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c\Downloads\"/>
    </mc:Choice>
  </mc:AlternateContent>
  <xr:revisionPtr revIDLastSave="0" documentId="8_{36F450D7-9D05-4EE2-9858-C08E651B414E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Dinâmicas" sheetId="4" r:id="rId1"/>
    <sheet name="Dash" sheetId="5" r:id="rId2"/>
    <sheet name="BD" sheetId="1" r:id="rId3"/>
    <sheet name="Planilha2" sheetId="3" r:id="rId4"/>
    <sheet name="Planilha1" sheetId="2" r:id="rId5"/>
  </sheets>
  <definedNames>
    <definedName name="_xlnm._FilterDatabase" localSheetId="2" hidden="1">BD!$A$1:$AM$3888</definedName>
    <definedName name="SegmentaçãodeDados_BU">#N/A</definedName>
    <definedName name="SegmentaçãodeDados_Nome_Grupo">#N/A</definedName>
  </definedNames>
  <calcPr calcId="191029"/>
  <pivotCaches>
    <pivotCache cacheId="6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0" i="5" l="1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M3" i="3"/>
  <c r="M4" i="3"/>
  <c r="M5" i="3"/>
  <c r="M6" i="3"/>
  <c r="M7" i="3"/>
  <c r="M8" i="3"/>
  <c r="M9" i="3"/>
  <c r="M10" i="3"/>
  <c r="M11" i="3"/>
  <c r="M12" i="3"/>
  <c r="M13" i="3"/>
  <c r="N2" i="3"/>
  <c r="M2" i="3"/>
  <c r="T5" i="5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2" i="1"/>
  <c r="T7" i="5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2" i="1"/>
</calcChain>
</file>

<file path=xl/sharedStrings.xml><?xml version="1.0" encoding="utf-8"?>
<sst xmlns="http://schemas.openxmlformats.org/spreadsheetml/2006/main" count="71350" uniqueCount="6206">
  <si>
    <t/>
  </si>
  <si>
    <t>101</t>
  </si>
  <si>
    <t>ZBR0</t>
  </si>
  <si>
    <t>F</t>
  </si>
  <si>
    <t>GL1</t>
  </si>
  <si>
    <t>3000002179 BOOMERANG EVENTOS E SERVICOS LTDA</t>
  </si>
  <si>
    <t>E00000122</t>
  </si>
  <si>
    <t>02 ASG = 01 SUPERVISOR DE LIMPEZA - 12/0</t>
  </si>
  <si>
    <t>SERV.0031</t>
  </si>
  <si>
    <t>P</t>
  </si>
  <si>
    <t>SV</t>
  </si>
  <si>
    <t>BRL</t>
  </si>
  <si>
    <t>27004574</t>
  </si>
  <si>
    <t>OABR</t>
  </si>
  <si>
    <t>102</t>
  </si>
  <si>
    <t>3000013689 NAC FLAUZINO SERVICOS E COMERCIO DE</t>
  </si>
  <si>
    <t>E00001058</t>
  </si>
  <si>
    <t>Custo de Serviço de Monitoramento de áud</t>
  </si>
  <si>
    <t>27004575</t>
  </si>
  <si>
    <t>27004576</t>
  </si>
  <si>
    <t>3000018664 51.911.595 MARVIN GRICZYNSKI CALAZA</t>
  </si>
  <si>
    <t>100003197</t>
  </si>
  <si>
    <t>Produção de Eventos</t>
  </si>
  <si>
    <t>L</t>
  </si>
  <si>
    <t>27004577</t>
  </si>
  <si>
    <t>27004578</t>
  </si>
  <si>
    <t>3000001897 SUNSET EVENTOS E SERVICOS LTDA</t>
  </si>
  <si>
    <t>Custo de Serviço de Limpeza - Agente</t>
  </si>
  <si>
    <t>27004579</t>
  </si>
  <si>
    <t>27004580</t>
  </si>
  <si>
    <t>27004581</t>
  </si>
  <si>
    <t>27004582</t>
  </si>
  <si>
    <t>3000002258 DK CONSTRUCOES E REFORMAS LTDA</t>
  </si>
  <si>
    <t>E00000127</t>
  </si>
  <si>
    <t>Custos de Pessoal de Apoio - OFICIAL MAN</t>
  </si>
  <si>
    <t>27004583</t>
  </si>
  <si>
    <t>Custos de Pessoal de Apoio - Oficial de</t>
  </si>
  <si>
    <t>27004584</t>
  </si>
  <si>
    <t>02 ASG = 01 SUPERVISOR DE LIMPEZA - 13/0</t>
  </si>
  <si>
    <t>27004585</t>
  </si>
  <si>
    <t>E00001032</t>
  </si>
  <si>
    <t>TPU COMPLEMENTAR (8369) - R$ 2,05 - PROP</t>
  </si>
  <si>
    <t>27004586</t>
  </si>
  <si>
    <t>3000017558 50.758.397 CARLOS EDUARDO OLIVEIRA</t>
  </si>
  <si>
    <t>Custos de Pessoal de Apoio - ENCARREGADO</t>
  </si>
  <si>
    <t>27004587</t>
  </si>
  <si>
    <t>G000005204 GL EVENTS LIVE S.A.</t>
  </si>
  <si>
    <t>100000522</t>
  </si>
  <si>
    <t>Sinalização</t>
  </si>
  <si>
    <t>27004588</t>
  </si>
  <si>
    <t>3000018124 TEL AVIV SEGURANCA LTDA</t>
  </si>
  <si>
    <t>E00000121</t>
  </si>
  <si>
    <t>Custo de Serviço de Segurança - Supervis</t>
  </si>
  <si>
    <t>27004589</t>
  </si>
  <si>
    <t>27004590</t>
  </si>
  <si>
    <t>3000001614 ADMINISTRADORA GERAL DE ESTACIONAME</t>
  </si>
  <si>
    <t>E00001047</t>
  </si>
  <si>
    <t>Custos de Estacionamento</t>
  </si>
  <si>
    <t>27004591</t>
  </si>
  <si>
    <t>27004592</t>
  </si>
  <si>
    <t>27004593</t>
  </si>
  <si>
    <t>27004594</t>
  </si>
  <si>
    <t>27004595</t>
  </si>
  <si>
    <t>27004596</t>
  </si>
  <si>
    <t>27004597</t>
  </si>
  <si>
    <t>27004598</t>
  </si>
  <si>
    <t>3000018992 51.555.698 WILLY COELHO CAVALCANTI</t>
  </si>
  <si>
    <t>27004599</t>
  </si>
  <si>
    <t>27004601</t>
  </si>
  <si>
    <t>27004602</t>
  </si>
  <si>
    <t>27004603</t>
  </si>
  <si>
    <t>3000002690 ZEITGEIST REFORMAS E EDIFICACOES LT</t>
  </si>
  <si>
    <t>BOMBEIRO HIDRÁULICO -  02 DIÁRIAS DIURNO</t>
  </si>
  <si>
    <t>27004604</t>
  </si>
  <si>
    <t>27004605</t>
  </si>
  <si>
    <t>3000015225 RBS TECH ENGENHARIA, MANUTENCAO E</t>
  </si>
  <si>
    <t>02 DIÁRIAS MEIO OFICIAL - PERÍODO 13/01</t>
  </si>
  <si>
    <t>27004606</t>
  </si>
  <si>
    <t>201</t>
  </si>
  <si>
    <t>02 DIÁRIAS MECÂNICO CHILLER - PERÍODO 13</t>
  </si>
  <si>
    <t>02 DIÁRIAS MEIO OFICIAL - PERÍODO 12/01</t>
  </si>
  <si>
    <t>27004607</t>
  </si>
  <si>
    <t>02 DIÁRIAS MECÂNICO CHILLER - PERÍODO 12</t>
  </si>
  <si>
    <t>27004608</t>
  </si>
  <si>
    <t>3000015517 ZIG TECNOLOGIA S.A.</t>
  </si>
  <si>
    <t>E00001072</t>
  </si>
  <si>
    <t>A&amp;B - Custo da Máquina de Sistema de Ven</t>
  </si>
  <si>
    <t>27004609</t>
  </si>
  <si>
    <t>Produção de Segurança</t>
  </si>
  <si>
    <t>27004610</t>
  </si>
  <si>
    <t>27004611</t>
  </si>
  <si>
    <t>3000010790 RIOSANIT LOCACAO DE EQUIPAMENTOS LT</t>
  </si>
  <si>
    <t>100000499</t>
  </si>
  <si>
    <t>Custos de Locação de fechamento metálico</t>
  </si>
  <si>
    <t>27004612</t>
  </si>
  <si>
    <t>GENERICO - Serviços de limpeza</t>
  </si>
  <si>
    <t>27004613</t>
  </si>
  <si>
    <t>Custo de Serviço de Segurança - Agende</t>
  </si>
  <si>
    <t>27004614</t>
  </si>
  <si>
    <t>27004615</t>
  </si>
  <si>
    <t>27004616</t>
  </si>
  <si>
    <t>27004617</t>
  </si>
  <si>
    <t>3000018767 WFT II INSTALACOES E AUTOMACAO ELET</t>
  </si>
  <si>
    <t>03 DIÁRIAS - PERÍODO 12/101 - 14/01  - N</t>
  </si>
  <si>
    <t>27004618</t>
  </si>
  <si>
    <t>03 DIÁRIAS - PERÍODO 11/101 - 13/01  - N</t>
  </si>
  <si>
    <t>27004619</t>
  </si>
  <si>
    <t>27004620</t>
  </si>
  <si>
    <t>27004621</t>
  </si>
  <si>
    <t>27004622</t>
  </si>
  <si>
    <t>27004623</t>
  </si>
  <si>
    <t>3000019521 52.809.973 DOUGLAS COUTINHO MENDES</t>
  </si>
  <si>
    <t>27004626</t>
  </si>
  <si>
    <t>3000012257 IVANDRO LEAL FLORES 02735420795</t>
  </si>
  <si>
    <t>Custos de Pessoal de Apoio</t>
  </si>
  <si>
    <t>27004627</t>
  </si>
  <si>
    <t>Custos de Pessoal de Apoio - encarregado</t>
  </si>
  <si>
    <t>27004628</t>
  </si>
  <si>
    <t>27004629</t>
  </si>
  <si>
    <t>3000019595 53.039.648 LUCY NUNES SOARES</t>
  </si>
  <si>
    <t>E00000128</t>
  </si>
  <si>
    <t>Outras Atividades - Comissionamento para</t>
  </si>
  <si>
    <t>27004632</t>
  </si>
  <si>
    <t>27004633</t>
  </si>
  <si>
    <t>MATERIAL DE LIMPEZA</t>
  </si>
  <si>
    <t>27004634</t>
  </si>
  <si>
    <t>30 DIÁRIAS AGENTES DE LIMPEZA + 15 DIÁRI</t>
  </si>
  <si>
    <t>3000001159 J M SERVICOS DE LIMPEZA E PINTURA M</t>
  </si>
  <si>
    <t>E00000132</t>
  </si>
  <si>
    <t>RIG SET/2023 - PAVILHÃO 4 - EQUIPE DIURN</t>
  </si>
  <si>
    <t>27004635</t>
  </si>
  <si>
    <t>BOMBEIRO HIDRÁULICO -  30 DIÁRIAS DIURNO</t>
  </si>
  <si>
    <t>27004636</t>
  </si>
  <si>
    <t>27004637</t>
  </si>
  <si>
    <t>27004638</t>
  </si>
  <si>
    <t>27004639</t>
  </si>
  <si>
    <t>27004640</t>
  </si>
  <si>
    <t>MAN/EVENTO/RIG (RC4  ) - 2024 - KSOP (84</t>
  </si>
  <si>
    <t>27004641</t>
  </si>
  <si>
    <t>15 DIÁRIAS MEIO OFICIAL - PERÍODO 2401 -</t>
  </si>
  <si>
    <t>27004642</t>
  </si>
  <si>
    <t>15 DIÁRIAS MECÂNICO CHILLER - PERÍODO 24</t>
  </si>
  <si>
    <t>27004643</t>
  </si>
  <si>
    <t>27004644</t>
  </si>
  <si>
    <t>MANUTENÇÃO - 06 DIÁRIAS AGENTES DE LIMPE</t>
  </si>
  <si>
    <t>27004645</t>
  </si>
  <si>
    <t>MANUTENÇÃO - 10 DIÁRIAS AGENTES DE LIMPE</t>
  </si>
  <si>
    <t>27004646</t>
  </si>
  <si>
    <t>MANUTENÇÃO - 03 DIÁRIAS AGENTES DE LIMPE</t>
  </si>
  <si>
    <t>3000017645 DESENTUPIDORA J COSTA LTDA E P P</t>
  </si>
  <si>
    <t>MANUTENÇÃO - CAMINHÃO DE RESÍDUOS CAIXAS</t>
  </si>
  <si>
    <t>27004647</t>
  </si>
  <si>
    <t>MANUTENÇÃO - RECUPERAÇÃO TETO</t>
  </si>
  <si>
    <t>27004648</t>
  </si>
  <si>
    <t>27004649</t>
  </si>
  <si>
    <t>27004650</t>
  </si>
  <si>
    <t>27004651</t>
  </si>
  <si>
    <t>MANUTENÇÃO - 02 DIÁRIAS AGENTES DE LIMPE</t>
  </si>
  <si>
    <t>27004652</t>
  </si>
  <si>
    <t>27004653</t>
  </si>
  <si>
    <t>3000016786 BLOOMING CONSULTORIA E ASSESSORIA D</t>
  </si>
  <si>
    <t>100000495</t>
  </si>
  <si>
    <t>A&amp;B - Nutricionista</t>
  </si>
  <si>
    <t>27004654</t>
  </si>
  <si>
    <t>27004655</t>
  </si>
  <si>
    <t>27004656</t>
  </si>
  <si>
    <t>MANUTENÇÃO -BOMBEIRO HIDRÁULICO -  10 DI</t>
  </si>
  <si>
    <t>27004657</t>
  </si>
  <si>
    <t>MANUTENÇÃO -BOMBEIRO HIDRÁULICO -  06 DI</t>
  </si>
  <si>
    <t>27004658</t>
  </si>
  <si>
    <t>27004659</t>
  </si>
  <si>
    <t>27004660</t>
  </si>
  <si>
    <t>27004661</t>
  </si>
  <si>
    <t>27004662</t>
  </si>
  <si>
    <t>27004663</t>
  </si>
  <si>
    <t>27004664</t>
  </si>
  <si>
    <t>27004665</t>
  </si>
  <si>
    <t>27004666</t>
  </si>
  <si>
    <t>27004667</t>
  </si>
  <si>
    <t>27004669</t>
  </si>
  <si>
    <t>27004670</t>
  </si>
  <si>
    <t>Carregadores – Operações</t>
  </si>
  <si>
    <t>27004671</t>
  </si>
  <si>
    <t>27004672</t>
  </si>
  <si>
    <t>27004673</t>
  </si>
  <si>
    <t>MANUTENÇÃO -BOMBEIRO HIDRÁULICO -  02 DI</t>
  </si>
  <si>
    <t>27004674</t>
  </si>
  <si>
    <t>27004675</t>
  </si>
  <si>
    <t>3000002132 NEW POWER GRUPOS GERADORES LTDA</t>
  </si>
  <si>
    <t>MANUTENÇÃO - 60 DIÁRIAS - 29/01/2023 - 0</t>
  </si>
  <si>
    <t>27004676</t>
  </si>
  <si>
    <t>MANUTENÇÃO - 08 DIÁRIAS - PERÍODO 28/01</t>
  </si>
  <si>
    <t>27004677</t>
  </si>
  <si>
    <t>03 DIÁRIAS MECÂNICO PERÍODO 29/01 A 01/0</t>
  </si>
  <si>
    <t>27004678</t>
  </si>
  <si>
    <t>03 DIÁRIAS ASSIST REFRIGERAÇÃO PERÍODO 2</t>
  </si>
  <si>
    <t>04 DIÁRIAS MECÂNICO PERÍODO 31/01 A 04/0</t>
  </si>
  <si>
    <t>27004679</t>
  </si>
  <si>
    <t>05 DIÁRIAS ASSIST REFRIGERAÇÃO PERÍODO 3</t>
  </si>
  <si>
    <t>01 DIÁRIAS MECÂNICO PERÍODO 03/02 A 04/0</t>
  </si>
  <si>
    <t>27004680</t>
  </si>
  <si>
    <t>01 DIÁRIAS ASSIST REFRIGERAÇÃO PERÍODO 0</t>
  </si>
  <si>
    <t>A&amp;B - Carregadores</t>
  </si>
  <si>
    <t>27004681</t>
  </si>
  <si>
    <t>3000001186 PRISCILA DE MELO FRANCISCO 05807451</t>
  </si>
  <si>
    <t>A&amp;B - Auditoria para Praça de Alimentaçã</t>
  </si>
  <si>
    <t>27004682</t>
  </si>
  <si>
    <t>100000509</t>
  </si>
  <si>
    <t>A&amp;B - Limpeza da Praça de Alimentação</t>
  </si>
  <si>
    <t>SERV.0014</t>
  </si>
  <si>
    <t>UN</t>
  </si>
  <si>
    <t>27004683</t>
  </si>
  <si>
    <t>E00000129</t>
  </si>
  <si>
    <t>A&amp;B - Custo de Energia Elétrica interna</t>
  </si>
  <si>
    <t>27004684</t>
  </si>
  <si>
    <t>BOMBEIRO HIDRÁULICO -  02 DIÁRIAS NOTURN</t>
  </si>
  <si>
    <t>27004685</t>
  </si>
  <si>
    <t>27004686</t>
  </si>
  <si>
    <t>27004687</t>
  </si>
  <si>
    <t>RIG - 03/02/2024 - PAVILHÃO 4 - EQUIPE D</t>
  </si>
  <si>
    <t>27004688</t>
  </si>
  <si>
    <t>05 DIÁRIAS - PERÍODO 02/02 - 04/02  - NO</t>
  </si>
  <si>
    <t>27004689</t>
  </si>
  <si>
    <t>27004690</t>
  </si>
  <si>
    <t>27004691</t>
  </si>
  <si>
    <t>27004692</t>
  </si>
  <si>
    <t>27004693</t>
  </si>
  <si>
    <t>27004694</t>
  </si>
  <si>
    <t>3000001215 MIRELLA DA SILVA GONCALVES 10710359</t>
  </si>
  <si>
    <t>27004695</t>
  </si>
  <si>
    <t>27004696</t>
  </si>
  <si>
    <t>MAN/NÃO PREVISTO/CIV (AVARIA) - MANUTENÇ</t>
  </si>
  <si>
    <t>27004697</t>
  </si>
  <si>
    <t>301</t>
  </si>
  <si>
    <t>27004698</t>
  </si>
  <si>
    <t>MAN/EVENTO/CIV (AVARIA) - MANUTENÇÃO COR</t>
  </si>
  <si>
    <t>27004699</t>
  </si>
  <si>
    <t>27004700</t>
  </si>
  <si>
    <t>27004701</t>
  </si>
  <si>
    <t>27004702</t>
  </si>
  <si>
    <t>27004703</t>
  </si>
  <si>
    <t>27004704</t>
  </si>
  <si>
    <t>27004705</t>
  </si>
  <si>
    <t>27004706</t>
  </si>
  <si>
    <t>27004707</t>
  </si>
  <si>
    <t>Custo de Energia externa</t>
  </si>
  <si>
    <t>27004708</t>
  </si>
  <si>
    <t>27004709</t>
  </si>
  <si>
    <t>Custo de Energia interna</t>
  </si>
  <si>
    <t>27004710</t>
  </si>
  <si>
    <t>27004711</t>
  </si>
  <si>
    <t>27004712</t>
  </si>
  <si>
    <t>27004713</t>
  </si>
  <si>
    <t>27004715</t>
  </si>
  <si>
    <t>100000368</t>
  </si>
  <si>
    <t>PRESTAÇÃO DE SERV. LIMPEZA E CONSERVAÇÃO</t>
  </si>
  <si>
    <t>27004716</t>
  </si>
  <si>
    <t>111</t>
  </si>
  <si>
    <t>27004717</t>
  </si>
  <si>
    <t>27004718</t>
  </si>
  <si>
    <t>27004720</t>
  </si>
  <si>
    <t>27004722</t>
  </si>
  <si>
    <t>27004723</t>
  </si>
  <si>
    <t>27004724</t>
  </si>
  <si>
    <t>27004725</t>
  </si>
  <si>
    <t>27004726</t>
  </si>
  <si>
    <t>MANUTENÇÃO - BOMBEIRO HIDRÁULICO -  01 D</t>
  </si>
  <si>
    <t>27004727</t>
  </si>
  <si>
    <t>27004728</t>
  </si>
  <si>
    <t>BOMBEIRO HIDRÁULICO -  01 DIÁRIAS NOTURN</t>
  </si>
  <si>
    <t>27004729</t>
  </si>
  <si>
    <t>27004730</t>
  </si>
  <si>
    <t>3000019678 53.047.310 TIAGO NUNES MAGALHAES</t>
  </si>
  <si>
    <t>Custos de Pessoal de Apoio - 04 DIÁRIAS</t>
  </si>
  <si>
    <t>27004731</t>
  </si>
  <si>
    <t>Custos de Pessoal de Apoio - 01 DIÁRIAS</t>
  </si>
  <si>
    <t>27004732</t>
  </si>
  <si>
    <t>27004733</t>
  </si>
  <si>
    <t>27004734</t>
  </si>
  <si>
    <t>27004735</t>
  </si>
  <si>
    <t>3000001843 TOBRAS DISTRIBUIDORA DE COMBUSTIVEI</t>
  </si>
  <si>
    <t>E00001119</t>
  </si>
  <si>
    <t>LIQUIDAR SALDO NF EVENTO - NF 499187</t>
  </si>
  <si>
    <t>MAT.00005</t>
  </si>
  <si>
    <t>27004737</t>
  </si>
  <si>
    <t>LIQUIDAR SALDO NF EVENTO - NF 499188</t>
  </si>
  <si>
    <t>27004738</t>
  </si>
  <si>
    <t>LIQUIDAR SALDO NF EVENTO - NF 498547</t>
  </si>
  <si>
    <t>27004739</t>
  </si>
  <si>
    <t>27004740</t>
  </si>
  <si>
    <t>MANUTENÇÃO - 14 DIÁRIAS - 19/02/24 + ALI</t>
  </si>
  <si>
    <t>27004741</t>
  </si>
  <si>
    <t>27004742</t>
  </si>
  <si>
    <t>27004743</t>
  </si>
  <si>
    <t>27004744</t>
  </si>
  <si>
    <t>27004745</t>
  </si>
  <si>
    <t>MANUTENÇÃO - 45 DIÁRIAS - PERÍODO 19/01</t>
  </si>
  <si>
    <t>27004746</t>
  </si>
  <si>
    <t>MANUTENÇÃO - 13 DIÁRIAS - PERÍODO 22/01-</t>
  </si>
  <si>
    <t>27004747</t>
  </si>
  <si>
    <t>3000014567 AXXUS TRAN PRESTADORA DE SERVICOS E</t>
  </si>
  <si>
    <t>Custos de Pessoal de Apoio - Operador de</t>
  </si>
  <si>
    <t>27004748</t>
  </si>
  <si>
    <t>Encarregado Extra</t>
  </si>
  <si>
    <t>27004749</t>
  </si>
  <si>
    <t>ENCARREGADO - MONTAGEM</t>
  </si>
  <si>
    <t>27004751</t>
  </si>
  <si>
    <t>27004752</t>
  </si>
  <si>
    <t>Custos de Pessoal de Apoio - Encarregado</t>
  </si>
  <si>
    <t>27004754</t>
  </si>
  <si>
    <t>01 DIÁRIAS MECÂNICO PERÍODO 19/02 - MANU</t>
  </si>
  <si>
    <t>27004755</t>
  </si>
  <si>
    <t>01 DIÁRIAS ASSIST REFRIGERAÇÃO PERÍODO 1</t>
  </si>
  <si>
    <t>LIQUIDAR SALDO NF EVENTO - NF 502230</t>
  </si>
  <si>
    <t>27004756</t>
  </si>
  <si>
    <t>SEG - Data: 10/02/2024 08 Orientadores d</t>
  </si>
  <si>
    <t>27004758</t>
  </si>
  <si>
    <t>SEG -Data: 10/02/2024 01 supervisor de t</t>
  </si>
  <si>
    <t>SEG - Data: 11/02/2024 08 Orientadores d</t>
  </si>
  <si>
    <t>27004759</t>
  </si>
  <si>
    <t>SEG -Data: 11/02/2024 01 supervisor de t</t>
  </si>
  <si>
    <t>SEG - Data: 13/02/2024 08 Orientadores d</t>
  </si>
  <si>
    <t>27004760</t>
  </si>
  <si>
    <t>SEG -Data: 13/02/2024 01 supervisor de t</t>
  </si>
  <si>
    <t>SEG - Custo de Serviço de Segurança - 18</t>
  </si>
  <si>
    <t>27004761</t>
  </si>
  <si>
    <t>SEG - Custo de Serviço de Segurança - 10</t>
  </si>
  <si>
    <t>27004762</t>
  </si>
  <si>
    <t>SEG - Custo de Serviço de Segurança - 04</t>
  </si>
  <si>
    <t>27004763</t>
  </si>
  <si>
    <t>SEG - Custo de Serviço de Segurança - 4</t>
  </si>
  <si>
    <t>27004764</t>
  </si>
  <si>
    <t>27004765</t>
  </si>
  <si>
    <t>27004766</t>
  </si>
  <si>
    <t>27004767</t>
  </si>
  <si>
    <t>MANUTENÇÃO - 13 DIÁRIAS AGENTES DE LIMPE</t>
  </si>
  <si>
    <t>100000151</t>
  </si>
  <si>
    <t>Locação de Gerador</t>
  </si>
  <si>
    <t>LOC.00002</t>
  </si>
  <si>
    <t>27004768</t>
  </si>
  <si>
    <t>MANUTENÇÃO - BOMBEIRO HIDRÁULICO -  05 D</t>
  </si>
  <si>
    <t>27004769</t>
  </si>
  <si>
    <t>01 DIÁRIAS - PERÍODO 19/02 - NOTURNO E D</t>
  </si>
  <si>
    <t>27004770</t>
  </si>
  <si>
    <t>27004771</t>
  </si>
  <si>
    <t>27004772</t>
  </si>
  <si>
    <t>3000001756 HIGH LEVEL INSTALACOES LTDA</t>
  </si>
  <si>
    <t>100000514</t>
  </si>
  <si>
    <t>Movimentação de Cortina</t>
  </si>
  <si>
    <t>MAT.00006</t>
  </si>
  <si>
    <t>27004773</t>
  </si>
  <si>
    <t>27004774</t>
  </si>
  <si>
    <t>27004775</t>
  </si>
  <si>
    <t>27004776</t>
  </si>
  <si>
    <t>27004777</t>
  </si>
  <si>
    <t>27004778</t>
  </si>
  <si>
    <t>27004779</t>
  </si>
  <si>
    <t>27004780</t>
  </si>
  <si>
    <t>27004781</t>
  </si>
  <si>
    <t>ENCARREGADO DIURNO</t>
  </si>
  <si>
    <t>27004782</t>
  </si>
  <si>
    <t>27004783</t>
  </si>
  <si>
    <t>BOMBEIRO HIDRÁULICO -  03 DIÁRIAS DIURNO</t>
  </si>
  <si>
    <t>27004784</t>
  </si>
  <si>
    <t>01 DIÁRIAS MECÂNICO PERÍODO 05/02 - MANU</t>
  </si>
  <si>
    <t>27004785</t>
  </si>
  <si>
    <t>05 DIÁRIAS MECÂNICO PERÍODO 01/03 - 08/0</t>
  </si>
  <si>
    <t>27004786</t>
  </si>
  <si>
    <t>05 DIÁRIAS ASSIST REFRIGERAÇÃO PERÍODO 0</t>
  </si>
  <si>
    <t>04 EQUIPES - DIAS 24/01/24 - 25/01/24 -</t>
  </si>
  <si>
    <t>27004787</t>
  </si>
  <si>
    <t>27004788</t>
  </si>
  <si>
    <t>27004789</t>
  </si>
  <si>
    <t>27004790</t>
  </si>
  <si>
    <t>27004791</t>
  </si>
  <si>
    <t>27004792</t>
  </si>
  <si>
    <t>27004793</t>
  </si>
  <si>
    <t>02 ASG = 01 SUPERVISOR DE LIMPEZA - 10/0</t>
  </si>
  <si>
    <t>27004794</t>
  </si>
  <si>
    <t>3000013774 SITIO DA REPRESA PAISAGISMO E</t>
  </si>
  <si>
    <t>SERVIÇO DE PODA E JARDINAGEM - ÁREA EXTE</t>
  </si>
  <si>
    <t>27004795</t>
  </si>
  <si>
    <t>27004796</t>
  </si>
  <si>
    <t>27004797</t>
  </si>
  <si>
    <t>27004798</t>
  </si>
  <si>
    <t>MAN- SERVIÇO DE RECUPERAÇÃO DO GRAMADO C</t>
  </si>
  <si>
    <t>27004799</t>
  </si>
  <si>
    <t>27004800</t>
  </si>
  <si>
    <t>27004801</t>
  </si>
  <si>
    <t>27004802</t>
  </si>
  <si>
    <t>27004804</t>
  </si>
  <si>
    <t>27004805</t>
  </si>
  <si>
    <t>27004807</t>
  </si>
  <si>
    <t>27004808</t>
  </si>
  <si>
    <t>27004809</t>
  </si>
  <si>
    <t>27004810</t>
  </si>
  <si>
    <t>27004811</t>
  </si>
  <si>
    <t>27004812</t>
  </si>
  <si>
    <t>27004813</t>
  </si>
  <si>
    <t>27004814</t>
  </si>
  <si>
    <t>27004815</t>
  </si>
  <si>
    <t>27004816</t>
  </si>
  <si>
    <t>05 DIÁRIAS MECÂNICO PERÍODO 27/02 - 29/0</t>
  </si>
  <si>
    <t>27004817</t>
  </si>
  <si>
    <t>05 DIÁRIAS ASSIST REFRIGERAÇÃO PERÍODO 2</t>
  </si>
  <si>
    <t>MANUTENÇÃO - 22 DIÁRIAS - PERÍODO 22/02</t>
  </si>
  <si>
    <t>27004818</t>
  </si>
  <si>
    <t>27004819</t>
  </si>
  <si>
    <t>27004821</t>
  </si>
  <si>
    <t>27004822</t>
  </si>
  <si>
    <t>27004823</t>
  </si>
  <si>
    <t>27004824</t>
  </si>
  <si>
    <t>27004825</t>
  </si>
  <si>
    <t>27004826</t>
  </si>
  <si>
    <t>MANUTENÇÃO - 09 DIÁRIAS - PERÍODO 01/03</t>
  </si>
  <si>
    <t>27004827</t>
  </si>
  <si>
    <t>27004828</t>
  </si>
  <si>
    <t>3000000675 SPRINT RENTAL LTDA - EPP</t>
  </si>
  <si>
    <t>MANUTENÇÃO - LOCAÇÃO DE GERADOR</t>
  </si>
  <si>
    <t>27004829</t>
  </si>
  <si>
    <t>3000002635 ELETROSERVICE ENERGIA RIO EIRELI</t>
  </si>
  <si>
    <t>27004830</t>
  </si>
  <si>
    <t>ENCARREGADO</t>
  </si>
  <si>
    <t>27004831</t>
  </si>
  <si>
    <t>encarregado</t>
  </si>
  <si>
    <t>27004833</t>
  </si>
  <si>
    <t>27004834</t>
  </si>
  <si>
    <t>27004835</t>
  </si>
  <si>
    <t>MANUTENÇÃO - 05 DIÁRIAS MECÂNICO PERÍODO</t>
  </si>
  <si>
    <t>27004836</t>
  </si>
  <si>
    <t>MANUTENÇÃO - 05 DIÁRIAS ASSIST REFRIGERA</t>
  </si>
  <si>
    <t>27004837</t>
  </si>
  <si>
    <t>27004838</t>
  </si>
  <si>
    <t>3000000256 VIA CONE OPERACOES DE TRAFEGO LTDA</t>
  </si>
  <si>
    <t>27004839</t>
  </si>
  <si>
    <t>27004840</t>
  </si>
  <si>
    <t>27004841</t>
  </si>
  <si>
    <t>27004842</t>
  </si>
  <si>
    <t>27004843</t>
  </si>
  <si>
    <t>27004844</t>
  </si>
  <si>
    <t>27004845</t>
  </si>
  <si>
    <t>27004846</t>
  </si>
  <si>
    <t>27004847</t>
  </si>
  <si>
    <t>MANUTENÇÃO - 02 DIÁRIAS (29/02 E 03/03)</t>
  </si>
  <si>
    <t>27004848</t>
  </si>
  <si>
    <t>MANUTENÇÃO - BOMBEIRA HIDRÁULICA -  03 D</t>
  </si>
  <si>
    <t>27004849</t>
  </si>
  <si>
    <t>27004850</t>
  </si>
  <si>
    <t>MANUTENÇÃO - 09 DIÁRIAS - 27/02/24 A 29/</t>
  </si>
  <si>
    <t>27004851</t>
  </si>
  <si>
    <t>27004852</t>
  </si>
  <si>
    <t>27004853</t>
  </si>
  <si>
    <t>27004854</t>
  </si>
  <si>
    <t>27004855</t>
  </si>
  <si>
    <t>27004856</t>
  </si>
  <si>
    <t>27004857</t>
  </si>
  <si>
    <t>27004858</t>
  </si>
  <si>
    <t>27004859</t>
  </si>
  <si>
    <t>MANUTENÇÃO - 12 DIÁRIAS AGENTES DE LIMPE</t>
  </si>
  <si>
    <t>27004860</t>
  </si>
  <si>
    <t>27004861</t>
  </si>
  <si>
    <t>27004862</t>
  </si>
  <si>
    <t>27004863</t>
  </si>
  <si>
    <t>MANUTENÇÃO - 03  DIÁRIAS DE OPERADOR DE</t>
  </si>
  <si>
    <t>27004864</t>
  </si>
  <si>
    <t>MANUTENÇÃO - 08 ASG + 02 SUPERVISOR DE L</t>
  </si>
  <si>
    <t>27004865</t>
  </si>
  <si>
    <t>27004866</t>
  </si>
  <si>
    <t>3000019223 IN MOVING EVENTOS ESTRUTURAS E SERV</t>
  </si>
  <si>
    <t>Custos de Locação de Grade</t>
  </si>
  <si>
    <t>27004867</t>
  </si>
  <si>
    <t>MANUTENÇÃO - 01 DIÁRIA 09/03 - ENCARREGA</t>
  </si>
  <si>
    <t>27004868</t>
  </si>
  <si>
    <t>MANUTENÇÃO - 01 DIÁRIA 10/03 - ENCARREGA</t>
  </si>
  <si>
    <t>27004869</t>
  </si>
  <si>
    <t>MANUTENÇÃO - 14 DIÁRIAS - PERÍODO 02/03</t>
  </si>
  <si>
    <t>27004870</t>
  </si>
  <si>
    <t>MANUTENÇÃO - 02 DIÁRIAS - PERÍODO 08/03</t>
  </si>
  <si>
    <t>27004871</t>
  </si>
  <si>
    <t>LIQUIDAR SALDO ADTO -  NF 504524</t>
  </si>
  <si>
    <t>27004872</t>
  </si>
  <si>
    <t>LIQUIDAR SALDO ADTO -  NF 504454</t>
  </si>
  <si>
    <t>27004873</t>
  </si>
  <si>
    <t>27004874</t>
  </si>
  <si>
    <t>LIQUIDAR SALDO ADTO -  DIESEL COMPLEMENT</t>
  </si>
  <si>
    <t>27004875</t>
  </si>
  <si>
    <t>27004876</t>
  </si>
  <si>
    <t>27004877</t>
  </si>
  <si>
    <t>27004878</t>
  </si>
  <si>
    <t>MANUTENÇÃO - BOMBEIRO HIDRÁULICO -  16 D</t>
  </si>
  <si>
    <t>27004879</t>
  </si>
  <si>
    <t>MANUTENÇÃO - BOMBEIROS HIDRÁULICOS -  08</t>
  </si>
  <si>
    <t>27004880</t>
  </si>
  <si>
    <t>27004881</t>
  </si>
  <si>
    <t>27004882</t>
  </si>
  <si>
    <t>27004883</t>
  </si>
  <si>
    <t>3000020078 PEDRA BONITA FILMES LTDA</t>
  </si>
  <si>
    <t>27004884</t>
  </si>
  <si>
    <t>MANUTENÇÃO - 06 DIÁRIAS - PERÍODO 26/03</t>
  </si>
  <si>
    <t>27004885</t>
  </si>
  <si>
    <t>MAN- SERVIÇO DE RETIRADA E REPLANTIO DE</t>
  </si>
  <si>
    <t>27004886</t>
  </si>
  <si>
    <t>27004887</t>
  </si>
  <si>
    <t>MANUTENÇÃO - 54 DIÁRIAS - PERÍODO 14/03</t>
  </si>
  <si>
    <t>27004888</t>
  </si>
  <si>
    <t>27004889</t>
  </si>
  <si>
    <t>27004890</t>
  </si>
  <si>
    <t>27004891</t>
  </si>
  <si>
    <t>MANUTENÇÃO - 04 DIÁRIAS MECÂNICO PERÍODO</t>
  </si>
  <si>
    <t>27004892</t>
  </si>
  <si>
    <t>MANUTENÇÃO - 08 DIÁRIAS ASSIST REFRIGERA</t>
  </si>
  <si>
    <t>3000002530 JUPT REFRIGERACAO LTDA</t>
  </si>
  <si>
    <t>MANUTENÇÃO - 03  DIÁRIAS - INSTALÇÃO E M</t>
  </si>
  <si>
    <t>27004893</t>
  </si>
  <si>
    <t>27004894</t>
  </si>
  <si>
    <t>MANUTENÇÃO - BOMBEIRO HIDRÁULICO -  06 D</t>
  </si>
  <si>
    <t>27004895</t>
  </si>
  <si>
    <t>27004896</t>
  </si>
  <si>
    <t>3000002450 TK ELEVADORES BRASIL LTDA</t>
  </si>
  <si>
    <t>MANUTENÇÃO - TEC. ELEVADOR - 03 DIÁRIAS</t>
  </si>
  <si>
    <t>27004897</t>
  </si>
  <si>
    <t>27004898</t>
  </si>
  <si>
    <t>3000018060 GILSON VIEIRA LOPES 33958220797</t>
  </si>
  <si>
    <t>MANUTENÇÃO - AVARIA</t>
  </si>
  <si>
    <t>27004899</t>
  </si>
  <si>
    <t>MANUTENÇÃO - 06 DIÁRIA 14/03 - 21/03  -</t>
  </si>
  <si>
    <t>27004900</t>
  </si>
  <si>
    <t>MANUTENÇÃO - 09 DIÁRIAS AGENTES DE LIMPE</t>
  </si>
  <si>
    <t>27004901</t>
  </si>
  <si>
    <t>MANUTENÇÃO - 10 DIÁRIAS - RIGGERS - 14/0</t>
  </si>
  <si>
    <t>27004902</t>
  </si>
  <si>
    <t>MANUTENÇÃO - 10 ASG + 01 SUPERVISOR DE L</t>
  </si>
  <si>
    <t>27004903</t>
  </si>
  <si>
    <t>MANUTENÇÃO - 03 DIÁRIAS MECÂNICO PERÍODO</t>
  </si>
  <si>
    <t>27004904</t>
  </si>
  <si>
    <t>MANUTENÇÃO - 03 DIÁRIAS ASSIST REFRIGERA</t>
  </si>
  <si>
    <t>27004905</t>
  </si>
  <si>
    <t>MANUTENÇÃO - BOMBEIRO HIDRÁULICO -  02 D</t>
  </si>
  <si>
    <t>27004906</t>
  </si>
  <si>
    <t>27004908</t>
  </si>
  <si>
    <t>MANUTENÇÃO -  REALIZAÇÃO DE CAIXARIAS DE</t>
  </si>
  <si>
    <t>27004909</t>
  </si>
  <si>
    <t>27004910</t>
  </si>
  <si>
    <t>27004911</t>
  </si>
  <si>
    <t>LOCAÇÃO DE GERADORES</t>
  </si>
  <si>
    <t>27004912</t>
  </si>
  <si>
    <t>MANUTENÇÃO -  CORTE NA ESTRUTURA METÁLIC</t>
  </si>
  <si>
    <t>27004913</t>
  </si>
  <si>
    <t>27004914</t>
  </si>
  <si>
    <t>MANUTENÇÃO - FORNECIMENTO E INSTALAÇÃO D</t>
  </si>
  <si>
    <t>27004915</t>
  </si>
  <si>
    <t>27004916</t>
  </si>
  <si>
    <t>MANUTENÇÃO - REPARO PORTA DO ESTÚDIO PAV</t>
  </si>
  <si>
    <t>27004917</t>
  </si>
  <si>
    <t>27004918</t>
  </si>
  <si>
    <t>27004919</t>
  </si>
  <si>
    <t>MANUTENÇÃO - 04 DIÁRIA 25,28,29 E 30/03</t>
  </si>
  <si>
    <t>27004920</t>
  </si>
  <si>
    <t>27004921</t>
  </si>
  <si>
    <t>MANUTENÇÃO - FECHAMENTO DE 9 PORTAS DE A</t>
  </si>
  <si>
    <t>27004922</t>
  </si>
  <si>
    <t>27004923</t>
  </si>
  <si>
    <t>Custos de Pessoal de Apoio - ASCENSORIST</t>
  </si>
  <si>
    <t>27004924</t>
  </si>
  <si>
    <t>27004925</t>
  </si>
  <si>
    <t>3000000516 HITSS DO BRASIL SERVICOS TECNOLOGIC</t>
  </si>
  <si>
    <t>E00001104</t>
  </si>
  <si>
    <t>Instalação de rede</t>
  </si>
  <si>
    <t>27004926</t>
  </si>
  <si>
    <t>27004927</t>
  </si>
  <si>
    <t>27004928</t>
  </si>
  <si>
    <t>27004929</t>
  </si>
  <si>
    <t>27004930</t>
  </si>
  <si>
    <t>27004931</t>
  </si>
  <si>
    <t>27004932</t>
  </si>
  <si>
    <t>27004933</t>
  </si>
  <si>
    <t>27004935</t>
  </si>
  <si>
    <t>27004936</t>
  </si>
  <si>
    <t>3000012381 LEONARDO BIANCO CERICOLA LOPES</t>
  </si>
  <si>
    <t>100000503</t>
  </si>
  <si>
    <t>A&amp;B - Locação de tenda</t>
  </si>
  <si>
    <t>LOC.00003</t>
  </si>
  <si>
    <t>27004937</t>
  </si>
  <si>
    <t>27004938</t>
  </si>
  <si>
    <t>27004939</t>
  </si>
  <si>
    <t>27004940</t>
  </si>
  <si>
    <t>27004941</t>
  </si>
  <si>
    <t>27004942</t>
  </si>
  <si>
    <t>27004943</t>
  </si>
  <si>
    <t>MANUTENÇÃO - TEC. ELEVADOR - 01 DIÁRIAS</t>
  </si>
  <si>
    <t>27004944</t>
  </si>
  <si>
    <t>3000018558 N.P. GERADORES LTDA</t>
  </si>
  <si>
    <t>MANUTENÇÃO - 04  DIÁRIAS DE OPERADOR DE</t>
  </si>
  <si>
    <t>27004945</t>
  </si>
  <si>
    <t>LIQUIDAR SALDO ADTO -  DIESEL EVENTO - P</t>
  </si>
  <si>
    <t>27004946</t>
  </si>
  <si>
    <t>Custo de Hidraúlica externa</t>
  </si>
  <si>
    <t>27004947</t>
  </si>
  <si>
    <t>MANUTENÇÃO - 08 DIÁRIAS MECÂNICO CAG PER</t>
  </si>
  <si>
    <t>27004948</t>
  </si>
  <si>
    <t>MANUTENÇÃO - 20 DIÁRIAS ASSIST REFRIGERA</t>
  </si>
  <si>
    <t>27004949</t>
  </si>
  <si>
    <t>27004950</t>
  </si>
  <si>
    <t>27004951</t>
  </si>
  <si>
    <t>27004952</t>
  </si>
  <si>
    <t>27004953</t>
  </si>
  <si>
    <t>27004954</t>
  </si>
  <si>
    <t>MANUTENÇÃO - BOMBEIRO HIDRÁULICO -  28 D</t>
  </si>
  <si>
    <t>27004955</t>
  </si>
  <si>
    <t>27004956</t>
  </si>
  <si>
    <t>27004957</t>
  </si>
  <si>
    <t>Custos de Estacionamento - PINTURA RAMPA</t>
  </si>
  <si>
    <t>27004958</t>
  </si>
  <si>
    <t>MANUTENÇÃO - LIMPEZA ÁREA EXTERNA -  15</t>
  </si>
  <si>
    <t>27004959</t>
  </si>
  <si>
    <t>27004960</t>
  </si>
  <si>
    <t>3000002431 AQUALAB QUIMICA E SERVICOS LTDA</t>
  </si>
  <si>
    <t>MANUTENÇÃO - ANÁLISE DE POTABILIDADE DA</t>
  </si>
  <si>
    <t>27004963</t>
  </si>
  <si>
    <t>27004964</t>
  </si>
  <si>
    <t>3000001228 M E PARAFUSOS E FERRAMENTAS LTDA</t>
  </si>
  <si>
    <t>Serviços Técnicos e Congêneres não espec</t>
  </si>
  <si>
    <t>27004965</t>
  </si>
  <si>
    <t>27004967</t>
  </si>
  <si>
    <t>3000020340 RC BRASIL EVENTOS LTDA</t>
  </si>
  <si>
    <t>100000150</t>
  </si>
  <si>
    <t>Decoração</t>
  </si>
  <si>
    <t>MAT.00007</t>
  </si>
  <si>
    <t>27004968</t>
  </si>
  <si>
    <t>27004969</t>
  </si>
  <si>
    <t>MANUTENÇÃO - 01 DIÁRIA ENCARREGADO - 13/</t>
  </si>
  <si>
    <t>27004970</t>
  </si>
  <si>
    <t>27004971</t>
  </si>
  <si>
    <t>27004972</t>
  </si>
  <si>
    <t>27004975</t>
  </si>
  <si>
    <t>3000005058 B P 2 S CONSTRUCAO E LOCACAO DE</t>
  </si>
  <si>
    <t>MANUTENÇÃO - Locação de Gerador -  PROPO</t>
  </si>
  <si>
    <t>27004977</t>
  </si>
  <si>
    <t>3000002966 A GERADORA ALUGUEL DE MAQUINAS S.A.</t>
  </si>
  <si>
    <t>27004978</t>
  </si>
  <si>
    <t>3000018463 TAG PRODUÇÕES ESPECIAIS</t>
  </si>
  <si>
    <t>27004979</t>
  </si>
  <si>
    <t>27004980</t>
  </si>
  <si>
    <t>3000020349 TOP TOALETE LTDA.</t>
  </si>
  <si>
    <t>MANUTENÇÃO - Locação de Banheiros Químic</t>
  </si>
  <si>
    <t>27004981</t>
  </si>
  <si>
    <t>100000511</t>
  </si>
  <si>
    <t>A&amp;B - Locação de Ventiladores para Praça</t>
  </si>
  <si>
    <t>27004982</t>
  </si>
  <si>
    <t>100000324</t>
  </si>
  <si>
    <t>A&amp;B - Fechamento em Lycra</t>
  </si>
  <si>
    <t>27004983</t>
  </si>
  <si>
    <t>3000020341 12.322.290 HUGO CORREA DE MATTOS NE</t>
  </si>
  <si>
    <t>27004984</t>
  </si>
  <si>
    <t>3000020326 BODY GUARD SERVICOS E APOIO OPERACI</t>
  </si>
  <si>
    <t>MANUTENÇÃO - EQUIPE LIMPEZA</t>
  </si>
  <si>
    <t>27004985</t>
  </si>
  <si>
    <t>MANUTENÇÃO - 10 DIÁRIAS 25 - ENCARREGADO</t>
  </si>
  <si>
    <t>27004986</t>
  </si>
  <si>
    <t>27004987</t>
  </si>
  <si>
    <t>27004988</t>
  </si>
  <si>
    <t>27004989</t>
  </si>
  <si>
    <t>3000017243 CIELLY LOCACAO DE MOBILIA LTDA</t>
  </si>
  <si>
    <t>A&amp;B - Locação de Mobiliário e outros</t>
  </si>
  <si>
    <t>27004990</t>
  </si>
  <si>
    <t>Custos de Locação de Grades</t>
  </si>
  <si>
    <t>27004991</t>
  </si>
  <si>
    <t>3000020447 FERNANDES MEDINA DIVISORIAS LTDA</t>
  </si>
  <si>
    <t>100000075</t>
  </si>
  <si>
    <t>Custos de Locação de Tapumes</t>
  </si>
  <si>
    <t>27004992</t>
  </si>
  <si>
    <t>27004993</t>
  </si>
  <si>
    <t>27004994</t>
  </si>
  <si>
    <t>27004995</t>
  </si>
  <si>
    <t>27004996</t>
  </si>
  <si>
    <t>MANUTENÇÃO - 91 DIÁRIAS - PERÍODO 01/04</t>
  </si>
  <si>
    <t>27004997</t>
  </si>
  <si>
    <t>3000020321 ETC LOCACOES E LOGISTICA LTDA</t>
  </si>
  <si>
    <t>27004998</t>
  </si>
  <si>
    <t>27004999</t>
  </si>
  <si>
    <t>27005000</t>
  </si>
  <si>
    <t>27005001</t>
  </si>
  <si>
    <t>27005002</t>
  </si>
  <si>
    <t>27005003</t>
  </si>
  <si>
    <t>Movimentação de plataforma de cortinas</t>
  </si>
  <si>
    <t>27005004</t>
  </si>
  <si>
    <t>27005005</t>
  </si>
  <si>
    <t>MANUTENÇÃO - 08 DIÁRIAS - RIGGERS - 28.2</t>
  </si>
  <si>
    <t>27005006</t>
  </si>
  <si>
    <t>3000011595 RENTAL BRASIL LOCACOES LTDA - ME</t>
  </si>
  <si>
    <t>27005007</t>
  </si>
  <si>
    <t>27005008</t>
  </si>
  <si>
    <t>3000020458 49.519.049 THIAGO SANTOS DE SOUZA M</t>
  </si>
  <si>
    <t>Custos de serviço de Sonorização</t>
  </si>
  <si>
    <t>27005009</t>
  </si>
  <si>
    <t>Movimentação de Cortina e Lycras</t>
  </si>
  <si>
    <t>27005010</t>
  </si>
  <si>
    <t>3000002137 CARLOS EDUARDO FERREIRA DA ROSA 052</t>
  </si>
  <si>
    <t>27005011</t>
  </si>
  <si>
    <t>MANUTENÇÃO - 09 DIÁRIAS - PERÍODO 02/05</t>
  </si>
  <si>
    <t>27005012</t>
  </si>
  <si>
    <t>MANUTENÇÃO - LIMPEZA ÁREA EXTERNA -  09</t>
  </si>
  <si>
    <t>S</t>
  </si>
  <si>
    <t>27005013</t>
  </si>
  <si>
    <t>MANUTENÇÃO - 04 ASG + 01 SUPERVISOR DE L</t>
  </si>
  <si>
    <t>27005014</t>
  </si>
  <si>
    <t>MANUTENÇÃO - 05 ASG  - 30/04/24 - LIMPEZ</t>
  </si>
  <si>
    <t>27005015</t>
  </si>
  <si>
    <t>MANUTENÇÃO - 03 DIÁRIAS 20/04 - 22/04 -</t>
  </si>
  <si>
    <t>27005016</t>
  </si>
  <si>
    <t>MANUTENÇÃO - BOMBEIRO HIDRÁULICO -  04 D</t>
  </si>
  <si>
    <t>27005018</t>
  </si>
  <si>
    <t>27005019</t>
  </si>
  <si>
    <t>27005020</t>
  </si>
  <si>
    <t>27005021</t>
  </si>
  <si>
    <t>27005022</t>
  </si>
  <si>
    <t>MANUTENÇÃO - BAIXA SALDO ADTO -  DIESEL</t>
  </si>
  <si>
    <t>27005023</t>
  </si>
  <si>
    <t>27005024</t>
  </si>
  <si>
    <t>MANUTENÇÃO - Esse serviço foi executado</t>
  </si>
  <si>
    <t>27005025</t>
  </si>
  <si>
    <t>MAN- SERVIÇO DE RETRO ESCAVADEIRA E TERR</t>
  </si>
  <si>
    <t>27005026</t>
  </si>
  <si>
    <t>MANUTENÇÃO - RETIRADA  DE PITOCOS - PROP</t>
  </si>
  <si>
    <t>27005027</t>
  </si>
  <si>
    <t>27005028</t>
  </si>
  <si>
    <t>27005029</t>
  </si>
  <si>
    <t>MANUTENÇÃO -09 DIÁRIAS - OP. DE GERADOR</t>
  </si>
  <si>
    <t>27005030</t>
  </si>
  <si>
    <t>Operação de tráfego</t>
  </si>
  <si>
    <t>27005031</t>
  </si>
  <si>
    <t>MANUTENÇÃO - AVARIAS CAIS DE SERVIÇO PAV</t>
  </si>
  <si>
    <t>27005032</t>
  </si>
  <si>
    <t>MANUTENÇÃO - AVARIAS DEMOLIÇÃO DE PILAR</t>
  </si>
  <si>
    <t>27005033</t>
  </si>
  <si>
    <t>MANUTENÇÃO - 02 DIÁRIAS MECÂNICO CAG PER</t>
  </si>
  <si>
    <t>27005034</t>
  </si>
  <si>
    <t>MANUTENÇÃO - 02 DIÁRIAS ASSIST REFRIGERA</t>
  </si>
  <si>
    <t>MANUTENÇÃO - 03 DIÁRIAS MECÂNICO CAG PER</t>
  </si>
  <si>
    <t>27005035</t>
  </si>
  <si>
    <t>3000019756 ENGNIT ENGENHARIA LTDA</t>
  </si>
  <si>
    <t>E00001097</t>
  </si>
  <si>
    <t>emissão de ART e assinatura</t>
  </si>
  <si>
    <t>27005036</t>
  </si>
  <si>
    <t>MANUTENÇÃO - MAN/PAVS/CIV (AVARIA) - 202</t>
  </si>
  <si>
    <t>27005037</t>
  </si>
  <si>
    <t>27005038</t>
  </si>
  <si>
    <t>27005039</t>
  </si>
  <si>
    <t>27005040</t>
  </si>
  <si>
    <t>27005041</t>
  </si>
  <si>
    <t>3000016373 RMS CHAVEIROS LTDA</t>
  </si>
  <si>
    <t>MANUTENÇÃO/OPERAÇÕES - CÓPIA DE CHAVES P</t>
  </si>
  <si>
    <t>27005050</t>
  </si>
  <si>
    <t>27005051</t>
  </si>
  <si>
    <t>27005052</t>
  </si>
  <si>
    <t>27005053</t>
  </si>
  <si>
    <t>27005054</t>
  </si>
  <si>
    <t>27005055</t>
  </si>
  <si>
    <t>3000001988 SUNPLUS SISTEMAS DE SERVICOS LTDA -</t>
  </si>
  <si>
    <t>27005056</t>
  </si>
  <si>
    <t>MANUTENÇÃO - 05 DIÁRIAS - PERÍODO 02/05</t>
  </si>
  <si>
    <t>27005057</t>
  </si>
  <si>
    <t>27005058</t>
  </si>
  <si>
    <t>27005059</t>
  </si>
  <si>
    <t>27005060</t>
  </si>
  <si>
    <t>27005062</t>
  </si>
  <si>
    <t>Operador de tráfego</t>
  </si>
  <si>
    <t>27005063</t>
  </si>
  <si>
    <t>27005064</t>
  </si>
  <si>
    <t>27005065</t>
  </si>
  <si>
    <t>27005066</t>
  </si>
  <si>
    <t>27005067</t>
  </si>
  <si>
    <t>27005069</t>
  </si>
  <si>
    <t>27005070</t>
  </si>
  <si>
    <t>27005071</t>
  </si>
  <si>
    <t>27005072</t>
  </si>
  <si>
    <t>27005073</t>
  </si>
  <si>
    <t>27005074</t>
  </si>
  <si>
    <t>27005075</t>
  </si>
  <si>
    <t>27005077</t>
  </si>
  <si>
    <t>3000001931 HABIL DESIGN E ARTES GRAFICAS LTDA</t>
  </si>
  <si>
    <t>27005078</t>
  </si>
  <si>
    <t>27005079</t>
  </si>
  <si>
    <t>27005080</t>
  </si>
  <si>
    <t>MANUTENÇÃO - 13 ASG +  1 SUPERVISOR ASG</t>
  </si>
  <si>
    <t>27005081</t>
  </si>
  <si>
    <t>27005082</t>
  </si>
  <si>
    <t>MANUTENÇÃO - 08 ASG +  1 SUPERVISOR ASG</t>
  </si>
  <si>
    <t>27005083</t>
  </si>
  <si>
    <t>27005084</t>
  </si>
  <si>
    <t>MANUTENÇÃO - 03 DIÁRIAS 03/05 - 05/05 -</t>
  </si>
  <si>
    <t>27005085</t>
  </si>
  <si>
    <t>3000011123 PLAY 9 SERVICOS DE MIDIA, COMUNICAC</t>
  </si>
  <si>
    <t>E00001059</t>
  </si>
  <si>
    <t>INFLUENCER</t>
  </si>
  <si>
    <t>27005086</t>
  </si>
  <si>
    <t>3000020667 ICONE PRODUCOES ARTISTICAS LTDA</t>
  </si>
  <si>
    <t>Legalização da praça de alimentação</t>
  </si>
  <si>
    <t>27005088</t>
  </si>
  <si>
    <t>MANUTENÇÃO - 54 DIÁRIAS - PERÍODO 15/05</t>
  </si>
  <si>
    <t>27005089</t>
  </si>
  <si>
    <t>27005091</t>
  </si>
  <si>
    <t>27005092</t>
  </si>
  <si>
    <t>27005093</t>
  </si>
  <si>
    <t>MANUTENÇÃO - LIMPEZA ÁREA EXTERNA -  12</t>
  </si>
  <si>
    <t>27005094</t>
  </si>
  <si>
    <t>MANUTENÇÃO - LIMPEZA ÁREA EXTERNA -  03</t>
  </si>
  <si>
    <t>27005095</t>
  </si>
  <si>
    <t>27005096</t>
  </si>
  <si>
    <t>27005097</t>
  </si>
  <si>
    <t>totem</t>
  </si>
  <si>
    <t>27005098</t>
  </si>
  <si>
    <t>27005099</t>
  </si>
  <si>
    <t>100000507</t>
  </si>
  <si>
    <t>A&amp;B - Sinalização</t>
  </si>
  <si>
    <t>27005104</t>
  </si>
  <si>
    <t>Sinalização de operações</t>
  </si>
  <si>
    <t>27005105</t>
  </si>
  <si>
    <t>27005107</t>
  </si>
  <si>
    <t>27005108</t>
  </si>
  <si>
    <t>3000012483 UNIQ PUBLICIDADE LTDA</t>
  </si>
  <si>
    <t>A&amp;B - Custo de Hidraúlica externa</t>
  </si>
  <si>
    <t>27005109</t>
  </si>
  <si>
    <t>Locação de banheiros</t>
  </si>
  <si>
    <t>27005110</t>
  </si>
  <si>
    <t>OPERAÇÕES - RECUPERAÇÃO DAS ARQUIBANCAS</t>
  </si>
  <si>
    <t>27005111</t>
  </si>
  <si>
    <t>OPERAÇÕES - RECUPERAÇÃO DO ANFITEATRO (F</t>
  </si>
  <si>
    <t>27005112</t>
  </si>
  <si>
    <t>OPERAÇÕES - REDIRECIONAMENTO NAS INFILTR</t>
  </si>
  <si>
    <t>27005113</t>
  </si>
  <si>
    <t>E00001112</t>
  </si>
  <si>
    <t>Custos com locatários</t>
  </si>
  <si>
    <t>27005114</t>
  </si>
  <si>
    <t>27005115</t>
  </si>
  <si>
    <t>27005117</t>
  </si>
  <si>
    <t>A&amp;B - Instalação de Carpete</t>
  </si>
  <si>
    <t>27005118</t>
  </si>
  <si>
    <t>27005119</t>
  </si>
  <si>
    <t>27005120</t>
  </si>
  <si>
    <t>MANUTENÇÃO - 08 DIÁRIAS - PERÍODO 15/05</t>
  </si>
  <si>
    <t>27005121</t>
  </si>
  <si>
    <t>27005122</t>
  </si>
  <si>
    <t>27005123</t>
  </si>
  <si>
    <t>27005125</t>
  </si>
  <si>
    <t>27005126</t>
  </si>
  <si>
    <t>3000001712 CONSPIRACAO FILMES S.A</t>
  </si>
  <si>
    <t>27005127</t>
  </si>
  <si>
    <t>3000020813 ANTONIO EDUARDO PESSANHA LIRIO</t>
  </si>
  <si>
    <t>27005128</t>
  </si>
  <si>
    <t>27005129</t>
  </si>
  <si>
    <t>MANUTENÇÃO - 01 DIÁRIA MECÂNICO CAG PERÍ</t>
  </si>
  <si>
    <t>27005132</t>
  </si>
  <si>
    <t>MANUTENÇÃO - 01 DIÁRIA ASSIST REFRIGERAÇ</t>
  </si>
  <si>
    <t>Custo de Hidraúlica interna</t>
  </si>
  <si>
    <t>27005133</t>
  </si>
  <si>
    <t>A&amp;B - Custo de Hidraúlica interna</t>
  </si>
  <si>
    <t>27005134</t>
  </si>
  <si>
    <t>MANUTENÇÃO - 08 DIÁRIA ASSIST REFRIGERAÇ</t>
  </si>
  <si>
    <t>27005135</t>
  </si>
  <si>
    <t>MANUTENÇÃO - 04 DIÁRIA MECÂNICO CAG PERÍ</t>
  </si>
  <si>
    <t>1000000135 DEBORAH SOARES DE OLIVEIRA</t>
  </si>
  <si>
    <t>27005136</t>
  </si>
  <si>
    <t>27005137</t>
  </si>
  <si>
    <t>27005138</t>
  </si>
  <si>
    <t>27005139</t>
  </si>
  <si>
    <t>3000020900 VAMO QUERE PRODUCOES MUSICAL LTDA</t>
  </si>
  <si>
    <t>27005140</t>
  </si>
  <si>
    <t>27005141</t>
  </si>
  <si>
    <t>MANUTENÇÃO - 01 DIÁRIAS 18/05 - ENCARREG</t>
  </si>
  <si>
    <t>27005142</t>
  </si>
  <si>
    <t>1000001585 ALBERTO ENGELKE NETO 12201716706</t>
  </si>
  <si>
    <t>27005143</t>
  </si>
  <si>
    <t>27005144</t>
  </si>
  <si>
    <t>27005145</t>
  </si>
  <si>
    <t>27005146</t>
  </si>
  <si>
    <t>27005147</t>
  </si>
  <si>
    <t>1000000098 IVANDRO LEAL FLORES</t>
  </si>
  <si>
    <t>27005148</t>
  </si>
  <si>
    <t>27005149</t>
  </si>
  <si>
    <t>27005150</t>
  </si>
  <si>
    <t>27005151</t>
  </si>
  <si>
    <t>27005155</t>
  </si>
  <si>
    <t>27005156</t>
  </si>
  <si>
    <t>27005157</t>
  </si>
  <si>
    <t>27005158</t>
  </si>
  <si>
    <t>27005159</t>
  </si>
  <si>
    <t>27005160</t>
  </si>
  <si>
    <t>27005161</t>
  </si>
  <si>
    <t>MANUTENÇÃO - 01 DIÁRIAS 25/05 - ENCARREG</t>
  </si>
  <si>
    <t>27005162</t>
  </si>
  <si>
    <t>27005163</t>
  </si>
  <si>
    <t>27005164</t>
  </si>
  <si>
    <t>27005165</t>
  </si>
  <si>
    <t>MANUTENÇÃO - LIMPEZA ÁREA EXTERNA -  04</t>
  </si>
  <si>
    <t>27005166</t>
  </si>
  <si>
    <t>MANUTENÇÃO - BOMBEIRO HIDRÁULICO -  10 D</t>
  </si>
  <si>
    <t>27005167</t>
  </si>
  <si>
    <t>MANUTENÇÃO - LIMPEZA ÁREA EXTERNA - 15 D</t>
  </si>
  <si>
    <t>27005168</t>
  </si>
  <si>
    <t>MANUTENÇÃO - 02 DIÁRIAS DE OPERADOR DE G</t>
  </si>
  <si>
    <t>27005169</t>
  </si>
  <si>
    <t>MANUTENÇÃO -  LIMPREZA PRÉ EVENTO - 04 D</t>
  </si>
  <si>
    <t>27005170</t>
  </si>
  <si>
    <t>27005173</t>
  </si>
  <si>
    <t>27005174</t>
  </si>
  <si>
    <t>MANUTENÇÃO - 06 DIÁRIAS - PERÍODO 31/05</t>
  </si>
  <si>
    <t>27005176</t>
  </si>
  <si>
    <t>MANUTENÇÃO - 02 DIÁRIAS 02/06 - 03/06 -</t>
  </si>
  <si>
    <t>27005177</t>
  </si>
  <si>
    <t>27005179</t>
  </si>
  <si>
    <t>27005180</t>
  </si>
  <si>
    <t>27005181</t>
  </si>
  <si>
    <t>27005184</t>
  </si>
  <si>
    <t>27005185</t>
  </si>
  <si>
    <t>MANUTENÇÃO - BOMBEIRA HIDRÁULICO -  03 D</t>
  </si>
  <si>
    <t>27005187</t>
  </si>
  <si>
    <t>27005188</t>
  </si>
  <si>
    <t>27005189</t>
  </si>
  <si>
    <t>27005190</t>
  </si>
  <si>
    <t>27005191</t>
  </si>
  <si>
    <t>27005192</t>
  </si>
  <si>
    <t>operador de trânsito</t>
  </si>
  <si>
    <t>27005193</t>
  </si>
  <si>
    <t>27005194</t>
  </si>
  <si>
    <t>1000000279 PRISCILA DE MELO FRANCISCO</t>
  </si>
  <si>
    <t>27005195</t>
  </si>
  <si>
    <t>27005196</t>
  </si>
  <si>
    <t>1000001522 WILLY COELHO CAVALCANTI DE ALBUQUER</t>
  </si>
  <si>
    <t>27005197</t>
  </si>
  <si>
    <t>27005198</t>
  </si>
  <si>
    <t>27005199</t>
  </si>
  <si>
    <t>27005200</t>
  </si>
  <si>
    <t>MANUTENÇÃO - 08 DIÁRIAS - PERÍODO 05/06</t>
  </si>
  <si>
    <t>27005201</t>
  </si>
  <si>
    <t>27005202</t>
  </si>
  <si>
    <t>MANUTENÇÃO - LIMPEZA  04 DIÁRIAS AGENTES</t>
  </si>
  <si>
    <t>27005203</t>
  </si>
  <si>
    <t>27005204</t>
  </si>
  <si>
    <t>27005205</t>
  </si>
  <si>
    <t>27005207</t>
  </si>
  <si>
    <t>27005208</t>
  </si>
  <si>
    <t>3000019896 ALBERTO ENGELKE NETO 12201716706</t>
  </si>
  <si>
    <t>27005211</t>
  </si>
  <si>
    <t>MANUTENÇÃO - 02 DIÁRIAS 17/06 - 18/06 -</t>
  </si>
  <si>
    <t>27005212</t>
  </si>
  <si>
    <t>MANUTENÇÃO - 05 DIÁRIAS 05/06 - 09/06 -</t>
  </si>
  <si>
    <t>27005213</t>
  </si>
  <si>
    <t>MANUTENÇÃO - 05 DIÁRIAS 10/06 - 14/06 -</t>
  </si>
  <si>
    <t>27005214</t>
  </si>
  <si>
    <t>27005215</t>
  </si>
  <si>
    <t>27005216</t>
  </si>
  <si>
    <t>Equipe para executar movimentação de cor</t>
  </si>
  <si>
    <t>27005217</t>
  </si>
  <si>
    <t>27005218</t>
  </si>
  <si>
    <t>27005219</t>
  </si>
  <si>
    <t>27005220</t>
  </si>
  <si>
    <t>MANUTENÇÃO - 01 DIÁRIAS 08/06 - ENCARREG</t>
  </si>
  <si>
    <t>27005221</t>
  </si>
  <si>
    <t>27005222</t>
  </si>
  <si>
    <t>27005223</t>
  </si>
  <si>
    <t>27005224</t>
  </si>
  <si>
    <t>27005225</t>
  </si>
  <si>
    <t>27005226</t>
  </si>
  <si>
    <t>27005227</t>
  </si>
  <si>
    <t>27005228</t>
  </si>
  <si>
    <t>27005229</t>
  </si>
  <si>
    <t>27005230</t>
  </si>
  <si>
    <t>27005231</t>
  </si>
  <si>
    <t>27005232</t>
  </si>
  <si>
    <t>27005233</t>
  </si>
  <si>
    <t>27005234</t>
  </si>
  <si>
    <t>27005235</t>
  </si>
  <si>
    <t>MANUTENÇÃO - 05 DIÁRIAS MECÂNICO CAG PER</t>
  </si>
  <si>
    <t>27005237</t>
  </si>
  <si>
    <t>27005238</t>
  </si>
  <si>
    <t>MANUTENÇÃO - 04 DIÁRIAS MECÂNICO CAG PER</t>
  </si>
  <si>
    <t>27005239</t>
  </si>
  <si>
    <t>MANUTENÇÃO - 12 DIÁRIAS - PERÍODO 35/06</t>
  </si>
  <si>
    <t>27005240</t>
  </si>
  <si>
    <t>Reparo de Avarias</t>
  </si>
  <si>
    <t>27005241</t>
  </si>
  <si>
    <t>27005242</t>
  </si>
  <si>
    <t>27005243</t>
  </si>
  <si>
    <t>Equipe para executar a movimentação de c</t>
  </si>
  <si>
    <t>27005244</t>
  </si>
  <si>
    <t>27005245</t>
  </si>
  <si>
    <t>27005246</t>
  </si>
  <si>
    <t>27005247</t>
  </si>
  <si>
    <t>27005248</t>
  </si>
  <si>
    <t>27005249</t>
  </si>
  <si>
    <t>27005250</t>
  </si>
  <si>
    <t>27005251</t>
  </si>
  <si>
    <t>27005252</t>
  </si>
  <si>
    <t>MANUTENÇÃO - 01 DIÁRIAS DE OPERADOR DE G</t>
  </si>
  <si>
    <t>27005253</t>
  </si>
  <si>
    <t>MANUTENÇÃO - 4 DIÁRIAS - PERÍODO 12/06 -</t>
  </si>
  <si>
    <t>27005254</t>
  </si>
  <si>
    <t>MANUTENÇÃO - 6 DIÁRIAS - PERÍODO 16/06 -</t>
  </si>
  <si>
    <t>27005255</t>
  </si>
  <si>
    <t>27005256</t>
  </si>
  <si>
    <t>27005257</t>
  </si>
  <si>
    <t>MANUTENÇÃO - LIMPEZA  02 DIÁRIAS AGENTES</t>
  </si>
  <si>
    <t>27005258</t>
  </si>
  <si>
    <t>27005259</t>
  </si>
  <si>
    <t>27005260</t>
  </si>
  <si>
    <t>27005261</t>
  </si>
  <si>
    <t>27005262</t>
  </si>
  <si>
    <t>27005263</t>
  </si>
  <si>
    <t>27005264</t>
  </si>
  <si>
    <t>27005265</t>
  </si>
  <si>
    <t>27005266</t>
  </si>
  <si>
    <t>27005267</t>
  </si>
  <si>
    <t>MANUTENÇÃO - SALDO DE AVARIA</t>
  </si>
  <si>
    <t>27005269</t>
  </si>
  <si>
    <t>27005270</t>
  </si>
  <si>
    <t>27005271</t>
  </si>
  <si>
    <t>27005272</t>
  </si>
  <si>
    <t>MANUTENÇÃO - 01 DIÁRIAS MECÂNICO CAG PER</t>
  </si>
  <si>
    <t>27005274</t>
  </si>
  <si>
    <t>MANUTENÇÃO - 01 DIÁRIAS  MEIO OFICIAL PE</t>
  </si>
  <si>
    <t>27005275</t>
  </si>
  <si>
    <t>3000020896 DEBORA CHRISTINA DE MELLO FARIAS</t>
  </si>
  <si>
    <t>27005276</t>
  </si>
  <si>
    <t>MAN/EVENTO/IMPER ( RC ) - REPARO NOS CAR</t>
  </si>
  <si>
    <t>27005277</t>
  </si>
  <si>
    <t>27005278</t>
  </si>
  <si>
    <t>27005279</t>
  </si>
  <si>
    <t>MANUTENÇÃO - SALDO DE AVARIA - MAN/EVENT</t>
  </si>
  <si>
    <t>27005280</t>
  </si>
  <si>
    <t>27005281</t>
  </si>
  <si>
    <t>MANUTENÇÃO -  LIMPEZA PRÉ EVENTO - 15 DI</t>
  </si>
  <si>
    <t>27005283</t>
  </si>
  <si>
    <t>27005284</t>
  </si>
  <si>
    <t>27005285</t>
  </si>
  <si>
    <t>27005286</t>
  </si>
  <si>
    <t>27005287</t>
  </si>
  <si>
    <t>27005288</t>
  </si>
  <si>
    <t>27005289</t>
  </si>
  <si>
    <t>MANUTENÇÃO - BOMBEIRO HIDRÁULICO -  03 D</t>
  </si>
  <si>
    <t>27005290</t>
  </si>
  <si>
    <t>27005291</t>
  </si>
  <si>
    <t>08 DIÁRIAS AGENTES DE LIMPEZA + 04 DIÁRI</t>
  </si>
  <si>
    <t>27005293</t>
  </si>
  <si>
    <t>27005294</t>
  </si>
  <si>
    <t>27005295</t>
  </si>
  <si>
    <t>27005296</t>
  </si>
  <si>
    <t>27005297</t>
  </si>
  <si>
    <t>27005298</t>
  </si>
  <si>
    <t>MANUTENÇÃO -  COMPLEMENTAR A PO 27005222</t>
  </si>
  <si>
    <t>27005299</t>
  </si>
  <si>
    <t>27005300</t>
  </si>
  <si>
    <t>27005301</t>
  </si>
  <si>
    <t>27005302</t>
  </si>
  <si>
    <t>MANUTENÇÃO - 3 DIÁRIAS - PERÍODO 04/07 -</t>
  </si>
  <si>
    <t>27005303</t>
  </si>
  <si>
    <t>MANUTENÇÃO - 7 DIÁRIAS - PERÍODO 02/07 -</t>
  </si>
  <si>
    <t>27005304</t>
  </si>
  <si>
    <t>MANUTENÇÃO - 11 DIÁRIAS - PERÍODO 28/06</t>
  </si>
  <si>
    <t>27005305</t>
  </si>
  <si>
    <t>27005306</t>
  </si>
  <si>
    <t>ativação dos refletores</t>
  </si>
  <si>
    <t>27005307</t>
  </si>
  <si>
    <t>27005308</t>
  </si>
  <si>
    <t>27005309</t>
  </si>
  <si>
    <t>3000001989 ASTRO REI MONTAGENS DE STAND &amp; LOCA</t>
  </si>
  <si>
    <t>Movimentação de Cortina e Lycras - Pré e</t>
  </si>
  <si>
    <t>27005310</t>
  </si>
  <si>
    <t>3000016164 PIPA D'AGUA CELULAR DISTRIBUICAO DE</t>
  </si>
  <si>
    <t>MANUTENÇÃO - SERVIÇO DE CARRO PIPA</t>
  </si>
  <si>
    <t>27005311</t>
  </si>
  <si>
    <t>27005312</t>
  </si>
  <si>
    <t>27005313</t>
  </si>
  <si>
    <t>Locação de grades</t>
  </si>
  <si>
    <t>27005314</t>
  </si>
  <si>
    <t>27005315</t>
  </si>
  <si>
    <t>MANUTENÇÃO - 06 DIÁRIAS MECÂNICO CAG PER</t>
  </si>
  <si>
    <t>27005316</t>
  </si>
  <si>
    <t>27005317</t>
  </si>
  <si>
    <t>27005319</t>
  </si>
  <si>
    <t>MANUTENÇÃO - RETIRADA E INSTALAÇÃO DE GU</t>
  </si>
  <si>
    <t>27005320</t>
  </si>
  <si>
    <t>27005321</t>
  </si>
  <si>
    <t>27005322</t>
  </si>
  <si>
    <t>27005324</t>
  </si>
  <si>
    <t>27005325</t>
  </si>
  <si>
    <t>27005326</t>
  </si>
  <si>
    <t>27005327</t>
  </si>
  <si>
    <t>27005328</t>
  </si>
  <si>
    <t>27005329</t>
  </si>
  <si>
    <t>27005330</t>
  </si>
  <si>
    <t>27005331</t>
  </si>
  <si>
    <t>27005333</t>
  </si>
  <si>
    <t>27005334</t>
  </si>
  <si>
    <t>3000003276 REQUINT EVENTOS EIRELI</t>
  </si>
  <si>
    <t>27005335</t>
  </si>
  <si>
    <t>27005336</t>
  </si>
  <si>
    <t>27005337</t>
  </si>
  <si>
    <t>27005338</t>
  </si>
  <si>
    <t>27005339</t>
  </si>
  <si>
    <t>27005340</t>
  </si>
  <si>
    <t>3000019025 ONET ENGENHARIA E MANUTENCAO LTDA</t>
  </si>
  <si>
    <t>MANUTENÇÃO - 01 DIÁRIAS - PERÍODO 06/07/</t>
  </si>
  <si>
    <t>27005341</t>
  </si>
  <si>
    <t>27005343</t>
  </si>
  <si>
    <t>27005344</t>
  </si>
  <si>
    <t>27005345</t>
  </si>
  <si>
    <t>Encarregado</t>
  </si>
  <si>
    <t>27005346</t>
  </si>
  <si>
    <t>27005351</t>
  </si>
  <si>
    <t>3000003282 AXXO CONSTRUTORA LTDA</t>
  </si>
  <si>
    <t>Orientadores de tráfego e orientação de</t>
  </si>
  <si>
    <t>27005352</t>
  </si>
  <si>
    <t>3000013061 FELIPE DE OLIVEIRA SANTOS 118268537</t>
  </si>
  <si>
    <t>Produtor - operação</t>
  </si>
  <si>
    <t>29006771</t>
  </si>
  <si>
    <t>3000019114 HELESOCRATES MARBACK D OLIVEIRA JUN</t>
  </si>
  <si>
    <t>Produtor - OPERAÇÃO</t>
  </si>
  <si>
    <t>29006772</t>
  </si>
  <si>
    <t>3000001210 MARCIO PAULO DE MAGALHAES 086728057</t>
  </si>
  <si>
    <t>Produtor - SEGURANÇA</t>
  </si>
  <si>
    <t>29006773</t>
  </si>
  <si>
    <t>3000019048 23.185.038 GUTTIERREZ ADRIANO LEONA</t>
  </si>
  <si>
    <t>29006774</t>
  </si>
  <si>
    <t>3000014389 REC FASHION MALL EMPREENDIMENTOS S.</t>
  </si>
  <si>
    <t>E00001107</t>
  </si>
  <si>
    <t>PAINEL FASHION MALL</t>
  </si>
  <si>
    <t>29006775</t>
  </si>
  <si>
    <t>29006776</t>
  </si>
  <si>
    <t>PRODUÇÃO NOVAS CANCELAS SH METROPOLITANO</t>
  </si>
  <si>
    <t>29006777</t>
  </si>
  <si>
    <t>PRODUÇÃO CANCELAS ESTACIONAMENTO SH METR</t>
  </si>
  <si>
    <t>29006778</t>
  </si>
  <si>
    <t>3000019487 BARBARA CRISTINA PACHECO DE CASTRO</t>
  </si>
  <si>
    <t>100000691</t>
  </si>
  <si>
    <t>Transporte de Pessoas - vans</t>
  </si>
  <si>
    <t>29006779</t>
  </si>
  <si>
    <t>G000002202 GL EVENTS EMPREENDIMENTOS IMOBILIAR</t>
  </si>
  <si>
    <t>E00000145</t>
  </si>
  <si>
    <t>Hospedagem</t>
  </si>
  <si>
    <t>29006780</t>
  </si>
  <si>
    <t>DESENVOLVIMETO 3D ESTRUTURA</t>
  </si>
  <si>
    <t>29006781</t>
  </si>
  <si>
    <t>3000013547 JORI ARTEFATOS DE PAPEL LTDA</t>
  </si>
  <si>
    <t>100000348</t>
  </si>
  <si>
    <t>Papel Higiênico</t>
  </si>
  <si>
    <t>MAT.00029</t>
  </si>
  <si>
    <t>CX</t>
  </si>
  <si>
    <t>29006782</t>
  </si>
  <si>
    <t>29006783</t>
  </si>
  <si>
    <t>3000011158 AGENDA CULTURAL COMUNICACAO EIRELI</t>
  </si>
  <si>
    <t>Telas shopping Metropolitano - JAN</t>
  </si>
  <si>
    <t>29006784</t>
  </si>
  <si>
    <t>29006785</t>
  </si>
  <si>
    <t>29006786</t>
  </si>
  <si>
    <t>29006787</t>
  </si>
  <si>
    <t>OUTDOOR RIOCENTRO</t>
  </si>
  <si>
    <t>29006788</t>
  </si>
  <si>
    <t>3000000112 ANISIO SANTANA MONTAGEM E LOCACOES</t>
  </si>
  <si>
    <t>Custos de Locação de Palco</t>
  </si>
  <si>
    <t>29006789</t>
  </si>
  <si>
    <t>3000015322 MED ID COMERCIO DE ARTIGOS PROMOCIO</t>
  </si>
  <si>
    <t>E00001117</t>
  </si>
  <si>
    <t>Pulseiras de identificação</t>
  </si>
  <si>
    <t>MAT.00030</t>
  </si>
  <si>
    <t>29006790</t>
  </si>
  <si>
    <t>3000005002 APPLE PRODUCOES E LOCACOES DE EQUIP</t>
  </si>
  <si>
    <t>Locação de Estruturas Temporárias</t>
  </si>
  <si>
    <t>29006794</t>
  </si>
  <si>
    <t>3000018817 GOURMET SPORTS HOSPITALITY SERVIÇOS</t>
  </si>
  <si>
    <t>100000417</t>
  </si>
  <si>
    <t>VOUCHER CONSUMAÇÃO RÁDIO FM O DIA</t>
  </si>
  <si>
    <t>29006795</t>
  </si>
  <si>
    <t>3000003398 MASTER-TOUR LOCACAO E TRANSPORTE LT</t>
  </si>
  <si>
    <t>29006797</t>
  </si>
  <si>
    <t>3000003261 EMPENA BRASIL PUBLICIDADE LTDA</t>
  </si>
  <si>
    <t>Ônibus envelopado - JAN</t>
  </si>
  <si>
    <t>29006798</t>
  </si>
  <si>
    <t>29006799</t>
  </si>
  <si>
    <t>29006800</t>
  </si>
  <si>
    <t>29006801</t>
  </si>
  <si>
    <t>29006802</t>
  </si>
  <si>
    <t>29006803</t>
  </si>
  <si>
    <t>PRODUÇÃO CANCELAS METROPOLITANO</t>
  </si>
  <si>
    <t>29006804</t>
  </si>
  <si>
    <t>3000002256 PROSEG SERVICOS DE SEGURANCA LTDA</t>
  </si>
  <si>
    <t>Serviço de Segurança</t>
  </si>
  <si>
    <t>29006805</t>
  </si>
  <si>
    <t>CONSUMAÇÃO RÁDIO FM O DIA</t>
  </si>
  <si>
    <t>29006806</t>
  </si>
  <si>
    <t>Telas shopping Metropolitano - FEV</t>
  </si>
  <si>
    <t>29006807</t>
  </si>
  <si>
    <t>29006808</t>
  </si>
  <si>
    <t>Telas shopping Metropolitano -  FEV</t>
  </si>
  <si>
    <t>29006809</t>
  </si>
  <si>
    <t>29006810</t>
  </si>
  <si>
    <t>29006811</t>
  </si>
  <si>
    <t>3000017874 KIT LANCHE LTDA</t>
  </si>
  <si>
    <t>Refeições - orgãos publicos</t>
  </si>
  <si>
    <t>29006812</t>
  </si>
  <si>
    <t>3 backdrops(1 duplo 2 simples) - Outros</t>
  </si>
  <si>
    <t>29006813</t>
  </si>
  <si>
    <t>3000002591 VERVIDROS VIDRACARIA E BAZAR LTDA -</t>
  </si>
  <si>
    <t>100012907</t>
  </si>
  <si>
    <t>Molduras – Marketing</t>
  </si>
  <si>
    <t>MAT.00013</t>
  </si>
  <si>
    <t>29006814</t>
  </si>
  <si>
    <t>100001339</t>
  </si>
  <si>
    <t>Serviços de Catering - controle de quali</t>
  </si>
  <si>
    <t>SERV.0019</t>
  </si>
  <si>
    <t>29006815</t>
  </si>
  <si>
    <t>mc cabelinho - Refeições Camarotes Anuai</t>
  </si>
  <si>
    <t>29006816</t>
  </si>
  <si>
    <t>29006817</t>
  </si>
  <si>
    <t>Refeições - camarim artista</t>
  </si>
  <si>
    <t>29006818</t>
  </si>
  <si>
    <t>29006819</t>
  </si>
  <si>
    <t>3000001606 KLEITON AUGUSTO ALVES BOTELHO 11418</t>
  </si>
  <si>
    <t>A&amp;B - Produtor -  Operação Geral</t>
  </si>
  <si>
    <t>29006820</t>
  </si>
  <si>
    <t>3000015026 PEDRO PAULO DA SILVA IUDICE 0991429</t>
  </si>
  <si>
    <t>A&amp;B - Produtor - camarotes</t>
  </si>
  <si>
    <t>29006821</t>
  </si>
  <si>
    <t>3000017560 ILANA OLIVEIRA DA SILVA 10714643700</t>
  </si>
  <si>
    <t>A&amp;B - Produtor - operação/auditoria</t>
  </si>
  <si>
    <t>29006822</t>
  </si>
  <si>
    <t>3000002970 DS ALADO ASSESSORIA E CONSULTORIA E</t>
  </si>
  <si>
    <t>E00000141</t>
  </si>
  <si>
    <t>Serviço de Brigada de Incêndio</t>
  </si>
  <si>
    <t>29006823</t>
  </si>
  <si>
    <t>3000012442 LIFE LINE SAUDE LTDA</t>
  </si>
  <si>
    <t>E00000142</t>
  </si>
  <si>
    <t>Serviço Médico</t>
  </si>
  <si>
    <t>29006824</t>
  </si>
  <si>
    <t>3000003399 GLUCK SERVICOS DE LIMPEZA E COMERCI</t>
  </si>
  <si>
    <t>Serviço de Limpeza</t>
  </si>
  <si>
    <t>29006825</t>
  </si>
  <si>
    <t>Custos de orientação de trânsito</t>
  </si>
  <si>
    <t>29006826</t>
  </si>
  <si>
    <t>3000017794 41.518.075 MARCIO DOMINGUES DA SILV</t>
  </si>
  <si>
    <t>Produtor - ESTACIONAMENTO</t>
  </si>
  <si>
    <t>29006827</t>
  </si>
  <si>
    <t>29006828</t>
  </si>
  <si>
    <t>3000015360 ISABELA TEIXEIRA KUBRUSLY 130576897</t>
  </si>
  <si>
    <t>Produtor - CAMAROTES</t>
  </si>
  <si>
    <t>29006829</t>
  </si>
  <si>
    <t>29006830</t>
  </si>
  <si>
    <t>3000003168 MARAVILHA PRODUCOES ARTISTICAS LTDA</t>
  </si>
  <si>
    <t>PRODUÇÃO TÉCNICA</t>
  </si>
  <si>
    <t>29006831</t>
  </si>
  <si>
    <t>3000002147 GRUPO TKS PRODUCOES LTDA</t>
  </si>
  <si>
    <t>Produtor - CARREGADOR OPERAÇÕES</t>
  </si>
  <si>
    <t>29006832</t>
  </si>
  <si>
    <t>3000002250 BRUNA DOS SANTOS GUIMARAES 10404148</t>
  </si>
  <si>
    <t>Produtor - CREDENCIAMENTO</t>
  </si>
  <si>
    <t>29006833</t>
  </si>
  <si>
    <t>3000015792 ILANA HONORATO BARBOSA DOS SANTOS</t>
  </si>
  <si>
    <t>29006834</t>
  </si>
  <si>
    <t>3000001216 ADRIANA ARAUJO SANTOS 11257054775</t>
  </si>
  <si>
    <t>Produtor - CREDENCIAMENTO/ BALCÃO</t>
  </si>
  <si>
    <t>29006835</t>
  </si>
  <si>
    <t>3000012496 RAPHAELA DE SOUZA VIEIRA SERVICOS E</t>
  </si>
  <si>
    <t>MC CABELINHO 2024 - Equipe de Recepção -</t>
  </si>
  <si>
    <t>29006836</t>
  </si>
  <si>
    <t>29006837</t>
  </si>
  <si>
    <t>29006838</t>
  </si>
  <si>
    <t>29006839</t>
  </si>
  <si>
    <t>29006840</t>
  </si>
  <si>
    <t>29006841</t>
  </si>
  <si>
    <t>29006842</t>
  </si>
  <si>
    <t>29006843</t>
  </si>
  <si>
    <t>GL, PERMUTA (CORUJA) , RONDA E ELEVADOR</t>
  </si>
  <si>
    <t>29006844</t>
  </si>
  <si>
    <t>ACESSOS - Equipe de Recepção / Orientado</t>
  </si>
  <si>
    <t>29006845</t>
  </si>
  <si>
    <t>3000002269 VERTIX EQUIPAMENTOS E SERVICOS DE A</t>
  </si>
  <si>
    <t>100000029</t>
  </si>
  <si>
    <t>Locação de Equipamentos de Telecom</t>
  </si>
  <si>
    <t>29006846</t>
  </si>
  <si>
    <t>100000464</t>
  </si>
  <si>
    <t>Serviço de Telecomunicações</t>
  </si>
  <si>
    <t>3000001781 JSAC - PRODUCOES ARTISTICAS LTDA</t>
  </si>
  <si>
    <t>Taxa de Legalização</t>
  </si>
  <si>
    <t>29006847</t>
  </si>
  <si>
    <t>3000014995 IRMAOS PILOT LTDA</t>
  </si>
  <si>
    <t>Serviços Audiovisuais</t>
  </si>
  <si>
    <t>29006848</t>
  </si>
  <si>
    <t>3000015456 ILUMINACAO CENICA LOCACAO E SERVICO</t>
  </si>
  <si>
    <t>Locação de Estruturas Temporárias - ILUM</t>
  </si>
  <si>
    <t>29006849</t>
  </si>
  <si>
    <t>3000002162 CAT RIO EQUIPAMENTOS PARA EVENTOS L</t>
  </si>
  <si>
    <t>Instalação de Estruturas Suspensas (Rigg</t>
  </si>
  <si>
    <t>29006850</t>
  </si>
  <si>
    <t>3000012792 RIO HOTEL BRASIL EMPREENDIMENTOS</t>
  </si>
  <si>
    <t>29006851</t>
  </si>
  <si>
    <t>29006852</t>
  </si>
  <si>
    <t>Produtor - carregador técnica</t>
  </si>
  <si>
    <t>29006853</t>
  </si>
  <si>
    <t>3000018232 CAVALCANTE EQUIPAMENTOS</t>
  </si>
  <si>
    <t>Serviço de Filmagem / Fotografia</t>
  </si>
  <si>
    <t>29006854</t>
  </si>
  <si>
    <t>3000018151 IRAN BERNARDES ALVES LOCACAO</t>
  </si>
  <si>
    <t>100000504</t>
  </si>
  <si>
    <t>Locação de Equipamentos de Audiovisual -</t>
  </si>
  <si>
    <t>29006855</t>
  </si>
  <si>
    <t>Locação de Estruturas Temporárias - tela</t>
  </si>
  <si>
    <t>29006856</t>
  </si>
  <si>
    <t>29006857</t>
  </si>
  <si>
    <t>Locação de Estruturas Temporárias - ilum</t>
  </si>
  <si>
    <t>29006858</t>
  </si>
  <si>
    <t>29006859</t>
  </si>
  <si>
    <t>Produtor - CARREGADORES</t>
  </si>
  <si>
    <t>29006860</t>
  </si>
  <si>
    <t>29006861</t>
  </si>
  <si>
    <t>3000019665 53.718.442 HANNA SANTOS FERREIRA PE</t>
  </si>
  <si>
    <t>Produtor - balcão de convidados</t>
  </si>
  <si>
    <t>29006862</t>
  </si>
  <si>
    <t>29006863</t>
  </si>
  <si>
    <t>3000011712 MANSERV FACILITIES LTDA</t>
  </si>
  <si>
    <t>E00000133</t>
  </si>
  <si>
    <t>Refrigerista/Eletricista/Artífice</t>
  </si>
  <si>
    <t>29006864</t>
  </si>
  <si>
    <t>29006865</t>
  </si>
  <si>
    <t>A&amp;B - Produtor - OPERAÇÃO GERAL</t>
  </si>
  <si>
    <t>29006866</t>
  </si>
  <si>
    <t>29006867</t>
  </si>
  <si>
    <t>A&amp;B - Produtor - CAMAROTES</t>
  </si>
  <si>
    <t>29006868</t>
  </si>
  <si>
    <t>A&amp;B - Produtor - OPERAÇÃO / AUDITORIA</t>
  </si>
  <si>
    <t>29006869</t>
  </si>
  <si>
    <t>Serviços de Catering - CONTROLE DE QUALI</t>
  </si>
  <si>
    <t>29006870</t>
  </si>
  <si>
    <t>29006871</t>
  </si>
  <si>
    <t>29006872</t>
  </si>
  <si>
    <t>29006873</t>
  </si>
  <si>
    <t>3000016621 49.622.196 FABIANO MOURA DOS SANTOS</t>
  </si>
  <si>
    <t>29006874</t>
  </si>
  <si>
    <t>29006875</t>
  </si>
  <si>
    <t>29006876</t>
  </si>
  <si>
    <t>29006877</t>
  </si>
  <si>
    <t>29006878</t>
  </si>
  <si>
    <t>29006879</t>
  </si>
  <si>
    <t>Produtor - CREDENCIAMENTO/BALCÃO</t>
  </si>
  <si>
    <t>29006880</t>
  </si>
  <si>
    <t>Produtor - BALCÃO</t>
  </si>
  <si>
    <t>29006881</t>
  </si>
  <si>
    <t>BLOCO DA PRETA 2024 - Equipe de Recepção</t>
  </si>
  <si>
    <t>29006882</t>
  </si>
  <si>
    <t>29006883</t>
  </si>
  <si>
    <t>29006884</t>
  </si>
  <si>
    <t>29006885</t>
  </si>
  <si>
    <t>29006886</t>
  </si>
  <si>
    <t>29006887</t>
  </si>
  <si>
    <t>29006888</t>
  </si>
  <si>
    <t>29006889</t>
  </si>
  <si>
    <t>29006890</t>
  </si>
  <si>
    <t>CORUJA, RONDA , HORA EXTRA, GL, Equipe d</t>
  </si>
  <si>
    <t>29006891</t>
  </si>
  <si>
    <t>ACESSOS Equipe de Recepção / Orientador</t>
  </si>
  <si>
    <t>29006892</t>
  </si>
  <si>
    <t>29006893</t>
  </si>
  <si>
    <t>29006894</t>
  </si>
  <si>
    <t>29006895</t>
  </si>
  <si>
    <t>3000003354 JNY 05 SERVICOS CENOGRAFICOS EIRELI</t>
  </si>
  <si>
    <t>Locação de estruturas Diversas</t>
  </si>
  <si>
    <t>29006896</t>
  </si>
  <si>
    <t>3000016385 PATRICK TEIXEIRA DA ROCHA 109455157</t>
  </si>
  <si>
    <t>fotos do evento</t>
  </si>
  <si>
    <t>29006897</t>
  </si>
  <si>
    <t>29006898</t>
  </si>
  <si>
    <t>29006899</t>
  </si>
  <si>
    <t>29006900</t>
  </si>
  <si>
    <t>3000019097 SAMPA &amp; RIO PRODUCOES LTDA</t>
  </si>
  <si>
    <t>29006901</t>
  </si>
  <si>
    <t>Manutenção de Imóveis - montagem das ret</t>
  </si>
  <si>
    <t>29006902</t>
  </si>
  <si>
    <t>Refeições - CAMARIM ARTISTA</t>
  </si>
  <si>
    <t>29006903</t>
  </si>
  <si>
    <t>PRODUÇÃO EXTRA CANCELAS SHOP METROPOLITA</t>
  </si>
  <si>
    <t>29006904</t>
  </si>
  <si>
    <t>29006905</t>
  </si>
  <si>
    <t>29006906</t>
  </si>
  <si>
    <t>29006907</t>
  </si>
  <si>
    <t>401</t>
  </si>
  <si>
    <t>29006908</t>
  </si>
  <si>
    <t>Produtor - CARREGADOR TÉCNICA</t>
  </si>
  <si>
    <t>29006909</t>
  </si>
  <si>
    <t>29006910</t>
  </si>
  <si>
    <t>Produtor - Operação</t>
  </si>
  <si>
    <t>29006911</t>
  </si>
  <si>
    <t>1000001592 49.901.483 HELOISE SALLES RIBEIRO</t>
  </si>
  <si>
    <t>Produtor - credenciamento</t>
  </si>
  <si>
    <t>29006912</t>
  </si>
  <si>
    <t>3000019767 LEONARDO RIBEIRO DE PAIVA PRODUCOES</t>
  </si>
  <si>
    <t>E00001109</t>
  </si>
  <si>
    <t>Contratação de Artista</t>
  </si>
  <si>
    <t>29006913</t>
  </si>
  <si>
    <t>Telas shopping Metropolitano - FEV / MAR</t>
  </si>
  <si>
    <t>29006914</t>
  </si>
  <si>
    <t>29006915</t>
  </si>
  <si>
    <t>29006916</t>
  </si>
  <si>
    <t>Locação de Estruturas Temporárias - TELA</t>
  </si>
  <si>
    <t>29006917</t>
  </si>
  <si>
    <t>29006918</t>
  </si>
  <si>
    <t>3000002078 BRUNO SABA LARANJEIRA DA FRANCA BAR</t>
  </si>
  <si>
    <t>E00001067</t>
  </si>
  <si>
    <t>Serviço de Lavanderia</t>
  </si>
  <si>
    <t>29006919</t>
  </si>
  <si>
    <t>3000002130 EPS BRASIL LOCACAO DE EQUIPAMENTOS</t>
  </si>
  <si>
    <t>Locação de estruturas Diversas - barrica</t>
  </si>
  <si>
    <t>29006920</t>
  </si>
  <si>
    <t>29006921</t>
  </si>
  <si>
    <t>29006922</t>
  </si>
  <si>
    <t>PRODUÇÃO OUTDOOR RIOCENTRO</t>
  </si>
  <si>
    <t>29006923</t>
  </si>
  <si>
    <t>29006924</t>
  </si>
  <si>
    <t>29006925</t>
  </si>
  <si>
    <t>29006926</t>
  </si>
  <si>
    <t>3000002218 HOT SUMMER PROMOCOES E EVENTOS LTDA</t>
  </si>
  <si>
    <t>29006927</t>
  </si>
  <si>
    <t>3000019817 ARR SOLUCOES AMBIENTAIS E TRANSPORT</t>
  </si>
  <si>
    <t>E00000138</t>
  </si>
  <si>
    <t>Coleta de Lixo</t>
  </si>
  <si>
    <t>29006928</t>
  </si>
  <si>
    <t>29006929</t>
  </si>
  <si>
    <t>29006930</t>
  </si>
  <si>
    <t>29006931</t>
  </si>
  <si>
    <t>29006932</t>
  </si>
  <si>
    <t>3000019792 LMM LED IMPORTACAO E COMERCIO LTDA.</t>
  </si>
  <si>
    <t>Locação de Estruturas Temporárias - led</t>
  </si>
  <si>
    <t>29006933</t>
  </si>
  <si>
    <t>3000019805 DGE ENTERTAINMENT EIRELI</t>
  </si>
  <si>
    <t>29006934</t>
  </si>
  <si>
    <t>TARJA ATUALIZAÇÃO NOME RIOARENA</t>
  </si>
  <si>
    <t>29006935</t>
  </si>
  <si>
    <t>29006936</t>
  </si>
  <si>
    <t>29006937</t>
  </si>
  <si>
    <t>29006938</t>
  </si>
  <si>
    <t>29006939</t>
  </si>
  <si>
    <t>29006940</t>
  </si>
  <si>
    <t>Produtor - estacionamento</t>
  </si>
  <si>
    <t>29006941</t>
  </si>
  <si>
    <t>29006942</t>
  </si>
  <si>
    <t>A&amp;B - Produtor - operação geral</t>
  </si>
  <si>
    <t>29006943</t>
  </si>
  <si>
    <t>29006944</t>
  </si>
  <si>
    <t>Locação de Estruturas Temporárias - desm</t>
  </si>
  <si>
    <t>3000019895 49.901.483 HELOISE SALLES RIBEIRO</t>
  </si>
  <si>
    <t>29006945</t>
  </si>
  <si>
    <t>Telas shopping Metropolitano - MAR</t>
  </si>
  <si>
    <t>29006946</t>
  </si>
  <si>
    <t>29006947</t>
  </si>
  <si>
    <t>29006948</t>
  </si>
  <si>
    <t>CAMPANHA CLEAR MARÇO / ABRIL</t>
  </si>
  <si>
    <t>29006949</t>
  </si>
  <si>
    <t>CAMPANHA CLEAR MARÇO / ABRIL</t>
  </si>
  <si>
    <t>29006950</t>
  </si>
  <si>
    <t>29006951</t>
  </si>
  <si>
    <t>3000001838 JCDECAUX RIO LTDA.</t>
  </si>
  <si>
    <t>CAMPANHA JCDECAUX MARÇO</t>
  </si>
  <si>
    <t>29006952</t>
  </si>
  <si>
    <t>CAMPANHA JCDECAUX ABRIL</t>
  </si>
  <si>
    <t>29006953</t>
  </si>
  <si>
    <t>CONSUMAÇÃO RÁDIO FM O DIA M&amp;M</t>
  </si>
  <si>
    <t>29006954</t>
  </si>
  <si>
    <t>29006955</t>
  </si>
  <si>
    <t>29006956</t>
  </si>
  <si>
    <t>29006957</t>
  </si>
  <si>
    <t>29006958</t>
  </si>
  <si>
    <t>29006959</t>
  </si>
  <si>
    <t>ENVELOPADO FEV</t>
  </si>
  <si>
    <t>29006960</t>
  </si>
  <si>
    <t>ONIBUS ENVELOPADO FEV</t>
  </si>
  <si>
    <t>29006961</t>
  </si>
  <si>
    <t>29006962</t>
  </si>
  <si>
    <t>29006963</t>
  </si>
  <si>
    <t>Telas shopping Metropolitano - MAR / ABR</t>
  </si>
  <si>
    <t>29006964</t>
  </si>
  <si>
    <t>29006965</t>
  </si>
  <si>
    <t>29006967</t>
  </si>
  <si>
    <t>29006968</t>
  </si>
  <si>
    <t>3000017207 LS LOCACOES, SERVICOS E EVENTOS LTD</t>
  </si>
  <si>
    <t>E00000116</t>
  </si>
  <si>
    <t>Instalação e Montagem de Estruturas Temp</t>
  </si>
  <si>
    <t>29006969</t>
  </si>
  <si>
    <t>29006970</t>
  </si>
  <si>
    <t>3000000484 MGBS ENGENHARIA E REPRESENTACOES LT</t>
  </si>
  <si>
    <t>100001507</t>
  </si>
  <si>
    <t>ART DE MONTAGEM - Serviços Técnicos em E</t>
  </si>
  <si>
    <t>SERV.0013</t>
  </si>
  <si>
    <t>29006971</t>
  </si>
  <si>
    <t>ART DE TESTE DE CARGA - Serviços Técnico</t>
  </si>
  <si>
    <t>29006972</t>
  </si>
  <si>
    <t>3000003199 FLAPPER TECNOLOGIA S.A.</t>
  </si>
  <si>
    <t>100014905</t>
  </si>
  <si>
    <t>Custo de Intermediação e Agenciamento</t>
  </si>
  <si>
    <t>29006974</t>
  </si>
  <si>
    <t>29006975</t>
  </si>
  <si>
    <t>29006976</t>
  </si>
  <si>
    <t>29006977</t>
  </si>
  <si>
    <t>29006978</t>
  </si>
  <si>
    <t>29006979</t>
  </si>
  <si>
    <t>29006980</t>
  </si>
  <si>
    <t>29006981</t>
  </si>
  <si>
    <t>29006983</t>
  </si>
  <si>
    <t>29006984</t>
  </si>
  <si>
    <t>29006985</t>
  </si>
  <si>
    <t>29006986</t>
  </si>
  <si>
    <t>29006987</t>
  </si>
  <si>
    <t>Produtor - balcão</t>
  </si>
  <si>
    <t>29006988</t>
  </si>
  <si>
    <t>29006989</t>
  </si>
  <si>
    <t>MAIARA E MARAISA 2024 - Equipe de Recepç</t>
  </si>
  <si>
    <t>29006990</t>
  </si>
  <si>
    <t>29006991</t>
  </si>
  <si>
    <t>29006992</t>
  </si>
  <si>
    <t>29006993</t>
  </si>
  <si>
    <t>29006994</t>
  </si>
  <si>
    <t>29006995</t>
  </si>
  <si>
    <t>29006996</t>
  </si>
  <si>
    <t>29006997</t>
  </si>
  <si>
    <t>29006998</t>
  </si>
  <si>
    <t>Equipe de Recepção / Orientador de Públi</t>
  </si>
  <si>
    <t>29006999</t>
  </si>
  <si>
    <t>3000013851 UOK TOK SISTEMAS LTDA.</t>
  </si>
  <si>
    <t>29007000</t>
  </si>
  <si>
    <t>29007001</t>
  </si>
  <si>
    <t>29007002</t>
  </si>
  <si>
    <t>29007003</t>
  </si>
  <si>
    <t>3000018746 TOP MASTER LOCADORA DE VEICULOS LTD</t>
  </si>
  <si>
    <t>29007004</t>
  </si>
  <si>
    <t>produção tecnica</t>
  </si>
  <si>
    <t>29007005</t>
  </si>
  <si>
    <t>Produtor - PRODUÇÃO TÉCNICA</t>
  </si>
  <si>
    <t>29007006</t>
  </si>
  <si>
    <t>29007007</t>
  </si>
  <si>
    <t>29007008</t>
  </si>
  <si>
    <t>29007009</t>
  </si>
  <si>
    <t>Telas shopping Metropolitano - ABR</t>
  </si>
  <si>
    <t>29007012</t>
  </si>
  <si>
    <t>29007013</t>
  </si>
  <si>
    <t>29007014</t>
  </si>
  <si>
    <t>29007015</t>
  </si>
  <si>
    <t>29007016</t>
  </si>
  <si>
    <t>29007017</t>
  </si>
  <si>
    <t>29007018</t>
  </si>
  <si>
    <t>3000015370 34.649.882 NELSON MACENA PATRIOTA A</t>
  </si>
  <si>
    <t>Contratação de Artista - DJ</t>
  </si>
  <si>
    <t>29007019</t>
  </si>
  <si>
    <t>29007020</t>
  </si>
  <si>
    <t>29007021</t>
  </si>
  <si>
    <t>CAMPANHA JCDECAUX</t>
  </si>
  <si>
    <t>29007023</t>
  </si>
  <si>
    <t>29007024</t>
  </si>
  <si>
    <t>CAMPANHA CLEAR CHANNEL</t>
  </si>
  <si>
    <t>29007025</t>
  </si>
  <si>
    <t>29007026</t>
  </si>
  <si>
    <t>29007027</t>
  </si>
  <si>
    <t>MAIARA E MARAISA - Refeições Camarotes A</t>
  </si>
  <si>
    <t>29007028</t>
  </si>
  <si>
    <t>MAIARA E MARAISA 2024 - Refeições Camaro</t>
  </si>
  <si>
    <t>29007029</t>
  </si>
  <si>
    <t>A&amp;B - Produtor - OPERAÇÃO</t>
  </si>
  <si>
    <t>29007030</t>
  </si>
  <si>
    <t>29007031</t>
  </si>
  <si>
    <t>A&amp;B - Produtor - OPERAÇÃO/AUDITORIA</t>
  </si>
  <si>
    <t>29007032</t>
  </si>
  <si>
    <t>Serviços de Catering- CONTROLE DE QUALID</t>
  </si>
  <si>
    <t>29007033</t>
  </si>
  <si>
    <t>29007034</t>
  </si>
  <si>
    <t>ÔNIBUS ENVELOPADO ABRIL</t>
  </si>
  <si>
    <t>29007035</t>
  </si>
  <si>
    <t>29007036</t>
  </si>
  <si>
    <t>MÃO DE OBRA EXTRA PARA O SHOW MAIARA&amp;MAR</t>
  </si>
  <si>
    <t>29007037</t>
  </si>
  <si>
    <t>29007038</t>
  </si>
  <si>
    <t>29007039</t>
  </si>
  <si>
    <t>29007040</t>
  </si>
  <si>
    <t>3000018488 LUCILLE STAGE SOLUTIONS - LOCACAO D</t>
  </si>
  <si>
    <t>Locação de estruturas Diversas - BACKLIN</t>
  </si>
  <si>
    <t>29007041</t>
  </si>
  <si>
    <t>29007042</t>
  </si>
  <si>
    <t>29007043</t>
  </si>
  <si>
    <t>29007044</t>
  </si>
  <si>
    <t>3000012010 FAMILIA PRODUCOES LTDA</t>
  </si>
  <si>
    <t>29007045</t>
  </si>
  <si>
    <t>Produtor - carregadores</t>
  </si>
  <si>
    <t>29007046</t>
  </si>
  <si>
    <t>3000020411 SHOW COMPLETO PRODUCOES ARTISTICAS</t>
  </si>
  <si>
    <t>29007047</t>
  </si>
  <si>
    <t>29007048</t>
  </si>
  <si>
    <t>3000002383 SO PALCO LOCACAO DE INSTRUMENTOS E</t>
  </si>
  <si>
    <t>Locação de estruturas Diversas - backlin</t>
  </si>
  <si>
    <t>29007049</t>
  </si>
  <si>
    <t>29007050</t>
  </si>
  <si>
    <t>29007051</t>
  </si>
  <si>
    <t>29007052</t>
  </si>
  <si>
    <t>Refeições - ÓRGÃOS PUBLICOS</t>
  </si>
  <si>
    <t>29007053</t>
  </si>
  <si>
    <t>29007054</t>
  </si>
  <si>
    <t>29007055</t>
  </si>
  <si>
    <t>29007056</t>
  </si>
  <si>
    <t>29007057</t>
  </si>
  <si>
    <t>29007058</t>
  </si>
  <si>
    <t>29007059</t>
  </si>
  <si>
    <t>29007060</t>
  </si>
  <si>
    <t>29007061</t>
  </si>
  <si>
    <t>29007062</t>
  </si>
  <si>
    <t>29007063</t>
  </si>
  <si>
    <t>Produtor - camarotes</t>
  </si>
  <si>
    <t>29007064</t>
  </si>
  <si>
    <t>Produtor - segurança</t>
  </si>
  <si>
    <t>29007065</t>
  </si>
  <si>
    <t>Produtor - carregadores operação</t>
  </si>
  <si>
    <t>29007066</t>
  </si>
  <si>
    <t>Produtor - credenciamento/ balcão</t>
  </si>
  <si>
    <t>29007067</t>
  </si>
  <si>
    <t>29007068</t>
  </si>
  <si>
    <t>29007069</t>
  </si>
  <si>
    <t>Produtor - Balcão</t>
  </si>
  <si>
    <t>29007070</t>
  </si>
  <si>
    <t>SPC - Equipe de Recepção - Camarotes anu</t>
  </si>
  <si>
    <t>29007071</t>
  </si>
  <si>
    <t>SPC -Equipe de Recepção - Camarotes anua</t>
  </si>
  <si>
    <t>29007072</t>
  </si>
  <si>
    <t>29007073</t>
  </si>
  <si>
    <t>29007074</t>
  </si>
  <si>
    <t>29007075</t>
  </si>
  <si>
    <t>29007076</t>
  </si>
  <si>
    <t>29007077</t>
  </si>
  <si>
    <t>29007078</t>
  </si>
  <si>
    <t>29007079</t>
  </si>
  <si>
    <t>CORUJA(PERMUTA), GL, RONDA/ELEVADOR, MES</t>
  </si>
  <si>
    <t>29007080</t>
  </si>
  <si>
    <t>29007081</t>
  </si>
  <si>
    <t>29007082</t>
  </si>
  <si>
    <t>29007083</t>
  </si>
  <si>
    <t>29007084</t>
  </si>
  <si>
    <t>MÃO DE OBRA EXTRA PARA O EVENTO SPC</t>
  </si>
  <si>
    <t>29007085</t>
  </si>
  <si>
    <t>Telas Shopping Metropolitano MAIO</t>
  </si>
  <si>
    <t>29007086</t>
  </si>
  <si>
    <t>29007087</t>
  </si>
  <si>
    <t>100000446</t>
  </si>
  <si>
    <t>SERV.0020</t>
  </si>
  <si>
    <t>29007088</t>
  </si>
  <si>
    <t>Telas elevadores condomínios residencias</t>
  </si>
  <si>
    <t>29007089</t>
  </si>
  <si>
    <t>29007090</t>
  </si>
  <si>
    <t>2 dias de fotos do evento</t>
  </si>
  <si>
    <t>29007091</t>
  </si>
  <si>
    <t>29007092</t>
  </si>
  <si>
    <t>29007093</t>
  </si>
  <si>
    <t>5 backdrops(2 duplo 3 simples) - Outros</t>
  </si>
  <si>
    <t>29007094</t>
  </si>
  <si>
    <t>3000010601 ALL DUBBING PRODUCOES ARTISTICAS LT</t>
  </si>
  <si>
    <t>PRODUÇÃO TÉCNICA - TRADUÇÃO DE LIBRAS</t>
  </si>
  <si>
    <t>29007095</t>
  </si>
  <si>
    <t>Transporte de Pessoas - VANS</t>
  </si>
  <si>
    <t>29007096</t>
  </si>
  <si>
    <t>29007097</t>
  </si>
  <si>
    <t>29007098</t>
  </si>
  <si>
    <t>29007099</t>
  </si>
  <si>
    <t>Produtor - CARREGADORES TÉCNICA</t>
  </si>
  <si>
    <t>29007100</t>
  </si>
  <si>
    <t>29007101</t>
  </si>
  <si>
    <t>29007102</t>
  </si>
  <si>
    <t>29007103</t>
  </si>
  <si>
    <t>29007104</t>
  </si>
  <si>
    <t>3000003106 FRANCISCO JOSE DE SA RIBEIRO 118778</t>
  </si>
  <si>
    <t>CONSERTO DE CORTINAS</t>
  </si>
  <si>
    <t>29007105</t>
  </si>
  <si>
    <t>A&amp;B - Produtor - operação</t>
  </si>
  <si>
    <t>29007106</t>
  </si>
  <si>
    <t>29007107</t>
  </si>
  <si>
    <t>29007108</t>
  </si>
  <si>
    <t>29007109</t>
  </si>
  <si>
    <t>29007110</t>
  </si>
  <si>
    <t>SPC - Refeições Camarotes Anuais</t>
  </si>
  <si>
    <t>29007111</t>
  </si>
  <si>
    <t>29007112</t>
  </si>
  <si>
    <t>E00001082</t>
  </si>
  <si>
    <t>Painel Fashion Mall ABRIL</t>
  </si>
  <si>
    <t>29007113</t>
  </si>
  <si>
    <t>29007114</t>
  </si>
  <si>
    <t>29007115</t>
  </si>
  <si>
    <t>3000020560 SUPORTE RIO EVENTOS LTDA</t>
  </si>
  <si>
    <t>29007116</t>
  </si>
  <si>
    <t>29007117</t>
  </si>
  <si>
    <t>29007118</t>
  </si>
  <si>
    <t>Manutenção de Imóveis</t>
  </si>
  <si>
    <t>29007119</t>
  </si>
  <si>
    <t>G000001118 GL EVENTS CENTRO DE CONVENCOES LTDA</t>
  </si>
  <si>
    <t>Outdoor Riocentro #4</t>
  </si>
  <si>
    <t>29007120</t>
  </si>
  <si>
    <t>29007121</t>
  </si>
  <si>
    <t>29007122</t>
  </si>
  <si>
    <t>29007123</t>
  </si>
  <si>
    <t>29007124</t>
  </si>
  <si>
    <t>29007125</t>
  </si>
  <si>
    <t>29007126</t>
  </si>
  <si>
    <t>29007127</t>
  </si>
  <si>
    <t>29007128</t>
  </si>
  <si>
    <t>29007129</t>
  </si>
  <si>
    <t>29007130</t>
  </si>
  <si>
    <t>29007131</t>
  </si>
  <si>
    <t>29007132</t>
  </si>
  <si>
    <t>29007133</t>
  </si>
  <si>
    <t>outdoor Riocentro</t>
  </si>
  <si>
    <t>29007134</t>
  </si>
  <si>
    <t>29007135</t>
  </si>
  <si>
    <t>29007136</t>
  </si>
  <si>
    <t>29007137</t>
  </si>
  <si>
    <t>29007138</t>
  </si>
  <si>
    <t>ENVELOPAMENTO ONIBUS</t>
  </si>
  <si>
    <t>29007139</t>
  </si>
  <si>
    <t>29007140</t>
  </si>
  <si>
    <t>29007141</t>
  </si>
  <si>
    <t>29007142</t>
  </si>
  <si>
    <t>29007143</t>
  </si>
  <si>
    <t>Refeições - órgãos publicos</t>
  </si>
  <si>
    <t>29007144</t>
  </si>
  <si>
    <t>3000002836 EQUILOC LOCACAO E SERVICOS LTDA</t>
  </si>
  <si>
    <t>Custo de locação de Grades</t>
  </si>
  <si>
    <t>29007145</t>
  </si>
  <si>
    <t>29007146</t>
  </si>
  <si>
    <t>29007147</t>
  </si>
  <si>
    <t>29007149</t>
  </si>
  <si>
    <t>29007150</t>
  </si>
  <si>
    <t>29007151</t>
  </si>
  <si>
    <t>29007152</t>
  </si>
  <si>
    <t>29007153</t>
  </si>
  <si>
    <t>29007154</t>
  </si>
  <si>
    <t>29007155</t>
  </si>
  <si>
    <t>29007156</t>
  </si>
  <si>
    <t>Produtor - SEGURANÇA (DOUGLAS)</t>
  </si>
  <si>
    <t>29007157</t>
  </si>
  <si>
    <t>Produtor - CARREGADORES OPERAÇÃO</t>
  </si>
  <si>
    <t>29007158</t>
  </si>
  <si>
    <t>29007159</t>
  </si>
  <si>
    <t>3000001881 SIGN TRACE COMUNICACAO ARTES GRAFIC</t>
  </si>
  <si>
    <t>Sinalização - PÔSTER</t>
  </si>
  <si>
    <t>29007160</t>
  </si>
  <si>
    <t>LOUIS TOMLINSON 2024 - Equipe de Recepçã</t>
  </si>
  <si>
    <t>29007161</t>
  </si>
  <si>
    <t>29007162</t>
  </si>
  <si>
    <t>29007163</t>
  </si>
  <si>
    <t>29007164</t>
  </si>
  <si>
    <t>29007165</t>
  </si>
  <si>
    <t>29007166</t>
  </si>
  <si>
    <t>29007167</t>
  </si>
  <si>
    <t>29007168</t>
  </si>
  <si>
    <t>29007169</t>
  </si>
  <si>
    <t>29007170</t>
  </si>
  <si>
    <t>29007171</t>
  </si>
  <si>
    <t>29007172</t>
  </si>
  <si>
    <t>Refeições - ORGÃOS PUBLICOS</t>
  </si>
  <si>
    <t>29007173</t>
  </si>
  <si>
    <t>29007179</t>
  </si>
  <si>
    <t>29007180</t>
  </si>
  <si>
    <t>29007181</t>
  </si>
  <si>
    <t>UFC - Refeições Camarotes Anuais</t>
  </si>
  <si>
    <t>29007182</t>
  </si>
  <si>
    <t>29007183</t>
  </si>
  <si>
    <t>29007184</t>
  </si>
  <si>
    <t>29007185</t>
  </si>
  <si>
    <t>29007186</t>
  </si>
  <si>
    <t>29007187</t>
  </si>
  <si>
    <t>29007188</t>
  </si>
  <si>
    <t>29007189</t>
  </si>
  <si>
    <t>A&amp;B - Produtor - OPERAÇÃO /AUDITORIA</t>
  </si>
  <si>
    <t>29007190</t>
  </si>
  <si>
    <t>A&amp;B - Produtor - CAMAROTES (PRODUTORA JE</t>
  </si>
  <si>
    <t>29007191</t>
  </si>
  <si>
    <t>A&amp;B - Produtor - CAMAROTES (PRODUTORA LA</t>
  </si>
  <si>
    <t>29007192</t>
  </si>
  <si>
    <t>3000015720 R&amp;R LOCACOES LTDA</t>
  </si>
  <si>
    <t>Locação de Banheiros Químicos</t>
  </si>
  <si>
    <t>29007193</t>
  </si>
  <si>
    <t>29007194</t>
  </si>
  <si>
    <t>29007195</t>
  </si>
  <si>
    <t>29007196</t>
  </si>
  <si>
    <t>29007197</t>
  </si>
  <si>
    <t>29007198</t>
  </si>
  <si>
    <t>29007199</t>
  </si>
  <si>
    <t>29007200</t>
  </si>
  <si>
    <t>29007201</t>
  </si>
  <si>
    <t>29007202</t>
  </si>
  <si>
    <t>Produtor  - SEGURANÇA</t>
  </si>
  <si>
    <t>29007203</t>
  </si>
  <si>
    <t>29007204</t>
  </si>
  <si>
    <t>29007205</t>
  </si>
  <si>
    <t>29007206</t>
  </si>
  <si>
    <t>29007207</t>
  </si>
  <si>
    <t>29007208</t>
  </si>
  <si>
    <t>29007209</t>
  </si>
  <si>
    <t>29007210</t>
  </si>
  <si>
    <t>3000003223 PROD2GO PRODUCOES E EVENTOS - EIREL</t>
  </si>
  <si>
    <t>Locação de estruturas Diversas - locação</t>
  </si>
  <si>
    <t>29007211</t>
  </si>
  <si>
    <t>29007212</t>
  </si>
  <si>
    <t>29007213</t>
  </si>
  <si>
    <t>29007218</t>
  </si>
  <si>
    <t>29007219</t>
  </si>
  <si>
    <t>29007220</t>
  </si>
  <si>
    <t>29007221</t>
  </si>
  <si>
    <t>29007222</t>
  </si>
  <si>
    <t>29007223</t>
  </si>
  <si>
    <t>29007225</t>
  </si>
  <si>
    <t>29007226</t>
  </si>
  <si>
    <t>29007227</t>
  </si>
  <si>
    <t>29007228</t>
  </si>
  <si>
    <t>29007230</t>
  </si>
  <si>
    <t>29007232</t>
  </si>
  <si>
    <t>UFC - Equipe de Recepção - Camarotes anu</t>
  </si>
  <si>
    <t>29007233</t>
  </si>
  <si>
    <t>3 CAMAROTES GL - 6 CAMAROTES MONSTER - 1</t>
  </si>
  <si>
    <t>29007234</t>
  </si>
  <si>
    <t>29007242</t>
  </si>
  <si>
    <t>29007243</t>
  </si>
  <si>
    <t>UFC -  Equipe de Recepção - Camarotes an</t>
  </si>
  <si>
    <t>29007244</t>
  </si>
  <si>
    <t>29007245</t>
  </si>
  <si>
    <t>29007246</t>
  </si>
  <si>
    <t>29007247</t>
  </si>
  <si>
    <t>29007248</t>
  </si>
  <si>
    <t>29007250</t>
  </si>
  <si>
    <t>RONDA - Equipe de Recepção - Camarotes a</t>
  </si>
  <si>
    <t>29007252</t>
  </si>
  <si>
    <t>Locação de estruturas Diversas - 4 TENDA</t>
  </si>
  <si>
    <t>29007253</t>
  </si>
  <si>
    <t>29007254</t>
  </si>
  <si>
    <t>29007255</t>
  </si>
  <si>
    <t>29007256</t>
  </si>
  <si>
    <t>29007257</t>
  </si>
  <si>
    <t>29007258</t>
  </si>
  <si>
    <t>Serviço de Limpeza - custo extra</t>
  </si>
  <si>
    <t>29007259</t>
  </si>
  <si>
    <t>29007260</t>
  </si>
  <si>
    <t>29007261</t>
  </si>
  <si>
    <t>29007262</t>
  </si>
  <si>
    <t>Painel Fashion Mall MAIO</t>
  </si>
  <si>
    <t>29007263</t>
  </si>
  <si>
    <t>29007264</t>
  </si>
  <si>
    <t>Telas Shopping Metropolitano Maio</t>
  </si>
  <si>
    <t>29007265</t>
  </si>
  <si>
    <t>Telas Shopping Metropolitano</t>
  </si>
  <si>
    <t>29007266</t>
  </si>
  <si>
    <t>Telas shopping Metropolitano MAIO</t>
  </si>
  <si>
    <t>29007267</t>
  </si>
  <si>
    <t>Telas condomínios residenciais MAIO</t>
  </si>
  <si>
    <t>29007268</t>
  </si>
  <si>
    <t>Telas condomínio residenciais</t>
  </si>
  <si>
    <t>29007269</t>
  </si>
  <si>
    <t>Telas Condomínios residenciais MAIO</t>
  </si>
  <si>
    <t>29007270</t>
  </si>
  <si>
    <t>29007271</t>
  </si>
  <si>
    <t>Produtor - CREDENCIAMENTO / BALCÃO</t>
  </si>
  <si>
    <t>29007272</t>
  </si>
  <si>
    <t>29007274</t>
  </si>
  <si>
    <t>Mubs MAIO</t>
  </si>
  <si>
    <t>29007275</t>
  </si>
  <si>
    <t>MUBS MAIO</t>
  </si>
  <si>
    <t>29007276</t>
  </si>
  <si>
    <t>MUBS JUNHO</t>
  </si>
  <si>
    <t>29007277</t>
  </si>
  <si>
    <t>29007278</t>
  </si>
  <si>
    <t>29007279</t>
  </si>
  <si>
    <t>29007280</t>
  </si>
  <si>
    <t>29007281</t>
  </si>
  <si>
    <t>29007282</t>
  </si>
  <si>
    <t>29007283</t>
  </si>
  <si>
    <t>29007284</t>
  </si>
  <si>
    <t>29007285</t>
  </si>
  <si>
    <t>29007286</t>
  </si>
  <si>
    <t>Produtor - CREDENCIAMENTO MONTAGEM</t>
  </si>
  <si>
    <t>29007287</t>
  </si>
  <si>
    <t>Produtor - CREDENCIAMENTO (LARISSA)</t>
  </si>
  <si>
    <t>29007288</t>
  </si>
  <si>
    <t>29007289</t>
  </si>
  <si>
    <t>29007290</t>
  </si>
  <si>
    <t>29007291</t>
  </si>
  <si>
    <t>29007292</t>
  </si>
  <si>
    <t>29007293</t>
  </si>
  <si>
    <t>29007294</t>
  </si>
  <si>
    <t>29007295</t>
  </si>
  <si>
    <t>29007296</t>
  </si>
  <si>
    <t>29007297</t>
  </si>
  <si>
    <t>29007298</t>
  </si>
  <si>
    <t>29007299</t>
  </si>
  <si>
    <t>Produtor - segurança (Douglas)</t>
  </si>
  <si>
    <t>29007300</t>
  </si>
  <si>
    <t>29007301</t>
  </si>
  <si>
    <t>29007302</t>
  </si>
  <si>
    <t>EMICIDA 2024 - Equipe de Recepção - Cama</t>
  </si>
  <si>
    <t>29007303</t>
  </si>
  <si>
    <t>EMICIDA 2024 -Equipe de Recepção - Camar</t>
  </si>
  <si>
    <t>29007304</t>
  </si>
  <si>
    <t>29007305</t>
  </si>
  <si>
    <t>29007306</t>
  </si>
  <si>
    <t>29007307</t>
  </si>
  <si>
    <t>29007308</t>
  </si>
  <si>
    <t>29007309</t>
  </si>
  <si>
    <t>29007310</t>
  </si>
  <si>
    <t>CAMAROTE CORUJA - Equipe de Recepção - C</t>
  </si>
  <si>
    <t>29007311</t>
  </si>
  <si>
    <t>29007312</t>
  </si>
  <si>
    <t>RONDA E ELEVADOR - GL , Equipe de Recepç</t>
  </si>
  <si>
    <t>29007313</t>
  </si>
  <si>
    <t>29007314</t>
  </si>
  <si>
    <t>29007315</t>
  </si>
  <si>
    <t>29007316</t>
  </si>
  <si>
    <t>29007317</t>
  </si>
  <si>
    <t>29007318</t>
  </si>
  <si>
    <t>29007319</t>
  </si>
  <si>
    <t>29007320</t>
  </si>
  <si>
    <t>29007321</t>
  </si>
  <si>
    <t>MONTAGEM E DESMONTAGEM DE PALCO</t>
  </si>
  <si>
    <t>29007322</t>
  </si>
  <si>
    <t>29007323</t>
  </si>
  <si>
    <t>Custos de Merchandising - Eventos</t>
  </si>
  <si>
    <t>29007324</t>
  </si>
  <si>
    <t>29007325</t>
  </si>
  <si>
    <t>29007326</t>
  </si>
  <si>
    <t>29007327</t>
  </si>
  <si>
    <t>Manutenção de Imóveis - instalação de re</t>
  </si>
  <si>
    <t>29007328</t>
  </si>
  <si>
    <t>29007330</t>
  </si>
  <si>
    <t>29007331</t>
  </si>
  <si>
    <t>29007332</t>
  </si>
  <si>
    <t>EMICIDA 2024 - Refeições Camarotes Anuai</t>
  </si>
  <si>
    <t>29007333</t>
  </si>
  <si>
    <t>Produtor - CREDENCIAMENTO (BRUNA GUIMARA</t>
  </si>
  <si>
    <t>29007334</t>
  </si>
  <si>
    <t>Produtor - BALCÃO DE CONVIDADOS (BRUNA G</t>
  </si>
  <si>
    <t>29007335</t>
  </si>
  <si>
    <t>Manutenção de Imóveis - MONTAGEM E DESMO</t>
  </si>
  <si>
    <t>29007336</t>
  </si>
  <si>
    <t>29007337</t>
  </si>
  <si>
    <t>29007338</t>
  </si>
  <si>
    <t>29007339</t>
  </si>
  <si>
    <t>29007340</t>
  </si>
  <si>
    <t>29007341</t>
  </si>
  <si>
    <t>29007342</t>
  </si>
  <si>
    <t>Outdoor Riocentro</t>
  </si>
  <si>
    <t>29007344</t>
  </si>
  <si>
    <t>29007345</t>
  </si>
  <si>
    <t>Outdoor Riocento</t>
  </si>
  <si>
    <t>29007346</t>
  </si>
  <si>
    <t>29007347</t>
  </si>
  <si>
    <t>Adesivo reparos Outdoor RC</t>
  </si>
  <si>
    <t>29007348</t>
  </si>
  <si>
    <t>3000001885 CENTRAL DE FESTAS GASTRONOMIA CRIAT</t>
  </si>
  <si>
    <t>Refeições - COMPRA DE AGUA</t>
  </si>
  <si>
    <t>29007349</t>
  </si>
  <si>
    <t>29007350</t>
  </si>
  <si>
    <t>29007351</t>
  </si>
  <si>
    <t>3000021008 EVOLUTION PRODUTORA DE EVENTOS LTDA</t>
  </si>
  <si>
    <t>29007352</t>
  </si>
  <si>
    <t>29007353</t>
  </si>
  <si>
    <t>29007354</t>
  </si>
  <si>
    <t>29007356</t>
  </si>
  <si>
    <t>Telas Digitais Metropolitano JUNHO</t>
  </si>
  <si>
    <t>29007357</t>
  </si>
  <si>
    <t>Telas digitais Metropolitano JUNHO</t>
  </si>
  <si>
    <t>29007358</t>
  </si>
  <si>
    <t>29007359</t>
  </si>
  <si>
    <t>Refeições Camarotes Anuais - LIVE NATION</t>
  </si>
  <si>
    <t>29007360</t>
  </si>
  <si>
    <t>Empena Fashion Mall - JULHO</t>
  </si>
  <si>
    <t>29007362</t>
  </si>
  <si>
    <t>29007363</t>
  </si>
  <si>
    <t>29007364</t>
  </si>
  <si>
    <t>29007365</t>
  </si>
  <si>
    <t>29007368</t>
  </si>
  <si>
    <t>29007369</t>
  </si>
  <si>
    <t>29007370</t>
  </si>
  <si>
    <t>29007371</t>
  </si>
  <si>
    <t>3000018471 RIO SPISOS SERVICOS, LOCACOES E EVE</t>
  </si>
  <si>
    <t>CARPETE</t>
  </si>
  <si>
    <t>29007372</t>
  </si>
  <si>
    <t>29007373</t>
  </si>
  <si>
    <t>instalação de carpete</t>
  </si>
  <si>
    <t>29007374</t>
  </si>
  <si>
    <t>locação de carpete</t>
  </si>
  <si>
    <t>29007375</t>
  </si>
  <si>
    <t>3000021123 EVENTO SERVICOS DE ORGANIZACAO DE</t>
  </si>
  <si>
    <t>Comissionamento para Terceiros (Outras A</t>
  </si>
  <si>
    <t>29007376</t>
  </si>
  <si>
    <t>29007377</t>
  </si>
  <si>
    <t>29007378</t>
  </si>
  <si>
    <t>29007380</t>
  </si>
  <si>
    <t>29007381</t>
  </si>
  <si>
    <t>Troca local outdoor</t>
  </si>
  <si>
    <t>29007382</t>
  </si>
  <si>
    <t>29007383</t>
  </si>
  <si>
    <t>29007384</t>
  </si>
  <si>
    <t>29007385</t>
  </si>
  <si>
    <t>29007386</t>
  </si>
  <si>
    <t>Outdoor Riocentro JUN</t>
  </si>
  <si>
    <t>29007387</t>
  </si>
  <si>
    <t>3000021225 COMBOIO PRODUCOES LTDA</t>
  </si>
  <si>
    <t>29007388</t>
  </si>
  <si>
    <t>Instalação de Carpete</t>
  </si>
  <si>
    <t>29007389</t>
  </si>
  <si>
    <t>Telas digitais metropolitano Julho</t>
  </si>
  <si>
    <t>29007391</t>
  </si>
  <si>
    <t>Telas digitais Metropolitano Julho</t>
  </si>
  <si>
    <t>29007392</t>
  </si>
  <si>
    <t>29007393</t>
  </si>
  <si>
    <t>Telas cond. residenciais julho</t>
  </si>
  <si>
    <t>29007394</t>
  </si>
  <si>
    <t>Telas cond. residencias julho</t>
  </si>
  <si>
    <t>29007395</t>
  </si>
  <si>
    <t>Telas cond. residenciais Julhoi</t>
  </si>
  <si>
    <t>29007396</t>
  </si>
  <si>
    <t>2 backdrops (1 duplo 1 simples) - Outros</t>
  </si>
  <si>
    <t>29007397</t>
  </si>
  <si>
    <t>29007398</t>
  </si>
  <si>
    <t>29007399</t>
  </si>
  <si>
    <t>29007400</t>
  </si>
  <si>
    <t>29007401</t>
  </si>
  <si>
    <t>Manutenção de Imóveis - MONTAGEM DAS ARQ</t>
  </si>
  <si>
    <t>29007402</t>
  </si>
  <si>
    <t>29007403</t>
  </si>
  <si>
    <t>29007404</t>
  </si>
  <si>
    <t>29007405</t>
  </si>
  <si>
    <t>29007406</t>
  </si>
  <si>
    <t>29007407</t>
  </si>
  <si>
    <t>29007408</t>
  </si>
  <si>
    <t>29007409</t>
  </si>
  <si>
    <t>29007410</t>
  </si>
  <si>
    <t>29007411</t>
  </si>
  <si>
    <t>29007412</t>
  </si>
  <si>
    <t>Equipe de Recepção - Camarotes operacion</t>
  </si>
  <si>
    <t>29007414</t>
  </si>
  <si>
    <t>Produtor - BALCÃO DE CONVIDADOS</t>
  </si>
  <si>
    <t>29007415</t>
  </si>
  <si>
    <t>29007416</t>
  </si>
  <si>
    <t>29007417</t>
  </si>
  <si>
    <t>29007418</t>
  </si>
  <si>
    <t>29007419</t>
  </si>
  <si>
    <t>mão de obra extra da manutenção</t>
  </si>
  <si>
    <t>29007420</t>
  </si>
  <si>
    <t>29007421</t>
  </si>
  <si>
    <t>29007422</t>
  </si>
  <si>
    <t>29007423</t>
  </si>
  <si>
    <t>29007424</t>
  </si>
  <si>
    <t>29007425</t>
  </si>
  <si>
    <t>Produtor - CARREGADORES A&amp;B</t>
  </si>
  <si>
    <t>29007426</t>
  </si>
  <si>
    <t>29007427</t>
  </si>
  <si>
    <t>29007428</t>
  </si>
  <si>
    <t>29007429</t>
  </si>
  <si>
    <t>29007430</t>
  </si>
  <si>
    <t>29007431</t>
  </si>
  <si>
    <t>29007432</t>
  </si>
  <si>
    <t>29007433</t>
  </si>
  <si>
    <t>29007434</t>
  </si>
  <si>
    <t>29007435</t>
  </si>
  <si>
    <t>29007436</t>
  </si>
  <si>
    <t>29007437</t>
  </si>
  <si>
    <t>29007438</t>
  </si>
  <si>
    <t>29007439</t>
  </si>
  <si>
    <t>29007440</t>
  </si>
  <si>
    <t>29007441</t>
  </si>
  <si>
    <t>29007442</t>
  </si>
  <si>
    <t>29007443</t>
  </si>
  <si>
    <t>Produtor - credenciamento/balcão de conv</t>
  </si>
  <si>
    <t>29007444</t>
  </si>
  <si>
    <t>29007445</t>
  </si>
  <si>
    <t>4 amigos - Equipe de Recepção - Camarote</t>
  </si>
  <si>
    <t>29007446</t>
  </si>
  <si>
    <t>29007447</t>
  </si>
  <si>
    <t>29007448</t>
  </si>
  <si>
    <t>29007449</t>
  </si>
  <si>
    <t>4 amigos -Equipe de Recepção - Camarotes</t>
  </si>
  <si>
    <t>29007450</t>
  </si>
  <si>
    <t>4 AMIGOS 2024 - Equipe de Recepção - Cam</t>
  </si>
  <si>
    <t>29007451</t>
  </si>
  <si>
    <t>29007452</t>
  </si>
  <si>
    <t>29007453</t>
  </si>
  <si>
    <t>29007454</t>
  </si>
  <si>
    <t>29007455</t>
  </si>
  <si>
    <t>CORUJA (PERMUTA)/ GL / RONDA E ELEVADOR</t>
  </si>
  <si>
    <t>29007456</t>
  </si>
  <si>
    <t>acessos - Equipe de Recepção / Orientado</t>
  </si>
  <si>
    <t>29007457</t>
  </si>
  <si>
    <t>29007458</t>
  </si>
  <si>
    <t>3000003376 HOTELARIA ACCOR BRASIL S/A</t>
  </si>
  <si>
    <t>29007459</t>
  </si>
  <si>
    <t>Serviços de Catering - CAMARIM ARTISTA</t>
  </si>
  <si>
    <t>29007460</t>
  </si>
  <si>
    <t>4 AMIGOS - Serviços de Catering de Camar</t>
  </si>
  <si>
    <t>29007461</t>
  </si>
  <si>
    <t>29007462</t>
  </si>
  <si>
    <t>29007463</t>
  </si>
  <si>
    <t>3000021348 AMANDA OLIVEIRA SCARPARO 1044747277</t>
  </si>
  <si>
    <t>Produtor - CAMAROTES (PRODUTORA TAIZA)</t>
  </si>
  <si>
    <t>29007464</t>
  </si>
  <si>
    <t>29007465</t>
  </si>
  <si>
    <t>29007466</t>
  </si>
  <si>
    <t>29007467</t>
  </si>
  <si>
    <t>Produtor - Credenciamento</t>
  </si>
  <si>
    <t>29007468</t>
  </si>
  <si>
    <t>MÃO DE OBRA EXTRA - ACOMPANHAMENTO TÉCNI</t>
  </si>
  <si>
    <t>29007469</t>
  </si>
  <si>
    <t>CONSUMAÇÃO RADIO FM O DIA</t>
  </si>
  <si>
    <t>29007472</t>
  </si>
  <si>
    <t>MÃO DE OBRA EXTRA - GRAVAÇÃO GALERA FC</t>
  </si>
  <si>
    <t>29007473</t>
  </si>
  <si>
    <t>CASA SHOPPING JULHO</t>
  </si>
  <si>
    <t>29007475</t>
  </si>
  <si>
    <t>29007477</t>
  </si>
  <si>
    <t>29007478</t>
  </si>
  <si>
    <t>29007479</t>
  </si>
  <si>
    <t>29007480</t>
  </si>
  <si>
    <t>29007481</t>
  </si>
  <si>
    <t>29007482</t>
  </si>
  <si>
    <t>29007483</t>
  </si>
  <si>
    <t>Locação de Estruturas Temporárias  - tel</t>
  </si>
  <si>
    <t>29007484</t>
  </si>
  <si>
    <t>Produção técnica</t>
  </si>
  <si>
    <t>29007485</t>
  </si>
  <si>
    <t>Serviço de Filmagem / Fotografia - TRANS</t>
  </si>
  <si>
    <t>29007486</t>
  </si>
  <si>
    <t>CIRQUE DU SOLEIL 2024 - Equipe de Recepç</t>
  </si>
  <si>
    <t>29007487</t>
  </si>
  <si>
    <t>CIRQUE DU SOLEIL 2024 -Equipe de Recepçã</t>
  </si>
  <si>
    <t>29007488</t>
  </si>
  <si>
    <t>29007489</t>
  </si>
  <si>
    <t>29007490</t>
  </si>
  <si>
    <t>29007491</t>
  </si>
  <si>
    <t>29007492</t>
  </si>
  <si>
    <t>29007493</t>
  </si>
  <si>
    <t>29007494</t>
  </si>
  <si>
    <t>29007495</t>
  </si>
  <si>
    <t>29007496</t>
  </si>
  <si>
    <t>Equipe de Recepção - CAMAROTE 4 - CAROLI</t>
  </si>
  <si>
    <t>29007497</t>
  </si>
  <si>
    <t>emissão de ART</t>
  </si>
  <si>
    <t>29007498</t>
  </si>
  <si>
    <t>MUBS JCDECAUX desconto</t>
  </si>
  <si>
    <t>29007499</t>
  </si>
  <si>
    <t>CLEAR CHANELL JULHO</t>
  </si>
  <si>
    <t>29007501</t>
  </si>
  <si>
    <t>CLEAR CHANNEL JULHO</t>
  </si>
  <si>
    <t>29007502</t>
  </si>
  <si>
    <t>MÃO DE OBRA EXTRA ELETRICISTA/ARTIFICE/R</t>
  </si>
  <si>
    <t>29007503</t>
  </si>
  <si>
    <t>MUBS METRO ELETROMIDIA JULHO</t>
  </si>
  <si>
    <t>29007505</t>
  </si>
  <si>
    <t>29007506</t>
  </si>
  <si>
    <t>BANCA METRO ELETROMIDIA JULHO</t>
  </si>
  <si>
    <t>29007507</t>
  </si>
  <si>
    <t>FASHION MALL JULHO</t>
  </si>
  <si>
    <t>29007515</t>
  </si>
  <si>
    <t>MUBS JCDECAUX JULHO</t>
  </si>
  <si>
    <t>29007517</t>
  </si>
  <si>
    <t>10</t>
  </si>
  <si>
    <t>ZBR1</t>
  </si>
  <si>
    <t>V03</t>
  </si>
  <si>
    <t>3000002282 JOHNSON CONTROLS-HITACHI AR CONDICI</t>
  </si>
  <si>
    <t>100026329</t>
  </si>
  <si>
    <t>MOTOR COND. HITACHI DC 750W</t>
  </si>
  <si>
    <t>K</t>
  </si>
  <si>
    <t>4500038947</t>
  </si>
  <si>
    <t>V33</t>
  </si>
  <si>
    <t>3000013798 AGRO MDB.BF HORTIFRUTI LTDA</t>
  </si>
  <si>
    <t>100021679</t>
  </si>
  <si>
    <t>FRUTAS CAFÉ DA MANHÃ</t>
  </si>
  <si>
    <t>MAT.00001</t>
  </si>
  <si>
    <t>4500038952</t>
  </si>
  <si>
    <t>3000019467 KALUNGA SA</t>
  </si>
  <si>
    <t>100012453</t>
  </si>
  <si>
    <t>RODO DE PIA</t>
  </si>
  <si>
    <t>MAT.00024</t>
  </si>
  <si>
    <t>4500038954</t>
  </si>
  <si>
    <t>20</t>
  </si>
  <si>
    <t>100002540</t>
  </si>
  <si>
    <t>PURIFICADOR DE AR GLADE NEUT</t>
  </si>
  <si>
    <t>MAT.00009</t>
  </si>
  <si>
    <t>30</t>
  </si>
  <si>
    <t>100001155</t>
  </si>
  <si>
    <t>CAPSULA DE CAFÉ</t>
  </si>
  <si>
    <t>40</t>
  </si>
  <si>
    <t>100004988</t>
  </si>
  <si>
    <t>QUADRO DE AVISO A4 MULTIUSO CRISTAL</t>
  </si>
  <si>
    <t>50</t>
  </si>
  <si>
    <t>60</t>
  </si>
  <si>
    <t>100007722</t>
  </si>
  <si>
    <t>PILHA ALCALINA  AA</t>
  </si>
  <si>
    <t>MAT.00031</t>
  </si>
  <si>
    <t>70</t>
  </si>
  <si>
    <t>80</t>
  </si>
  <si>
    <t>90</t>
  </si>
  <si>
    <t>100</t>
  </si>
  <si>
    <t>V07</t>
  </si>
  <si>
    <t>3000000326 TELEXPERTS TELECOMUNICACOES S.A</t>
  </si>
  <si>
    <t>100002116</t>
  </si>
  <si>
    <t>TELECOMUNICAÇÃO</t>
  </si>
  <si>
    <t>4500038956</t>
  </si>
  <si>
    <t>100004879</t>
  </si>
  <si>
    <t>LICENCIAMENTO DE PROGRAMA</t>
  </si>
  <si>
    <t>110</t>
  </si>
  <si>
    <t>120</t>
  </si>
  <si>
    <t>130</t>
  </si>
  <si>
    <t>140</t>
  </si>
  <si>
    <t>150</t>
  </si>
  <si>
    <t>160</t>
  </si>
  <si>
    <t>170</t>
  </si>
  <si>
    <t>180</t>
  </si>
  <si>
    <t>190</t>
  </si>
  <si>
    <t>200</t>
  </si>
  <si>
    <t>210</t>
  </si>
  <si>
    <t>220</t>
  </si>
  <si>
    <t>230</t>
  </si>
  <si>
    <t>240</t>
  </si>
  <si>
    <t>V13</t>
  </si>
  <si>
    <t>3000002448 ACF - CADEG AGENCIA FRANQUEADA DE S</t>
  </si>
  <si>
    <t>100001646</t>
  </si>
  <si>
    <t>SERVIÇOS DE CORREIOS</t>
  </si>
  <si>
    <t>4500038959</t>
  </si>
  <si>
    <t>3000002321 PROMOTIONAL TRAVEL VIAGENS E TURISM</t>
  </si>
  <si>
    <t>HOSPEDAGEM</t>
  </si>
  <si>
    <t>4500038964</t>
  </si>
  <si>
    <t>V04</t>
  </si>
  <si>
    <t>REFEIÇÃO</t>
  </si>
  <si>
    <t>0001</t>
  </si>
  <si>
    <t>4500038972</t>
  </si>
  <si>
    <t>3000016231 ZUM 2001 ENTREGAS EXPRESSAS</t>
  </si>
  <si>
    <t>100001028</t>
  </si>
  <si>
    <t>SERVIÇO DE ENTREGAS MOTOBOY E OFFICEBOYS</t>
  </si>
  <si>
    <t>4500038975</t>
  </si>
  <si>
    <t>V24</t>
  </si>
  <si>
    <t>3000018949 ATUALIZE COMERCIAL LTDA</t>
  </si>
  <si>
    <t>100019744</t>
  </si>
  <si>
    <t>ADESIVO VINIL TRANSPARENT</t>
  </si>
  <si>
    <t>4500039003</t>
  </si>
  <si>
    <t>3000019427 WE HAVE SOLUCOES DIGITAIS LTDA</t>
  </si>
  <si>
    <t>4500039005</t>
  </si>
  <si>
    <t>V02</t>
  </si>
  <si>
    <t>3000018918 GD COMUNICACOES E SOLUCOES MULTIMID</t>
  </si>
  <si>
    <t>100002897</t>
  </si>
  <si>
    <t>Comunicação visual e desenho industrial</t>
  </si>
  <si>
    <t>4500039018</t>
  </si>
  <si>
    <t>V09</t>
  </si>
  <si>
    <t>3000012001 TIVIT TERCEIRIZACAO DE PROCESSOS,</t>
  </si>
  <si>
    <t>E00001010</t>
  </si>
  <si>
    <t>IT - LICENÇAS DE PROGRAMAS</t>
  </si>
  <si>
    <t>4500039024</t>
  </si>
  <si>
    <t>V11</t>
  </si>
  <si>
    <t>3000001200 VEIRANO E ADVOGADOS ASSOCIADOS</t>
  </si>
  <si>
    <t>100000364</t>
  </si>
  <si>
    <t>HONORÁRIOS JURÍDICOS</t>
  </si>
  <si>
    <t>SERV.0001</t>
  </si>
  <si>
    <t>4500039035</t>
  </si>
  <si>
    <t>4500039036</t>
  </si>
  <si>
    <t>V29</t>
  </si>
  <si>
    <t>3000013144 SUATV SINALIZACAO DIGITAL LTDA</t>
  </si>
  <si>
    <t>4500039043</t>
  </si>
  <si>
    <t>V15</t>
  </si>
  <si>
    <t>3000003355 Ecom Energia Ltda</t>
  </si>
  <si>
    <t>100001873</t>
  </si>
  <si>
    <t>Energia Elétrica</t>
  </si>
  <si>
    <t>4500039044</t>
  </si>
  <si>
    <t>V23</t>
  </si>
  <si>
    <t>ENG - CONSERVAÇÃO, REPARAÇÃO E REFORMAS</t>
  </si>
  <si>
    <t>4500039045</t>
  </si>
  <si>
    <t>3000002087 J . LOPES REFRIGERACAO LTDA</t>
  </si>
  <si>
    <t>100004841</t>
  </si>
  <si>
    <t>SERVIÇOS TÉCNICOS E CONGENERES</t>
  </si>
  <si>
    <t>SERV.0017</t>
  </si>
  <si>
    <t>4500039046</t>
  </si>
  <si>
    <t>3000001942 OSMAG-RIO E STOCK FRIO COMERCIO DE</t>
  </si>
  <si>
    <t>100026333</t>
  </si>
  <si>
    <t>TANQUE RECOL/RECICLA 46KG 100LBS MASTER</t>
  </si>
  <si>
    <t>MAT.00004</t>
  </si>
  <si>
    <t>4500039047</t>
  </si>
  <si>
    <t>100026334</t>
  </si>
  <si>
    <t>BALANÇA ELETRONICA DIGITAL  CS100</t>
  </si>
  <si>
    <t>100026391</t>
  </si>
  <si>
    <t>TANQUE RECOL/RECICLA 23KG 50LBS MASTER</t>
  </si>
  <si>
    <t>3000016348 HAND SECURITY CONSULTORIA EM</t>
  </si>
  <si>
    <t>100025003</t>
  </si>
  <si>
    <t>SWITCH GEREN. 24P 5G 2404D POE MAX</t>
  </si>
  <si>
    <t>4500039050</t>
  </si>
  <si>
    <t>100003184</t>
  </si>
  <si>
    <t>SERVIÇOS TÉCNICOS EM ELETRÔNICA</t>
  </si>
  <si>
    <t>3000002553 MDS SERVICOS EMPRESARIAIS LTDA</t>
  </si>
  <si>
    <t>100024886</t>
  </si>
  <si>
    <t>MANUTENÇÃO DE COMPUTADORES</t>
  </si>
  <si>
    <t>SERV.0030</t>
  </si>
  <si>
    <t>4500039056</t>
  </si>
  <si>
    <t>3000002386 COMERCIAL ELETRICA P.J.LTDA</t>
  </si>
  <si>
    <t>E00005716</t>
  </si>
  <si>
    <t>TOMADA EMBUTIR 2P+T 10A (FEMEA)</t>
  </si>
  <si>
    <t>0002</t>
  </si>
  <si>
    <t>4500039061</t>
  </si>
  <si>
    <t>100016207</t>
  </si>
  <si>
    <t>LAMP LED BULBO 16W/3000K 1521 LM 127/220</t>
  </si>
  <si>
    <t>E00005770</t>
  </si>
  <si>
    <t>CABO FLEXIVEL 4MM PRETO</t>
  </si>
  <si>
    <t>100001574</t>
  </si>
  <si>
    <t>QUADRO DE COMANDO 800X600X200</t>
  </si>
  <si>
    <t>3000017618 HUB INSTITUICAO DE PAGAMENTO S.A.</t>
  </si>
  <si>
    <t>100001961</t>
  </si>
  <si>
    <t>GRILL E SANDUICHEIRA</t>
  </si>
  <si>
    <t>4500039064</t>
  </si>
  <si>
    <t>3000017612 PAIVA CARVALHO FERRAGENS LTDA</t>
  </si>
  <si>
    <t>4500039066</t>
  </si>
  <si>
    <t>100026382</t>
  </si>
  <si>
    <t>BARRAMENTO PENTE BIPOLAR  6 DISJUNTORES</t>
  </si>
  <si>
    <t>E00005656</t>
  </si>
  <si>
    <t>TRILHO DIN SIEMENS (LISO)</t>
  </si>
  <si>
    <t>100026393</t>
  </si>
  <si>
    <t>PORCA SEXT. 1/8 - 40 BSW FE ZB</t>
  </si>
  <si>
    <t>PAC</t>
  </si>
  <si>
    <t>100026394</t>
  </si>
  <si>
    <t>PARAFUSO RM RED FENDA 1/8 - 40 3/4 BSW</t>
  </si>
  <si>
    <t>3000000105 COUTOFLEX INDUSTRIA DE MANGUEIRAS L</t>
  </si>
  <si>
    <t>100023942</t>
  </si>
  <si>
    <t>MANGUEIRAS PARA HIDRANTES</t>
  </si>
  <si>
    <t>4500039069</t>
  </si>
  <si>
    <t>100001366</t>
  </si>
  <si>
    <t>ESGUICHO REGULAVEL - PN16 1.1/2"</t>
  </si>
  <si>
    <t>100011332</t>
  </si>
  <si>
    <t>CHAVE STORZ DUPLA PREDIAL 2.1/2" X 1.1/2</t>
  </si>
  <si>
    <t>3000017719 ANJOS SERVICOS DE LIMPEZA LTDA</t>
  </si>
  <si>
    <t>4500039076</t>
  </si>
  <si>
    <t>4500039078</t>
  </si>
  <si>
    <t>3000013911 NOVA SUPREMA RIO COMERCIO DE PRODUT</t>
  </si>
  <si>
    <t>100004735</t>
  </si>
  <si>
    <t>COPOS DE PAPEL</t>
  </si>
  <si>
    <t>4500039090</t>
  </si>
  <si>
    <t>3000019501 J D ZINETTI COMERCIO DE</t>
  </si>
  <si>
    <t>4500039096</t>
  </si>
  <si>
    <t>3000019499 SECRET GARDEN COMERCIO DE FLORES E</t>
  </si>
  <si>
    <t>100021225</t>
  </si>
  <si>
    <t>BRINDES DIVERSOS</t>
  </si>
  <si>
    <t>MAT.00002</t>
  </si>
  <si>
    <t>GLI</t>
  </si>
  <si>
    <t>4500039097</t>
  </si>
  <si>
    <t>3000019445 CEM POR CENTO ENGENHARIA LTDA</t>
  </si>
  <si>
    <t>100000190</t>
  </si>
  <si>
    <t>PREST. SERVIÇO - LAUDO / CONSULTORIA</t>
  </si>
  <si>
    <t>4500039100</t>
  </si>
  <si>
    <t>3000001568 ARVAL BRASIL LTDA.</t>
  </si>
  <si>
    <t>4500039122</t>
  </si>
  <si>
    <t>3000014853 DILUX INSUMOS E SUPRIMENTOS LTDA</t>
  </si>
  <si>
    <t>100015476</t>
  </si>
  <si>
    <t>CAFÉ PILÃO 500G</t>
  </si>
  <si>
    <t>4500039125</t>
  </si>
  <si>
    <t>100015937</t>
  </si>
  <si>
    <t>AÇUCAR 1KG</t>
  </si>
  <si>
    <t>100011748</t>
  </si>
  <si>
    <t>FILTRO DE PAPEL 103</t>
  </si>
  <si>
    <t>100013959</t>
  </si>
  <si>
    <t>Aromatizante Alecrim</t>
  </si>
  <si>
    <t>100000388</t>
  </si>
  <si>
    <t>TALHER MEXEDOR GR</t>
  </si>
  <si>
    <t>100000625</t>
  </si>
  <si>
    <t>DESO AERO BOM AR</t>
  </si>
  <si>
    <t>100007743</t>
  </si>
  <si>
    <t>PRATO</t>
  </si>
  <si>
    <t>100000060</t>
  </si>
  <si>
    <t>MARCA TEXTO LUMICOLOR PILOT</t>
  </si>
  <si>
    <t>100000441</t>
  </si>
  <si>
    <t>PASTA L</t>
  </si>
  <si>
    <t>100000638</t>
  </si>
  <si>
    <t>FITA ADESIVA  TRANSPARENTE</t>
  </si>
  <si>
    <t>100026461</t>
  </si>
  <si>
    <t>INSETICIDA SBP</t>
  </si>
  <si>
    <t>3000016545 ELSHADAY BOMBAS E MOTORES SERVICE L</t>
  </si>
  <si>
    <t>100002218</t>
  </si>
  <si>
    <t>RECONDICIONAMENTO DE MOTORES</t>
  </si>
  <si>
    <t>4500039143</t>
  </si>
  <si>
    <t>4500039151</t>
  </si>
  <si>
    <t>100026331</t>
  </si>
  <si>
    <t>ESTAÇÃO RECOLHE FLUIDO REFRIG. REC0520SD</t>
  </si>
  <si>
    <t>4500039155</t>
  </si>
  <si>
    <t>100026485</t>
  </si>
  <si>
    <t>CONTATOR DECORLUX 220V 40A</t>
  </si>
  <si>
    <t>4500039159</t>
  </si>
  <si>
    <t>100026486</t>
  </si>
  <si>
    <t>CONTATOR DECORLUX 220V 65A</t>
  </si>
  <si>
    <t>100026487</t>
  </si>
  <si>
    <t>BOBINA CONTATORA 40-95A 24 VAC</t>
  </si>
  <si>
    <t>V34</t>
  </si>
  <si>
    <t>100003909</t>
  </si>
  <si>
    <t>ARMAZENAMENTO-GUARDA OU DEPÓSITO DE BENS</t>
  </si>
  <si>
    <t>SERV.0022</t>
  </si>
  <si>
    <t>4500039167</t>
  </si>
  <si>
    <t>V14</t>
  </si>
  <si>
    <t>4500039169</t>
  </si>
  <si>
    <t>V22</t>
  </si>
  <si>
    <t>MOLDURA EM ACRILICO</t>
  </si>
  <si>
    <t>4500039173</t>
  </si>
  <si>
    <t>3000002534 ASTRA BARRA CONTROLE DE PRAGAS LTDA</t>
  </si>
  <si>
    <t>100000016</t>
  </si>
  <si>
    <t>SERVIÇO DE CONTROLE DE PRAGAS</t>
  </si>
  <si>
    <t>4500039174</t>
  </si>
  <si>
    <t>3000002001 SUPER FILTRO PURIFICADORES DE AGUA</t>
  </si>
  <si>
    <t>100000845</t>
  </si>
  <si>
    <t>PRE-FILTRO</t>
  </si>
  <si>
    <t>4500039218</t>
  </si>
  <si>
    <t>E00005608</t>
  </si>
  <si>
    <t>FILTRO</t>
  </si>
  <si>
    <t>100000319</t>
  </si>
  <si>
    <t>PREST. SERV. JARDINAGEM</t>
  </si>
  <si>
    <t>MAT.00026</t>
  </si>
  <si>
    <t>4500039223</t>
  </si>
  <si>
    <t>3000019506 OBEN ENGENHARIA - INSTALACOES E</t>
  </si>
  <si>
    <t>100001577</t>
  </si>
  <si>
    <t>LUBRIFICAÇÃO, LIMPEZA, REPARO, CONSERTO</t>
  </si>
  <si>
    <t>4500039232</t>
  </si>
  <si>
    <t>TER - TINTURARIA E LAVANDERIA</t>
  </si>
  <si>
    <t>4500039238</t>
  </si>
  <si>
    <t>3000001836 DOIS IRMAOS DA PEDRA MATERIAIS DE</t>
  </si>
  <si>
    <t>100015860</t>
  </si>
  <si>
    <t>PANO ALVEJADO</t>
  </si>
  <si>
    <t>4500039250</t>
  </si>
  <si>
    <t>3000001525 SERPRO INDUSTRIA DE PRODUTOS QUIMIC</t>
  </si>
  <si>
    <t>100000357</t>
  </si>
  <si>
    <t>SOLVENTE DIELÉTRICO</t>
  </si>
  <si>
    <t>4500039252</t>
  </si>
  <si>
    <t>3000001311 KALUNGA COMERCIO E INDUSTRIA</t>
  </si>
  <si>
    <t>4500039260</t>
  </si>
  <si>
    <t>E00001118</t>
  </si>
  <si>
    <t>AROMATIZANTE</t>
  </si>
  <si>
    <t>4500039262</t>
  </si>
  <si>
    <t>E00001099</t>
  </si>
  <si>
    <t>CHAVEIRO, CARIMBOS, PLACAS E SINALIZAÇÃO</t>
  </si>
  <si>
    <t>4500039263</t>
  </si>
  <si>
    <t>100000437</t>
  </si>
  <si>
    <t>SERVIÇOS GRAFICOS</t>
  </si>
  <si>
    <t>4500039282</t>
  </si>
  <si>
    <t>3000002193 PRUDENTIAL DO BRASIL VIDA EM GRUPO</t>
  </si>
  <si>
    <t>E00000106</t>
  </si>
  <si>
    <t>PREST. SERVIÇO - SERVIÇOS MÉDICOS</t>
  </si>
  <si>
    <t>4500039289</t>
  </si>
  <si>
    <t>3000002677 REIS OFFICE PRODUCTS SERVICOS LTDA</t>
  </si>
  <si>
    <t>100000784</t>
  </si>
  <si>
    <t>SERVIÇO DE COPIAS E REPROGRAFIA</t>
  </si>
  <si>
    <t>4500039315</t>
  </si>
  <si>
    <t>3000016757 COMERCIO E DISTRIBUICAO DE BATERIAS</t>
  </si>
  <si>
    <t>100026685</t>
  </si>
  <si>
    <t>BATERIA TRACIONARIA 6V.395AH TT40HGCE</t>
  </si>
  <si>
    <t>4500039317</t>
  </si>
  <si>
    <t>3000019558 MILLS LOCACAO, SERVICOS E LOGISTICA</t>
  </si>
  <si>
    <t>LOCAÇÃO PLATAFORMAS ELEVATÓRIAS</t>
  </si>
  <si>
    <t>4500039322</t>
  </si>
  <si>
    <t>4500039348</t>
  </si>
  <si>
    <t>3000019553 YAMI ELETRONICS COMERCIO E DISTRIBU</t>
  </si>
  <si>
    <t>100000321</t>
  </si>
  <si>
    <t>CHALEIRA ELÉTRICA</t>
  </si>
  <si>
    <t>4500039352</t>
  </si>
  <si>
    <t>100010124</t>
  </si>
  <si>
    <t>INSTALAÇÃO DE EQUIPAMENTOS - MONTAGEM</t>
  </si>
  <si>
    <t>4500039356</t>
  </si>
  <si>
    <t>3000015096 KALYDA COMERCIO DE PRODUTOS DE HIGI</t>
  </si>
  <si>
    <t>100016091</t>
  </si>
  <si>
    <t>CONDICIONADOR PITANGA TERRA BRASILIS 30M</t>
  </si>
  <si>
    <t>4500039359</t>
  </si>
  <si>
    <t>100016092</t>
  </si>
  <si>
    <t>SABONETE PITANGA TERRA BRASILIS 20G</t>
  </si>
  <si>
    <t>100016093</t>
  </si>
  <si>
    <t>SHAMPOO PITANGA TERRA BRASILIS 30ML</t>
  </si>
  <si>
    <t>Serviços Técnicos em Edificações</t>
  </si>
  <si>
    <t>4500039363</t>
  </si>
  <si>
    <t>3000002281 FERRAGENS LINDORIO LTDA</t>
  </si>
  <si>
    <t>100026731</t>
  </si>
  <si>
    <t>SPUD METAL CROMADO UNIVERSAL - 2100911</t>
  </si>
  <si>
    <t>MAT.00017</t>
  </si>
  <si>
    <t>4500039369</t>
  </si>
  <si>
    <t>V01</t>
  </si>
  <si>
    <t>4000000018 INTERNATIONAL CONGRESS ANCL CONVENT</t>
  </si>
  <si>
    <t>100003214</t>
  </si>
  <si>
    <t>Análise, exame, pesquisa, coleta dados</t>
  </si>
  <si>
    <t>4500039384</t>
  </si>
  <si>
    <t>3000016726 ALPHA DEPOSITO DE MERCADORIA PARA</t>
  </si>
  <si>
    <t>4500039396</t>
  </si>
  <si>
    <t>4500039398</t>
  </si>
  <si>
    <t>G000003204 GL EVENTS LIVE S.A.</t>
  </si>
  <si>
    <t>4500039400</t>
  </si>
  <si>
    <t>100026778</t>
  </si>
  <si>
    <t>CONVERSOR 132026 FABRIMAR PRESS GAVETA</t>
  </si>
  <si>
    <t>4500039402</t>
  </si>
  <si>
    <t>100026779</t>
  </si>
  <si>
    <t>ACABAMENTO IMPERATRIZ C23</t>
  </si>
  <si>
    <t>4500039414</t>
  </si>
  <si>
    <t>100026804</t>
  </si>
  <si>
    <t>LAMPADA BULBO OUROLUX 12W</t>
  </si>
  <si>
    <t>4500039445</t>
  </si>
  <si>
    <t>100026805</t>
  </si>
  <si>
    <t>DESENTUPIDOR VASO CABO 1MT</t>
  </si>
  <si>
    <t>100026806</t>
  </si>
  <si>
    <t>LAMPADA TUBULAR LED OUROLUX 18W</t>
  </si>
  <si>
    <t>4500039448</t>
  </si>
  <si>
    <t>3000002473 RIO DO PINCEL TINTAS LTDA</t>
  </si>
  <si>
    <t>E00005368</t>
  </si>
  <si>
    <t>MASSA CORRIDA 26KG (BARRICA)</t>
  </si>
  <si>
    <t>4500039453</t>
  </si>
  <si>
    <t>100002280</t>
  </si>
  <si>
    <t>TRINCHA MEDIA 2'</t>
  </si>
  <si>
    <t>PEÇ</t>
  </si>
  <si>
    <t>100026797</t>
  </si>
  <si>
    <t>MASSA ACRILICA 25KG BRANCA</t>
  </si>
  <si>
    <t>MAT.00022</t>
  </si>
  <si>
    <t>100026737</t>
  </si>
  <si>
    <t>ZARCÃO MARÍTIMO IMPERMEABILIZANTE PRATA</t>
  </si>
  <si>
    <t>E00005611</t>
  </si>
  <si>
    <t>CIMENTO CPII</t>
  </si>
  <si>
    <t>4500039455</t>
  </si>
  <si>
    <t>E00005625</t>
  </si>
  <si>
    <t>ABRAÇADEIRA HELLERMANM 370X7,0MM</t>
  </si>
  <si>
    <t>4500039456</t>
  </si>
  <si>
    <t>100000978</t>
  </si>
  <si>
    <t>PISTAO SFLUX</t>
  </si>
  <si>
    <t>V31</t>
  </si>
  <si>
    <t>4000000597 REED SMITH LLP</t>
  </si>
  <si>
    <t>4500039457</t>
  </si>
  <si>
    <t>3000010946 BRAGAL COMERCIAL E SERVICOS LTDA</t>
  </si>
  <si>
    <t>100004247</t>
  </si>
  <si>
    <t>PROTETOR FACIAL</t>
  </si>
  <si>
    <t>4500039458</t>
  </si>
  <si>
    <t>3000004008 NORTEL SUPRIMENTOS INDUSTRIAIS LTDA</t>
  </si>
  <si>
    <t>4500039460</t>
  </si>
  <si>
    <t>COMUNICAÇÃO SOCIAL</t>
  </si>
  <si>
    <t>4500039468</t>
  </si>
  <si>
    <t>V27</t>
  </si>
  <si>
    <t>3000011173 GRABER SISTEMAS DE SEGURANCA LTDA</t>
  </si>
  <si>
    <t>E00000108</t>
  </si>
  <si>
    <t>PREST. SERVIÇO - SEGURANÇA</t>
  </si>
  <si>
    <t>4500039471</t>
  </si>
  <si>
    <t>4500039472</t>
  </si>
  <si>
    <t>3000011172 TOP SERVICE SERVICOS E SISTEMAS S/A</t>
  </si>
  <si>
    <t>4500039473</t>
  </si>
  <si>
    <t>3000019542 PLASMOLD CONFECCAO DE MOLDES E ESTA</t>
  </si>
  <si>
    <t>100026820</t>
  </si>
  <si>
    <t>CAIXA TOMADA PQ NYLON C/ TOMADA 10A</t>
  </si>
  <si>
    <t>MAT.00040</t>
  </si>
  <si>
    <t>4500039484</t>
  </si>
  <si>
    <t>4500039486</t>
  </si>
  <si>
    <t>3000002329 GMR EQUIPAMENTOS ELETRICOS LTDA</t>
  </si>
  <si>
    <t>100000337</t>
  </si>
  <si>
    <t>LAMPADA LED 85W 8500 LM - E40 - 220V</t>
  </si>
  <si>
    <t>4500039488</t>
  </si>
  <si>
    <t>100021347</t>
  </si>
  <si>
    <t>LÂMPADA SUPERLED T 65W BIVOLT 6500K E40</t>
  </si>
  <si>
    <t>4500039492</t>
  </si>
  <si>
    <t>3000002034 ELETRICA KVA LTDA</t>
  </si>
  <si>
    <t>100008909</t>
  </si>
  <si>
    <t>PLUG MACHO 10A 2P + T</t>
  </si>
  <si>
    <t>4500039510</t>
  </si>
  <si>
    <t>100019205</t>
  </si>
  <si>
    <t>PLUG 2P+T 10A FEMEA</t>
  </si>
  <si>
    <t>100008914</t>
  </si>
  <si>
    <t>PLUG MACHO 20A 2P+T</t>
  </si>
  <si>
    <t>E00005873</t>
  </si>
  <si>
    <t>PLUG 2P+T  20A-250V FEMEA</t>
  </si>
  <si>
    <t>COLETA DE RESÍDUOS</t>
  </si>
  <si>
    <t>4500039512</t>
  </si>
  <si>
    <t>3000019576 DSL DELIKATESSEN COMESTIVEIS LTDA</t>
  </si>
  <si>
    <t>4500039516</t>
  </si>
  <si>
    <t>3000019186 GR SIGN PUBLICIDADE LTDA</t>
  </si>
  <si>
    <t>100026857</t>
  </si>
  <si>
    <t>ADESIVO SINALIZAÇÃO</t>
  </si>
  <si>
    <t>4500039518</t>
  </si>
  <si>
    <t>100000365</t>
  </si>
  <si>
    <t>PASSAGENS AEREAS</t>
  </si>
  <si>
    <t>4500039547</t>
  </si>
  <si>
    <t>Produtor de Evento</t>
  </si>
  <si>
    <t>4500039554</t>
  </si>
  <si>
    <t>SERVICO DE IMPRESSAO DIGITAL</t>
  </si>
  <si>
    <t>4500039562</t>
  </si>
  <si>
    <t>V21</t>
  </si>
  <si>
    <t>4500039564</t>
  </si>
  <si>
    <t>E00005308</t>
  </si>
  <si>
    <t>ESMALTE SINTET. CZ BRILH  2.4L HAMMERITE</t>
  </si>
  <si>
    <t>4500039597</t>
  </si>
  <si>
    <t>3000013322 FRIO DUQUE REFRIGERACAO LTDA</t>
  </si>
  <si>
    <t>100017869</t>
  </si>
  <si>
    <t>MOTOR VENT CONDENSA 38KCX18S5 CARRIE</t>
  </si>
  <si>
    <t>4500039598</t>
  </si>
  <si>
    <t>4500039600</t>
  </si>
  <si>
    <t>100000439</t>
  </si>
  <si>
    <t>SERV GRAFICOS EM GERAL</t>
  </si>
  <si>
    <t>4500039616</t>
  </si>
  <si>
    <t>3000002278 DANNEMANN, SIEMSEN, BIGLER E IPANEM</t>
  </si>
  <si>
    <t>4500039618</t>
  </si>
  <si>
    <t>3000002585 RIO SHOP SERVICOS LTDA ME</t>
  </si>
  <si>
    <t>4500039631</t>
  </si>
  <si>
    <t>100011780</t>
  </si>
  <si>
    <t>PREST DE SERVIÇO RECEPÇÃO</t>
  </si>
  <si>
    <t>4500039632</t>
  </si>
  <si>
    <t>3000000107 NUBE NUCLEO BRASILEIRO DE ESTAGIOS</t>
  </si>
  <si>
    <t>100014502</t>
  </si>
  <si>
    <t>AGENCIAMENTO E RECRUTAMENTO DE SELEÇÃO</t>
  </si>
  <si>
    <t>4500039648</t>
  </si>
  <si>
    <t>3000010973 GL SUPRIMENTOS PROFISSIONAIS LTDA</t>
  </si>
  <si>
    <t>100004030</t>
  </si>
  <si>
    <t>PROTETOR SOLAR</t>
  </si>
  <si>
    <t>MAT.00023</t>
  </si>
  <si>
    <t>4500039671</t>
  </si>
  <si>
    <t>100026938</t>
  </si>
  <si>
    <t>BOTA SEGURANCA COM BIQUEIRA Nº 45</t>
  </si>
  <si>
    <t>MAT.00025</t>
  </si>
  <si>
    <t>4500039676</t>
  </si>
  <si>
    <t>4500039677</t>
  </si>
  <si>
    <t>4500039683</t>
  </si>
  <si>
    <t>4500039690</t>
  </si>
  <si>
    <t>100018721</t>
  </si>
  <si>
    <t>SERV MONTAGEM DE ESTRUTURAS</t>
  </si>
  <si>
    <t>4500039692</t>
  </si>
  <si>
    <t>3000014575 JJ MATERIAL ELETRICO LTDA</t>
  </si>
  <si>
    <t>100003900</t>
  </si>
  <si>
    <t>CADEADO HASTE LONGA 35MM</t>
  </si>
  <si>
    <t>4500039694</t>
  </si>
  <si>
    <t>100026591</t>
  </si>
  <si>
    <t>FECHADURA BLINDEX AL3530 PORTA CORRER</t>
  </si>
  <si>
    <t>100026593</t>
  </si>
  <si>
    <t>CONTRAFECHADURA BLINDEX AL3534 CORRER</t>
  </si>
  <si>
    <t>100026860</t>
  </si>
  <si>
    <t>FECHADURA STAM LITORAL 605</t>
  </si>
  <si>
    <t>V32</t>
  </si>
  <si>
    <t>3000001835 NUCLEO DE INFORMACAO E COORDENACAO</t>
  </si>
  <si>
    <t>100003213</t>
  </si>
  <si>
    <t>Provimento de conteúdo para a internet</t>
  </si>
  <si>
    <t>4500039697</t>
  </si>
  <si>
    <t>3000018262 BRASRIO COMERCIAL E LOGISTICA LTDA</t>
  </si>
  <si>
    <t>100021837</t>
  </si>
  <si>
    <t>FORRO FIBRA MINERAL 1250MMX625MMX13MM</t>
  </si>
  <si>
    <t>MAT.00044</t>
  </si>
  <si>
    <t>4500039706</t>
  </si>
  <si>
    <t>3000002506 CARMONA ADVOGADOS ASSOCIADOS</t>
  </si>
  <si>
    <t>4500039714</t>
  </si>
  <si>
    <t>100013875</t>
  </si>
  <si>
    <t>Locação de carros</t>
  </si>
  <si>
    <t>4500039726</t>
  </si>
  <si>
    <t>4500039727</t>
  </si>
  <si>
    <t>3000011044 AGORA VAI BAZAR DA CONSTRUCAO LTDA</t>
  </si>
  <si>
    <t>100027037</t>
  </si>
  <si>
    <t>TE REDUÇÃO SOLDA 50 X 25</t>
  </si>
  <si>
    <t>4500039730</t>
  </si>
  <si>
    <t>E00005007</t>
  </si>
  <si>
    <t>FITA VEDA ROSCA</t>
  </si>
  <si>
    <t>3000011824 2EASY TERCEIRIZACAO E SERVICOS EM F</t>
  </si>
  <si>
    <t>4500039734</t>
  </si>
  <si>
    <t>100026859</t>
  </si>
  <si>
    <t>PAPELEIRA COM TAMPA</t>
  </si>
  <si>
    <t>4500039751</t>
  </si>
  <si>
    <t>E00005594</t>
  </si>
  <si>
    <t>DUCHA HIGIENICA ABS COMPLETA</t>
  </si>
  <si>
    <t>4500039760</t>
  </si>
  <si>
    <t>E00005588</t>
  </si>
  <si>
    <t>GAS REFRIGERANTE R22</t>
  </si>
  <si>
    <t>4500039772</t>
  </si>
  <si>
    <t>3000001088 PREMIER COMERCIO ATACADISTA DE</t>
  </si>
  <si>
    <t>100026799</t>
  </si>
  <si>
    <t>FITA  DEM ROLO 50MMX30M AMARELA E PRETA</t>
  </si>
  <si>
    <t>4500039777</t>
  </si>
  <si>
    <t>100016284</t>
  </si>
  <si>
    <t>FITA DE DEM ROLO 50MM X 30M AMARELA</t>
  </si>
  <si>
    <t>100026800</t>
  </si>
  <si>
    <t>FITA DE DEM ROLO 50MMX30M VERMELHA</t>
  </si>
  <si>
    <t>E00005706</t>
  </si>
  <si>
    <t>ASFALTO FRIO 25KG</t>
  </si>
  <si>
    <t>SAC</t>
  </si>
  <si>
    <t>3000013157 IGUA RIO DE JANEIRO S.A</t>
  </si>
  <si>
    <t>100001870</t>
  </si>
  <si>
    <t>Fornecimento de Água e Esgoto</t>
  </si>
  <si>
    <t>4500039780</t>
  </si>
  <si>
    <t>4500039795</t>
  </si>
  <si>
    <t>3000010824 J. MARTINELLI SOCIEDADE DE ADVOGADO</t>
  </si>
  <si>
    <t>4500039798</t>
  </si>
  <si>
    <t>3000016585 AGRO MDB.BF HORTIFRUTI LTDA</t>
  </si>
  <si>
    <t>4500039807</t>
  </si>
  <si>
    <t>Óleo diesel para Geradores</t>
  </si>
  <si>
    <t>4500039814</t>
  </si>
  <si>
    <t>4500039815</t>
  </si>
  <si>
    <t>100002920</t>
  </si>
  <si>
    <t>PULSEIRA DE IDENTIFICAÇÃO TYVEK</t>
  </si>
  <si>
    <t>4500039827</t>
  </si>
  <si>
    <t>100026528</t>
  </si>
  <si>
    <t>CAPACITOR MONO 5KVAR X 380V 91,SUF</t>
  </si>
  <si>
    <t>4500039847</t>
  </si>
  <si>
    <t>100026529</t>
  </si>
  <si>
    <t>CAPACITOR MONO 3,3KVAR X 380V 62 UF</t>
  </si>
  <si>
    <t>100026530</t>
  </si>
  <si>
    <t>CAPACITOR MONO 1,7KVAR X 380V 31,OUF</t>
  </si>
  <si>
    <t>4500039848</t>
  </si>
  <si>
    <t>100000450</t>
  </si>
  <si>
    <t>MANUT. GERADORES</t>
  </si>
  <si>
    <t>4500039851</t>
  </si>
  <si>
    <t>3000014581 INNOVENT ENGENHARIA LTDA</t>
  </si>
  <si>
    <t>100001940</t>
  </si>
  <si>
    <t>PREST. SERVIÇO - TRAB EM ALTURA (RIGGER)</t>
  </si>
  <si>
    <t>4500039852</t>
  </si>
  <si>
    <t>E00006044</t>
  </si>
  <si>
    <t>MICRO MOTOR VENTILADOR 1/10HP 220V ELCO</t>
  </si>
  <si>
    <t>4500039854</t>
  </si>
  <si>
    <t>3000017365 REI AIR PECAS DE REFRIGERACAO LTDA</t>
  </si>
  <si>
    <t>100019128</t>
  </si>
  <si>
    <t>TERMOSTATO SCE TVCPI102 220V-15A°C 31ºC</t>
  </si>
  <si>
    <t>4500039856</t>
  </si>
  <si>
    <t>100027040</t>
  </si>
  <si>
    <t>VÁLVULA ESFÉRICA 3/8 GBC DANFOSS 0917051</t>
  </si>
  <si>
    <t>4500039857</t>
  </si>
  <si>
    <t>100026504</t>
  </si>
  <si>
    <t>SACO PLÁST TRANS PICOT 35X50 C/500</t>
  </si>
  <si>
    <t>ROL</t>
  </si>
  <si>
    <t>3000003403 DR OCUPACIONAL SAUDE OCUPACIONAL LT</t>
  </si>
  <si>
    <t>100003206</t>
  </si>
  <si>
    <t>MEDICINA</t>
  </si>
  <si>
    <t>4500039864</t>
  </si>
  <si>
    <t>4500039871</t>
  </si>
  <si>
    <t>4500039873</t>
  </si>
  <si>
    <t>100011357</t>
  </si>
  <si>
    <t>MASSA PLÁSTICA BRANCA 400G IBERE</t>
  </si>
  <si>
    <t>4500039875</t>
  </si>
  <si>
    <t>E00005377</t>
  </si>
  <si>
    <t>CLAROFILITO 18KG (ARGILA)</t>
  </si>
  <si>
    <t>100015934</t>
  </si>
  <si>
    <t>LONA TRANSPARENTE 4X50 MTS</t>
  </si>
  <si>
    <t>4500039888</t>
  </si>
  <si>
    <t>4500039893</t>
  </si>
  <si>
    <t>4500039895</t>
  </si>
  <si>
    <t>4500039896</t>
  </si>
  <si>
    <t>4500039897</t>
  </si>
  <si>
    <t>3000001589 RIOPAR PARTICIPACOES SA</t>
  </si>
  <si>
    <t>100000076</t>
  </si>
  <si>
    <t>BENEFÍCIOS GERAL</t>
  </si>
  <si>
    <t>4500039898</t>
  </si>
  <si>
    <t>4500039899</t>
  </si>
  <si>
    <t>4500039900</t>
  </si>
  <si>
    <t>V30</t>
  </si>
  <si>
    <t>4500039901</t>
  </si>
  <si>
    <t>3000002277 SIQUEIRA CASTRO - ADVOGADOS</t>
  </si>
  <si>
    <t>4500039907</t>
  </si>
  <si>
    <t>4500039908</t>
  </si>
  <si>
    <t>4500039910</t>
  </si>
  <si>
    <t>E00005243</t>
  </si>
  <si>
    <t>ACABAMENTO VALVULA FLUX CROMADO</t>
  </si>
  <si>
    <t>4500039912</t>
  </si>
  <si>
    <t>E00005865</t>
  </si>
  <si>
    <t>DECA ASSENTO AP-50  VOGUE PLUS GE17</t>
  </si>
  <si>
    <t>3000015609 OBRA PRONTA PROJETO E EXECUCAO LTDA</t>
  </si>
  <si>
    <t>4500039914</t>
  </si>
  <si>
    <t>3000012232 HELEVA BRAND MARKETING DIGITAL LTDA</t>
  </si>
  <si>
    <t>100000198</t>
  </si>
  <si>
    <t>ASSESSORIA DE IMPRENSA</t>
  </si>
  <si>
    <t>4500039968</t>
  </si>
  <si>
    <t>4500039986</t>
  </si>
  <si>
    <t>4500039991</t>
  </si>
  <si>
    <t>3000001098 AAS SERVICOS DE INSTALACOES LTDA</t>
  </si>
  <si>
    <t>100001326</t>
  </si>
  <si>
    <t>PERÍCIAS, LAUDOS E ANÁLISES TÉCNICAS</t>
  </si>
  <si>
    <t>SERV.0009</t>
  </si>
  <si>
    <t>4500039995</t>
  </si>
  <si>
    <t>3000012014 COMERCIAL FLUMINENSE DE BATERIAS E</t>
  </si>
  <si>
    <t>100027167</t>
  </si>
  <si>
    <t>BATERIA SELADA 12V 100ah P/ GERADOR</t>
  </si>
  <si>
    <t>4500039996</t>
  </si>
  <si>
    <t>100000385</t>
  </si>
  <si>
    <t>LOCAÇÃO EQUIPAMENTOS</t>
  </si>
  <si>
    <t>4500039997</t>
  </si>
  <si>
    <t>100027240</t>
  </si>
  <si>
    <t>CONTATOR TRIFÁSICO CWO7 10E / 1NA / 220V</t>
  </si>
  <si>
    <t>4500039999</t>
  </si>
  <si>
    <t>100027241</t>
  </si>
  <si>
    <t>RELE TERMICO SOBRECARGA RW17-1D/220V</t>
  </si>
  <si>
    <t>E00005938</t>
  </si>
  <si>
    <t>CABO PP 3 X 2,50MM 70G PT</t>
  </si>
  <si>
    <t>M</t>
  </si>
  <si>
    <t>3000000801 MAXI PAINT INDUSTRIA E COMERCIO LTD</t>
  </si>
  <si>
    <t>100027487</t>
  </si>
  <si>
    <t>MAXITHERMIC EXTREME BRANCO</t>
  </si>
  <si>
    <t>4500040008</t>
  </si>
  <si>
    <t>100027251</t>
  </si>
  <si>
    <t>LUMINARIA HERM LED 53W 6500K IP65</t>
  </si>
  <si>
    <t>4500040015</t>
  </si>
  <si>
    <t>FOT - FOTOGRAFIA E CINEMATOGRAFIA</t>
  </si>
  <si>
    <t>4500040028</t>
  </si>
  <si>
    <t>3000018301 ESTUDIO 3 COMUNICACAO VISUAL LTDA</t>
  </si>
  <si>
    <t>4500040033</t>
  </si>
  <si>
    <t>4500040036</t>
  </si>
  <si>
    <t>3000002318 CLARO S.A.</t>
  </si>
  <si>
    <t>4500040045</t>
  </si>
  <si>
    <t>4500040046</t>
  </si>
  <si>
    <t>4500040050</t>
  </si>
  <si>
    <t>4500040064</t>
  </si>
  <si>
    <t>4500040065</t>
  </si>
  <si>
    <t>100000796</t>
  </si>
  <si>
    <t>ALUGUEL DE ESCRITÓRIO</t>
  </si>
  <si>
    <t>LOC.00001</t>
  </si>
  <si>
    <t>4500040072</t>
  </si>
  <si>
    <t>100027259</t>
  </si>
  <si>
    <t>INTERRUP BIPOLAR 20A  C.TAMP CONDULET 1P</t>
  </si>
  <si>
    <t>4500040073</t>
  </si>
  <si>
    <t>E00005935</t>
  </si>
  <si>
    <t>FITA ISOLANTE 19MMX20M</t>
  </si>
  <si>
    <t>100027339</t>
  </si>
  <si>
    <t>PLACA COND TRAMONTINA AL 2MOD S/P 3/4</t>
  </si>
  <si>
    <t>4500040091</t>
  </si>
  <si>
    <t>4500040097</t>
  </si>
  <si>
    <t>3000018846 BRAZ E BRITO REFRIGERACAO LTDA</t>
  </si>
  <si>
    <t>100027411</t>
  </si>
  <si>
    <t>DISJUNTOR MOTOR TRI 12A 9-12A 380V 100KA</t>
  </si>
  <si>
    <t>4500040098</t>
  </si>
  <si>
    <t>E00006171</t>
  </si>
  <si>
    <t>CABO FLEXIVEL  1,5MM (PRETO)</t>
  </si>
  <si>
    <t>100027413</t>
  </si>
  <si>
    <t>CANALETA PVC ABERT 30X30 (BR C/2M) CZ</t>
  </si>
  <si>
    <t>100027414</t>
  </si>
  <si>
    <t>CABO 1,5MM VERMELHO</t>
  </si>
  <si>
    <t>100027415</t>
  </si>
  <si>
    <t>TERMINAL PINO 1,5 A 2,5MM</t>
  </si>
  <si>
    <t>4500040113</t>
  </si>
  <si>
    <t>100027429</t>
  </si>
  <si>
    <t>ESPIRAL 10mm 1 MT PT</t>
  </si>
  <si>
    <t>4500040127</t>
  </si>
  <si>
    <t>100027430</t>
  </si>
  <si>
    <t>MANTA AUTOCOLANTE VIAPOL</t>
  </si>
  <si>
    <t>100027431</t>
  </si>
  <si>
    <t>FILTRO LINHA C/04 TOMADAS METAL PT</t>
  </si>
  <si>
    <t>4500040132</t>
  </si>
  <si>
    <t>4500040134</t>
  </si>
  <si>
    <t>4500040142</t>
  </si>
  <si>
    <t>4500040154</t>
  </si>
  <si>
    <t>4500040160</t>
  </si>
  <si>
    <t>4500040177</t>
  </si>
  <si>
    <t>100027497</t>
  </si>
  <si>
    <t>CONECTOR RJ45 CAT6 BLINDADO</t>
  </si>
  <si>
    <t>4500040186</t>
  </si>
  <si>
    <t>100027498</t>
  </si>
  <si>
    <t>SUPORTE TV UNIVERSAL PAREDE</t>
  </si>
  <si>
    <t>100027499</t>
  </si>
  <si>
    <t>SUPORTE TELEVISÃO ARTICULADO TETO</t>
  </si>
  <si>
    <t>100027503</t>
  </si>
  <si>
    <t>MATA MATO</t>
  </si>
  <si>
    <t>4500040210</t>
  </si>
  <si>
    <t>100000011</t>
  </si>
  <si>
    <t>HIDROMETRO 2"</t>
  </si>
  <si>
    <t>4500040219</t>
  </si>
  <si>
    <t>100000012</t>
  </si>
  <si>
    <t>HIDROMETRO 1"</t>
  </si>
  <si>
    <t>100027340</t>
  </si>
  <si>
    <t>HIDROMETRO 6"</t>
  </si>
  <si>
    <t>4500040242</t>
  </si>
  <si>
    <t>3000002545 NAMSOS RJ LOCACOES E SERVICOS LTDA</t>
  </si>
  <si>
    <t>E00000119</t>
  </si>
  <si>
    <t>PREST. SERVIÇO - REPARO AVARIA</t>
  </si>
  <si>
    <t>4500040244</t>
  </si>
  <si>
    <t>SERVIÇO DE AGENCIA DE PUBLICIDADE</t>
  </si>
  <si>
    <t>4500040253</t>
  </si>
  <si>
    <t>3000019677 ELETROMAX 25 DE AGOSTO LTDA</t>
  </si>
  <si>
    <t>100027135</t>
  </si>
  <si>
    <t>MULTIMED  METSEMP5100 DIGITAL SCHNEIDER</t>
  </si>
  <si>
    <t>4500040261</t>
  </si>
  <si>
    <t>4500040280</t>
  </si>
  <si>
    <t>4500040281</t>
  </si>
  <si>
    <t>100000448</t>
  </si>
  <si>
    <t>4500040282</t>
  </si>
  <si>
    <t>3000002551 PALMA GUEDES ADVOGADOS</t>
  </si>
  <si>
    <t>4500040286</t>
  </si>
  <si>
    <t>100003581</t>
  </si>
  <si>
    <t>PROGRAMACAO, COMUNICACAO VISUAL</t>
  </si>
  <si>
    <t>4500040292</t>
  </si>
  <si>
    <t>3000003471 FACEBOOK SERVICOS ONLINE DO BRASIL</t>
  </si>
  <si>
    <t>CAMPANHA DE MÍDIA DIGITAL</t>
  </si>
  <si>
    <t>4500040302</t>
  </si>
  <si>
    <t>E00005546</t>
  </si>
  <si>
    <t>CORREIA A42</t>
  </si>
  <si>
    <t>4500040308</t>
  </si>
  <si>
    <t>E00005545</t>
  </si>
  <si>
    <t>CORREIA A25</t>
  </si>
  <si>
    <t>E00005578</t>
  </si>
  <si>
    <t>CORREIA A33</t>
  </si>
  <si>
    <t>E00006192</t>
  </si>
  <si>
    <t>CORREIA A38</t>
  </si>
  <si>
    <t>E00005544</t>
  </si>
  <si>
    <t>CORREIA A41</t>
  </si>
  <si>
    <t>E00006188</t>
  </si>
  <si>
    <t>CORREIA B47</t>
  </si>
  <si>
    <t>E00005555</t>
  </si>
  <si>
    <t>CORREIA B48</t>
  </si>
  <si>
    <t>E00005558</t>
  </si>
  <si>
    <t>CORREIA B50</t>
  </si>
  <si>
    <t>E00005573</t>
  </si>
  <si>
    <t>CORREIA B70</t>
  </si>
  <si>
    <t>4500040313</t>
  </si>
  <si>
    <t>100001392</t>
  </si>
  <si>
    <t>CHÁ PRETO</t>
  </si>
  <si>
    <t>4500040315</t>
  </si>
  <si>
    <t>4500040317</t>
  </si>
  <si>
    <t>4500040329</t>
  </si>
  <si>
    <t>SINALIZAÇÃO A &amp; B</t>
  </si>
  <si>
    <t>4500040330</t>
  </si>
  <si>
    <t>4500040331</t>
  </si>
  <si>
    <t>4500040332</t>
  </si>
  <si>
    <t>E00005299</t>
  </si>
  <si>
    <t>CUBA PIA</t>
  </si>
  <si>
    <t>4500040360</t>
  </si>
  <si>
    <t>100027403</t>
  </si>
  <si>
    <t>MASSA EPOXY TUBOLIT</t>
  </si>
  <si>
    <t>3000003062 NOVA BONI DISTRIBUIDORA DE MATERIAL</t>
  </si>
  <si>
    <t>100027396</t>
  </si>
  <si>
    <t>TRENA 10 METROS</t>
  </si>
  <si>
    <t>4500040363</t>
  </si>
  <si>
    <t>100000527</t>
  </si>
  <si>
    <t>LOCAÇÃO DE CARRINHOS ELÉTRICOS</t>
  </si>
  <si>
    <t>4500040365</t>
  </si>
  <si>
    <t>4500040377</t>
  </si>
  <si>
    <t>4500040393</t>
  </si>
  <si>
    <t>4500040395</t>
  </si>
  <si>
    <t>3000013828 FIREFIGHTERS PREVENCAO E COMBATE A</t>
  </si>
  <si>
    <t>BRIGADA DE INCÊNDIO</t>
  </si>
  <si>
    <t>4500040400</t>
  </si>
  <si>
    <t>4500040415</t>
  </si>
  <si>
    <t>3000002248 PAVER MOTOS PECAS E ACESSORIOS LTDA</t>
  </si>
  <si>
    <t>100003850</t>
  </si>
  <si>
    <t>MANUTENÇÃO DE MÁQUINAS</t>
  </si>
  <si>
    <t>4500040429</t>
  </si>
  <si>
    <t>4500040430</t>
  </si>
  <si>
    <t>100027666</t>
  </si>
  <si>
    <t>PALMEIRA RAPHIS</t>
  </si>
  <si>
    <t>4500040431</t>
  </si>
  <si>
    <t>4500040435</t>
  </si>
  <si>
    <t>3000002498 COMASSISTEC COMERCIO DE BATERIAS LT</t>
  </si>
  <si>
    <t>4500040451</t>
  </si>
  <si>
    <t>3000012361 ELETRICA ANASTACIO EIRELI</t>
  </si>
  <si>
    <t>4500040460</t>
  </si>
  <si>
    <t>100000323</t>
  </si>
  <si>
    <t>NITROGÊNIO</t>
  </si>
  <si>
    <t>CL</t>
  </si>
  <si>
    <t>4500040461</t>
  </si>
  <si>
    <t>4500040462</t>
  </si>
  <si>
    <t>3000016993 CHC TREINAMENTO EXECUTIVO E CONSULT</t>
  </si>
  <si>
    <t>100002027</t>
  </si>
  <si>
    <t>TREINAMENTOS</t>
  </si>
  <si>
    <t>4500040465</t>
  </si>
  <si>
    <t>4500040469</t>
  </si>
  <si>
    <t>4500040472</t>
  </si>
  <si>
    <t>E00006032</t>
  </si>
  <si>
    <t>ANEL BORRACHA ROLAMENTO SA 206</t>
  </si>
  <si>
    <t>4500040475</t>
  </si>
  <si>
    <t>E00006012</t>
  </si>
  <si>
    <t>ROLAMENTO  206 GV3</t>
  </si>
  <si>
    <t>4500040483</t>
  </si>
  <si>
    <t>4500040503</t>
  </si>
  <si>
    <t>E00005589</t>
  </si>
  <si>
    <t>GAS REFRIGERANTE R134A</t>
  </si>
  <si>
    <t>4500040520</t>
  </si>
  <si>
    <t>4500040526</t>
  </si>
  <si>
    <t>4500040544</t>
  </si>
  <si>
    <t>3000016322 COMPANHIA ENERGETICA DE MINAS</t>
  </si>
  <si>
    <t>4500040548</t>
  </si>
  <si>
    <t>100027782</t>
  </si>
  <si>
    <t>ÓLEO LUBRIFICANTE SAE 15W40 - 20 LT</t>
  </si>
  <si>
    <t>MAT.00028</t>
  </si>
  <si>
    <t>GLA</t>
  </si>
  <si>
    <t>4500040557</t>
  </si>
  <si>
    <t>100010852</t>
  </si>
  <si>
    <t>ELEMENTO FILTRO LUBRIF BY PASS VOLVO</t>
  </si>
  <si>
    <t>100010853</t>
  </si>
  <si>
    <t>ELEMENTO FILTRO LUBRIF VOLVO LONG LIFE</t>
  </si>
  <si>
    <t>100016108</t>
  </si>
  <si>
    <t>ELEM FILTRO COMB SEPARAD DE ÁGUA 3973233</t>
  </si>
  <si>
    <t>100010855</t>
  </si>
  <si>
    <t>ELEMENTO FILTRO COMBUSTIVEL VOLVO</t>
  </si>
  <si>
    <t>4500040571</t>
  </si>
  <si>
    <t>4500040572</t>
  </si>
  <si>
    <t>4500040575</t>
  </si>
  <si>
    <t>4500040580</t>
  </si>
  <si>
    <t>4500040582</t>
  </si>
  <si>
    <t>100024459</t>
  </si>
  <si>
    <t>SIFÃO AJUSTÁVEL</t>
  </si>
  <si>
    <t>4500040587</t>
  </si>
  <si>
    <t>100021946</t>
  </si>
  <si>
    <t>RABICHO 60CM ½ POL</t>
  </si>
  <si>
    <t>E00005222</t>
  </si>
  <si>
    <t>ASSENTO SANITARIO</t>
  </si>
  <si>
    <t>E00005852</t>
  </si>
  <si>
    <t>BUCHA NYLON N.8</t>
  </si>
  <si>
    <t>3000001868 MAK NEW COMERCIO E SERVICOS DE MAQU</t>
  </si>
  <si>
    <t>100003180</t>
  </si>
  <si>
    <t>SACO DE LIXO PRETO 100 LT (PCT C/100)</t>
  </si>
  <si>
    <t>4500040597</t>
  </si>
  <si>
    <t>E00005735</t>
  </si>
  <si>
    <t>SACO DE LIXO PRETO 200 LT  ( PCT C/100)</t>
  </si>
  <si>
    <t>100003179</t>
  </si>
  <si>
    <t>SACO DE LIXO PRETO 300 LT  ( PCT C/100)</t>
  </si>
  <si>
    <t>100010560</t>
  </si>
  <si>
    <t>LUBRIFICANTE 500ML STIHL 8017 H</t>
  </si>
  <si>
    <t>E00005733</t>
  </si>
  <si>
    <t>FIO MONO QUADRADO 2.7-2,0 KG</t>
  </si>
  <si>
    <t>4500040608</t>
  </si>
  <si>
    <t>4500040610</t>
  </si>
  <si>
    <t>3000000665 AMI3 SOLUCOES AMBIENTAIS E TRANSPOR</t>
  </si>
  <si>
    <t>4500040633</t>
  </si>
  <si>
    <t>4500040650</t>
  </si>
  <si>
    <t>3000002030 GUPPY CRIATIVIDADE E TECNOLOGIA LTD</t>
  </si>
  <si>
    <t>E00001013</t>
  </si>
  <si>
    <t>IT - PLANEJAMENTO E MANUTENÇÃO DE SITES</t>
  </si>
  <si>
    <t>4500040654</t>
  </si>
  <si>
    <t>100001095</t>
  </si>
  <si>
    <t>DISJUNTOR MOTOR 3RV1011-1KA10</t>
  </si>
  <si>
    <t>4500040659</t>
  </si>
  <si>
    <t>100027926</t>
  </si>
  <si>
    <t>BLOCO CONT DIS 3RV1011-1HA10</t>
  </si>
  <si>
    <t>4500040664</t>
  </si>
  <si>
    <t>4500040666</t>
  </si>
  <si>
    <t>4500040667</t>
  </si>
  <si>
    <t>E00000144</t>
  </si>
  <si>
    <t>SEGURO</t>
  </si>
  <si>
    <t>4500040676</t>
  </si>
  <si>
    <t>4500040685</t>
  </si>
  <si>
    <t>4500040693</t>
  </si>
  <si>
    <t>4500040735</t>
  </si>
  <si>
    <t>4500040737</t>
  </si>
  <si>
    <t>E00005730</t>
  </si>
  <si>
    <t>FILTRO MANTA G3</t>
  </si>
  <si>
    <t>4500040744</t>
  </si>
  <si>
    <t>E00005993</t>
  </si>
  <si>
    <t>DETERGENTE DESINCRUSTANTE INDUSTRIAL P/L</t>
  </si>
  <si>
    <t>4500040763</t>
  </si>
  <si>
    <t>3000019639 INSTALACOES EVERTON SANTANA LTDA</t>
  </si>
  <si>
    <t>SERVIÇO DE MONTAGEM E INSTALAÇÃO</t>
  </si>
  <si>
    <t>4500040773</t>
  </si>
  <si>
    <t>4500040781</t>
  </si>
  <si>
    <t>4500040798</t>
  </si>
  <si>
    <t>3000019530 RA MARTINS BORGES &amp; NEGOCIOS LTDA</t>
  </si>
  <si>
    <t>100020347</t>
  </si>
  <si>
    <t>MACACO HIDRAULICO 2 TON</t>
  </si>
  <si>
    <t>007</t>
  </si>
  <si>
    <t>4500040814</t>
  </si>
  <si>
    <t>100027494</t>
  </si>
  <si>
    <t>FITA PERFURADA AÇO INOX</t>
  </si>
  <si>
    <t>MAT.00027</t>
  </si>
  <si>
    <t>4500040819</t>
  </si>
  <si>
    <t>E00005802</t>
  </si>
  <si>
    <t>TUBO ESGOTO 50MM (6M)</t>
  </si>
  <si>
    <t>E00005457</t>
  </si>
  <si>
    <t>ABRAÇADEIRA COPO 1.1/2"</t>
  </si>
  <si>
    <t>100001513</t>
  </si>
  <si>
    <t>TUBO PVC 6M 150MM</t>
  </si>
  <si>
    <t>4500040833</t>
  </si>
  <si>
    <t>3000019814 MULTIBLOCO IND. E COM. DE ARTEFATOS</t>
  </si>
  <si>
    <t>100027819</t>
  </si>
  <si>
    <t>MEIO FIO CONC.80cm x 20cm x 10cm</t>
  </si>
  <si>
    <t>MAT.00019</t>
  </si>
  <si>
    <t>4500040839</t>
  </si>
  <si>
    <t>4500040840</t>
  </si>
  <si>
    <t>3000018365 LAETE MARIA DE JESUS REIS 927017015</t>
  </si>
  <si>
    <t>4500040849</t>
  </si>
  <si>
    <t>E00005677</t>
  </si>
  <si>
    <t>PARAFUSO SEXTAVADO 1/4X50MM</t>
  </si>
  <si>
    <t>E00006056</t>
  </si>
  <si>
    <t>BICO BORBULHADOR DE BDF - 6MM</t>
  </si>
  <si>
    <t>E00006065</t>
  </si>
  <si>
    <t>ARRUELA LISA 1/4 ZB DIN 9021  (CÓD: 1036</t>
  </si>
  <si>
    <t>100012935</t>
  </si>
  <si>
    <t>ABRACADEIRA NYLON 6.6 200X2,5MM</t>
  </si>
  <si>
    <t>4500040871</t>
  </si>
  <si>
    <t>100015684</t>
  </si>
  <si>
    <t>ABRACADEIRA NYLON 4,8 X 400MM</t>
  </si>
  <si>
    <t>100001412</t>
  </si>
  <si>
    <t>FITA DEMARCAÇÃO ZEBRADA</t>
  </si>
  <si>
    <t>100007589</t>
  </si>
  <si>
    <t>FITA ADESIVA ZEBRADA</t>
  </si>
  <si>
    <t>100023042</t>
  </si>
  <si>
    <t>FITA DUPL FACE P/ CARPETE 48mm x 30m</t>
  </si>
  <si>
    <t>100016135</t>
  </si>
  <si>
    <t>FITA DUPLA FACE ESPUMA 19MM X 20MTS VHB</t>
  </si>
  <si>
    <t>100015315</t>
  </si>
  <si>
    <t>FITA CREPE 24X50 MM</t>
  </si>
  <si>
    <t>3000012366 DISTRIBUIDORA DE PRODUTOS DE LIMPEZ</t>
  </si>
  <si>
    <t>100004046</t>
  </si>
  <si>
    <t>SABONETE LIQUIDO FLORAL</t>
  </si>
  <si>
    <t>4500040873</t>
  </si>
  <si>
    <t>100004044</t>
  </si>
  <si>
    <t>PAPEL HIGIÊNICO</t>
  </si>
  <si>
    <t>100004045</t>
  </si>
  <si>
    <t>PAPEL TOALHA</t>
  </si>
  <si>
    <t>2000000011 OFFERY</t>
  </si>
  <si>
    <t>4500040889</t>
  </si>
  <si>
    <t>4500040893</t>
  </si>
  <si>
    <t>3000019829 NEUROLOGIC INTELIGENCIA ARTIFICIAL</t>
  </si>
  <si>
    <t>4500040904</t>
  </si>
  <si>
    <t>100001743</t>
  </si>
  <si>
    <t>PLACA ELET SCPM - COMPRESSOR CARLYLE</t>
  </si>
  <si>
    <t>MAT.00008</t>
  </si>
  <si>
    <t>4500040914</t>
  </si>
  <si>
    <t>4500040927</t>
  </si>
  <si>
    <t>100013880</t>
  </si>
  <si>
    <t>FITA DEM AREA 48MMX14M ZEBRADA ADELBRAS</t>
  </si>
  <si>
    <t>100001195</t>
  </si>
  <si>
    <t>FITA DUPL FACE P/ CARPETE CARPEFIX ADERE</t>
  </si>
  <si>
    <t>100016134</t>
  </si>
  <si>
    <t>FITA DUPLA FACE 19MM X 20MTS VHB</t>
  </si>
  <si>
    <t>100028179</t>
  </si>
  <si>
    <t>CILINDRO DE NITROGENIO 10M3</t>
  </si>
  <si>
    <t>4500040973</t>
  </si>
  <si>
    <t>100028180</t>
  </si>
  <si>
    <t>OXIGENIO PPU</t>
  </si>
  <si>
    <t>100028182</t>
  </si>
  <si>
    <t>ACETILENO PPU</t>
  </si>
  <si>
    <t>4500040975</t>
  </si>
  <si>
    <t>4500040983</t>
  </si>
  <si>
    <t>3000010565 LOCALIZA RENT A CAR SA</t>
  </si>
  <si>
    <t>4500040984</t>
  </si>
  <si>
    <t>4500040985</t>
  </si>
  <si>
    <t>4500040987</t>
  </si>
  <si>
    <t>3000016951 MAGAZINE LUIZA S/A</t>
  </si>
  <si>
    <t>100004117</t>
  </si>
  <si>
    <t>MICROONDAS 20 LTs 220V</t>
  </si>
  <si>
    <t>4500040989</t>
  </si>
  <si>
    <t>3000000073 IN REACH COMERCIO E SERVICOS LTDA</t>
  </si>
  <si>
    <t>100002901</t>
  </si>
  <si>
    <t>LOCAÇÃO DE EQUIPAMENTO</t>
  </si>
  <si>
    <t>4500040999</t>
  </si>
  <si>
    <t>3000003166 CABINE RIO COMERCIAL ELETRICA LTDA</t>
  </si>
  <si>
    <t>E00005475</t>
  </si>
  <si>
    <t>REATOR V. METAL. 250W (EXTERNO; CANECO)</t>
  </si>
  <si>
    <t>4500041000</t>
  </si>
  <si>
    <t>100006997</t>
  </si>
  <si>
    <t>LAMPADA TUBULAR LED T8 9W 60CM</t>
  </si>
  <si>
    <t>4500041001</t>
  </si>
  <si>
    <t>100028256</t>
  </si>
  <si>
    <t>LAMPADA TUBULAR LED 18W 6500K T5</t>
  </si>
  <si>
    <t>MAT.00012</t>
  </si>
  <si>
    <t>4500041002</t>
  </si>
  <si>
    <t>100016835</t>
  </si>
  <si>
    <t>LAMP PAR30 LED 9W/6500K E27</t>
  </si>
  <si>
    <t>100028183</t>
  </si>
  <si>
    <t>LAMP LED BULBO 12W/6500K E27</t>
  </si>
  <si>
    <t>100028734</t>
  </si>
  <si>
    <t>LAMPADA LED PAR 30 9W 3000K E27</t>
  </si>
  <si>
    <t>100028271</t>
  </si>
  <si>
    <t>BOTA SEGURANÇA Nº 38 - CA 45611 MARLUVAS</t>
  </si>
  <si>
    <t>4500041008</t>
  </si>
  <si>
    <t>100028272</t>
  </si>
  <si>
    <t>BOTA SEGURANÇA Nº 37 - CA 45611 MARLUVAS</t>
  </si>
  <si>
    <t>100028273</t>
  </si>
  <si>
    <t>BOTA SEGURANÇA Nº 42 - CA 45611 MARLUVAS</t>
  </si>
  <si>
    <t>100028277</t>
  </si>
  <si>
    <t>BOTA SEGURANÇA Nº 35 - CA 45611 MARLUVAS</t>
  </si>
  <si>
    <t>100028276</t>
  </si>
  <si>
    <t>BOTA SEGURANÇA Nº 40 - CA 45611 MARLUVAS</t>
  </si>
  <si>
    <t>100028269</t>
  </si>
  <si>
    <t>OCULOS PROTEÇÃO INCOLOR-CA19625</t>
  </si>
  <si>
    <t>100028270</t>
  </si>
  <si>
    <t>OCULOS DE PROTEÇÃO ESCURO</t>
  </si>
  <si>
    <t>100028268</t>
  </si>
  <si>
    <t>CAPACETE C/ABAS PLASTICO BCO - CA 8304</t>
  </si>
  <si>
    <t>4500041009</t>
  </si>
  <si>
    <t>4500041010</t>
  </si>
  <si>
    <t>100028121</t>
  </si>
  <si>
    <t>GERENCIAMENTO DE OBRA</t>
  </si>
  <si>
    <t>SERV.0008</t>
  </si>
  <si>
    <t>4500041038</t>
  </si>
  <si>
    <t>4500041048</t>
  </si>
  <si>
    <t>4500041055</t>
  </si>
  <si>
    <t>100027972</t>
  </si>
  <si>
    <t>BUCHA P/PAREDE TAM:8 C/PARAFUSO PHILIPS</t>
  </si>
  <si>
    <t>4500041058</t>
  </si>
  <si>
    <t>100027973</t>
  </si>
  <si>
    <t>BUCHA P/PAREDE TAM:10 C/PARAFUSO PHILIPS</t>
  </si>
  <si>
    <t>100027974</t>
  </si>
  <si>
    <t>BUCHA P/GESSO (UNIVERSAL) C/PARA PHILIPS</t>
  </si>
  <si>
    <t>100028218</t>
  </si>
  <si>
    <t>COLA BRANCA CASCOREZ UNIVERSAL</t>
  </si>
  <si>
    <t>100028219</t>
  </si>
  <si>
    <t>JOELHO SOLD FORTLEV 90 25mm</t>
  </si>
  <si>
    <t>100028220</t>
  </si>
  <si>
    <t>ABRACADEIRA COPO 1/2</t>
  </si>
  <si>
    <t>100028221</t>
  </si>
  <si>
    <t>ABRACADEIRA COPO 1.1/4</t>
  </si>
  <si>
    <t>100028222</t>
  </si>
  <si>
    <t>FITA ISOLANTE 3M PT SCOTCH</t>
  </si>
  <si>
    <t>100028223</t>
  </si>
  <si>
    <t>FITA VEDA ROSCA AMANCO</t>
  </si>
  <si>
    <t>100028225</t>
  </si>
  <si>
    <t>BOX RETO TRAMONTINA 3/4</t>
  </si>
  <si>
    <t>100028226</t>
  </si>
  <si>
    <t>PORCA ZINCADA 3/16"</t>
  </si>
  <si>
    <t>100028227</t>
  </si>
  <si>
    <t>ARRUELA LISA 3/16"</t>
  </si>
  <si>
    <t>4500041064</t>
  </si>
  <si>
    <t>4500041065</t>
  </si>
  <si>
    <t>3000019748 BERGAMO ENGENHARIA LTDA</t>
  </si>
  <si>
    <t>4500041081</t>
  </si>
  <si>
    <t>3000017894 FLAVIENSE DO BRASIL MADEIRAS COMERC</t>
  </si>
  <si>
    <t>4500041087</t>
  </si>
  <si>
    <t>100028357</t>
  </si>
  <si>
    <t>RESINADO PLAST 2,20X1,10 15mm(ANTIDERRA)</t>
  </si>
  <si>
    <t>A</t>
  </si>
  <si>
    <t>4500041088</t>
  </si>
  <si>
    <t>3000003140 MAZARS AUDITORES INDEPENDENTES -</t>
  </si>
  <si>
    <t>E00000126</t>
  </si>
  <si>
    <t>AUDITORIA</t>
  </si>
  <si>
    <t>4500041091</t>
  </si>
  <si>
    <t>3000018454 TOSI INDUSTRIA E COMERCIO LTDA EM</t>
  </si>
  <si>
    <t>100028290</t>
  </si>
  <si>
    <t>T. CALOR 3/8" 3F 18APP 52T 2745MM</t>
  </si>
  <si>
    <t>4500041092</t>
  </si>
  <si>
    <t>100028291</t>
  </si>
  <si>
    <t>T. CALOR 3/8" 3F 18APP 52T 1830MM</t>
  </si>
  <si>
    <t>100028292</t>
  </si>
  <si>
    <t>T. CALOR 3/8" 3F 18APP 52T 3650MM</t>
  </si>
  <si>
    <t>E00001036</t>
  </si>
  <si>
    <t>ENG - TRATAMENTO DE EFLUENTES</t>
  </si>
  <si>
    <t>4500041110</t>
  </si>
  <si>
    <t>4500041111</t>
  </si>
  <si>
    <t>4500041125</t>
  </si>
  <si>
    <t>4500041128</t>
  </si>
  <si>
    <t>S02</t>
  </si>
  <si>
    <t>4500041135</t>
  </si>
  <si>
    <t>4500041137</t>
  </si>
  <si>
    <t>3000019917 TRAFOTEC EQUIPAMENTOS ELETRONICOS L</t>
  </si>
  <si>
    <t>100027134</t>
  </si>
  <si>
    <t>CARREGADOR FLUTUANTE 48V 10A TRAFOTEC</t>
  </si>
  <si>
    <t>4500041139</t>
  </si>
  <si>
    <t>4500041148</t>
  </si>
  <si>
    <t>4500041206</t>
  </si>
  <si>
    <t>4500041207</t>
  </si>
  <si>
    <t>4500041210</t>
  </si>
  <si>
    <t>4500041212</t>
  </si>
  <si>
    <t>4500041214</t>
  </si>
  <si>
    <t>4500041216</t>
  </si>
  <si>
    <t>100027686</t>
  </si>
  <si>
    <t>Kit Maçarico D Solda Mod. 201 OXI E ACET</t>
  </si>
  <si>
    <t>4500041234</t>
  </si>
  <si>
    <t>4500041244</t>
  </si>
  <si>
    <t>4500041259</t>
  </si>
  <si>
    <t>4500041269</t>
  </si>
  <si>
    <t>4500041274</t>
  </si>
  <si>
    <t>4500041276</t>
  </si>
  <si>
    <t>4500041281</t>
  </si>
  <si>
    <t>100002472</t>
  </si>
  <si>
    <t>COMPRESSOR BRISTOL H23A 623 5HP 380V TRI</t>
  </si>
  <si>
    <t>4500041299</t>
  </si>
  <si>
    <t>100026268</t>
  </si>
  <si>
    <t>FILTRO SECADOR DML 164R 1/2</t>
  </si>
  <si>
    <t>100028437</t>
  </si>
  <si>
    <t>PRESSOSTATO A/B 0,2 A 7,5 BAR/A32 BAR60</t>
  </si>
  <si>
    <t>100028438</t>
  </si>
  <si>
    <t>TERMINAL CONECTOR BANDEIRA 6,3MM CANTO</t>
  </si>
  <si>
    <t>3000013235 TECHNICS MASTER DO BRASIL SERVICOS</t>
  </si>
  <si>
    <t>4500041303</t>
  </si>
  <si>
    <t>3000018892 ATUAL CARGAS TRANSPORTES LTDA</t>
  </si>
  <si>
    <t>100000411</t>
  </si>
  <si>
    <t>TRANSPORTE INTERESTADUAL - FRETES</t>
  </si>
  <si>
    <t>CDA</t>
  </si>
  <si>
    <t>4500041308</t>
  </si>
  <si>
    <t>4500041315</t>
  </si>
  <si>
    <t>4500041324</t>
  </si>
  <si>
    <t>4500041334</t>
  </si>
  <si>
    <t>100027709</t>
  </si>
  <si>
    <t>BARRA DE VIGA ENRIJECIDA 2P 50X25 6M</t>
  </si>
  <si>
    <t>4500041342</t>
  </si>
  <si>
    <t>100027710</t>
  </si>
  <si>
    <t>PÇ DE FERRO U DE 4P C/PAREDE DE 18MM 6M</t>
  </si>
  <si>
    <t>100027712</t>
  </si>
  <si>
    <t>TUBO QUADRADO 25X25 PAREDE DE 20MM 6M</t>
  </si>
  <si>
    <t>100027713</t>
  </si>
  <si>
    <t>ROLDANA GUIA SUP 44MM P/VIGA U DE 2P</t>
  </si>
  <si>
    <t>100027714</t>
  </si>
  <si>
    <t>CHAP XADRE ALUM ESPESSU DE 1,5MM 3MX1,25</t>
  </si>
  <si>
    <t>100027715</t>
  </si>
  <si>
    <t>TRINC TRANC FECH PORT BAIA 32CM 5MMx3,16</t>
  </si>
  <si>
    <t>100027716</t>
  </si>
  <si>
    <t>PARAFUSO AUTOBROCANTE 4,2X16 PHILLIPS</t>
  </si>
  <si>
    <t>4500041345</t>
  </si>
  <si>
    <t>100000152</t>
  </si>
  <si>
    <t>PREST. SERVIÇO - CARREGADORES</t>
  </si>
  <si>
    <t>4500041347</t>
  </si>
  <si>
    <t>3000019938 SINDICO SHOP SOROCABA LTDA</t>
  </si>
  <si>
    <t>100028128</t>
  </si>
  <si>
    <t>CARRINHO TRANSPORTE/CARGA FD 500LITROS</t>
  </si>
  <si>
    <t>4500041352</t>
  </si>
  <si>
    <t>100028130</t>
  </si>
  <si>
    <t>TRAVA SISTEMA CARTÃO CARRINHO</t>
  </si>
  <si>
    <t>100028131</t>
  </si>
  <si>
    <t>CARTÃO PERSONALIZADO TRAVA CARRINHO</t>
  </si>
  <si>
    <t>4500041354</t>
  </si>
  <si>
    <t>4500041356</t>
  </si>
  <si>
    <t>4500041367</t>
  </si>
  <si>
    <t>4500041371</t>
  </si>
  <si>
    <t>4500041387</t>
  </si>
  <si>
    <t>4500041389</t>
  </si>
  <si>
    <t>100000611</t>
  </si>
  <si>
    <t>CIMENTO CPIII 50 KG</t>
  </si>
  <si>
    <t>4500041417</t>
  </si>
  <si>
    <t>4500041423</t>
  </si>
  <si>
    <t>100001060</t>
  </si>
  <si>
    <t>ÓLEO EMKARATE RL 220H (PIZZANI)</t>
  </si>
  <si>
    <t>LT</t>
  </si>
  <si>
    <t>4500041425</t>
  </si>
  <si>
    <t>4500041433</t>
  </si>
  <si>
    <t>4500041436</t>
  </si>
  <si>
    <t>4500041458</t>
  </si>
  <si>
    <t>3000003126 7 MINDS TRADUCOES - CONSULTORIA</t>
  </si>
  <si>
    <t>100001949</t>
  </si>
  <si>
    <t>Serviço de Tradução</t>
  </si>
  <si>
    <t>SERV.0021</t>
  </si>
  <si>
    <t>4500041462</t>
  </si>
  <si>
    <t>3000019886 21.335.506 ANACLETO JOSE MENDES</t>
  </si>
  <si>
    <t>100028612</t>
  </si>
  <si>
    <t>Capa de grade</t>
  </si>
  <si>
    <t>4500041471</t>
  </si>
  <si>
    <t>3000018526 EDENRED SOLUCOES E INSTITUICAO DE</t>
  </si>
  <si>
    <t>100023620</t>
  </si>
  <si>
    <t>TAXA ADMINISTRATIVAS - CARTÕES</t>
  </si>
  <si>
    <t>4500041474</t>
  </si>
  <si>
    <t>4500041475</t>
  </si>
  <si>
    <t>3000000010 SCANNER MONTAGEM E MANUTENCAO LTDA</t>
  </si>
  <si>
    <t>4500041480</t>
  </si>
  <si>
    <t>4500041481</t>
  </si>
  <si>
    <t>4500041482</t>
  </si>
  <si>
    <t>4500041493</t>
  </si>
  <si>
    <t>100011711</t>
  </si>
  <si>
    <t>ACETILENO</t>
  </si>
  <si>
    <t>100011712</t>
  </si>
  <si>
    <t>OXIGENIO 2,400 KG</t>
  </si>
  <si>
    <t>E00005736</t>
  </si>
  <si>
    <t>AR REFRIGERANT (R-410A)</t>
  </si>
  <si>
    <t>4500041497</t>
  </si>
  <si>
    <t>4500041500</t>
  </si>
  <si>
    <t>100015628</t>
  </si>
  <si>
    <t>CLORO TABLET PACE TRIPLA AÇÃO 200GRS</t>
  </si>
  <si>
    <t>4500041513</t>
  </si>
  <si>
    <t>E00005271</t>
  </si>
  <si>
    <t>VASELINA LIQUIDA 500 ML</t>
  </si>
  <si>
    <t>E00005282</t>
  </si>
  <si>
    <t>FITA CREPE 50MMX50M</t>
  </si>
  <si>
    <t>E00005167</t>
  </si>
  <si>
    <t>FITILHO PLASTICO F-05</t>
  </si>
  <si>
    <t>4500041514</t>
  </si>
  <si>
    <t>100028384</t>
  </si>
  <si>
    <t>TORNEIRA PIA 1/2 PVC PARA JARDIM</t>
  </si>
  <si>
    <t>E00005991</t>
  </si>
  <si>
    <t>PLACA DE FORRO MINERAL</t>
  </si>
  <si>
    <t>4500041515</t>
  </si>
  <si>
    <t>E00005451</t>
  </si>
  <si>
    <t>GESSO (1KG)</t>
  </si>
  <si>
    <t>4500041518</t>
  </si>
  <si>
    <t>100001585</t>
  </si>
  <si>
    <t>PEDRA PORTUGUESA (PRETA)</t>
  </si>
  <si>
    <t>M2</t>
  </si>
  <si>
    <t>100001586</t>
  </si>
  <si>
    <t>PEDRA PORTUGUESA (BRANCA)</t>
  </si>
  <si>
    <t>V35</t>
  </si>
  <si>
    <t>3000002396 LIGHT SERVICOS DE ELETRICIDADE S A</t>
  </si>
  <si>
    <t>4500041520</t>
  </si>
  <si>
    <t>3000016432 LORRANA PEREIRA BRITO PENNA 1164370</t>
  </si>
  <si>
    <t>4500041523</t>
  </si>
  <si>
    <t>4500041529</t>
  </si>
  <si>
    <t>3000020032 CLIQUEI COMERCIO INTERNET LTDA</t>
  </si>
  <si>
    <t>100003174</t>
  </si>
  <si>
    <t>PLASTIFICADORA POLASEAL A3|A4</t>
  </si>
  <si>
    <t>4500041550</t>
  </si>
  <si>
    <t>100000906</t>
  </si>
  <si>
    <t>PLASTICO PARA PLASTIFICAÇÃO A4 220X307</t>
  </si>
  <si>
    <t>100007394</t>
  </si>
  <si>
    <t>ACUCAR 1KG</t>
  </si>
  <si>
    <t>4500041563</t>
  </si>
  <si>
    <t>100012288</t>
  </si>
  <si>
    <t>PATO GEL ADESIVO</t>
  </si>
  <si>
    <t>100016753</t>
  </si>
  <si>
    <t>CHÁ HIBISCO</t>
  </si>
  <si>
    <t>100028638</t>
  </si>
  <si>
    <t>DIFUSOR AROMAS</t>
  </si>
  <si>
    <t>100000899</t>
  </si>
  <si>
    <t>ADOÇANTE SUCRALOSE SACHÊ</t>
  </si>
  <si>
    <t>100028637</t>
  </si>
  <si>
    <t>CALCULADORA DE MESA</t>
  </si>
  <si>
    <t>100014664</t>
  </si>
  <si>
    <t>CORRETIVO LIQUIDO</t>
  </si>
  <si>
    <t>100028639</t>
  </si>
  <si>
    <t>SUPORTE PORTA</t>
  </si>
  <si>
    <t>100001250</t>
  </si>
  <si>
    <t>BORRACHA BRANCA</t>
  </si>
  <si>
    <t>100001255</t>
  </si>
  <si>
    <t>PINCEL MARCA TEXTO MAXPRINT</t>
  </si>
  <si>
    <t>100014252</t>
  </si>
  <si>
    <t>FITA DUPLA FACE</t>
  </si>
  <si>
    <t>100013142</t>
  </si>
  <si>
    <t>CANETA ESFEROGRÁFICA PRETA</t>
  </si>
  <si>
    <t>100000428</t>
  </si>
  <si>
    <t>PEN DRIVE</t>
  </si>
  <si>
    <t>100028641</t>
  </si>
  <si>
    <t>CADERNOS</t>
  </si>
  <si>
    <t>100023780</t>
  </si>
  <si>
    <t>COPO PLÁSTICO BIODEGRADÁVEL 300ML</t>
  </si>
  <si>
    <t>4500041594</t>
  </si>
  <si>
    <t>4500041603</t>
  </si>
  <si>
    <t>3000002477 INFORME APOIO ADMINISTRATIVO LTDA</t>
  </si>
  <si>
    <t>E00001014</t>
  </si>
  <si>
    <t>PESQUISA DE DESENVOLVIMENTO</t>
  </si>
  <si>
    <t>4500041618</t>
  </si>
  <si>
    <t>4500041624</t>
  </si>
  <si>
    <t>3000020062 C DA S DUTRA COMERCIO E SERVICOS LT</t>
  </si>
  <si>
    <t>100011836</t>
  </si>
  <si>
    <t>MATERIAL GRAFICO - FOLDER</t>
  </si>
  <si>
    <t>4500041631</t>
  </si>
  <si>
    <t>4500041633</t>
  </si>
  <si>
    <t>3000019645 PROMOVE ARTE PRODUCOES ARTISTICAS L</t>
  </si>
  <si>
    <t>E00000130</t>
  </si>
  <si>
    <t>CONSULTORIA E ASSESSORIA</t>
  </si>
  <si>
    <t>4500041636</t>
  </si>
  <si>
    <t>E00005138</t>
  </si>
  <si>
    <t>REGISTRO  GAVETA BRUTO 20MM (1/2")</t>
  </si>
  <si>
    <t>4500041642</t>
  </si>
  <si>
    <t>E00005900</t>
  </si>
  <si>
    <t>ABRACADEIRA ROSCA SEM FIM 1/2X3/4</t>
  </si>
  <si>
    <t>100015630</t>
  </si>
  <si>
    <t>MANGUEIRA CRISTAL TRANCADA 1/2  50MT</t>
  </si>
  <si>
    <t>E00005136</t>
  </si>
  <si>
    <t>REGISTRO  GAVETA BRUTO (COMPLETO) 3/4"</t>
  </si>
  <si>
    <t>4500041662</t>
  </si>
  <si>
    <t>E00005139</t>
  </si>
  <si>
    <t>REGISTRO  GAVETA BRUTO 25MM (1")</t>
  </si>
  <si>
    <t>4500041668</t>
  </si>
  <si>
    <t>E00006024</t>
  </si>
  <si>
    <t>FITA PVC BRANCA</t>
  </si>
  <si>
    <t>4500041671</t>
  </si>
  <si>
    <t>100002820</t>
  </si>
  <si>
    <t>ÓLEO PARA BOMBA VÁCUO SYMBOL SY68</t>
  </si>
  <si>
    <t>100028689</t>
  </si>
  <si>
    <t>TUBO GALVONIZADO 1P</t>
  </si>
  <si>
    <t>MAT.00010</t>
  </si>
  <si>
    <t>4500041675</t>
  </si>
  <si>
    <t>100028686</t>
  </si>
  <si>
    <t>REGISTRO ALAVANCA 1P</t>
  </si>
  <si>
    <t>3000020072 FREICON MATERIAIS PARA CONSTRUCAO L</t>
  </si>
  <si>
    <t>100028735</t>
  </si>
  <si>
    <t>CETIM BIANCO RET LINE 30X60</t>
  </si>
  <si>
    <t>4500041707</t>
  </si>
  <si>
    <t>3000002221 MILLS LOCACAO, SERVICOS E LOGISTICA</t>
  </si>
  <si>
    <t>100000516</t>
  </si>
  <si>
    <t>SERVIÇO  INSTAL. MAQUINAS E EQUIPAMENTOS</t>
  </si>
  <si>
    <t>4500041718</t>
  </si>
  <si>
    <t>4500041720</t>
  </si>
  <si>
    <t>4500041721</t>
  </si>
  <si>
    <t>4500041722</t>
  </si>
  <si>
    <t>3000019994 CONSTRUCEM MATERIAIS DE CONSTRUCAO</t>
  </si>
  <si>
    <t>100028284</t>
  </si>
  <si>
    <t>TUBO DEFOFO 200MM 6MT</t>
  </si>
  <si>
    <t>4500041724</t>
  </si>
  <si>
    <t>100028285</t>
  </si>
  <si>
    <t>LUVA DE CORRER DEFOFO 200MM</t>
  </si>
  <si>
    <t>100028286</t>
  </si>
  <si>
    <t>REDUÇÃO DE 200M P 150MM DEFOFO</t>
  </si>
  <si>
    <t>4500041725</t>
  </si>
  <si>
    <t>4500041727</t>
  </si>
  <si>
    <t>4500041729</t>
  </si>
  <si>
    <t>4500041732</t>
  </si>
  <si>
    <t>4500041733</t>
  </si>
  <si>
    <t>100010399</t>
  </si>
  <si>
    <t>CADEADO HASTE LONGA 30MM</t>
  </si>
  <si>
    <t>4500041750</t>
  </si>
  <si>
    <t>100028642</t>
  </si>
  <si>
    <t>FITA DUPLA FACE 9MM X 20M</t>
  </si>
  <si>
    <t>100028643</t>
  </si>
  <si>
    <t>FITA DUPLA FACE 12MM X 20M</t>
  </si>
  <si>
    <t>100028644</t>
  </si>
  <si>
    <t>FITA DUPLA FACE 19MM X 20M</t>
  </si>
  <si>
    <t>100028646</t>
  </si>
  <si>
    <t>FITA DUPLA FACE 25MM X 20M</t>
  </si>
  <si>
    <t>100028647</t>
  </si>
  <si>
    <t>FITA DUPLA FACE 50MM X 20M</t>
  </si>
  <si>
    <t>100028648</t>
  </si>
  <si>
    <t>FITA ZEBRADA 70MM X 100M</t>
  </si>
  <si>
    <t>100028649</t>
  </si>
  <si>
    <t>CADEADO CR 40</t>
  </si>
  <si>
    <t>100028650</t>
  </si>
  <si>
    <t>CADEADO CR 50</t>
  </si>
  <si>
    <t>3000010595 ZINA EQUIPAMENTOS CONTRA INCENDIO L</t>
  </si>
  <si>
    <t>4500041752</t>
  </si>
  <si>
    <t>4500041753</t>
  </si>
  <si>
    <t>4500041768</t>
  </si>
  <si>
    <t>100013685</t>
  </si>
  <si>
    <t>SERVIÇO - CARREGADORES</t>
  </si>
  <si>
    <t>4500041771</t>
  </si>
  <si>
    <t>4500041775</t>
  </si>
  <si>
    <t>4500041776</t>
  </si>
  <si>
    <t>4500041790</t>
  </si>
  <si>
    <t>4500041794</t>
  </si>
  <si>
    <t>100028789</t>
  </si>
  <si>
    <t>CONVERSOR DE MIDIA MONOMODO 20KM</t>
  </si>
  <si>
    <t>4500041798</t>
  </si>
  <si>
    <t>100028785</t>
  </si>
  <si>
    <t>PNEU TRASEIRO GZ PZ60 C/ARO</t>
  </si>
  <si>
    <t>4500041801</t>
  </si>
  <si>
    <t>4500041804</t>
  </si>
  <si>
    <t>4500041834</t>
  </si>
  <si>
    <t>4500041835</t>
  </si>
  <si>
    <t>4500041843</t>
  </si>
  <si>
    <t>LIMPEZA DE BENS IMÓVEIS</t>
  </si>
  <si>
    <t>4500041848</t>
  </si>
  <si>
    <t>4500041852</t>
  </si>
  <si>
    <t>4500041854</t>
  </si>
  <si>
    <t>4500041864</t>
  </si>
  <si>
    <t>4500041873</t>
  </si>
  <si>
    <t>4500041879</t>
  </si>
  <si>
    <t>4500041881</t>
  </si>
  <si>
    <t>4500041887</t>
  </si>
  <si>
    <t>4500041891</t>
  </si>
  <si>
    <t>4500041892</t>
  </si>
  <si>
    <t>4500041921</t>
  </si>
  <si>
    <t>3000011015 PROTO MEDICOS ASSOCIADOS S/S LTDA</t>
  </si>
  <si>
    <t>100004529</t>
  </si>
  <si>
    <t>Assistência serviços médicos/ técnicos</t>
  </si>
  <si>
    <t>4500041926</t>
  </si>
  <si>
    <t>E00005383</t>
  </si>
  <si>
    <t>ELETRODO E6013 OK 46.13 - 2,5mm 5KG</t>
  </si>
  <si>
    <t>KG</t>
  </si>
  <si>
    <t>4500041927</t>
  </si>
  <si>
    <t>100010918</t>
  </si>
  <si>
    <t>LIXA DE FERRO 60</t>
  </si>
  <si>
    <t>E00005950</t>
  </si>
  <si>
    <t>LIXA GR120</t>
  </si>
  <si>
    <t>E00005144</t>
  </si>
  <si>
    <t>UNIAO SOLDA MARROM 85MM</t>
  </si>
  <si>
    <t>4500041937</t>
  </si>
  <si>
    <t>E00005147</t>
  </si>
  <si>
    <t>TE SOLDA MARROM 85MM</t>
  </si>
  <si>
    <t>E00005194</t>
  </si>
  <si>
    <t>LUVA REDUÇÃO SOLDA MARROM 60MMX32MM</t>
  </si>
  <si>
    <t>E00006021</t>
  </si>
  <si>
    <t>REGISTRO DE GAVETA BRUTO DN 80  3"</t>
  </si>
  <si>
    <t>100010518</t>
  </si>
  <si>
    <t>ADAP SD CT BOL/ROSC 85MM X 3</t>
  </si>
  <si>
    <t>100028791</t>
  </si>
  <si>
    <t>BUCHA DE REDUÇÃO 85MM x 60MM</t>
  </si>
  <si>
    <t>100028807</t>
  </si>
  <si>
    <t>JOELHO DE 45° SOLD 85MM</t>
  </si>
  <si>
    <t>4500041938</t>
  </si>
  <si>
    <t>E00005775</t>
  </si>
  <si>
    <t>COLA ADESIVA 175G AQUATHERM VERMELHA</t>
  </si>
  <si>
    <t>100028787</t>
  </si>
  <si>
    <t>KIT COMPLETO P/CX ACOPLADA C/ACIONAD SUP</t>
  </si>
  <si>
    <t>100016579</t>
  </si>
  <si>
    <t>LUVA DE REDUÇÃO SOLDA 25X20</t>
  </si>
  <si>
    <t>4500041941</t>
  </si>
  <si>
    <t>100016584</t>
  </si>
  <si>
    <t>JOELHO SOLDA/ROSCA MARROM 25MMX1/2"</t>
  </si>
  <si>
    <t>100018824</t>
  </si>
  <si>
    <t>LUVA SOL MARROM 25MMX3/4 - COLA P/ROSCA</t>
  </si>
  <si>
    <t>E00005182</t>
  </si>
  <si>
    <t>LUVA SOLDA MARROM 25MM</t>
  </si>
  <si>
    <t>E00005209</t>
  </si>
  <si>
    <t>BUCHA RED. SOLDA MARROM 25X3/4MM (ROSCA)</t>
  </si>
  <si>
    <t>E00005707</t>
  </si>
  <si>
    <t>LUVA SOLDA MARROM 25"X3/4"</t>
  </si>
  <si>
    <t>E00006031</t>
  </si>
  <si>
    <t>VARA TUBO DE 25MM (MARROM)  6M</t>
  </si>
  <si>
    <t>E00006126</t>
  </si>
  <si>
    <t>BUCHA DE REDUÇÃO 25X20MM ( MARROM )</t>
  </si>
  <si>
    <t>E00005609</t>
  </si>
  <si>
    <t>JOELHO SOLDA MARROM 25MM</t>
  </si>
  <si>
    <t>4500041961</t>
  </si>
  <si>
    <t>4500041972</t>
  </si>
  <si>
    <t>4500041973</t>
  </si>
  <si>
    <t>3000015765 ENSEG SERVICOS DE ENGENHARIA E</t>
  </si>
  <si>
    <t>4500042028</t>
  </si>
  <si>
    <t>4500042033</t>
  </si>
  <si>
    <t>3000002739 ELIANE CARMO DA SILVA COSTA 7932939</t>
  </si>
  <si>
    <t>4500042048</t>
  </si>
  <si>
    <t>4500042050</t>
  </si>
  <si>
    <t>4500042051</t>
  </si>
  <si>
    <t>3000012973 CULLIGAN LATAM EIRELI</t>
  </si>
  <si>
    <t>E00005616</t>
  </si>
  <si>
    <t>ELEMENTO FILTRANTE REFIL PRÉ C+3</t>
  </si>
  <si>
    <t>4500042054</t>
  </si>
  <si>
    <t>E00005620</t>
  </si>
  <si>
    <t>ELEMENTO FILTRANTE REFIL C+3</t>
  </si>
  <si>
    <t>100001172</t>
  </si>
  <si>
    <t>FITA ALUMINIZADA ADESIVA 48MMX50M</t>
  </si>
  <si>
    <t>4500042056</t>
  </si>
  <si>
    <t>100028851</t>
  </si>
  <si>
    <t>CORREIA A65</t>
  </si>
  <si>
    <t>4500042080</t>
  </si>
  <si>
    <t>3000020076 ELIO RICARDO DUTRA MARQUES LTDA</t>
  </si>
  <si>
    <t>100028958</t>
  </si>
  <si>
    <t>SPOT EMBUTIR LAMPADA PAR 30 IL-0162 BCO</t>
  </si>
  <si>
    <t>4500042081</t>
  </si>
  <si>
    <t>100028959</t>
  </si>
  <si>
    <t>LAMPADA LED PAR 30 9W 4000K BIVOLT STELA</t>
  </si>
  <si>
    <t>4500042098</t>
  </si>
  <si>
    <t>4500042102</t>
  </si>
  <si>
    <t>4500042103</t>
  </si>
  <si>
    <t>4500042117</t>
  </si>
  <si>
    <t>100028951</t>
  </si>
  <si>
    <t>OBTURADOR UNIVERSAL PARA CAIXA ACOPLADA</t>
  </si>
  <si>
    <t>E00005255</t>
  </si>
  <si>
    <t>MECANISMO MICTORIO BIOPRESS CPD:04875</t>
  </si>
  <si>
    <t>100000628</t>
  </si>
  <si>
    <t>LUMINÁRIA LED REDONDA SOBREPOR 24W 6500K</t>
  </si>
  <si>
    <t>4500042128</t>
  </si>
  <si>
    <t>100028964</t>
  </si>
  <si>
    <t>MANTA ASFÁLTIC AUT ADESIVA ALUM 90CMX10M</t>
  </si>
  <si>
    <t>4500042129</t>
  </si>
  <si>
    <t>100028965</t>
  </si>
  <si>
    <t>PRIMER P/ MANTA ASFALTICA 18L</t>
  </si>
  <si>
    <t>E00001003</t>
  </si>
  <si>
    <t>PREST. SERVIÇO - LEGALIZAÇÃO EVENTO</t>
  </si>
  <si>
    <t>4500042133</t>
  </si>
  <si>
    <t>E00006124</t>
  </si>
  <si>
    <t>NIPLE 3" ROSCA</t>
  </si>
  <si>
    <t>4500042144</t>
  </si>
  <si>
    <t>E00005155</t>
  </si>
  <si>
    <t>ADAPTAD. SOLDA CURTO BOL/ROS 85X3 MARROM</t>
  </si>
  <si>
    <t>100010519</t>
  </si>
  <si>
    <t>BUCHA DE REDUÇÃO 85MM x 75MM</t>
  </si>
  <si>
    <t>E00005146</t>
  </si>
  <si>
    <t>JOELHO SOLDA MARROM 85MM</t>
  </si>
  <si>
    <t>E00005709</t>
  </si>
  <si>
    <t>CURVA SOLDA MARROM 90GRAU 85MM</t>
  </si>
  <si>
    <t>100014771</t>
  </si>
  <si>
    <t>TUBO PVC SOLD 85 X 6M</t>
  </si>
  <si>
    <t>100013682</t>
  </si>
  <si>
    <t>SERVIÇO ABASTECIM. AGUA - CAMINHAO PIPA</t>
  </si>
  <si>
    <t>4500042153</t>
  </si>
  <si>
    <t>3000020166 POWER PRINT GRAFICA E EDITORA LTDA</t>
  </si>
  <si>
    <t>4500042154</t>
  </si>
  <si>
    <t>100016696</t>
  </si>
  <si>
    <t>MATERIAL GRAFICO</t>
  </si>
  <si>
    <t>4500042191</t>
  </si>
  <si>
    <t>100018208</t>
  </si>
  <si>
    <t>LIXEIRA INOX 100L</t>
  </si>
  <si>
    <t>MAT.00021</t>
  </si>
  <si>
    <t>4500042206</t>
  </si>
  <si>
    <t>4500042209</t>
  </si>
  <si>
    <t>4500042229</t>
  </si>
  <si>
    <t>4500042254</t>
  </si>
  <si>
    <t>3000001595 TERCIOTTI ANDRADE GOMES E DONATO</t>
  </si>
  <si>
    <t>4500042256</t>
  </si>
  <si>
    <t>100024674</t>
  </si>
  <si>
    <t>CHAPAS PARA RECUPERAÇÃO DAS TAMPAS ESCAD</t>
  </si>
  <si>
    <t>4500042257</t>
  </si>
  <si>
    <t>100024675</t>
  </si>
  <si>
    <t>GONZO ¾</t>
  </si>
  <si>
    <t>100024677</t>
  </si>
  <si>
    <t>PARABOLT ½ X 3</t>
  </si>
  <si>
    <t>100024678</t>
  </si>
  <si>
    <t>VEDA CALHA</t>
  </si>
  <si>
    <t>100024679</t>
  </si>
  <si>
    <t>SUPORTE DE AR CONDICIONADO</t>
  </si>
  <si>
    <t>100023645</t>
  </si>
  <si>
    <t>RUFOS GALVANIZADOS C/ 3 MTS</t>
  </si>
  <si>
    <t>E00005666</t>
  </si>
  <si>
    <t>MANTA ALUMINIO AUTOADESIVA 90CMX10MT</t>
  </si>
  <si>
    <t>100025529</t>
  </si>
  <si>
    <t>FORMICA PRETA TX</t>
  </si>
  <si>
    <t>4500042260</t>
  </si>
  <si>
    <t>100019502</t>
  </si>
  <si>
    <t>COCA CASCOLA TRAD. ADESIVO 3,3 L</t>
  </si>
  <si>
    <t>100025532</t>
  </si>
  <si>
    <t>GALÃO REDUTOR</t>
  </si>
  <si>
    <t>100025531</t>
  </si>
  <si>
    <t>ROLO FITA DE BORDO</t>
  </si>
  <si>
    <t>100026097</t>
  </si>
  <si>
    <t>100028830</t>
  </si>
  <si>
    <t>3000018987 BOOMERANG COLETA E TRANSPORTE DE</t>
  </si>
  <si>
    <t>4500042263</t>
  </si>
  <si>
    <t>3000002104 AJ PRESTACAO DE SERVICOS</t>
  </si>
  <si>
    <t>4500042267</t>
  </si>
  <si>
    <t>3000002520 BARRA COMERCIO DE FILTROS LTDA</t>
  </si>
  <si>
    <t>4500042271</t>
  </si>
  <si>
    <t>100029010</t>
  </si>
  <si>
    <t>FILTRO DE COMBUSTIVEL PRIMARIO</t>
  </si>
  <si>
    <t>100029011</t>
  </si>
  <si>
    <t>FILTRO DE COMBUSTIVEL SECUNDARIO</t>
  </si>
  <si>
    <t>100010854</t>
  </si>
  <si>
    <t>ELEMENTO FILTRO COMB VOLVO SEPARADOR ÁG</t>
  </si>
  <si>
    <t>100029012</t>
  </si>
  <si>
    <t>OLEO DE MOTOR 15W40 API CI-4 20L</t>
  </si>
  <si>
    <t>100001212</t>
  </si>
  <si>
    <t>ELEMENTO FILTRO DE AR VOLVO</t>
  </si>
  <si>
    <t>3000012482 ODIN MOTORES E SERVICOS TECNICOS LT</t>
  </si>
  <si>
    <t>100003964</t>
  </si>
  <si>
    <t>UNIDADE DE COMANDO VOLVO PENTA</t>
  </si>
  <si>
    <t>4500042317</t>
  </si>
  <si>
    <t>4500042322</t>
  </si>
  <si>
    <t>4500042325</t>
  </si>
  <si>
    <t>3000013553 TRIPOLAR REFRIGERACAO LTDA</t>
  </si>
  <si>
    <t>4500042328</t>
  </si>
  <si>
    <t>LOCAÇÃO DE GERADOR</t>
  </si>
  <si>
    <t>4500042330</t>
  </si>
  <si>
    <t>100024287</t>
  </si>
  <si>
    <t>PAINEL PLASTIFICADO 2,20 X 1,10 DE 06 MM</t>
  </si>
  <si>
    <t>4500042332</t>
  </si>
  <si>
    <t>4500042339</t>
  </si>
  <si>
    <t>4500042340</t>
  </si>
  <si>
    <t>4500042357</t>
  </si>
  <si>
    <t>3000002300 COMPANHIA DISTRIBUIDORA DE GAS DO R</t>
  </si>
  <si>
    <t>100001872</t>
  </si>
  <si>
    <t>Gás Natural Fenosa</t>
  </si>
  <si>
    <t>4500042359</t>
  </si>
  <si>
    <t>4500042375</t>
  </si>
  <si>
    <t>4500042389</t>
  </si>
  <si>
    <t>4500042402</t>
  </si>
  <si>
    <t>4500042425</t>
  </si>
  <si>
    <t>4500042429</t>
  </si>
  <si>
    <t>4500042436</t>
  </si>
  <si>
    <t>100023216</t>
  </si>
  <si>
    <t>EXTINTOR CO2 6KG</t>
  </si>
  <si>
    <t>4500042438</t>
  </si>
  <si>
    <t>3000000936 ENGEMIP ENGENHARIA E MANUTENCAO LTD</t>
  </si>
  <si>
    <t>4500042439</t>
  </si>
  <si>
    <t>4500042446</t>
  </si>
  <si>
    <t>3000019686 OESTE PROMOCIONAL LTDA</t>
  </si>
  <si>
    <t>100028786</t>
  </si>
  <si>
    <t>COLETE REFLETIVO BRIGADA</t>
  </si>
  <si>
    <t>4500042450</t>
  </si>
  <si>
    <t>100029155</t>
  </si>
  <si>
    <t>PIN REDONDO RESINADO</t>
  </si>
  <si>
    <t>3000001940 DIFFERJ COMERCIO DE FERRO FUNDIDO L</t>
  </si>
  <si>
    <t>E00005380</t>
  </si>
  <si>
    <t>TAMPA BUEIRO QUAD.60x60MM</t>
  </si>
  <si>
    <t>4500042451</t>
  </si>
  <si>
    <t>E00005650</t>
  </si>
  <si>
    <t>TAMPA BUEIRO QUAD. 40X40CM (PEQ)</t>
  </si>
  <si>
    <t>4500042463</t>
  </si>
  <si>
    <t>4500042479</t>
  </si>
  <si>
    <t>4500042480</t>
  </si>
  <si>
    <t>4500042503</t>
  </si>
  <si>
    <t>4500042505</t>
  </si>
  <si>
    <t>100029146</t>
  </si>
  <si>
    <t>TAMPÃO DE 72CM C/ BASE DE 85CM</t>
  </si>
  <si>
    <t>4500042528</t>
  </si>
  <si>
    <t>4500042534</t>
  </si>
  <si>
    <t>3000001602 GABRIELA ZAPPALA RIBEIRO TATAGIBA</t>
  </si>
  <si>
    <t>100000821</t>
  </si>
  <si>
    <t>BNL-MKT PLATAFORMA Traduções</t>
  </si>
  <si>
    <t>4500042556</t>
  </si>
  <si>
    <t>3000000122 BERGHER E MATTOS ADVOGADOS ASSOCIAD</t>
  </si>
  <si>
    <t>4500042559</t>
  </si>
  <si>
    <t>4500042573</t>
  </si>
  <si>
    <t>4500042582</t>
  </si>
  <si>
    <t>4500042583</t>
  </si>
  <si>
    <t>3000020256 HITA COMERCIO E SERVICOS S/A</t>
  </si>
  <si>
    <t>100029201</t>
  </si>
  <si>
    <t>BELZONA 1212 - 450G</t>
  </si>
  <si>
    <t>4500042584</t>
  </si>
  <si>
    <t>100029202</t>
  </si>
  <si>
    <t>BELZONA 9341 - 10M X 7,5CM</t>
  </si>
  <si>
    <t>100029204</t>
  </si>
  <si>
    <t>BELZONA 9611 - 75G</t>
  </si>
  <si>
    <t>100029206</t>
  </si>
  <si>
    <t>APLICAÇÃO / VEDAÇÃO</t>
  </si>
  <si>
    <t>100004967</t>
  </si>
  <si>
    <t>TOMADA PIAL PLUS LEGRAND SIMPLES 10A</t>
  </si>
  <si>
    <t>4500042602</t>
  </si>
  <si>
    <t>E00005741</t>
  </si>
  <si>
    <t>RECEPTACULO CERAMICO E-27</t>
  </si>
  <si>
    <t>E00005640</t>
  </si>
  <si>
    <t>FUSIVEL DIAZED 25A</t>
  </si>
  <si>
    <t>100010968</t>
  </si>
  <si>
    <t>INTERRUPTOR SIMPLES PIAL PLUS</t>
  </si>
  <si>
    <t>100029220</t>
  </si>
  <si>
    <t>RETIFICADOR CARREGADOR DE BATERIA 5A-12V</t>
  </si>
  <si>
    <t>MAT.00039</t>
  </si>
  <si>
    <t>4500042604</t>
  </si>
  <si>
    <t>3000003222 UTIL SERVICOS DE REFRIGERACAO LTDA</t>
  </si>
  <si>
    <t>4500042606</t>
  </si>
  <si>
    <t>4500042607</t>
  </si>
  <si>
    <t>3000019769 LP METAIS COMERCIO IMPORTACAO E</t>
  </si>
  <si>
    <t>100027681</t>
  </si>
  <si>
    <t>PORTA PAPEL HIG INOX C/ TRAVA E CHAVE AL</t>
  </si>
  <si>
    <t>MAT.00034</t>
  </si>
  <si>
    <t>4500042620</t>
  </si>
  <si>
    <t>100027682</t>
  </si>
  <si>
    <t>TOALHEIRO INOX INTERFOLHAS C/ TRAVA</t>
  </si>
  <si>
    <t>100027684</t>
  </si>
  <si>
    <t>TOALHEIRO CAI CAI INOX C/ TRAVA</t>
  </si>
  <si>
    <t>100028101</t>
  </si>
  <si>
    <t>ARGAMASSA QUARTZOLIT ACIII CINZA 20KG</t>
  </si>
  <si>
    <t>4500042644</t>
  </si>
  <si>
    <t>100029229</t>
  </si>
  <si>
    <t>SIKADUR 32 1KG</t>
  </si>
  <si>
    <t>100003244</t>
  </si>
  <si>
    <t>CIMENTO 50KG</t>
  </si>
  <si>
    <t>4500042648</t>
  </si>
  <si>
    <t>3000015482 IMPROV EQUIPAMENTOS LTDA</t>
  </si>
  <si>
    <t>E00005449</t>
  </si>
  <si>
    <t>ABRAÇADEIRA TUBO TRIPARTIDA DN150</t>
  </si>
  <si>
    <t>4500042650</t>
  </si>
  <si>
    <t>E00005450</t>
  </si>
  <si>
    <t>ABRAÇADEIRA TUBO TRIPARTIDA 4" (100MM)</t>
  </si>
  <si>
    <t>4500042651</t>
  </si>
  <si>
    <t>4500042653</t>
  </si>
  <si>
    <t>E00005992</t>
  </si>
  <si>
    <t>VEJA MULTIUSO ORIGINAL ( 500 ml )</t>
  </si>
  <si>
    <t>100029258</t>
  </si>
  <si>
    <t>TELA MALHA POP 15X15 EQ092 4,2MM 3X3</t>
  </si>
  <si>
    <t>4500042654</t>
  </si>
  <si>
    <t>E00007456</t>
  </si>
  <si>
    <t>PLASTICO PRETO (LONA PRETA)</t>
  </si>
  <si>
    <t>MAT.00032</t>
  </si>
  <si>
    <t>3000018760 MFJ CONSULTORIA RJ LTDA</t>
  </si>
  <si>
    <t>4500042656</t>
  </si>
  <si>
    <t>4500042657</t>
  </si>
  <si>
    <t>100029144</t>
  </si>
  <si>
    <t>ANEL DE CONCRETO DN80</t>
  </si>
  <si>
    <t>4500042682</t>
  </si>
  <si>
    <t>4500042685</t>
  </si>
  <si>
    <t>100001091</t>
  </si>
  <si>
    <t>FUSIVEL RETARDADO NH00 160A 500V</t>
  </si>
  <si>
    <t>4500042710</t>
  </si>
  <si>
    <t>100029212</t>
  </si>
  <si>
    <t>FUSIVEL RETARDADO NH00 125A 500V</t>
  </si>
  <si>
    <t>E00005849</t>
  </si>
  <si>
    <t>BLOCO AUTONOMO LED 1.200 LUMENS</t>
  </si>
  <si>
    <t>4500042712</t>
  </si>
  <si>
    <t>4500042724</t>
  </si>
  <si>
    <t>4500042725</t>
  </si>
  <si>
    <t>4500042726</t>
  </si>
  <si>
    <t>4500042738</t>
  </si>
  <si>
    <t>4500042739</t>
  </si>
  <si>
    <t>4500042740</t>
  </si>
  <si>
    <t>3000019054 GURGELMIX MAQUINAS E FERRAMENTAS S.</t>
  </si>
  <si>
    <t>100028414</t>
  </si>
  <si>
    <t>JOGO DE CHAVES COMBINADA MTX 12PÇ 6X22MM</t>
  </si>
  <si>
    <t>4500042753</t>
  </si>
  <si>
    <t>4500042755</t>
  </si>
  <si>
    <t>4500042761</t>
  </si>
  <si>
    <t>4500042791</t>
  </si>
  <si>
    <t>100003986</t>
  </si>
  <si>
    <t>OLEO DE MOTOR 20W50 MOBIL SUPER MINERAL</t>
  </si>
  <si>
    <t>4500042794</t>
  </si>
  <si>
    <t>4500042796</t>
  </si>
  <si>
    <t>4500042797</t>
  </si>
  <si>
    <t>4500042799</t>
  </si>
  <si>
    <t>4500042803</t>
  </si>
  <si>
    <t>4500042809</t>
  </si>
  <si>
    <t>100029387</t>
  </si>
  <si>
    <t>VELA ANIVERSARIO</t>
  </si>
  <si>
    <t>100014234</t>
  </si>
  <si>
    <t>CHA DE HORTELA C/10 MATE LEÃO</t>
  </si>
  <si>
    <t>100023987</t>
  </si>
  <si>
    <t>BOM AR AIRWICK</t>
  </si>
  <si>
    <t>3000002336 KALUNGA COMERCIO E INDUSTRIA GRAFIC</t>
  </si>
  <si>
    <t>100000901</t>
  </si>
  <si>
    <t>PAPEL A4/ A3</t>
  </si>
  <si>
    <t>4500042823</t>
  </si>
  <si>
    <t>100007721</t>
  </si>
  <si>
    <t>PILHA PALITO AAA</t>
  </si>
  <si>
    <t>4500042847</t>
  </si>
  <si>
    <t>4500042850</t>
  </si>
  <si>
    <t>4500042851</t>
  </si>
  <si>
    <t>100029411</t>
  </si>
  <si>
    <t>FRETE</t>
  </si>
  <si>
    <t>4500042882</t>
  </si>
  <si>
    <t>4500042913</t>
  </si>
  <si>
    <t>100016580</t>
  </si>
  <si>
    <t>REG. VAL. VDE E SILENT FLUX  - 09678 - F</t>
  </si>
  <si>
    <t>4500042915</t>
  </si>
  <si>
    <t>4500042917</t>
  </si>
  <si>
    <t>3000014405 BUGLIA'S &amp; LEONESSAS INDUSTRIA E</t>
  </si>
  <si>
    <t>100021090</t>
  </si>
  <si>
    <t>CAMISA SOCIAL MASCULINA FRENTE LISA</t>
  </si>
  <si>
    <t>4500042928</t>
  </si>
  <si>
    <t>100021089</t>
  </si>
  <si>
    <t>CAMISA SOCIAL FEMININA FRENTE LISA</t>
  </si>
  <si>
    <t>100021088</t>
  </si>
  <si>
    <t>CAMISA POLO MASCULINA EASY BORDADO</t>
  </si>
  <si>
    <t>100021087</t>
  </si>
  <si>
    <t>CAMISA POLO FEMININA</t>
  </si>
  <si>
    <t>100004600</t>
  </si>
  <si>
    <t>CAMISA MALHA MASCULINA</t>
  </si>
  <si>
    <t>100029065</t>
  </si>
  <si>
    <t>CAMISA MALHA FEMININA</t>
  </si>
  <si>
    <t>100021085</t>
  </si>
  <si>
    <t>JAQUETA FEMININA MANTA ACRÍLICA INTERNA</t>
  </si>
  <si>
    <t>100021086</t>
  </si>
  <si>
    <t>JAQUETA MASCULINA MANTA ACRÍLICA INTERNA</t>
  </si>
  <si>
    <t>100029431</t>
  </si>
  <si>
    <t>TAPA FURO DE PNEU ( MACARRÃO )</t>
  </si>
  <si>
    <t>4500042933</t>
  </si>
  <si>
    <t>100029389</t>
  </si>
  <si>
    <t>MANTA BIDIM</t>
  </si>
  <si>
    <t>4500042941</t>
  </si>
  <si>
    <t>4500042943</t>
  </si>
  <si>
    <t>3000020364 MOHAWK REVESTIMENTOS BAHIA LTDA</t>
  </si>
  <si>
    <t>100029322</t>
  </si>
  <si>
    <t>PISO MUNARI CIMENTO AC ELIANE 59X59</t>
  </si>
  <si>
    <t>4500042948</t>
  </si>
  <si>
    <t>3000019320 JESMOND COMERCIO VAREJISTA LTDA.</t>
  </si>
  <si>
    <t>4500042964</t>
  </si>
  <si>
    <t>4500042984</t>
  </si>
  <si>
    <t>3000016622 ENGEFLEX ENGENHARIA LTDA</t>
  </si>
  <si>
    <t>4500042985</t>
  </si>
  <si>
    <t>100029562</t>
  </si>
  <si>
    <t>LACRE ESC NUMERO 30CM AMARELO PCT 500UNI</t>
  </si>
  <si>
    <t>4500042997</t>
  </si>
  <si>
    <t>100029471</t>
  </si>
  <si>
    <t>RALO TAMPA CEGA 15X15</t>
  </si>
  <si>
    <t>4500043000</t>
  </si>
  <si>
    <t>4500043017</t>
  </si>
  <si>
    <t>4500043018</t>
  </si>
  <si>
    <t>4500043020</t>
  </si>
  <si>
    <t>4500043036</t>
  </si>
  <si>
    <t>4500043037</t>
  </si>
  <si>
    <t>4500043039</t>
  </si>
  <si>
    <t>3000011963 SUPER EPI EQUIPAMENTOS DE PROTECAO</t>
  </si>
  <si>
    <t>4500043040</t>
  </si>
  <si>
    <t>100019197</t>
  </si>
  <si>
    <t>4500043041</t>
  </si>
  <si>
    <t>4500043061</t>
  </si>
  <si>
    <t>100002288</t>
  </si>
  <si>
    <t>APOIO ADMINISTRATIVO</t>
  </si>
  <si>
    <t>4500043074</t>
  </si>
  <si>
    <t>4500043090</t>
  </si>
  <si>
    <t>4500043124</t>
  </si>
  <si>
    <t>100010577</t>
  </si>
  <si>
    <t>TAMPA CEGA 4X4</t>
  </si>
  <si>
    <t>100029594</t>
  </si>
  <si>
    <t>TAMPA CEGA 4X2</t>
  </si>
  <si>
    <t>3000017828 BOR MIX COMERCIO DE ARTEFATOS DE</t>
  </si>
  <si>
    <t>E00005088</t>
  </si>
  <si>
    <t>REDUÇÃO EXCENTRICA ESGOTO 150X100MM</t>
  </si>
  <si>
    <t>4500043125</t>
  </si>
  <si>
    <t>100029596</t>
  </si>
  <si>
    <t>REDUÇÃO EXCENTRICA ESGOTO 100x75MM</t>
  </si>
  <si>
    <t>100029597</t>
  </si>
  <si>
    <t>REDUÇÃO EXCENTRICA ESGOTO 75X50MM</t>
  </si>
  <si>
    <t>100029602</t>
  </si>
  <si>
    <t>REDUÇÃO EXCENTRICA ESGOTO 50x40MM</t>
  </si>
  <si>
    <t>100022058</t>
  </si>
  <si>
    <t>REFLETOR LED AVANT 050W BQ</t>
  </si>
  <si>
    <t>4500043130</t>
  </si>
  <si>
    <t>E00005235</t>
  </si>
  <si>
    <t>PARAFUSO 10X75 PARA VASO SANITARIO</t>
  </si>
  <si>
    <t>4500043131</t>
  </si>
  <si>
    <t>100002076</t>
  </si>
  <si>
    <t>ARRUELA LISA 3/4 ZI 994</t>
  </si>
  <si>
    <t>4500043132</t>
  </si>
  <si>
    <t>3000020400 COMERCIAL VENEZA MATERIAIS HIDRAULI</t>
  </si>
  <si>
    <t>100029036</t>
  </si>
  <si>
    <t>HIDROMETRO 4' C/ FLANGE</t>
  </si>
  <si>
    <t>4500043147</t>
  </si>
  <si>
    <t>100029037</t>
  </si>
  <si>
    <t>EXTREMIDADE BOLSA FLANGE DN 100</t>
  </si>
  <si>
    <t>100029038</t>
  </si>
  <si>
    <t>FLANGE DIN PN10 3.1/2</t>
  </si>
  <si>
    <t>100029039</t>
  </si>
  <si>
    <t>CURVA 45 PVC 110MM C/ANEL</t>
  </si>
  <si>
    <t>100029040</t>
  </si>
  <si>
    <t>CURVA 90° PVC 110MM C/ANEL</t>
  </si>
  <si>
    <t>100019108</t>
  </si>
  <si>
    <t>TUBO DEFOFO 100MM X 6M</t>
  </si>
  <si>
    <t>4500043149</t>
  </si>
  <si>
    <t>3000010711 FLAVIO FRANCA PINTO 07072711775</t>
  </si>
  <si>
    <t>100004834</t>
  </si>
  <si>
    <t>LIXEIRA SEM TAMPA 12 LTS</t>
  </si>
  <si>
    <t>4500043154</t>
  </si>
  <si>
    <t>4500043169</t>
  </si>
  <si>
    <t>4500043183</t>
  </si>
  <si>
    <t>3000011178 J FAISSAL COMERCIO DE MAQUINAS E</t>
  </si>
  <si>
    <t>4500043184</t>
  </si>
  <si>
    <t>4500043191</t>
  </si>
  <si>
    <t>4500043193</t>
  </si>
  <si>
    <t>4500043197</t>
  </si>
  <si>
    <t>4500043221</t>
  </si>
  <si>
    <t>100029189</t>
  </si>
  <si>
    <t>CARTÃO QR EQUIPAMENTOS / ÁREAS</t>
  </si>
  <si>
    <t>4500043244</t>
  </si>
  <si>
    <t>4500043246</t>
  </si>
  <si>
    <t>4500043247</t>
  </si>
  <si>
    <t>100001712</t>
  </si>
  <si>
    <t>FITA PROTULADOR 12MMX4MM PAPEL BRANCA</t>
  </si>
  <si>
    <t>4500043302</t>
  </si>
  <si>
    <t>4500043308</t>
  </si>
  <si>
    <t>4500043311</t>
  </si>
  <si>
    <t>3000017833 EMBRASUL-INDUSTRIA ELETRONICA LTDA.</t>
  </si>
  <si>
    <t>100029642</t>
  </si>
  <si>
    <t>MULTIMEDIDOR MD4040/EA</t>
  </si>
  <si>
    <t>4500043318</t>
  </si>
  <si>
    <t>3000019590 VIRLEI IOTTI LTDA</t>
  </si>
  <si>
    <t>100026392</t>
  </si>
  <si>
    <t>DISJUNTOR BIPOLAR 25A ALUMBRA</t>
  </si>
  <si>
    <t>4500043333</t>
  </si>
  <si>
    <t>E00005729</t>
  </si>
  <si>
    <t>DISJUNTOR 16A 1P (UNIPOLAR)</t>
  </si>
  <si>
    <t>4500043340</t>
  </si>
  <si>
    <t>E00005919</t>
  </si>
  <si>
    <t>TRINCHA TIGRE 500 1</t>
  </si>
  <si>
    <t>E00005274</t>
  </si>
  <si>
    <t>ROLO LÃ CARN C/CABO</t>
  </si>
  <si>
    <t>E00005916</t>
  </si>
  <si>
    <t>ROLO ANTIRRESPINGO TIGRE 1374</t>
  </si>
  <si>
    <t>E00005279</t>
  </si>
  <si>
    <t>SUPORTE DE ROLO</t>
  </si>
  <si>
    <t>4500043349</t>
  </si>
  <si>
    <t>V12</t>
  </si>
  <si>
    <t>3000001489 MAPDATA-TECNOLOGIA,INFORMATICA E CO</t>
  </si>
  <si>
    <t>4500043351</t>
  </si>
  <si>
    <t>4500043362</t>
  </si>
  <si>
    <t>4500043369</t>
  </si>
  <si>
    <t>4500043370</t>
  </si>
  <si>
    <t>3000011125 LUCIANO MACHADO DOS SANTOS 05406496</t>
  </si>
  <si>
    <t>100029629</t>
  </si>
  <si>
    <t>BICO BORBULHADOR DO BDF 6MM</t>
  </si>
  <si>
    <t>4500043383</t>
  </si>
  <si>
    <t>100019782</t>
  </si>
  <si>
    <t>MIOLO TORNEIRA BDF C/ PROTETOR 4MM</t>
  </si>
  <si>
    <t>100029624</t>
  </si>
  <si>
    <t>NIPLE DE SAÍDA SOLENOIDE BDF</t>
  </si>
  <si>
    <t>100014843</t>
  </si>
  <si>
    <t>TUBO PLASTICO 4,3X6,4</t>
  </si>
  <si>
    <t>4500043392</t>
  </si>
  <si>
    <t>4500043422</t>
  </si>
  <si>
    <t>4500043424</t>
  </si>
  <si>
    <t>4500043512</t>
  </si>
  <si>
    <t>4500043537</t>
  </si>
  <si>
    <t>4500043538</t>
  </si>
  <si>
    <t>4500043539</t>
  </si>
  <si>
    <t>100013237</t>
  </si>
  <si>
    <t>LAMPADA LED BULB E-27 9W BIV 803LM 6500K</t>
  </si>
  <si>
    <t>4500043548</t>
  </si>
  <si>
    <t>E00005462</t>
  </si>
  <si>
    <t>CABO FLEXCOM 1X2,5 PRETO</t>
  </si>
  <si>
    <t>E00005463</t>
  </si>
  <si>
    <t>CABO FLEXCOM 1X2,5 AZUL</t>
  </si>
  <si>
    <t>3000001759 IRONTEC MONTAGEM E MANUTENCAO UNDUS</t>
  </si>
  <si>
    <t>4500043552</t>
  </si>
  <si>
    <t>4500043553</t>
  </si>
  <si>
    <t>4500043568</t>
  </si>
  <si>
    <t>4500043572</t>
  </si>
  <si>
    <t>4500043574</t>
  </si>
  <si>
    <t>100000073</t>
  </si>
  <si>
    <t>LOCAÇÃO DE RÁDIOS</t>
  </si>
  <si>
    <t>4500043580</t>
  </si>
  <si>
    <t>4500043586</t>
  </si>
  <si>
    <t>4500043591</t>
  </si>
  <si>
    <t>3000020468 MRX PRODUCOES E MARKETING LTDA</t>
  </si>
  <si>
    <t>4500043592</t>
  </si>
  <si>
    <t>100030204</t>
  </si>
  <si>
    <t>SACOLA TNT</t>
  </si>
  <si>
    <t>100030207</t>
  </si>
  <si>
    <t>PORTA BOLSAS</t>
  </si>
  <si>
    <t>100030209</t>
  </si>
  <si>
    <t>KIT DE QUEIJOS</t>
  </si>
  <si>
    <t>100029878</t>
  </si>
  <si>
    <t>COLETE REFLETIVO AMARELO TAM G</t>
  </si>
  <si>
    <t>MAT.00020</t>
  </si>
  <si>
    <t>4500043594</t>
  </si>
  <si>
    <t>4500043595</t>
  </si>
  <si>
    <t>4500043597</t>
  </si>
  <si>
    <t>4500043598</t>
  </si>
  <si>
    <t>3000017368 ABRASEG COMERCIO ATACADISTA E</t>
  </si>
  <si>
    <t>100029880</t>
  </si>
  <si>
    <t>BOTA SEGURANCA Nº 40</t>
  </si>
  <si>
    <t>4500043609</t>
  </si>
  <si>
    <t>100029881</t>
  </si>
  <si>
    <t>BOTA SEGURANCA Nº 43</t>
  </si>
  <si>
    <t>100029882</t>
  </si>
  <si>
    <t>BOTA SEGURANCA Nº 41</t>
  </si>
  <si>
    <t>100029885</t>
  </si>
  <si>
    <t>BOTA SEGURANCA Nº 37</t>
  </si>
  <si>
    <t>100029884</t>
  </si>
  <si>
    <t>BOTA SEGURANCA Nº 44</t>
  </si>
  <si>
    <t>100029883</t>
  </si>
  <si>
    <t>BOTA SEGURANCA Nº 42</t>
  </si>
  <si>
    <t>4500043624</t>
  </si>
  <si>
    <t>4500043627</t>
  </si>
  <si>
    <t>4500043644</t>
  </si>
  <si>
    <t>4500043648</t>
  </si>
  <si>
    <t>3000003242 SUPERMIX CONCRETO S/A</t>
  </si>
  <si>
    <t>100002822</t>
  </si>
  <si>
    <t>SERVIÇO DE CONCRETAGEM</t>
  </si>
  <si>
    <t>4500043669</t>
  </si>
  <si>
    <t>4500043731</t>
  </si>
  <si>
    <t>100013884</t>
  </si>
  <si>
    <t>avaliação de conhecimentos</t>
  </si>
  <si>
    <t>4500043742</t>
  </si>
  <si>
    <t>E00005809</t>
  </si>
  <si>
    <t>REPARO TORNEIRA</t>
  </si>
  <si>
    <t>4500043751</t>
  </si>
  <si>
    <t>E00006151</t>
  </si>
  <si>
    <t>TORNEIRA BANCA BIOPRESS REF: 1180  CPD:0</t>
  </si>
  <si>
    <t>E00005238</t>
  </si>
  <si>
    <t>VALVULA PARA LAVATORIO</t>
  </si>
  <si>
    <t>100003340</t>
  </si>
  <si>
    <t>JOELHO SOLD MARROM 90X25MM</t>
  </si>
  <si>
    <t>100004162</t>
  </si>
  <si>
    <t>SILICONE VEDAÇÃO PIA</t>
  </si>
  <si>
    <t>100021754</t>
  </si>
  <si>
    <t>KIT ACIONAMENTO VALVULA DESCARGA 1.1/4"</t>
  </si>
  <si>
    <t>E00005247</t>
  </si>
  <si>
    <t>KIT COMPLETO ACIONAM. P/VALVULA DESCARGA</t>
  </si>
  <si>
    <t>100012640</t>
  </si>
  <si>
    <t>TEE AZUL LR 25 X 25</t>
  </si>
  <si>
    <t>100012642</t>
  </si>
  <si>
    <t>SIFAO SANFONADO UNIVERSAL CROMADO</t>
  </si>
  <si>
    <t>100002707</t>
  </si>
  <si>
    <t>LUVA MARROM 25MM</t>
  </si>
  <si>
    <t>E00005232</t>
  </si>
  <si>
    <t>GRELHA PARA RALO 10x10</t>
  </si>
  <si>
    <t>E00005253</t>
  </si>
  <si>
    <t>KIT ACIONAMENTO PRESSMATIC COMPACT</t>
  </si>
  <si>
    <t>100002752</t>
  </si>
  <si>
    <t>JOELHO MARROM 25MM CURVA 45°</t>
  </si>
  <si>
    <t>100000909</t>
  </si>
  <si>
    <t>HASTER FLEXIVEL MICTORIO 300MM</t>
  </si>
  <si>
    <t>100002755</t>
  </si>
  <si>
    <t>REGISTRO ESFERA C/ UNIÃO SOLD TIGRE 25MM</t>
  </si>
  <si>
    <t>100002756</t>
  </si>
  <si>
    <t>REPARO VALVULA HYDRA MAX 1/4 E 1/2</t>
  </si>
  <si>
    <t>100002766</t>
  </si>
  <si>
    <t>BUCHA NYLON 6 C/ PARAFUSO</t>
  </si>
  <si>
    <t>100002767</t>
  </si>
  <si>
    <t>BUCHA NYLON 7 C/ PARAFUSO</t>
  </si>
  <si>
    <t>100002703</t>
  </si>
  <si>
    <t>BUCHA NYLON 8.0MM (C/PARAFUSO)</t>
  </si>
  <si>
    <t>E00005024</t>
  </si>
  <si>
    <t>RABICHO PVC  1/2  40CM</t>
  </si>
  <si>
    <t>100002037</t>
  </si>
  <si>
    <t>SIFAO CORRUGADO TIGRE</t>
  </si>
  <si>
    <t>100012653</t>
  </si>
  <si>
    <t>REDUÇÃO MARROM 75MM PARA 2'1/2</t>
  </si>
  <si>
    <t>250</t>
  </si>
  <si>
    <t>E00005219</t>
  </si>
  <si>
    <t>CURVA SOLDA MARROM 75MM</t>
  </si>
  <si>
    <t>260</t>
  </si>
  <si>
    <t>100029928</t>
  </si>
  <si>
    <t>ESPUDE P/ VASO SANITÁRIO</t>
  </si>
  <si>
    <t>270</t>
  </si>
  <si>
    <t>280</t>
  </si>
  <si>
    <t>100019595</t>
  </si>
  <si>
    <t>ACABAMENTO ANTIVANDALISMO VALVULA DOCOL</t>
  </si>
  <si>
    <t>290</t>
  </si>
  <si>
    <t>100029927</t>
  </si>
  <si>
    <t>ANEL DE CERA COM GUIA</t>
  </si>
  <si>
    <t>300</t>
  </si>
  <si>
    <t>100012655</t>
  </si>
  <si>
    <t>ASSENTO SANITARIO ALMOFADADO OVAL</t>
  </si>
  <si>
    <t>310</t>
  </si>
  <si>
    <t>320</t>
  </si>
  <si>
    <t>100020167</t>
  </si>
  <si>
    <t>BACIA  CELITE BRANCA</t>
  </si>
  <si>
    <t>330</t>
  </si>
  <si>
    <t>100019597</t>
  </si>
  <si>
    <t>TORNEIRA BOIA MACHO - BALAO METALICO 3"</t>
  </si>
  <si>
    <t>340</t>
  </si>
  <si>
    <t>100014767</t>
  </si>
  <si>
    <t>TORNEIRA BIOPRESS FABRIMAR</t>
  </si>
  <si>
    <t>350</t>
  </si>
  <si>
    <t>100003151</t>
  </si>
  <si>
    <t>REJUNTE 20KG BRANCO QUARTZOLIT</t>
  </si>
  <si>
    <t>360</t>
  </si>
  <si>
    <t>100025180</t>
  </si>
  <si>
    <t>TUBO DE PVC MARROM 25MM VARA 3MM</t>
  </si>
  <si>
    <t>370</t>
  </si>
  <si>
    <t>100001916</t>
  </si>
  <si>
    <t>COLA PVC INCOLOR</t>
  </si>
  <si>
    <t>380</t>
  </si>
  <si>
    <t>100029791</t>
  </si>
  <si>
    <t>LAMPADA LED 12W BIV 6500K</t>
  </si>
  <si>
    <t>390</t>
  </si>
  <si>
    <t>100015948</t>
  </si>
  <si>
    <t>LAMPADA LED 9W 3000K BIV</t>
  </si>
  <si>
    <t>400</t>
  </si>
  <si>
    <t>100029920</t>
  </si>
  <si>
    <t>RECEPTÁCULO E27 DE PORCELANA</t>
  </si>
  <si>
    <t>410</t>
  </si>
  <si>
    <t>100002791</t>
  </si>
  <si>
    <t>TOMADA FEMEA 2P+T 20A PRETA</t>
  </si>
  <si>
    <t>420</t>
  </si>
  <si>
    <t>E00005715</t>
  </si>
  <si>
    <t>TOMADA PLUG 2P+T 10A (MACHO)</t>
  </si>
  <si>
    <t>430</t>
  </si>
  <si>
    <t>100004059</t>
  </si>
  <si>
    <t>REFLETOR LED 100W</t>
  </si>
  <si>
    <t>440</t>
  </si>
  <si>
    <t>450</t>
  </si>
  <si>
    <t>100029921</t>
  </si>
  <si>
    <t>LAMPADA T8 40W 5500 BRANCO FRIO</t>
  </si>
  <si>
    <t>460</t>
  </si>
  <si>
    <t>100012647</t>
  </si>
  <si>
    <t>SIFÃO TUBO FLEXIVEL</t>
  </si>
  <si>
    <t>470</t>
  </si>
  <si>
    <t>100015401</t>
  </si>
  <si>
    <t>MICTÓRIO COM SIFÃO CELITE BRANCO</t>
  </si>
  <si>
    <t>480</t>
  </si>
  <si>
    <t>4500043761</t>
  </si>
  <si>
    <t>3000000284 GOOGLE BRASIL INTERNET LTDA.</t>
  </si>
  <si>
    <t>4500043765</t>
  </si>
  <si>
    <t>4500043766</t>
  </si>
  <si>
    <t>4500043777</t>
  </si>
  <si>
    <t>4500043783</t>
  </si>
  <si>
    <t>4500043784</t>
  </si>
  <si>
    <t>4500043794</t>
  </si>
  <si>
    <t>3000020550 ANA CATHARINA CAMARGO BARRETO</t>
  </si>
  <si>
    <t>100000487</t>
  </si>
  <si>
    <t>SERVIÇO DE PINTURA</t>
  </si>
  <si>
    <t>4500043802</t>
  </si>
  <si>
    <t>100016731</t>
  </si>
  <si>
    <t>COMPRESSOR TECUMSEH 1HP R22 220V</t>
  </si>
  <si>
    <t>4500043817</t>
  </si>
  <si>
    <t>E00006000</t>
  </si>
  <si>
    <t>FILTRO SECADOR DML 084 210 X 1/2R</t>
  </si>
  <si>
    <t>100000175</t>
  </si>
  <si>
    <t>PREST. SERVIÇO - REPARO DE MANUTENÇÃO</t>
  </si>
  <si>
    <t>4500043840</t>
  </si>
  <si>
    <t>4500043843</t>
  </si>
  <si>
    <t>4500043845</t>
  </si>
  <si>
    <t>4500043847</t>
  </si>
  <si>
    <t>4500043849</t>
  </si>
  <si>
    <t>3000016821 RBJL COMERCIO DE BICICLETAS LTDA</t>
  </si>
  <si>
    <t>4500043854</t>
  </si>
  <si>
    <t>100031778</t>
  </si>
  <si>
    <t>FREIO TRASEIRO COMPLETO COM TRANCA</t>
  </si>
  <si>
    <t>100031776</t>
  </si>
  <si>
    <t>BASE BATERIA E-BIKE</t>
  </si>
  <si>
    <t>100031777</t>
  </si>
  <si>
    <t>CABO DE FREIO E-BIKE TRASEIRO</t>
  </si>
  <si>
    <t>100031779</t>
  </si>
  <si>
    <t>HASTE PARA LAMA E BIKE DIANTEIRO</t>
  </si>
  <si>
    <t>100031780</t>
  </si>
  <si>
    <t>PEDAL ORIGINAL (PAR) E-BIKE</t>
  </si>
  <si>
    <t>100029956</t>
  </si>
  <si>
    <t>TINTA SPRAY BRANCO</t>
  </si>
  <si>
    <t>4500043855</t>
  </si>
  <si>
    <t>100013331</t>
  </si>
  <si>
    <t>TINTA SPRAY PRETO FOSCO</t>
  </si>
  <si>
    <t>E00005260</t>
  </si>
  <si>
    <t>ALAVANCA PRATICA CROMADA</t>
  </si>
  <si>
    <t>4500043859</t>
  </si>
  <si>
    <t>3000000314 HYGICARE DISTRIBUIDORA DE PRODUTOS</t>
  </si>
  <si>
    <t>100030071</t>
  </si>
  <si>
    <t>PORTA HIGIENICO BOBINA</t>
  </si>
  <si>
    <t>4500043861</t>
  </si>
  <si>
    <t>100030072</t>
  </si>
  <si>
    <t>PORTA HIGIENICO INTERFOLHAS</t>
  </si>
  <si>
    <t>4500043862</t>
  </si>
  <si>
    <t>4500043866</t>
  </si>
  <si>
    <t>4500043871</t>
  </si>
  <si>
    <t>4500043873</t>
  </si>
  <si>
    <t>E00005856</t>
  </si>
  <si>
    <t>TOMADA 2P+T 10A SISTEMA X</t>
  </si>
  <si>
    <t>4500043881</t>
  </si>
  <si>
    <t>E00005854</t>
  </si>
  <si>
    <t>CANALETA BRANCA C/ 2M 50X20 C/ FITA</t>
  </si>
  <si>
    <t>4500043883</t>
  </si>
  <si>
    <t>4500043884</t>
  </si>
  <si>
    <t>3000015036 GABRIELLE ARAUJO FRANCA PINTO</t>
  </si>
  <si>
    <t>4500043894</t>
  </si>
  <si>
    <t>E00006005</t>
  </si>
  <si>
    <t>CAPACITOR 50/2,5 +- 5%  540V AC</t>
  </si>
  <si>
    <t>4500043899</t>
  </si>
  <si>
    <t>E00006072</t>
  </si>
  <si>
    <t>CARENAGEM BDF  (CÓD: 10210026)</t>
  </si>
  <si>
    <t>4500043906</t>
  </si>
  <si>
    <t>4500043907</t>
  </si>
  <si>
    <t>3000020551 A S SISTEMAS DE SINALIZACAO LTDA</t>
  </si>
  <si>
    <t>4500043916</t>
  </si>
  <si>
    <t>100027072</t>
  </si>
  <si>
    <t>MOTOR WEG 220V 075/1CV</t>
  </si>
  <si>
    <t>4500043959</t>
  </si>
  <si>
    <t>100019147</t>
  </si>
  <si>
    <t>CORREIA BXS 76</t>
  </si>
  <si>
    <t>4500043961</t>
  </si>
  <si>
    <t>100029933</t>
  </si>
  <si>
    <t>CORREIA BXS 68</t>
  </si>
  <si>
    <t>100019145</t>
  </si>
  <si>
    <t>CORREIA BXS 67</t>
  </si>
  <si>
    <t>100029934</t>
  </si>
  <si>
    <t>CORREIRA  BXS 57</t>
  </si>
  <si>
    <t>100019151</t>
  </si>
  <si>
    <t>CORREIA BXS 92</t>
  </si>
  <si>
    <t>100012046</t>
  </si>
  <si>
    <t>VÁLVULA SERVIÇO SCHRADER VENTIL 1/4</t>
  </si>
  <si>
    <t>100023476</t>
  </si>
  <si>
    <t>FITA PVC P/ISOLAMENTO-FITA 100 PERFILPLA</t>
  </si>
  <si>
    <t>100023471</t>
  </si>
  <si>
    <t>RELE FALTA DE FASE - COEL - PPS-01</t>
  </si>
  <si>
    <t>4500043964</t>
  </si>
  <si>
    <t>100003461</t>
  </si>
  <si>
    <t>DOCOL KIT ACION COMPLETO</t>
  </si>
  <si>
    <t>4500043966</t>
  </si>
  <si>
    <t>100000369</t>
  </si>
  <si>
    <t>PROVEDOR DE INTERNET</t>
  </si>
  <si>
    <t>4500043972</t>
  </si>
  <si>
    <t>4500043973</t>
  </si>
  <si>
    <t>4500043975</t>
  </si>
  <si>
    <t>4500043977</t>
  </si>
  <si>
    <t>4500043981</t>
  </si>
  <si>
    <t>4500043982</t>
  </si>
  <si>
    <t>4500043996</t>
  </si>
  <si>
    <t>4500043997</t>
  </si>
  <si>
    <t>3000002069 A. REPSOLD ASSESSORIA E MARKETING L</t>
  </si>
  <si>
    <t>100003657</t>
  </si>
  <si>
    <t>FEIRA, EXPOSIÇÃO, CONGRESSO OU CONGÊNERE</t>
  </si>
  <si>
    <t>4500043998</t>
  </si>
  <si>
    <t>100030145</t>
  </si>
  <si>
    <t>PORTA CADEADO GALVANIZADO PEQUENO 63MM</t>
  </si>
  <si>
    <t>4500043999</t>
  </si>
  <si>
    <t>100030146</t>
  </si>
  <si>
    <t>PORTA CADEADO GALVANIZADO MÉDIO 89MM</t>
  </si>
  <si>
    <t>100030147</t>
  </si>
  <si>
    <t>PORTA CADEADO GALVANIZADO GRANDE 114MM</t>
  </si>
  <si>
    <t>4500044000</t>
  </si>
  <si>
    <t>4500044002</t>
  </si>
  <si>
    <t>100015582</t>
  </si>
  <si>
    <t>FITA ANTIDERRAPANTE 50X5 PRETA ADELBRAS</t>
  </si>
  <si>
    <t>100030162</t>
  </si>
  <si>
    <t>TINTA AZULEJO CINZA CLARO 3,2L</t>
  </si>
  <si>
    <t>4500044015</t>
  </si>
  <si>
    <t>4500044022</t>
  </si>
  <si>
    <t>4500044026</t>
  </si>
  <si>
    <t>4500044038</t>
  </si>
  <si>
    <t>4500044040</t>
  </si>
  <si>
    <t>4500044043</t>
  </si>
  <si>
    <t>100030418</t>
  </si>
  <si>
    <t>FITA ANTIDERRAPANTE 48MM X 20 MTS</t>
  </si>
  <si>
    <t>E00005379</t>
  </si>
  <si>
    <t>GRELHA PARA RALO 15X15</t>
  </si>
  <si>
    <t>4500044062</t>
  </si>
  <si>
    <t>100030148</t>
  </si>
  <si>
    <t>VALVULA DE ESCOAMENTO UNIVERSAL P/ PIA</t>
  </si>
  <si>
    <t>E00005395</t>
  </si>
  <si>
    <t>TARJETA BANHEIRO LIVRE/OCUPADO</t>
  </si>
  <si>
    <t>4500044063</t>
  </si>
  <si>
    <t>E00005951</t>
  </si>
  <si>
    <t>LIXA GR150</t>
  </si>
  <si>
    <t>3000019221 JESMOND COMERCIO VAREJISTA LTDA.</t>
  </si>
  <si>
    <t>4500044065</t>
  </si>
  <si>
    <t>100001209</t>
  </si>
  <si>
    <t>DIFUSOR DE AR - PAV- B 150MM REDONDO</t>
  </si>
  <si>
    <t>4500044073</t>
  </si>
  <si>
    <t>E00001103</t>
  </si>
  <si>
    <t>BIOLOGIA, BIOTECNOLOGIA E QUÍMICA</t>
  </si>
  <si>
    <t>4500044078</t>
  </si>
  <si>
    <t>100030210</t>
  </si>
  <si>
    <t>Associação</t>
  </si>
  <si>
    <t>4500044095</t>
  </si>
  <si>
    <t>4500044104</t>
  </si>
  <si>
    <t>4500044111</t>
  </si>
  <si>
    <t>4500044112</t>
  </si>
  <si>
    <t>4500044123</t>
  </si>
  <si>
    <t>4500044134</t>
  </si>
  <si>
    <t>100023819</t>
  </si>
  <si>
    <t>CARTÃO EMPRESARIAL</t>
  </si>
  <si>
    <t>4500044143</t>
  </si>
  <si>
    <t>3000014688 IBRATA MINERACAO LTDA</t>
  </si>
  <si>
    <t>100029207</t>
  </si>
  <si>
    <t>BRITA GRADUADA SIMPLES</t>
  </si>
  <si>
    <t>4500044155</t>
  </si>
  <si>
    <t>4500044158</t>
  </si>
  <si>
    <t>4500044165</t>
  </si>
  <si>
    <t>4500044166</t>
  </si>
  <si>
    <t>4500044187</t>
  </si>
  <si>
    <t>4500044190</t>
  </si>
  <si>
    <t>100022789</t>
  </si>
  <si>
    <t>TESOURA</t>
  </si>
  <si>
    <t>3000000483 PRIMACY IDIOMAS LTDA-ME</t>
  </si>
  <si>
    <t>100000496</t>
  </si>
  <si>
    <t>SERVIÇOS DE TRADUÇÃO</t>
  </si>
  <si>
    <t>4500044215</t>
  </si>
  <si>
    <t>4500044216</t>
  </si>
  <si>
    <t>4500044217</t>
  </si>
  <si>
    <t>3000020676 COLETEX SERVICOS LTDA</t>
  </si>
  <si>
    <t>4500044237</t>
  </si>
  <si>
    <t>4500044252</t>
  </si>
  <si>
    <t>4500044266</t>
  </si>
  <si>
    <t>4500044268</t>
  </si>
  <si>
    <t>4500044303</t>
  </si>
  <si>
    <t>100030279</t>
  </si>
  <si>
    <t>TOMADA PIAL PLUS LEGRAND SIMPLES 20A</t>
  </si>
  <si>
    <t>4500044304</t>
  </si>
  <si>
    <t>E00005794</t>
  </si>
  <si>
    <t>BASE FIXA P/RELE FOTOELETRICO</t>
  </si>
  <si>
    <t>100010748</t>
  </si>
  <si>
    <t>FOTOCÉLULA 220W</t>
  </si>
  <si>
    <t>100012371</t>
  </si>
  <si>
    <t>RELE FALTA DE FASE 380 V</t>
  </si>
  <si>
    <t>4500044307</t>
  </si>
  <si>
    <t>3000010990 META CONSULTORIA E SERVICOS DE</t>
  </si>
  <si>
    <t>4500044308</t>
  </si>
  <si>
    <t>3000002584 VIVA COR TINTAS LTDA</t>
  </si>
  <si>
    <t>E00005303</t>
  </si>
  <si>
    <t>TINTA HEXA BRANCO FOSCO NEVE (18L)</t>
  </si>
  <si>
    <t>4500044311</t>
  </si>
  <si>
    <t>4500044321</t>
  </si>
  <si>
    <t>4500044323</t>
  </si>
  <si>
    <t>4500044340</t>
  </si>
  <si>
    <t>4500044365</t>
  </si>
  <si>
    <t>4500044366</t>
  </si>
  <si>
    <t>3000003271 REAL BIRIGUI COMERCIO DE MAQUINAS E</t>
  </si>
  <si>
    <t>100026626</t>
  </si>
  <si>
    <t>ANDAIME RODIZIO 6"X2" C/FREIO C/BORRACHA</t>
  </si>
  <si>
    <t>4500044367</t>
  </si>
  <si>
    <t>100026627</t>
  </si>
  <si>
    <t>ANDAIME MODULO DE 1,50M</t>
  </si>
  <si>
    <t>100026628</t>
  </si>
  <si>
    <t>ANDAIME ESCADA C/ 2,00M</t>
  </si>
  <si>
    <t>100026629</t>
  </si>
  <si>
    <t>ANDAIME PISO METALICO 1,50M X 0,37M</t>
  </si>
  <si>
    <t>100026630</t>
  </si>
  <si>
    <t>ANDAIME SAPATA AJUSTAVEL</t>
  </si>
  <si>
    <t>100026631</t>
  </si>
  <si>
    <t>TRAVA SEG.DIAGONAL DE 1,5M (2,120M)</t>
  </si>
  <si>
    <t>100026634</t>
  </si>
  <si>
    <t>ANDAIME GUARDA-CORPO 1,50M (JOGO)</t>
  </si>
  <si>
    <t>4500044368</t>
  </si>
  <si>
    <t>4500044384</t>
  </si>
  <si>
    <t>3000020822 ANNI SERVICOS DE INSTALACAO E MONTA</t>
  </si>
  <si>
    <t>100030388</t>
  </si>
  <si>
    <t>QUADRO ELETRICO 1</t>
  </si>
  <si>
    <t>4500044403</t>
  </si>
  <si>
    <t>100030389</t>
  </si>
  <si>
    <t>QUADRO ELETRICO 2</t>
  </si>
  <si>
    <t>100030390</t>
  </si>
  <si>
    <t>QUADRO ELETRICO 3</t>
  </si>
  <si>
    <t>3000020815 WR COURIER SERVICE-SERVICOS DE ENTR</t>
  </si>
  <si>
    <t>4500044414</t>
  </si>
  <si>
    <t>4500044423</t>
  </si>
  <si>
    <t>4500044424</t>
  </si>
  <si>
    <t>4500044449</t>
  </si>
  <si>
    <t>3000002573 SUPRICORP SUPRIMENTOS LTDA</t>
  </si>
  <si>
    <t>100020945</t>
  </si>
  <si>
    <t>COPO DESCARTAVEL</t>
  </si>
  <si>
    <t>4500044456</t>
  </si>
  <si>
    <t>E00005593</t>
  </si>
  <si>
    <t>VALVULA AMERICANA 1.1/2"</t>
  </si>
  <si>
    <t>4500044467</t>
  </si>
  <si>
    <t>3000016372 EXPREST COMERCIO E SERVICOS DE</t>
  </si>
  <si>
    <t>100029592</t>
  </si>
  <si>
    <t>SENSOR FUMAÇA ALN-EN(WHT) HOCHIKI</t>
  </si>
  <si>
    <t>4500044503</t>
  </si>
  <si>
    <t>100029593</t>
  </si>
  <si>
    <t>BASE DETECTOR END. HOCHIKI HSB-NSA</t>
  </si>
  <si>
    <t>4500044507</t>
  </si>
  <si>
    <t>3000014596 ANGELO DO ROSARIO RIBEIRO 111950527</t>
  </si>
  <si>
    <t>4500044514</t>
  </si>
  <si>
    <t>4500044520</t>
  </si>
  <si>
    <t>100030426</t>
  </si>
  <si>
    <t>FORMA BRANCO 32,5X59</t>
  </si>
  <si>
    <t>4500044523</t>
  </si>
  <si>
    <t>3000002571 MAGAZINE LUIZA S/A</t>
  </si>
  <si>
    <t>100005538</t>
  </si>
  <si>
    <t>FORNO MICROONDAS (30LTS) 220V</t>
  </si>
  <si>
    <t>4500044524</t>
  </si>
  <si>
    <t>4500044547</t>
  </si>
  <si>
    <t>4500044585</t>
  </si>
  <si>
    <t>4500044605</t>
  </si>
  <si>
    <t>4500044618</t>
  </si>
  <si>
    <t>4500044620</t>
  </si>
  <si>
    <t>3000020875 LP METAIS COMERCIO IMPORTACAO E</t>
  </si>
  <si>
    <t>4500044645</t>
  </si>
  <si>
    <t>4500044655</t>
  </si>
  <si>
    <t>4500044665</t>
  </si>
  <si>
    <t>4500044668</t>
  </si>
  <si>
    <t>4500044676</t>
  </si>
  <si>
    <t>4500044700</t>
  </si>
  <si>
    <t>100030317</t>
  </si>
  <si>
    <t>BOTA SEGURANÇA Nº 36 - CA 45611 MARLUVAS</t>
  </si>
  <si>
    <t>100030318</t>
  </si>
  <si>
    <t>BOTA SEGURANÇA Nº 39 - CA 45611 MARLUVAS</t>
  </si>
  <si>
    <t>100024025</t>
  </si>
  <si>
    <t>PROTETOR AURICULAR</t>
  </si>
  <si>
    <t>E00005300</t>
  </si>
  <si>
    <t>REJUNTE BRANCO 1KG</t>
  </si>
  <si>
    <t>4500044718</t>
  </si>
  <si>
    <t>100003205</t>
  </si>
  <si>
    <t>MASSA PLÁSTICA 400G CINZA IBERÊ</t>
  </si>
  <si>
    <t>4500044740</t>
  </si>
  <si>
    <t>4500044746</t>
  </si>
  <si>
    <t>4500044752</t>
  </si>
  <si>
    <t>3000020880 EVERTON TRANSPORTES 85142446000103</t>
  </si>
  <si>
    <t>4500044773</t>
  </si>
  <si>
    <t>4500044778</t>
  </si>
  <si>
    <t>4500044783</t>
  </si>
  <si>
    <t>4500044786</t>
  </si>
  <si>
    <t>4500044793</t>
  </si>
  <si>
    <t>4500044796</t>
  </si>
  <si>
    <t>4500044798</t>
  </si>
  <si>
    <t>4500044821</t>
  </si>
  <si>
    <t>4500044823</t>
  </si>
  <si>
    <t>100030642</t>
  </si>
  <si>
    <t>LAMPADA SECAGEM 250W 220V E-27</t>
  </si>
  <si>
    <t>4500044828</t>
  </si>
  <si>
    <t>4500044829</t>
  </si>
  <si>
    <t>3000020435 C.L. COMERCIO DE COMPONENTES</t>
  </si>
  <si>
    <t>100027022</t>
  </si>
  <si>
    <t>SUPORTE ARTICULADO PARA TV</t>
  </si>
  <si>
    <t>4500044831</t>
  </si>
  <si>
    <t>3000019204 GMK8 COMERCIO ELETRONICO LTDA</t>
  </si>
  <si>
    <t>100020524</t>
  </si>
  <si>
    <t>CARRINHO PEGADOR MAGNETICO VONDER</t>
  </si>
  <si>
    <t>4500044833</t>
  </si>
  <si>
    <t>3000012827 ODIN MOTORES E SERVICOS TECNICOS LT</t>
  </si>
  <si>
    <t>4500044849</t>
  </si>
  <si>
    <t>100000533</t>
  </si>
  <si>
    <t>SERVIÇO MANUTENÇÃO EQUIPAMENTOS</t>
  </si>
  <si>
    <t>4500044899</t>
  </si>
  <si>
    <t>3000016770 COMPANHIA DE LOCACAO DAS AMERICAS</t>
  </si>
  <si>
    <t>4500044906</t>
  </si>
  <si>
    <t>4500044907</t>
  </si>
  <si>
    <t>100030739</t>
  </si>
  <si>
    <t>PLACA CEPL130403-101 PRODIALOG 4 BASIC</t>
  </si>
  <si>
    <t>4500044914</t>
  </si>
  <si>
    <t>100002445</t>
  </si>
  <si>
    <t>INSTRUÇÃO</t>
  </si>
  <si>
    <t>4500044925</t>
  </si>
  <si>
    <t>4500044951</t>
  </si>
  <si>
    <t>4500044952</t>
  </si>
  <si>
    <t>3000002557 RIEX EQUIPAMENTOS CONTRA INCENDIO L</t>
  </si>
  <si>
    <t>100015706</t>
  </si>
  <si>
    <t>CARGA PARA EXTINTOR CO2 4KG</t>
  </si>
  <si>
    <t>4500044954</t>
  </si>
  <si>
    <t>100015708</t>
  </si>
  <si>
    <t>CARGA PARA EXTINTOR CO2 6KG</t>
  </si>
  <si>
    <t>100015709</t>
  </si>
  <si>
    <t>CARGA PARA EXTINTOR CO2 25KG</t>
  </si>
  <si>
    <t>100015710</t>
  </si>
  <si>
    <t>CARGA PARA EXTINTOR AP 10L</t>
  </si>
  <si>
    <t>100015711</t>
  </si>
  <si>
    <t>CARGA PARA EXTINTOR AP 75L</t>
  </si>
  <si>
    <t>100015712</t>
  </si>
  <si>
    <t>CARGA PARA EXTINTOR PQS 4KG BC</t>
  </si>
  <si>
    <t>100015713</t>
  </si>
  <si>
    <t>CARGA PARA EXTINTOR PQS 6KG BC</t>
  </si>
  <si>
    <t>100015717</t>
  </si>
  <si>
    <t>CARGA PARA EXTINTOR PQS 12KG BC</t>
  </si>
  <si>
    <t>100015714</t>
  </si>
  <si>
    <t>CARGA PARA EXTINTOR PQS 20KG BC</t>
  </si>
  <si>
    <t>100015715</t>
  </si>
  <si>
    <t>CARGA PARA EXTINTOR PQS 50KG BC</t>
  </si>
  <si>
    <t>100015716</t>
  </si>
  <si>
    <t>CARGA PARA EXTINTOR EM 50L</t>
  </si>
  <si>
    <t>100002543</t>
  </si>
  <si>
    <t>MANGUEIRA HIDR. TIPO 2 - 1.1/2X15M</t>
  </si>
  <si>
    <t>100012798</t>
  </si>
  <si>
    <t>MANGUEIRA HIDR. TIPO 2 - 2.1/2X15M</t>
  </si>
  <si>
    <t>INSTALAÇÃO CORTINA/ LYCRA</t>
  </si>
  <si>
    <t>4500044955</t>
  </si>
  <si>
    <t>4500044965</t>
  </si>
  <si>
    <t>4500044968</t>
  </si>
  <si>
    <t>E00005574</t>
  </si>
  <si>
    <t>CORREIA B42</t>
  </si>
  <si>
    <t>4500044969</t>
  </si>
  <si>
    <t>3000020936 AT - SINALIZACAO E OPERACAO VIARIA</t>
  </si>
  <si>
    <t>100015563</t>
  </si>
  <si>
    <t>PLACA DE SINALIZAÇÃO ALUMINIO</t>
  </si>
  <si>
    <t>4500044970</t>
  </si>
  <si>
    <t>100004427</t>
  </si>
  <si>
    <t>POSTE ADESIVO G9</t>
  </si>
  <si>
    <t>3000018782 MULTIFILTER FILTROS INDUSTRIAIS LTD</t>
  </si>
  <si>
    <t>4500044971</t>
  </si>
  <si>
    <t>4500044972</t>
  </si>
  <si>
    <t>3000020895 FC 10 ENGENHARIA ELETRICA LTDA</t>
  </si>
  <si>
    <t>4500044980</t>
  </si>
  <si>
    <t>4500044998</t>
  </si>
  <si>
    <t>4500044999</t>
  </si>
  <si>
    <t>4500045009</t>
  </si>
  <si>
    <t>4500045010</t>
  </si>
  <si>
    <t>4500045017</t>
  </si>
  <si>
    <t>4500045019</t>
  </si>
  <si>
    <t>4500045022</t>
  </si>
  <si>
    <t>4500045024</t>
  </si>
  <si>
    <t>3000019430 CEMOPE CONSULTORIA E PROJETOS DE</t>
  </si>
  <si>
    <t>4500045052</t>
  </si>
  <si>
    <t>4500045054</t>
  </si>
  <si>
    <t>100001169</t>
  </si>
  <si>
    <t>APARELHO DE SINALIZAÇAO</t>
  </si>
  <si>
    <t>4500045079</t>
  </si>
  <si>
    <t>100030495</t>
  </si>
  <si>
    <t>PILHA BATERIA 21/23 MN21/A23</t>
  </si>
  <si>
    <t>4500045082</t>
  </si>
  <si>
    <t>4500045093</t>
  </si>
  <si>
    <t>100020135</t>
  </si>
  <si>
    <t>CARGA PARA EXTINTOR CO2 4KGS</t>
  </si>
  <si>
    <t>4500045103</t>
  </si>
  <si>
    <t>100020136</t>
  </si>
  <si>
    <t>CARGA PARA EXTINTOR CO2 6KGS</t>
  </si>
  <si>
    <t>100020137</t>
  </si>
  <si>
    <t>100020138</t>
  </si>
  <si>
    <t>4500045112</t>
  </si>
  <si>
    <t>4500045113</t>
  </si>
  <si>
    <t>4500045114</t>
  </si>
  <si>
    <t>4500045115</t>
  </si>
  <si>
    <t>100030825</t>
  </si>
  <si>
    <t>25 PÇ CHAVES DE PRECISÃO T2 A T15 TORX</t>
  </si>
  <si>
    <t>MAT.00011</t>
  </si>
  <si>
    <t>4500045122</t>
  </si>
  <si>
    <t>100030827</t>
  </si>
  <si>
    <t>JOGO 12 PÇ IMANTADO FENDA E PHILLIPS</t>
  </si>
  <si>
    <t>100030828</t>
  </si>
  <si>
    <t>ALICATE UNIVERSAL 8 BELZER - 219022BBR</t>
  </si>
  <si>
    <t>100030829</t>
  </si>
  <si>
    <t>ALICATE BICO MEIA CANA LONGO 7.1/2 BELZE</t>
  </si>
  <si>
    <t>100030830</t>
  </si>
  <si>
    <t>9 PÇ TORX TORQUE FURO LONGA CROMO</t>
  </si>
  <si>
    <t>100030831</t>
  </si>
  <si>
    <t>CX P/ FERRAMENTA SANFONADA 5GAVETAS</t>
  </si>
  <si>
    <t>100030832</t>
  </si>
  <si>
    <t>JG DE CHAVES COMBINADA CATRACA 8 A 19MM</t>
  </si>
  <si>
    <t>100030833</t>
  </si>
  <si>
    <t>JG CHAVES ALLEN 30 PÇ MM E POL + ESTOJO</t>
  </si>
  <si>
    <t>100030834</t>
  </si>
  <si>
    <t>KIT CHAVE BIELA L 14 PÇ 06 A 19MM</t>
  </si>
  <si>
    <t>100030835</t>
  </si>
  <si>
    <t>CHAVE DE GRIFO P/ TUBOS 24" R27160021</t>
  </si>
  <si>
    <t>100030836</t>
  </si>
  <si>
    <t>KIT 2 CHAVE INGLESA AJUSTAVEL 8 E 12 POL</t>
  </si>
  <si>
    <t>4500045123</t>
  </si>
  <si>
    <t>100030742</t>
  </si>
  <si>
    <t>CONTATORA SIEMENS 3TF42 22-0X 220V</t>
  </si>
  <si>
    <t>4500045124</t>
  </si>
  <si>
    <t>3000015203 PORTELLA CABOS DE ACO E SERVICOS</t>
  </si>
  <si>
    <t>100016061</t>
  </si>
  <si>
    <t>CABO 5/32 6X7 ALMA DE FIBRA</t>
  </si>
  <si>
    <t>4500045134</t>
  </si>
  <si>
    <t>4500045150</t>
  </si>
  <si>
    <t>4500045151</t>
  </si>
  <si>
    <t>4500045170</t>
  </si>
  <si>
    <t>4500045187</t>
  </si>
  <si>
    <t>100030803</t>
  </si>
  <si>
    <t>TERMO HIGRÔMETRO MTH-1390</t>
  </si>
  <si>
    <t>4500045196</t>
  </si>
  <si>
    <t>4500045202</t>
  </si>
  <si>
    <t>4500045213</t>
  </si>
  <si>
    <t>3000020881 SECURITY ENERGY LTDA</t>
  </si>
  <si>
    <t>4500045219</t>
  </si>
  <si>
    <t>4500045222</t>
  </si>
  <si>
    <t>4500045228</t>
  </si>
  <si>
    <t>4500045231</t>
  </si>
  <si>
    <t>4500045251</t>
  </si>
  <si>
    <t>4500045275</t>
  </si>
  <si>
    <t>4500045284</t>
  </si>
  <si>
    <t>E00005996</t>
  </si>
  <si>
    <t>GRELHA P/RALO 100X25X02CM</t>
  </si>
  <si>
    <t>4500045292</t>
  </si>
  <si>
    <t>4500045293</t>
  </si>
  <si>
    <t>3000001689 DESENTUPIDORA DESENTOP LTDA</t>
  </si>
  <si>
    <t>4500045299</t>
  </si>
  <si>
    <t>4500045326</t>
  </si>
  <si>
    <t>4500045329</t>
  </si>
  <si>
    <t>3000012091 CONEX ELETROMECANICA INDUSTRIA E</t>
  </si>
  <si>
    <t>100030926</t>
  </si>
  <si>
    <t>PV6 - LÚMINARIA LED 150W LENTE 110°</t>
  </si>
  <si>
    <t>4500045346</t>
  </si>
  <si>
    <t>4500045350</t>
  </si>
  <si>
    <t>4500045358</t>
  </si>
  <si>
    <t>E00005276</t>
  </si>
  <si>
    <t>TRINCHA 2" DUPLA (PINCEL)</t>
  </si>
  <si>
    <t>E00005953</t>
  </si>
  <si>
    <t>ARGAMASSA QUARTZOLIT SUPER GRAUTE</t>
  </si>
  <si>
    <t>4500045361</t>
  </si>
  <si>
    <t>100003777</t>
  </si>
  <si>
    <t>IGNIFUGAÇÃO</t>
  </si>
  <si>
    <t>4500045375</t>
  </si>
  <si>
    <t>4500045399</t>
  </si>
  <si>
    <t>4500045404</t>
  </si>
  <si>
    <t>100024005</t>
  </si>
  <si>
    <t>ORGANIZADOR MULTIUSO</t>
  </si>
  <si>
    <t>4500045429</t>
  </si>
  <si>
    <t>3000020612 GURGELMIX MAQUINAS E FERRAMENTAS S.</t>
  </si>
  <si>
    <t>4500045442</t>
  </si>
  <si>
    <t>3000015564 REALEZA COMERCIO DE TAPETES LTDA</t>
  </si>
  <si>
    <t>100002615</t>
  </si>
  <si>
    <t>TAPETE</t>
  </si>
  <si>
    <t>4500045447</t>
  </si>
  <si>
    <t>100030893</t>
  </si>
  <si>
    <t>PROTETOR AUDITIVO TIPO CONCHA CA 49548</t>
  </si>
  <si>
    <t>4500045448</t>
  </si>
  <si>
    <t>4500045450</t>
  </si>
  <si>
    <t>3000001622 TRANSPAK EXPRESS DO BRASIL TRANSPOR</t>
  </si>
  <si>
    <t>4500045466</t>
  </si>
  <si>
    <t>4500045469</t>
  </si>
  <si>
    <t>4500045478</t>
  </si>
  <si>
    <t>4500045499</t>
  </si>
  <si>
    <t>3000015836 TAGGO DIGITAL LTDA</t>
  </si>
  <si>
    <t>100000418</t>
  </si>
  <si>
    <t>CARTÃO DE VISITA</t>
  </si>
  <si>
    <t>4500045500</t>
  </si>
  <si>
    <t>100031042</t>
  </si>
  <si>
    <t>CAIXILHO DE 100X25 PESADO</t>
  </si>
  <si>
    <t>4500045508</t>
  </si>
  <si>
    <t>4500045513</t>
  </si>
  <si>
    <t>4500045552</t>
  </si>
  <si>
    <t>E00005727</t>
  </si>
  <si>
    <t>FILME PLASTICO 4X100</t>
  </si>
  <si>
    <t>4500045560</t>
  </si>
  <si>
    <t>4500045562</t>
  </si>
  <si>
    <t>4500045568</t>
  </si>
  <si>
    <t>4500045570</t>
  </si>
  <si>
    <t>4500045571</t>
  </si>
  <si>
    <t>4500045590</t>
  </si>
  <si>
    <t>4500045604</t>
  </si>
  <si>
    <t>100031028</t>
  </si>
  <si>
    <t>TV LED 39"</t>
  </si>
  <si>
    <t>4500045605</t>
  </si>
  <si>
    <t>4500045606</t>
  </si>
  <si>
    <t>100013536</t>
  </si>
  <si>
    <t>GRAVADOR DE VIDEO NVD 1316</t>
  </si>
  <si>
    <t>4500045608</t>
  </si>
  <si>
    <t>4500045609</t>
  </si>
  <si>
    <t>4500045634</t>
  </si>
  <si>
    <t>4500045635</t>
  </si>
  <si>
    <t>4500045668</t>
  </si>
  <si>
    <t>4500045672</t>
  </si>
  <si>
    <t>3000003219 CJA VITORIA REFRIGERACAO LTDA</t>
  </si>
  <si>
    <t>100031065</t>
  </si>
  <si>
    <t>CORREIA A112</t>
  </si>
  <si>
    <t>4500045674</t>
  </si>
  <si>
    <t>4500045690</t>
  </si>
  <si>
    <t>4500045693</t>
  </si>
  <si>
    <t>4500045697</t>
  </si>
  <si>
    <t>4500045718</t>
  </si>
  <si>
    <t>4500045719</t>
  </si>
  <si>
    <t>4500045734</t>
  </si>
  <si>
    <t>3000012982 KALUNGA SA</t>
  </si>
  <si>
    <t>100029705</t>
  </si>
  <si>
    <t>PROJETOR EPSON H981A</t>
  </si>
  <si>
    <t>4500045738</t>
  </si>
  <si>
    <t>4500045739</t>
  </si>
  <si>
    <t>4500045744</t>
  </si>
  <si>
    <t>3000015025 ROBERTO GONCALVES SERVICOS TECNICOS</t>
  </si>
  <si>
    <t>4500045755</t>
  </si>
  <si>
    <t>4500045756</t>
  </si>
  <si>
    <t>4500045758</t>
  </si>
  <si>
    <t>4500045759</t>
  </si>
  <si>
    <t>4500045762</t>
  </si>
  <si>
    <t>4500045763</t>
  </si>
  <si>
    <t>100031132</t>
  </si>
  <si>
    <t>FECHADURA MAGNÉTICA</t>
  </si>
  <si>
    <t>100031133</t>
  </si>
  <si>
    <t>CONTROLADOR DE ACESSO DIGIPROX SA 202</t>
  </si>
  <si>
    <t>100031134</t>
  </si>
  <si>
    <t>SIRENE SIR</t>
  </si>
  <si>
    <t>100030613</t>
  </si>
  <si>
    <t>CÂMERA DOME INFRAVERMELHO 1080P 3,6MM</t>
  </si>
  <si>
    <t>100031135</t>
  </si>
  <si>
    <t>CABO HDMI 15M 4K</t>
  </si>
  <si>
    <t>100031130</t>
  </si>
  <si>
    <t>FONTE DE ALIMENTAÇÃO INENTERRU FA 1220S</t>
  </si>
  <si>
    <t>100001695</t>
  </si>
  <si>
    <t>CABO CAT5E UTP CMX AZ</t>
  </si>
  <si>
    <t>100031137</t>
  </si>
  <si>
    <t>POWER BALLUN VBP 3016P 4K</t>
  </si>
  <si>
    <t>100000771</t>
  </si>
  <si>
    <t>REGUA 30 CM REF 3110</t>
  </si>
  <si>
    <t>100002149</t>
  </si>
  <si>
    <t>SWITCH 24P + 4 COMBO</t>
  </si>
  <si>
    <t>100023126</t>
  </si>
  <si>
    <t>EQUIPAMENTO VBOX PRO PADRAO</t>
  </si>
  <si>
    <t>100031139</t>
  </si>
  <si>
    <t>CÂMERA DOME INFRAVERMELHO HDCVI 1080P</t>
  </si>
  <si>
    <t>100031140</t>
  </si>
  <si>
    <t>INTERFONE IPR 8010 INTELBRAS</t>
  </si>
  <si>
    <t>100031142</t>
  </si>
  <si>
    <t>POST-IT AMARELO</t>
  </si>
  <si>
    <t>4500045765</t>
  </si>
  <si>
    <t>100001251</t>
  </si>
  <si>
    <t>CLIPS N.2/0</t>
  </si>
  <si>
    <t>100019994</t>
  </si>
  <si>
    <t>PAPEL  RECIClADO A4</t>
  </si>
  <si>
    <t>4500045779</t>
  </si>
  <si>
    <t>3000013105 RBG MOTORES LTDA</t>
  </si>
  <si>
    <t>100012666</t>
  </si>
  <si>
    <t>BOMBA SUBMERSÍVEL 220V/380V DANCOR</t>
  </si>
  <si>
    <t>4500045780</t>
  </si>
  <si>
    <t>E00005671</t>
  </si>
  <si>
    <t>TIMER PROGRAMADOR RTST-20 HR-P</t>
  </si>
  <si>
    <t>4500045782</t>
  </si>
  <si>
    <t>4500045816</t>
  </si>
  <si>
    <t>4500045823</t>
  </si>
  <si>
    <t>4500045824</t>
  </si>
  <si>
    <t>3000020351 PERTECH DO BRASIL LTDA.</t>
  </si>
  <si>
    <t>100031150</t>
  </si>
  <si>
    <t>DOBRADIÇA CROM ESQUERDA FOSCO</t>
  </si>
  <si>
    <t>4500045830</t>
  </si>
  <si>
    <t>100031151</t>
  </si>
  <si>
    <t>DOBRADIÇA CROM DIREITA FOSCO</t>
  </si>
  <si>
    <t>100031154</t>
  </si>
  <si>
    <t>PERFIL BAT PAR DP 1800MM TS8MM</t>
  </si>
  <si>
    <t>100031164</t>
  </si>
  <si>
    <t>PARAF.CAB.PAN.ZIN. 4,2X16MM</t>
  </si>
  <si>
    <t>100031166</t>
  </si>
  <si>
    <t>SUPORTE POLIMERO FIX. PAINEL</t>
  </si>
  <si>
    <t>100031167</t>
  </si>
  <si>
    <t>CABIDE CROMADO EM LATÃO</t>
  </si>
  <si>
    <t>100031168</t>
  </si>
  <si>
    <t>TARJ. FOSCA ALE-002 PRETO/PRATA</t>
  </si>
  <si>
    <t>100031169</t>
  </si>
  <si>
    <t>SUPORTE POLIMERO DE MICTORIO</t>
  </si>
  <si>
    <t>100031170</t>
  </si>
  <si>
    <t>PEDESTAL BASIC EM "U" PL KIT</t>
  </si>
  <si>
    <t>100031171</t>
  </si>
  <si>
    <t>PEDESTAL BASIC EM "L" POLIMERO</t>
  </si>
  <si>
    <t>100031172</t>
  </si>
  <si>
    <t>SUPORTE POLIMERO FIX PAREDE</t>
  </si>
  <si>
    <t>100031173</t>
  </si>
  <si>
    <t>KIT SUP. BASE PLAC PLUSPOLIMERO</t>
  </si>
  <si>
    <t>100031174</t>
  </si>
  <si>
    <t>SUPORTE POLIMERO FIX.CANTONEIRA</t>
  </si>
  <si>
    <t>100031175</t>
  </si>
  <si>
    <t>JUNÇÃO DIVISORIA CROMADO</t>
  </si>
  <si>
    <t>100031176</t>
  </si>
  <si>
    <t>SAPATA PERFIL BAT.PAR.DP ALUM</t>
  </si>
  <si>
    <t>100031177</t>
  </si>
  <si>
    <t>PARAF.CAB.CHATA 6,3X80 INOX</t>
  </si>
  <si>
    <t>100031178</t>
  </si>
  <si>
    <t>PERFIL "U" 1800M NATURAL ALUMINIO</t>
  </si>
  <si>
    <t>E00005678</t>
  </si>
  <si>
    <t>BUCHA NYLON N.10</t>
  </si>
  <si>
    <t>100031179</t>
  </si>
  <si>
    <t>ESCOVA VEDAÇÃO BATENTE BASEPLA</t>
  </si>
  <si>
    <t>100031180</t>
  </si>
  <si>
    <t>PERFIL EM "H" COM 1270MM</t>
  </si>
  <si>
    <t>100031181</t>
  </si>
  <si>
    <t>PERFIL EM "H" COM 1900MM</t>
  </si>
  <si>
    <t>100031182</t>
  </si>
  <si>
    <t>PARAFUSO P/FIXAR SAPATA</t>
  </si>
  <si>
    <t>100031183</t>
  </si>
  <si>
    <t>PORTA P/DIVISPRIA SANITARIA</t>
  </si>
  <si>
    <t>100031184</t>
  </si>
  <si>
    <t>PORTA P/DIVIS. SANIT. 8,0MM 3,13</t>
  </si>
  <si>
    <t>100000696</t>
  </si>
  <si>
    <t>CABO PP 3 X 6,00MM</t>
  </si>
  <si>
    <t>4500045835</t>
  </si>
  <si>
    <t>100000871</t>
  </si>
  <si>
    <t>BATERIA SELADA 12V 90AH LFP1290</t>
  </si>
  <si>
    <t>4500045836</t>
  </si>
  <si>
    <t>100000910</t>
  </si>
  <si>
    <t>BATERIA VRLA 12V 88AH</t>
  </si>
  <si>
    <t>100010097</t>
  </si>
  <si>
    <t>BATERIA SELADA 12V 12Ah</t>
  </si>
  <si>
    <t>4500045838</t>
  </si>
  <si>
    <t>4500045843</t>
  </si>
  <si>
    <t>100020721</t>
  </si>
  <si>
    <t>CENTO D PARAFUSO MDF FLANG 4,5X30 BICROM</t>
  </si>
  <si>
    <t>4500045869</t>
  </si>
  <si>
    <t>100020722</t>
  </si>
  <si>
    <t>CENTO D PARAFUSO MDF FLANG 5,0X35 BICROM</t>
  </si>
  <si>
    <t>100020498</t>
  </si>
  <si>
    <t>PLACA DE DRYWALL 2,00 X 1,20 CM</t>
  </si>
  <si>
    <t>100003939</t>
  </si>
  <si>
    <t>GUIA 70 P/ DRYWALL 3MT MULTIPERFIL</t>
  </si>
  <si>
    <t>100001753</t>
  </si>
  <si>
    <t>PARAFUSO DRYWALL 3,5 MM X 25MM</t>
  </si>
  <si>
    <t>100031200</t>
  </si>
  <si>
    <t>CAIXA PROTEÇÃO PORTA AUTOMÁTICA</t>
  </si>
  <si>
    <t>100013564</t>
  </si>
  <si>
    <t>CABO USB 3 EM 1 ABS E PVC</t>
  </si>
  <si>
    <t>100030910</t>
  </si>
  <si>
    <t>REBITE POP 412 ALUMINIO</t>
  </si>
  <si>
    <t>100024716</t>
  </si>
  <si>
    <t>REC DE GRANITO CINZA CORUMBA O,03 BI-POL</t>
  </si>
  <si>
    <t>100003118</t>
  </si>
  <si>
    <t>FONTE CHAVEADA 12V</t>
  </si>
  <si>
    <t>100001900</t>
  </si>
  <si>
    <t>FITA LED 220V</t>
  </si>
  <si>
    <t>100031201</t>
  </si>
  <si>
    <t>LUMINARIA PENDENTE VIDRO</t>
  </si>
  <si>
    <t>100013219</t>
  </si>
  <si>
    <t>LED DRIVER PARA REFLETOR  50w</t>
  </si>
  <si>
    <t>100000999</t>
  </si>
  <si>
    <t>CONTROLE REMOTO YORK</t>
  </si>
  <si>
    <t>100011427</t>
  </si>
  <si>
    <t>MOLA AEREA PARA PORTA EM MADEIRA</t>
  </si>
  <si>
    <t>4500045873</t>
  </si>
  <si>
    <t>4500045886</t>
  </si>
  <si>
    <t>4500045887</t>
  </si>
  <si>
    <t>3000018757 SSA-MRO SOLUCOES PARA MANUTENCAO</t>
  </si>
  <si>
    <t>4500045888</t>
  </si>
  <si>
    <t>4500045896</t>
  </si>
  <si>
    <t>4500045897</t>
  </si>
  <si>
    <t>3000015307 PRIMATEC COMERCIO E SERVICO LTDA</t>
  </si>
  <si>
    <t>100004231</t>
  </si>
  <si>
    <t>BIRUTA</t>
  </si>
  <si>
    <t>4500045903</t>
  </si>
  <si>
    <t>E00005551</t>
  </si>
  <si>
    <t>CORREIA A29</t>
  </si>
  <si>
    <t>4500045917</t>
  </si>
  <si>
    <t>E00005553</t>
  </si>
  <si>
    <t>CORREIA B37</t>
  </si>
  <si>
    <t>E00006037</t>
  </si>
  <si>
    <t>CORREIA B44</t>
  </si>
  <si>
    <t>4500045936</t>
  </si>
  <si>
    <t>3000014848 HL INSTALACOES E MANUTENCOES ELETRI</t>
  </si>
  <si>
    <t>100005046</t>
  </si>
  <si>
    <t>SERV EQUIP DISTRIB ELETRICA</t>
  </si>
  <si>
    <t>4500045938</t>
  </si>
  <si>
    <t>100020493</t>
  </si>
  <si>
    <t>ACHOCALATADO PO NESCAU 2.0 PC 1.2KG</t>
  </si>
  <si>
    <t>4500045947</t>
  </si>
  <si>
    <t>100020594</t>
  </si>
  <si>
    <t>LEITE EM PÓ</t>
  </si>
  <si>
    <t>4500045949</t>
  </si>
  <si>
    <t>E00006043</t>
  </si>
  <si>
    <t>LIMPA CONTATO SPRAY ELETRONICO ELETRICO</t>
  </si>
  <si>
    <t>100031249</t>
  </si>
  <si>
    <t>FITA ZEBRADA P/ SINALIZAÇÃO</t>
  </si>
  <si>
    <t>100031250</t>
  </si>
  <si>
    <t>FITA ZEBRADA ADESIVA</t>
  </si>
  <si>
    <t>E00006030</t>
  </si>
  <si>
    <t>CADEADO HASTE CURTA 35MM</t>
  </si>
  <si>
    <t>100021143</t>
  </si>
  <si>
    <t>CADEADO PAPAIZ 45MM</t>
  </si>
  <si>
    <t>E00005008</t>
  </si>
  <si>
    <t>MICRO OLEO DESEMGRIPANTE</t>
  </si>
  <si>
    <t>4500045950</t>
  </si>
  <si>
    <t>4500046015</t>
  </si>
  <si>
    <t>4500046020</t>
  </si>
  <si>
    <t>3000021158 CANAG SERVICOS E MANUTENCAO LTDA</t>
  </si>
  <si>
    <t>100031185</t>
  </si>
  <si>
    <t>SERVIÇO DE ASSESSORIA TECNICA E PROJETO</t>
  </si>
  <si>
    <t>4500046022</t>
  </si>
  <si>
    <t>E00005689</t>
  </si>
  <si>
    <t>TERMINAL COMPRESSAO 50MM (OLHAL)</t>
  </si>
  <si>
    <t>4500046025</t>
  </si>
  <si>
    <t>E00005697</t>
  </si>
  <si>
    <t>TERMINAL COMPRESSAO 35MM (OLHAL)</t>
  </si>
  <si>
    <t>100031279</t>
  </si>
  <si>
    <t>TERMINAL OLHAL 30MM</t>
  </si>
  <si>
    <t>100031280</t>
  </si>
  <si>
    <t>TURBINA DE EVAPORADORA 42MACA22S5</t>
  </si>
  <si>
    <t>4500046027</t>
  </si>
  <si>
    <t>4500046041</t>
  </si>
  <si>
    <t>4500046043</t>
  </si>
  <si>
    <t>4500046046</t>
  </si>
  <si>
    <t>4500046053</t>
  </si>
  <si>
    <t>4500046067</t>
  </si>
  <si>
    <t>4500046070</t>
  </si>
  <si>
    <t>4500046076</t>
  </si>
  <si>
    <t>4500046077</t>
  </si>
  <si>
    <t>4500046081</t>
  </si>
  <si>
    <t>4500046082</t>
  </si>
  <si>
    <t>4500046083</t>
  </si>
  <si>
    <t>100031263</t>
  </si>
  <si>
    <t>BARRA P/ ATERRAMENTO 1/8 X 3/8</t>
  </si>
  <si>
    <t>4500046091</t>
  </si>
  <si>
    <t>100003966</t>
  </si>
  <si>
    <t>CABO FLEXIVEL 16MM AMARELO</t>
  </si>
  <si>
    <t>100010102</t>
  </si>
  <si>
    <t>CABO PP 3X2,5MM</t>
  </si>
  <si>
    <t>100031258</t>
  </si>
  <si>
    <t>CHAVE SELETORA 3 POSIÇÕES C/ 2 BLOCO NA</t>
  </si>
  <si>
    <t>100031260</t>
  </si>
  <si>
    <t>CONTATORA 4NA 25A - COMANDO EM 220V</t>
  </si>
  <si>
    <t>100031261</t>
  </si>
  <si>
    <t>DISJUNTOR 1F 10A</t>
  </si>
  <si>
    <t>100031262</t>
  </si>
  <si>
    <t>DISJUNTOR 1F 16A</t>
  </si>
  <si>
    <t>100031264</t>
  </si>
  <si>
    <t>DISJUNTOR 3F 63A</t>
  </si>
  <si>
    <t>100031265</t>
  </si>
  <si>
    <t>DR BIPOLAR 25A / 30 MA</t>
  </si>
  <si>
    <t>100031266</t>
  </si>
  <si>
    <t>PAINEL 1000X600X250MM² C/ FLAN INF IP-54</t>
  </si>
  <si>
    <t>100031268</t>
  </si>
  <si>
    <t>PARAFUSO TAMANHO 10 CABEÇA SEXTAVADA</t>
  </si>
  <si>
    <t>E00005329</t>
  </si>
  <si>
    <t>ARRUELA LISA</t>
  </si>
  <si>
    <t>E00006167</t>
  </si>
  <si>
    <t>SINALEIRO LED (VERMELHO) 220V C/ ALARME</t>
  </si>
  <si>
    <t>100000539</t>
  </si>
  <si>
    <t>CABO FLEX 750V 2,50MM PT</t>
  </si>
  <si>
    <t>4500046102</t>
  </si>
  <si>
    <t>E00005966</t>
  </si>
  <si>
    <t>AREIA MEDIA METRO</t>
  </si>
  <si>
    <t>M3</t>
  </si>
  <si>
    <t>4500046104</t>
  </si>
  <si>
    <t>4500046106</t>
  </si>
  <si>
    <t>3000012981 AUTDOOR COMERCIO E SERVICOS LTDA</t>
  </si>
  <si>
    <t>4500046111</t>
  </si>
  <si>
    <t>4500046118</t>
  </si>
  <si>
    <t>4500046119</t>
  </si>
  <si>
    <t>3000021191 A C S DA COSTA SERVICOS DE ENGENHAR</t>
  </si>
  <si>
    <t>4500046121</t>
  </si>
  <si>
    <t>3000001281 MINI ELETROLTDA</t>
  </si>
  <si>
    <t>100031353</t>
  </si>
  <si>
    <t>CURVA LONGA 4POLEGDAS DEFOFO</t>
  </si>
  <si>
    <t>4500046124</t>
  </si>
  <si>
    <t>100031355</t>
  </si>
  <si>
    <t>JOELHO DE 45° 4 POLEGADAS DEFOFO</t>
  </si>
  <si>
    <t>100031356</t>
  </si>
  <si>
    <t>JOELHO DE 90° 4 POLEGADAS DEFOFO</t>
  </si>
  <si>
    <t>100031357</t>
  </si>
  <si>
    <t>ADAPTADOR DE ROSCA P/BOLSA 100MM</t>
  </si>
  <si>
    <t>3000020908 S A SOLUCOES EM COMERCIO DE INFORMA</t>
  </si>
  <si>
    <t>100031392</t>
  </si>
  <si>
    <t>MOTOSSERRA MS 250 STIHL</t>
  </si>
  <si>
    <t>4500046135</t>
  </si>
  <si>
    <t>4500046138</t>
  </si>
  <si>
    <t>3000021190 ECOLIX LIXEIRAS E ACESSORIOS DE HIG</t>
  </si>
  <si>
    <t>100031432</t>
  </si>
  <si>
    <t>COLETOR DE LÂMPADA</t>
  </si>
  <si>
    <t>4500046142</t>
  </si>
  <si>
    <t>E00005732</t>
  </si>
  <si>
    <t>OLEO LUBR. 2 TEMPO (500 ML) 8017H</t>
  </si>
  <si>
    <t>4500046146</t>
  </si>
  <si>
    <t>E00005843</t>
  </si>
  <si>
    <t>LIMA REDONDA 4X200</t>
  </si>
  <si>
    <t>100031433</t>
  </si>
  <si>
    <t>CORRENTE P/MOTOSSERRA MS250</t>
  </si>
  <si>
    <t>4500046149</t>
  </si>
  <si>
    <t>3000014646 JUNTA - ARQUITETURA, URBANISMO E DE</t>
  </si>
  <si>
    <t>100031047</t>
  </si>
  <si>
    <t>PROJETO E ARQUITETURA</t>
  </si>
  <si>
    <t>4500046172</t>
  </si>
  <si>
    <t>3000017789 FOTON ENGENHARIA DE ILUMINACAO LTDA</t>
  </si>
  <si>
    <t>4500046177</t>
  </si>
  <si>
    <t>4500046185</t>
  </si>
  <si>
    <t>4500046192</t>
  </si>
  <si>
    <t>4500046204</t>
  </si>
  <si>
    <t>4500046206</t>
  </si>
  <si>
    <t>E00005005</t>
  </si>
  <si>
    <t>FITA ISOLANTE SCOTCH 33+ 3M</t>
  </si>
  <si>
    <t>4500046245</t>
  </si>
  <si>
    <t>100004727</t>
  </si>
  <si>
    <t>LAMPADA LED 18W TUB T8 6500K (ESTOC)</t>
  </si>
  <si>
    <t>100014610</t>
  </si>
  <si>
    <t>LAMPADA TUBULAR LED 18W T5</t>
  </si>
  <si>
    <t>100018462</t>
  </si>
  <si>
    <t>LAMPADA TUBULAR LED T5 9W 60CM</t>
  </si>
  <si>
    <t>100031450</t>
  </si>
  <si>
    <t>100011323</t>
  </si>
  <si>
    <t>TOMADA SIMPLES 4X2 ACABAMENTO CEGO</t>
  </si>
  <si>
    <t>E00005434</t>
  </si>
  <si>
    <t>PLA 4X4 2+2 POSTO SEPAR BR P/PLUS 618514</t>
  </si>
  <si>
    <t>3000021137 MONJARDIM CONSTRUCOES LTDA</t>
  </si>
  <si>
    <t>4500046247</t>
  </si>
  <si>
    <t>100031453</t>
  </si>
  <si>
    <t>PLACA ELE EVAPORADO SPRINGER 2013324A033</t>
  </si>
  <si>
    <t>4500046249</t>
  </si>
  <si>
    <t>100031454</t>
  </si>
  <si>
    <t>EXAUSTOR P/BANHEIRO M 150 C/REG 110V/220</t>
  </si>
  <si>
    <t>E00005164</t>
  </si>
  <si>
    <t>UNIÃO SOLDA MARROM 60MM</t>
  </si>
  <si>
    <t>4500046250</t>
  </si>
  <si>
    <t>100010680</t>
  </si>
  <si>
    <t>TUBO PVC SOLD 60 X 6M</t>
  </si>
  <si>
    <t>E00005202</t>
  </si>
  <si>
    <t>ADAPTADOR COLA/ROSCA MARROM 60MMX2"</t>
  </si>
  <si>
    <t>100031358</t>
  </si>
  <si>
    <t>ANEL DE VEDAÇÃO P/ HIDROMETRO DE 3POLEGA</t>
  </si>
  <si>
    <t>4500046252</t>
  </si>
  <si>
    <t>4500046269</t>
  </si>
  <si>
    <t>4500046271</t>
  </si>
  <si>
    <t>4500046274</t>
  </si>
  <si>
    <t>4500046275</t>
  </si>
  <si>
    <t>4500046285</t>
  </si>
  <si>
    <t>4500046286</t>
  </si>
  <si>
    <t>4500046315</t>
  </si>
  <si>
    <t>4500046317</t>
  </si>
  <si>
    <t>3000015862 ABB ELETRIFICACAO LTDA</t>
  </si>
  <si>
    <t>4500046322</t>
  </si>
  <si>
    <t>100031278</t>
  </si>
  <si>
    <t>DOBRADIÇA DE UM FURO PARA BLINDEX</t>
  </si>
  <si>
    <t>4500046324</t>
  </si>
  <si>
    <t>100031277</t>
  </si>
  <si>
    <t>DOBRADIÇA DE INOX P/ MADEIRA</t>
  </si>
  <si>
    <t>100031276</t>
  </si>
  <si>
    <t>VARA DE ALUMINIO 6M</t>
  </si>
  <si>
    <t>4500046327</t>
  </si>
  <si>
    <t>3000021159 SERVER GAS RJ INSTALACOES LTDA</t>
  </si>
  <si>
    <t>100031534</t>
  </si>
  <si>
    <t>MANUTENÇÃO DE GÁS</t>
  </si>
  <si>
    <t>V06</t>
  </si>
  <si>
    <t>4500046336</t>
  </si>
  <si>
    <t>4500046337</t>
  </si>
  <si>
    <t>4500046338</t>
  </si>
  <si>
    <t>4500046389</t>
  </si>
  <si>
    <t>4500046394</t>
  </si>
  <si>
    <t>100017068</t>
  </si>
  <si>
    <t>ELETRODO ESAB OK46.13 2,50MM</t>
  </si>
  <si>
    <t>4500046402</t>
  </si>
  <si>
    <t>4500046440</t>
  </si>
  <si>
    <t>4500046441</t>
  </si>
  <si>
    <t>4500046443</t>
  </si>
  <si>
    <t>4500046444</t>
  </si>
  <si>
    <t>4500046454</t>
  </si>
  <si>
    <t>4500046455</t>
  </si>
  <si>
    <t>4500046456</t>
  </si>
  <si>
    <t>100031536</t>
  </si>
  <si>
    <t>MOTOR DE INDUÇÃO TRIFÁSICO MOD B 9014</t>
  </si>
  <si>
    <t>4500046459</t>
  </si>
  <si>
    <t>100031569</t>
  </si>
  <si>
    <t>CABO FLEXÍVEL 70MM² 1KV</t>
  </si>
  <si>
    <t>4500046463</t>
  </si>
  <si>
    <t>E00005971</t>
  </si>
  <si>
    <t>LUVA DE COMPRESSÃO 70MM</t>
  </si>
  <si>
    <t>100030808</t>
  </si>
  <si>
    <t>CARRINHO ASPIRADOR ESFERA</t>
  </si>
  <si>
    <t>MAT.00042</t>
  </si>
  <si>
    <t>4500046473</t>
  </si>
  <si>
    <t>100015910</t>
  </si>
  <si>
    <t>REFIL CLARIFICA MXFLOC 900ML</t>
  </si>
  <si>
    <t>E00005591</t>
  </si>
  <si>
    <t>CLORO GRANULADO HTH 10KG</t>
  </si>
  <si>
    <t>100010451</t>
  </si>
  <si>
    <t>SACO DE LIXO PRETO 60 LT  ( PCT C/100)</t>
  </si>
  <si>
    <t>100011291</t>
  </si>
  <si>
    <t>ALGICIDA  CHOQUE ÁGUA VERDE 1L  HTH</t>
  </si>
  <si>
    <t>4500046485</t>
  </si>
  <si>
    <t>4500046522</t>
  </si>
  <si>
    <t>4500046525</t>
  </si>
  <si>
    <t>4500046529</t>
  </si>
  <si>
    <t>4500046539</t>
  </si>
  <si>
    <t>100021479</t>
  </si>
  <si>
    <t>FILTRO 1 - PPF5 CANOVAS</t>
  </si>
  <si>
    <t>4500046541</t>
  </si>
  <si>
    <t>4500046554</t>
  </si>
  <si>
    <t>3000021273 INDOOR DIVISORIAS E REVESTIMENTOS L</t>
  </si>
  <si>
    <t>100031075</t>
  </si>
  <si>
    <t>TUBO DE FERRO MÓVEL (BALIZADOR)</t>
  </si>
  <si>
    <t>4500046555</t>
  </si>
  <si>
    <t>4500046559</t>
  </si>
  <si>
    <t>100010397</t>
  </si>
  <si>
    <t>MASSA PVA CORRIDA 21KG</t>
  </si>
  <si>
    <t>4500046575</t>
  </si>
  <si>
    <t>100000013</t>
  </si>
  <si>
    <t>TINTA PISO (PRETO - SUVINIL) 18L</t>
  </si>
  <si>
    <t>100000481</t>
  </si>
  <si>
    <t>TINTA PISO (CINZA) 18L</t>
  </si>
  <si>
    <t>100001006</t>
  </si>
  <si>
    <t>TINTA PISO (AMR) 18L</t>
  </si>
  <si>
    <t>3000012151 COMBRATIN INDUSTRIA E COMERCIO DE</t>
  </si>
  <si>
    <t>100021634</t>
  </si>
  <si>
    <t>ESMALTE SINT. VERMELHO BOMBEIRO 3,6L</t>
  </si>
  <si>
    <t>4500046576</t>
  </si>
  <si>
    <t>100028174</t>
  </si>
  <si>
    <t>TINTA CINZA GRANITO 18 L</t>
  </si>
  <si>
    <t>4500046587</t>
  </si>
  <si>
    <t>100031471</t>
  </si>
  <si>
    <t>ADAPTADOR WIRELESS N 300MBPS TL-WN823N</t>
  </si>
  <si>
    <t>4500046596</t>
  </si>
  <si>
    <t>4500046607</t>
  </si>
  <si>
    <t>4500046612</t>
  </si>
  <si>
    <t>100031648</t>
  </si>
  <si>
    <t>CONECTOR WAGO BORN EMENDA P/2FIO 222-412</t>
  </si>
  <si>
    <t>4500046620</t>
  </si>
  <si>
    <t>100014140</t>
  </si>
  <si>
    <t>REFLETOR LED 50W 6500K IP65</t>
  </si>
  <si>
    <t>3000001110 ELETROMECANICA ENGETECH VENDAS E RE</t>
  </si>
  <si>
    <t>4500046624</t>
  </si>
  <si>
    <t>4500046627</t>
  </si>
  <si>
    <t>4500046632</t>
  </si>
  <si>
    <t>100012366</t>
  </si>
  <si>
    <t>BASE P/RELE FOTOCELULA</t>
  </si>
  <si>
    <t>100000645</t>
  </si>
  <si>
    <t>CABO FLEXÍVEL 750V 6,00MM (PT)</t>
  </si>
  <si>
    <t>4500046640</t>
  </si>
  <si>
    <t>4500046650</t>
  </si>
  <si>
    <t>3000000100 LPI MONTAGENS, MANUTENCAO E SERVICO</t>
  </si>
  <si>
    <t>4500046655</t>
  </si>
  <si>
    <t>3000020440 CHEZ FRANCE EXPORTACAO E IMPORTACAO</t>
  </si>
  <si>
    <t>100029636</t>
  </si>
  <si>
    <t>VINHO DOMAINE DE PANERY LA GLACIERE BRAN</t>
  </si>
  <si>
    <t>4500046664</t>
  </si>
  <si>
    <t>3000000692 OMNI TRADE BRASIL REVESTIMENTOS MET</t>
  </si>
  <si>
    <t>4500046668</t>
  </si>
  <si>
    <t>E00005245</t>
  </si>
  <si>
    <t>ACABAM VALVULA DESCARGA BENEFIT COMPLETO</t>
  </si>
  <si>
    <t>4500046674</t>
  </si>
  <si>
    <t>E00005313</t>
  </si>
  <si>
    <t>TINTA SUVINIL BRANCO FOSCO 18L</t>
  </si>
  <si>
    <t>4500046677</t>
  </si>
  <si>
    <t>E00005285</t>
  </si>
  <si>
    <t>AGUARRAS 900ML</t>
  </si>
  <si>
    <t>4500046678</t>
  </si>
  <si>
    <t>4500046688</t>
  </si>
  <si>
    <t>100031639</t>
  </si>
  <si>
    <t>MOTOR VENTILADOR DA EVAPORADORA 42LUC401</t>
  </si>
  <si>
    <t>100020533</t>
  </si>
  <si>
    <t>4500046696</t>
  </si>
  <si>
    <t>4500046700</t>
  </si>
  <si>
    <t>E00005613</t>
  </si>
  <si>
    <t>ARGAMASSA INTERNA</t>
  </si>
  <si>
    <t>4500046704</t>
  </si>
  <si>
    <t>100010856</t>
  </si>
  <si>
    <t>BATERIA DE PARTIDA 150 Ah</t>
  </si>
  <si>
    <t>4500046719</t>
  </si>
  <si>
    <t>4500046720</t>
  </si>
  <si>
    <t>4500046726</t>
  </si>
  <si>
    <t>4500046782</t>
  </si>
  <si>
    <t>3000021351 DESICON FERRAGENS LTDA</t>
  </si>
  <si>
    <t>100019424</t>
  </si>
  <si>
    <t>GANCHO CABIDE  DE PAREDE</t>
  </si>
  <si>
    <t>4500046784</t>
  </si>
  <si>
    <t>4000000362 AVK - SOLUÇÕES AUDIOVISUAIS, SA</t>
  </si>
  <si>
    <t>4500046790</t>
  </si>
  <si>
    <t>4500046806</t>
  </si>
  <si>
    <t>4500046807</t>
  </si>
  <si>
    <t>3000003392 MAPDATA-TECNOLOGIA,INFORMATICA E</t>
  </si>
  <si>
    <t>4500046811</t>
  </si>
  <si>
    <t>4500046826</t>
  </si>
  <si>
    <t>4500046829</t>
  </si>
  <si>
    <t>4500046830</t>
  </si>
  <si>
    <t>4500046831</t>
  </si>
  <si>
    <t>4500046857</t>
  </si>
  <si>
    <t>100031669</t>
  </si>
  <si>
    <t>PODADOR 1CV 22,7 HS 82 R STIHL</t>
  </si>
  <si>
    <t>4500046859</t>
  </si>
  <si>
    <t>100001929</t>
  </si>
  <si>
    <t>MOTOPODA HT 131 3/8 - 30CM/12 61PMM3</t>
  </si>
  <si>
    <t>3000018685 AON CONSULTORIA E MARKETING DIGITAL</t>
  </si>
  <si>
    <t>4500046867</t>
  </si>
  <si>
    <t>4500046871</t>
  </si>
  <si>
    <t>100031749</t>
  </si>
  <si>
    <t>SOPRADOR COSTAL</t>
  </si>
  <si>
    <t>4500046891</t>
  </si>
  <si>
    <t>4500046894</t>
  </si>
  <si>
    <t>4500046919</t>
  </si>
  <si>
    <t>4500046920</t>
  </si>
  <si>
    <t>100023115</t>
  </si>
  <si>
    <t>CABO PP 3 X 1,5MM 50M</t>
  </si>
  <si>
    <t>4500046924</t>
  </si>
  <si>
    <t>4500046926</t>
  </si>
  <si>
    <t>4500046954</t>
  </si>
  <si>
    <t>4500046959</t>
  </si>
  <si>
    <t>3000002523 OURIQUE LOCADORA DE EQUIPAMENTOS LT</t>
  </si>
  <si>
    <t>100001581</t>
  </si>
  <si>
    <t>LOCAÇÃO DO EQUIPAMENTO CAMINHÃO MUNCK</t>
  </si>
  <si>
    <t>4500046960</t>
  </si>
  <si>
    <t>4500046961</t>
  </si>
  <si>
    <t>4500046962</t>
  </si>
  <si>
    <t>4500046970</t>
  </si>
  <si>
    <t>4500046971</t>
  </si>
  <si>
    <t>4500046972</t>
  </si>
  <si>
    <t>100004012</t>
  </si>
  <si>
    <t>AÇÚCAR REFINADO UNIÃO - EM SACHE</t>
  </si>
  <si>
    <t>100001013</t>
  </si>
  <si>
    <t>ELÁSTICO 500 GRS</t>
  </si>
  <si>
    <t>100031781</t>
  </si>
  <si>
    <t>ESTILETE</t>
  </si>
  <si>
    <t>100013912</t>
  </si>
  <si>
    <t>FITA CREPE</t>
  </si>
  <si>
    <t>100031782</t>
  </si>
  <si>
    <t>GRAMPO</t>
  </si>
  <si>
    <t>100031783</t>
  </si>
  <si>
    <t>FACA DE SERRA</t>
  </si>
  <si>
    <t>100003954</t>
  </si>
  <si>
    <t>MONITOR PC LED 21,5</t>
  </si>
  <si>
    <t>4500046982</t>
  </si>
  <si>
    <t>4500046983</t>
  </si>
  <si>
    <t>4500046985</t>
  </si>
  <si>
    <t>4500046988</t>
  </si>
  <si>
    <t>4500047001</t>
  </si>
  <si>
    <t>3000021410 ZOOM ENERGIA S.A.</t>
  </si>
  <si>
    <t>4500047004</t>
  </si>
  <si>
    <t>3000021226  CINTIA HELENA DA SILVA MELLO</t>
  </si>
  <si>
    <t>4500047023</t>
  </si>
  <si>
    <t>100010749</t>
  </si>
  <si>
    <t>BARRAMENTO PENTE TRIFÁSICO 100A</t>
  </si>
  <si>
    <t>4500047032</t>
  </si>
  <si>
    <t>100011715</t>
  </si>
  <si>
    <t>CONTATORA ABB AF265-30</t>
  </si>
  <si>
    <t>4500047037</t>
  </si>
  <si>
    <t>4500047038</t>
  </si>
  <si>
    <t>E00005960</t>
  </si>
  <si>
    <t>VERGALHÃO 12M 1/4 (6.3MM)</t>
  </si>
  <si>
    <t>4500047051</t>
  </si>
  <si>
    <t>100031809</t>
  </si>
  <si>
    <t>IMP ADITIVO PLASTIFICANTE 3,6 L</t>
  </si>
  <si>
    <t>100003784</t>
  </si>
  <si>
    <t>BLOCO DE CIMENTO</t>
  </si>
  <si>
    <t>3000016151 MLABS SOFTWARE S.A.</t>
  </si>
  <si>
    <t>4500047057</t>
  </si>
  <si>
    <t>E00005335</t>
  </si>
  <si>
    <t>TINTA ESMALTE SINT. AZUL DEL REY 3,6L</t>
  </si>
  <si>
    <t>4500047072</t>
  </si>
  <si>
    <t>100031784</t>
  </si>
  <si>
    <t>COMPRESSOR SPLIT SL253SN-C7EU</t>
  </si>
  <si>
    <t>4500047077</t>
  </si>
  <si>
    <t>4500047126</t>
  </si>
  <si>
    <t>4500047142</t>
  </si>
  <si>
    <t>4500047143</t>
  </si>
  <si>
    <t>4500047144</t>
  </si>
  <si>
    <t>3000017960 RENTV S A LOCADORA DE TELEVISORES</t>
  </si>
  <si>
    <t>4500047164</t>
  </si>
  <si>
    <t>Item</t>
  </si>
  <si>
    <t>Tipo doc.compras</t>
  </si>
  <si>
    <t>Ctg.doc.compras</t>
  </si>
  <si>
    <t>Grupo de compradores</t>
  </si>
  <si>
    <t>Data do documento</t>
  </si>
  <si>
    <t>Fornecedor/centro fornecedor</t>
  </si>
  <si>
    <t>Material</t>
  </si>
  <si>
    <t>Texto breve</t>
  </si>
  <si>
    <t>Grupo de mercadorias</t>
  </si>
  <si>
    <t>Código de eliminação</t>
  </si>
  <si>
    <t>Categoria do item</t>
  </si>
  <si>
    <t>Ctg.class.cont.</t>
  </si>
  <si>
    <t>Centro</t>
  </si>
  <si>
    <t>Depósito</t>
  </si>
  <si>
    <t>Qtd.do pedido</t>
  </si>
  <si>
    <t>UM pedido</t>
  </si>
  <si>
    <t>Qtd.na UnidGestEstoq</t>
  </si>
  <si>
    <t>Unidade manutenção estoque</t>
  </si>
  <si>
    <t>Preço líquido</t>
  </si>
  <si>
    <t>Moeda</t>
  </si>
  <si>
    <t>Unidade preço</t>
  </si>
  <si>
    <t>Quantidade prevista</t>
  </si>
  <si>
    <t>Qtd.prev.pendente</t>
  </si>
  <si>
    <t>a ser fornecida (quantidade)</t>
  </si>
  <si>
    <t>a ser fornecido (valor</t>
  </si>
  <si>
    <t>Ãinda a faturar (quantidade)</t>
  </si>
  <si>
    <t>Ainda a faturar (valor)</t>
  </si>
  <si>
    <t>Núm.itens</t>
  </si>
  <si>
    <t>Valor global pendente</t>
  </si>
  <si>
    <t>Valor pendente</t>
  </si>
  <si>
    <t>Valor solicitado</t>
  </si>
  <si>
    <t>ValFix.(cabeç.)</t>
  </si>
  <si>
    <t>Documento de compras</t>
  </si>
  <si>
    <t>Organização compras</t>
  </si>
  <si>
    <t>Nome Mercadoria</t>
  </si>
  <si>
    <t>Riocentro</t>
  </si>
  <si>
    <t>Arena</t>
  </si>
  <si>
    <t>BU</t>
  </si>
  <si>
    <t>Número</t>
  </si>
  <si>
    <t xml:space="preserve">Nome </t>
  </si>
  <si>
    <t>A01</t>
  </si>
  <si>
    <t xml:space="preserve">BR ANH Comercial  </t>
  </si>
  <si>
    <t>A02</t>
  </si>
  <si>
    <t xml:space="preserve">BR ANH Marketing  </t>
  </si>
  <si>
    <t>A03</t>
  </si>
  <si>
    <t xml:space="preserve">BR ANH Manutençao </t>
  </si>
  <si>
    <t>A04</t>
  </si>
  <si>
    <t xml:space="preserve">BR ANH Operações  </t>
  </si>
  <si>
    <t>A05</t>
  </si>
  <si>
    <t xml:space="preserve">BR ANH Energia    </t>
  </si>
  <si>
    <t>A06</t>
  </si>
  <si>
    <t xml:space="preserve">BR ANH A&amp;B        </t>
  </si>
  <si>
    <t>A07</t>
  </si>
  <si>
    <t xml:space="preserve">BR ANH Obras Ger. </t>
  </si>
  <si>
    <t>A08</t>
  </si>
  <si>
    <t xml:space="preserve">BR ANH RH         </t>
  </si>
  <si>
    <t>A09</t>
  </si>
  <si>
    <t xml:space="preserve">BR ANH DP         </t>
  </si>
  <si>
    <t>A10</t>
  </si>
  <si>
    <t xml:space="preserve">BR ANH Jurídico   </t>
  </si>
  <si>
    <t>A11</t>
  </si>
  <si>
    <t xml:space="preserve">BR ANH TI         </t>
  </si>
  <si>
    <t>A12</t>
  </si>
  <si>
    <t xml:space="preserve">BR ANH ADM        </t>
  </si>
  <si>
    <t>A13</t>
  </si>
  <si>
    <t xml:space="preserve">BR ANH Impostos   </t>
  </si>
  <si>
    <t>A14</t>
  </si>
  <si>
    <t>BR ANH Novos Negóc</t>
  </si>
  <si>
    <t>A15</t>
  </si>
  <si>
    <t xml:space="preserve">BR ANH Concess.   </t>
  </si>
  <si>
    <t>E01</t>
  </si>
  <si>
    <t>BR Exh Mkt Cultura</t>
  </si>
  <si>
    <t>E02</t>
  </si>
  <si>
    <t>BR Exh Prod Cultur</t>
  </si>
  <si>
    <t>E03</t>
  </si>
  <si>
    <t>BR Exh Esp Cultura</t>
  </si>
  <si>
    <t>E04</t>
  </si>
  <si>
    <t xml:space="preserve">BR Exh Mkt A&amp;B    </t>
  </si>
  <si>
    <t>E05</t>
  </si>
  <si>
    <t xml:space="preserve">BR Exh Prod A&amp;B   </t>
  </si>
  <si>
    <t>E06</t>
  </si>
  <si>
    <t xml:space="preserve">BR Exh Mkt SP     </t>
  </si>
  <si>
    <t>E07</t>
  </si>
  <si>
    <t xml:space="preserve">BR Exh Prod SP    </t>
  </si>
  <si>
    <t>E08</t>
  </si>
  <si>
    <t xml:space="preserve">BR Exh Mkt Beleza </t>
  </si>
  <si>
    <t>E09</t>
  </si>
  <si>
    <t>BR Exh Prod Beleza</t>
  </si>
  <si>
    <t>E10</t>
  </si>
  <si>
    <t xml:space="preserve">BR Exh Esp SP     </t>
  </si>
  <si>
    <t>E11</t>
  </si>
  <si>
    <t xml:space="preserve">BR Exh Esp A&amp;B    </t>
  </si>
  <si>
    <t>E12</t>
  </si>
  <si>
    <t xml:space="preserve">BR Exh Esp Beleza </t>
  </si>
  <si>
    <t>E13</t>
  </si>
  <si>
    <t>BR Exh Rio Matsuri</t>
  </si>
  <si>
    <t>E14</t>
  </si>
  <si>
    <t xml:space="preserve">BR Exh Jurídico   </t>
  </si>
  <si>
    <t>E15</t>
  </si>
  <si>
    <t xml:space="preserve">BR Exh RH         </t>
  </si>
  <si>
    <t>E16</t>
  </si>
  <si>
    <t>BR Exh Dpt Pessoal</t>
  </si>
  <si>
    <t>E17</t>
  </si>
  <si>
    <t xml:space="preserve">BR Exh TI         </t>
  </si>
  <si>
    <t>E18</t>
  </si>
  <si>
    <t xml:space="preserve">BR Exh Impostos   </t>
  </si>
  <si>
    <t>E19</t>
  </si>
  <si>
    <t xml:space="preserve">BR Exh Adm BU     </t>
  </si>
  <si>
    <t>E20</t>
  </si>
  <si>
    <t xml:space="preserve">BR Exh WTW        </t>
  </si>
  <si>
    <t xml:space="preserve">Compras EBMS      </t>
  </si>
  <si>
    <t>H01</t>
  </si>
  <si>
    <t>BR Hold Financeiro</t>
  </si>
  <si>
    <t>H02</t>
  </si>
  <si>
    <t xml:space="preserve">BR Hold RH        </t>
  </si>
  <si>
    <t>H03</t>
  </si>
  <si>
    <t xml:space="preserve">BR Hold Dpt Pess. </t>
  </si>
  <si>
    <t>H04</t>
  </si>
  <si>
    <t xml:space="preserve">BR Hold Jurídico  </t>
  </si>
  <si>
    <t>H05</t>
  </si>
  <si>
    <t xml:space="preserve">BR Hold TI        </t>
  </si>
  <si>
    <t>H06</t>
  </si>
  <si>
    <t>BR Hold Administr.</t>
  </si>
  <si>
    <t>H07</t>
  </si>
  <si>
    <t xml:space="preserve">BR Hold Impostos  </t>
  </si>
  <si>
    <t>H08</t>
  </si>
  <si>
    <t xml:space="preserve">BR Hold Marketing </t>
  </si>
  <si>
    <t>I01</t>
  </si>
  <si>
    <t xml:space="preserve">BR Imob Jurídico  </t>
  </si>
  <si>
    <t>I02</t>
  </si>
  <si>
    <t>BR Imob Financeiro</t>
  </si>
  <si>
    <t>I03</t>
  </si>
  <si>
    <t xml:space="preserve">BR Imob RH        </t>
  </si>
  <si>
    <t>I04</t>
  </si>
  <si>
    <t>BR Imob Manutenção</t>
  </si>
  <si>
    <t>I05</t>
  </si>
  <si>
    <t xml:space="preserve">BR Imob Operação  </t>
  </si>
  <si>
    <t>I06</t>
  </si>
  <si>
    <t xml:space="preserve">BR Imob DP        </t>
  </si>
  <si>
    <t>I07</t>
  </si>
  <si>
    <t xml:space="preserve">BR Imob TI        </t>
  </si>
  <si>
    <t>I08</t>
  </si>
  <si>
    <t xml:space="preserve">BR Imob MKT       </t>
  </si>
  <si>
    <t>I09</t>
  </si>
  <si>
    <t xml:space="preserve">BR Imob GOV       </t>
  </si>
  <si>
    <t>I10</t>
  </si>
  <si>
    <t xml:space="preserve">BR Imob A&amp;B       </t>
  </si>
  <si>
    <t>I11</t>
  </si>
  <si>
    <t xml:space="preserve">BR Imob Event     </t>
  </si>
  <si>
    <t>I12</t>
  </si>
  <si>
    <t xml:space="preserve">BR Imob Recep     </t>
  </si>
  <si>
    <t>I13</t>
  </si>
  <si>
    <t xml:space="preserve">BR Imob Reserv    </t>
  </si>
  <si>
    <t>I14</t>
  </si>
  <si>
    <t xml:space="preserve">BR Imob Comerc    </t>
  </si>
  <si>
    <t>L01</t>
  </si>
  <si>
    <t xml:space="preserve">BR Live Comercial </t>
  </si>
  <si>
    <t>L02</t>
  </si>
  <si>
    <t xml:space="preserve">BR Live Operações </t>
  </si>
  <si>
    <t>L03</t>
  </si>
  <si>
    <t xml:space="preserve">BR Live Logotipia </t>
  </si>
  <si>
    <t>L04</t>
  </si>
  <si>
    <t xml:space="preserve">BR Live Produção  </t>
  </si>
  <si>
    <t>L05</t>
  </si>
  <si>
    <t xml:space="preserve">BR Live Energia   </t>
  </si>
  <si>
    <t>L06</t>
  </si>
  <si>
    <t xml:space="preserve">BR Live Logística </t>
  </si>
  <si>
    <t>L07</t>
  </si>
  <si>
    <t>BR Live Financeiro</t>
  </si>
  <si>
    <t>L08</t>
  </si>
  <si>
    <t xml:space="preserve">BR Live RH        </t>
  </si>
  <si>
    <t>L09</t>
  </si>
  <si>
    <t xml:space="preserve">BR Live Dpt Pess. </t>
  </si>
  <si>
    <t>L10</t>
  </si>
  <si>
    <t xml:space="preserve">BR Live ADM       </t>
  </si>
  <si>
    <t>L11</t>
  </si>
  <si>
    <t xml:space="preserve">BR Live Jurídico  </t>
  </si>
  <si>
    <t>L12</t>
  </si>
  <si>
    <t xml:space="preserve">BR Live TI        </t>
  </si>
  <si>
    <t>L13</t>
  </si>
  <si>
    <t xml:space="preserve">BR Live Contab.   </t>
  </si>
  <si>
    <t>L14</t>
  </si>
  <si>
    <t xml:space="preserve">BR Live Proje&amp;Orç </t>
  </si>
  <si>
    <t>L15</t>
  </si>
  <si>
    <t xml:space="preserve">BR Live Técnico   </t>
  </si>
  <si>
    <t>S01</t>
  </si>
  <si>
    <t xml:space="preserve">SANT Comercial    </t>
  </si>
  <si>
    <t xml:space="preserve">SANT Marketing    </t>
  </si>
  <si>
    <t>S03</t>
  </si>
  <si>
    <t xml:space="preserve">SANT Manutenção   </t>
  </si>
  <si>
    <t>S04</t>
  </si>
  <si>
    <t xml:space="preserve">SANT Operações    </t>
  </si>
  <si>
    <t>S05</t>
  </si>
  <si>
    <t xml:space="preserve">SANT Energia      </t>
  </si>
  <si>
    <t>S06</t>
  </si>
  <si>
    <t xml:space="preserve">SANT A&amp;B          </t>
  </si>
  <si>
    <t>S07</t>
  </si>
  <si>
    <t xml:space="preserve">SANT Obras Gerais </t>
  </si>
  <si>
    <t>S08</t>
  </si>
  <si>
    <t xml:space="preserve">SANT ADM          </t>
  </si>
  <si>
    <t>S09</t>
  </si>
  <si>
    <t xml:space="preserve">SANT Jurídico     </t>
  </si>
  <si>
    <t>S10</t>
  </si>
  <si>
    <t xml:space="preserve">SANT RH           </t>
  </si>
  <si>
    <t>S11</t>
  </si>
  <si>
    <t>SANT Depto Pessoal</t>
  </si>
  <si>
    <t>S12</t>
  </si>
  <si>
    <t xml:space="preserve">SANT TI           </t>
  </si>
  <si>
    <t>S13</t>
  </si>
  <si>
    <t xml:space="preserve">SANT Impostos     </t>
  </si>
  <si>
    <t>S14</t>
  </si>
  <si>
    <t xml:space="preserve">SANT Concess      </t>
  </si>
  <si>
    <t xml:space="preserve">BR CC Comercial   </t>
  </si>
  <si>
    <t xml:space="preserve">BR CC Marketing   </t>
  </si>
  <si>
    <t xml:space="preserve">BR CC Manutençao  </t>
  </si>
  <si>
    <t xml:space="preserve">BR CC Operações   </t>
  </si>
  <si>
    <t>V05</t>
  </si>
  <si>
    <t xml:space="preserve">BR CC Energia     </t>
  </si>
  <si>
    <t xml:space="preserve">BR CC A&amp;B         </t>
  </si>
  <si>
    <t xml:space="preserve">BR CC Segurança   </t>
  </si>
  <si>
    <t>V08</t>
  </si>
  <si>
    <t xml:space="preserve">BR CC Non events  </t>
  </si>
  <si>
    <t xml:space="preserve">BR CC RH          </t>
  </si>
  <si>
    <t>V10</t>
  </si>
  <si>
    <t>BR CC Dpto Pessoal</t>
  </si>
  <si>
    <t xml:space="preserve">BR CC Juridíco    </t>
  </si>
  <si>
    <t xml:space="preserve">BR CC TI          </t>
  </si>
  <si>
    <t xml:space="preserve">BR CC Adm.        </t>
  </si>
  <si>
    <t xml:space="preserve">BR CC Impostos    </t>
  </si>
  <si>
    <t xml:space="preserve">BR CC Concession. </t>
  </si>
  <si>
    <t>BR Arena Comercial</t>
  </si>
  <si>
    <t>BR Arena Marketing</t>
  </si>
  <si>
    <t xml:space="preserve">BR Arena Manut    </t>
  </si>
  <si>
    <t>BR Arena Operações</t>
  </si>
  <si>
    <t>V25</t>
  </si>
  <si>
    <t xml:space="preserve">BR Arena Energia  </t>
  </si>
  <si>
    <t>V26</t>
  </si>
  <si>
    <t xml:space="preserve">BR Arena A&amp;B      </t>
  </si>
  <si>
    <t>BR Arena Segurança</t>
  </si>
  <si>
    <t>V28</t>
  </si>
  <si>
    <t>BR Arena Nonevents</t>
  </si>
  <si>
    <t xml:space="preserve">BR Arena RH       </t>
  </si>
  <si>
    <t>BR Arena Dpto Pess</t>
  </si>
  <si>
    <t xml:space="preserve">BR Arena Juridíco </t>
  </si>
  <si>
    <t xml:space="preserve">BR Arena TI       </t>
  </si>
  <si>
    <t xml:space="preserve">BR Arena Adm.     </t>
  </si>
  <si>
    <t xml:space="preserve">BR Arena Impostos </t>
  </si>
  <si>
    <t xml:space="preserve">BR Arena Concess. </t>
  </si>
  <si>
    <t>V41</t>
  </si>
  <si>
    <t xml:space="preserve">BR SPE Comercial  </t>
  </si>
  <si>
    <t>V42</t>
  </si>
  <si>
    <t xml:space="preserve">BR SPE Marketing  </t>
  </si>
  <si>
    <t>V43</t>
  </si>
  <si>
    <t xml:space="preserve">BR SPE Manutençao </t>
  </si>
  <si>
    <t>V44</t>
  </si>
  <si>
    <t xml:space="preserve">BR SPE Operações  </t>
  </si>
  <si>
    <t>V45</t>
  </si>
  <si>
    <t xml:space="preserve">BR SPE Energia    </t>
  </si>
  <si>
    <t>V46</t>
  </si>
  <si>
    <t xml:space="preserve">BR SPE A&amp;B        </t>
  </si>
  <si>
    <t>V47</t>
  </si>
  <si>
    <t xml:space="preserve">BR SPE Obras Ger. </t>
  </si>
  <si>
    <t>V48</t>
  </si>
  <si>
    <t xml:space="preserve">BR SPE RH         </t>
  </si>
  <si>
    <t>V49</t>
  </si>
  <si>
    <t xml:space="preserve">BR SPE Dpto Pess. </t>
  </si>
  <si>
    <t>V50</t>
  </si>
  <si>
    <t xml:space="preserve">BR SPE Jurídico   </t>
  </si>
  <si>
    <t>V51</t>
  </si>
  <si>
    <t xml:space="preserve">BR SPE TI         </t>
  </si>
  <si>
    <t>V52</t>
  </si>
  <si>
    <t xml:space="preserve">BR SPE Adm.       </t>
  </si>
  <si>
    <t>V53</t>
  </si>
  <si>
    <t xml:space="preserve">BR SPE Impostos   </t>
  </si>
  <si>
    <t>V54</t>
  </si>
  <si>
    <t>BR SPE Novos Negóc</t>
  </si>
  <si>
    <t>V55</t>
  </si>
  <si>
    <t xml:space="preserve">BR SPE Concess.   </t>
  </si>
  <si>
    <t>V56</t>
  </si>
  <si>
    <t xml:space="preserve">SALV Comercial    </t>
  </si>
  <si>
    <t>V57</t>
  </si>
  <si>
    <t xml:space="preserve">SALV Marketing    </t>
  </si>
  <si>
    <t>V58</t>
  </si>
  <si>
    <t xml:space="preserve">SALV Manutenção   </t>
  </si>
  <si>
    <t>V59</t>
  </si>
  <si>
    <t xml:space="preserve">SALV Operações    </t>
  </si>
  <si>
    <t>V60</t>
  </si>
  <si>
    <t xml:space="preserve">SALV Energia      </t>
  </si>
  <si>
    <t>V61</t>
  </si>
  <si>
    <t xml:space="preserve">SALV A&amp;B          </t>
  </si>
  <si>
    <t>V62</t>
  </si>
  <si>
    <t xml:space="preserve">SALV Obras Gerais </t>
  </si>
  <si>
    <t>V63</t>
  </si>
  <si>
    <t xml:space="preserve">SALV ADM          </t>
  </si>
  <si>
    <t>V64</t>
  </si>
  <si>
    <t xml:space="preserve">SALV Jurídico     </t>
  </si>
  <si>
    <t>V65</t>
  </si>
  <si>
    <t xml:space="preserve">SALV RH           </t>
  </si>
  <si>
    <t>V66</t>
  </si>
  <si>
    <t>SALV Depto Pessoal</t>
  </si>
  <si>
    <t>V67</t>
  </si>
  <si>
    <t xml:space="preserve">SALV TI           </t>
  </si>
  <si>
    <t>V68</t>
  </si>
  <si>
    <t xml:space="preserve">SALV Impostos     </t>
  </si>
  <si>
    <t>V69</t>
  </si>
  <si>
    <t xml:space="preserve">SALV Novos Neg.   </t>
  </si>
  <si>
    <t>V70</t>
  </si>
  <si>
    <t xml:space="preserve">SALV Concess      </t>
  </si>
  <si>
    <t>Nome Grupo</t>
  </si>
  <si>
    <t>BOOMERANG EVENTOS E SERVICOS LTDA</t>
  </si>
  <si>
    <t>NAC FLAUZINO SERVICOS E COMERCIO DE</t>
  </si>
  <si>
    <t>SUNSET EVENTOS E SERVICOS LTDA</t>
  </si>
  <si>
    <t>DK CONSTRUCOES E REFORMAS LTDA</t>
  </si>
  <si>
    <t>TEL AVIV SEGURANCA LTDA</t>
  </si>
  <si>
    <t>ADMINISTRADORA GERAL DE ESTACIONAME</t>
  </si>
  <si>
    <t>ZEITGEIST REFORMAS E EDIFICACOES LT</t>
  </si>
  <si>
    <t>RBS TECH ENGENHARIA, MANUTENCAO E</t>
  </si>
  <si>
    <t>ZIG TECNOLOGIA S.A.</t>
  </si>
  <si>
    <t>RIOSANIT LOCACAO DE EQUIPAMENTOS LT</t>
  </si>
  <si>
    <t>WFT II INSTALACOES E AUTOMACAO ELET</t>
  </si>
  <si>
    <t>IVANDRO LEAL FLORES 02735420795</t>
  </si>
  <si>
    <t>J M SERVICOS DE LIMPEZA E PINTURA M</t>
  </si>
  <si>
    <t>DESENTUPIDORA J COSTA LTDA E P P</t>
  </si>
  <si>
    <t>BLOOMING CONSULTORIA E ASSESSORIA D</t>
  </si>
  <si>
    <t>NEW POWER GRUPOS GERADORES LTDA</t>
  </si>
  <si>
    <t>PRISCILA DE MELO FRANCISCO 05807451</t>
  </si>
  <si>
    <t>MIRELLA DA SILVA GONCALVES 10710359</t>
  </si>
  <si>
    <t>TOBRAS DISTRIBUIDORA DE COMBUSTIVEI</t>
  </si>
  <si>
    <t>AXXUS TRAN PRESTADORA DE SERVICOS E</t>
  </si>
  <si>
    <t>HIGH LEVEL INSTALACOES LTDA</t>
  </si>
  <si>
    <t>SITIO DA REPRESA PAISAGISMO E</t>
  </si>
  <si>
    <t>SPRINT RENTAL LTDA - EPP</t>
  </si>
  <si>
    <t>ELETROSERVICE ENERGIA RIO EIRELI</t>
  </si>
  <si>
    <t>VIA CONE OPERACOES DE TRAFEGO LTDA</t>
  </si>
  <si>
    <t>IN MOVING EVENTOS ESTRUTURAS E SERV</t>
  </si>
  <si>
    <t>PEDRA BONITA FILMES LTDA</t>
  </si>
  <si>
    <t>JUPT REFRIGERACAO LTDA</t>
  </si>
  <si>
    <t>TK ELEVADORES BRASIL LTDA</t>
  </si>
  <si>
    <t>GILSON VIEIRA LOPES 33958220797</t>
  </si>
  <si>
    <t>HITSS DO BRASIL SERVICOS TECNOLOGIC</t>
  </si>
  <si>
    <t>LEONARDO BIANCO CERICOLA LOPES</t>
  </si>
  <si>
    <t>N.P. GERADORES LTDA</t>
  </si>
  <si>
    <t>AQUALAB QUIMICA E SERVICOS LTDA</t>
  </si>
  <si>
    <t>M E PARAFUSOS E FERRAMENTAS LTDA</t>
  </si>
  <si>
    <t>RC BRASIL EVENTOS LTDA</t>
  </si>
  <si>
    <t>B P 2 S CONSTRUCAO E LOCACAO DE</t>
  </si>
  <si>
    <t>A GERADORA ALUGUEL DE MAQUINAS S.A.</t>
  </si>
  <si>
    <t>TAG PRODUÇÕES ESPECIAIS</t>
  </si>
  <si>
    <t>TOP TOALETE LTDA.</t>
  </si>
  <si>
    <t>BODY GUARD SERVICOS E APOIO OPERACI</t>
  </si>
  <si>
    <t>CIELLY LOCACAO DE MOBILIA LTDA</t>
  </si>
  <si>
    <t>FERNANDES MEDINA DIVISORIAS LTDA</t>
  </si>
  <si>
    <t>ETC LOCACOES E LOGISTICA LTDA</t>
  </si>
  <si>
    <t>RENTAL BRASIL LOCACOES LTDA - ME</t>
  </si>
  <si>
    <t>CARLOS EDUARDO FERREIRA DA ROSA 052</t>
  </si>
  <si>
    <t>ENGNIT ENGENHARIA LTDA</t>
  </si>
  <si>
    <t>RMS CHAVEIROS LTDA</t>
  </si>
  <si>
    <t>SUNPLUS SISTEMAS DE SERVICOS LTDA -</t>
  </si>
  <si>
    <t>HABIL DESIGN E ARTES GRAFICAS LTDA</t>
  </si>
  <si>
    <t>PLAY 9 SERVICOS DE MIDIA, COMUNICAC</t>
  </si>
  <si>
    <t>ICONE PRODUCOES ARTISTICAS LTDA</t>
  </si>
  <si>
    <t>UNIQ PUBLICIDADE LTDA</t>
  </si>
  <si>
    <t>CONSPIRACAO FILMES S.A</t>
  </si>
  <si>
    <t>ANTONIO EDUARDO PESSANHA LIRIO</t>
  </si>
  <si>
    <t>DEBORAH SOARES DE OLIVEIRA</t>
  </si>
  <si>
    <t>VAMO QUERE PRODUCOES MUSICAL LTDA</t>
  </si>
  <si>
    <t>ALBERTO ENGELKE NETO 12201716706</t>
  </si>
  <si>
    <t>IVANDRO LEAL FLORES</t>
  </si>
  <si>
    <t>PRISCILA DE MELO FRANCISCO</t>
  </si>
  <si>
    <t>WILLY COELHO CAVALCANTI DE ALBUQUER</t>
  </si>
  <si>
    <t>DEBORA CHRISTINA DE MELLO FARIAS</t>
  </si>
  <si>
    <t>ASTRO REI MONTAGENS DE STAND &amp; LOCA</t>
  </si>
  <si>
    <t>PIPA D'AGUA CELULAR DISTRIBUICAO DE</t>
  </si>
  <si>
    <t>REQUINT EVENTOS EIRELI</t>
  </si>
  <si>
    <t>ONET ENGENHARIA E MANUTENCAO LTDA</t>
  </si>
  <si>
    <t>AXXO CONSTRUTORA LTDA</t>
  </si>
  <si>
    <t>FELIPE DE OLIVEIRA SANTOS 118268537</t>
  </si>
  <si>
    <t>HELESOCRATES MARBACK D OLIVEIRA JUN</t>
  </si>
  <si>
    <t>MARCIO PAULO DE MAGALHAES 086728057</t>
  </si>
  <si>
    <t>REC FASHION MALL EMPREENDIMENTOS S.</t>
  </si>
  <si>
    <t>BARBARA CRISTINA PACHECO DE CASTRO</t>
  </si>
  <si>
    <t>JORI ARTEFATOS DE PAPEL LTDA</t>
  </si>
  <si>
    <t>AGENDA CULTURAL COMUNICACAO EIRELI</t>
  </si>
  <si>
    <t>ANISIO SANTANA MONTAGEM E LOCACOES</t>
  </si>
  <si>
    <t>MED ID COMERCIO DE ARTIGOS PROMOCIO</t>
  </si>
  <si>
    <t>APPLE PRODUCOES E LOCACOES DE EQUIP</t>
  </si>
  <si>
    <t>GOURMET SPORTS HOSPITALITY SERVIÇOS</t>
  </si>
  <si>
    <t>MASTER-TOUR LOCACAO E TRANSPORTE LT</t>
  </si>
  <si>
    <t>EMPENA BRASIL PUBLICIDADE LTDA</t>
  </si>
  <si>
    <t>PROSEG SERVICOS DE SEGURANCA LTDA</t>
  </si>
  <si>
    <t>KIT LANCHE LTDA</t>
  </si>
  <si>
    <t>VERVIDROS VIDRACARIA E BAZAR LTDA -</t>
  </si>
  <si>
    <t>KLEITON AUGUSTO ALVES BOTELHO 11418</t>
  </si>
  <si>
    <t>PEDRO PAULO DA SILVA IUDICE 0991429</t>
  </si>
  <si>
    <t>ILANA OLIVEIRA DA SILVA 10714643700</t>
  </si>
  <si>
    <t>DS ALADO ASSESSORIA E CONSULTORIA E</t>
  </si>
  <si>
    <t>LIFE LINE SAUDE LTDA</t>
  </si>
  <si>
    <t>GLUCK SERVICOS DE LIMPEZA E COMERCI</t>
  </si>
  <si>
    <t>ISABELA TEIXEIRA KUBRUSLY 130576897</t>
  </si>
  <si>
    <t>MARAVILHA PRODUCOES ARTISTICAS LTDA</t>
  </si>
  <si>
    <t>GRUPO TKS PRODUCOES LTDA</t>
  </si>
  <si>
    <t>BRUNA DOS SANTOS GUIMARAES 10404148</t>
  </si>
  <si>
    <t>ILANA HONORATO BARBOSA DOS SANTOS</t>
  </si>
  <si>
    <t>ADRIANA ARAUJO SANTOS 11257054775</t>
  </si>
  <si>
    <t>RAPHAELA DE SOUZA VIEIRA SERVICOS E</t>
  </si>
  <si>
    <t>VERTIX EQUIPAMENTOS E SERVICOS DE A</t>
  </si>
  <si>
    <t>JSAC - PRODUCOES ARTISTICAS LTDA</t>
  </si>
  <si>
    <t>IRMAOS PILOT LTDA</t>
  </si>
  <si>
    <t>ILUMINACAO CENICA LOCACAO E SERVICO</t>
  </si>
  <si>
    <t>CAT RIO EQUIPAMENTOS PARA EVENTOS L</t>
  </si>
  <si>
    <t>RIO HOTEL BRASIL EMPREENDIMENTOS</t>
  </si>
  <si>
    <t>CAVALCANTE EQUIPAMENTOS</t>
  </si>
  <si>
    <t>IRAN BERNARDES ALVES LOCACAO</t>
  </si>
  <si>
    <t>MANSERV FACILITIES LTDA</t>
  </si>
  <si>
    <t>JNY 05 SERVICOS CENOGRAFICOS EIRELI</t>
  </si>
  <si>
    <t>PATRICK TEIXEIRA DA ROCHA 109455157</t>
  </si>
  <si>
    <t>SAMPA &amp; RIO PRODUCOES LTDA</t>
  </si>
  <si>
    <t>LEONARDO RIBEIRO DE PAIVA PRODUCOES</t>
  </si>
  <si>
    <t>BRUNO SABA LARANJEIRA DA FRANCA BAR</t>
  </si>
  <si>
    <t>EPS BRASIL LOCACAO DE EQUIPAMENTOS</t>
  </si>
  <si>
    <t>HOT SUMMER PROMOCOES E EVENTOS LTDA</t>
  </si>
  <si>
    <t>ARR SOLUCOES AMBIENTAIS E TRANSPORT</t>
  </si>
  <si>
    <t>LMM LED IMPORTACAO E COMERCIO LTDA.</t>
  </si>
  <si>
    <t>DGE ENTERTAINMENT EIRELI</t>
  </si>
  <si>
    <t>JCDECAUX RIO LTDA.</t>
  </si>
  <si>
    <t>LS LOCACOES, SERVICOS E EVENTOS LTD</t>
  </si>
  <si>
    <t>MGBS ENGENHARIA E REPRESENTACOES LT</t>
  </si>
  <si>
    <t>FLAPPER TECNOLOGIA S.A.</t>
  </si>
  <si>
    <t>UOK TOK SISTEMAS LTDA.</t>
  </si>
  <si>
    <t>TOP MASTER LOCADORA DE VEICULOS LTD</t>
  </si>
  <si>
    <t>LUCILLE STAGE SOLUTIONS - LOCACAO D</t>
  </si>
  <si>
    <t>FAMILIA PRODUCOES LTDA</t>
  </si>
  <si>
    <t>SHOW COMPLETO PRODUCOES ARTISTICAS</t>
  </si>
  <si>
    <t>SO PALCO LOCACAO DE INSTRUMENTOS E</t>
  </si>
  <si>
    <t>ALL DUBBING PRODUCOES ARTISTICAS LT</t>
  </si>
  <si>
    <t>FRANCISCO JOSE DE SA RIBEIRO 118778</t>
  </si>
  <si>
    <t>SUPORTE RIO EVENTOS LTDA</t>
  </si>
  <si>
    <t>EQUILOC LOCACAO E SERVICOS LTDA</t>
  </si>
  <si>
    <t>SIGN TRACE COMUNICACAO ARTES GRAFIC</t>
  </si>
  <si>
    <t>R&amp;R LOCACOES LTDA</t>
  </si>
  <si>
    <t>PROD2GO PRODUCOES E EVENTOS - EIREL</t>
  </si>
  <si>
    <t>CENTRAL DE FESTAS GASTRONOMIA CRIAT</t>
  </si>
  <si>
    <t>EVOLUTION PRODUTORA DE EVENTOS LTDA</t>
  </si>
  <si>
    <t>RIO SPISOS SERVICOS, LOCACOES E EVE</t>
  </si>
  <si>
    <t>EVENTO SERVICOS DE ORGANIZACAO DE</t>
  </si>
  <si>
    <t>COMBOIO PRODUCOES LTDA</t>
  </si>
  <si>
    <t>HOTELARIA ACCOR BRASIL S/A</t>
  </si>
  <si>
    <t>AMANDA OLIVEIRA SCARPARO 1044747277</t>
  </si>
  <si>
    <t>JOHNSON CONTROLS-HITACHI AR CONDICI</t>
  </si>
  <si>
    <t>AGRO MDB.BF HORTIFRUTI LTDA</t>
  </si>
  <si>
    <t>KALUNGA SA</t>
  </si>
  <si>
    <t>TELEXPERTS TELECOMUNICACOES S.A</t>
  </si>
  <si>
    <t>ACF - CADEG AGENCIA FRANQUEADA DE S</t>
  </si>
  <si>
    <t>PROMOTIONAL TRAVEL VIAGENS E TURISM</t>
  </si>
  <si>
    <t>ZUM 2001 ENTREGAS EXPRESSAS</t>
  </si>
  <si>
    <t>ATUALIZE COMERCIAL LTDA</t>
  </si>
  <si>
    <t>WE HAVE SOLUCOES DIGITAIS LTDA</t>
  </si>
  <si>
    <t>GD COMUNICACOES E SOLUCOES MULTIMID</t>
  </si>
  <si>
    <t>TIVIT TERCEIRIZACAO DE PROCESSOS,</t>
  </si>
  <si>
    <t>VEIRANO E ADVOGADOS ASSOCIADOS</t>
  </si>
  <si>
    <t>SUATV SINALIZACAO DIGITAL LTDA</t>
  </si>
  <si>
    <t>Ecom Energia Ltda</t>
  </si>
  <si>
    <t>J . LOPES REFRIGERACAO LTDA</t>
  </si>
  <si>
    <t>OSMAG-RIO E STOCK FRIO COMERCIO DE</t>
  </si>
  <si>
    <t>HAND SECURITY CONSULTORIA EM</t>
  </si>
  <si>
    <t>MDS SERVICOS EMPRESARIAIS LTDA</t>
  </si>
  <si>
    <t>COMERCIAL ELETRICA P.J.LTDA</t>
  </si>
  <si>
    <t>HUB INSTITUICAO DE PAGAMENTO S.A.</t>
  </si>
  <si>
    <t>PAIVA CARVALHO FERRAGENS LTDA</t>
  </si>
  <si>
    <t>COUTOFLEX INDUSTRIA DE MANGUEIRAS L</t>
  </si>
  <si>
    <t>ANJOS SERVICOS DE LIMPEZA LTDA</t>
  </si>
  <si>
    <t>NOVA SUPREMA RIO COMERCIO DE PRODUT</t>
  </si>
  <si>
    <t>J D ZINETTI COMERCIO DE</t>
  </si>
  <si>
    <t>SECRET GARDEN COMERCIO DE FLORES E</t>
  </si>
  <si>
    <t>CEM POR CENTO ENGENHARIA LTDA</t>
  </si>
  <si>
    <t>ARVAL BRASIL LTDA.</t>
  </si>
  <si>
    <t>DILUX INSUMOS E SUPRIMENTOS LTDA</t>
  </si>
  <si>
    <t>ELSHADAY BOMBAS E MOTORES SERVICE L</t>
  </si>
  <si>
    <t>ASTRA BARRA CONTROLE DE PRAGAS LTDA</t>
  </si>
  <si>
    <t>SUPER FILTRO PURIFICADORES DE AGUA</t>
  </si>
  <si>
    <t>OBEN ENGENHARIA - INSTALACOES E</t>
  </si>
  <si>
    <t>DOIS IRMAOS DA PEDRA MATERIAIS DE</t>
  </si>
  <si>
    <t>SERPRO INDUSTRIA DE PRODUTOS QUIMIC</t>
  </si>
  <si>
    <t>KALUNGA COMERCIO E INDUSTRIA</t>
  </si>
  <si>
    <t>PRUDENTIAL DO BRASIL VIDA EM GRUPO</t>
  </si>
  <si>
    <t>REIS OFFICE PRODUCTS SERVICOS LTDA</t>
  </si>
  <si>
    <t>COMERCIO E DISTRIBUICAO DE BATERIAS</t>
  </si>
  <si>
    <t>MILLS LOCACAO, SERVICOS E LOGISTICA</t>
  </si>
  <si>
    <t>YAMI ELETRONICS COMERCIO E DISTRIBU</t>
  </si>
  <si>
    <t>KALYDA COMERCIO DE PRODUTOS DE HIGI</t>
  </si>
  <si>
    <t>FERRAGENS LINDORIO LTDA</t>
  </si>
  <si>
    <t>INTERNATIONAL CONGRESS ANCL CONVENT</t>
  </si>
  <si>
    <t>ALPHA DEPOSITO DE MERCADORIA PARA</t>
  </si>
  <si>
    <t>RIO DO PINCEL TINTAS LTDA</t>
  </si>
  <si>
    <t>REED SMITH LLP</t>
  </si>
  <si>
    <t>BRAGAL COMERCIAL E SERVICOS LTDA</t>
  </si>
  <si>
    <t>NORTEL SUPRIMENTOS INDUSTRIAIS LTDA</t>
  </si>
  <si>
    <t>GRABER SISTEMAS DE SEGURANCA LTDA</t>
  </si>
  <si>
    <t>TOP SERVICE SERVICOS E SISTEMAS S/A</t>
  </si>
  <si>
    <t>PLASMOLD CONFECCAO DE MOLDES E ESTA</t>
  </si>
  <si>
    <t>GMR EQUIPAMENTOS ELETRICOS LTDA</t>
  </si>
  <si>
    <t>ELETRICA KVA LTDA</t>
  </si>
  <si>
    <t>DSL DELIKATESSEN COMESTIVEIS LTDA</t>
  </si>
  <si>
    <t>GR SIGN PUBLICIDADE LTDA</t>
  </si>
  <si>
    <t>FRIO DUQUE REFRIGERACAO LTDA</t>
  </si>
  <si>
    <t>DANNEMANN, SIEMSEN, BIGLER E IPANEM</t>
  </si>
  <si>
    <t>RIO SHOP SERVICOS LTDA ME</t>
  </si>
  <si>
    <t>NUBE NUCLEO BRASILEIRO DE ESTAGIOS</t>
  </si>
  <si>
    <t>GL SUPRIMENTOS PROFISSIONAIS LTDA</t>
  </si>
  <si>
    <t>JJ MATERIAL ELETRICO LTDA</t>
  </si>
  <si>
    <t>NUCLEO DE INFORMACAO E COORDENACAO</t>
  </si>
  <si>
    <t>BRASRIO COMERCIAL E LOGISTICA LTDA</t>
  </si>
  <si>
    <t>CARMONA ADVOGADOS ASSOCIADOS</t>
  </si>
  <si>
    <t>AGORA VAI BAZAR DA CONSTRUCAO LTDA</t>
  </si>
  <si>
    <t>PREMIER COMERCIO ATACADISTA DE</t>
  </si>
  <si>
    <t>IGUA RIO DE JANEIRO S.A</t>
  </si>
  <si>
    <t>J. MARTINELLI SOCIEDADE DE ADVOGADO</t>
  </si>
  <si>
    <t>INNOVENT ENGENHARIA LTDA</t>
  </si>
  <si>
    <t>REI AIR PECAS DE REFRIGERACAO LTDA</t>
  </si>
  <si>
    <t>DR OCUPACIONAL SAUDE OCUPACIONAL LT</t>
  </si>
  <si>
    <t>RIOPAR PARTICIPACOES SA</t>
  </si>
  <si>
    <t>SIQUEIRA CASTRO - ADVOGADOS</t>
  </si>
  <si>
    <t>OBRA PRONTA PROJETO E EXECUCAO LTDA</t>
  </si>
  <si>
    <t>HELEVA BRAND MARKETING DIGITAL LTDA</t>
  </si>
  <si>
    <t>AAS SERVICOS DE INSTALACOES LTDA</t>
  </si>
  <si>
    <t>COMERCIAL FLUMINENSE DE BATERIAS E</t>
  </si>
  <si>
    <t>MAXI PAINT INDUSTRIA E COMERCIO LTD</t>
  </si>
  <si>
    <t>ESTUDIO 3 COMUNICACAO VISUAL LTDA</t>
  </si>
  <si>
    <t>CLARO S.A.</t>
  </si>
  <si>
    <t>BRAZ E BRITO REFRIGERACAO LTDA</t>
  </si>
  <si>
    <t>NAMSOS RJ LOCACOES E SERVICOS LTDA</t>
  </si>
  <si>
    <t>ELETROMAX 25 DE AGOSTO LTDA</t>
  </si>
  <si>
    <t>PALMA GUEDES ADVOGADOS</t>
  </si>
  <si>
    <t>FACEBOOK SERVICOS ONLINE DO BRASIL</t>
  </si>
  <si>
    <t>NOVA BONI DISTRIBUIDORA DE MATERIAL</t>
  </si>
  <si>
    <t>FIREFIGHTERS PREVENCAO E COMBATE A</t>
  </si>
  <si>
    <t>PAVER MOTOS PECAS E ACESSORIOS LTDA</t>
  </si>
  <si>
    <t>COMASSISTEC COMERCIO DE BATERIAS LT</t>
  </si>
  <si>
    <t>ELETRICA ANASTACIO EIRELI</t>
  </si>
  <si>
    <t>CHC TREINAMENTO EXECUTIVO E CONSULT</t>
  </si>
  <si>
    <t>COMPANHIA ENERGETICA DE MINAS</t>
  </si>
  <si>
    <t>MAK NEW COMERCIO E SERVICOS DE MAQU</t>
  </si>
  <si>
    <t>AMI3 SOLUCOES AMBIENTAIS E TRANSPOR</t>
  </si>
  <si>
    <t>GUPPY CRIATIVIDADE E TECNOLOGIA LTD</t>
  </si>
  <si>
    <t>INSTALACOES EVERTON SANTANA LTDA</t>
  </si>
  <si>
    <t>RA MARTINS BORGES &amp; NEGOCIOS LTDA</t>
  </si>
  <si>
    <t>MULTIBLOCO IND. E COM. DE ARTEFATOS</t>
  </si>
  <si>
    <t>LAETE MARIA DE JESUS REIS 927017015</t>
  </si>
  <si>
    <t>DISTRIBUIDORA DE PRODUTOS DE LIMPEZ</t>
  </si>
  <si>
    <t>OFFERY</t>
  </si>
  <si>
    <t>NEUROLOGIC INTELIGENCIA ARTIFICIAL</t>
  </si>
  <si>
    <t>LOCALIZA RENT A CAR SA</t>
  </si>
  <si>
    <t>MAGAZINE LUIZA S/A</t>
  </si>
  <si>
    <t>IN REACH COMERCIO E SERVICOS LTDA</t>
  </si>
  <si>
    <t>CABINE RIO COMERCIAL ELETRICA LTDA</t>
  </si>
  <si>
    <t>BERGAMO ENGENHARIA LTDA</t>
  </si>
  <si>
    <t>FLAVIENSE DO BRASIL MADEIRAS COMERC</t>
  </si>
  <si>
    <t>MAZARS AUDITORES INDEPENDENTES -</t>
  </si>
  <si>
    <t>TOSI INDUSTRIA E COMERCIO LTDA EM</t>
  </si>
  <si>
    <t>TRAFOTEC EQUIPAMENTOS ELETRONICOS L</t>
  </si>
  <si>
    <t>TECHNICS MASTER DO BRASIL SERVICOS</t>
  </si>
  <si>
    <t>ATUAL CARGAS TRANSPORTES LTDA</t>
  </si>
  <si>
    <t>SINDICO SHOP SOROCABA LTDA</t>
  </si>
  <si>
    <t>EDENRED SOLUCOES E INSTITUICAO DE</t>
  </si>
  <si>
    <t>SCANNER MONTAGEM E MANUTENCAO LTDA</t>
  </si>
  <si>
    <t>LIGHT SERVICOS DE ELETRICIDADE S A</t>
  </si>
  <si>
    <t>LORRANA PEREIRA BRITO PENNA 1164370</t>
  </si>
  <si>
    <t>CLIQUEI COMERCIO INTERNET LTDA</t>
  </si>
  <si>
    <t>INFORME APOIO ADMINISTRATIVO LTDA</t>
  </si>
  <si>
    <t>C DA S DUTRA COMERCIO E SERVICOS LT</t>
  </si>
  <si>
    <t>PROMOVE ARTE PRODUCOES ARTISTICAS L</t>
  </si>
  <si>
    <t>FREICON MATERIAIS PARA CONSTRUCAO L</t>
  </si>
  <si>
    <t>CONSTRUCEM MATERIAIS DE CONSTRUCAO</t>
  </si>
  <si>
    <t>ZINA EQUIPAMENTOS CONTRA INCENDIO L</t>
  </si>
  <si>
    <t>PROTO MEDICOS ASSOCIADOS S/S LTDA</t>
  </si>
  <si>
    <t>ENSEG SERVICOS DE ENGENHARIA E</t>
  </si>
  <si>
    <t>ELIANE CARMO DA SILVA COSTA 7932939</t>
  </si>
  <si>
    <t>CULLIGAN LATAM EIRELI</t>
  </si>
  <si>
    <t>ELIO RICARDO DUTRA MARQUES LTDA</t>
  </si>
  <si>
    <t>POWER PRINT GRAFICA E EDITORA LTDA</t>
  </si>
  <si>
    <t>TERCIOTTI ANDRADE GOMES E DONATO</t>
  </si>
  <si>
    <t>BOOMERANG COLETA E TRANSPORTE DE</t>
  </si>
  <si>
    <t>AJ PRESTACAO DE SERVICOS</t>
  </si>
  <si>
    <t>BARRA COMERCIO DE FILTROS LTDA</t>
  </si>
  <si>
    <t>ODIN MOTORES E SERVICOS TECNICOS LT</t>
  </si>
  <si>
    <t>TRIPOLAR REFRIGERACAO LTDA</t>
  </si>
  <si>
    <t>COMPANHIA DISTRIBUIDORA DE GAS DO R</t>
  </si>
  <si>
    <t>ENGEMIP ENGENHARIA E MANUTENCAO LTD</t>
  </si>
  <si>
    <t>OESTE PROMOCIONAL LTDA</t>
  </si>
  <si>
    <t>DIFFERJ COMERCIO DE FERRO FUNDIDO L</t>
  </si>
  <si>
    <t>GABRIELA ZAPPALA RIBEIRO TATAGIBA</t>
  </si>
  <si>
    <t>BERGHER E MATTOS ADVOGADOS ASSOCIAD</t>
  </si>
  <si>
    <t>HITA COMERCIO E SERVICOS S/A</t>
  </si>
  <si>
    <t>UTIL SERVICOS DE REFRIGERACAO LTDA</t>
  </si>
  <si>
    <t>LP METAIS COMERCIO IMPORTACAO E</t>
  </si>
  <si>
    <t>IMPROV EQUIPAMENTOS LTDA</t>
  </si>
  <si>
    <t>MFJ CONSULTORIA RJ LTDA</t>
  </si>
  <si>
    <t>GURGELMIX MAQUINAS E FERRAMENTAS S.</t>
  </si>
  <si>
    <t>KALUNGA COMERCIO E INDUSTRIA GRAFIC</t>
  </si>
  <si>
    <t>BUGLIA'S &amp; LEONESSAS INDUSTRIA E</t>
  </si>
  <si>
    <t>MOHAWK REVESTIMENTOS BAHIA LTDA</t>
  </si>
  <si>
    <t>JESMOND COMERCIO VAREJISTA LTDA.</t>
  </si>
  <si>
    <t>ENGEFLEX ENGENHARIA LTDA</t>
  </si>
  <si>
    <t>SUPER EPI EQUIPAMENTOS DE PROTECAO</t>
  </si>
  <si>
    <t>BOR MIX COMERCIO DE ARTEFATOS DE</t>
  </si>
  <si>
    <t>COMERCIAL VENEZA MATERIAIS HIDRAULI</t>
  </si>
  <si>
    <t>FLAVIO FRANCA PINTO 07072711775</t>
  </si>
  <si>
    <t>J FAISSAL COMERCIO DE MAQUINAS E</t>
  </si>
  <si>
    <t>EMBRASUL-INDUSTRIA ELETRONICA LTDA.</t>
  </si>
  <si>
    <t>VIRLEI IOTTI LTDA</t>
  </si>
  <si>
    <t>MAPDATA-TECNOLOGIA,INFORMATICA E CO</t>
  </si>
  <si>
    <t>LUCIANO MACHADO DOS SANTOS 05406496</t>
  </si>
  <si>
    <t>IRONTEC MONTAGEM E MANUTENCAO UNDUS</t>
  </si>
  <si>
    <t>MRX PRODUCOES E MARKETING LTDA</t>
  </si>
  <si>
    <t>ABRASEG COMERCIO ATACADISTA E</t>
  </si>
  <si>
    <t>SUPERMIX CONCRETO S/A</t>
  </si>
  <si>
    <t>GOOGLE BRASIL INTERNET LTDA.</t>
  </si>
  <si>
    <t>ANA CATHARINA CAMARGO BARRETO</t>
  </si>
  <si>
    <t>RBJL COMERCIO DE BICICLETAS LTDA</t>
  </si>
  <si>
    <t>HYGICARE DISTRIBUIDORA DE PRODUTOS</t>
  </si>
  <si>
    <t>GABRIELLE ARAUJO FRANCA PINTO</t>
  </si>
  <si>
    <t>A S SISTEMAS DE SINALIZACAO LTDA</t>
  </si>
  <si>
    <t>A. REPSOLD ASSESSORIA E MARKETING L</t>
  </si>
  <si>
    <t>IBRATA MINERACAO LTDA</t>
  </si>
  <si>
    <t>PRIMACY IDIOMAS LTDA-ME</t>
  </si>
  <si>
    <t>COLETEX SERVICOS LTDA</t>
  </si>
  <si>
    <t>META CONSULTORIA E SERVICOS DE</t>
  </si>
  <si>
    <t>VIVA COR TINTAS LTDA</t>
  </si>
  <si>
    <t>REAL BIRIGUI COMERCIO DE MAQUINAS E</t>
  </si>
  <si>
    <t>ANNI SERVICOS DE INSTALACAO E MONTA</t>
  </si>
  <si>
    <t>WR COURIER SERVICE-SERVICOS DE ENTR</t>
  </si>
  <si>
    <t>SUPRICORP SUPRIMENTOS LTDA</t>
  </si>
  <si>
    <t>EXPREST COMERCIO E SERVICOS DE</t>
  </si>
  <si>
    <t>ANGELO DO ROSARIO RIBEIRO 111950527</t>
  </si>
  <si>
    <t>EVERTON TRANSPORTES 85142446000103</t>
  </si>
  <si>
    <t>C.L. COMERCIO DE COMPONENTES</t>
  </si>
  <si>
    <t>GMK8 COMERCIO ELETRONICO LTDA</t>
  </si>
  <si>
    <t>COMPANHIA DE LOCACAO DAS AMERICAS</t>
  </si>
  <si>
    <t>RIEX EQUIPAMENTOS CONTRA INCENDIO L</t>
  </si>
  <si>
    <t>AT - SINALIZACAO E OPERACAO VIARIA</t>
  </si>
  <si>
    <t>MULTIFILTER FILTROS INDUSTRIAIS LTD</t>
  </si>
  <si>
    <t>FC 10 ENGENHARIA ELETRICA LTDA</t>
  </si>
  <si>
    <t>CEMOPE CONSULTORIA E PROJETOS DE</t>
  </si>
  <si>
    <t>PORTELLA CABOS DE ACO E SERVICOS</t>
  </si>
  <si>
    <t>SECURITY ENERGY LTDA</t>
  </si>
  <si>
    <t>DESENTUPIDORA DESENTOP LTDA</t>
  </si>
  <si>
    <t>CONEX ELETROMECANICA INDUSTRIA E</t>
  </si>
  <si>
    <t>REALEZA COMERCIO DE TAPETES LTDA</t>
  </si>
  <si>
    <t>TRANSPAK EXPRESS DO BRASIL TRANSPOR</t>
  </si>
  <si>
    <t>TAGGO DIGITAL LTDA</t>
  </si>
  <si>
    <t>CJA VITORIA REFRIGERACAO LTDA</t>
  </si>
  <si>
    <t>ROBERTO GONCALVES SERVICOS TECNICOS</t>
  </si>
  <si>
    <t>RBG MOTORES LTDA</t>
  </si>
  <si>
    <t>PERTECH DO BRASIL LTDA.</t>
  </si>
  <si>
    <t>SSA-MRO SOLUCOES PARA MANUTENCAO</t>
  </si>
  <si>
    <t>PRIMATEC COMERCIO E SERVICO LTDA</t>
  </si>
  <si>
    <t>HL INSTALACOES E MANUTENCOES ELETRI</t>
  </si>
  <si>
    <t>CANAG SERVICOS E MANUTENCAO LTDA</t>
  </si>
  <si>
    <t>AUTDOOR COMERCIO E SERVICOS LTDA</t>
  </si>
  <si>
    <t>A C S DA COSTA SERVICOS DE ENGENHAR</t>
  </si>
  <si>
    <t>MINI ELETROLTDA</t>
  </si>
  <si>
    <t>S A SOLUCOES EM COMERCIO DE INFORMA</t>
  </si>
  <si>
    <t>ECOLIX LIXEIRAS E ACESSORIOS DE HIG</t>
  </si>
  <si>
    <t>JUNTA - ARQUITETURA, URBANISMO E DE</t>
  </si>
  <si>
    <t>FOTON ENGENHARIA DE ILUMINACAO LTDA</t>
  </si>
  <si>
    <t>MONJARDIM CONSTRUCOES LTDA</t>
  </si>
  <si>
    <t>ABB ELETRIFICACAO LTDA</t>
  </si>
  <si>
    <t>SERVER GAS RJ INSTALACOES LTDA</t>
  </si>
  <si>
    <t>INDOOR DIVISORIAS E REVESTIMENTOS L</t>
  </si>
  <si>
    <t>COMBRATIN INDUSTRIA E COMERCIO DE</t>
  </si>
  <si>
    <t>ELETROMECANICA ENGETECH VENDAS E RE</t>
  </si>
  <si>
    <t>LPI MONTAGENS, MANUTENCAO E SERVICO</t>
  </si>
  <si>
    <t>CHEZ FRANCE EXPORTACAO E IMPORTACAO</t>
  </si>
  <si>
    <t>OMNI TRADE BRASIL REVESTIMENTOS MET</t>
  </si>
  <si>
    <t>DESICON FERRAGENS LTDA</t>
  </si>
  <si>
    <t>AVK - SOLUÇÕES AUDIOVISUAIS, SA</t>
  </si>
  <si>
    <t>MAPDATA-TECNOLOGIA,INFORMATICA E</t>
  </si>
  <si>
    <t>AON CONSULTORIA E MARKETING DIGITAL</t>
  </si>
  <si>
    <t>OURIQUE LOCADORA DE EQUIPAMENTOS LT</t>
  </si>
  <si>
    <t>ZOOM ENERGIA S.A.</t>
  </si>
  <si>
    <t>CINTIA HELENA DA SILVA MELLO</t>
  </si>
  <si>
    <t>MLABS SOFTWARE S.A.</t>
  </si>
  <si>
    <t>RENTV S A LOCADORA DE TELEVISORES</t>
  </si>
  <si>
    <t>MARVIN GRICZYNSKI CALAZA</t>
  </si>
  <si>
    <t>CARLOS EDUARDO OLIVEIRA</t>
  </si>
  <si>
    <t>WILLY COELHO CAVALCANTI</t>
  </si>
  <si>
    <t>DOUGLAS COUTINHO MENDES</t>
  </si>
  <si>
    <t>LUCY NUNES SOARES</t>
  </si>
  <si>
    <t>TIAGO NUNES MAGALHAES</t>
  </si>
  <si>
    <t>HUGO CORREA DE MATTOS NE</t>
  </si>
  <si>
    <t>THIAGO SANTOS DE SOUZA M</t>
  </si>
  <si>
    <t>GUTTIERREZ ADRIANO LEONA</t>
  </si>
  <si>
    <t>MARCIO DOMINGUES DA SILV</t>
  </si>
  <si>
    <t>HANNA SANTOS FERREIRA PE</t>
  </si>
  <si>
    <t>FABIANO MOURA DOS SANTOS</t>
  </si>
  <si>
    <t>HELOISE SALLES RIBEIRO</t>
  </si>
  <si>
    <t>NELSON MACENA PATRIOTA A</t>
  </si>
  <si>
    <t>EASY TERCEIRIZACAO E SERVICOS EM F</t>
  </si>
  <si>
    <t>MINDS TRADUCOES - CONSULTORIA</t>
  </si>
  <si>
    <t>ANACLETO JOSE MENDES</t>
  </si>
  <si>
    <t>Nome fornecedor</t>
  </si>
  <si>
    <t>Rótulos de Linha</t>
  </si>
  <si>
    <t>Total Geral</t>
  </si>
  <si>
    <t xml:space="preserve">Preço Real </t>
  </si>
  <si>
    <t xml:space="preserve">Soma de Preço Real </t>
  </si>
  <si>
    <t>Relatório de Compras por fornecedor</t>
  </si>
  <si>
    <t>Tabela dinâmica1</t>
  </si>
  <si>
    <t>Tabela dinâmica3</t>
  </si>
  <si>
    <t>Contagem de Documento de compras</t>
  </si>
  <si>
    <t>Tabela dinâmica2</t>
  </si>
  <si>
    <t>Grupo de Compradores</t>
  </si>
  <si>
    <t>Locação</t>
  </si>
  <si>
    <t>Serviço</t>
  </si>
  <si>
    <t>No</t>
  </si>
  <si>
    <t>me</t>
  </si>
  <si>
    <t>BR</t>
  </si>
  <si>
    <t>ANH Comercial</t>
  </si>
  <si>
    <t>ANH Marketing</t>
  </si>
  <si>
    <t>ANH Manutençao</t>
  </si>
  <si>
    <t>ANH Operações</t>
  </si>
  <si>
    <t>ANH Energia</t>
  </si>
  <si>
    <t>ANH A&amp;B</t>
  </si>
  <si>
    <t>ANH Obras Ger.</t>
  </si>
  <si>
    <t>ANH RH</t>
  </si>
  <si>
    <t>ANH DP</t>
  </si>
  <si>
    <t>ANH Jurídico</t>
  </si>
  <si>
    <t>ANH TI</t>
  </si>
  <si>
    <t>ANH ADM</t>
  </si>
  <si>
    <t>ANH Impostos</t>
  </si>
  <si>
    <t>ANH Novos Negóc</t>
  </si>
  <si>
    <t>ANH Concess.</t>
  </si>
  <si>
    <t>Exh Mkt Cultura</t>
  </si>
  <si>
    <t>Exh Prod Cultur</t>
  </si>
  <si>
    <t>Exh Esp Cultura</t>
  </si>
  <si>
    <t>Exh Mkt A&amp;B</t>
  </si>
  <si>
    <t>Exh Prod A&amp;B</t>
  </si>
  <si>
    <t>Exh Mkt SP</t>
  </si>
  <si>
    <t>Exh Prod SP</t>
  </si>
  <si>
    <t>Exh Mkt Beleza</t>
  </si>
  <si>
    <t>Exh Prod Beleza</t>
  </si>
  <si>
    <t>Exh Esp SP</t>
  </si>
  <si>
    <t>Exh Esp A&amp;B</t>
  </si>
  <si>
    <t>Exh Esp Beleza</t>
  </si>
  <si>
    <t>Exh Rio Matsuri</t>
  </si>
  <si>
    <t>Exh Jurídico</t>
  </si>
  <si>
    <t>Exh RH</t>
  </si>
  <si>
    <t>Exh Dpt Pessoal</t>
  </si>
  <si>
    <t>Exh TI</t>
  </si>
  <si>
    <t>Exh Impostos</t>
  </si>
  <si>
    <t>Exh Adm BU</t>
  </si>
  <si>
    <t>Exh WTW</t>
  </si>
  <si>
    <t>Co</t>
  </si>
  <si>
    <t>mpras EBMS</t>
  </si>
  <si>
    <t>Hold Financeiro</t>
  </si>
  <si>
    <t>Hold RH</t>
  </si>
  <si>
    <t>Hold Dpt Pess.</t>
  </si>
  <si>
    <t>Hold Jurídico</t>
  </si>
  <si>
    <t>Hold TI</t>
  </si>
  <si>
    <t>Hold Administr.</t>
  </si>
  <si>
    <t>Hold Impostos</t>
  </si>
  <si>
    <t>Hold Marketing</t>
  </si>
  <si>
    <t>Imob Jurídico</t>
  </si>
  <si>
    <t>Imob Financeiro</t>
  </si>
  <si>
    <t>Imob RH</t>
  </si>
  <si>
    <t>Imob Manutenção</t>
  </si>
  <si>
    <t>Imob Operação</t>
  </si>
  <si>
    <t>Imob DP</t>
  </si>
  <si>
    <t>Imob TI</t>
  </si>
  <si>
    <t>Imob MKT</t>
  </si>
  <si>
    <t>Imob GOV</t>
  </si>
  <si>
    <t>Imob A&amp;B</t>
  </si>
  <si>
    <t>Imob Event</t>
  </si>
  <si>
    <t>Imob Recep</t>
  </si>
  <si>
    <t>Imob Reserv</t>
  </si>
  <si>
    <t>Imob Comerc</t>
  </si>
  <si>
    <t>Live Comercial</t>
  </si>
  <si>
    <t>Live Operações</t>
  </si>
  <si>
    <t>Live Logotipia</t>
  </si>
  <si>
    <t>Live Produção</t>
  </si>
  <si>
    <t>Live Energia</t>
  </si>
  <si>
    <t>Live Logística</t>
  </si>
  <si>
    <t>Live Financeiro</t>
  </si>
  <si>
    <t>Live RH</t>
  </si>
  <si>
    <t>Live Dpt Pess.</t>
  </si>
  <si>
    <t>Live ADM</t>
  </si>
  <si>
    <t>Live Jurídico</t>
  </si>
  <si>
    <t>Live TI</t>
  </si>
  <si>
    <t>Live Contab.</t>
  </si>
  <si>
    <t>Live Proje&amp;Orç</t>
  </si>
  <si>
    <t>Live Técnico</t>
  </si>
  <si>
    <t>SA</t>
  </si>
  <si>
    <t>NT Comercial</t>
  </si>
  <si>
    <t>NT Marketing</t>
  </si>
  <si>
    <t>NT Manutenção</t>
  </si>
  <si>
    <t>NT Operações</t>
  </si>
  <si>
    <t>NT Energia</t>
  </si>
  <si>
    <t>NT A&amp;B</t>
  </si>
  <si>
    <t>NT Obras Gerais</t>
  </si>
  <si>
    <t>NT ADM</t>
  </si>
  <si>
    <t>NT Jurídico</t>
  </si>
  <si>
    <t>NT RH</t>
  </si>
  <si>
    <t>NT Depto Pessoal</t>
  </si>
  <si>
    <t>NT TI</t>
  </si>
  <si>
    <t>NT Impostos</t>
  </si>
  <si>
    <t>NT Concess</t>
  </si>
  <si>
    <t>CC Comercial</t>
  </si>
  <si>
    <t>CC Marketing</t>
  </si>
  <si>
    <t>CC Manutençao</t>
  </si>
  <si>
    <t>CC Operações</t>
  </si>
  <si>
    <t>CC Energia</t>
  </si>
  <si>
    <t>CC A&amp;B</t>
  </si>
  <si>
    <t>CC Segurança</t>
  </si>
  <si>
    <t>CC Non events</t>
  </si>
  <si>
    <t>CC RH</t>
  </si>
  <si>
    <t>CC Dpto Pessoal</t>
  </si>
  <si>
    <t>CC Juridíco</t>
  </si>
  <si>
    <t>CC TI</t>
  </si>
  <si>
    <t>CC Adm.</t>
  </si>
  <si>
    <t>CC Impostos</t>
  </si>
  <si>
    <t>CC Concession.</t>
  </si>
  <si>
    <t>Arena Comercial</t>
  </si>
  <si>
    <t>Arena Marketing</t>
  </si>
  <si>
    <t>Arena Manut</t>
  </si>
  <si>
    <t>Arena Operações</t>
  </si>
  <si>
    <t>Arena Energia</t>
  </si>
  <si>
    <t>Arena A&amp;B</t>
  </si>
  <si>
    <t>Arena Segurança</t>
  </si>
  <si>
    <t>Arena Nonevents</t>
  </si>
  <si>
    <t>Arena RH</t>
  </si>
  <si>
    <t>Arena Dpto Pess</t>
  </si>
  <si>
    <t>Arena Juridíco</t>
  </si>
  <si>
    <t>Arena TI</t>
  </si>
  <si>
    <t>Arena Adm.</t>
  </si>
  <si>
    <t>Arena Impostos</t>
  </si>
  <si>
    <t>Arena Concess.</t>
  </si>
  <si>
    <t>SPE Comercial</t>
  </si>
  <si>
    <t>SPE Marketing</t>
  </si>
  <si>
    <t>SPE Manutençao</t>
  </si>
  <si>
    <t>SPE Operações</t>
  </si>
  <si>
    <t>SPE Energia</t>
  </si>
  <si>
    <t>SPE A&amp;B</t>
  </si>
  <si>
    <t>SPE Obras Ger.</t>
  </si>
  <si>
    <t>SPE RH</t>
  </si>
  <si>
    <t>SPE Dpto Pess.</t>
  </si>
  <si>
    <t>SPE Jurídico</t>
  </si>
  <si>
    <t>SPE TI</t>
  </si>
  <si>
    <t>SPE Adm.</t>
  </si>
  <si>
    <t>SPE Impostos</t>
  </si>
  <si>
    <t>SPE Novos Negóc</t>
  </si>
  <si>
    <t>SPE Concess.</t>
  </si>
  <si>
    <t>LV Comercial</t>
  </si>
  <si>
    <t>LV Marketing</t>
  </si>
  <si>
    <t>LV Manutenção</t>
  </si>
  <si>
    <t>LV Operações</t>
  </si>
  <si>
    <t>LV Energia</t>
  </si>
  <si>
    <t>LV A&amp;B</t>
  </si>
  <si>
    <t>LV Obras Gerais</t>
  </si>
  <si>
    <t>LV ADM</t>
  </si>
  <si>
    <t>LV Jurídico</t>
  </si>
  <si>
    <t>LV RH</t>
  </si>
  <si>
    <t>LV Depto Pessoal</t>
  </si>
  <si>
    <t>LV TI</t>
  </si>
  <si>
    <t>LV Impostos</t>
  </si>
  <si>
    <t>LV Novos Neg.</t>
  </si>
  <si>
    <t>LV Concess</t>
  </si>
  <si>
    <t>Obras Ger.</t>
  </si>
  <si>
    <t>Novos Negóc</t>
  </si>
  <si>
    <t>Mkt Cultura</t>
  </si>
  <si>
    <t>Prod Cultur</t>
  </si>
  <si>
    <t>Esp Cultura</t>
  </si>
  <si>
    <t>Mkt A&amp;B</t>
  </si>
  <si>
    <t>Prod A&amp;B</t>
  </si>
  <si>
    <t>Mkt SP</t>
  </si>
  <si>
    <t>Prod SP</t>
  </si>
  <si>
    <t>Mkt Beleza</t>
  </si>
  <si>
    <t>Prod Beleza</t>
  </si>
  <si>
    <t>Esp SP</t>
  </si>
  <si>
    <t>Esp A&amp;B</t>
  </si>
  <si>
    <t>Esp Beleza</t>
  </si>
  <si>
    <t>Rio Matsuri</t>
  </si>
  <si>
    <t>Dpt Pessoal</t>
  </si>
  <si>
    <t>Adm BU</t>
  </si>
  <si>
    <t>Compras EBMS</t>
  </si>
  <si>
    <t>Dpt Pess.</t>
  </si>
  <si>
    <t>SANT Comercial</t>
  </si>
  <si>
    <t>SANT Marketing</t>
  </si>
  <si>
    <t>SANT Manutenção</t>
  </si>
  <si>
    <t>SANT Operações</t>
  </si>
  <si>
    <t>SANT Energia</t>
  </si>
  <si>
    <t>SANT A&amp;B</t>
  </si>
  <si>
    <t>Obras Gerais</t>
  </si>
  <si>
    <t>SANT ADM</t>
  </si>
  <si>
    <t>SANT Jurídico</t>
  </si>
  <si>
    <t>SANT RH</t>
  </si>
  <si>
    <t>Depto Pessoal</t>
  </si>
  <si>
    <t>SANT TI</t>
  </si>
  <si>
    <t>SANT Impostos</t>
  </si>
  <si>
    <t>SANT Concess</t>
  </si>
  <si>
    <t>Non events</t>
  </si>
  <si>
    <t>Dpto Pessoal</t>
  </si>
  <si>
    <t>Dpto Pess</t>
  </si>
  <si>
    <t>Dpto Pess.</t>
  </si>
  <si>
    <t>SALV Comercial</t>
  </si>
  <si>
    <t>SALV Marketing</t>
  </si>
  <si>
    <t>SALV Manutenção</t>
  </si>
  <si>
    <t>SALV Operações</t>
  </si>
  <si>
    <t>SALV Energia</t>
  </si>
  <si>
    <t>SALV A&amp;B</t>
  </si>
  <si>
    <t>SALV ADM</t>
  </si>
  <si>
    <t>SALV Jurídico</t>
  </si>
  <si>
    <t>SALV RH</t>
  </si>
  <si>
    <t>SALV TI</t>
  </si>
  <si>
    <t>SALV Impostos</t>
  </si>
  <si>
    <t>Novos Neg.</t>
  </si>
  <si>
    <t>SALV Concess</t>
  </si>
  <si>
    <t>Tabela dinâmica5</t>
  </si>
  <si>
    <t>jan</t>
  </si>
  <si>
    <t>fev</t>
  </si>
  <si>
    <t>mar</t>
  </si>
  <si>
    <t>abr</t>
  </si>
  <si>
    <t>mai</t>
  </si>
  <si>
    <t>jun</t>
  </si>
  <si>
    <t>jul</t>
  </si>
  <si>
    <t xml:space="preserve">contagem </t>
  </si>
  <si>
    <t>Cod</t>
  </si>
  <si>
    <t>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</si>
</sst>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-&quot;R$&quot;\ * #,##0.00_-;\-&quot;R$&quot;\ * #,##0.00_-;_-&quot;R$&quot;\ * &quot;-&quot;??_-;_-@_-"/>
    <numFmt numFmtId="164" formatCode="#,##0.000"/>
    <numFmt numFmtId="165" formatCode="&quot;R$&quot;\ #,##0.00"/>
  </numFmts>
  <fonts count="7" x14ac:knownFonts="1">
    <font>
      <sz val="10"/>
      <name val="Arial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12"/>
      <color theme="0"/>
      <name val="Arial"/>
      <family val="2"/>
    </font>
    <font>
      <b/>
      <sz val="12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16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Border="1" applyAlignment="1">
      <alignment vertical="top"/>
    </xf>
    <xf numFmtId="0" fontId="1" fillId="2" borderId="1" xfId="0" applyFont="1" applyFill="1" applyBorder="1" applyAlignment="1">
      <alignment vertical="top" wrapText="1"/>
    </xf>
    <xf numFmtId="0" fontId="1" fillId="2" borderId="1" xfId="0" applyFont="1" applyFill="1" applyBorder="1" applyAlignment="1">
      <alignment vertical="top"/>
    </xf>
    <xf numFmtId="0" fontId="1" fillId="0" borderId="0" xfId="0" applyFont="1" applyAlignment="1">
      <alignment vertical="top"/>
    </xf>
    <xf numFmtId="0" fontId="2" fillId="3" borderId="0" xfId="0" applyFont="1" applyFill="1"/>
    <xf numFmtId="0" fontId="0" fillId="0" borderId="0" xfId="0"/>
    <xf numFmtId="0" fontId="0" fillId="0" borderId="0" xfId="0" pivotButton="1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NumberFormat="1" applyAlignment="1">
      <alignment vertical="top"/>
    </xf>
    <xf numFmtId="44" fontId="1" fillId="2" borderId="1" xfId="1" applyFont="1" applyFill="1" applyBorder="1" applyAlignment="1">
      <alignment vertical="top"/>
    </xf>
    <xf numFmtId="44" fontId="0" fillId="0" borderId="0" xfId="1" applyFont="1" applyAlignment="1">
      <alignment horizontal="right" vertical="top"/>
    </xf>
    <xf numFmtId="44" fontId="0" fillId="0" borderId="0" xfId="1" applyFont="1" applyAlignment="1">
      <alignment vertical="top"/>
    </xf>
    <xf numFmtId="165" fontId="0" fillId="0" borderId="0" xfId="0" applyNumberFormat="1" applyAlignment="1">
      <alignment vertical="top"/>
    </xf>
    <xf numFmtId="0" fontId="4" fillId="5" borderId="0" xfId="0" applyFont="1" applyFill="1" applyAlignment="1">
      <alignment vertical="top"/>
    </xf>
    <xf numFmtId="10" fontId="0" fillId="0" borderId="0" xfId="0" applyNumberFormat="1" applyAlignment="1">
      <alignment vertical="top"/>
    </xf>
    <xf numFmtId="0" fontId="3" fillId="0" borderId="2" xfId="0" applyFont="1" applyBorder="1" applyAlignment="1">
      <alignment horizontal="left" vertical="top"/>
    </xf>
    <xf numFmtId="9" fontId="0" fillId="0" borderId="0" xfId="2" applyFont="1" applyAlignment="1">
      <alignment vertical="top"/>
    </xf>
    <xf numFmtId="0" fontId="3" fillId="4" borderId="3" xfId="0" applyFont="1" applyFill="1" applyBorder="1" applyAlignment="1">
      <alignment horizontal="left" vertical="top"/>
    </xf>
    <xf numFmtId="0" fontId="6" fillId="0" borderId="0" xfId="0" applyFont="1" applyAlignment="1">
      <alignment horizontal="left" vertical="top"/>
    </xf>
    <xf numFmtId="0" fontId="5" fillId="5" borderId="0" xfId="0" applyFont="1" applyFill="1" applyAlignment="1">
      <alignment horizontal="left"/>
    </xf>
    <xf numFmtId="0" fontId="6" fillId="0" borderId="0" xfId="0" applyFont="1" applyAlignment="1">
      <alignment horizontal="left"/>
    </xf>
  </cellXfs>
  <cellStyles count="3">
    <cellStyle name="Moeda" xfId="1" builtinId="4"/>
    <cellStyle name="Normal" xfId="0" builtinId="0"/>
    <cellStyle name="Porcentagem" xfId="2" builtinId="5"/>
  </cellStyles>
  <dxfs count="20">
    <dxf>
      <font>
        <b/>
        <color theme="1"/>
      </font>
      <border>
        <bottom style="thin">
          <color rgb="FF4F81BD"/>
        </bottom>
        <vertical/>
        <horizontal/>
      </border>
    </dxf>
    <dxf>
      <font>
        <b/>
        <i val="0"/>
        <color theme="0"/>
      </font>
      <fill>
        <patternFill>
          <bgColor theme="4" tint="-0.24994659260841701"/>
        </patternFill>
      </fill>
      <border diagonalUp="0" diagonalDown="0">
        <left/>
        <right/>
        <top/>
        <bottom/>
        <vertical/>
        <horizontal/>
      </border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ont>
        <color theme="0"/>
      </font>
    </dxf>
    <dxf>
      <font>
        <color theme="0"/>
      </font>
    </dxf>
    <dxf>
      <fill>
        <patternFill patternType="solid">
          <bgColor theme="3" tint="0.249977111117893"/>
        </patternFill>
      </fill>
    </dxf>
    <dxf>
      <fill>
        <patternFill patternType="solid">
          <bgColor theme="3" tint="0.249977111117893"/>
        </patternFill>
      </fill>
    </dxf>
    <dxf>
      <fill>
        <patternFill>
          <bgColor theme="4" tint="-0.24994659260841701"/>
        </patternFill>
      </fill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bottom style="thin">
          <color theme="4" tint="0.39997558519241921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21"/>
          <bgColor theme="0" tint="-0.14999847407452621"/>
        </patternFill>
      </fill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top style="thin">
          <color theme="4" tint="0.39997558519241921"/>
        </top>
      </border>
    </dxf>
    <dxf>
      <font>
        <b/>
        <color theme="1"/>
      </font>
      <fill>
        <patternFill patternType="solid">
          <fgColor theme="4" tint="0.79998168889431442"/>
          <bgColor theme="4" tint="0.79998168889431442"/>
        </patternFill>
      </fill>
      <border>
        <bottom style="thin">
          <color theme="4" tint="0.39997558519241921"/>
        </bottom>
      </border>
    </dxf>
  </dxfs>
  <tableStyles count="2" defaultTableStyle="TableStyleMedium9" defaultPivotStyle="PivotStyleLight16">
    <tableStyle name="PivotStyleLight16 2" table="0" count="12" xr9:uid="{CF4518C9-863F-4BBD-B1B9-C78AD5BE9DAB}">
      <tableStyleElement type="wholeTable" dxfId="8"/>
      <tableStyleElement type="headerRow" dxfId="19"/>
      <tableStyleElement type="totalRow" dxfId="18"/>
      <tableStyleElement type="firstRowStripe" dxfId="17"/>
      <tableStyleElement type="firstColumnStripe" dxfId="16"/>
      <tableStyleElement type="firstSubtotalColumn" dxfId="15"/>
      <tableStyleElement type="firstSubtotalRow" dxfId="14"/>
      <tableStyleElement type="secondSubtotalRow" dxfId="13"/>
      <tableStyleElement type="firstRowSubheading" dxfId="12"/>
      <tableStyleElement type="secondRowSubheading" dxfId="11"/>
      <tableStyleElement type="pageFieldLabels" dxfId="10"/>
      <tableStyleElement type="pageFieldValues" dxfId="9"/>
    </tableStyle>
    <tableStyle name="SlicerStyleOther2 2" pivot="0" table="0" count="10" xr9:uid="{A6A95E9A-85A2-4DC6-8DF9-72F33319CAB1}">
      <tableStyleElement type="wholeTable" dxfId="1"/>
      <tableStyleElement type="headerRow" dxfId="0"/>
    </tableStyle>
  </tableStyles>
  <colors>
    <mruColors>
      <color rgb="FFF3F7FB"/>
    </mruColors>
  </colors>
  <extLst>
    <ext xmlns:x14="http://schemas.microsoft.com/office/spreadsheetml/2009/9/main" uri="{46F421CA-312F-682f-3DD2-61675219B42D}">
      <x14:dxfs count="8"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theme="1"/>
          </font>
          <fill>
            <gradientFill degree="90">
              <stop position="0">
                <color rgb="FFF8E162"/>
              </stop>
              <stop position="1">
                <color rgb="FFFCF7F4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D1E0F5"/>
              </stop>
              <stop position="1">
                <color rgb="FFE9F2FB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gradientFill degree="90">
              <stop position="0">
                <color theme="4" tint="-0.25098422193060094"/>
              </stop>
              <stop position="1">
                <color theme="3" tint="0.49803155613879818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gradientFill degree="90">
              <stop position="0">
                <color rgb="FFF2F4F6"/>
              </stop>
              <stop position="1">
                <color rgb="FFFEFEFE"/>
              </stop>
            </gradient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E8EBEE"/>
              </stop>
              <stop position="1">
                <color rgb="FFF8F8FA"/>
              </stop>
            </gradient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Other2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[canivete suiço (1)- alterado.xlsx]Dinâmicas!Tabela dinâmica3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none" lIns="0" tIns="72000" rIns="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47621490029919533"/>
          <c:y val="0.12627840159033377"/>
          <c:w val="0.24368314029005755"/>
          <c:h val="0.7823199614841044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Dinâmicas!$E$6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0" tIns="72000" rIns="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Dinâmicas!$D$7:$D$17</c:f>
              <c:strCache>
                <c:ptCount val="10"/>
                <c:pt idx="0">
                  <c:v>ENGEFLEX ENGENHARIA LTDA</c:v>
                </c:pt>
                <c:pt idx="1">
                  <c:v>AT - SINALIZACAO E OPERACAO VIARIA</c:v>
                </c:pt>
                <c:pt idx="2">
                  <c:v>EVOLUTION PRODUTORA DE EVENTOS LTDA</c:v>
                </c:pt>
                <c:pt idx="3">
                  <c:v>TEL AVIV SEGURANCA LTDA</c:v>
                </c:pt>
                <c:pt idx="4">
                  <c:v>SHOW COMPLETO PRODUCOES ARTISTICAS</c:v>
                </c:pt>
                <c:pt idx="5">
                  <c:v>M E PARAFUSOS E FERRAMENTAS LTDA</c:v>
                </c:pt>
                <c:pt idx="6">
                  <c:v>MANSERV FACILITIES LTDA</c:v>
                </c:pt>
                <c:pt idx="7">
                  <c:v>ZEITGEIST REFORMAS E EDIFICACOES LT</c:v>
                </c:pt>
                <c:pt idx="8">
                  <c:v>IGUA RIO DE JANEIRO S.A</c:v>
                </c:pt>
                <c:pt idx="9">
                  <c:v>LIGHT SERVICOS DE ELETRICIDADE S A</c:v>
                </c:pt>
              </c:strCache>
            </c:strRef>
          </c:cat>
          <c:val>
            <c:numRef>
              <c:f>Dinâmicas!$E$7:$E$17</c:f>
              <c:numCache>
                <c:formatCode>"R$"\ #,##0.00</c:formatCode>
                <c:ptCount val="10"/>
                <c:pt idx="0">
                  <c:v>260750</c:v>
                </c:pt>
                <c:pt idx="1">
                  <c:v>285270.18</c:v>
                </c:pt>
                <c:pt idx="2">
                  <c:v>320000</c:v>
                </c:pt>
                <c:pt idx="3">
                  <c:v>345444.48</c:v>
                </c:pt>
                <c:pt idx="4">
                  <c:v>354000</c:v>
                </c:pt>
                <c:pt idx="5">
                  <c:v>403297.8</c:v>
                </c:pt>
                <c:pt idx="6">
                  <c:v>675147.0199999999</c:v>
                </c:pt>
                <c:pt idx="7">
                  <c:v>692808.79999999993</c:v>
                </c:pt>
                <c:pt idx="8">
                  <c:v>780000</c:v>
                </c:pt>
                <c:pt idx="9">
                  <c:v>2055831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ED-4BEE-8E02-098636FCB66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92"/>
        <c:overlap val="8"/>
        <c:axId val="189807183"/>
        <c:axId val="189806703"/>
      </c:barChart>
      <c:catAx>
        <c:axId val="189807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9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89806703"/>
        <c:crosses val="autoZero"/>
        <c:auto val="1"/>
        <c:lblAlgn val="ctr"/>
        <c:lblOffset val="100"/>
        <c:noMultiLvlLbl val="0"/>
      </c:catAx>
      <c:valAx>
        <c:axId val="189806703"/>
        <c:scaling>
          <c:orientation val="minMax"/>
        </c:scaling>
        <c:delete val="1"/>
        <c:axPos val="b"/>
        <c:numFmt formatCode="&quot;R$&quot;\ #,##0.00" sourceLinked="1"/>
        <c:majorTickMark val="none"/>
        <c:minorTickMark val="none"/>
        <c:tickLblPos val="nextTo"/>
        <c:crossAx val="1898071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1000">
          <a:srgbClr val="F3F7FB"/>
        </a:gs>
        <a:gs pos="90000">
          <a:schemeClr val="bg1">
            <a:lumMod val="95000"/>
          </a:schemeClr>
        </a:gs>
        <a:gs pos="0">
          <a:schemeClr val="tx2">
            <a:lumMod val="10000"/>
            <a:lumOff val="90000"/>
          </a:schemeClr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[canivete suiço (1)- alterado.xlsx]Dinâmicas!Tabela dinâmica6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solidFill>
                  <a:sysClr val="windowText" lastClr="000000"/>
                </a:solidFill>
              </a:rPr>
              <a:t>Tipo</a:t>
            </a:r>
            <a:r>
              <a:rPr lang="en-US" sz="1600" baseline="0">
                <a:solidFill>
                  <a:sysClr val="windowText" lastClr="000000"/>
                </a:solidFill>
              </a:rPr>
              <a:t> de item</a:t>
            </a:r>
          </a:p>
        </c:rich>
      </c:tx>
      <c:layout>
        <c:manualLayout>
          <c:xMode val="edge"/>
          <c:yMode val="edge"/>
          <c:x val="0.264969961063215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6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9.2292806204780836E-2"/>
          <c:y val="0.11611137893477602"/>
          <c:w val="0.80438494787989456"/>
          <c:h val="0.80301658721231273"/>
        </c:manualLayout>
      </c:layout>
      <c:doughnutChart>
        <c:varyColors val="1"/>
        <c:ser>
          <c:idx val="0"/>
          <c:order val="0"/>
          <c:tx>
            <c:strRef>
              <c:f>Dinâmicas!$O$6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8BD-4CCF-A396-FA835A2247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8BD-4CCF-A396-FA835A224797}"/>
              </c:ext>
            </c:extLst>
          </c:dPt>
          <c:dPt>
            <c:idx val="2"/>
            <c:bubble3D val="0"/>
            <c:spPr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8BD-4CCF-A396-FA835A2247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Dinâmicas!$N$7:$N$10</c:f>
              <c:strCache>
                <c:ptCount val="3"/>
                <c:pt idx="0">
                  <c:v>Serviço</c:v>
                </c:pt>
                <c:pt idx="1">
                  <c:v>Material</c:v>
                </c:pt>
                <c:pt idx="2">
                  <c:v>Locação</c:v>
                </c:pt>
              </c:strCache>
            </c:strRef>
          </c:cat>
          <c:val>
            <c:numRef>
              <c:f>Dinâmicas!$O$7:$O$10</c:f>
              <c:numCache>
                <c:formatCode>0.00%</c:formatCode>
                <c:ptCount val="3"/>
                <c:pt idx="0">
                  <c:v>0.67435898143171069</c:v>
                </c:pt>
                <c:pt idx="1">
                  <c:v>0.30460293766429003</c:v>
                </c:pt>
                <c:pt idx="2">
                  <c:v>2.1038080903999362E-2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8BD-4CCF-A396-FA835A22479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6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801985760954191"/>
          <c:y val="0.93166352445380951"/>
          <c:w val="0.69194635074285438"/>
          <c:h val="6.5362463494880035E-2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11000">
          <a:srgbClr val="F3F7FB"/>
        </a:gs>
        <a:gs pos="90000">
          <a:schemeClr val="bg1">
            <a:lumMod val="95000"/>
          </a:schemeClr>
        </a:gs>
        <a:gs pos="0">
          <a:schemeClr val="tx2">
            <a:lumMod val="10000"/>
            <a:lumOff val="90000"/>
          </a:schemeClr>
        </a:gs>
      </a:gsLst>
      <a:lin ang="81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[canivete suiço (1)- alterado.xlsx]Dinâmicas!Tabela dinâmica8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RADAR</a:t>
            </a:r>
          </a:p>
        </c:rich>
      </c:tx>
      <c:layout>
        <c:manualLayout>
          <c:xMode val="edge"/>
          <c:yMode val="edge"/>
          <c:x val="0.42180592497340047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Dinâmicas!$V$6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Dinâmicas!$U$7:$U$14</c:f>
              <c:strCache>
                <c:ptCount val="7"/>
                <c:pt idx="0">
                  <c:v>Compras EBMS</c:v>
                </c:pt>
                <c:pt idx="1">
                  <c:v>Arena Manut</c:v>
                </c:pt>
                <c:pt idx="2">
                  <c:v>Arena Concess.</c:v>
                </c:pt>
                <c:pt idx="3">
                  <c:v>Arena Marketing</c:v>
                </c:pt>
                <c:pt idx="4">
                  <c:v>Arena Adm.</c:v>
                </c:pt>
                <c:pt idx="5">
                  <c:v>Arena Segurança</c:v>
                </c:pt>
                <c:pt idx="6">
                  <c:v>Arena Juridíco</c:v>
                </c:pt>
              </c:strCache>
            </c:strRef>
          </c:cat>
          <c:val>
            <c:numRef>
              <c:f>Dinâmicas!$V$7:$V$14</c:f>
              <c:numCache>
                <c:formatCode>0.00%</c:formatCode>
                <c:ptCount val="7"/>
                <c:pt idx="0">
                  <c:v>0.33657231198636289</c:v>
                </c:pt>
                <c:pt idx="1">
                  <c:v>0.33359339796083842</c:v>
                </c:pt>
                <c:pt idx="2">
                  <c:v>0.17219503019266752</c:v>
                </c:pt>
                <c:pt idx="3">
                  <c:v>8.1900662494934856E-2</c:v>
                </c:pt>
                <c:pt idx="4">
                  <c:v>3.0425114808036176E-2</c:v>
                </c:pt>
                <c:pt idx="5">
                  <c:v>2.4199023207722301E-2</c:v>
                </c:pt>
                <c:pt idx="6">
                  <c:v>2.1114459349437946E-2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2-4A5B-9F52-93D3A835C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007247"/>
        <c:axId val="62009167"/>
      </c:radarChart>
      <c:catAx>
        <c:axId val="62007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2009167"/>
        <c:crosses val="autoZero"/>
        <c:auto val="1"/>
        <c:lblAlgn val="ctr"/>
        <c:lblOffset val="100"/>
        <c:noMultiLvlLbl val="0"/>
      </c:catAx>
      <c:valAx>
        <c:axId val="620091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62007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1000">
          <a:srgbClr val="F3F7FB"/>
        </a:gs>
        <a:gs pos="90000">
          <a:schemeClr val="bg1">
            <a:lumMod val="95000"/>
          </a:schemeClr>
        </a:gs>
        <a:gs pos="0">
          <a:schemeClr val="tx2">
            <a:lumMod val="10000"/>
            <a:lumOff val="90000"/>
          </a:schemeClr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[canivete suiço (1)- alterado.xlsx]Dinâmicas!Tabela dinâmica9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Compras MOM</a:t>
            </a:r>
          </a:p>
        </c:rich>
      </c:tx>
      <c:layout>
        <c:manualLayout>
          <c:xMode val="edge"/>
          <c:yMode val="edge"/>
          <c:x val="0.36322766211876212"/>
          <c:y val="9.861932938856015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102093007491174"/>
          <c:y val="0.21785009861932944"/>
          <c:w val="0.72527808140296468"/>
          <c:h val="0.54776904767590895"/>
        </c:manualLayout>
      </c:layout>
      <c:lineChart>
        <c:grouping val="standard"/>
        <c:varyColors val="0"/>
        <c:ser>
          <c:idx val="0"/>
          <c:order val="0"/>
          <c:tx>
            <c:strRef>
              <c:f>Dinâmicas!$Y$6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Dinâmicas!$X$7:$X$14</c:f>
              <c:strCache>
                <c:ptCount val="7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</c:strCache>
            </c:strRef>
          </c:cat>
          <c:val>
            <c:numRef>
              <c:f>Dinâmicas!$Y$7:$Y$14</c:f>
              <c:numCache>
                <c:formatCode>"R$"\ #,##0.00</c:formatCode>
                <c:ptCount val="7"/>
                <c:pt idx="0">
                  <c:v>1649874.4699999997</c:v>
                </c:pt>
                <c:pt idx="1">
                  <c:v>1056324.5</c:v>
                </c:pt>
                <c:pt idx="2">
                  <c:v>2491234.7700000009</c:v>
                </c:pt>
                <c:pt idx="3">
                  <c:v>3158959.3900000025</c:v>
                </c:pt>
                <c:pt idx="4">
                  <c:v>2179299.2000000002</c:v>
                </c:pt>
                <c:pt idx="5">
                  <c:v>1090807.3900000006</c:v>
                </c:pt>
                <c:pt idx="6">
                  <c:v>463986.6300000003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D-4AF6-ACFF-D7BDD0F7E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6394671"/>
        <c:axId val="456395151"/>
      </c:lineChart>
      <c:catAx>
        <c:axId val="4563946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6395151"/>
        <c:crosses val="autoZero"/>
        <c:auto val="1"/>
        <c:lblAlgn val="ctr"/>
        <c:lblOffset val="100"/>
        <c:noMultiLvlLbl val="0"/>
      </c:catAx>
      <c:valAx>
        <c:axId val="456395151"/>
        <c:scaling>
          <c:orientation val="minMax"/>
          <c:max val="10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6394671"/>
        <c:crosses val="autoZero"/>
        <c:crossBetween val="between"/>
        <c:majorUnit val="2000000"/>
        <c:minorUnit val="60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>
      <a:gsLst>
        <a:gs pos="11000">
          <a:srgbClr val="F3F7FB"/>
        </a:gs>
        <a:gs pos="90000">
          <a:schemeClr val="bg1">
            <a:lumMod val="95000"/>
          </a:schemeClr>
        </a:gs>
        <a:gs pos="0">
          <a:schemeClr val="tx2">
            <a:lumMod val="10000"/>
            <a:lumOff val="90000"/>
          </a:schemeClr>
        </a:gs>
      </a:gsLst>
      <a:lin ang="8100000" scaled="1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438149</xdr:colOff>
      <xdr:row>0</xdr:row>
      <xdr:rowOff>171448</xdr:rowOff>
    </xdr:from>
    <xdr:to>
      <xdr:col>6</xdr:col>
      <xdr:colOff>4972049</xdr:colOff>
      <xdr:row>15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Nome Grupo">
              <a:extLst>
                <a:ext uri="{FF2B5EF4-FFF2-40B4-BE49-F238E27FC236}">
                  <a16:creationId xmlns:a16="http://schemas.microsoft.com/office/drawing/2014/main" id="{31113BBA-B0B0-001C-EF58-5DDCC03A4C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e Grupo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805159" y="175258"/>
              <a:ext cx="4533900" cy="24879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38100</xdr:colOff>
      <xdr:row>0</xdr:row>
      <xdr:rowOff>57150</xdr:rowOff>
    </xdr:from>
    <xdr:to>
      <xdr:col>16</xdr:col>
      <xdr:colOff>571500</xdr:colOff>
      <xdr:row>4</xdr:row>
      <xdr:rowOff>133350</xdr:rowOff>
    </xdr:to>
    <xdr:sp macro="" textlink="">
      <xdr:nvSpPr>
        <xdr:cNvPr id="2" name="Retângulo: Cantos Arredondados 1">
          <a:extLst>
            <a:ext uri="{FF2B5EF4-FFF2-40B4-BE49-F238E27FC236}">
              <a16:creationId xmlns:a16="http://schemas.microsoft.com/office/drawing/2014/main" id="{1F063801-263D-5DC4-5036-C07D6C7BDF76}"/>
            </a:ext>
          </a:extLst>
        </xdr:cNvPr>
        <xdr:cNvSpPr/>
      </xdr:nvSpPr>
      <xdr:spPr>
        <a:xfrm>
          <a:off x="38100" y="57150"/>
          <a:ext cx="9915525" cy="762000"/>
        </a:xfrm>
        <a:prstGeom prst="roundRect">
          <a:avLst>
            <a:gd name="adj" fmla="val 4985"/>
          </a:avLst>
        </a:prstGeom>
        <a:gradFill>
          <a:gsLst>
            <a:gs pos="90000">
              <a:schemeClr val="accent1">
                <a:lumMod val="75000"/>
              </a:schemeClr>
            </a:gs>
            <a:gs pos="0">
              <a:schemeClr val="accent1">
                <a:lumMod val="75000"/>
              </a:schemeClr>
            </a:gs>
          </a:gsLst>
          <a:lin ang="5400000" scaled="1"/>
        </a:gra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absolute">
    <xdr:from>
      <xdr:col>6</xdr:col>
      <xdr:colOff>169544</xdr:colOff>
      <xdr:row>18</xdr:row>
      <xdr:rowOff>55245</xdr:rowOff>
    </xdr:from>
    <xdr:to>
      <xdr:col>13</xdr:col>
      <xdr:colOff>207779</xdr:colOff>
      <xdr:row>37</xdr:row>
      <xdr:rowOff>17145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51A84030-AF29-4176-BAFB-FB8D3E97C9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95250</xdr:colOff>
      <xdr:row>0</xdr:row>
      <xdr:rowOff>57149</xdr:rowOff>
    </xdr:from>
    <xdr:to>
      <xdr:col>8</xdr:col>
      <xdr:colOff>0</xdr:colOff>
      <xdr:row>4</xdr:row>
      <xdr:rowOff>55246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BU">
              <a:extLst>
                <a:ext uri="{FF2B5EF4-FFF2-40B4-BE49-F238E27FC236}">
                  <a16:creationId xmlns:a16="http://schemas.microsoft.com/office/drawing/2014/main" id="{DE0268D4-7722-48E5-8E91-91100BF50B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3290" y="60959"/>
              <a:ext cx="1042035" cy="68389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1</xdr:col>
      <xdr:colOff>441509</xdr:colOff>
      <xdr:row>0</xdr:row>
      <xdr:rowOff>25501</xdr:rowOff>
    </xdr:from>
    <xdr:ext cx="3181801" cy="530658"/>
    <xdr:sp macro="" textlink="">
      <xdr:nvSpPr>
        <xdr:cNvPr id="6" name="Retângulo 5">
          <a:extLst>
            <a:ext uri="{FF2B5EF4-FFF2-40B4-BE49-F238E27FC236}">
              <a16:creationId xmlns:a16="http://schemas.microsoft.com/office/drawing/2014/main" id="{F16135F2-974A-94D8-33D4-B612323B1780}"/>
            </a:ext>
          </a:extLst>
        </xdr:cNvPr>
        <xdr:cNvSpPr/>
      </xdr:nvSpPr>
      <xdr:spPr>
        <a:xfrm>
          <a:off x="498659" y="25501"/>
          <a:ext cx="3181801" cy="530658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soft" dir="t">
              <a:rot lat="0" lon="0" rev="15600000"/>
            </a:lightRig>
          </a:scene3d>
          <a:sp3d extrusionH="57150" prstMaterial="softEdge">
            <a:bevelT w="25400" h="38100"/>
          </a:sp3d>
        </a:bodyPr>
        <a:lstStyle/>
        <a:p>
          <a:pPr algn="l"/>
          <a:r>
            <a:rPr lang="pt-BR" sz="2800" b="1" cap="none" spc="0">
              <a:ln/>
              <a:solidFill>
                <a:schemeClr val="bg1">
                  <a:lumMod val="95000"/>
                </a:schemeClr>
              </a:solidFill>
              <a:effectLst/>
            </a:rPr>
            <a:t>Relatório Compras</a:t>
          </a:r>
        </a:p>
      </xdr:txBody>
    </xdr:sp>
    <xdr:clientData/>
  </xdr:oneCellAnchor>
  <xdr:twoCellAnchor editAs="oneCell">
    <xdr:from>
      <xdr:col>1</xdr:col>
      <xdr:colOff>11401</xdr:colOff>
      <xdr:row>0</xdr:row>
      <xdr:rowOff>19050</xdr:rowOff>
    </xdr:from>
    <xdr:to>
      <xdr:col>1</xdr:col>
      <xdr:colOff>497205</xdr:colOff>
      <xdr:row>3</xdr:row>
      <xdr:rowOff>324</xdr:rowOff>
    </xdr:to>
    <xdr:pic>
      <xdr:nvPicPr>
        <xdr:cNvPr id="8" name="Gráfico 7" descr="Gráfico de barras com preenchimento sólido">
          <a:extLst>
            <a:ext uri="{FF2B5EF4-FFF2-40B4-BE49-F238E27FC236}">
              <a16:creationId xmlns:a16="http://schemas.microsoft.com/office/drawing/2014/main" id="{6BFE24BE-AEC5-4742-45F0-07CD13C1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8551" y="19050"/>
          <a:ext cx="485804" cy="488004"/>
        </a:xfrm>
        <a:prstGeom prst="rect">
          <a:avLst/>
        </a:prstGeom>
      </xdr:spPr>
    </xdr:pic>
    <xdr:clientData/>
  </xdr:twoCellAnchor>
  <xdr:twoCellAnchor>
    <xdr:from>
      <xdr:col>10</xdr:col>
      <xdr:colOff>403859</xdr:colOff>
      <xdr:row>2</xdr:row>
      <xdr:rowOff>53340</xdr:rowOff>
    </xdr:from>
    <xdr:to>
      <xdr:col>11</xdr:col>
      <xdr:colOff>516255</xdr:colOff>
      <xdr:row>4</xdr:row>
      <xdr:rowOff>72390</xdr:rowOff>
    </xdr:to>
    <xdr:sp macro="" textlink="$T$5">
      <xdr:nvSpPr>
        <xdr:cNvPr id="9" name="Retângulo: Cantos Arredondados 8">
          <a:extLst>
            <a:ext uri="{FF2B5EF4-FFF2-40B4-BE49-F238E27FC236}">
              <a16:creationId xmlns:a16="http://schemas.microsoft.com/office/drawing/2014/main" id="{24205918-6D65-9617-866E-06E26CC2AD71}"/>
            </a:ext>
          </a:extLst>
        </xdr:cNvPr>
        <xdr:cNvSpPr/>
      </xdr:nvSpPr>
      <xdr:spPr>
        <a:xfrm>
          <a:off x="6128384" y="396240"/>
          <a:ext cx="721996" cy="361950"/>
        </a:xfrm>
        <a:prstGeom prst="roundRect">
          <a:avLst/>
        </a:prstGeom>
        <a:gradFill>
          <a:gsLst>
            <a:gs pos="90000">
              <a:srgbClr val="FFC000"/>
            </a:gs>
            <a:gs pos="0">
              <a:srgbClr val="FFE70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C2A5F24A-3008-4D83-9E5E-BEA553F05FD8}" type="TxLink">
            <a:rPr lang="en-US" sz="1600" b="1" i="0" u="none" strike="noStrike">
              <a:solidFill>
                <a:srgbClr val="000000"/>
              </a:solidFill>
              <a:latin typeface="Arial"/>
              <a:cs typeface="Arial"/>
            </a:rPr>
            <a:t>33%</a:t>
          </a:fld>
          <a:endParaRPr lang="pt-BR" sz="2000" b="1"/>
        </a:p>
      </xdr:txBody>
    </xdr:sp>
    <xdr:clientData/>
  </xdr:twoCellAnchor>
  <xdr:oneCellAnchor>
    <xdr:from>
      <xdr:col>10</xdr:col>
      <xdr:colOff>164474</xdr:colOff>
      <xdr:row>0</xdr:row>
      <xdr:rowOff>35026</xdr:rowOff>
    </xdr:from>
    <xdr:ext cx="1094082" cy="405432"/>
    <xdr:sp macro="" textlink="">
      <xdr:nvSpPr>
        <xdr:cNvPr id="12" name="Retângulo 11">
          <a:extLst>
            <a:ext uri="{FF2B5EF4-FFF2-40B4-BE49-F238E27FC236}">
              <a16:creationId xmlns:a16="http://schemas.microsoft.com/office/drawing/2014/main" id="{FADFC5C0-21FC-3055-ACF1-0654C8E580E6}"/>
            </a:ext>
          </a:extLst>
        </xdr:cNvPr>
        <xdr:cNvSpPr/>
      </xdr:nvSpPr>
      <xdr:spPr>
        <a:xfrm>
          <a:off x="5888999" y="35026"/>
          <a:ext cx="1094082" cy="405432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ptos" panose="020B0004020202020204" pitchFamily="34" charset="0"/>
            </a:rPr>
            <a:t>% EBMS</a:t>
          </a:r>
        </a:p>
      </xdr:txBody>
    </xdr:sp>
    <xdr:clientData/>
  </xdr:oneCellAnchor>
  <xdr:twoCellAnchor>
    <xdr:from>
      <xdr:col>12</xdr:col>
      <xdr:colOff>253365</xdr:colOff>
      <xdr:row>2</xdr:row>
      <xdr:rowOff>57150</xdr:rowOff>
    </xdr:from>
    <xdr:to>
      <xdr:col>15</xdr:col>
      <xdr:colOff>380999</xdr:colOff>
      <xdr:row>4</xdr:row>
      <xdr:rowOff>74341</xdr:rowOff>
    </xdr:to>
    <xdr:sp macro="" textlink="$T$7">
      <xdr:nvSpPr>
        <xdr:cNvPr id="13" name="Retângulo: Cantos Arredondados 12">
          <a:extLst>
            <a:ext uri="{FF2B5EF4-FFF2-40B4-BE49-F238E27FC236}">
              <a16:creationId xmlns:a16="http://schemas.microsoft.com/office/drawing/2014/main" id="{02919A39-85EA-4D79-A167-FCD57A106BD7}"/>
            </a:ext>
          </a:extLst>
        </xdr:cNvPr>
        <xdr:cNvSpPr/>
      </xdr:nvSpPr>
      <xdr:spPr>
        <a:xfrm>
          <a:off x="7190353" y="400979"/>
          <a:ext cx="1953646" cy="361021"/>
        </a:xfrm>
        <a:prstGeom prst="roundRect">
          <a:avLst/>
        </a:prstGeom>
        <a:gradFill>
          <a:gsLst>
            <a:gs pos="90000">
              <a:srgbClr val="FFC000"/>
            </a:gs>
            <a:gs pos="0">
              <a:srgbClr val="FFE700"/>
            </a:gs>
          </a:gsLst>
          <a:lin ang="5400000" scaled="1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fld id="{38389DDB-540C-4437-83C4-927695518545}" type="TxLink">
            <a:rPr lang="en-US" sz="1400" b="1" i="0" u="none" strike="noStrike">
              <a:solidFill>
                <a:srgbClr val="000000"/>
              </a:solidFill>
              <a:latin typeface="Arial"/>
              <a:cs typeface="Arial"/>
            </a:rPr>
            <a:t> R$ 6.172.549,28 </a:t>
          </a:fld>
          <a:endParaRPr lang="pt-BR" sz="3600" b="1"/>
        </a:p>
      </xdr:txBody>
    </xdr:sp>
    <xdr:clientData/>
  </xdr:twoCellAnchor>
  <xdr:oneCellAnchor>
    <xdr:from>
      <xdr:col>12</xdr:col>
      <xdr:colOff>426696</xdr:colOff>
      <xdr:row>0</xdr:row>
      <xdr:rowOff>31216</xdr:rowOff>
    </xdr:from>
    <xdr:ext cx="1484019" cy="405432"/>
    <xdr:sp macro="" textlink="">
      <xdr:nvSpPr>
        <xdr:cNvPr id="16" name="Retângulo 15">
          <a:extLst>
            <a:ext uri="{FF2B5EF4-FFF2-40B4-BE49-F238E27FC236}">
              <a16:creationId xmlns:a16="http://schemas.microsoft.com/office/drawing/2014/main" id="{5012F87E-8B8F-4669-BC8A-61D32960B1EC}"/>
            </a:ext>
          </a:extLst>
        </xdr:cNvPr>
        <xdr:cNvSpPr/>
      </xdr:nvSpPr>
      <xdr:spPr>
        <a:xfrm>
          <a:off x="7370421" y="31216"/>
          <a:ext cx="148401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pt-BR" sz="2000" b="0" cap="none" spc="0">
              <a:ln w="0"/>
              <a:solidFill>
                <a:schemeClr val="bg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ptos" panose="020B0004020202020204" pitchFamily="34" charset="0"/>
            </a:rPr>
            <a:t>Total $</a:t>
          </a:r>
        </a:p>
      </xdr:txBody>
    </xdr:sp>
    <xdr:clientData/>
  </xdr:oneCellAnchor>
  <xdr:twoCellAnchor editAs="absolute">
    <xdr:from>
      <xdr:col>6</xdr:col>
      <xdr:colOff>171451</xdr:colOff>
      <xdr:row>4</xdr:row>
      <xdr:rowOff>152400</xdr:rowOff>
    </xdr:from>
    <xdr:to>
      <xdr:col>11</xdr:col>
      <xdr:colOff>173355</xdr:colOff>
      <xdr:row>18</xdr:row>
      <xdr:rowOff>22657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32CB5175-23F2-4287-AD33-5C284ABBA9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11</xdr:col>
      <xdr:colOff>190501</xdr:colOff>
      <xdr:row>4</xdr:row>
      <xdr:rowOff>154304</xdr:rowOff>
    </xdr:from>
    <xdr:to>
      <xdr:col>16</xdr:col>
      <xdr:colOff>419100</xdr:colOff>
      <xdr:row>18</xdr:row>
      <xdr:rowOff>15240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66EDB1C1-2C02-41DE-9C5B-16BC15448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</xdr:colOff>
      <xdr:row>5</xdr:row>
      <xdr:rowOff>13330</xdr:rowOff>
    </xdr:from>
    <xdr:to>
      <xdr:col>6</xdr:col>
      <xdr:colOff>1</xdr:colOff>
      <xdr:row>11</xdr:row>
      <xdr:rowOff>97155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E4B7F69-D56C-49EB-8A4C-9563C34BE4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354432</xdr:colOff>
      <xdr:row>0</xdr:row>
      <xdr:rowOff>25501</xdr:rowOff>
    </xdr:from>
    <xdr:to>
      <xdr:col>16</xdr:col>
      <xdr:colOff>590238</xdr:colOff>
      <xdr:row>4</xdr:row>
      <xdr:rowOff>68580</xdr:rowOff>
    </xdr:to>
    <xdr:grpSp>
      <xdr:nvGrpSpPr>
        <xdr:cNvPr id="29" name="Agrupar 28">
          <a:extLst>
            <a:ext uri="{FF2B5EF4-FFF2-40B4-BE49-F238E27FC236}">
              <a16:creationId xmlns:a16="http://schemas.microsoft.com/office/drawing/2014/main" id="{E7BCB7A9-A46F-79AE-E6D1-E3F588FE9D83}"/>
            </a:ext>
          </a:extLst>
        </xdr:cNvPr>
        <xdr:cNvGrpSpPr/>
      </xdr:nvGrpSpPr>
      <xdr:grpSpPr>
        <a:xfrm>
          <a:off x="9130767" y="21691"/>
          <a:ext cx="845406" cy="730784"/>
          <a:chOff x="4857852" y="57886"/>
          <a:chExt cx="843501" cy="728879"/>
        </a:xfrm>
      </xdr:grpSpPr>
      <xdr:sp macro="" textlink="$T$10">
        <xdr:nvSpPr>
          <xdr:cNvPr id="25" name="Retângulo: Cantos Arredondados 24">
            <a:extLst>
              <a:ext uri="{FF2B5EF4-FFF2-40B4-BE49-F238E27FC236}">
                <a16:creationId xmlns:a16="http://schemas.microsoft.com/office/drawing/2014/main" id="{84856207-1FAF-4AA2-B7D7-B2C6266E45D1}"/>
              </a:ext>
            </a:extLst>
          </xdr:cNvPr>
          <xdr:cNvSpPr/>
        </xdr:nvSpPr>
        <xdr:spPr>
          <a:xfrm>
            <a:off x="4914794" y="438150"/>
            <a:ext cx="721996" cy="348615"/>
          </a:xfrm>
          <a:prstGeom prst="roundRect">
            <a:avLst/>
          </a:prstGeom>
          <a:gradFill>
            <a:gsLst>
              <a:gs pos="90000">
                <a:srgbClr val="FFC000"/>
              </a:gs>
              <a:gs pos="0">
                <a:srgbClr val="FFE700"/>
              </a:gs>
            </a:gsLst>
            <a:lin ang="5400000" scaled="1"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indent="0" algn="l"/>
            <a:fld id="{0B424131-C6D2-4B40-A648-C3A0F9D57FF1}" type="TxLink">
              <a:rPr lang="en-US" sz="1600" b="1" i="0" u="none" strike="noStrike">
                <a:solidFill>
                  <a:srgbClr val="000000"/>
                </a:solidFill>
                <a:latin typeface="Arial"/>
                <a:ea typeface="+mn-ea"/>
                <a:cs typeface="Arial"/>
              </a:rPr>
              <a:pPr marL="0" indent="0" algn="l"/>
              <a:t>1658</a:t>
            </a:fld>
            <a:endParaRPr lang="pt-BR" sz="1600" b="1" i="0" u="none" strike="noStrike">
              <a:solidFill>
                <a:srgbClr val="000000"/>
              </a:solidFill>
              <a:latin typeface="Arial"/>
              <a:ea typeface="+mn-ea"/>
              <a:cs typeface="Arial"/>
            </a:endParaRPr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id="{A638A953-27BF-4CFF-B193-DC7A6702FBFD}"/>
              </a:ext>
            </a:extLst>
          </xdr:cNvPr>
          <xdr:cNvSpPr/>
        </xdr:nvSpPr>
        <xdr:spPr>
          <a:xfrm>
            <a:off x="4857852" y="57886"/>
            <a:ext cx="843501" cy="405432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pt-BR" sz="2000" b="0" cap="none" spc="0">
                <a:ln w="0"/>
                <a:solidFill>
                  <a:schemeClr val="bg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Aptos" panose="020B0004020202020204" pitchFamily="34" charset="0"/>
              </a:rPr>
              <a:t>Qt PO</a:t>
            </a:r>
          </a:p>
        </xdr:txBody>
      </xdr:sp>
    </xdr:grp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é Carlos Bertucci xavier" refreshedDate="45488.915495949077" createdVersion="8" refreshedVersion="8" minRefreshableVersion="3" recordCount="3887" xr:uid="{F82E7239-F0C1-4E70-90A1-F26129D10A66}">
  <cacheSource type="worksheet">
    <worksheetSource ref="A1:AM3888" sheet="BD"/>
  </cacheSource>
  <cacheFields count="41">
    <cacheField name="Item" numFmtId="0">
      <sharedItems/>
    </cacheField>
    <cacheField name="Tipo doc.compras" numFmtId="0">
      <sharedItems/>
    </cacheField>
    <cacheField name="Ctg.doc.compras" numFmtId="0">
      <sharedItems/>
    </cacheField>
    <cacheField name="Grupo de compradores" numFmtId="0">
      <sharedItems/>
    </cacheField>
    <cacheField name="Nome Grupo" numFmtId="0">
      <sharedItems count="53">
        <s v="Compras EBMS"/>
        <s v="CC Manutençao"/>
        <s v="Arena Adm."/>
        <s v="CC Segurança"/>
        <s v="CC Adm."/>
        <s v="CC Operações"/>
        <s v="Arena Operações"/>
        <s v="CC Marketing"/>
        <s v="CC RH"/>
        <s v="CC Juridíco"/>
        <s v="Arena RH"/>
        <s v="CC Concession."/>
        <s v="Arena Manut"/>
        <s v="Arena Impostos"/>
        <s v="CC Impostos"/>
        <s v="Arena Marketing"/>
        <s v="CC Comercial"/>
        <s v="Arena Juridíco"/>
        <s v="Arena Segurança"/>
        <s v="Arena Comercial"/>
        <s v="Arena TI"/>
        <s v="Dpto Pess"/>
        <s v="SANT Marketing"/>
        <s v="Arena Concess."/>
        <s v="CC TI"/>
        <s v="CC A&amp;B"/>
        <e v="#N/A" u="1"/>
        <s v="Compras EBMS      " u="1"/>
        <s v="BR CC Manutençao  " u="1"/>
        <s v="BR Arena Adm.     " u="1"/>
        <s v="BR CC Segurança   " u="1"/>
        <s v="BR CC Adm.        " u="1"/>
        <s v="BR CC Operações   " u="1"/>
        <s v="BR Arena Operações" u="1"/>
        <s v="BR CC Marketing   " u="1"/>
        <s v="BR CC RH          " u="1"/>
        <s v="BR CC Juridíco    " u="1"/>
        <s v="BR Arena RH       " u="1"/>
        <s v="BR CC Concession. " u="1"/>
        <s v="BR Arena Manut    " u="1"/>
        <s v="BR Arena Impostos " u="1"/>
        <s v="BR CC Impostos    " u="1"/>
        <s v="BR Arena Marketing" u="1"/>
        <s v="BR CC Comercial   " u="1"/>
        <s v="BR Arena Juridíco " u="1"/>
        <s v="BR Arena Segurança" u="1"/>
        <s v="BR Arena Comercial" u="1"/>
        <s v="BR Arena TI       " u="1"/>
        <s v="BR Arena Dpto Pess" u="1"/>
        <s v="SANT Marketing    " u="1"/>
        <s v="BR Arena Concess. " u="1"/>
        <s v="BR CC TI          " u="1"/>
        <s v="BR CC A&amp;B         " u="1"/>
      </sharedItems>
    </cacheField>
    <cacheField name="Data do documento" numFmtId="14">
      <sharedItems containsSemiMixedTypes="0" containsNonDate="0" containsDate="1" containsString="0" minDate="2024-01-02T00:00:00" maxDate="2024-07-13T00:00:00" count="137">
        <d v="2024-01-02T00:00:00"/>
        <d v="2024-01-03T00:00:00"/>
        <d v="2024-01-04T00:00:00"/>
        <d v="2024-01-05T00:00:00"/>
        <d v="2024-01-08T00:00:00"/>
        <d v="2024-01-10T00:00:00"/>
        <d v="2024-01-11T00:00:00"/>
        <d v="2024-01-12T00:00:00"/>
        <d v="2024-01-15T00:00:00"/>
        <d v="2024-01-16T00:00:00"/>
        <d v="2024-01-17T00:00:00"/>
        <d v="2024-01-18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5T00:00:00"/>
        <d v="2024-02-16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5T00:00:00"/>
        <d v="2024-03-26T00:00:00"/>
        <d v="2024-03-27T00:00:00"/>
        <d v="2024-03-28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4T00:00:00"/>
        <d v="2024-04-25T00:00:00"/>
        <d v="2024-04-26T00:00:00"/>
        <d v="2024-04-29T00:00:00"/>
        <d v="2024-04-30T00:00:00"/>
        <d v="2024-05-02T00:00:00"/>
        <d v="2024-05-03T00:00:00"/>
        <d v="2024-05-05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7T00:00:00"/>
        <d v="2024-05-28T00:00:00"/>
        <d v="2024-05-29T00:00:00"/>
        <d v="2024-06-03T00:00:00"/>
        <d v="2024-06-04T00:00:00"/>
        <d v="2024-06-05T00:00:00"/>
        <d v="2024-06-07T00:00:00"/>
        <d v="2024-06-10T00:00:00"/>
        <d v="2024-06-11T00:00:00"/>
        <d v="2024-06-12T00:00:00"/>
        <d v="2024-06-13T00:00:00"/>
        <d v="2024-06-14T00:00:00"/>
        <d v="2024-06-17T00:00:00"/>
        <d v="2024-06-18T00:00:00"/>
        <d v="2024-06-19T00:00:00"/>
        <d v="2024-06-20T00:00:00"/>
        <d v="2024-06-24T00:00:00"/>
        <d v="2024-06-25T00:00:00"/>
        <d v="2024-06-26T00:00:00"/>
        <d v="2024-06-27T00:00:00"/>
        <d v="2024-07-01T00:00:00"/>
        <d v="2024-07-02T00:00:00"/>
        <d v="2024-07-03T00:00:00"/>
        <d v="2024-07-04T00:00:00"/>
        <d v="2024-07-05T00:00:00"/>
        <d v="2024-07-08T00:00:00"/>
        <d v="2024-07-09T00:00:00"/>
        <d v="2024-07-10T00:00:00"/>
        <d v="2024-07-11T00:00:00"/>
        <d v="2024-01-09T00:00:00"/>
        <d v="2024-02-19T00:00:00"/>
        <d v="2024-04-10T00:00:00"/>
        <d v="2024-04-11T00:00:00"/>
        <d v="2024-05-31T00:00:00"/>
        <d v="2024-06-06T00:00:00"/>
        <d v="2024-06-21T00:00:00"/>
        <d v="2024-06-28T00:00:00"/>
        <d v="2024-01-19T00:00:00"/>
        <d v="2024-02-12T00:00:00"/>
        <d v="2024-03-22T00:00:00"/>
        <d v="2024-04-14T00:00:00"/>
        <d v="2024-06-01T00:00:00"/>
        <d v="2024-06-29T00:00:00"/>
        <d v="2024-07-12T00:00:00"/>
      </sharedItems>
      <fieldGroup par="40"/>
    </cacheField>
    <cacheField name="Fornecedor/centro fornecedor" numFmtId="0">
      <sharedItems/>
    </cacheField>
    <cacheField name="Nome fornecedor" numFmtId="0">
      <sharedItems count="395">
        <s v="BOOMERANG EVENTOS E SERVICOS LTDA"/>
        <s v="NAC FLAUZINO SERVICOS E COMERCIO DE"/>
        <s v="MARVIN GRICZYNSKI CALAZA"/>
        <s v="SUNSET EVENTOS E SERVICOS LTDA"/>
        <s v="DK CONSTRUCOES E REFORMAS LTDA"/>
        <s v="CARLOS EDUARDO OLIVEIRA"/>
        <s v="G000005204 GL EVENTS LIVE S.A."/>
        <s v="TEL AVIV SEGURANCA LTDA"/>
        <s v="ADMINISTRADORA GERAL DE ESTACIONAME"/>
        <s v="WILLY COELHO CAVALCANTI"/>
        <s v="ZEITGEIST REFORMAS E EDIFICACOES LT"/>
        <s v="RBS TECH ENGENHARIA, MANUTENCAO E"/>
        <s v="ZIG TECNOLOGIA S.A."/>
        <s v="RIOSANIT LOCACAO DE EQUIPAMENTOS LT"/>
        <s v="WFT II INSTALACOES E AUTOMACAO ELET"/>
        <s v="DOUGLAS COUTINHO MENDES"/>
        <s v="IVANDRO LEAL FLORES 02735420795"/>
        <s v="LUCY NUNES SOARES"/>
        <s v="J M SERVICOS DE LIMPEZA E PINTURA M"/>
        <s v="DESENTUPIDORA J COSTA LTDA E P P"/>
        <s v="BLOOMING CONSULTORIA E ASSESSORIA D"/>
        <s v="NEW POWER GRUPOS GERADORES LTDA"/>
        <s v="PRISCILA DE MELO FRANCISCO 05807451"/>
        <s v="MIRELLA DA SILVA GONCALVES 10710359"/>
        <s v="TIAGO NUNES MAGALHAES"/>
        <s v="TOBRAS DISTRIBUIDORA DE COMBUSTIVEI"/>
        <s v="AXXUS TRAN PRESTADORA DE SERVICOS E"/>
        <s v="HIGH LEVEL INSTALACOES LTDA"/>
        <s v="SITIO DA REPRESA PAISAGISMO E"/>
        <s v="SPRINT RENTAL LTDA - EPP"/>
        <s v="ELETROSERVICE ENERGIA RIO EIRELI"/>
        <s v="VIA CONE OPERACOES DE TRAFEGO LTDA"/>
        <s v="IN MOVING EVENTOS ESTRUTURAS E SERV"/>
        <s v="PEDRA BONITA FILMES LTDA"/>
        <s v="JUPT REFRIGERACAO LTDA"/>
        <s v="TK ELEVADORES BRASIL LTDA"/>
        <s v="GILSON VIEIRA LOPES 33958220797"/>
        <s v="HITSS DO BRASIL SERVICOS TECNOLOGIC"/>
        <s v="LEONARDO BIANCO CERICOLA LOPES"/>
        <s v="N.P. GERADORES LTDA"/>
        <s v="AQUALAB QUIMICA E SERVICOS LTDA"/>
        <s v="M E PARAFUSOS E FERRAMENTAS LTDA"/>
        <s v="RC BRASIL EVENTOS LTDA"/>
        <s v="B P 2 S CONSTRUCAO E LOCACAO DE"/>
        <s v="A GERADORA ALUGUEL DE MAQUINAS S.A."/>
        <s v="TAG PRODUÇÕES ESPECIAIS"/>
        <s v="TOP TOALETE LTDA."/>
        <s v="HUGO CORREA DE MATTOS NE"/>
        <s v="BODY GUARD SERVICOS E APOIO OPERACI"/>
        <s v="CIELLY LOCACAO DE MOBILIA LTDA"/>
        <s v="FERNANDES MEDINA DIVISORIAS LTDA"/>
        <s v="ETC LOCACOES E LOGISTICA LTDA"/>
        <s v="RENTAL BRASIL LOCACOES LTDA - ME"/>
        <s v="THIAGO SANTOS DE SOUZA M"/>
        <s v="CARLOS EDUARDO FERREIRA DA ROSA 052"/>
        <s v="ENGNIT ENGENHARIA LTDA"/>
        <s v="RMS CHAVEIROS LTDA"/>
        <s v="SUNPLUS SISTEMAS DE SERVICOS LTDA -"/>
        <s v="HABIL DESIGN E ARTES GRAFICAS LTDA"/>
        <s v="PLAY 9 SERVICOS DE MIDIA, COMUNICAC"/>
        <s v="ICONE PRODUCOES ARTISTICAS LTDA"/>
        <s v="UNIQ PUBLICIDADE LTDA"/>
        <s v="CONSPIRACAO FILMES S.A"/>
        <s v="ANTONIO EDUARDO PESSANHA LIRIO"/>
        <s v="DEBORAH SOARES DE OLIVEIRA"/>
        <s v="VAMO QUERE PRODUCOES MUSICAL LTDA"/>
        <s v="ALBERTO ENGELKE NETO 12201716706"/>
        <s v="IVANDRO LEAL FLORES"/>
        <s v="PRISCILA DE MELO FRANCISCO"/>
        <s v="WILLY COELHO CAVALCANTI DE ALBUQUER"/>
        <s v="DEBORA CHRISTINA DE MELLO FARIAS"/>
        <s v="ASTRO REI MONTAGENS DE STAND &amp; LOCA"/>
        <s v="PIPA D'AGUA CELULAR DISTRIBUICAO DE"/>
        <s v="REQUINT EVENTOS EIRELI"/>
        <s v="ONET ENGENHARIA E MANUTENCAO LTDA"/>
        <s v="AXXO CONSTRUTORA LTDA"/>
        <s v="FELIPE DE OLIVEIRA SANTOS 118268537"/>
        <s v="HELESOCRATES MARBACK D OLIVEIRA JUN"/>
        <s v="MARCIO PAULO DE MAGALHAES 086728057"/>
        <s v="GUTTIERREZ ADRIANO LEONA"/>
        <s v="REC FASHION MALL EMPREENDIMENTOS S."/>
        <s v="BARBARA CRISTINA PACHECO DE CASTRO"/>
        <s v="G000002202 GL EVENTS EMPREENDIMENTOS IMOBILIAR"/>
        <s v="JORI ARTEFATOS DE PAPEL LTDA"/>
        <s v="AGENDA CULTURAL COMUNICACAO EIRELI"/>
        <s v="ANISIO SANTANA MONTAGEM E LOCACOES"/>
        <s v="MED ID COMERCIO DE ARTIGOS PROMOCIO"/>
        <s v="APPLE PRODUCOES E LOCACOES DE EQUIP"/>
        <s v="GOURMET SPORTS HOSPITALITY SERVIÇOS"/>
        <s v="MASTER-TOUR LOCACAO E TRANSPORTE LT"/>
        <s v="EMPENA BRASIL PUBLICIDADE LTDA"/>
        <s v="PROSEG SERVICOS DE SEGURANCA LTDA"/>
        <s v="KIT LANCHE LTDA"/>
        <s v="VERVIDROS VIDRACARIA E BAZAR LTDA -"/>
        <s v="KLEITON AUGUSTO ALVES BOTELHO 11418"/>
        <s v="PEDRO PAULO DA SILVA IUDICE 0991429"/>
        <s v="ILANA OLIVEIRA DA SILVA 10714643700"/>
        <s v="DS ALADO ASSESSORIA E CONSULTORIA E"/>
        <s v="LIFE LINE SAUDE LTDA"/>
        <s v="GLUCK SERVICOS DE LIMPEZA E COMERCI"/>
        <s v="MARCIO DOMINGUES DA SILV"/>
        <s v="ISABELA TEIXEIRA KUBRUSLY 130576897"/>
        <s v="MARAVILHA PRODUCOES ARTISTICAS LTDA"/>
        <s v="GRUPO TKS PRODUCOES LTDA"/>
        <s v="BRUNA DOS SANTOS GUIMARAES 10404148"/>
        <s v="ILANA HONORATO BARBOSA DOS SANTOS"/>
        <s v="ADRIANA ARAUJO SANTOS 11257054775"/>
        <s v="RAPHAELA DE SOUZA VIEIRA SERVICOS E"/>
        <s v="VERTIX EQUIPAMENTOS E SERVICOS DE A"/>
        <s v="JSAC - PRODUCOES ARTISTICAS LTDA"/>
        <s v="IRMAOS PILOT LTDA"/>
        <s v="ILUMINACAO CENICA LOCACAO E SERVICO"/>
        <s v="CAT RIO EQUIPAMENTOS PARA EVENTOS L"/>
        <s v="RIO HOTEL BRASIL EMPREENDIMENTOS"/>
        <s v="CAVALCANTE EQUIPAMENTOS"/>
        <s v="IRAN BERNARDES ALVES LOCACAO"/>
        <s v="HANNA SANTOS FERREIRA PE"/>
        <s v="MANSERV FACILITIES LTDA"/>
        <s v="FABIANO MOURA DOS SANTOS"/>
        <s v="JNY 05 SERVICOS CENOGRAFICOS EIRELI"/>
        <s v="PATRICK TEIXEIRA DA ROCHA 109455157"/>
        <s v="SAMPA &amp; RIO PRODUCOES LTDA"/>
        <s v="HELOISE SALLES RIBEIRO"/>
        <s v="LEONARDO RIBEIRO DE PAIVA PRODUCOES"/>
        <s v="BRUNO SABA LARANJEIRA DA FRANCA BAR"/>
        <s v="EPS BRASIL LOCACAO DE EQUIPAMENTOS"/>
        <s v="HOT SUMMER PROMOCOES E EVENTOS LTDA"/>
        <s v="ARR SOLUCOES AMBIENTAIS E TRANSPORT"/>
        <s v="LMM LED IMPORTACAO E COMERCIO LTDA."/>
        <s v="DGE ENTERTAINMENT EIRELI"/>
        <s v="JCDECAUX RIO LTDA."/>
        <s v="LS LOCACOES, SERVICOS E EVENTOS LTD"/>
        <s v="MGBS ENGENHARIA E REPRESENTACOES LT"/>
        <s v="FLAPPER TECNOLOGIA S.A."/>
        <s v="UOK TOK SISTEMAS LTDA."/>
        <s v="TOP MASTER LOCADORA DE VEICULOS LTD"/>
        <s v="NELSON MACENA PATRIOTA A"/>
        <s v="LUCILLE STAGE SOLUTIONS - LOCACAO D"/>
        <s v="FAMILIA PRODUCOES LTDA"/>
        <s v="SHOW COMPLETO PRODUCOES ARTISTICAS"/>
        <s v="SO PALCO LOCACAO DE INSTRUMENTOS E"/>
        <s v="ALL DUBBING PRODUCOES ARTISTICAS LT"/>
        <s v="FRANCISCO JOSE DE SA RIBEIRO 118778"/>
        <s v="SUPORTE RIO EVENTOS LTDA"/>
        <s v="G000001118 GL EVENTS CENTRO DE CONVENCOES LTDA"/>
        <s v="EQUILOC LOCACAO E SERVICOS LTDA"/>
        <s v="SIGN TRACE COMUNICACAO ARTES GRAFIC"/>
        <s v="R&amp;R LOCACOES LTDA"/>
        <s v="PROD2GO PRODUCOES E EVENTOS - EIREL"/>
        <s v="CENTRAL DE FESTAS GASTRONOMIA CRIAT"/>
        <s v="EVOLUTION PRODUTORA DE EVENTOS LTDA"/>
        <s v="RIO SPISOS SERVICOS, LOCACOES E EVE"/>
        <s v="EVENTO SERVICOS DE ORGANIZACAO DE"/>
        <s v="COMBOIO PRODUCOES LTDA"/>
        <s v="HOTELARIA ACCOR BRASIL S/A"/>
        <s v="AMANDA OLIVEIRA SCARPARO 1044747277"/>
        <s v="JOHNSON CONTROLS-HITACHI AR CONDICI"/>
        <s v="AGRO MDB.BF HORTIFRUTI LTDA"/>
        <s v="KALUNGA SA"/>
        <s v="TELEXPERTS TELECOMUNICACOES S.A"/>
        <s v="ACF - CADEG AGENCIA FRANQUEADA DE S"/>
        <s v="PROMOTIONAL TRAVEL VIAGENS E TURISM"/>
        <s v="ZUM 2001 ENTREGAS EXPRESSAS"/>
        <s v="ATUALIZE COMERCIAL LTDA"/>
        <s v="WE HAVE SOLUCOES DIGITAIS LTDA"/>
        <s v="GD COMUNICACOES E SOLUCOES MULTIMID"/>
        <s v="TIVIT TERCEIRIZACAO DE PROCESSOS,"/>
        <s v="VEIRANO E ADVOGADOS ASSOCIADOS"/>
        <s v="SUATV SINALIZACAO DIGITAL LTDA"/>
        <s v="Ecom Energia Ltda"/>
        <s v="J . LOPES REFRIGERACAO LTDA"/>
        <s v="OSMAG-RIO E STOCK FRIO COMERCIO DE"/>
        <s v="HAND SECURITY CONSULTORIA EM"/>
        <s v="MDS SERVICOS EMPRESARIAIS LTDA"/>
        <s v="COMERCIAL ELETRICA P.J.LTDA"/>
        <s v="HUB INSTITUICAO DE PAGAMENTO S.A."/>
        <s v="PAIVA CARVALHO FERRAGENS LTDA"/>
        <s v="COUTOFLEX INDUSTRIA DE MANGUEIRAS L"/>
        <s v="ANJOS SERVICOS DE LIMPEZA LTDA"/>
        <s v="NOVA SUPREMA RIO COMERCIO DE PRODUT"/>
        <s v="J D ZINETTI COMERCIO DE"/>
        <s v="SECRET GARDEN COMERCIO DE FLORES E"/>
        <s v="CEM POR CENTO ENGENHARIA LTDA"/>
        <s v="ARVAL BRASIL LTDA."/>
        <s v="DILUX INSUMOS E SUPRIMENTOS LTDA"/>
        <s v="ELSHADAY BOMBAS E MOTORES SERVICE L"/>
        <s v="ASTRA BARRA CONTROLE DE PRAGAS LTDA"/>
        <s v="SUPER FILTRO PURIFICADORES DE AGUA"/>
        <s v="OBEN ENGENHARIA - INSTALACOES E"/>
        <s v="DOIS IRMAOS DA PEDRA MATERIAIS DE"/>
        <s v="SERPRO INDUSTRIA DE PRODUTOS QUIMIC"/>
        <s v="KALUNGA COMERCIO E INDUSTRIA"/>
        <s v="PRUDENTIAL DO BRASIL VIDA EM GRUPO"/>
        <s v="REIS OFFICE PRODUCTS SERVICOS LTDA"/>
        <s v="COMERCIO E DISTRIBUICAO DE BATERIAS"/>
        <s v="MILLS LOCACAO, SERVICOS E LOGISTICA"/>
        <s v="YAMI ELETRONICS COMERCIO E DISTRIBU"/>
        <s v="KALYDA COMERCIO DE PRODUTOS DE HIGI"/>
        <s v="FERRAGENS LINDORIO LTDA"/>
        <s v="INTERNATIONAL CONGRESS ANCL CONVENT"/>
        <s v="ALPHA DEPOSITO DE MERCADORIA PARA"/>
        <s v="G000003204 GL EVENTS LIVE S.A."/>
        <s v="RIO DO PINCEL TINTAS LTDA"/>
        <s v="REED SMITH LLP"/>
        <s v="BRAGAL COMERCIAL E SERVICOS LTDA"/>
        <s v="NORTEL SUPRIMENTOS INDUSTRIAIS LTDA"/>
        <s v="GRABER SISTEMAS DE SEGURANCA LTDA"/>
        <s v="TOP SERVICE SERVICOS E SISTEMAS S/A"/>
        <s v="PLASMOLD CONFECCAO DE MOLDES E ESTA"/>
        <s v="GMR EQUIPAMENTOS ELETRICOS LTDA"/>
        <s v="ELETRICA KVA LTDA"/>
        <s v="DSL DELIKATESSEN COMESTIVEIS LTDA"/>
        <s v="GR SIGN PUBLICIDADE LTDA"/>
        <s v="FRIO DUQUE REFRIGERACAO LTDA"/>
        <s v="DANNEMANN, SIEMSEN, BIGLER E IPANEM"/>
        <s v="RIO SHOP SERVICOS LTDA ME"/>
        <s v="NUBE NUCLEO BRASILEIRO DE ESTAGIOS"/>
        <s v="GL SUPRIMENTOS PROFISSIONAIS LTDA"/>
        <s v="JJ MATERIAL ELETRICO LTDA"/>
        <s v="NUCLEO DE INFORMACAO E COORDENACAO"/>
        <s v="BRASRIO COMERCIAL E LOGISTICA LTDA"/>
        <s v="CARMONA ADVOGADOS ASSOCIADOS"/>
        <s v="AGORA VAI BAZAR DA CONSTRUCAO LTDA"/>
        <s v="EASY TERCEIRIZACAO E SERVICOS EM F"/>
        <s v="PREMIER COMERCIO ATACADISTA DE"/>
        <s v="IGUA RIO DE JANEIRO S.A"/>
        <s v="J. MARTINELLI SOCIEDADE DE ADVOGADO"/>
        <s v="INNOVENT ENGENHARIA LTDA"/>
        <s v="REI AIR PECAS DE REFRIGERACAO LTDA"/>
        <s v="DR OCUPACIONAL SAUDE OCUPACIONAL LT"/>
        <s v="RIOPAR PARTICIPACOES SA"/>
        <s v="SIQUEIRA CASTRO - ADVOGADOS"/>
        <s v="OBRA PRONTA PROJETO E EXECUCAO LTDA"/>
        <s v="HELEVA BRAND MARKETING DIGITAL LTDA"/>
        <s v="AAS SERVICOS DE INSTALACOES LTDA"/>
        <s v="COMERCIAL FLUMINENSE DE BATERIAS E"/>
        <s v="MAXI PAINT INDUSTRIA E COMERCIO LTD"/>
        <s v="ESTUDIO 3 COMUNICACAO VISUAL LTDA"/>
        <s v="CLARO S.A."/>
        <s v="BRAZ E BRITO REFRIGERACAO LTDA"/>
        <s v="NAMSOS RJ LOCACOES E SERVICOS LTDA"/>
        <s v="ELETROMAX 25 DE AGOSTO LTDA"/>
        <s v="PALMA GUEDES ADVOGADOS"/>
        <s v="FACEBOOK SERVICOS ONLINE DO BRASIL"/>
        <s v="NOVA BONI DISTRIBUIDORA DE MATERIAL"/>
        <s v="FIREFIGHTERS PREVENCAO E COMBATE A"/>
        <s v="PAVER MOTOS PECAS E ACESSORIOS LTDA"/>
        <s v="COMASSISTEC COMERCIO DE BATERIAS LT"/>
        <s v="ELETRICA ANASTACIO EIRELI"/>
        <s v="CHC TREINAMENTO EXECUTIVO E CONSULT"/>
        <s v="COMPANHIA ENERGETICA DE MINAS"/>
        <s v="MAK NEW COMERCIO E SERVICOS DE MAQU"/>
        <s v="AMI3 SOLUCOES AMBIENTAIS E TRANSPOR"/>
        <s v="GUPPY CRIATIVIDADE E TECNOLOGIA LTD"/>
        <s v="INSTALACOES EVERTON SANTANA LTDA"/>
        <s v="RA MARTINS BORGES &amp; NEGOCIOS LTDA"/>
        <s v="MULTIBLOCO IND. E COM. DE ARTEFATOS"/>
        <s v="LAETE MARIA DE JESUS REIS 927017015"/>
        <s v="DISTRIBUIDORA DE PRODUTOS DE LIMPEZ"/>
        <s v="OFFERY"/>
        <s v="NEUROLOGIC INTELIGENCIA ARTIFICIAL"/>
        <s v="LOCALIZA RENT A CAR SA"/>
        <s v="MAGAZINE LUIZA S/A"/>
        <s v="IN REACH COMERCIO E SERVICOS LTDA"/>
        <s v="CABINE RIO COMERCIAL ELETRICA LTDA"/>
        <s v="BERGAMO ENGENHARIA LTDA"/>
        <s v="FLAVIENSE DO BRASIL MADEIRAS COMERC"/>
        <s v="MAZARS AUDITORES INDEPENDENTES -"/>
        <s v="TOSI INDUSTRIA E COMERCIO LTDA EM"/>
        <s v="TRAFOTEC EQUIPAMENTOS ELETRONICOS L"/>
        <s v="TECHNICS MASTER DO BRASIL SERVICOS"/>
        <s v="ATUAL CARGAS TRANSPORTES LTDA"/>
        <s v="SINDICO SHOP SOROCABA LTDA"/>
        <s v="MINDS TRADUCOES - CONSULTORIA"/>
        <s v="ANACLETO JOSE MENDES"/>
        <s v="EDENRED SOLUCOES E INSTITUICAO DE"/>
        <s v="SCANNER MONTAGEM E MANUTENCAO LTDA"/>
        <s v="LIGHT SERVICOS DE ELETRICIDADE S A"/>
        <s v="LORRANA PEREIRA BRITO PENNA 1164370"/>
        <s v="CLIQUEI COMERCIO INTERNET LTDA"/>
        <s v="INFORME APOIO ADMINISTRATIVO LTDA"/>
        <s v="C DA S DUTRA COMERCIO E SERVICOS LT"/>
        <s v="PROMOVE ARTE PRODUCOES ARTISTICAS L"/>
        <s v="FREICON MATERIAIS PARA CONSTRUCAO L"/>
        <s v="CONSTRUCEM MATERIAIS DE CONSTRUCAO"/>
        <s v="ZINA EQUIPAMENTOS CONTRA INCENDIO L"/>
        <s v="PROTO MEDICOS ASSOCIADOS S/S LTDA"/>
        <s v="ENSEG SERVICOS DE ENGENHARIA E"/>
        <s v="ELIANE CARMO DA SILVA COSTA 7932939"/>
        <s v="CULLIGAN LATAM EIRELI"/>
        <s v="ELIO RICARDO DUTRA MARQUES LTDA"/>
        <s v="POWER PRINT GRAFICA E EDITORA LTDA"/>
        <s v="TERCIOTTI ANDRADE GOMES E DONATO"/>
        <s v="BOOMERANG COLETA E TRANSPORTE DE"/>
        <s v="AJ PRESTACAO DE SERVICOS"/>
        <s v="BARRA COMERCIO DE FILTROS LTDA"/>
        <s v="ODIN MOTORES E SERVICOS TECNICOS LT"/>
        <s v="TRIPOLAR REFRIGERACAO LTDA"/>
        <s v="COMPANHIA DISTRIBUIDORA DE GAS DO R"/>
        <s v="ENGEMIP ENGENHARIA E MANUTENCAO LTD"/>
        <s v="OESTE PROMOCIONAL LTDA"/>
        <s v="DIFFERJ COMERCIO DE FERRO FUNDIDO L"/>
        <s v="GABRIELA ZAPPALA RIBEIRO TATAGIBA"/>
        <s v="BERGHER E MATTOS ADVOGADOS ASSOCIAD"/>
        <s v="HITA COMERCIO E SERVICOS S/A"/>
        <s v="UTIL SERVICOS DE REFRIGERACAO LTDA"/>
        <s v="LP METAIS COMERCIO IMPORTACAO E"/>
        <s v="IMPROV EQUIPAMENTOS LTDA"/>
        <s v="MFJ CONSULTORIA RJ LTDA"/>
        <s v="GURGELMIX MAQUINAS E FERRAMENTAS S."/>
        <s v="KALUNGA COMERCIO E INDUSTRIA GRAFIC"/>
        <s v="BUGLIA'S &amp; LEONESSAS INDUSTRIA E"/>
        <s v="MOHAWK REVESTIMENTOS BAHIA LTDA"/>
        <s v="JESMOND COMERCIO VAREJISTA LTDA."/>
        <s v="ENGEFLEX ENGENHARIA LTDA"/>
        <s v="SUPER EPI EQUIPAMENTOS DE PROTECAO"/>
        <s v="BOR MIX COMERCIO DE ARTEFATOS DE"/>
        <s v="COMERCIAL VENEZA MATERIAIS HIDRAULI"/>
        <s v="FLAVIO FRANCA PINTO 07072711775"/>
        <s v="J FAISSAL COMERCIO DE MAQUINAS E"/>
        <s v="EMBRASUL-INDUSTRIA ELETRONICA LTDA."/>
        <s v="VIRLEI IOTTI LTDA"/>
        <s v="MAPDATA-TECNOLOGIA,INFORMATICA E CO"/>
        <s v="LUCIANO MACHADO DOS SANTOS 05406496"/>
        <s v="IRONTEC MONTAGEM E MANUTENCAO UNDUS"/>
        <s v="MRX PRODUCOES E MARKETING LTDA"/>
        <s v="ABRASEG COMERCIO ATACADISTA E"/>
        <s v="SUPERMIX CONCRETO S/A"/>
        <s v="GOOGLE BRASIL INTERNET LTDA."/>
        <s v="ANA CATHARINA CAMARGO BARRETO"/>
        <s v="RBJL COMERCIO DE BICICLETAS LTDA"/>
        <s v="HYGICARE DISTRIBUIDORA DE PRODUTOS"/>
        <s v="GABRIELLE ARAUJO FRANCA PINTO"/>
        <s v="A S SISTEMAS DE SINALIZACAO LTDA"/>
        <s v="A. REPSOLD ASSESSORIA E MARKETING L"/>
        <s v="IBRATA MINERACAO LTDA"/>
        <s v="PRIMACY IDIOMAS LTDA-ME"/>
        <s v="COLETEX SERVICOS LTDA"/>
        <s v="META CONSULTORIA E SERVICOS DE"/>
        <s v="VIVA COR TINTAS LTDA"/>
        <s v="REAL BIRIGUI COMERCIO DE MAQUINAS E"/>
        <s v="ANNI SERVICOS DE INSTALACAO E MONTA"/>
        <s v="WR COURIER SERVICE-SERVICOS DE ENTR"/>
        <s v="SUPRICORP SUPRIMENTOS LTDA"/>
        <s v="EXPREST COMERCIO E SERVICOS DE"/>
        <s v="ANGELO DO ROSARIO RIBEIRO 111950527"/>
        <s v="EVERTON TRANSPORTES 85142446000103"/>
        <s v="C.L. COMERCIO DE COMPONENTES"/>
        <s v="GMK8 COMERCIO ELETRONICO LTDA"/>
        <s v="COMPANHIA DE LOCACAO DAS AMERICAS"/>
        <s v="RIEX EQUIPAMENTOS CONTRA INCENDIO L"/>
        <s v="AT - SINALIZACAO E OPERACAO VIARIA"/>
        <s v="MULTIFILTER FILTROS INDUSTRIAIS LTD"/>
        <s v="FC 10 ENGENHARIA ELETRICA LTDA"/>
        <s v="CEMOPE CONSULTORIA E PROJETOS DE"/>
        <s v="PORTELLA CABOS DE ACO E SERVICOS"/>
        <s v="SECURITY ENERGY LTDA"/>
        <s v="DESENTUPIDORA DESENTOP LTDA"/>
        <s v="CONEX ELETROMECANICA INDUSTRIA E"/>
        <s v="REALEZA COMERCIO DE TAPETES LTDA"/>
        <s v="TRANSPAK EXPRESS DO BRASIL TRANSPOR"/>
        <s v="TAGGO DIGITAL LTDA"/>
        <s v="CJA VITORIA REFRIGERACAO LTDA"/>
        <s v="ROBERTO GONCALVES SERVICOS TECNICOS"/>
        <s v="RBG MOTORES LTDA"/>
        <s v="PERTECH DO BRASIL LTDA."/>
        <s v="SSA-MRO SOLUCOES PARA MANUTENCAO"/>
        <s v="PRIMATEC COMERCIO E SERVICO LTDA"/>
        <s v="HL INSTALACOES E MANUTENCOES ELETRI"/>
        <s v="CANAG SERVICOS E MANUTENCAO LTDA"/>
        <s v="AUTDOOR COMERCIO E SERVICOS LTDA"/>
        <s v="A C S DA COSTA SERVICOS DE ENGENHAR"/>
        <s v="MINI ELETROLTDA"/>
        <s v="S A SOLUCOES EM COMERCIO DE INFORMA"/>
        <s v="ECOLIX LIXEIRAS E ACESSORIOS DE HIG"/>
        <s v="JUNTA - ARQUITETURA, URBANISMO E DE"/>
        <s v="FOTON ENGENHARIA DE ILUMINACAO LTDA"/>
        <s v="MONJARDIM CONSTRUCOES LTDA"/>
        <s v="ABB ELETRIFICACAO LTDA"/>
        <s v="SERVER GAS RJ INSTALACOES LTDA"/>
        <s v="INDOOR DIVISORIAS E REVESTIMENTOS L"/>
        <s v="COMBRATIN INDUSTRIA E COMERCIO DE"/>
        <s v="ELETROMECANICA ENGETECH VENDAS E RE"/>
        <s v="LPI MONTAGENS, MANUTENCAO E SERVICO"/>
        <s v="CHEZ FRANCE EXPORTACAO E IMPORTACAO"/>
        <s v="OMNI TRADE BRASIL REVESTIMENTOS MET"/>
        <s v="DESICON FERRAGENS LTDA"/>
        <s v="AVK - SOLUÇÕES AUDIOVISUAIS, SA"/>
        <s v="MAPDATA-TECNOLOGIA,INFORMATICA E"/>
        <s v="AON CONSULTORIA E MARKETING DIGITAL"/>
        <s v="OURIQUE LOCADORA DE EQUIPAMENTOS LT"/>
        <s v="ZOOM ENERGIA S.A."/>
        <s v="CINTIA HELENA DA SILVA MELLO"/>
        <s v="MLABS SOFTWARE S.A."/>
        <s v="RENTV S A LOCADORA DE TELEVISORES"/>
      </sharedItems>
    </cacheField>
    <cacheField name="Material" numFmtId="0">
      <sharedItems/>
    </cacheField>
    <cacheField name="Texto breve" numFmtId="0">
      <sharedItems/>
    </cacheField>
    <cacheField name="Grupo de mercadorias" numFmtId="0">
      <sharedItems/>
    </cacheField>
    <cacheField name="Nome Mercadoria" numFmtId="0">
      <sharedItems count="3">
        <s v="Serviço"/>
        <s v="Material"/>
        <s v="Locação"/>
      </sharedItems>
    </cacheField>
    <cacheField name="Código de eliminação" numFmtId="0">
      <sharedItems/>
    </cacheField>
    <cacheField name="Categoria do item" numFmtId="0">
      <sharedItems/>
    </cacheField>
    <cacheField name="Ctg.class.cont." numFmtId="0">
      <sharedItems/>
    </cacheField>
    <cacheField name="Centro" numFmtId="0">
      <sharedItems containsSemiMixedTypes="0" containsString="0" containsNumber="1" containsInteger="1" minValue="1118" maxValue="2118"/>
    </cacheField>
    <cacheField name="BU" numFmtId="0">
      <sharedItems count="2">
        <s v="Riocentro"/>
        <s v="Arena"/>
      </sharedItems>
    </cacheField>
    <cacheField name="Depósito" numFmtId="0">
      <sharedItems/>
    </cacheField>
    <cacheField name="Qtd.do pedido" numFmtId="0">
      <sharedItems containsSemiMixedTypes="0" containsString="0" containsNumber="1" minValue="0" maxValue="3686806.69"/>
    </cacheField>
    <cacheField name="UM pedido" numFmtId="0">
      <sharedItems/>
    </cacheField>
    <cacheField name="Qtd.na UnidGestEstoq" numFmtId="0">
      <sharedItems containsSemiMixedTypes="0" containsString="0" containsNumber="1" minValue="0" maxValue="3686806.69"/>
    </cacheField>
    <cacheField name="Unidade manutenção estoque" numFmtId="0">
      <sharedItems/>
    </cacheField>
    <cacheField name="Preço líquido" numFmtId="4">
      <sharedItems containsSemiMixedTypes="0" containsString="0" containsNumber="1" minValue="0" maxValue="630000"/>
    </cacheField>
    <cacheField name="Preço Real " numFmtId="44">
      <sharedItems containsSemiMixedTypes="0" containsString="0" containsNumber="1" minValue="0" maxValue="3686806.69" count="1937">
        <n v="654"/>
        <n v="4000"/>
        <n v="450"/>
        <n v="13000"/>
        <n v="1800"/>
        <n v="2350"/>
        <n v="1630"/>
        <n v="1450"/>
        <n v="550"/>
        <n v="1218.49"/>
        <n v="660"/>
        <n v="1120"/>
        <n v="1040"/>
        <n v="2274.0500000000002"/>
        <n v="1591.84"/>
        <n v="2501.46"/>
        <n v="1819.24"/>
        <n v="3183.67"/>
        <n v="350"/>
        <n v="14099.13"/>
        <n v="1190.4000000000001"/>
        <n v="290"/>
        <n v="1050"/>
        <n v="1400"/>
        <n v="910"/>
        <n v="1260"/>
        <n v="5452.21"/>
        <n v="14742"/>
        <n v="1675"/>
        <n v="2080"/>
        <n v="1795.8"/>
        <n v="2313.3000000000002"/>
        <n v="1560"/>
        <n v="1467"/>
        <n v="310"/>
        <n v="30500"/>
        <n v="1950"/>
        <n v="500"/>
        <n v="8250"/>
        <n v="1200"/>
        <n v="17856"/>
        <n v="322133.57"/>
        <n v="2400"/>
        <n v="1680"/>
        <n v="1860"/>
        <n v="15150"/>
        <n v="20750"/>
        <n v="1490"/>
        <n v="200"/>
        <n v="1650"/>
        <n v="2750"/>
        <n v="150"/>
        <n v="725"/>
        <n v="2980"/>
        <n v="3800"/>
        <n v="2125"/>
        <n v="875"/>
        <n v="3760"/>
        <n v="5952"/>
        <n v="3571.2"/>
        <n v="1620"/>
        <n v="5230.32"/>
        <n v="4775.51"/>
        <n v="41842.57"/>
        <n v="12507.29"/>
        <n v="1140"/>
        <n v="10610"/>
        <n v="3539.9"/>
        <n v="3240"/>
        <n v="2340"/>
        <n v="4890"/>
        <n v="5175"/>
        <n v="760"/>
        <n v="840"/>
        <n v="2470"/>
        <n v="586.33000000000004"/>
        <n v="2272.1999999999998"/>
        <n v="90"/>
        <n v="100"/>
        <n v="950"/>
        <n v="3682"/>
        <n v="183.78"/>
        <n v="245.8"/>
        <n v="20.420000000000002"/>
        <n v="1986.01"/>
        <n v="4500"/>
        <n v="43650"/>
        <n v="850"/>
        <n v="1920"/>
        <n v="503.13"/>
        <n v="4081.91"/>
        <n v="745.15"/>
        <n v="372.06"/>
        <n v="3150"/>
        <n v="8940"/>
        <n v="2602"/>
        <n v="4350"/>
        <n v="340"/>
        <n v="595.20000000000005"/>
        <n v="1100"/>
        <n v="360"/>
        <n v="24950"/>
        <n v="2040"/>
        <n v="1960.34"/>
        <n v="644.79999999999995"/>
        <n v="2040.96"/>
        <n v="578.76"/>
        <n v="25327.4"/>
        <n v="6437.8"/>
        <n v="1380"/>
        <n v="1305"/>
        <n v="680"/>
        <n v="76500"/>
        <n v="210"/>
        <n v="4680"/>
        <n v="2600"/>
        <n v="1160"/>
        <n v="209.4"/>
        <n v="606"/>
        <n v="250"/>
        <n v="2875"/>
        <n v="9100"/>
        <n v="2976"/>
        <n v="879.8"/>
        <n v="1750"/>
        <n v="900"/>
        <n v="502.5"/>
        <n v="1360"/>
        <n v="1785.6"/>
        <n v="1125"/>
        <n v="812.5"/>
        <n v="7160"/>
        <n v="5210"/>
        <n v="4800"/>
        <n v="14116.61"/>
        <n v="2425"/>
        <n v="2550"/>
        <n v="3120"/>
        <n v="162947.47"/>
        <n v="20000"/>
        <n v="11730"/>
        <n v="7000"/>
        <n v="129200"/>
        <n v="5310"/>
        <n v="8970"/>
        <n v="8960"/>
        <n v="8450"/>
        <n v="2300"/>
        <n v="60298.5"/>
        <n v="59.75"/>
        <n v="2956.27"/>
        <n v="9096.2099999999991"/>
        <n v="1636.5"/>
        <n v="6480"/>
        <n v="13833.6"/>
        <n v="36612.239999999998"/>
        <n v="7675.2"/>
        <n v="805"/>
        <n v="610"/>
        <n v="744"/>
        <n v="5196.3"/>
        <n v="1020"/>
        <n v="21000"/>
        <n v="17000"/>
        <n v="600"/>
        <n v="7250"/>
        <n v="5275"/>
        <n v="280"/>
        <n v="909.48"/>
        <n v="1520"/>
        <n v="585"/>
        <n v="5569.98"/>
        <n v="2390"/>
        <n v="5974"/>
        <n v="2402"/>
        <n v="915"/>
        <n v="1640"/>
        <n v="2560"/>
        <n v="3640"/>
        <n v="6015"/>
        <n v="2116"/>
        <n v="12004"/>
        <n v="300"/>
        <n v="275"/>
        <n v="8497.5"/>
        <n v="1447.1"/>
        <n v="50900"/>
        <n v="76350"/>
        <n v="3000"/>
        <n v="50800"/>
        <n v="3410"/>
        <n v="9324.7999999999993"/>
        <n v="4960"/>
        <n v="4814"/>
        <n v="2940"/>
        <n v="5000"/>
        <n v="3555.3"/>
        <n v="890"/>
        <n v="1330"/>
        <n v="32046.799999999999"/>
        <n v="4490"/>
        <n v="2629.43"/>
        <n v="5040"/>
        <n v="7280"/>
        <n v="18000"/>
        <n v="3130"/>
        <n v="6225.12"/>
        <n v="18887.38"/>
        <n v="1947"/>
        <n v="2415"/>
        <n v="12000"/>
        <n v="2270"/>
        <n v="4060"/>
        <n v="3010"/>
        <n v="784"/>
        <n v="2876"/>
        <n v="8000"/>
        <n v="3650"/>
        <n v="7150"/>
        <n v="321100"/>
        <n v="24000"/>
        <n v="1138.92"/>
        <n v="1135"/>
        <n v="8220"/>
        <n v="2700"/>
        <n v="1137.03"/>
        <n v="2250"/>
        <n v="3480"/>
        <n v="1439.25"/>
        <n v="14250"/>
        <n v="10500"/>
        <n v="11000"/>
        <n v="2075.04"/>
        <n v="16320"/>
        <n v="153000"/>
        <n v="6914.2"/>
        <n v="10080"/>
        <n v="18200"/>
        <n v="8641.4"/>
        <n v="227.41"/>
        <n v="454.81"/>
        <n v="55714.28"/>
        <n v="19344"/>
        <n v="13189.5"/>
        <n v="3925"/>
        <n v="620.1"/>
        <n v="11520"/>
        <n v="1006.26"/>
        <n v="5800"/>
        <n v="28460"/>
        <n v="6840"/>
        <n v="4815"/>
        <n v="6760"/>
        <n v="1945"/>
        <n v="57000"/>
        <n v="34294"/>
        <n v="26968.92"/>
        <n v="5890"/>
        <n v="6800"/>
        <n v="3420"/>
        <n v="51400"/>
        <n v="11532.5"/>
        <n v="14580"/>
        <n v="25700"/>
        <n v="77100"/>
        <n v="2580"/>
        <n v="59047.199999999997"/>
        <n v="16100"/>
        <n v="5852"/>
        <n v="6670"/>
        <n v="4420"/>
        <n v="3980"/>
        <n v="3300"/>
        <n v="9600"/>
        <n v="90290"/>
        <n v="9500"/>
        <n v="1000"/>
        <n v="6065.2"/>
        <n v="2525"/>
        <n v="1058"/>
        <n v="1010"/>
        <n v="2380.8000000000002"/>
        <n v="77748.98"/>
        <n v="96466.06"/>
        <n v="4200"/>
        <n v="77550"/>
        <n v="352"/>
        <n v="1220"/>
        <n v="29900"/>
        <n v="870"/>
        <n v="19825.53"/>
        <n v="1748"/>
        <n v="6010"/>
        <n v="9405"/>
        <n v="2987.8"/>
        <n v="3310"/>
        <n v="12568"/>
        <n v="9628"/>
        <n v="11284.4"/>
        <n v="9200"/>
        <n v="74816.33"/>
        <n v="1930"/>
        <n v="3050"/>
        <n v="522.72"/>
        <n v="133015.24"/>
        <n v="7600"/>
        <n v="32800"/>
        <n v="3658.32"/>
        <n v="3136.1"/>
        <n v="2435.75"/>
        <n v="1764.18"/>
        <n v="560"/>
        <n v="1414"/>
        <n v="2069.5"/>
        <n v="165.36"/>
        <n v="1798.29"/>
        <n v="7200"/>
        <n v="9551.02"/>
        <n v="25968.92"/>
        <n v="1866"/>
        <n v="740"/>
        <n v="10000"/>
        <n v="28294.1"/>
        <n v="590"/>
        <n v="1048.7"/>
        <n v="3400"/>
        <n v="4160"/>
        <n v="6600"/>
        <n v="700"/>
        <n v="15047"/>
        <n v="3903"/>
        <n v="12300.8"/>
        <n v="25000"/>
        <n v="35150"/>
        <n v="10317.719999999999"/>
        <n v="2204"/>
        <n v="2517.5"/>
        <n v="16910"/>
        <n v="2375"/>
        <n v="570"/>
        <n v="1729"/>
        <n v="45900"/>
        <n v="4963"/>
        <n v="11370.26"/>
        <n v="1312.5"/>
        <n v="5653.71"/>
        <n v="5200"/>
        <n v="1500"/>
        <n v="41.34"/>
        <n v="3799.97"/>
        <n v="5650"/>
        <n v="466"/>
        <n v="571.11"/>
        <n v="5500"/>
        <n v="480"/>
        <n v="1575"/>
        <n v="484.65"/>
        <n v="5201"/>
        <n v="380"/>
        <n v="1752"/>
        <n v="2222"/>
        <n v="1900"/>
        <n v="9680"/>
        <n v="375"/>
        <n v="20090.419999999998"/>
        <n v="1157.52"/>
        <n v="24869.31"/>
        <n v="6299.2"/>
        <n v="3825"/>
        <n v="2630"/>
        <n v="16373.18"/>
        <n v="3295.8"/>
        <n v="9368"/>
        <n v="5470"/>
        <n v="940"/>
        <n v="1820"/>
        <n v="1155"/>
        <n v="909.62"/>
        <n v="5019.8999999999996"/>
        <n v="2650"/>
        <n v="1045"/>
        <n v="149.03"/>
        <n v="2323.31"/>
        <n v="1786.3"/>
        <n v="3228.26"/>
        <n v="1250"/>
        <n v="11400"/>
        <n v="2450"/>
        <n v="3255"/>
        <n v="6686.3"/>
        <n v="6270"/>
        <n v="17385"/>
        <n v="1118"/>
        <n v="1971"/>
        <n v="1535"/>
        <n v="2168.4"/>
        <n v="3484.5"/>
        <n v="1753.64"/>
        <n v="15463.56"/>
        <n v="650"/>
        <n v="942.55"/>
        <n v="6562"/>
        <n v="1600"/>
        <n v="3190"/>
        <n v="3170.92"/>
        <n v="6950"/>
        <n v="5150"/>
        <n v="720"/>
        <n v="520"/>
        <n v="4166.3999999999996"/>
        <n v="4740"/>
        <n v="11410"/>
        <n v="808"/>
        <n v="1740"/>
        <n v="3530"/>
        <n v="4156"/>
        <n v="1425"/>
        <n v="145"/>
        <n v="2383.3200000000002"/>
        <n v="1464.6"/>
        <n v="4288.5"/>
        <n v="6468.9"/>
        <n v="1393.57"/>
        <n v="5883.75"/>
        <n v="5506.9"/>
        <n v="3200"/>
        <n v="8420"/>
        <n v="6510"/>
        <n v="5550"/>
        <n v="2626"/>
        <n v="413.4"/>
        <n v="337.65"/>
        <n v="4280"/>
        <n v="1619"/>
        <n v="7504.37"/>
        <n v="1056"/>
        <n v="1518.37"/>
        <n v="2181.52"/>
        <n v="1267"/>
        <n v="1667.5"/>
        <n v="975"/>
        <n v="3554.5"/>
        <n v="800"/>
        <n v="5400"/>
        <n v="546"/>
        <n v="1043.53"/>
        <n v="1043.54"/>
        <n v="1609.77"/>
        <n v="1485"/>
        <n v="907.04"/>
        <n v="1300"/>
        <n v="10005"/>
        <n v="2000"/>
        <n v="15555"/>
        <n v="388.95"/>
        <n v="1852.68"/>
        <n v="762.75"/>
        <n v="3432"/>
        <n v="2392"/>
        <n v="5130"/>
        <n v="4170"/>
        <n v="3268"/>
        <n v="7850"/>
        <n v="6770"/>
        <n v="3600"/>
        <n v="175"/>
        <n v="325"/>
        <n v="208.1"/>
        <n v="772.4"/>
        <n v="4033.6"/>
        <n v="834.7"/>
        <n v="15.3"/>
        <n v="3500"/>
        <n v="15100"/>
        <n v="8820"/>
        <n v="3950"/>
        <n v="2673.75"/>
        <n v="11805"/>
        <n v="1008"/>
        <n v="4300"/>
        <n v="7950"/>
        <n v="165.65"/>
        <n v="2403.35"/>
        <n v="817.75"/>
        <n v="2500"/>
        <n v="17025"/>
        <n v="10825"/>
        <n v="1185"/>
        <n v="525"/>
        <n v="206.6"/>
        <n v="619.79999999999995"/>
        <n v="3038.2"/>
        <n v="746.5"/>
        <n v="13.5"/>
        <n v="1496.4"/>
        <n v="7280.53"/>
        <n v="1700"/>
        <n v="39750"/>
        <n v="16900"/>
        <n v="9800"/>
        <n v="6900"/>
        <n v="143255.01"/>
        <n v="12300"/>
        <n v="162"/>
        <n v="4708.8"/>
        <n v="13005"/>
        <n v="1130.4000000000001"/>
        <n v="2916.67"/>
        <n v="5824"/>
        <n v="761.55"/>
        <n v="76744.89"/>
        <n v="2705.78"/>
        <n v="3280"/>
        <n v="1440"/>
        <n v="17500"/>
        <n v="8750"/>
        <n v="10800.25"/>
        <n v="1042.9000000000001"/>
        <n v="1486.35"/>
        <n v="38798.14"/>
        <n v="2893.95"/>
        <n v="1473.55"/>
        <n v="32284.26"/>
        <n v="16615"/>
        <n v="5110"/>
        <n v="14700"/>
        <n v="11705"/>
        <n v="4320"/>
        <n v="750"/>
        <n v="178.1"/>
        <n v="1602.9"/>
        <n v="11621.4"/>
        <n v="13130"/>
        <n v="8260"/>
        <n v="13900"/>
        <n v="1514.4"/>
        <n v="207"/>
        <n v="4373.6000000000004"/>
        <n v="390"/>
        <n v="35000"/>
        <n v="8500"/>
        <n v="3560.7"/>
        <n v="2481.6999999999998"/>
        <n v="2364.0700000000002"/>
        <n v="4240.0200000000004"/>
        <n v="6000"/>
        <n v="95257"/>
        <n v="54000"/>
        <n v="300000"/>
        <n v="5627"/>
        <n v="1580.5"/>
        <n v="25498"/>
        <n v="21530"/>
        <n v="9660"/>
        <n v="21615"/>
        <n v="3540"/>
        <n v="6120"/>
        <n v="400"/>
        <n v="356.2"/>
        <n v="1781"/>
        <n v="14636.4"/>
        <n v="1296"/>
        <n v="180"/>
        <n v="6281.99"/>
        <n v="2590"/>
        <n v="2498.3200000000002"/>
        <n v="3080"/>
        <n v="13185"/>
        <n v="66780"/>
        <n v="26600"/>
        <n v="17300"/>
        <n v="5760"/>
        <n v="4700"/>
        <n v="23300"/>
        <n v="2100"/>
        <n v="6864"/>
        <n v="4784"/>
        <n v="18245"/>
        <n v="12480.45"/>
        <n v="3655.5"/>
        <n v="3002.1"/>
        <n v="2337.5"/>
        <n v="3495.75"/>
        <n v="5426"/>
        <n v="24816.75"/>
        <n v="947.2"/>
        <n v="175.45"/>
        <n v="23840"/>
        <n v="6550"/>
        <n v="16620"/>
        <n v="1770"/>
        <n v="7560"/>
        <n v="1972.17"/>
        <n v="1033"/>
        <n v="10943.6"/>
        <n v="767.75"/>
        <n v="5370.83"/>
        <n v="15870"/>
        <n v="2160"/>
        <n v="8640"/>
        <n v="2393.6"/>
        <n v="1953.12"/>
        <n v="2060"/>
        <n v="5192"/>
        <n v="5517.15"/>
        <n v="2056.89"/>
        <n v="11100"/>
        <n v="7732.53"/>
        <n v="13835.22"/>
        <n v="299.2"/>
        <n v="2992"/>
        <n v="598.4"/>
        <n v="7029.6"/>
        <n v="28950.48"/>
        <n v="1573.73"/>
        <n v="229.45"/>
        <n v="5391"/>
        <n v="4284"/>
        <n v="3654"/>
        <n v="7109"/>
        <n v="3260"/>
        <n v="14770"/>
        <n v="5600"/>
        <n v="2382.5"/>
        <n v="38250"/>
        <n v="13500"/>
        <n v="826.4"/>
        <n v="8210"/>
        <n v="6438"/>
        <n v="0.25"/>
        <n v="10400"/>
        <n v="158264"/>
        <n v="21660"/>
        <n v="31080"/>
        <n v="62465"/>
        <n v="21403"/>
        <n v="64165.599999999999"/>
        <n v="492"/>
        <n v="5667.84"/>
        <n v="3776.48"/>
        <n v="160000"/>
        <n v="80000"/>
        <n v="540"/>
        <n v="2369.66"/>
        <n v="2369.67"/>
        <n v="2510.3000000000002"/>
        <n v="1015"/>
        <n v="7773.77"/>
        <n v="435"/>
        <n v="3915"/>
        <n v="3443.1"/>
        <n v="17600"/>
        <n v="5358.1"/>
        <n v="1523.73"/>
        <n v="2565"/>
        <n v="5387"/>
        <n v="3233.35"/>
        <n v="984"/>
        <n v="676.05"/>
        <n v="5358"/>
        <n v="23770"/>
        <n v="10800"/>
        <n v="2383.36"/>
        <n v="6946.3"/>
        <n v="5618.8"/>
        <n v="26041.7"/>
        <n v="4734"/>
        <n v="4140"/>
        <n v="24270"/>
        <n v="8905.5"/>
        <n v="22400"/>
        <n v="11450"/>
        <n v="9910"/>
        <n v="2548.9499999999998"/>
        <n v="1530"/>
        <n v="575"/>
        <n v="2272.6"/>
        <n v="8972"/>
        <n v="6717.9"/>
        <n v="3840"/>
        <n v="17333.939999999999"/>
        <n v="738.9"/>
        <n v="5505.15"/>
        <n v="26400"/>
        <n v="11500"/>
        <n v="1959.2"/>
        <n v="256.5"/>
        <n v="15702.5"/>
        <n v="1790.25"/>
        <n v="3554.51"/>
        <n v="14708.34"/>
        <n v="7533.5999999999995"/>
        <n v="478.17"/>
        <n v="11.6"/>
        <n v="113.53"/>
        <n v="71.239999999999995"/>
        <n v="66.599999999999994"/>
        <n v="21.9"/>
        <n v="161.27000000000001"/>
        <n v="51.06"/>
        <n v="420"/>
        <n v="63"/>
        <n v="586.62"/>
        <n v="1190"/>
        <n v="0"/>
        <n v="3960"/>
        <n v="2400.96"/>
        <n v="143"/>
        <n v="357.5"/>
        <n v="4400"/>
        <n v="58932.24"/>
        <n v="3100"/>
        <n v="17370"/>
        <n v="6400"/>
        <n v="763.51"/>
        <n v="4886.5199999999995"/>
        <n v="4370.62"/>
        <n v="470"/>
        <n v="258"/>
        <n v="196"/>
        <n v="184"/>
        <n v="25"/>
        <n v="5"/>
        <n v="20"/>
        <n v="30"/>
        <n v="10542"/>
        <n v="1342.1000000000001"/>
        <n v="68.650000000000006"/>
        <n v="232"/>
        <n v="155.44"/>
        <n v="84"/>
        <n v="40"/>
        <n v="274.44"/>
        <n v="83.28"/>
        <n v="44.3"/>
        <n v="472.2"/>
        <n v="52.15"/>
        <n v="75.400000000000006"/>
        <n v="355"/>
        <n v="24.66"/>
        <n v="6.6"/>
        <n v="20.7"/>
        <n v="6.15"/>
        <n v="232.68"/>
        <n v="249.9"/>
        <n v="29.58"/>
        <n v="7490"/>
        <n v="4250"/>
        <n v="539"/>
        <n v="686.2"/>
        <n v="142.80000000000001"/>
        <n v="1138.44"/>
        <n v="12294.84"/>
        <n v="1630.07"/>
        <n v="278"/>
        <n v="98300"/>
        <n v="237"/>
        <n v="12.8"/>
        <n v="193"/>
        <n v="93"/>
        <n v="115.8"/>
        <n v="50.6"/>
        <n v="25.3"/>
        <n v="34.5"/>
        <n v="44"/>
        <n v="70.599999999999994"/>
        <n v="149.80000000000001"/>
        <n v="47.8"/>
        <n v="2259"/>
        <n v="60"/>
        <n v="1235.1400000000001"/>
        <n v="19920"/>
        <n v="11800"/>
        <n v="1148.95"/>
        <n v="192.14"/>
        <n v="417.59999999999997"/>
        <n v="403.2"/>
        <n v="406.79999999999995"/>
        <n v="770"/>
        <n v="21364.799999999999"/>
        <n v="2244"/>
        <n v="95"/>
        <n v="120"/>
        <n v="542.9"/>
        <n v="1373.75"/>
        <n v="69.400000000000006"/>
        <n v="3579.9999999999995"/>
        <n v="404"/>
        <n v="160"/>
        <n v="132.5"/>
        <n v="959"/>
        <n v="837.5"/>
        <n v="568.5"/>
        <n v="572"/>
        <n v="83209.36"/>
        <n v="23239.38"/>
        <n v="80203.77"/>
        <n v="19148.07"/>
        <n v="1155.9000000000001"/>
        <n v="905.85"/>
        <n v="2640"/>
        <n v="81.599999999999994"/>
        <n v="89.600000000000009"/>
        <n v="76.2"/>
        <n v="75.8"/>
        <n v="3997.5"/>
        <n v="1599"/>
        <n v="399.75"/>
        <n v="13552"/>
        <n v="5874.79"/>
        <n v="173.45"/>
        <n v="3350"/>
        <n v="570.70000000000005"/>
        <n v="536.4"/>
        <n v="5125.1899999999996"/>
        <n v="6380.82"/>
        <n v="149.5"/>
        <n v="189.9"/>
        <n v="924"/>
        <n v="261.10000000000002"/>
        <n v="588"/>
        <n v="1176"/>
        <n v="2240"/>
        <n v="80"/>
        <n v="2085"/>
        <n v="3807.89"/>
        <n v="3725.97"/>
        <n v="193.70000000000002"/>
        <n v="247.5"/>
        <n v="113.47"/>
        <n v="312"/>
        <n v="218"/>
        <n v="2860"/>
        <n v="168"/>
        <n v="2725"/>
        <n v="780000"/>
        <n v="2421.0500000000002"/>
        <n v="277.58"/>
        <n v="311.36"/>
        <n v="1214.08"/>
        <n v="398.75"/>
        <n v="6159.5999999999995"/>
        <n v="3306"/>
        <n v="1070.1000000000001"/>
        <n v="1605"/>
        <n v="3360"/>
        <n v="1228.8000000000002"/>
        <n v="327.8"/>
        <n v="23.75"/>
        <n v="625"/>
        <n v="4221.21"/>
        <n v="2496.81"/>
        <n v="62.5"/>
        <n v="193.5"/>
        <n v="2177"/>
        <n v="7241"/>
        <n v="40312.5"/>
        <n v="24330"/>
        <n v="2480"/>
        <n v="60000"/>
        <n v="13155"/>
        <n v="30000"/>
        <n v="1850"/>
        <n v="53000"/>
        <n v="2257.1999999999998"/>
        <n v="6248"/>
        <n v="14800"/>
        <n v="1375"/>
        <n v="3048.5"/>
        <n v="1178.6500000000001"/>
        <n v="86.4"/>
        <n v="59.66"/>
        <n v="658"/>
        <n v="1657.2"/>
        <n v="1206"/>
        <n v="2360"/>
        <n v="323.98"/>
        <n v="455.25"/>
        <n v="16000"/>
        <n v="1582.11"/>
        <n v="1235.79"/>
        <n v="40974.199999999997"/>
        <n v="652"/>
        <n v="598"/>
        <n v="43"/>
        <n v="93.2"/>
        <n v="3195"/>
        <n v="148.5"/>
        <n v="212"/>
        <n v="46"/>
        <n v="204.1"/>
        <n v="930"/>
        <n v="77"/>
        <n v="530"/>
        <n v="609.65"/>
        <n v="4088.2"/>
        <n v="3397.6"/>
        <n v="540.25"/>
        <n v="706.15"/>
        <n v="25.9"/>
        <n v="1980"/>
        <n v="2180"/>
        <n v="6854"/>
        <n v="5418.86"/>
        <n v="288"/>
        <n v="2530"/>
        <n v="2296.0100000000002"/>
        <n v="9168.6299999999992"/>
        <n v="1936.34"/>
        <n v="1012.65"/>
        <n v="417.6"/>
        <n v="1129.69"/>
        <n v="907.42"/>
        <n v="2143.31"/>
        <n v="1202.3599999999999"/>
        <n v="574"/>
        <n v="169"/>
        <n v="174"/>
        <n v="182"/>
        <n v="430.5"/>
        <n v="433.5"/>
        <n v="304"/>
        <n v="457.4"/>
        <n v="59.5"/>
        <n v="226.2"/>
        <n v="28.32"/>
        <n v="101.1"/>
        <n v="27.54"/>
        <n v="346"/>
        <n v="1538.75"/>
        <n v="1320"/>
        <n v="2096"/>
        <n v="618.54999999999995"/>
        <n v="251.82"/>
        <n v="105.66"/>
        <n v="27.97"/>
        <n v="2800"/>
        <n v="58537.69"/>
        <n v="652.5"/>
        <n v="1037.1300000000001"/>
        <n v="168.15"/>
        <n v="331.85"/>
        <n v="314.10000000000002"/>
        <n v="85.9"/>
        <n v="1799.94"/>
        <n v="22787.7"/>
        <n v="24154.959999999999"/>
        <n v="1400.22"/>
        <n v="1284.77"/>
        <n v="1108.4100000000001"/>
        <n v="3890.07"/>
        <n v="15090.25"/>
        <n v="4130"/>
        <n v="10936.25"/>
        <n v="730"/>
        <n v="6623"/>
        <n v="1753.15"/>
        <n v="370.63"/>
        <n v="1018.36"/>
        <n v="2042.04"/>
        <n v="1129.3800000000001"/>
        <n v="1302.03"/>
        <n v="1384.41"/>
        <n v="1195.78"/>
        <n v="980"/>
        <n v="1559.63"/>
        <n v="21600"/>
        <n v="1595000"/>
        <n v="13971.84"/>
        <n v="5240"/>
        <n v="11689.28"/>
        <n v="11629.6"/>
        <n v="7122.24"/>
        <n v="40.200000000000003"/>
        <n v="490.00000000000006"/>
        <n v="690"/>
        <n v="167"/>
        <n v="714"/>
        <n v="1150"/>
        <n v="1953"/>
        <n v="990"/>
        <n v="465.41"/>
        <n v="52.47"/>
        <n v="240.57"/>
        <n v="423.65000000000003"/>
        <n v="19090"/>
        <n v="10968.85"/>
        <n v="9868.02"/>
        <n v="249.52"/>
        <n v="4750"/>
        <n v="8900"/>
        <n v="179.91"/>
        <n v="29"/>
        <n v="629.30000000000007"/>
        <n v="102"/>
        <n v="2276.4"/>
        <n v="2905.92"/>
        <n v="357.98"/>
        <n v="127.4"/>
        <n v="193.2"/>
        <n v="248.39999999999998"/>
        <n v="110"/>
        <n v="144.9"/>
        <n v="472.65"/>
        <n v="44.95"/>
        <n v="639"/>
        <n v="1357.4"/>
        <n v="1769.9"/>
        <n v="13656.07"/>
        <n v="115.2"/>
        <n v="403.9"/>
        <n v="22000"/>
        <n v="106.26"/>
        <n v="270"/>
        <n v="33600"/>
        <n v="2945.71"/>
        <n v="14400"/>
        <n v="1198"/>
        <n v="903.23"/>
        <n v="1354.84"/>
        <n v="1241.93"/>
        <n v="905.19999999999993"/>
        <n v="869.99999999999989"/>
        <n v="4345"/>
        <n v="334"/>
        <n v="835"/>
        <n v="379.8"/>
        <n v="23.8"/>
        <n v="15.98"/>
        <n v="649"/>
        <n v="13275"/>
        <n v="9130.44"/>
        <n v="4863.3599999999997"/>
        <n v="5088.1000000000004"/>
        <n v="5726.61"/>
        <n v="5155.16"/>
        <n v="4583.71"/>
        <n v="2147"/>
        <n v="39"/>
        <n v="75"/>
        <n v="80.7"/>
        <n v="86"/>
        <n v="19"/>
        <n v="24"/>
        <n v="299"/>
        <n v="53"/>
        <n v="7.5"/>
        <n v="12.5"/>
        <n v="7926.84"/>
        <n v="7653.2"/>
        <n v="7105.92"/>
        <n v="3011.23"/>
        <n v="2907.28"/>
        <n v="2491.48"/>
        <n v="734436.61"/>
        <n v="28000"/>
        <n v="6250"/>
        <n v="891.46"/>
        <n v="82566"/>
        <n v="56790"/>
        <n v="400000"/>
        <n v="4227"/>
        <n v="4480.62"/>
        <n v="13980"/>
        <n v="4100"/>
        <n v="489.47"/>
        <n v="4150"/>
        <n v="6848.48"/>
        <n v="1086.4000000000001"/>
        <n v="2420"/>
        <n v="5563.6"/>
        <n v="1712.56"/>
        <n v="64506.83"/>
        <n v="115"/>
        <n v="5492"/>
        <n v="686"/>
        <n v="655"/>
        <n v="7303.21"/>
        <n v="5778.3"/>
        <n v="5700"/>
        <n v="248.56"/>
        <n v="495.13"/>
        <n v="826"/>
        <n v="336"/>
        <n v="356"/>
        <n v="2027.7"/>
        <n v="154.52000000000001"/>
        <n v="271.2"/>
        <n v="116648.25"/>
        <n v="937"/>
        <n v="23200"/>
        <n v="523.5"/>
        <n v="1137"/>
        <n v="36200"/>
        <n v="117600"/>
        <n v="1356.3"/>
        <n v="3900"/>
        <n v="7048"/>
        <n v="2920"/>
        <n v="11600"/>
        <n v="8430"/>
        <n v="1751"/>
        <n v="13109.6"/>
        <n v="1253.83"/>
        <n v="225"/>
        <n v="192.60000000000002"/>
        <n v="222.5"/>
        <n v="66"/>
        <n v="38"/>
        <n v="801.5"/>
        <n v="2055831"/>
        <n v="1644.16"/>
        <n v="215.89"/>
        <n v="126.01"/>
        <n v="68.099999999999994"/>
        <n v="441"/>
        <n v="168.5"/>
        <n v="228.8"/>
        <n v="84.18"/>
        <n v="50.88"/>
        <n v="92"/>
        <n v="23.7"/>
        <n v="33.54"/>
        <n v="18.12"/>
        <n v="11.88"/>
        <n v="82.44"/>
        <n v="36.26"/>
        <n v="147.25"/>
        <n v="12.14"/>
        <n v="592"/>
        <n v="670.56"/>
        <n v="2761.2"/>
        <n v="406.06"/>
        <n v="549"/>
        <n v="243"/>
        <n v="5.94"/>
        <n v="409.4"/>
        <n v="605.20000000000005"/>
        <n v="10286"/>
        <n v="867.93000000000006"/>
        <n v="20893.887000000002"/>
        <n v="899.98"/>
        <n v="239.98"/>
        <n v="259.98"/>
        <n v="6920"/>
        <n v="9400"/>
        <n v="23262.28"/>
        <n v="9325.58"/>
        <n v="101.85000000000001"/>
        <n v="581.9"/>
        <n v="649.80000000000007"/>
        <n v="1069.8"/>
        <n v="1522.7"/>
        <n v="716.7"/>
        <n v="1076.5999999999999"/>
        <n v="282.7"/>
        <n v="193.95"/>
        <n v="13400"/>
        <n v="974.72"/>
        <n v="1765.49"/>
        <n v="962"/>
        <n v="718.58"/>
        <n v="1553.5"/>
        <n v="1296.77"/>
        <n v="2760"/>
        <n v="1960"/>
        <n v="512.42999999999995"/>
        <n v="2.37"/>
        <n v="153.5"/>
        <n v="13800"/>
        <n v="3979.5"/>
        <n v="2890"/>
        <n v="1014"/>
        <n v="285"/>
        <n v="262"/>
        <n v="4182"/>
        <n v="2295"/>
        <n v="323"/>
        <n v="5440"/>
        <n v="646"/>
        <n v="493"/>
        <n v="1955"/>
        <n v="5192.32"/>
        <n v="689.09999999999991"/>
        <n v="721.25"/>
        <n v="45"/>
        <n v="132.20000000000002"/>
        <n v="61.2"/>
        <n v="16.200000000000003"/>
        <n v="18"/>
        <n v="126"/>
        <n v="14.399999999999999"/>
        <n v="4228.7700000000004"/>
        <n v="1271.23"/>
        <n v="4442.78"/>
        <n v="1335.55"/>
        <n v="4507.07"/>
        <n v="992.93"/>
        <n v="468.14"/>
        <n v="255"/>
        <n v="45.67"/>
        <n v="1108.8"/>
        <n v="3931.2"/>
        <n v="3720.6"/>
        <n v="1049.4000000000001"/>
        <n v="2850"/>
        <n v="16200"/>
        <n v="1476"/>
        <n v="1308.8"/>
        <n v="315"/>
        <n v="536.5"/>
        <n v="9246"/>
        <n v="3015"/>
        <n v="958.8"/>
        <n v="49.25"/>
        <n v="1428"/>
        <n v="400.6"/>
        <n v="1383"/>
        <n v="307.8"/>
        <n v="228.79999999999998"/>
        <n v="167.2"/>
        <n v="40.479999999999997"/>
        <n v="594"/>
        <n v="616"/>
        <n v="503.6"/>
        <n v="4576"/>
        <n v="10760"/>
        <n v="15.95"/>
        <n v="95.699999999999989"/>
        <n v="3143"/>
        <n v="4478.93"/>
        <n v="3166.66"/>
        <n v="2866.8"/>
        <n v="72"/>
        <n v="96"/>
        <n v="318"/>
        <n v="9720"/>
        <n v="3408"/>
        <n v="1780"/>
        <n v="113401.49"/>
        <n v="4220.25"/>
        <n v="4384.6400000000003"/>
        <n v="10021.76"/>
        <n v="10162.24"/>
        <n v="6854.4"/>
        <n v="3091.2"/>
        <n v="27335.68"/>
        <n v="45229.760000000002"/>
        <n v="39951.22"/>
        <n v="10228"/>
        <n v="1796"/>
        <n v="14707.2"/>
        <n v="9408"/>
        <n v="3125.46"/>
        <n v="27200"/>
        <n v="17453.52"/>
        <n v="1584"/>
        <n v="1656"/>
        <n v="89294"/>
        <n v="7100"/>
        <n v="125.1"/>
        <n v="14000"/>
        <n v="24500"/>
        <n v="6720"/>
        <n v="1590"/>
        <n v="4900"/>
        <n v="104500"/>
        <n v="43050"/>
        <n v="994.99999999999989"/>
        <n v="1733.65"/>
        <n v="2452.83"/>
        <n v="2594.25"/>
        <n v="1465.37"/>
        <n v="2529.6000000000004"/>
        <n v="5280"/>
        <n v="2200"/>
        <n v="106.65"/>
        <n v="1720"/>
        <n v="74117.16"/>
        <n v="12096"/>
        <n v="1350"/>
        <n v="1334"/>
        <n v="19214"/>
        <n v="789"/>
        <n v="257.5"/>
        <n v="604.5"/>
        <n v="1250.3399999999999"/>
        <n v="28640"/>
        <n v="37730"/>
        <n v="1090.76"/>
        <n v="985.25"/>
        <n v="895.02"/>
        <n v="248"/>
        <n v="339"/>
        <n v="466.4"/>
        <n v="3742.32"/>
        <n v="5256.96"/>
        <n v="2744"/>
        <n v="1468.5"/>
        <n v="209"/>
        <n v="27000"/>
        <n v="2999.8500000000004"/>
        <n v="2978.85"/>
        <n v="483"/>
        <n v="948"/>
        <n v="4480"/>
        <n v="511.02"/>
        <n v="6927"/>
        <n v="1524"/>
        <n v="907.64"/>
        <n v="11125"/>
        <n v="5515.84"/>
        <n v="12304.64"/>
        <n v="12241.6"/>
        <n v="7497.12"/>
        <n v="7218.33"/>
        <n v="2091.54"/>
        <n v="1723.32"/>
        <n v="2447.5"/>
        <n v="65"/>
        <n v="207.2"/>
        <n v="19.899999999999999"/>
        <n v="62.76"/>
        <n v="48.7"/>
        <n v="143.56"/>
        <n v="38.46"/>
        <n v="427.8"/>
        <n v="224.7"/>
        <n v="1550.03"/>
        <n v="5397.12"/>
        <n v="12039.68"/>
        <n v="11978.08"/>
        <n v="7335.68"/>
        <n v="2110.4499999999998"/>
        <n v="566.91999999999996"/>
        <n v="2043.6000000000001"/>
        <n v="1084.05"/>
        <n v="447.68"/>
        <n v="642.33000000000004"/>
        <n v="335.55"/>
        <n v="893.52"/>
        <n v="238.21"/>
        <n v="166.32"/>
        <n v="181.26"/>
        <n v="16220"/>
        <n v="5956.03"/>
        <n v="5715"/>
        <n v="260750"/>
        <n v="698"/>
        <n v="320"/>
        <n v="82609.88"/>
        <n v="23936.560000000001"/>
        <n v="19722.509999999998"/>
        <n v="1632.8"/>
        <n v="2449.1999999999998"/>
        <n v="3076.5"/>
        <n v="3613.96"/>
        <n v="112.8"/>
        <n v="121.2"/>
        <n v="113.39999999999999"/>
        <n v="133.5"/>
        <n v="56"/>
        <n v="35.799999999999997"/>
        <n v="164"/>
        <n v="46.900000000000006"/>
        <n v="18.400000000000002"/>
        <n v="499.09999999999997"/>
        <n v="330"/>
        <n v="17700"/>
        <n v="2950"/>
        <n v="2985"/>
        <n v="8666"/>
        <n v="2117.94"/>
        <n v="2856"/>
        <n v="2224.39"/>
        <n v="161.30000000000001"/>
        <n v="52678.82"/>
        <n v="52679.03"/>
        <n v="52678.400000000001"/>
        <n v="1301.5"/>
        <n v="41657.35"/>
        <n v="1486.78"/>
        <n v="534.5"/>
        <n v="12882.46"/>
        <n v="57.05"/>
        <n v="112"/>
        <n v="438"/>
        <n v="158"/>
        <n v="8096.7"/>
        <n v="6477.36"/>
        <n v="348780.5"/>
        <n v="604"/>
        <n v="4387.6899999999996"/>
        <n v="4599.01"/>
        <n v="240"/>
        <n v="1047.9100000000001"/>
        <n v="2353.9299999999998"/>
        <n v="463.6"/>
        <n v="1047.9000000000001"/>
        <n v="2353.94"/>
        <n v="6890"/>
        <n v="6500"/>
        <n v="3940.5"/>
        <n v="2087.5"/>
        <n v="1703"/>
        <n v="458"/>
        <n v="338.61"/>
        <n v="490"/>
        <n v="492.29999999999995"/>
        <n v="164.1"/>
        <n v="328.2"/>
        <n v="78900"/>
        <n v="11938.07"/>
        <n v="3143.24"/>
        <n v="5689"/>
        <n v="8730"/>
        <n v="1065.3"/>
        <n v="7320"/>
        <n v="279.5"/>
        <n v="10.5"/>
        <n v="756.90000000000009"/>
        <n v="4.8000000000000007"/>
        <n v="462"/>
        <n v="429"/>
        <n v="27"/>
        <n v="6180"/>
        <n v="20.9"/>
        <n v="33.4"/>
        <n v="980.00000000000011"/>
        <n v="52.4"/>
        <n v="91.800000000000011"/>
        <n v="5160"/>
        <n v="495"/>
        <n v="1145"/>
        <n v="190"/>
        <n v="8792"/>
        <n v="1185.9000000000001"/>
        <n v="245.00000000000003"/>
        <n v="476"/>
        <n v="93.6"/>
        <n v="1184.8699999999999"/>
        <n v="14.64"/>
        <n v="598.79"/>
        <n v="358.55"/>
        <n v="72.08"/>
        <n v="155.18"/>
        <n v="30798"/>
        <n v="2380"/>
        <n v="859.9"/>
        <n v="67531.87"/>
        <n v="37721.85"/>
        <n v="700.39"/>
        <n v="142.47999999999999"/>
        <n v="67.599999999999994"/>
        <n v="32"/>
        <n v="26"/>
        <n v="72.8"/>
        <n v="140.5"/>
        <n v="2079"/>
        <n v="189.1"/>
        <n v="255.5"/>
        <n v="302.56"/>
        <n v="121.1"/>
        <n v="958.5"/>
        <n v="960"/>
        <n v="260"/>
        <n v="461"/>
        <n v="9231.2000000000007"/>
        <n v="11540"/>
        <n v="2958"/>
        <n v="1580"/>
        <n v="706"/>
        <n v="913"/>
        <n v="58.5"/>
        <n v="170"/>
        <n v="790"/>
        <n v="16940"/>
        <n v="6150"/>
        <n v="948.39"/>
        <n v="406.45"/>
        <n v="630"/>
        <n v="1470"/>
        <n v="920"/>
        <n v="5159"/>
        <n v="6832.8"/>
        <n v="3832.7999999999997"/>
        <n v="1625.3999999999999"/>
        <n v="36000"/>
        <n v="925"/>
        <n v="6560"/>
        <n v="427.50000000000006"/>
        <n v="3700"/>
        <n v="977.99999999999989"/>
        <n v="3137.6"/>
        <n v="576"/>
        <n v="455"/>
        <n v="173"/>
        <n v="3229"/>
        <n v="60363.62"/>
        <n v="1378"/>
        <n v="251903.97"/>
        <n v="1480.12"/>
        <n v="414"/>
        <n v="1225"/>
        <n v="70"/>
        <n v="6587.5"/>
        <n v="367.5"/>
        <n v="382.2"/>
        <n v="396.9"/>
        <n v="2398.21"/>
        <n v="1500000"/>
        <n v="2143.4899999999998"/>
        <n v="5247.84"/>
        <n v="23660"/>
        <n v="4515.2999999999993"/>
        <n v="50000"/>
        <n v="71862"/>
        <n v="1144"/>
        <n v="581.5"/>
        <n v="107.5"/>
        <n v="24.6"/>
        <n v="24.9"/>
        <n v="43.4"/>
        <n v="62.2"/>
        <n v="461.4"/>
        <n v="140.6"/>
        <n v="6.76"/>
        <n v="279.7"/>
        <n v="12.51"/>
        <n v="146.6"/>
        <n v="1762"/>
        <n v="276.35000000000002"/>
        <n v="1480.07"/>
        <n v="1750.22"/>
        <n v="19720"/>
        <n v="897"/>
        <n v="510"/>
        <n v="771"/>
        <n v="202"/>
        <n v="154000"/>
        <n v="4589.8999999999996"/>
        <n v="30040"/>
        <n v="10713.6"/>
        <n v="359.1"/>
        <n v="387.84"/>
        <n v="5827.92"/>
        <n v="1555.02"/>
        <n v="1106.8399999999999"/>
        <n v="405.24"/>
        <n v="356.88"/>
        <n v="860.51"/>
        <n v="5640"/>
        <n v="8100"/>
        <n v="4360"/>
        <n v="1060"/>
        <n v="265.7"/>
        <n v="119.69999999999999"/>
        <n v="27350.1"/>
        <n v="4160.4000000000005"/>
        <n v="4600"/>
        <n v="36292.81"/>
        <n v="53519.22"/>
        <n v="3686806.69"/>
        <n v="586.91999999999996"/>
        <n v="4877.32"/>
        <n v="208.22"/>
        <n v="624.66"/>
        <n v="620.01"/>
        <n v="25.4"/>
        <n v="390.59999999999997"/>
        <n v="1125.8599999999999"/>
        <n v="3377.59"/>
        <n v="26378.04"/>
        <n v="9000"/>
        <n v="148.38999999999999"/>
        <n v="9900"/>
        <n v="132"/>
        <n v="20674"/>
        <n v="136"/>
        <n v="411.88"/>
        <n v="5114"/>
        <n v="4217.34"/>
        <n v="1594.06"/>
        <n v="12500"/>
        <n v="12850"/>
        <n v="5448"/>
        <n v="804"/>
        <n v="15298.5"/>
        <n v="7776"/>
        <n v="14280"/>
        <n v="432"/>
        <n v="3658"/>
        <n v="10336.799999999999"/>
        <n v="1182.5999999999999"/>
        <n v="109161"/>
        <n v="4878"/>
        <n v="171231.18"/>
        <n v="2746.0499999999997"/>
        <n v="28750"/>
        <n v="4560"/>
        <n v="5414.84"/>
        <n v="468.29"/>
        <n v="5355"/>
        <n v="501"/>
        <n v="1569"/>
        <n v="809.2"/>
        <n v="1080"/>
        <n v="2982"/>
        <n v="288.09999999999997"/>
        <n v="19679.599999999999"/>
        <n v="3750"/>
        <n v="5860"/>
        <n v="2930"/>
        <n v="10240"/>
        <n v="745"/>
        <n v="58.23"/>
        <n v="104.4"/>
        <n v="124.8"/>
        <n v="83.2"/>
        <n v="142.74"/>
        <n v="174.2"/>
        <n v="352.3"/>
        <n v="165"/>
        <n v="241.8"/>
        <n v="254.8"/>
        <n v="6034.56"/>
        <n v="1825"/>
        <n v="1960.0000000000002"/>
        <n v="5383.31"/>
        <n v="6702.18"/>
        <n v="18675"/>
        <n v="860"/>
        <n v="131.9"/>
        <n v="284.40000000000003"/>
        <n v="527"/>
        <n v="252.24"/>
        <n v="34.4"/>
        <n v="4442.75"/>
        <n v="21750"/>
        <n v="139"/>
        <n v="4096.41"/>
        <n v="75837.600000000006"/>
        <n v="34"/>
        <n v="299.5"/>
        <n v="195"/>
        <n v="334.5"/>
        <n v="305.58"/>
        <n v="104.8"/>
        <n v="1422"/>
        <n v="199.6"/>
        <n v="58020.6"/>
        <n v="1928.44"/>
        <n v="321.64"/>
        <n v="549.79999999999995"/>
        <n v="68.61"/>
        <n v="2503.44"/>
        <n v="484"/>
        <n v="60.7"/>
        <n v="65.08"/>
        <n v="76.099999999999994"/>
        <n v="380.21"/>
        <n v="408.73"/>
        <n v="8119.94"/>
        <n v="184.41"/>
        <n v="292.45"/>
        <n v="8208.68"/>
        <n v="347.68"/>
        <n v="596.47"/>
        <n v="804.79"/>
        <n v="9858.68"/>
        <n v="46910.45"/>
        <n v="8997.24"/>
        <n v="4004.07"/>
        <n v="7010.4"/>
        <n v="4719.6000000000004"/>
        <n v="2913"/>
        <n v="1715"/>
        <n v="112882"/>
        <n v="1477.5"/>
        <n v="733.5"/>
        <n v="118000"/>
        <n v="1223"/>
        <n v="1455.51"/>
        <n v="3194.1"/>
        <n v="1711.67"/>
        <n v="1519.84"/>
        <n v="2265"/>
        <n v="2558.5"/>
        <n v="444.8"/>
        <n v="368.42"/>
        <n v="412.2"/>
        <n v="848"/>
        <n v="346.38"/>
        <n v="3674.4"/>
        <n v="244"/>
        <n v="2022.32"/>
        <n v="240.72"/>
        <n v="501.96"/>
        <n v="41.9"/>
        <n v="18.8"/>
        <n v="188.7"/>
        <n v="28616"/>
        <n v="2068"/>
        <n v="2900"/>
        <n v="6924.1799999999994"/>
        <n v="7485.5999999999995"/>
        <n v="16595.28"/>
        <n v="28.080000000000002"/>
        <n v="109.48"/>
        <n v="3066.5"/>
        <n v="2956"/>
        <n v="2190.2400000000002"/>
        <n v="149.30000000000001"/>
        <n v="184.22"/>
        <n v="2028.8"/>
        <n v="1788.74"/>
        <n v="1826.0000000000002"/>
        <n v="147.35999999999999"/>
        <n v="1607.8400000000001"/>
        <n v="1248"/>
        <n v="3892.6699999999996"/>
        <n v="101"/>
        <n v="824.84"/>
        <n v="208.79999999999998"/>
        <n v="64584.66"/>
        <n v="42075.360000000001"/>
        <n v="46.11"/>
        <n v="523"/>
        <n v="1519.2"/>
        <n v="53596"/>
        <n v="659.8"/>
        <n v="443"/>
        <n v="1550"/>
        <n v="324"/>
        <n v="15"/>
        <n v="79"/>
        <n v="55"/>
        <n v="152"/>
        <n v="916"/>
        <n v="230"/>
        <n v="245"/>
        <n v="147"/>
        <n v="5641.42"/>
        <n v="8542.7099999999991"/>
        <n v="283.5"/>
        <n v="12279.9"/>
        <n v="28653.1"/>
        <n v="173.7"/>
        <n v="112.5"/>
        <n v="279.3"/>
        <n v="329.76"/>
        <n v="256.64999999999998"/>
        <n v="210.75"/>
        <n v="340.79999999999995"/>
        <n v="498.00000000000006"/>
        <n v="331.2"/>
        <n v="1205"/>
        <n v="153"/>
        <n v="642.73"/>
        <n v="516.24"/>
        <n v="3532.86"/>
        <n v="1373.47"/>
        <n v="6998"/>
        <n v="118.2"/>
        <n v="94.800000000000011"/>
        <n v="445.90000000000003"/>
        <n v="128.4"/>
        <n v="2750.44"/>
        <n v="12250"/>
        <n v="530.80999999999995"/>
        <n v="266.55"/>
        <n v="491.51"/>
        <n v="1252.68"/>
        <n v="411.19"/>
        <n v="1649.81"/>
        <n v="391.6"/>
        <n v="928.39"/>
        <n v="304.56"/>
        <n v="10"/>
        <n v="895.5"/>
        <n v="11819.92"/>
        <n v="4946.3999999999996"/>
        <n v="5936.18"/>
        <n v="2232.96"/>
        <n v="6825.7"/>
        <n v="3638.12"/>
        <n v="5901.18"/>
        <n v="31.13"/>
        <n v="35.049999999999997"/>
        <n v="164.64000000000001"/>
        <n v="103.61"/>
        <n v="106"/>
        <n v="16.88"/>
        <n v="1323.72"/>
        <n v="9.23"/>
        <n v="138.45000000000002"/>
        <n v="67.64"/>
        <n v="1825.8"/>
        <n v="6.16"/>
        <n v="765.17"/>
        <n v="10.24"/>
        <n v="2.48"/>
        <n v="505.05"/>
        <n v="464.2"/>
        <n v="1516"/>
        <n v="1390"/>
        <n v="4661.3999999999996"/>
        <n v="332.46"/>
        <n v="469.77"/>
        <n v="153.66"/>
        <n v="10285.799999999999"/>
        <n v="704.93999999999994"/>
        <n v="1170"/>
        <n v="860.16"/>
        <n v="96.2"/>
        <n v="2842.63"/>
        <n v="2082"/>
        <n v="1265"/>
        <n v="3330"/>
        <n v="204"/>
        <n v="15625"/>
        <n v="991.25"/>
        <n v="305.17"/>
        <n v="203.55"/>
        <n v="2722"/>
        <n v="92274.5"/>
        <n v="1647.5"/>
        <n v="7990"/>
        <n v="965.49999999999989"/>
        <n v="461.70000000000005"/>
        <n v="181.5"/>
        <n v="183"/>
        <n v="37981.279999999999"/>
        <n v="2430"/>
        <n v="1272.6000000000001"/>
        <n v="300.24"/>
        <n v="198.2"/>
        <n v="87.46"/>
        <n v="4584.99"/>
        <n v="98861.5"/>
        <n v="2720"/>
        <n v="1932"/>
        <n v="5320"/>
        <n v="1174"/>
        <n v="9861.25"/>
        <n v="36254.769999999997"/>
        <n v="1830"/>
        <n v="15900"/>
        <n v="11518"/>
        <n v="290.39999999999998"/>
        <n v="60.5"/>
        <n v="9180"/>
        <n v="48800"/>
        <n v="62"/>
        <n v="76.5"/>
        <n v="337.5"/>
        <n v="1077"/>
        <n v="212.5"/>
        <n v="562.5"/>
        <n v="104"/>
        <n v="51"/>
        <n v="460"/>
        <n v="1467.75"/>
        <n v="880.65000000000009"/>
        <n v="76.48"/>
        <n v="648.61"/>
        <n v="6490"/>
        <n v="1490.4"/>
        <n v="6736"/>
        <n v="432.5"/>
        <n v="97.5"/>
        <n v="128"/>
        <n v="344.25"/>
        <n v="6391"/>
        <n v="5960"/>
        <n v="3937.74"/>
        <n v="270000"/>
        <n v="630000"/>
        <n v="5916"/>
        <n v="161.29999999999998"/>
        <n v="249"/>
        <n v="339.6"/>
        <n v="265"/>
        <n v="24938.639999999999"/>
        <n v="5976"/>
        <n v="14.6"/>
        <n v="76.399999999999991"/>
        <n v="1091.3"/>
        <n v="1189.3"/>
        <n v="2414.4499999999998"/>
        <n v="684.95"/>
        <n v="839.6"/>
        <n v="1177.3999999999999"/>
        <n v="1283.17"/>
        <n v="31.6"/>
        <n v="309.86"/>
        <n v="524.5"/>
        <n v="3989"/>
        <n v="2830"/>
        <n v="61483.199999999997"/>
        <n v="505"/>
        <n v="288.27999999999997"/>
        <n v="4290"/>
        <n v="1210"/>
        <n v="259"/>
        <n v="17.3"/>
        <n v="168.7"/>
        <n v="221.25"/>
        <n v="193.9"/>
        <n v="33.15"/>
        <n v="233.6"/>
        <n v="33.68"/>
        <n v="82.7"/>
        <n v="55.3"/>
        <n v="9.42"/>
        <n v="49.15"/>
        <n v="58.8"/>
        <n v="41.97"/>
        <n v="12.86"/>
        <n v="18.899999999999999"/>
        <n v="15.2"/>
        <n v="226.65"/>
        <n v="1745.6999999999998"/>
        <n v="1230"/>
        <n v="6325.71"/>
        <n v="44332.85"/>
        <n v="220.26"/>
        <n v="1652"/>
        <n v="727"/>
        <n v="1499.29"/>
        <n v="129.04"/>
        <n v="57.1"/>
        <n v="998.40000000000009"/>
        <n v="358.88"/>
        <n v="474.5"/>
        <n v="2150"/>
        <n v="1075"/>
      </sharedItems>
    </cacheField>
    <cacheField name="Moeda" numFmtId="0">
      <sharedItems/>
    </cacheField>
    <cacheField name="Unidade preço" numFmtId="3">
      <sharedItems containsSemiMixedTypes="0" containsString="0" containsNumber="1" containsInteger="1" minValue="1" maxValue="1"/>
    </cacheField>
    <cacheField name="Quantidade prevista" numFmtId="3">
      <sharedItems containsSemiMixedTypes="0" containsString="0" containsNumber="1" containsInteger="1" minValue="0" maxValue="0"/>
    </cacheField>
    <cacheField name="Qtd.prev.pendente" numFmtId="3">
      <sharedItems containsSemiMixedTypes="0" containsString="0" containsNumber="1" containsInteger="1" minValue="0" maxValue="0"/>
    </cacheField>
    <cacheField name="a ser fornecida (quantidade)" numFmtId="0">
      <sharedItems containsSemiMixedTypes="0" containsString="0" containsNumber="1" minValue="0" maxValue="2303480.69"/>
    </cacheField>
    <cacheField name="a ser fornecido (valor" numFmtId="4">
      <sharedItems containsSemiMixedTypes="0" containsString="0" containsNumber="1" minValue="0" maxValue="400000"/>
    </cacheField>
    <cacheField name="Ãinda a faturar (quantidade)" numFmtId="0">
      <sharedItems containsSemiMixedTypes="0" containsString="0" containsNumber="1" minValue="0" maxValue="2303480.69"/>
    </cacheField>
    <cacheField name="Ainda a faturar (valor)" numFmtId="4">
      <sharedItems containsSemiMixedTypes="0" containsString="0" containsNumber="1" minValue="0" maxValue="2303480.69"/>
    </cacheField>
    <cacheField name="Núm.itens" numFmtId="3">
      <sharedItems containsSemiMixedTypes="0" containsString="0" containsNumber="1" containsInteger="1" minValue="1" maxValue="1"/>
    </cacheField>
    <cacheField name="Valor global pendente" numFmtId="4">
      <sharedItems containsSemiMixedTypes="0" containsString="0" containsNumber="1" containsInteger="1" minValue="0" maxValue="0"/>
    </cacheField>
    <cacheField name="Valor pendente" numFmtId="4">
      <sharedItems containsSemiMixedTypes="0" containsString="0" containsNumber="1" containsInteger="1" minValue="0" maxValue="0"/>
    </cacheField>
    <cacheField name="Valor solicitado" numFmtId="4">
      <sharedItems containsSemiMixedTypes="0" containsString="0" containsNumber="1" containsInteger="1" minValue="0" maxValue="0"/>
    </cacheField>
    <cacheField name="ValFix.(cabeç.)" numFmtId="4">
      <sharedItems containsSemiMixedTypes="0" containsString="0" containsNumber="1" containsInteger="1" minValue="0" maxValue="0"/>
    </cacheField>
    <cacheField name="Documento de compras" numFmtId="0">
      <sharedItems count="2408">
        <s v="27004574"/>
        <s v="27004575"/>
        <s v="27004576"/>
        <s v="27004577"/>
        <s v="27004578"/>
        <s v="27004579"/>
        <s v="27004580"/>
        <s v="27004581"/>
        <s v="27004582"/>
        <s v="27004583"/>
        <s v="27004584"/>
        <s v="27004585"/>
        <s v="27004586"/>
        <s v="27004587"/>
        <s v="27004588"/>
        <s v="27004589"/>
        <s v="27004590"/>
        <s v="27004591"/>
        <s v="27004592"/>
        <s v="27004593"/>
        <s v="27004594"/>
        <s v="27004595"/>
        <s v="27004596"/>
        <s v="27004597"/>
        <s v="27004598"/>
        <s v="27004599"/>
        <s v="27004601"/>
        <s v="27004602"/>
        <s v="27004603"/>
        <s v="27004604"/>
        <s v="27004605"/>
        <s v="27004606"/>
        <s v="27004607"/>
        <s v="27004608"/>
        <s v="27004609"/>
        <s v="27004610"/>
        <s v="27004611"/>
        <s v="27004612"/>
        <s v="27004613"/>
        <s v="27004614"/>
        <s v="27004615"/>
        <s v="27004616"/>
        <s v="27004617"/>
        <s v="27004618"/>
        <s v="27004619"/>
        <s v="27004620"/>
        <s v="27004621"/>
        <s v="27004622"/>
        <s v="27004623"/>
        <s v="27004626"/>
        <s v="27004627"/>
        <s v="27004628"/>
        <s v="27004629"/>
        <s v="27004632"/>
        <s v="27004633"/>
        <s v="27004634"/>
        <s v="27004635"/>
        <s v="27004636"/>
        <s v="27004637"/>
        <s v="27004638"/>
        <s v="27004639"/>
        <s v="27004640"/>
        <s v="27004641"/>
        <s v="27004642"/>
        <s v="27004643"/>
        <s v="27004644"/>
        <s v="27004645"/>
        <s v="27004646"/>
        <s v="27004647"/>
        <s v="27004648"/>
        <s v="27004649"/>
        <s v="27004650"/>
        <s v="27004651"/>
        <s v="27004652"/>
        <s v="27004653"/>
        <s v="27004654"/>
        <s v="27004655"/>
        <s v="27004656"/>
        <s v="27004657"/>
        <s v="27004658"/>
        <s v="27004659"/>
        <s v="27004660"/>
        <s v="27004661"/>
        <s v="27004662"/>
        <s v="27004663"/>
        <s v="27004664"/>
        <s v="27004665"/>
        <s v="27004666"/>
        <s v="27004667"/>
        <s v="27004669"/>
        <s v="27004670"/>
        <s v="27004671"/>
        <s v="27004672"/>
        <s v="27004673"/>
        <s v="27004674"/>
        <s v="27004675"/>
        <s v="27004676"/>
        <s v="27004677"/>
        <s v="27004678"/>
        <s v="27004679"/>
        <s v="27004680"/>
        <s v="27004681"/>
        <s v="27004682"/>
        <s v="27004683"/>
        <s v="27004684"/>
        <s v="27004685"/>
        <s v="27004686"/>
        <s v="27004687"/>
        <s v="27004688"/>
        <s v="27004689"/>
        <s v="27004690"/>
        <s v="27004691"/>
        <s v="27004692"/>
        <s v="27004693"/>
        <s v="27004694"/>
        <s v="27004695"/>
        <s v="27004696"/>
        <s v="27004697"/>
        <s v="27004698"/>
        <s v="27004699"/>
        <s v="27004700"/>
        <s v="27004701"/>
        <s v="27004702"/>
        <s v="27004703"/>
        <s v="27004704"/>
        <s v="27004705"/>
        <s v="27004706"/>
        <s v="27004707"/>
        <s v="27004708"/>
        <s v="27004709"/>
        <s v="27004710"/>
        <s v="27004711"/>
        <s v="27004712"/>
        <s v="27004713"/>
        <s v="27004715"/>
        <s v="27004716"/>
        <s v="27004717"/>
        <s v="27004718"/>
        <s v="27004720"/>
        <s v="27004722"/>
        <s v="27004723"/>
        <s v="27004724"/>
        <s v="27004725"/>
        <s v="27004726"/>
        <s v="27004727"/>
        <s v="27004728"/>
        <s v="27004729"/>
        <s v="27004730"/>
        <s v="27004731"/>
        <s v="27004732"/>
        <s v="27004733"/>
        <s v="27004734"/>
        <s v="27004735"/>
        <s v="27004737"/>
        <s v="27004738"/>
        <s v="27004739"/>
        <s v="27004740"/>
        <s v="27004741"/>
        <s v="27004742"/>
        <s v="27004743"/>
        <s v="27004744"/>
        <s v="27004745"/>
        <s v="27004746"/>
        <s v="27004747"/>
        <s v="27004748"/>
        <s v="27004749"/>
        <s v="27004751"/>
        <s v="27004752"/>
        <s v="27004754"/>
        <s v="27004755"/>
        <s v="27004756"/>
        <s v="27004758"/>
        <s v="27004759"/>
        <s v="27004760"/>
        <s v="27004761"/>
        <s v="27004762"/>
        <s v="27004763"/>
        <s v="27004764"/>
        <s v="27004765"/>
        <s v="27004766"/>
        <s v="27004767"/>
        <s v="27004768"/>
        <s v="27004769"/>
        <s v="27004770"/>
        <s v="27004771"/>
        <s v="27004772"/>
        <s v="27004773"/>
        <s v="27004774"/>
        <s v="27004775"/>
        <s v="27004776"/>
        <s v="27004777"/>
        <s v="27004778"/>
        <s v="27004779"/>
        <s v="27004780"/>
        <s v="27004781"/>
        <s v="27004782"/>
        <s v="27004783"/>
        <s v="27004784"/>
        <s v="27004785"/>
        <s v="27004786"/>
        <s v="27004787"/>
        <s v="27004788"/>
        <s v="27004789"/>
        <s v="27004790"/>
        <s v="27004791"/>
        <s v="27004792"/>
        <s v="27004793"/>
        <s v="27004794"/>
        <s v="27004795"/>
        <s v="27004796"/>
        <s v="27004797"/>
        <s v="27004798"/>
        <s v="27004799"/>
        <s v="27004800"/>
        <s v="27004801"/>
        <s v="27004802"/>
        <s v="27004804"/>
        <s v="27004805"/>
        <s v="27004807"/>
        <s v="27004808"/>
        <s v="27004809"/>
        <s v="27004810"/>
        <s v="27004811"/>
        <s v="27004812"/>
        <s v="27004813"/>
        <s v="27004814"/>
        <s v="27004815"/>
        <s v="27004816"/>
        <s v="27004817"/>
        <s v="27004818"/>
        <s v="27004819"/>
        <s v="27004821"/>
        <s v="27004822"/>
        <s v="27004823"/>
        <s v="27004824"/>
        <s v="27004825"/>
        <s v="27004826"/>
        <s v="27004827"/>
        <s v="27004828"/>
        <s v="27004829"/>
        <s v="27004830"/>
        <s v="27004831"/>
        <s v="27004833"/>
        <s v="27004834"/>
        <s v="27004835"/>
        <s v="27004836"/>
        <s v="27004837"/>
        <s v="27004838"/>
        <s v="27004839"/>
        <s v="27004840"/>
        <s v="27004841"/>
        <s v="27004842"/>
        <s v="27004843"/>
        <s v="27004844"/>
        <s v="27004845"/>
        <s v="27004846"/>
        <s v="27004847"/>
        <s v="27004848"/>
        <s v="27004849"/>
        <s v="27004850"/>
        <s v="27004851"/>
        <s v="27004852"/>
        <s v="27004853"/>
        <s v="27004854"/>
        <s v="27004855"/>
        <s v="27004856"/>
        <s v="27004857"/>
        <s v="27004858"/>
        <s v="27004859"/>
        <s v="27004860"/>
        <s v="27004861"/>
        <s v="27004862"/>
        <s v="27004863"/>
        <s v="27004864"/>
        <s v="27004865"/>
        <s v="27004866"/>
        <s v="27004867"/>
        <s v="27004868"/>
        <s v="27004869"/>
        <s v="27004870"/>
        <s v="27004871"/>
        <s v="27004872"/>
        <s v="27004873"/>
        <s v="27004874"/>
        <s v="27004875"/>
        <s v="27004876"/>
        <s v="27004877"/>
        <s v="27004878"/>
        <s v="27004879"/>
        <s v="27004880"/>
        <s v="27004881"/>
        <s v="27004882"/>
        <s v="27004883"/>
        <s v="27004884"/>
        <s v="27004885"/>
        <s v="27004886"/>
        <s v="27004887"/>
        <s v="27004888"/>
        <s v="27004889"/>
        <s v="27004890"/>
        <s v="27004891"/>
        <s v="27004892"/>
        <s v="27004893"/>
        <s v="27004894"/>
        <s v="27004895"/>
        <s v="27004896"/>
        <s v="27004897"/>
        <s v="27004898"/>
        <s v="27004899"/>
        <s v="27004900"/>
        <s v="27004901"/>
        <s v="27004902"/>
        <s v="27004903"/>
        <s v="27004904"/>
        <s v="27004905"/>
        <s v="27004906"/>
        <s v="27004908"/>
        <s v="27004909"/>
        <s v="27004910"/>
        <s v="27004911"/>
        <s v="27004912"/>
        <s v="27004913"/>
        <s v="27004914"/>
        <s v="27004915"/>
        <s v="27004916"/>
        <s v="27004917"/>
        <s v="27004918"/>
        <s v="27004919"/>
        <s v="27004920"/>
        <s v="27004921"/>
        <s v="27004922"/>
        <s v="27004923"/>
        <s v="27004924"/>
        <s v="27004925"/>
        <s v="27004926"/>
        <s v="27004927"/>
        <s v="27004928"/>
        <s v="27004929"/>
        <s v="27004930"/>
        <s v="27004931"/>
        <s v="27004932"/>
        <s v="27004933"/>
        <s v="27004935"/>
        <s v="27004936"/>
        <s v="27004937"/>
        <s v="27004938"/>
        <s v="27004939"/>
        <s v="27004940"/>
        <s v="27004941"/>
        <s v="27004942"/>
        <s v="27004943"/>
        <s v="27004944"/>
        <s v="27004945"/>
        <s v="27004946"/>
        <s v="27004947"/>
        <s v="27004948"/>
        <s v="27004949"/>
        <s v="27004950"/>
        <s v="27004951"/>
        <s v="27004952"/>
        <s v="27004953"/>
        <s v="27004954"/>
        <s v="27004955"/>
        <s v="27004956"/>
        <s v="27004957"/>
        <s v="27004958"/>
        <s v="27004959"/>
        <s v="27004960"/>
        <s v="27004963"/>
        <s v="27004964"/>
        <s v="27004965"/>
        <s v="27004967"/>
        <s v="27004968"/>
        <s v="27004969"/>
        <s v="27004970"/>
        <s v="27004971"/>
        <s v="27004972"/>
        <s v="27004975"/>
        <s v="27004977"/>
        <s v="27004978"/>
        <s v="27004979"/>
        <s v="27004980"/>
        <s v="27004981"/>
        <s v="27004982"/>
        <s v="27004983"/>
        <s v="27004984"/>
        <s v="27004985"/>
        <s v="27004986"/>
        <s v="27004987"/>
        <s v="27004988"/>
        <s v="27004989"/>
        <s v="27004990"/>
        <s v="27004991"/>
        <s v="27004992"/>
        <s v="27004993"/>
        <s v="27004994"/>
        <s v="27004995"/>
        <s v="27004996"/>
        <s v="27004997"/>
        <s v="27004998"/>
        <s v="27004999"/>
        <s v="27005000"/>
        <s v="27005001"/>
        <s v="27005002"/>
        <s v="27005003"/>
        <s v="27005004"/>
        <s v="27005005"/>
        <s v="27005006"/>
        <s v="27005007"/>
        <s v="27005008"/>
        <s v="27005009"/>
        <s v="27005010"/>
        <s v="27005011"/>
        <s v="27005012"/>
        <s v="27005013"/>
        <s v="27005014"/>
        <s v="27005015"/>
        <s v="27005016"/>
        <s v="27005018"/>
        <s v="27005019"/>
        <s v="27005020"/>
        <s v="27005021"/>
        <s v="27005022"/>
        <s v="27005023"/>
        <s v="27005024"/>
        <s v="27005025"/>
        <s v="27005026"/>
        <s v="27005027"/>
        <s v="27005028"/>
        <s v="27005029"/>
        <s v="27005030"/>
        <s v="27005031"/>
        <s v="27005032"/>
        <s v="27005033"/>
        <s v="27005034"/>
        <s v="27005035"/>
        <s v="27005036"/>
        <s v="27005037"/>
        <s v="27005038"/>
        <s v="27005039"/>
        <s v="27005040"/>
        <s v="27005041"/>
        <s v="27005050"/>
        <s v="27005051"/>
        <s v="27005052"/>
        <s v="27005053"/>
        <s v="27005054"/>
        <s v="27005055"/>
        <s v="27005056"/>
        <s v="27005057"/>
        <s v="27005058"/>
        <s v="27005059"/>
        <s v="27005060"/>
        <s v="27005062"/>
        <s v="27005063"/>
        <s v="27005064"/>
        <s v="27005065"/>
        <s v="27005066"/>
        <s v="27005067"/>
        <s v="27005069"/>
        <s v="27005070"/>
        <s v="27005071"/>
        <s v="27005072"/>
        <s v="27005073"/>
        <s v="27005074"/>
        <s v="27005075"/>
        <s v="27005077"/>
        <s v="27005078"/>
        <s v="27005079"/>
        <s v="27005080"/>
        <s v="27005081"/>
        <s v="27005082"/>
        <s v="27005083"/>
        <s v="27005084"/>
        <s v="27005085"/>
        <s v="27005086"/>
        <s v="27005088"/>
        <s v="27005089"/>
        <s v="27005091"/>
        <s v="27005092"/>
        <s v="27005093"/>
        <s v="27005094"/>
        <s v="27005095"/>
        <s v="27005096"/>
        <s v="27005097"/>
        <s v="27005098"/>
        <s v="27005099"/>
        <s v="27005104"/>
        <s v="27005105"/>
        <s v="27005107"/>
        <s v="27005108"/>
        <s v="27005109"/>
        <s v="27005110"/>
        <s v="27005111"/>
        <s v="27005112"/>
        <s v="27005113"/>
        <s v="27005114"/>
        <s v="27005115"/>
        <s v="27005117"/>
        <s v="27005118"/>
        <s v="27005119"/>
        <s v="27005120"/>
        <s v="27005121"/>
        <s v="27005122"/>
        <s v="27005123"/>
        <s v="27005125"/>
        <s v="27005126"/>
        <s v="27005127"/>
        <s v="27005128"/>
        <s v="27005129"/>
        <s v="27005132"/>
        <s v="27005133"/>
        <s v="27005134"/>
        <s v="27005135"/>
        <s v="27005136"/>
        <s v="27005137"/>
        <s v="27005138"/>
        <s v="27005139"/>
        <s v="27005140"/>
        <s v="27005141"/>
        <s v="27005142"/>
        <s v="27005143"/>
        <s v="27005144"/>
        <s v="27005145"/>
        <s v="27005146"/>
        <s v="27005147"/>
        <s v="27005148"/>
        <s v="27005149"/>
        <s v="27005150"/>
        <s v="27005151"/>
        <s v="27005155"/>
        <s v="27005156"/>
        <s v="27005157"/>
        <s v="27005158"/>
        <s v="27005159"/>
        <s v="27005160"/>
        <s v="27005161"/>
        <s v="27005162"/>
        <s v="27005163"/>
        <s v="27005164"/>
        <s v="27005165"/>
        <s v="27005166"/>
        <s v="27005167"/>
        <s v="27005168"/>
        <s v="27005169"/>
        <s v="27005170"/>
        <s v="27005173"/>
        <s v="27005174"/>
        <s v="27005176"/>
        <s v="27005177"/>
        <s v="27005179"/>
        <s v="27005180"/>
        <s v="27005181"/>
        <s v="27005184"/>
        <s v="27005185"/>
        <s v="27005187"/>
        <s v="27005188"/>
        <s v="27005189"/>
        <s v="27005190"/>
        <s v="27005191"/>
        <s v="27005192"/>
        <s v="27005193"/>
        <s v="27005194"/>
        <s v="27005195"/>
        <s v="27005196"/>
        <s v="27005197"/>
        <s v="27005198"/>
        <s v="27005199"/>
        <s v="27005200"/>
        <s v="27005201"/>
        <s v="27005202"/>
        <s v="27005203"/>
        <s v="27005204"/>
        <s v="27005205"/>
        <s v="27005207"/>
        <s v="27005208"/>
        <s v="27005211"/>
        <s v="27005212"/>
        <s v="27005213"/>
        <s v="27005214"/>
        <s v="27005215"/>
        <s v="27005216"/>
        <s v="27005217"/>
        <s v="27005218"/>
        <s v="27005219"/>
        <s v="27005220"/>
        <s v="27005221"/>
        <s v="27005222"/>
        <s v="27005223"/>
        <s v="27005224"/>
        <s v="27005225"/>
        <s v="27005226"/>
        <s v="27005227"/>
        <s v="27005228"/>
        <s v="27005229"/>
        <s v="27005230"/>
        <s v="27005231"/>
        <s v="27005232"/>
        <s v="27005233"/>
        <s v="27005234"/>
        <s v="27005235"/>
        <s v="27005237"/>
        <s v="27005238"/>
        <s v="27005239"/>
        <s v="27005240"/>
        <s v="27005241"/>
        <s v="27005242"/>
        <s v="27005243"/>
        <s v="27005244"/>
        <s v="27005245"/>
        <s v="27005246"/>
        <s v="27005247"/>
        <s v="27005248"/>
        <s v="27005249"/>
        <s v="27005250"/>
        <s v="27005251"/>
        <s v="27005252"/>
        <s v="27005253"/>
        <s v="27005254"/>
        <s v="27005255"/>
        <s v="27005256"/>
        <s v="27005257"/>
        <s v="27005258"/>
        <s v="27005259"/>
        <s v="27005260"/>
        <s v="27005261"/>
        <s v="27005262"/>
        <s v="27005263"/>
        <s v="27005264"/>
        <s v="27005265"/>
        <s v="27005266"/>
        <s v="27005267"/>
        <s v="27005269"/>
        <s v="27005270"/>
        <s v="27005271"/>
        <s v="27005272"/>
        <s v="27005274"/>
        <s v="27005275"/>
        <s v="27005276"/>
        <s v="27005277"/>
        <s v="27005278"/>
        <s v="27005279"/>
        <s v="27005280"/>
        <s v="27005281"/>
        <s v="27005283"/>
        <s v="27005284"/>
        <s v="27005285"/>
        <s v="27005286"/>
        <s v="27005287"/>
        <s v="27005288"/>
        <s v="27005289"/>
        <s v="27005290"/>
        <s v="27005291"/>
        <s v="27005293"/>
        <s v="27005294"/>
        <s v="27005295"/>
        <s v="27005296"/>
        <s v="27005297"/>
        <s v="27005298"/>
        <s v="27005299"/>
        <s v="27005300"/>
        <s v="27005301"/>
        <s v="27005302"/>
        <s v="27005303"/>
        <s v="27005304"/>
        <s v="27005305"/>
        <s v="27005306"/>
        <s v="27005307"/>
        <s v="27005308"/>
        <s v="27005309"/>
        <s v="27005310"/>
        <s v="27005311"/>
        <s v="27005312"/>
        <s v="27005313"/>
        <s v="27005314"/>
        <s v="27005315"/>
        <s v="27005316"/>
        <s v="27005317"/>
        <s v="27005319"/>
        <s v="27005320"/>
        <s v="27005321"/>
        <s v="27005322"/>
        <s v="27005324"/>
        <s v="27005325"/>
        <s v="27005326"/>
        <s v="27005327"/>
        <s v="27005328"/>
        <s v="27005329"/>
        <s v="27005330"/>
        <s v="27005331"/>
        <s v="27005333"/>
        <s v="27005334"/>
        <s v="27005335"/>
        <s v="27005336"/>
        <s v="27005337"/>
        <s v="27005338"/>
        <s v="27005339"/>
        <s v="27005340"/>
        <s v="27005341"/>
        <s v="27005343"/>
        <s v="27005344"/>
        <s v="27005345"/>
        <s v="27005346"/>
        <s v="27005351"/>
        <s v="27005352"/>
        <s v="29006771"/>
        <s v="29006772"/>
        <s v="29006773"/>
        <s v="29006774"/>
        <s v="29006775"/>
        <s v="29006776"/>
        <s v="29006777"/>
        <s v="29006778"/>
        <s v="29006779"/>
        <s v="29006780"/>
        <s v="29006781"/>
        <s v="29006782"/>
        <s v="29006783"/>
        <s v="29006784"/>
        <s v="29006785"/>
        <s v="29006786"/>
        <s v="29006787"/>
        <s v="29006788"/>
        <s v="29006789"/>
        <s v="29006790"/>
        <s v="29006794"/>
        <s v="29006795"/>
        <s v="29006797"/>
        <s v="29006798"/>
        <s v="29006799"/>
        <s v="29006800"/>
        <s v="29006801"/>
        <s v="29006802"/>
        <s v="29006803"/>
        <s v="29006804"/>
        <s v="29006805"/>
        <s v="29006806"/>
        <s v="29006807"/>
        <s v="29006808"/>
        <s v="29006809"/>
        <s v="29006810"/>
        <s v="29006811"/>
        <s v="29006812"/>
        <s v="29006813"/>
        <s v="29006814"/>
        <s v="29006815"/>
        <s v="29006816"/>
        <s v="29006817"/>
        <s v="29006818"/>
        <s v="29006819"/>
        <s v="29006820"/>
        <s v="29006821"/>
        <s v="29006822"/>
        <s v="29006823"/>
        <s v="29006824"/>
        <s v="29006825"/>
        <s v="29006826"/>
        <s v="29006827"/>
        <s v="29006828"/>
        <s v="29006829"/>
        <s v="29006830"/>
        <s v="29006831"/>
        <s v="29006832"/>
        <s v="29006833"/>
        <s v="29006834"/>
        <s v="29006835"/>
        <s v="29006836"/>
        <s v="29006837"/>
        <s v="29006838"/>
        <s v="29006839"/>
        <s v="29006840"/>
        <s v="29006841"/>
        <s v="29006842"/>
        <s v="29006843"/>
        <s v="29006844"/>
        <s v="29006845"/>
        <s v="29006846"/>
        <s v="29006847"/>
        <s v="29006848"/>
        <s v="29006849"/>
        <s v="29006850"/>
        <s v="29006851"/>
        <s v="29006852"/>
        <s v="29006853"/>
        <s v="29006854"/>
        <s v="29006855"/>
        <s v="29006856"/>
        <s v="29006857"/>
        <s v="29006858"/>
        <s v="29006859"/>
        <s v="29006860"/>
        <s v="29006861"/>
        <s v="29006862"/>
        <s v="29006863"/>
        <s v="29006864"/>
        <s v="29006865"/>
        <s v="29006866"/>
        <s v="29006867"/>
        <s v="29006868"/>
        <s v="29006869"/>
        <s v="29006870"/>
        <s v="29006871"/>
        <s v="29006872"/>
        <s v="29006873"/>
        <s v="29006874"/>
        <s v="29006875"/>
        <s v="29006876"/>
        <s v="29006877"/>
        <s v="29006878"/>
        <s v="29006879"/>
        <s v="29006880"/>
        <s v="29006881"/>
        <s v="29006882"/>
        <s v="29006883"/>
        <s v="29006884"/>
        <s v="29006885"/>
        <s v="29006886"/>
        <s v="29006887"/>
        <s v="29006888"/>
        <s v="29006889"/>
        <s v="29006890"/>
        <s v="29006891"/>
        <s v="29006892"/>
        <s v="29006893"/>
        <s v="29006894"/>
        <s v="29006895"/>
        <s v="29006896"/>
        <s v="29006897"/>
        <s v="29006898"/>
        <s v="29006899"/>
        <s v="29006900"/>
        <s v="29006901"/>
        <s v="29006902"/>
        <s v="29006903"/>
        <s v="29006904"/>
        <s v="29006905"/>
        <s v="29006906"/>
        <s v="29006907"/>
        <s v="29006908"/>
        <s v="29006909"/>
        <s v="29006910"/>
        <s v="29006911"/>
        <s v="29006912"/>
        <s v="29006913"/>
        <s v="29006914"/>
        <s v="29006915"/>
        <s v="29006916"/>
        <s v="29006917"/>
        <s v="29006918"/>
        <s v="29006919"/>
        <s v="29006920"/>
        <s v="29006921"/>
        <s v="29006922"/>
        <s v="29006923"/>
        <s v="29006924"/>
        <s v="29006925"/>
        <s v="29006926"/>
        <s v="29006927"/>
        <s v="29006928"/>
        <s v="29006929"/>
        <s v="29006930"/>
        <s v="29006931"/>
        <s v="29006932"/>
        <s v="29006933"/>
        <s v="29006934"/>
        <s v="29006935"/>
        <s v="29006936"/>
        <s v="29006937"/>
        <s v="29006938"/>
        <s v="29006939"/>
        <s v="29006940"/>
        <s v="29006941"/>
        <s v="29006942"/>
        <s v="29006943"/>
        <s v="29006944"/>
        <s v="29006945"/>
        <s v="29006946"/>
        <s v="29006947"/>
        <s v="29006948"/>
        <s v="29006949"/>
        <s v="29006950"/>
        <s v="29006951"/>
        <s v="29006952"/>
        <s v="29006953"/>
        <s v="29006954"/>
        <s v="29006955"/>
        <s v="29006956"/>
        <s v="29006957"/>
        <s v="29006958"/>
        <s v="29006959"/>
        <s v="29006960"/>
        <s v="29006961"/>
        <s v="29006962"/>
        <s v="29006963"/>
        <s v="29006964"/>
        <s v="29006965"/>
        <s v="29006967"/>
        <s v="29006968"/>
        <s v="29006969"/>
        <s v="29006970"/>
        <s v="29006971"/>
        <s v="29006972"/>
        <s v="29006974"/>
        <s v="29006975"/>
        <s v="29006976"/>
        <s v="29006977"/>
        <s v="29006978"/>
        <s v="29006979"/>
        <s v="29006980"/>
        <s v="29006981"/>
        <s v="29006983"/>
        <s v="29006984"/>
        <s v="29006985"/>
        <s v="29006986"/>
        <s v="29006987"/>
        <s v="29006988"/>
        <s v="29006989"/>
        <s v="29006990"/>
        <s v="29006991"/>
        <s v="29006992"/>
        <s v="29006993"/>
        <s v="29006994"/>
        <s v="29006995"/>
        <s v="29006996"/>
        <s v="29006997"/>
        <s v="29006998"/>
        <s v="29006999"/>
        <s v="29007000"/>
        <s v="29007001"/>
        <s v="29007002"/>
        <s v="29007003"/>
        <s v="29007004"/>
        <s v="29007005"/>
        <s v="29007006"/>
        <s v="29007007"/>
        <s v="29007008"/>
        <s v="29007009"/>
        <s v="29007012"/>
        <s v="29007013"/>
        <s v="29007014"/>
        <s v="29007015"/>
        <s v="29007016"/>
        <s v="29007017"/>
        <s v="29007018"/>
        <s v="29007019"/>
        <s v="29007020"/>
        <s v="29007021"/>
        <s v="29007023"/>
        <s v="29007024"/>
        <s v="29007025"/>
        <s v="29007026"/>
        <s v="29007027"/>
        <s v="29007028"/>
        <s v="29007029"/>
        <s v="29007030"/>
        <s v="29007031"/>
        <s v="29007032"/>
        <s v="29007033"/>
        <s v="29007034"/>
        <s v="29007035"/>
        <s v="29007036"/>
        <s v="29007037"/>
        <s v="29007038"/>
        <s v="29007039"/>
        <s v="29007040"/>
        <s v="29007041"/>
        <s v="29007042"/>
        <s v="29007043"/>
        <s v="29007044"/>
        <s v="29007045"/>
        <s v="29007046"/>
        <s v="29007047"/>
        <s v="29007048"/>
        <s v="29007049"/>
        <s v="29007050"/>
        <s v="29007051"/>
        <s v="29007052"/>
        <s v="29007053"/>
        <s v="29007054"/>
        <s v="29007055"/>
        <s v="29007056"/>
        <s v="29007057"/>
        <s v="29007058"/>
        <s v="29007059"/>
        <s v="29007060"/>
        <s v="29007061"/>
        <s v="29007062"/>
        <s v="29007063"/>
        <s v="29007064"/>
        <s v="29007065"/>
        <s v="29007066"/>
        <s v="29007067"/>
        <s v="29007068"/>
        <s v="29007069"/>
        <s v="29007070"/>
        <s v="29007071"/>
        <s v="29007072"/>
        <s v="29007073"/>
        <s v="29007074"/>
        <s v="29007075"/>
        <s v="29007076"/>
        <s v="29007077"/>
        <s v="29007078"/>
        <s v="29007079"/>
        <s v="29007080"/>
        <s v="29007081"/>
        <s v="29007082"/>
        <s v="29007083"/>
        <s v="29007084"/>
        <s v="29007085"/>
        <s v="29007086"/>
        <s v="29007087"/>
        <s v="29007088"/>
        <s v="29007089"/>
        <s v="29007090"/>
        <s v="29007091"/>
        <s v="29007092"/>
        <s v="29007093"/>
        <s v="29007094"/>
        <s v="29007095"/>
        <s v="29007096"/>
        <s v="29007097"/>
        <s v="29007098"/>
        <s v="29007099"/>
        <s v="29007100"/>
        <s v="29007101"/>
        <s v="29007102"/>
        <s v="29007103"/>
        <s v="29007104"/>
        <s v="29007105"/>
        <s v="29007106"/>
        <s v="29007107"/>
        <s v="29007108"/>
        <s v="29007109"/>
        <s v="29007110"/>
        <s v="29007111"/>
        <s v="29007112"/>
        <s v="29007113"/>
        <s v="29007114"/>
        <s v="29007115"/>
        <s v="29007116"/>
        <s v="29007117"/>
        <s v="29007118"/>
        <s v="29007119"/>
        <s v="29007120"/>
        <s v="29007121"/>
        <s v="29007122"/>
        <s v="29007123"/>
        <s v="29007124"/>
        <s v="29007125"/>
        <s v="29007126"/>
        <s v="29007127"/>
        <s v="29007128"/>
        <s v="29007129"/>
        <s v="29007130"/>
        <s v="29007131"/>
        <s v="29007132"/>
        <s v="29007133"/>
        <s v="29007134"/>
        <s v="29007135"/>
        <s v="29007136"/>
        <s v="29007137"/>
        <s v="29007138"/>
        <s v="29007139"/>
        <s v="29007140"/>
        <s v="29007141"/>
        <s v="29007142"/>
        <s v="29007143"/>
        <s v="29007144"/>
        <s v="29007145"/>
        <s v="29007146"/>
        <s v="29007147"/>
        <s v="29007149"/>
        <s v="29007150"/>
        <s v="29007151"/>
        <s v="29007152"/>
        <s v="29007153"/>
        <s v="29007154"/>
        <s v="29007155"/>
        <s v="29007156"/>
        <s v="29007157"/>
        <s v="29007158"/>
        <s v="29007159"/>
        <s v="29007160"/>
        <s v="29007161"/>
        <s v="29007162"/>
        <s v="29007163"/>
        <s v="29007164"/>
        <s v="29007165"/>
        <s v="29007166"/>
        <s v="29007167"/>
        <s v="29007168"/>
        <s v="29007169"/>
        <s v="29007170"/>
        <s v="29007171"/>
        <s v="29007172"/>
        <s v="29007173"/>
        <s v="29007179"/>
        <s v="29007180"/>
        <s v="29007181"/>
        <s v="29007182"/>
        <s v="29007183"/>
        <s v="29007184"/>
        <s v="29007185"/>
        <s v="29007186"/>
        <s v="29007187"/>
        <s v="29007188"/>
        <s v="29007189"/>
        <s v="29007190"/>
        <s v="29007191"/>
        <s v="29007192"/>
        <s v="29007193"/>
        <s v="29007194"/>
        <s v="29007195"/>
        <s v="29007196"/>
        <s v="29007197"/>
        <s v="29007198"/>
        <s v="29007199"/>
        <s v="29007200"/>
        <s v="29007201"/>
        <s v="29007202"/>
        <s v="29007203"/>
        <s v="29007204"/>
        <s v="29007205"/>
        <s v="29007206"/>
        <s v="29007207"/>
        <s v="29007208"/>
        <s v="29007209"/>
        <s v="29007210"/>
        <s v="29007211"/>
        <s v="29007212"/>
        <s v="29007213"/>
        <s v="29007218"/>
        <s v="29007219"/>
        <s v="29007220"/>
        <s v="29007221"/>
        <s v="29007222"/>
        <s v="29007223"/>
        <s v="29007225"/>
        <s v="29007226"/>
        <s v="29007227"/>
        <s v="29007228"/>
        <s v="29007230"/>
        <s v="29007232"/>
        <s v="29007233"/>
        <s v="29007234"/>
        <s v="29007242"/>
        <s v="29007243"/>
        <s v="29007244"/>
        <s v="29007245"/>
        <s v="29007246"/>
        <s v="29007247"/>
        <s v="29007248"/>
        <s v="29007250"/>
        <s v="29007252"/>
        <s v="29007253"/>
        <s v="29007254"/>
        <s v="29007255"/>
        <s v="29007256"/>
        <s v="29007257"/>
        <s v="29007258"/>
        <s v="29007259"/>
        <s v="29007260"/>
        <s v="29007261"/>
        <s v="29007262"/>
        <s v="29007263"/>
        <s v="29007264"/>
        <s v="29007265"/>
        <s v="29007266"/>
        <s v="29007267"/>
        <s v="29007268"/>
        <s v="29007269"/>
        <s v="29007270"/>
        <s v="29007271"/>
        <s v="29007272"/>
        <s v="29007274"/>
        <s v="29007275"/>
        <s v="29007276"/>
        <s v="29007277"/>
        <s v="29007278"/>
        <s v="29007279"/>
        <s v="29007280"/>
        <s v="29007281"/>
        <s v="29007282"/>
        <s v="29007283"/>
        <s v="29007284"/>
        <s v="29007285"/>
        <s v="29007286"/>
        <s v="29007287"/>
        <s v="29007288"/>
        <s v="29007289"/>
        <s v="29007290"/>
        <s v="29007291"/>
        <s v="29007292"/>
        <s v="29007293"/>
        <s v="29007294"/>
        <s v="29007295"/>
        <s v="29007296"/>
        <s v="29007297"/>
        <s v="29007298"/>
        <s v="29007299"/>
        <s v="29007300"/>
        <s v="29007301"/>
        <s v="29007302"/>
        <s v="29007303"/>
        <s v="29007304"/>
        <s v="29007305"/>
        <s v="29007306"/>
        <s v="29007307"/>
        <s v="29007308"/>
        <s v="29007309"/>
        <s v="29007310"/>
        <s v="29007311"/>
        <s v="29007312"/>
        <s v="29007313"/>
        <s v="29007314"/>
        <s v="29007315"/>
        <s v="29007316"/>
        <s v="29007317"/>
        <s v="29007318"/>
        <s v="29007319"/>
        <s v="29007320"/>
        <s v="29007321"/>
        <s v="29007322"/>
        <s v="29007323"/>
        <s v="29007324"/>
        <s v="29007325"/>
        <s v="29007326"/>
        <s v="29007327"/>
        <s v="29007328"/>
        <s v="29007330"/>
        <s v="29007331"/>
        <s v="29007332"/>
        <s v="29007333"/>
        <s v="29007334"/>
        <s v="29007335"/>
        <s v="29007336"/>
        <s v="29007337"/>
        <s v="29007338"/>
        <s v="29007339"/>
        <s v="29007340"/>
        <s v="29007341"/>
        <s v="29007342"/>
        <s v="29007344"/>
        <s v="29007345"/>
        <s v="29007346"/>
        <s v="29007347"/>
        <s v="29007348"/>
        <s v="29007349"/>
        <s v="29007350"/>
        <s v="29007351"/>
        <s v="29007352"/>
        <s v="29007353"/>
        <s v="29007354"/>
        <s v="29007356"/>
        <s v="29007357"/>
        <s v="29007358"/>
        <s v="29007359"/>
        <s v="29007360"/>
        <s v="29007362"/>
        <s v="29007363"/>
        <s v="29007364"/>
        <s v="29007365"/>
        <s v="29007368"/>
        <s v="29007369"/>
        <s v="29007370"/>
        <s v="29007371"/>
        <s v="29007372"/>
        <s v="29007373"/>
        <s v="29007374"/>
        <s v="29007375"/>
        <s v="29007376"/>
        <s v="29007377"/>
        <s v="29007378"/>
        <s v="29007380"/>
        <s v="29007381"/>
        <s v="29007382"/>
        <s v="29007383"/>
        <s v="29007384"/>
        <s v="29007385"/>
        <s v="29007386"/>
        <s v="29007387"/>
        <s v="29007388"/>
        <s v="29007389"/>
        <s v="29007391"/>
        <s v="29007392"/>
        <s v="29007393"/>
        <s v="29007394"/>
        <s v="29007395"/>
        <s v="29007396"/>
        <s v="29007397"/>
        <s v="29007398"/>
        <s v="29007399"/>
        <s v="29007400"/>
        <s v="29007401"/>
        <s v="29007402"/>
        <s v="29007403"/>
        <s v="29007404"/>
        <s v="29007405"/>
        <s v="29007406"/>
        <s v="29007407"/>
        <s v="29007408"/>
        <s v="29007409"/>
        <s v="29007410"/>
        <s v="29007411"/>
        <s v="29007412"/>
        <s v="29007414"/>
        <s v="29007415"/>
        <s v="29007416"/>
        <s v="29007417"/>
        <s v="29007418"/>
        <s v="29007419"/>
        <s v="29007420"/>
        <s v="29007421"/>
        <s v="29007422"/>
        <s v="29007423"/>
        <s v="29007424"/>
        <s v="29007425"/>
        <s v="29007426"/>
        <s v="29007427"/>
        <s v="29007428"/>
        <s v="29007429"/>
        <s v="29007430"/>
        <s v="29007431"/>
        <s v="29007432"/>
        <s v="29007433"/>
        <s v="29007434"/>
        <s v="29007435"/>
        <s v="29007436"/>
        <s v="29007437"/>
        <s v="29007438"/>
        <s v="29007439"/>
        <s v="29007440"/>
        <s v="29007441"/>
        <s v="29007442"/>
        <s v="29007443"/>
        <s v="29007444"/>
        <s v="29007445"/>
        <s v="29007446"/>
        <s v="29007447"/>
        <s v="29007448"/>
        <s v="29007449"/>
        <s v="29007450"/>
        <s v="29007451"/>
        <s v="29007452"/>
        <s v="29007453"/>
        <s v="29007454"/>
        <s v="29007455"/>
        <s v="29007456"/>
        <s v="29007457"/>
        <s v="29007458"/>
        <s v="29007459"/>
        <s v="29007460"/>
        <s v="29007461"/>
        <s v="29007462"/>
        <s v="29007463"/>
        <s v="29007464"/>
        <s v="29007465"/>
        <s v="29007466"/>
        <s v="29007467"/>
        <s v="29007468"/>
        <s v="29007469"/>
        <s v="29007472"/>
        <s v="29007473"/>
        <s v="29007475"/>
        <s v="29007477"/>
        <s v="29007478"/>
        <s v="29007479"/>
        <s v="29007480"/>
        <s v="29007481"/>
        <s v="29007482"/>
        <s v="29007483"/>
        <s v="29007484"/>
        <s v="29007485"/>
        <s v="29007486"/>
        <s v="29007487"/>
        <s v="29007488"/>
        <s v="29007489"/>
        <s v="29007490"/>
        <s v="29007491"/>
        <s v="29007492"/>
        <s v="29007493"/>
        <s v="29007494"/>
        <s v="29007495"/>
        <s v="29007496"/>
        <s v="29007497"/>
        <s v="29007498"/>
        <s v="29007499"/>
        <s v="29007501"/>
        <s v="29007502"/>
        <s v="29007503"/>
        <s v="29007505"/>
        <s v="29007506"/>
        <s v="29007507"/>
        <s v="29007515"/>
        <s v="29007517"/>
        <s v="4500038947"/>
        <s v="4500038952"/>
        <s v="4500038954"/>
        <s v="4500038956"/>
        <s v="4500038959"/>
        <s v="4500038964"/>
        <s v="4500038972"/>
        <s v="4500038975"/>
        <s v="4500039003"/>
        <s v="4500039005"/>
        <s v="4500039018"/>
        <s v="4500039024"/>
        <s v="4500039035"/>
        <s v="4500039036"/>
        <s v="4500039043"/>
        <s v="4500039044"/>
        <s v="4500039045"/>
        <s v="4500039046"/>
        <s v="4500039047"/>
        <s v="4500039050"/>
        <s v="4500039056"/>
        <s v="4500039061"/>
        <s v="4500039064"/>
        <s v="4500039066"/>
        <s v="4500039069"/>
        <s v="4500039076"/>
        <s v="4500039078"/>
        <s v="4500039090"/>
        <s v="4500039096"/>
        <s v="4500039097"/>
        <s v="4500039100"/>
        <s v="4500039122"/>
        <s v="4500039125"/>
        <s v="4500039143"/>
        <s v="4500039151"/>
        <s v="4500039155"/>
        <s v="4500039159"/>
        <s v="4500039167"/>
        <s v="4500039169"/>
        <s v="4500039173"/>
        <s v="4500039174"/>
        <s v="4500039218"/>
        <s v="4500039223"/>
        <s v="4500039232"/>
        <s v="4500039238"/>
        <s v="4500039250"/>
        <s v="4500039252"/>
        <s v="4500039260"/>
        <s v="4500039262"/>
        <s v="4500039263"/>
        <s v="4500039282"/>
        <s v="4500039289"/>
        <s v="4500039315"/>
        <s v="4500039317"/>
        <s v="4500039322"/>
        <s v="4500039348"/>
        <s v="4500039352"/>
        <s v="4500039356"/>
        <s v="4500039359"/>
        <s v="4500039363"/>
        <s v="4500039369"/>
        <s v="4500039384"/>
        <s v="4500039396"/>
        <s v="4500039398"/>
        <s v="4500039400"/>
        <s v="4500039402"/>
        <s v="4500039414"/>
        <s v="4500039445"/>
        <s v="4500039448"/>
        <s v="4500039453"/>
        <s v="4500039455"/>
        <s v="4500039456"/>
        <s v="4500039457"/>
        <s v="4500039458"/>
        <s v="4500039460"/>
        <s v="4500039468"/>
        <s v="4500039471"/>
        <s v="4500039472"/>
        <s v="4500039473"/>
        <s v="4500039484"/>
        <s v="4500039486"/>
        <s v="4500039488"/>
        <s v="4500039492"/>
        <s v="4500039510"/>
        <s v="4500039512"/>
        <s v="4500039516"/>
        <s v="4500039518"/>
        <s v="4500039547"/>
        <s v="4500039554"/>
        <s v="4500039562"/>
        <s v="4500039564"/>
        <s v="4500039597"/>
        <s v="4500039598"/>
        <s v="4500039600"/>
        <s v="4500039616"/>
        <s v="4500039618"/>
        <s v="4500039631"/>
        <s v="4500039632"/>
        <s v="4500039648"/>
        <s v="4500039671"/>
        <s v="4500039676"/>
        <s v="4500039677"/>
        <s v="4500039683"/>
        <s v="4500039690"/>
        <s v="4500039692"/>
        <s v="4500039694"/>
        <s v="4500039697"/>
        <s v="4500039706"/>
        <s v="4500039714"/>
        <s v="4500039726"/>
        <s v="4500039727"/>
        <s v="4500039730"/>
        <s v="4500039734"/>
        <s v="4500039751"/>
        <s v="4500039760"/>
        <s v="4500039772"/>
        <s v="4500039777"/>
        <s v="4500039780"/>
        <s v="4500039795"/>
        <s v="4500039798"/>
        <s v="4500039807"/>
        <s v="4500039814"/>
        <s v="4500039815"/>
        <s v="4500039827"/>
        <s v="4500039847"/>
        <s v="4500039848"/>
        <s v="4500039851"/>
        <s v="4500039852"/>
        <s v="4500039854"/>
        <s v="4500039856"/>
        <s v="4500039857"/>
        <s v="4500039864"/>
        <s v="4500039871"/>
        <s v="4500039873"/>
        <s v="4500039875"/>
        <s v="4500039888"/>
        <s v="4500039893"/>
        <s v="4500039895"/>
        <s v="4500039896"/>
        <s v="4500039897"/>
        <s v="4500039898"/>
        <s v="4500039899"/>
        <s v="4500039900"/>
        <s v="4500039901"/>
        <s v="4500039907"/>
        <s v="4500039908"/>
        <s v="4500039910"/>
        <s v="4500039912"/>
        <s v="4500039914"/>
        <s v="4500039968"/>
        <s v="4500039986"/>
        <s v="4500039991"/>
        <s v="4500039995"/>
        <s v="4500039996"/>
        <s v="4500039997"/>
        <s v="4500039999"/>
        <s v="4500040008"/>
        <s v="4500040015"/>
        <s v="4500040028"/>
        <s v="4500040033"/>
        <s v="4500040036"/>
        <s v="4500040045"/>
        <s v="4500040046"/>
        <s v="4500040050"/>
        <s v="4500040064"/>
        <s v="4500040065"/>
        <s v="4500040072"/>
        <s v="4500040073"/>
        <s v="4500040091"/>
        <s v="4500040097"/>
        <s v="4500040098"/>
        <s v="4500040113"/>
        <s v="4500040127"/>
        <s v="4500040132"/>
        <s v="4500040134"/>
        <s v="4500040142"/>
        <s v="4500040154"/>
        <s v="4500040160"/>
        <s v="4500040177"/>
        <s v="4500040186"/>
        <s v="4500040210"/>
        <s v="4500040219"/>
        <s v="4500040242"/>
        <s v="4500040244"/>
        <s v="4500040253"/>
        <s v="4500040261"/>
        <s v="4500040280"/>
        <s v="4500040281"/>
        <s v="4500040282"/>
        <s v="4500040286"/>
        <s v="4500040292"/>
        <s v="4500040302"/>
        <s v="4500040308"/>
        <s v="4500040313"/>
        <s v="4500040315"/>
        <s v="4500040317"/>
        <s v="4500040329"/>
        <s v="4500040330"/>
        <s v="4500040331"/>
        <s v="4500040332"/>
        <s v="4500040360"/>
        <s v="4500040363"/>
        <s v="4500040365"/>
        <s v="4500040377"/>
        <s v="4500040393"/>
        <s v="4500040395"/>
        <s v="4500040400"/>
        <s v="4500040415"/>
        <s v="4500040429"/>
        <s v="4500040430"/>
        <s v="4500040431"/>
        <s v="4500040435"/>
        <s v="4500040451"/>
        <s v="4500040460"/>
        <s v="4500040461"/>
        <s v="4500040462"/>
        <s v="4500040465"/>
        <s v="4500040469"/>
        <s v="4500040472"/>
        <s v="4500040475"/>
        <s v="4500040483"/>
        <s v="4500040503"/>
        <s v="4500040520"/>
        <s v="4500040526"/>
        <s v="4500040544"/>
        <s v="4500040548"/>
        <s v="4500040557"/>
        <s v="4500040571"/>
        <s v="4500040572"/>
        <s v="4500040575"/>
        <s v="4500040580"/>
        <s v="4500040582"/>
        <s v="4500040587"/>
        <s v="4500040597"/>
        <s v="4500040608"/>
        <s v="4500040610"/>
        <s v="4500040633"/>
        <s v="4500040650"/>
        <s v="4500040654"/>
        <s v="4500040659"/>
        <s v="4500040664"/>
        <s v="4500040666"/>
        <s v="4500040667"/>
        <s v="4500040676"/>
        <s v="4500040685"/>
        <s v="4500040693"/>
        <s v="4500040735"/>
        <s v="4500040737"/>
        <s v="4500040744"/>
        <s v="4500040763"/>
        <s v="4500040773"/>
        <s v="4500040781"/>
        <s v="4500040798"/>
        <s v="4500040814"/>
        <s v="4500040819"/>
        <s v="4500040833"/>
        <s v="4500040839"/>
        <s v="4500040840"/>
        <s v="4500040849"/>
        <s v="4500040871"/>
        <s v="4500040873"/>
        <s v="4500040889"/>
        <s v="4500040893"/>
        <s v="4500040904"/>
        <s v="4500040914"/>
        <s v="4500040927"/>
        <s v="4500040973"/>
        <s v="4500040975"/>
        <s v="4500040983"/>
        <s v="4500040984"/>
        <s v="4500040985"/>
        <s v="4500040987"/>
        <s v="4500040989"/>
        <s v="4500040999"/>
        <s v="4500041000"/>
        <s v="4500041001"/>
        <s v="4500041002"/>
        <s v="4500041008"/>
        <s v="4500041009"/>
        <s v="4500041010"/>
        <s v="4500041038"/>
        <s v="4500041048"/>
        <s v="4500041055"/>
        <s v="4500041058"/>
        <s v="4500041064"/>
        <s v="4500041065"/>
        <s v="4500041081"/>
        <s v="4500041087"/>
        <s v="4500041088"/>
        <s v="4500041091"/>
        <s v="4500041092"/>
        <s v="4500041110"/>
        <s v="4500041111"/>
        <s v="4500041125"/>
        <s v="4500041128"/>
        <s v="4500041135"/>
        <s v="4500041137"/>
        <s v="4500041139"/>
        <s v="4500041148"/>
        <s v="4500041206"/>
        <s v="4500041207"/>
        <s v="4500041210"/>
        <s v="4500041212"/>
        <s v="4500041214"/>
        <s v="4500041216"/>
        <s v="4500041234"/>
        <s v="4500041244"/>
        <s v="4500041259"/>
        <s v="4500041269"/>
        <s v="4500041274"/>
        <s v="4500041276"/>
        <s v="4500041281"/>
        <s v="4500041299"/>
        <s v="4500041303"/>
        <s v="4500041308"/>
        <s v="4500041315"/>
        <s v="4500041324"/>
        <s v="4500041334"/>
        <s v="4500041342"/>
        <s v="4500041345"/>
        <s v="4500041347"/>
        <s v="4500041352"/>
        <s v="4500041354"/>
        <s v="4500041356"/>
        <s v="4500041367"/>
        <s v="4500041371"/>
        <s v="4500041387"/>
        <s v="4500041389"/>
        <s v="4500041417"/>
        <s v="4500041423"/>
        <s v="4500041425"/>
        <s v="4500041433"/>
        <s v="4500041436"/>
        <s v="4500041458"/>
        <s v="4500041462"/>
        <s v="4500041471"/>
        <s v="4500041474"/>
        <s v="4500041475"/>
        <s v="4500041480"/>
        <s v="4500041481"/>
        <s v="4500041482"/>
        <s v="4500041493"/>
        <s v="4500041497"/>
        <s v="4500041500"/>
        <s v="4500041513"/>
        <s v="4500041514"/>
        <s v="4500041515"/>
        <s v="4500041518"/>
        <s v="4500041520"/>
        <s v="4500041523"/>
        <s v="4500041529"/>
        <s v="4500041550"/>
        <s v="4500041563"/>
        <s v="4500041594"/>
        <s v="4500041603"/>
        <s v="4500041618"/>
        <s v="4500041624"/>
        <s v="4500041631"/>
        <s v="4500041633"/>
        <s v="4500041636"/>
        <s v="4500041642"/>
        <s v="4500041662"/>
        <s v="4500041668"/>
        <s v="4500041671"/>
        <s v="4500041675"/>
        <s v="4500041707"/>
        <s v="4500041718"/>
        <s v="4500041720"/>
        <s v="4500041721"/>
        <s v="4500041722"/>
        <s v="4500041724"/>
        <s v="4500041725"/>
        <s v="4500041727"/>
        <s v="4500041729"/>
        <s v="4500041732"/>
        <s v="4500041733"/>
        <s v="4500041750"/>
        <s v="4500041752"/>
        <s v="4500041753"/>
        <s v="4500041768"/>
        <s v="4500041771"/>
        <s v="4500041775"/>
        <s v="4500041776"/>
        <s v="4500041790"/>
        <s v="4500041794"/>
        <s v="4500041798"/>
        <s v="4500041801"/>
        <s v="4500041804"/>
        <s v="4500041834"/>
        <s v="4500041835"/>
        <s v="4500041843"/>
        <s v="4500041848"/>
        <s v="4500041852"/>
        <s v="4500041854"/>
        <s v="4500041864"/>
        <s v="4500041873"/>
        <s v="4500041879"/>
        <s v="4500041881"/>
        <s v="4500041887"/>
        <s v="4500041891"/>
        <s v="4500041892"/>
        <s v="4500041921"/>
        <s v="4500041926"/>
        <s v="4500041927"/>
        <s v="4500041937"/>
        <s v="4500041938"/>
        <s v="4500041941"/>
        <s v="4500041961"/>
        <s v="4500041972"/>
        <s v="4500041973"/>
        <s v="4500042028"/>
        <s v="4500042033"/>
        <s v="4500042048"/>
        <s v="4500042050"/>
        <s v="4500042051"/>
        <s v="4500042054"/>
        <s v="4500042056"/>
        <s v="4500042080"/>
        <s v="4500042081"/>
        <s v="4500042098"/>
        <s v="4500042102"/>
        <s v="4500042103"/>
        <s v="4500042117"/>
        <s v="4500042128"/>
        <s v="4500042129"/>
        <s v="4500042133"/>
        <s v="4500042144"/>
        <s v="4500042153"/>
        <s v="4500042154"/>
        <s v="4500042191"/>
        <s v="4500042206"/>
        <s v="4500042209"/>
        <s v="4500042229"/>
        <s v="4500042254"/>
        <s v="4500042256"/>
        <s v="4500042257"/>
        <s v="4500042260"/>
        <s v="4500042263"/>
        <s v="4500042267"/>
        <s v="4500042271"/>
        <s v="4500042317"/>
        <s v="4500042322"/>
        <s v="4500042325"/>
        <s v="4500042328"/>
        <s v="4500042330"/>
        <s v="4500042332"/>
        <s v="4500042339"/>
        <s v="4500042340"/>
        <s v="4500042357"/>
        <s v="4500042359"/>
        <s v="4500042375"/>
        <s v="4500042389"/>
        <s v="4500042402"/>
        <s v="4500042425"/>
        <s v="4500042429"/>
        <s v="4500042436"/>
        <s v="4500042438"/>
        <s v="4500042439"/>
        <s v="4500042446"/>
        <s v="4500042450"/>
        <s v="4500042451"/>
        <s v="4500042463"/>
        <s v="4500042479"/>
        <s v="4500042480"/>
        <s v="4500042503"/>
        <s v="4500042505"/>
        <s v="4500042528"/>
        <s v="4500042534"/>
        <s v="4500042556"/>
        <s v="4500042559"/>
        <s v="4500042573"/>
        <s v="4500042582"/>
        <s v="4500042583"/>
        <s v="4500042584"/>
        <s v="4500042602"/>
        <s v="4500042604"/>
        <s v="4500042606"/>
        <s v="4500042607"/>
        <s v="4500042620"/>
        <s v="4500042644"/>
        <s v="4500042648"/>
        <s v="4500042650"/>
        <s v="4500042651"/>
        <s v="4500042653"/>
        <s v="4500042654"/>
        <s v="4500042656"/>
        <s v="4500042657"/>
        <s v="4500042682"/>
        <s v="4500042685"/>
        <s v="4500042710"/>
        <s v="4500042712"/>
        <s v="4500042724"/>
        <s v="4500042725"/>
        <s v="4500042726"/>
        <s v="4500042738"/>
        <s v="4500042739"/>
        <s v="4500042740"/>
        <s v="4500042753"/>
        <s v="4500042755"/>
        <s v="4500042761"/>
        <s v="4500042791"/>
        <s v="4500042794"/>
        <s v="4500042796"/>
        <s v="4500042797"/>
        <s v="4500042799"/>
        <s v="4500042803"/>
        <s v="4500042809"/>
        <s v="4500042823"/>
        <s v="4500042847"/>
        <s v="4500042850"/>
        <s v="4500042851"/>
        <s v="4500042882"/>
        <s v="4500042913"/>
        <s v="4500042915"/>
        <s v="4500042917"/>
        <s v="4500042928"/>
        <s v="4500042933"/>
        <s v="4500042941"/>
        <s v="4500042943"/>
        <s v="4500042948"/>
        <s v="4500042964"/>
        <s v="4500042984"/>
        <s v="4500042985"/>
        <s v="4500042997"/>
        <s v="4500043000"/>
        <s v="4500043017"/>
        <s v="4500043018"/>
        <s v="4500043020"/>
        <s v="4500043036"/>
        <s v="4500043037"/>
        <s v="4500043039"/>
        <s v="4500043040"/>
        <s v="4500043041"/>
        <s v="4500043061"/>
        <s v="4500043074"/>
        <s v="4500043090"/>
        <s v="4500043124"/>
        <s v="4500043125"/>
        <s v="4500043130"/>
        <s v="4500043131"/>
        <s v="4500043132"/>
        <s v="4500043147"/>
        <s v="4500043149"/>
        <s v="4500043154"/>
        <s v="4500043169"/>
        <s v="4500043183"/>
        <s v="4500043184"/>
        <s v="4500043191"/>
        <s v="4500043193"/>
        <s v="4500043197"/>
        <s v="4500043221"/>
        <s v="4500043244"/>
        <s v="4500043246"/>
        <s v="4500043247"/>
        <s v="4500043302"/>
        <s v="4500043308"/>
        <s v="4500043311"/>
        <s v="4500043318"/>
        <s v="4500043333"/>
        <s v="4500043340"/>
        <s v="4500043349"/>
        <s v="4500043351"/>
        <s v="4500043362"/>
        <s v="4500043369"/>
        <s v="4500043370"/>
        <s v="4500043383"/>
        <s v="4500043392"/>
        <s v="4500043422"/>
        <s v="4500043424"/>
        <s v="4500043512"/>
        <s v="4500043537"/>
        <s v="4500043538"/>
        <s v="4500043539"/>
        <s v="4500043548"/>
        <s v="4500043552"/>
        <s v="4500043553"/>
        <s v="4500043568"/>
        <s v="4500043572"/>
        <s v="4500043574"/>
        <s v="4500043580"/>
        <s v="4500043586"/>
        <s v="4500043591"/>
        <s v="4500043592"/>
        <s v="4500043594"/>
        <s v="4500043595"/>
        <s v="4500043597"/>
        <s v="4500043598"/>
        <s v="4500043609"/>
        <s v="4500043624"/>
        <s v="4500043627"/>
        <s v="4500043644"/>
        <s v="4500043648"/>
        <s v="4500043669"/>
        <s v="4500043731"/>
        <s v="4500043742"/>
        <s v="4500043751"/>
        <s v="4500043761"/>
        <s v="4500043765"/>
        <s v="4500043766"/>
        <s v="4500043777"/>
        <s v="4500043783"/>
        <s v="4500043784"/>
        <s v="4500043794"/>
        <s v="4500043802"/>
        <s v="4500043817"/>
        <s v="4500043840"/>
        <s v="4500043843"/>
        <s v="4500043845"/>
        <s v="4500043847"/>
        <s v="4500043849"/>
        <s v="4500043854"/>
        <s v="4500043855"/>
        <s v="4500043859"/>
        <s v="4500043861"/>
        <s v="4500043862"/>
        <s v="4500043866"/>
        <s v="4500043871"/>
        <s v="4500043873"/>
        <s v="4500043881"/>
        <s v="4500043883"/>
        <s v="4500043884"/>
        <s v="4500043894"/>
        <s v="4500043899"/>
        <s v="4500043906"/>
        <s v="4500043907"/>
        <s v="4500043916"/>
        <s v="4500043959"/>
        <s v="4500043961"/>
        <s v="4500043964"/>
        <s v="4500043966"/>
        <s v="4500043972"/>
        <s v="4500043973"/>
        <s v="4500043975"/>
        <s v="4500043977"/>
        <s v="4500043981"/>
        <s v="4500043982"/>
        <s v="4500043996"/>
        <s v="4500043997"/>
        <s v="4500043998"/>
        <s v="4500043999"/>
        <s v="4500044000"/>
        <s v="4500044002"/>
        <s v="4500044015"/>
        <s v="4500044022"/>
        <s v="4500044026"/>
        <s v="4500044038"/>
        <s v="4500044040"/>
        <s v="4500044043"/>
        <s v="4500044062"/>
        <s v="4500044063"/>
        <s v="4500044065"/>
        <s v="4500044073"/>
        <s v="4500044078"/>
        <s v="4500044095"/>
        <s v="4500044104"/>
        <s v="4500044111"/>
        <s v="4500044112"/>
        <s v="4500044123"/>
        <s v="4500044134"/>
        <s v="4500044143"/>
        <s v="4500044155"/>
        <s v="4500044158"/>
        <s v="4500044165"/>
        <s v="4500044166"/>
        <s v="4500044187"/>
        <s v="4500044190"/>
        <s v="4500044215"/>
        <s v="4500044216"/>
        <s v="4500044217"/>
        <s v="4500044237"/>
        <s v="4500044252"/>
        <s v="4500044266"/>
        <s v="4500044268"/>
        <s v="4500044303"/>
        <s v="4500044304"/>
        <s v="4500044307"/>
        <s v="4500044308"/>
        <s v="4500044311"/>
        <s v="4500044321"/>
        <s v="4500044323"/>
        <s v="4500044340"/>
        <s v="4500044365"/>
        <s v="4500044366"/>
        <s v="4500044367"/>
        <s v="4500044368"/>
        <s v="4500044384"/>
        <s v="4500044403"/>
        <s v="4500044414"/>
        <s v="4500044423"/>
        <s v="4500044424"/>
        <s v="4500044449"/>
        <s v="4500044456"/>
        <s v="4500044467"/>
        <s v="4500044503"/>
        <s v="4500044507"/>
        <s v="4500044514"/>
        <s v="4500044520"/>
        <s v="4500044523"/>
        <s v="4500044524"/>
        <s v="4500044547"/>
        <s v="4500044585"/>
        <s v="4500044605"/>
        <s v="4500044618"/>
        <s v="4500044620"/>
        <s v="4500044645"/>
        <s v="4500044655"/>
        <s v="4500044665"/>
        <s v="4500044668"/>
        <s v="4500044676"/>
        <s v="4500044700"/>
        <s v="4500044718"/>
        <s v="4500044740"/>
        <s v="4500044746"/>
        <s v="4500044752"/>
        <s v="4500044773"/>
        <s v="4500044778"/>
        <s v="4500044783"/>
        <s v="4500044786"/>
        <s v="4500044793"/>
        <s v="4500044796"/>
        <s v="4500044798"/>
        <s v="4500044821"/>
        <s v="4500044823"/>
        <s v="4500044828"/>
        <s v="4500044829"/>
        <s v="4500044831"/>
        <s v="4500044833"/>
        <s v="4500044849"/>
        <s v="4500044899"/>
        <s v="4500044906"/>
        <s v="4500044907"/>
        <s v="4500044914"/>
        <s v="4500044925"/>
        <s v="4500044951"/>
        <s v="4500044952"/>
        <s v="4500044954"/>
        <s v="4500044955"/>
        <s v="4500044965"/>
        <s v="4500044968"/>
        <s v="4500044969"/>
        <s v="4500044970"/>
        <s v="4500044971"/>
        <s v="4500044972"/>
        <s v="4500044980"/>
        <s v="4500044998"/>
        <s v="4500044999"/>
        <s v="4500045009"/>
        <s v="4500045010"/>
        <s v="4500045017"/>
        <s v="4500045019"/>
        <s v="4500045022"/>
        <s v="4500045024"/>
        <s v="4500045052"/>
        <s v="4500045054"/>
        <s v="4500045079"/>
        <s v="4500045082"/>
        <s v="4500045093"/>
        <s v="4500045103"/>
        <s v="4500045112"/>
        <s v="4500045113"/>
        <s v="4500045114"/>
        <s v="4500045115"/>
        <s v="4500045122"/>
        <s v="4500045123"/>
        <s v="4500045124"/>
        <s v="4500045134"/>
        <s v="4500045150"/>
        <s v="4500045151"/>
        <s v="4500045170"/>
        <s v="4500045187"/>
        <s v="4500045196"/>
        <s v="4500045202"/>
        <s v="4500045213"/>
        <s v="4500045219"/>
        <s v="4500045222"/>
        <s v="4500045228"/>
        <s v="4500045231"/>
        <s v="4500045251"/>
        <s v="4500045275"/>
        <s v="4500045284"/>
        <s v="4500045292"/>
        <s v="4500045293"/>
        <s v="4500045299"/>
        <s v="4500045326"/>
        <s v="4500045329"/>
        <s v="4500045346"/>
        <s v="4500045350"/>
        <s v="4500045358"/>
        <s v="4500045361"/>
        <s v="4500045375"/>
        <s v="4500045399"/>
        <s v="4500045404"/>
        <s v="4500045429"/>
        <s v="4500045442"/>
        <s v="4500045447"/>
        <s v="4500045448"/>
        <s v="4500045450"/>
        <s v="4500045466"/>
        <s v="4500045469"/>
        <s v="4500045478"/>
        <s v="4500045499"/>
        <s v="4500045500"/>
        <s v="4500045508"/>
        <s v="4500045513"/>
        <s v="4500045552"/>
        <s v="4500045560"/>
        <s v="4500045562"/>
        <s v="4500045568"/>
        <s v="4500045570"/>
        <s v="4500045571"/>
        <s v="4500045590"/>
        <s v="4500045604"/>
        <s v="4500045605"/>
        <s v="4500045606"/>
        <s v="4500045608"/>
        <s v="4500045609"/>
        <s v="4500045634"/>
        <s v="4500045635"/>
        <s v="4500045668"/>
        <s v="4500045672"/>
        <s v="4500045674"/>
        <s v="4500045690"/>
        <s v="4500045693"/>
        <s v="4500045697"/>
        <s v="4500045718"/>
        <s v="4500045719"/>
        <s v="4500045734"/>
        <s v="4500045738"/>
        <s v="4500045739"/>
        <s v="4500045744"/>
        <s v="4500045755"/>
        <s v="4500045756"/>
        <s v="4500045758"/>
        <s v="4500045759"/>
        <s v="4500045762"/>
        <s v="4500045763"/>
        <s v="4500045765"/>
        <s v="4500045779"/>
        <s v="4500045780"/>
        <s v="4500045782"/>
        <s v="4500045816"/>
        <s v="4500045823"/>
        <s v="4500045824"/>
        <s v="4500045830"/>
        <s v="4500045835"/>
        <s v="4500045836"/>
        <s v="4500045838"/>
        <s v="4500045843"/>
        <s v="4500045869"/>
        <s v="4500045873"/>
        <s v="4500045886"/>
        <s v="4500045887"/>
        <s v="4500045888"/>
        <s v="4500045896"/>
        <s v="4500045897"/>
        <s v="4500045903"/>
        <s v="4500045917"/>
        <s v="4500045936"/>
        <s v="4500045938"/>
        <s v="4500045947"/>
        <s v="4500045949"/>
        <s v="4500045950"/>
        <s v="4500046015"/>
        <s v="4500046020"/>
        <s v="4500046022"/>
        <s v="4500046025"/>
        <s v="4500046027"/>
        <s v="4500046041"/>
        <s v="4500046043"/>
        <s v="4500046046"/>
        <s v="4500046053"/>
        <s v="4500046067"/>
        <s v="4500046070"/>
        <s v="4500046076"/>
        <s v="4500046077"/>
        <s v="4500046081"/>
        <s v="4500046082"/>
        <s v="4500046083"/>
        <s v="4500046091"/>
        <s v="4500046102"/>
        <s v="4500046104"/>
        <s v="4500046106"/>
        <s v="4500046111"/>
        <s v="4500046118"/>
        <s v="4500046119"/>
        <s v="4500046121"/>
        <s v="4500046124"/>
        <s v="4500046135"/>
        <s v="4500046138"/>
        <s v="4500046142"/>
        <s v="4500046146"/>
        <s v="4500046149"/>
        <s v="4500046172"/>
        <s v="4500046177"/>
        <s v="4500046185"/>
        <s v="4500046192"/>
        <s v="4500046204"/>
        <s v="4500046206"/>
        <s v="4500046245"/>
        <s v="4500046247"/>
        <s v="4500046249"/>
        <s v="4500046250"/>
        <s v="4500046252"/>
        <s v="4500046269"/>
        <s v="4500046271"/>
        <s v="4500046274"/>
        <s v="4500046275"/>
        <s v="4500046285"/>
        <s v="4500046286"/>
        <s v="4500046315"/>
        <s v="4500046317"/>
        <s v="4500046322"/>
        <s v="4500046324"/>
        <s v="4500046327"/>
        <s v="4500046336"/>
        <s v="4500046337"/>
        <s v="4500046338"/>
        <s v="4500046389"/>
        <s v="4500046394"/>
        <s v="4500046402"/>
        <s v="4500046440"/>
        <s v="4500046441"/>
        <s v="4500046443"/>
        <s v="4500046444"/>
        <s v="4500046454"/>
        <s v="4500046455"/>
        <s v="4500046456"/>
        <s v="4500046459"/>
        <s v="4500046463"/>
        <s v="4500046473"/>
        <s v="4500046485"/>
        <s v="4500046522"/>
        <s v="4500046525"/>
        <s v="4500046529"/>
        <s v="4500046539"/>
        <s v="4500046541"/>
        <s v="4500046554"/>
        <s v="4500046555"/>
        <s v="4500046559"/>
        <s v="4500046575"/>
        <s v="4500046576"/>
        <s v="4500046587"/>
        <s v="4500046596"/>
        <s v="4500046607"/>
        <s v="4500046612"/>
        <s v="4500046620"/>
        <s v="4500046624"/>
        <s v="4500046627"/>
        <s v="4500046632"/>
        <s v="4500046640"/>
        <s v="4500046650"/>
        <s v="4500046655"/>
        <s v="4500046664"/>
        <s v="4500046668"/>
        <s v="4500046674"/>
        <s v="4500046677"/>
        <s v="4500046678"/>
        <s v="4500046688"/>
        <s v="4500046696"/>
        <s v="4500046700"/>
        <s v="4500046704"/>
        <s v="4500046719"/>
        <s v="4500046720"/>
        <s v="4500046726"/>
        <s v="4500046782"/>
        <s v="4500046784"/>
        <s v="4500046790"/>
        <s v="4500046806"/>
        <s v="4500046807"/>
        <s v="4500046811"/>
        <s v="4500046826"/>
        <s v="4500046829"/>
        <s v="4500046830"/>
        <s v="4500046831"/>
        <s v="4500046857"/>
        <s v="4500046859"/>
        <s v="4500046867"/>
        <s v="4500046871"/>
        <s v="4500046891"/>
        <s v="4500046894"/>
        <s v="4500046919"/>
        <s v="4500046920"/>
        <s v="4500046924"/>
        <s v="4500046926"/>
        <s v="4500046954"/>
        <s v="4500046959"/>
        <s v="4500046960"/>
        <s v="4500046961"/>
        <s v="4500046962"/>
        <s v="4500046970"/>
        <s v="4500046971"/>
        <s v="4500046972"/>
        <s v="4500046982"/>
        <s v="4500046983"/>
        <s v="4500046985"/>
        <s v="4500046988"/>
        <s v="4500047001"/>
        <s v="4500047004"/>
        <s v="4500047023"/>
        <s v="4500047032"/>
        <s v="4500047037"/>
        <s v="4500047038"/>
        <s v="4500047051"/>
        <s v="4500047057"/>
        <s v="4500047072"/>
        <s v="4500047077"/>
        <s v="4500047126"/>
        <s v="4500047142"/>
        <s v="4500047143"/>
        <s v="4500047144"/>
        <s v="4500047164"/>
        <s v="4500046333" u="1"/>
      </sharedItems>
    </cacheField>
    <cacheField name="Organização compras" numFmtId="0">
      <sharedItems/>
    </cacheField>
    <cacheField name="Dias (Data do documento)" numFmtId="0" databaseField="0">
      <fieldGroup base="5">
        <rangePr groupBy="days" startDate="2024-01-02T00:00:00" endDate="2024-07-13T00:00:00"/>
        <groupItems count="368">
          <s v="&lt;02/01/2024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13/07/2024"/>
        </groupItems>
      </fieldGroup>
    </cacheField>
    <cacheField name="Meses (Data do documento)" numFmtId="0" databaseField="0">
      <fieldGroup base="5">
        <rangePr groupBy="months" startDate="2024-01-02T00:00:00" endDate="2024-07-13T00:00:00"/>
        <groupItems count="14">
          <s v="&lt;02/01/2024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13/07/2024"/>
        </groupItems>
      </fieldGroup>
    </cacheField>
  </cacheFields>
  <extLst>
    <ext xmlns:x14="http://schemas.microsoft.com/office/spreadsheetml/2009/9/main" uri="{725AE2AE-9491-48be-B2B4-4EB974FC3084}">
      <x14:pivotCacheDefinition pivotCacheId="212758336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87">
  <r>
    <s v="101"/>
    <s v="ZBR0"/>
    <s v="F"/>
    <s v="GL1"/>
    <x v="0"/>
    <x v="0"/>
    <s v="3000002179 BOOMERANG EVENTOS E SERVICOS LTDA"/>
    <x v="0"/>
    <s v="E00000122"/>
    <s v="02 ASG = 01 SUPERVISOR DE LIMPEZA - 12/0"/>
    <s v="SERV.0031"/>
    <x v="0"/>
    <s v=""/>
    <s v=""/>
    <s v="P"/>
    <n v="1118"/>
    <x v="0"/>
    <s v=""/>
    <n v="1"/>
    <s v="SV"/>
    <n v="1"/>
    <s v="SV"/>
    <n v="654"/>
    <x v="0"/>
    <s v="BRL"/>
    <n v="1"/>
    <n v="0"/>
    <n v="0"/>
    <n v="0"/>
    <n v="0"/>
    <n v="0"/>
    <n v="0"/>
    <n v="1"/>
    <n v="0"/>
    <n v="0"/>
    <n v="0"/>
    <n v="0"/>
    <x v="0"/>
    <s v="OABR"/>
  </r>
  <r>
    <s v="102"/>
    <s v="ZBR0"/>
    <s v="F"/>
    <s v="GL1"/>
    <x v="0"/>
    <x v="1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4000"/>
    <x v="1"/>
    <s v="BRL"/>
    <n v="1"/>
    <n v="0"/>
    <n v="0"/>
    <n v="0"/>
    <n v="0"/>
    <n v="0"/>
    <n v="0"/>
    <n v="1"/>
    <n v="0"/>
    <n v="0"/>
    <n v="0"/>
    <n v="0"/>
    <x v="1"/>
    <s v="OABR"/>
  </r>
  <r>
    <s v="101"/>
    <s v="ZBR0"/>
    <s v="F"/>
    <s v="GL1"/>
    <x v="0"/>
    <x v="1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4000"/>
    <x v="1"/>
    <s v="BRL"/>
    <n v="1"/>
    <n v="0"/>
    <n v="0"/>
    <n v="0"/>
    <n v="0"/>
    <n v="0"/>
    <n v="0"/>
    <n v="1"/>
    <n v="0"/>
    <n v="0"/>
    <n v="0"/>
    <n v="0"/>
    <x v="2"/>
    <s v="OABR"/>
  </r>
  <r>
    <s v="101"/>
    <s v="ZBR0"/>
    <s v="F"/>
    <s v="GL1"/>
    <x v="0"/>
    <x v="1"/>
    <s v="3000018664 51.911.595 MARVIN GRICZYNSKI CALAZA"/>
    <x v="2"/>
    <s v="100003197"/>
    <s v="Produção de Eventos"/>
    <s v="SERV.0031"/>
    <x v="0"/>
    <s v="L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3"/>
    <s v="OABR"/>
  </r>
  <r>
    <s v="101"/>
    <s v="ZBR0"/>
    <s v="F"/>
    <s v="GL1"/>
    <x v="0"/>
    <x v="1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3000"/>
    <x v="3"/>
    <s v="BRL"/>
    <n v="1"/>
    <n v="0"/>
    <n v="0"/>
    <n v="0"/>
    <n v="0"/>
    <n v="0"/>
    <n v="0"/>
    <n v="1"/>
    <n v="0"/>
    <n v="0"/>
    <n v="0"/>
    <n v="0"/>
    <x v="4"/>
    <s v="OABR"/>
  </r>
  <r>
    <s v="101"/>
    <s v="ZBR0"/>
    <s v="F"/>
    <s v="GL1"/>
    <x v="0"/>
    <x v="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5"/>
    <s v="OABR"/>
  </r>
  <r>
    <s v="101"/>
    <s v="ZBR0"/>
    <s v="F"/>
    <s v="GL1"/>
    <x v="0"/>
    <x v="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2350"/>
    <x v="5"/>
    <s v="BRL"/>
    <n v="1"/>
    <n v="0"/>
    <n v="0"/>
    <n v="0"/>
    <n v="0"/>
    <n v="0"/>
    <n v="0"/>
    <n v="1"/>
    <n v="0"/>
    <n v="0"/>
    <n v="0"/>
    <n v="0"/>
    <x v="6"/>
    <s v="OABR"/>
  </r>
  <r>
    <s v="101"/>
    <s v="ZBR0"/>
    <s v="F"/>
    <s v="GL1"/>
    <x v="0"/>
    <x v="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630"/>
    <x v="6"/>
    <s v="BRL"/>
    <n v="1"/>
    <n v="0"/>
    <n v="0"/>
    <n v="0"/>
    <n v="0"/>
    <n v="0"/>
    <n v="0"/>
    <n v="1"/>
    <n v="0"/>
    <n v="0"/>
    <n v="0"/>
    <n v="0"/>
    <x v="7"/>
    <s v="OABR"/>
  </r>
  <r>
    <s v="101"/>
    <s v="ZBR0"/>
    <s v="F"/>
    <s v="GL1"/>
    <x v="0"/>
    <x v="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450"/>
    <x v="7"/>
    <s v="BRL"/>
    <n v="1"/>
    <n v="0"/>
    <n v="0"/>
    <n v="0"/>
    <n v="0"/>
    <n v="0"/>
    <n v="0"/>
    <n v="1"/>
    <n v="0"/>
    <n v="0"/>
    <n v="0"/>
    <n v="0"/>
    <x v="8"/>
    <s v="OABR"/>
  </r>
  <r>
    <s v="101"/>
    <s v="ZBR0"/>
    <s v="F"/>
    <s v="GL1"/>
    <x v="0"/>
    <x v="2"/>
    <s v="3000002258 DK CONSTRUCOES E REFORMAS LTDA"/>
    <x v="4"/>
    <s v="E00000127"/>
    <s v="Custos de Pessoal de Apoio - OFICIAL MAN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9"/>
    <s v="OABR"/>
  </r>
  <r>
    <s v="101"/>
    <s v="ZBR0"/>
    <s v="F"/>
    <s v="GL1"/>
    <x v="0"/>
    <x v="2"/>
    <s v="3000002258 DK CONSTRUCOES E REFORMAS LTDA"/>
    <x v="4"/>
    <s v="E00000127"/>
    <s v="Custos de Pessoal de Apoio - Oficial de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10"/>
    <s v="OABR"/>
  </r>
  <r>
    <s v="101"/>
    <s v="ZBR0"/>
    <s v="F"/>
    <s v="GL1"/>
    <x v="0"/>
    <x v="2"/>
    <s v="3000002179 BOOMERANG EVENTOS E SERVICOS LTDA"/>
    <x v="0"/>
    <s v="E00000122"/>
    <s v="02 ASG = 01 SUPERVISOR DE LIMPEZA - 13/0"/>
    <s v="SERV.0031"/>
    <x v="0"/>
    <s v=""/>
    <s v=""/>
    <s v="P"/>
    <n v="1118"/>
    <x v="0"/>
    <s v=""/>
    <n v="1"/>
    <s v="SV"/>
    <n v="1"/>
    <s v="SV"/>
    <n v="654"/>
    <x v="0"/>
    <s v="BRL"/>
    <n v="1"/>
    <n v="0"/>
    <n v="0"/>
    <n v="0"/>
    <n v="0"/>
    <n v="1"/>
    <n v="654"/>
    <n v="1"/>
    <n v="0"/>
    <n v="0"/>
    <n v="0"/>
    <n v="0"/>
    <x v="11"/>
    <s v="OABR"/>
  </r>
  <r>
    <s v="101"/>
    <s v="ZBR0"/>
    <s v="F"/>
    <s v="GL1"/>
    <x v="0"/>
    <x v="2"/>
    <s v="3000002258 DK CONSTRUCOES E REFORMAS LTDA"/>
    <x v="4"/>
    <s v="E00001032"/>
    <s v="TPU COMPLEMENTAR (8369) - R$ 2,05 - PROP"/>
    <s v="SERV.0031"/>
    <x v="0"/>
    <s v=""/>
    <s v=""/>
    <s v="P"/>
    <n v="1118"/>
    <x v="0"/>
    <s v=""/>
    <n v="1"/>
    <s v="SV"/>
    <n v="1"/>
    <s v="SV"/>
    <n v="1218.49"/>
    <x v="9"/>
    <s v="BRL"/>
    <n v="1"/>
    <n v="0"/>
    <n v="0"/>
    <n v="0"/>
    <n v="0"/>
    <n v="0"/>
    <n v="0"/>
    <n v="1"/>
    <n v="0"/>
    <n v="0"/>
    <n v="0"/>
    <n v="0"/>
    <x v="12"/>
    <s v="OABR"/>
  </r>
  <r>
    <s v="101"/>
    <s v="ZBR0"/>
    <s v="F"/>
    <s v="GL1"/>
    <x v="0"/>
    <x v="2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660"/>
    <x v="10"/>
    <s v="BRL"/>
    <n v="1"/>
    <n v="0"/>
    <n v="0"/>
    <n v="0"/>
    <n v="0"/>
    <n v="0"/>
    <n v="0"/>
    <n v="1"/>
    <n v="0"/>
    <n v="0"/>
    <n v="0"/>
    <n v="0"/>
    <x v="13"/>
    <s v="OABR"/>
  </r>
  <r>
    <s v="101"/>
    <s v="ZBR0"/>
    <s v="F"/>
    <s v="GL1"/>
    <x v="0"/>
    <x v="2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120"/>
    <x v="11"/>
    <s v="BRL"/>
    <n v="1"/>
    <n v="0"/>
    <n v="0"/>
    <n v="0"/>
    <n v="0"/>
    <n v="0"/>
    <n v="0"/>
    <n v="1"/>
    <n v="0"/>
    <n v="0"/>
    <n v="0"/>
    <n v="0"/>
    <x v="14"/>
    <s v="OABR"/>
  </r>
  <r>
    <s v="101"/>
    <s v="ZBR0"/>
    <s v="F"/>
    <s v="GL1"/>
    <x v="0"/>
    <x v="3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40"/>
    <x v="12"/>
    <s v="BRL"/>
    <n v="1"/>
    <n v="0"/>
    <n v="0"/>
    <n v="0"/>
    <n v="0"/>
    <n v="0"/>
    <n v="0"/>
    <n v="1"/>
    <n v="0"/>
    <n v="0"/>
    <n v="0"/>
    <n v="0"/>
    <x v="15"/>
    <s v="OABR"/>
  </r>
  <r>
    <s v="101"/>
    <s v="ZBR0"/>
    <s v="F"/>
    <s v="GL1"/>
    <x v="0"/>
    <x v="3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40"/>
    <x v="12"/>
    <s v="BRL"/>
    <n v="1"/>
    <n v="0"/>
    <n v="0"/>
    <n v="0"/>
    <n v="0"/>
    <n v="0"/>
    <n v="0"/>
    <n v="1"/>
    <n v="0"/>
    <n v="0"/>
    <n v="0"/>
    <n v="0"/>
    <x v="16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0"/>
    <n v="0"/>
    <n v="0"/>
    <n v="0"/>
    <n v="1"/>
    <n v="0"/>
    <n v="0"/>
    <n v="0"/>
    <n v="0"/>
    <x v="17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591.84"/>
    <x v="14"/>
    <s v="BRL"/>
    <n v="1"/>
    <n v="0"/>
    <n v="0"/>
    <n v="0"/>
    <n v="0"/>
    <n v="0"/>
    <n v="0"/>
    <n v="1"/>
    <n v="0"/>
    <n v="0"/>
    <n v="0"/>
    <n v="0"/>
    <x v="18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501.46"/>
    <x v="15"/>
    <s v="BRL"/>
    <n v="1"/>
    <n v="0"/>
    <n v="0"/>
    <n v="0"/>
    <n v="0"/>
    <n v="0"/>
    <n v="0"/>
    <n v="1"/>
    <n v="0"/>
    <n v="0"/>
    <n v="0"/>
    <n v="0"/>
    <x v="19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819.24"/>
    <x v="16"/>
    <s v="BRL"/>
    <n v="1"/>
    <n v="0"/>
    <n v="0"/>
    <n v="0"/>
    <n v="0"/>
    <n v="0"/>
    <n v="0"/>
    <n v="1"/>
    <n v="0"/>
    <n v="0"/>
    <n v="0"/>
    <n v="0"/>
    <x v="20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0"/>
    <n v="0"/>
    <n v="0"/>
    <n v="0"/>
    <n v="1"/>
    <n v="0"/>
    <n v="0"/>
    <n v="0"/>
    <n v="0"/>
    <x v="21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819.24"/>
    <x v="16"/>
    <s v="BRL"/>
    <n v="1"/>
    <n v="0"/>
    <n v="0"/>
    <n v="0"/>
    <n v="0"/>
    <n v="0"/>
    <n v="0"/>
    <n v="1"/>
    <n v="0"/>
    <n v="0"/>
    <n v="0"/>
    <n v="0"/>
    <x v="22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0"/>
    <n v="0"/>
    <n v="0"/>
    <n v="0"/>
    <n v="1"/>
    <n v="0"/>
    <n v="0"/>
    <n v="0"/>
    <n v="0"/>
    <x v="23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3183.67"/>
    <x v="17"/>
    <s v="BRL"/>
    <n v="1"/>
    <n v="0"/>
    <n v="0"/>
    <n v="0"/>
    <n v="0"/>
    <n v="0"/>
    <n v="0"/>
    <n v="1"/>
    <n v="0"/>
    <n v="0"/>
    <n v="0"/>
    <n v="0"/>
    <x v="24"/>
    <s v="OABR"/>
  </r>
  <r>
    <s v="101"/>
    <s v="ZBR0"/>
    <s v="F"/>
    <s v="GL1"/>
    <x v="0"/>
    <x v="4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25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4099.13"/>
    <x v="19"/>
    <s v="BRL"/>
    <n v="1"/>
    <n v="0"/>
    <n v="0"/>
    <n v="0"/>
    <n v="0"/>
    <n v="0"/>
    <n v="0"/>
    <n v="1"/>
    <n v="0"/>
    <n v="0"/>
    <n v="0"/>
    <n v="0"/>
    <x v="26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0"/>
    <n v="0"/>
    <n v="0"/>
    <n v="0"/>
    <n v="1"/>
    <n v="0"/>
    <n v="0"/>
    <n v="0"/>
    <n v="0"/>
    <x v="27"/>
    <s v="OABR"/>
  </r>
  <r>
    <s v="101"/>
    <s v="ZBR0"/>
    <s v="F"/>
    <s v="GL1"/>
    <x v="0"/>
    <x v="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0"/>
    <n v="0"/>
    <n v="0"/>
    <n v="0"/>
    <n v="1"/>
    <n v="0"/>
    <n v="0"/>
    <n v="0"/>
    <n v="0"/>
    <x v="28"/>
    <s v="OABR"/>
  </r>
  <r>
    <s v="101"/>
    <s v="ZBR0"/>
    <s v="F"/>
    <s v="GL1"/>
    <x v="0"/>
    <x v="5"/>
    <s v="3000002690 ZEITGEIST REFORMAS E EDIFICACOES LT"/>
    <x v="10"/>
    <s v="E00000127"/>
    <s v="BOMBEIRO HIDRÁULICO -  02 DIÁRIAS DIURNO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29"/>
    <s v="OABR"/>
  </r>
  <r>
    <s v="101"/>
    <s v="ZBR0"/>
    <s v="F"/>
    <s v="GL1"/>
    <x v="0"/>
    <x v="6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290"/>
    <x v="21"/>
    <s v="BRL"/>
    <n v="1"/>
    <n v="0"/>
    <n v="0"/>
    <n v="0"/>
    <n v="0"/>
    <n v="0"/>
    <n v="0"/>
    <n v="1"/>
    <n v="0"/>
    <n v="0"/>
    <n v="0"/>
    <n v="0"/>
    <x v="30"/>
    <s v="OABR"/>
  </r>
  <r>
    <s v="101"/>
    <s v="ZBR0"/>
    <s v="F"/>
    <s v="GL1"/>
    <x v="0"/>
    <x v="6"/>
    <s v="3000015225 RBS TECH ENGENHARIA, MANUTENCAO E"/>
    <x v="11"/>
    <s v="E00000127"/>
    <s v="02 DIÁRIAS MEIO OFICIAL - PERÍODO 13/01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31"/>
    <s v="OABR"/>
  </r>
  <r>
    <s v="201"/>
    <s v="ZBR0"/>
    <s v="F"/>
    <s v="GL1"/>
    <x v="0"/>
    <x v="6"/>
    <s v="3000015225 RBS TECH ENGENHARIA, MANUTENCAO E"/>
    <x v="11"/>
    <s v="E00000127"/>
    <s v="02 DIÁRIAS MECÂNICO CHILLER - PERÍODO 13"/>
    <s v="SERV.0031"/>
    <x v="0"/>
    <s v=""/>
    <s v=""/>
    <s v="P"/>
    <n v="1118"/>
    <x v="0"/>
    <s v=""/>
    <n v="1"/>
    <s v="SV"/>
    <n v="1"/>
    <s v="SV"/>
    <n v="1400"/>
    <x v="23"/>
    <s v="BRL"/>
    <n v="1"/>
    <n v="0"/>
    <n v="0"/>
    <n v="0"/>
    <n v="0"/>
    <n v="0"/>
    <n v="0"/>
    <n v="1"/>
    <n v="0"/>
    <n v="0"/>
    <n v="0"/>
    <n v="0"/>
    <x v="31"/>
    <s v="OABR"/>
  </r>
  <r>
    <s v="101"/>
    <s v="ZBR0"/>
    <s v="F"/>
    <s v="GL1"/>
    <x v="0"/>
    <x v="6"/>
    <s v="3000015225 RBS TECH ENGENHARIA, MANUTENCAO E"/>
    <x v="11"/>
    <s v="E00000127"/>
    <s v="02 DIÁRIAS MEIO OFICIAL - PERÍODO 12/01"/>
    <s v="SERV.0031"/>
    <x v="0"/>
    <s v=""/>
    <s v=""/>
    <s v="P"/>
    <n v="1118"/>
    <x v="0"/>
    <s v=""/>
    <n v="1"/>
    <s v="SV"/>
    <n v="1"/>
    <s v="SV"/>
    <n v="910"/>
    <x v="24"/>
    <s v="BRL"/>
    <n v="1"/>
    <n v="0"/>
    <n v="0"/>
    <n v="0"/>
    <n v="0"/>
    <n v="0"/>
    <n v="0"/>
    <n v="1"/>
    <n v="0"/>
    <n v="0"/>
    <n v="0"/>
    <n v="0"/>
    <x v="32"/>
    <s v="OABR"/>
  </r>
  <r>
    <s v="201"/>
    <s v="ZBR0"/>
    <s v="F"/>
    <s v="GL1"/>
    <x v="0"/>
    <x v="6"/>
    <s v="3000015225 RBS TECH ENGENHARIA, MANUTENCAO E"/>
    <x v="11"/>
    <s v="E00000127"/>
    <s v="02 DIÁRIAS MECÂNICO CHILLER - PERÍODO 12"/>
    <s v="SERV.0031"/>
    <x v="0"/>
    <s v=""/>
    <s v=""/>
    <s v="P"/>
    <n v="1118"/>
    <x v="0"/>
    <s v=""/>
    <n v="1"/>
    <s v="SV"/>
    <n v="1"/>
    <s v="SV"/>
    <n v="1260"/>
    <x v="25"/>
    <s v="BRL"/>
    <n v="1"/>
    <n v="0"/>
    <n v="0"/>
    <n v="0"/>
    <n v="0"/>
    <n v="0"/>
    <n v="0"/>
    <n v="1"/>
    <n v="0"/>
    <n v="0"/>
    <n v="0"/>
    <n v="0"/>
    <x v="32"/>
    <s v="OABR"/>
  </r>
  <r>
    <s v="101"/>
    <s v="ZBR0"/>
    <s v="F"/>
    <s v="GL1"/>
    <x v="0"/>
    <x v="6"/>
    <s v="3000002690 ZEITGEIST REFORMAS E EDIFICACOES LT"/>
    <x v="10"/>
    <s v="E00000127"/>
    <s v="BOMBEIRO HIDRÁULICO -  02 DIÁRIAS DIURNO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33"/>
    <s v="OABR"/>
  </r>
  <r>
    <s v="101"/>
    <s v="ZBR0"/>
    <s v="F"/>
    <s v="GL1"/>
    <x v="0"/>
    <x v="7"/>
    <s v="3000015517 ZIG TECNOLOGIA S.A."/>
    <x v="12"/>
    <s v="E00001072"/>
    <s v="A&amp;B - Custo da Máquina de Sistema de Ven"/>
    <s v="SERV.0031"/>
    <x v="0"/>
    <s v=""/>
    <s v=""/>
    <s v="P"/>
    <n v="1118"/>
    <x v="0"/>
    <s v=""/>
    <n v="1"/>
    <s v="SV"/>
    <n v="1"/>
    <s v="SV"/>
    <n v="5452.21"/>
    <x v="26"/>
    <s v="BRL"/>
    <n v="1"/>
    <n v="0"/>
    <n v="0"/>
    <n v="0"/>
    <n v="0"/>
    <n v="0"/>
    <n v="0"/>
    <n v="1"/>
    <n v="0"/>
    <n v="0"/>
    <n v="0"/>
    <n v="0"/>
    <x v="34"/>
    <s v="OABR"/>
  </r>
  <r>
    <s v="101"/>
    <s v="ZBR0"/>
    <s v="F"/>
    <s v="GL1"/>
    <x v="0"/>
    <x v="8"/>
    <s v="3000018992 51.555.698 WILLY COELHO CAVALCANTI"/>
    <x v="9"/>
    <s v="100003197"/>
    <s v="Produção de Segurança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35"/>
    <s v="OABR"/>
  </r>
  <r>
    <s v="101"/>
    <s v="ZBR0"/>
    <s v="F"/>
    <s v="GL1"/>
    <x v="0"/>
    <x v="8"/>
    <s v="3000018992 51.555.698 WILLY COELHO CAVALCANTI"/>
    <x v="9"/>
    <s v="100003197"/>
    <s v="Produção de Segurança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1"/>
    <n v="350"/>
    <n v="1"/>
    <n v="0"/>
    <n v="0"/>
    <n v="0"/>
    <n v="0"/>
    <x v="36"/>
    <s v="OABR"/>
  </r>
  <r>
    <s v="101"/>
    <s v="ZBR0"/>
    <s v="F"/>
    <s v="GL1"/>
    <x v="0"/>
    <x v="8"/>
    <s v="3000010790 RIOSANIT LOCACAO DE EQUIPAMENTOS LT"/>
    <x v="13"/>
    <s v="100000499"/>
    <s v="Custos de Locação de fechamento metálico"/>
    <s v="SERV.0031"/>
    <x v="0"/>
    <s v=""/>
    <s v=""/>
    <s v="P"/>
    <n v="1118"/>
    <x v="0"/>
    <s v=""/>
    <n v="1"/>
    <s v="SV"/>
    <n v="1"/>
    <s v="SV"/>
    <n v="14742"/>
    <x v="27"/>
    <s v="BRL"/>
    <n v="1"/>
    <n v="0"/>
    <n v="0"/>
    <n v="0"/>
    <n v="0"/>
    <n v="0"/>
    <n v="0"/>
    <n v="1"/>
    <n v="0"/>
    <n v="0"/>
    <n v="0"/>
    <n v="0"/>
    <x v="37"/>
    <s v="OABR"/>
  </r>
  <r>
    <s v="101"/>
    <s v="ZBR0"/>
    <s v="F"/>
    <s v="GL1"/>
    <x v="0"/>
    <x v="9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675"/>
    <x v="28"/>
    <s v="BRL"/>
    <n v="1"/>
    <n v="0"/>
    <n v="0"/>
    <n v="0"/>
    <n v="0"/>
    <n v="0"/>
    <n v="0"/>
    <n v="1"/>
    <n v="0"/>
    <n v="0"/>
    <n v="0"/>
    <n v="0"/>
    <x v="38"/>
    <s v="OABR"/>
  </r>
  <r>
    <s v="101"/>
    <s v="ZBR0"/>
    <s v="F"/>
    <s v="GL1"/>
    <x v="0"/>
    <x v="9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2080"/>
    <x v="29"/>
    <s v="BRL"/>
    <n v="1"/>
    <n v="0"/>
    <n v="0"/>
    <n v="0"/>
    <n v="0"/>
    <n v="0"/>
    <n v="0"/>
    <n v="1"/>
    <n v="0"/>
    <n v="0"/>
    <n v="0"/>
    <n v="0"/>
    <x v="39"/>
    <s v="OABR"/>
  </r>
  <r>
    <s v="101"/>
    <s v="ZBR0"/>
    <s v="F"/>
    <s v="GL1"/>
    <x v="0"/>
    <x v="9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40"/>
    <s v="OABR"/>
  </r>
  <r>
    <s v="101"/>
    <s v="ZBR0"/>
    <s v="F"/>
    <s v="GL1"/>
    <x v="0"/>
    <x v="9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41"/>
    <s v="OABR"/>
  </r>
  <r>
    <s v="101"/>
    <s v="ZBR0"/>
    <s v="F"/>
    <s v="GL1"/>
    <x v="0"/>
    <x v="9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42"/>
    <s v="OABR"/>
  </r>
  <r>
    <s v="101"/>
    <s v="ZBR0"/>
    <s v="F"/>
    <s v="GL1"/>
    <x v="0"/>
    <x v="9"/>
    <s v="3000018767 WFT II INSTALACOES E AUTOMACAO ELET"/>
    <x v="14"/>
    <s v="E00000127"/>
    <s v="03 DIÁRIAS - PERÍODO 12/101 - 14/01  - N"/>
    <s v="SERV.0031"/>
    <x v="0"/>
    <s v=""/>
    <s v=""/>
    <s v="P"/>
    <n v="1118"/>
    <x v="0"/>
    <s v=""/>
    <n v="1"/>
    <s v="SV"/>
    <n v="1"/>
    <s v="SV"/>
    <n v="1795.8"/>
    <x v="30"/>
    <s v="BRL"/>
    <n v="1"/>
    <n v="0"/>
    <n v="0"/>
    <n v="0"/>
    <n v="0"/>
    <n v="0"/>
    <n v="0"/>
    <n v="1"/>
    <n v="0"/>
    <n v="0"/>
    <n v="0"/>
    <n v="0"/>
    <x v="43"/>
    <s v="OABR"/>
  </r>
  <r>
    <s v="101"/>
    <s v="ZBR0"/>
    <s v="F"/>
    <s v="GL1"/>
    <x v="0"/>
    <x v="9"/>
    <s v="3000018767 WFT II INSTALACOES E AUTOMACAO ELET"/>
    <x v="14"/>
    <s v="E00000127"/>
    <s v="03 DIÁRIAS - PERÍODO 11/101 - 13/01  - N"/>
    <s v="SERV.0031"/>
    <x v="0"/>
    <s v=""/>
    <s v=""/>
    <s v="P"/>
    <n v="1118"/>
    <x v="0"/>
    <s v=""/>
    <n v="1"/>
    <s v="SV"/>
    <n v="1"/>
    <s v="SV"/>
    <n v="2313.3000000000002"/>
    <x v="31"/>
    <s v="BRL"/>
    <n v="1"/>
    <n v="0"/>
    <n v="0"/>
    <n v="0"/>
    <n v="0"/>
    <n v="0"/>
    <n v="0"/>
    <n v="1"/>
    <n v="0"/>
    <n v="0"/>
    <n v="0"/>
    <n v="0"/>
    <x v="44"/>
    <s v="OABR"/>
  </r>
  <r>
    <s v="101"/>
    <s v="ZBR0"/>
    <s v="F"/>
    <s v="GL1"/>
    <x v="0"/>
    <x v="9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560"/>
    <x v="32"/>
    <s v="BRL"/>
    <n v="1"/>
    <n v="0"/>
    <n v="0"/>
    <n v="0"/>
    <n v="0"/>
    <n v="0"/>
    <n v="0"/>
    <n v="1"/>
    <n v="0"/>
    <n v="0"/>
    <n v="0"/>
    <n v="0"/>
    <x v="45"/>
    <s v="OABR"/>
  </r>
  <r>
    <s v="101"/>
    <s v="ZBR0"/>
    <s v="F"/>
    <s v="GL1"/>
    <x v="0"/>
    <x v="9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467"/>
    <x v="33"/>
    <s v="BRL"/>
    <n v="1"/>
    <n v="0"/>
    <n v="0"/>
    <n v="0"/>
    <n v="0"/>
    <n v="0"/>
    <n v="0"/>
    <n v="1"/>
    <n v="0"/>
    <n v="0"/>
    <n v="0"/>
    <n v="0"/>
    <x v="46"/>
    <s v="OABR"/>
  </r>
  <r>
    <s v="101"/>
    <s v="ZBR0"/>
    <s v="F"/>
    <s v="GL1"/>
    <x v="0"/>
    <x v="9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467"/>
    <x v="33"/>
    <s v="BRL"/>
    <n v="1"/>
    <n v="0"/>
    <n v="0"/>
    <n v="0"/>
    <n v="0"/>
    <n v="0"/>
    <n v="0"/>
    <n v="1"/>
    <n v="0"/>
    <n v="0"/>
    <n v="0"/>
    <n v="0"/>
    <x v="47"/>
    <s v="OABR"/>
  </r>
  <r>
    <s v="101"/>
    <s v="ZBR0"/>
    <s v="F"/>
    <s v="GL1"/>
    <x v="0"/>
    <x v="9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560"/>
    <x v="32"/>
    <s v="BRL"/>
    <n v="1"/>
    <n v="0"/>
    <n v="0"/>
    <n v="0"/>
    <n v="0"/>
    <n v="0"/>
    <n v="0"/>
    <n v="1"/>
    <n v="0"/>
    <n v="0"/>
    <n v="0"/>
    <n v="0"/>
    <x v="48"/>
    <s v="OABR"/>
  </r>
  <r>
    <s v="101"/>
    <s v="ZBR0"/>
    <s v="F"/>
    <s v="GL1"/>
    <x v="0"/>
    <x v="10"/>
    <s v="3000019521 52.809.973 DOUGLAS COUTINHO MENDES"/>
    <x v="15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49"/>
    <s v="OABR"/>
  </r>
  <r>
    <s v="101"/>
    <s v="ZBR0"/>
    <s v="F"/>
    <s v="GL1"/>
    <x v="0"/>
    <x v="11"/>
    <s v="3000012257 IVANDRO LEAL FLORES 02735420795"/>
    <x v="16"/>
    <s v="E00000127"/>
    <s v="Custos de Pessoal de Apoio"/>
    <s v="SERV.0031"/>
    <x v="0"/>
    <s v=""/>
    <s v=""/>
    <s v="P"/>
    <n v="1118"/>
    <x v="0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50"/>
    <s v="OABR"/>
  </r>
  <r>
    <s v="101"/>
    <s v="ZBR0"/>
    <s v="F"/>
    <s v="GL1"/>
    <x v="0"/>
    <x v="11"/>
    <s v="3000012257 IVANDRO LEAL FLORES 02735420795"/>
    <x v="16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51"/>
    <s v="OABR"/>
  </r>
  <r>
    <s v="101"/>
    <s v="ZBR0"/>
    <s v="F"/>
    <s v="GL1"/>
    <x v="0"/>
    <x v="11"/>
    <s v="3000017558 50.758.397 CARLOS EDUARDO OLIVEIRA"/>
    <x v="5"/>
    <s v="E00000127"/>
    <s v="Custos de Pessoal de Apoio"/>
    <s v="SERV.0031"/>
    <x v="0"/>
    <s v=""/>
    <s v=""/>
    <s v="P"/>
    <n v="1118"/>
    <x v="0"/>
    <s v=""/>
    <n v="1"/>
    <s v="SV"/>
    <n v="1"/>
    <s v="SV"/>
    <n v="290"/>
    <x v="21"/>
    <s v="BRL"/>
    <n v="1"/>
    <n v="0"/>
    <n v="0"/>
    <n v="0"/>
    <n v="0"/>
    <n v="0"/>
    <n v="0"/>
    <n v="1"/>
    <n v="0"/>
    <n v="0"/>
    <n v="0"/>
    <n v="0"/>
    <x v="52"/>
    <s v="OABR"/>
  </r>
  <r>
    <s v="101"/>
    <s v="ZBR0"/>
    <s v="F"/>
    <s v="GL1"/>
    <x v="0"/>
    <x v="12"/>
    <s v="3000019595 53.039.648 LUCY NUNES SOARES"/>
    <x v="17"/>
    <s v="E00000128"/>
    <s v="Outras Atividades - Comissionamento para"/>
    <s v="SERV.0031"/>
    <x v="0"/>
    <s v=""/>
    <s v=""/>
    <s v="P"/>
    <n v="1118"/>
    <x v="0"/>
    <s v=""/>
    <n v="1"/>
    <s v="SV"/>
    <n v="1"/>
    <s v="SV"/>
    <n v="30500"/>
    <x v="35"/>
    <s v="BRL"/>
    <n v="1"/>
    <n v="0"/>
    <n v="0"/>
    <n v="0"/>
    <n v="0"/>
    <n v="0"/>
    <n v="0"/>
    <n v="1"/>
    <n v="0"/>
    <n v="0"/>
    <n v="0"/>
    <n v="0"/>
    <x v="53"/>
    <s v="OABR"/>
  </r>
  <r>
    <s v="101"/>
    <s v="ZBR0"/>
    <s v="F"/>
    <s v="GL1"/>
    <x v="0"/>
    <x v="13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950"/>
    <x v="36"/>
    <s v="BRL"/>
    <n v="1"/>
    <n v="0"/>
    <n v="0"/>
    <n v="0"/>
    <n v="0"/>
    <n v="0"/>
    <n v="0"/>
    <n v="1"/>
    <n v="0"/>
    <n v="0"/>
    <n v="0"/>
    <n v="0"/>
    <x v="54"/>
    <s v="OABR"/>
  </r>
  <r>
    <s v="101"/>
    <s v="ZBR0"/>
    <s v="F"/>
    <s v="GL1"/>
    <x v="0"/>
    <x v="14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55"/>
    <s v="OABR"/>
  </r>
  <r>
    <s v="201"/>
    <s v="ZBR0"/>
    <s v="F"/>
    <s v="GL1"/>
    <x v="0"/>
    <x v="14"/>
    <s v="3000001897 SUNSET EVENTOS E SERVICOS LTDA"/>
    <x v="3"/>
    <s v="E00000122"/>
    <s v="30 DIÁRIAS AGENTES DE LIMPEZA + 15 DIÁRI"/>
    <s v="SERV.0031"/>
    <x v="0"/>
    <s v=""/>
    <s v=""/>
    <s v="P"/>
    <n v="1118"/>
    <x v="0"/>
    <s v=""/>
    <n v="1"/>
    <s v="SV"/>
    <n v="1"/>
    <s v="SV"/>
    <n v="8250"/>
    <x v="38"/>
    <s v="BRL"/>
    <n v="1"/>
    <n v="0"/>
    <n v="0"/>
    <n v="0"/>
    <n v="0"/>
    <n v="0"/>
    <n v="0"/>
    <n v="1"/>
    <n v="0"/>
    <n v="0"/>
    <n v="0"/>
    <n v="0"/>
    <x v="55"/>
    <s v="OABR"/>
  </r>
  <r>
    <s v="101"/>
    <s v="ZBR0"/>
    <s v="F"/>
    <s v="GL1"/>
    <x v="0"/>
    <x v="14"/>
    <s v="3000001159 J M SERVICOS DE LIMPEZA E PINTURA M"/>
    <x v="18"/>
    <s v="E00000132"/>
    <s v="RIG SET/2023 - PAVILHÃO 4 - EQUIPE DIURN"/>
    <s v="SERV.0031"/>
    <x v="0"/>
    <s v=""/>
    <s v=""/>
    <s v="P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56"/>
    <s v="OABR"/>
  </r>
  <r>
    <s v="101"/>
    <s v="ZBR0"/>
    <s v="F"/>
    <s v="GL1"/>
    <x v="0"/>
    <x v="14"/>
    <s v="3000002690 ZEITGEIST REFORMAS E EDIFICACOES LT"/>
    <x v="10"/>
    <s v="E00000127"/>
    <s v="BOMBEIRO HIDRÁULICO -  30 DIÁRIAS DIURNO"/>
    <s v="SERV.0031"/>
    <x v="0"/>
    <s v=""/>
    <s v=""/>
    <s v="P"/>
    <n v="1118"/>
    <x v="0"/>
    <s v=""/>
    <n v="1"/>
    <s v="SV"/>
    <n v="1"/>
    <s v="SV"/>
    <n v="17856"/>
    <x v="40"/>
    <s v="BRL"/>
    <n v="1"/>
    <n v="0"/>
    <n v="0"/>
    <n v="0"/>
    <n v="0"/>
    <n v="0"/>
    <n v="0"/>
    <n v="1"/>
    <n v="0"/>
    <n v="0"/>
    <n v="0"/>
    <n v="0"/>
    <x v="57"/>
    <s v="OABR"/>
  </r>
  <r>
    <s v="101"/>
    <s v="ZBR0"/>
    <s v="F"/>
    <s v="GL1"/>
    <x v="0"/>
    <x v="15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322133.57"/>
    <x v="41"/>
    <s v="BRL"/>
    <n v="1"/>
    <n v="0"/>
    <n v="0"/>
    <n v="1"/>
    <n v="0"/>
    <n v="1"/>
    <n v="322133.57"/>
    <n v="1"/>
    <n v="0"/>
    <n v="0"/>
    <n v="0"/>
    <n v="0"/>
    <x v="58"/>
    <s v="OABR"/>
  </r>
  <r>
    <s v="101"/>
    <s v="ZBR0"/>
    <s v="F"/>
    <s v="GL1"/>
    <x v="0"/>
    <x v="15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2400"/>
    <x v="42"/>
    <s v="BRL"/>
    <n v="1"/>
    <n v="0"/>
    <n v="0"/>
    <n v="0"/>
    <n v="0"/>
    <n v="0"/>
    <n v="0"/>
    <n v="1"/>
    <n v="0"/>
    <n v="0"/>
    <n v="0"/>
    <n v="0"/>
    <x v="59"/>
    <s v="OABR"/>
  </r>
  <r>
    <s v="101"/>
    <s v="ZBR0"/>
    <s v="F"/>
    <s v="GL1"/>
    <x v="0"/>
    <x v="15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680"/>
    <x v="43"/>
    <s v="BRL"/>
    <n v="1"/>
    <n v="0"/>
    <n v="0"/>
    <n v="1"/>
    <n v="0"/>
    <n v="1"/>
    <n v="1680"/>
    <n v="1"/>
    <n v="0"/>
    <n v="0"/>
    <n v="0"/>
    <n v="0"/>
    <x v="60"/>
    <s v="OABR"/>
  </r>
  <r>
    <s v="101"/>
    <s v="ZBR0"/>
    <s v="F"/>
    <s v="GL1"/>
    <x v="0"/>
    <x v="15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860"/>
    <x v="44"/>
    <s v="BRL"/>
    <n v="1"/>
    <n v="0"/>
    <n v="0"/>
    <n v="1"/>
    <n v="0"/>
    <n v="1"/>
    <n v="1860"/>
    <n v="1"/>
    <n v="0"/>
    <n v="0"/>
    <n v="0"/>
    <n v="0"/>
    <x v="61"/>
    <s v="OABR"/>
  </r>
  <r>
    <s v="101"/>
    <s v="ZBR0"/>
    <s v="F"/>
    <s v="GL1"/>
    <x v="0"/>
    <x v="15"/>
    <s v="3000001159 J M SERVICOS DE LIMPEZA E PINTURA M"/>
    <x v="18"/>
    <s v="E00000132"/>
    <s v="MAN/EVENTO/RIG (RC4  ) - 2024 - KSOP (84"/>
    <s v="SERV.0031"/>
    <x v="0"/>
    <s v=""/>
    <s v=""/>
    <s v="P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62"/>
    <s v="OABR"/>
  </r>
  <r>
    <s v="101"/>
    <s v="ZBR0"/>
    <s v="F"/>
    <s v="GL1"/>
    <x v="0"/>
    <x v="15"/>
    <s v="3000015225 RBS TECH ENGENHARIA, MANUTENCAO E"/>
    <x v="11"/>
    <s v="E00000127"/>
    <s v="15 DIÁRIAS MEIO OFICIAL - PERÍODO 2401 -"/>
    <s v="SERV.0031"/>
    <x v="0"/>
    <s v=""/>
    <s v=""/>
    <s v="P"/>
    <n v="1118"/>
    <x v="0"/>
    <s v=""/>
    <n v="1"/>
    <s v="SV"/>
    <n v="1"/>
    <s v="SV"/>
    <n v="15150"/>
    <x v="45"/>
    <s v="BRL"/>
    <n v="1"/>
    <n v="0"/>
    <n v="0"/>
    <n v="0"/>
    <n v="0"/>
    <n v="0"/>
    <n v="0"/>
    <n v="1"/>
    <n v="0"/>
    <n v="0"/>
    <n v="0"/>
    <n v="0"/>
    <x v="63"/>
    <s v="OABR"/>
  </r>
  <r>
    <s v="201"/>
    <s v="ZBR0"/>
    <s v="F"/>
    <s v="GL1"/>
    <x v="0"/>
    <x v="15"/>
    <s v="3000015225 RBS TECH ENGENHARIA, MANUTENCAO E"/>
    <x v="11"/>
    <s v="E00000127"/>
    <s v="15 DIÁRIAS MECÂNICO CHILLER - PERÍODO 24"/>
    <s v="SERV.0031"/>
    <x v="0"/>
    <s v=""/>
    <s v=""/>
    <s v="P"/>
    <n v="1118"/>
    <x v="0"/>
    <s v=""/>
    <n v="1"/>
    <s v="SV"/>
    <n v="1"/>
    <s v="SV"/>
    <n v="20750"/>
    <x v="46"/>
    <s v="BRL"/>
    <n v="1"/>
    <n v="0"/>
    <n v="0"/>
    <n v="0"/>
    <n v="0"/>
    <n v="0"/>
    <n v="0"/>
    <n v="1"/>
    <n v="0"/>
    <n v="0"/>
    <n v="0"/>
    <n v="0"/>
    <x v="63"/>
    <s v="OABR"/>
  </r>
  <r>
    <s v="101"/>
    <s v="ZBR0"/>
    <s v="F"/>
    <s v="GL1"/>
    <x v="0"/>
    <x v="1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490"/>
    <x v="47"/>
    <s v="BRL"/>
    <n v="1"/>
    <n v="0"/>
    <n v="0"/>
    <n v="0"/>
    <n v="0"/>
    <n v="0"/>
    <n v="0"/>
    <n v="1"/>
    <n v="0"/>
    <n v="0"/>
    <n v="0"/>
    <n v="0"/>
    <x v="64"/>
    <s v="OABR"/>
  </r>
  <r>
    <s v="101"/>
    <s v="ZBR0"/>
    <s v="F"/>
    <s v="GL1"/>
    <x v="0"/>
    <x v="17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65"/>
    <s v="OABR"/>
  </r>
  <r>
    <s v="201"/>
    <s v="ZBR0"/>
    <s v="F"/>
    <s v="GL1"/>
    <x v="0"/>
    <x v="17"/>
    <s v="3000001897 SUNSET EVENTOS E SERVICOS LTDA"/>
    <x v="3"/>
    <s v="E00000122"/>
    <s v="MANUTENÇÃO - 06 DIÁRIAS AGENTES DE LIMPE"/>
    <s v="SERV.0031"/>
    <x v="0"/>
    <s v=""/>
    <s v=""/>
    <s v="P"/>
    <n v="1118"/>
    <x v="0"/>
    <s v=""/>
    <n v="1"/>
    <s v="SV"/>
    <n v="1"/>
    <s v="SV"/>
    <n v="1650"/>
    <x v="49"/>
    <s v="BRL"/>
    <n v="1"/>
    <n v="0"/>
    <n v="0"/>
    <n v="0"/>
    <n v="0"/>
    <n v="0"/>
    <n v="0"/>
    <n v="1"/>
    <n v="0"/>
    <n v="0"/>
    <n v="0"/>
    <n v="0"/>
    <x v="65"/>
    <s v="OABR"/>
  </r>
  <r>
    <s v="101"/>
    <s v="ZBR0"/>
    <s v="F"/>
    <s v="GL1"/>
    <x v="0"/>
    <x v="17"/>
    <s v="3000001897 SUNSET EVENTOS E SERVICOS LTDA"/>
    <x v="3"/>
    <s v="E00000122"/>
    <s v="MATERIAL DE LIMPEZA"/>
    <s v="SERV.0031"/>
    <x v="0"/>
    <s v="L"/>
    <s v=""/>
    <s v="P"/>
    <n v="1118"/>
    <x v="0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66"/>
    <s v="OABR"/>
  </r>
  <r>
    <s v="201"/>
    <s v="ZBR0"/>
    <s v="F"/>
    <s v="GL1"/>
    <x v="0"/>
    <x v="17"/>
    <s v="3000001897 SUNSET EVENTOS E SERVICOS LTDA"/>
    <x v="3"/>
    <s v="E00000122"/>
    <s v="MANUTENÇÃO - 10 DIÁRIAS AGENTES DE LIMPE"/>
    <s v="SERV.0031"/>
    <x v="0"/>
    <s v="L"/>
    <s v=""/>
    <s v="P"/>
    <n v="1118"/>
    <x v="0"/>
    <s v=""/>
    <n v="1"/>
    <s v="SV"/>
    <n v="1"/>
    <s v="SV"/>
    <n v="2750"/>
    <x v="50"/>
    <s v="BRL"/>
    <n v="1"/>
    <n v="0"/>
    <n v="0"/>
    <n v="0"/>
    <n v="0"/>
    <n v="0"/>
    <n v="0"/>
    <n v="1"/>
    <n v="0"/>
    <n v="0"/>
    <n v="0"/>
    <n v="0"/>
    <x v="66"/>
    <s v="OABR"/>
  </r>
  <r>
    <s v="101"/>
    <s v="ZBR0"/>
    <s v="F"/>
    <s v="GL1"/>
    <x v="0"/>
    <x v="17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150"/>
    <x v="51"/>
    <s v="BRL"/>
    <n v="1"/>
    <n v="0"/>
    <n v="0"/>
    <n v="0"/>
    <n v="0"/>
    <n v="0"/>
    <n v="0"/>
    <n v="1"/>
    <n v="0"/>
    <n v="0"/>
    <n v="0"/>
    <n v="0"/>
    <x v="67"/>
    <s v="OABR"/>
  </r>
  <r>
    <s v="201"/>
    <s v="ZBR0"/>
    <s v="F"/>
    <s v="GL1"/>
    <x v="0"/>
    <x v="17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725"/>
    <x v="52"/>
    <s v="BRL"/>
    <n v="1"/>
    <n v="0"/>
    <n v="0"/>
    <n v="0"/>
    <n v="0"/>
    <n v="0"/>
    <n v="0"/>
    <n v="1"/>
    <n v="0"/>
    <n v="0"/>
    <n v="0"/>
    <n v="0"/>
    <x v="67"/>
    <s v="OABR"/>
  </r>
  <r>
    <s v="101"/>
    <s v="ZBR0"/>
    <s v="F"/>
    <s v="GL1"/>
    <x v="0"/>
    <x v="17"/>
    <s v="3000017645 DESENTUPIDORA J COSTA LTDA E P P"/>
    <x v="19"/>
    <s v="E00000132"/>
    <s v="MANUTENÇÃO - CAMINHÃO DE RESÍDUOS CAIXAS"/>
    <s v="SERV.0031"/>
    <x v="0"/>
    <s v=""/>
    <s v=""/>
    <s v="P"/>
    <n v="1118"/>
    <x v="0"/>
    <s v=""/>
    <n v="1"/>
    <s v="SV"/>
    <n v="1"/>
    <s v="SV"/>
    <n v="2980"/>
    <x v="53"/>
    <s v="BRL"/>
    <n v="1"/>
    <n v="0"/>
    <n v="0"/>
    <n v="0"/>
    <n v="0"/>
    <n v="0"/>
    <n v="0"/>
    <n v="1"/>
    <n v="0"/>
    <n v="0"/>
    <n v="0"/>
    <n v="0"/>
    <x v="68"/>
    <s v="OABR"/>
  </r>
  <r>
    <s v="101"/>
    <s v="ZBR0"/>
    <s v="F"/>
    <s v="GL1"/>
    <x v="0"/>
    <x v="17"/>
    <s v="3000002258 DK CONSTRUCOES E REFORMAS LTDA"/>
    <x v="4"/>
    <s v="E00000132"/>
    <s v="MANUTENÇÃO - RECUPERAÇÃO TETO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69"/>
    <s v="OABR"/>
  </r>
  <r>
    <s v="101"/>
    <s v="ZBR0"/>
    <s v="F"/>
    <s v="GL1"/>
    <x v="0"/>
    <x v="17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3800"/>
    <x v="54"/>
    <s v="BRL"/>
    <n v="1"/>
    <n v="0"/>
    <n v="0"/>
    <n v="0"/>
    <n v="0"/>
    <n v="0"/>
    <n v="0"/>
    <n v="1"/>
    <n v="0"/>
    <n v="0"/>
    <n v="0"/>
    <n v="0"/>
    <x v="70"/>
    <s v="OABR"/>
  </r>
  <r>
    <s v="101"/>
    <s v="ZBR0"/>
    <s v="F"/>
    <s v="GL1"/>
    <x v="0"/>
    <x v="17"/>
    <s v="3000001159 J M SERVICOS DE LIMPEZA E PINTURA M"/>
    <x v="18"/>
    <s v="E00000132"/>
    <s v="MAN/EVENTO/RIG (RC4  ) - 2024 - KSOP (84"/>
    <s v="SERV.0031"/>
    <x v="0"/>
    <s v=""/>
    <s v=""/>
    <s v="P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71"/>
    <s v="OABR"/>
  </r>
  <r>
    <s v="101"/>
    <s v="ZBR0"/>
    <s v="F"/>
    <s v="GL1"/>
    <x v="0"/>
    <x v="18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72"/>
    <s v="OABR"/>
  </r>
  <r>
    <s v="201"/>
    <s v="ZBR0"/>
    <s v="F"/>
    <s v="GL1"/>
    <x v="0"/>
    <x v="18"/>
    <s v="3000001897 SUNSET EVENTOS E SERVICOS LTDA"/>
    <x v="3"/>
    <s v="E00000122"/>
    <s v="MANUTENÇÃO - 02 DIÁRIAS AGENTES DE LIMPE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72"/>
    <s v="OABR"/>
  </r>
  <r>
    <s v="101"/>
    <s v="ZBR0"/>
    <s v="F"/>
    <s v="GL1"/>
    <x v="0"/>
    <x v="18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73"/>
    <s v="OABR"/>
  </r>
  <r>
    <s v="201"/>
    <s v="ZBR0"/>
    <s v="F"/>
    <s v="GL1"/>
    <x v="0"/>
    <x v="18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725"/>
    <x v="52"/>
    <s v="BRL"/>
    <n v="1"/>
    <n v="0"/>
    <n v="0"/>
    <n v="0"/>
    <n v="0"/>
    <n v="0"/>
    <n v="0"/>
    <n v="1"/>
    <n v="0"/>
    <n v="0"/>
    <n v="0"/>
    <n v="0"/>
    <x v="73"/>
    <s v="OABR"/>
  </r>
  <r>
    <s v="101"/>
    <s v="ZBR0"/>
    <s v="F"/>
    <s v="GL1"/>
    <x v="0"/>
    <x v="18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2125"/>
    <x v="55"/>
    <s v="BRL"/>
    <n v="1"/>
    <n v="0"/>
    <n v="0"/>
    <n v="0"/>
    <n v="0"/>
    <n v="0"/>
    <n v="0"/>
    <n v="1"/>
    <n v="0"/>
    <n v="0"/>
    <n v="0"/>
    <n v="0"/>
    <x v="74"/>
    <s v="OABR"/>
  </r>
  <r>
    <s v="101"/>
    <s v="ZBR0"/>
    <s v="F"/>
    <s v="GL1"/>
    <x v="0"/>
    <x v="18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875"/>
    <x v="56"/>
    <s v="BRL"/>
    <n v="1"/>
    <n v="0"/>
    <n v="0"/>
    <n v="0"/>
    <n v="0"/>
    <n v="0"/>
    <n v="0"/>
    <n v="1"/>
    <n v="0"/>
    <n v="0"/>
    <n v="0"/>
    <n v="0"/>
    <x v="75"/>
    <s v="OABR"/>
  </r>
  <r>
    <s v="101"/>
    <s v="ZBR0"/>
    <s v="F"/>
    <s v="GL1"/>
    <x v="0"/>
    <x v="18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875"/>
    <x v="56"/>
    <s v="BRL"/>
    <n v="1"/>
    <n v="0"/>
    <n v="0"/>
    <n v="0"/>
    <n v="0"/>
    <n v="0"/>
    <n v="0"/>
    <n v="1"/>
    <n v="0"/>
    <n v="0"/>
    <n v="0"/>
    <n v="0"/>
    <x v="76"/>
    <s v="OABR"/>
  </r>
  <r>
    <s v="101"/>
    <s v="ZBR0"/>
    <s v="F"/>
    <s v="GL1"/>
    <x v="0"/>
    <x v="19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3760"/>
    <x v="57"/>
    <s v="BRL"/>
    <n v="1"/>
    <n v="0"/>
    <n v="0"/>
    <n v="0"/>
    <n v="0"/>
    <n v="0"/>
    <n v="0"/>
    <n v="1"/>
    <n v="0"/>
    <n v="0"/>
    <n v="0"/>
    <n v="0"/>
    <x v="77"/>
    <s v="OABR"/>
  </r>
  <r>
    <s v="101"/>
    <s v="ZBR0"/>
    <s v="F"/>
    <s v="GL1"/>
    <x v="0"/>
    <x v="19"/>
    <s v="3000002690 ZEITGEIST REFORMAS E EDIFICACOES LT"/>
    <x v="10"/>
    <s v="E00000127"/>
    <s v="MANUTENÇÃO -BOMBEIRO HIDRÁULICO -  10 DI"/>
    <s v="SERV.0031"/>
    <x v="0"/>
    <s v=""/>
    <s v=""/>
    <s v="P"/>
    <n v="1118"/>
    <x v="0"/>
    <s v=""/>
    <n v="1"/>
    <s v="SV"/>
    <n v="1"/>
    <s v="SV"/>
    <n v="5952"/>
    <x v="58"/>
    <s v="BRL"/>
    <n v="1"/>
    <n v="0"/>
    <n v="0"/>
    <n v="0"/>
    <n v="0"/>
    <n v="0"/>
    <n v="0"/>
    <n v="1"/>
    <n v="0"/>
    <n v="0"/>
    <n v="0"/>
    <n v="0"/>
    <x v="78"/>
    <s v="OABR"/>
  </r>
  <r>
    <s v="101"/>
    <s v="ZBR0"/>
    <s v="F"/>
    <s v="GL1"/>
    <x v="0"/>
    <x v="19"/>
    <s v="3000002690 ZEITGEIST REFORMAS E EDIFICACOES LT"/>
    <x v="10"/>
    <s v="E00000127"/>
    <s v="MANUTENÇÃO -BOMBEIRO HIDRÁULICO -  06 DI"/>
    <s v="SERV.0031"/>
    <x v="0"/>
    <s v=""/>
    <s v=""/>
    <s v="P"/>
    <n v="1118"/>
    <x v="0"/>
    <s v=""/>
    <n v="1"/>
    <s v="SV"/>
    <n v="1"/>
    <s v="SV"/>
    <n v="3571.2"/>
    <x v="59"/>
    <s v="BRL"/>
    <n v="1"/>
    <n v="0"/>
    <n v="0"/>
    <n v="0"/>
    <n v="0"/>
    <n v="0"/>
    <n v="0"/>
    <n v="1"/>
    <n v="0"/>
    <n v="0"/>
    <n v="0"/>
    <n v="0"/>
    <x v="79"/>
    <s v="OABR"/>
  </r>
  <r>
    <s v="101"/>
    <s v="ZBR0"/>
    <s v="F"/>
    <s v="GL1"/>
    <x v="0"/>
    <x v="1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80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5230.32"/>
    <x v="61"/>
    <s v="BRL"/>
    <n v="1"/>
    <n v="0"/>
    <n v="0"/>
    <n v="0"/>
    <n v="0"/>
    <n v="0"/>
    <n v="0"/>
    <n v="1"/>
    <n v="0"/>
    <n v="0"/>
    <n v="0"/>
    <n v="0"/>
    <x v="81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501.46"/>
    <x v="15"/>
    <s v="BRL"/>
    <n v="1"/>
    <n v="0"/>
    <n v="0"/>
    <n v="0"/>
    <n v="0"/>
    <n v="0"/>
    <n v="0"/>
    <n v="1"/>
    <n v="0"/>
    <n v="0"/>
    <n v="0"/>
    <n v="0"/>
    <x v="82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501.46"/>
    <x v="15"/>
    <s v="BRL"/>
    <n v="1"/>
    <n v="0"/>
    <n v="0"/>
    <n v="0"/>
    <n v="0"/>
    <n v="0"/>
    <n v="0"/>
    <n v="1"/>
    <n v="0"/>
    <n v="0"/>
    <n v="0"/>
    <n v="0"/>
    <x v="83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4775.51"/>
    <x v="62"/>
    <s v="BRL"/>
    <n v="1"/>
    <n v="0"/>
    <n v="0"/>
    <n v="0"/>
    <n v="0"/>
    <n v="0"/>
    <n v="0"/>
    <n v="1"/>
    <n v="0"/>
    <n v="0"/>
    <n v="0"/>
    <n v="0"/>
    <x v="84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41842.57"/>
    <x v="63"/>
    <s v="BRL"/>
    <n v="1"/>
    <n v="0"/>
    <n v="0"/>
    <n v="0"/>
    <n v="0"/>
    <n v="0"/>
    <n v="0"/>
    <n v="1"/>
    <n v="0"/>
    <n v="0"/>
    <n v="0"/>
    <n v="0"/>
    <x v="85"/>
    <s v="OABR"/>
  </r>
  <r>
    <s v="101"/>
    <s v="ZBR0"/>
    <s v="F"/>
    <s v="GL1"/>
    <x v="0"/>
    <x v="2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2507.29"/>
    <x v="64"/>
    <s v="BRL"/>
    <n v="1"/>
    <n v="0"/>
    <n v="0"/>
    <n v="0"/>
    <n v="0"/>
    <n v="0"/>
    <n v="0"/>
    <n v="1"/>
    <n v="0"/>
    <n v="0"/>
    <n v="0"/>
    <n v="0"/>
    <x v="86"/>
    <s v="OABR"/>
  </r>
  <r>
    <s v="101"/>
    <s v="ZBR0"/>
    <s v="F"/>
    <s v="GL1"/>
    <x v="0"/>
    <x v="20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680"/>
    <x v="43"/>
    <s v="BRL"/>
    <n v="1"/>
    <n v="0"/>
    <n v="0"/>
    <n v="0"/>
    <n v="0"/>
    <n v="1"/>
    <n v="1680"/>
    <n v="1"/>
    <n v="0"/>
    <n v="0"/>
    <n v="0"/>
    <n v="0"/>
    <x v="87"/>
    <s v="OABR"/>
  </r>
  <r>
    <s v="101"/>
    <s v="ZBR0"/>
    <s v="F"/>
    <s v="GL1"/>
    <x v="0"/>
    <x v="20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680"/>
    <x v="43"/>
    <s v="BRL"/>
    <n v="1"/>
    <n v="0"/>
    <n v="0"/>
    <n v="0"/>
    <n v="0"/>
    <n v="0"/>
    <n v="0"/>
    <n v="1"/>
    <n v="0"/>
    <n v="0"/>
    <n v="0"/>
    <n v="0"/>
    <x v="88"/>
    <s v="OABR"/>
  </r>
  <r>
    <s v="101"/>
    <s v="ZBR0"/>
    <s v="F"/>
    <s v="GL1"/>
    <x v="0"/>
    <x v="20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89"/>
    <s v="OABR"/>
  </r>
  <r>
    <s v="101"/>
    <s v="ZBR0"/>
    <s v="F"/>
    <s v="GL1"/>
    <x v="0"/>
    <x v="21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650"/>
    <x v="49"/>
    <s v="BRL"/>
    <n v="1"/>
    <n v="0"/>
    <n v="0"/>
    <n v="0"/>
    <n v="0"/>
    <n v="0"/>
    <n v="0"/>
    <n v="1"/>
    <n v="0"/>
    <n v="0"/>
    <n v="0"/>
    <n v="0"/>
    <x v="90"/>
    <s v="OABR"/>
  </r>
  <r>
    <s v="101"/>
    <s v="ZBR0"/>
    <s v="F"/>
    <s v="GL1"/>
    <x v="0"/>
    <x v="21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1140"/>
    <x v="65"/>
    <s v="BRL"/>
    <n v="1"/>
    <n v="0"/>
    <n v="0"/>
    <n v="1"/>
    <n v="0"/>
    <n v="1"/>
    <n v="1140"/>
    <n v="1"/>
    <n v="0"/>
    <n v="0"/>
    <n v="0"/>
    <n v="0"/>
    <x v="91"/>
    <s v="OABR"/>
  </r>
  <r>
    <s v="101"/>
    <s v="ZBR0"/>
    <s v="F"/>
    <s v="GL1"/>
    <x v="0"/>
    <x v="22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2125"/>
    <x v="55"/>
    <s v="BRL"/>
    <n v="1"/>
    <n v="0"/>
    <n v="0"/>
    <n v="0"/>
    <n v="0"/>
    <n v="0"/>
    <n v="0"/>
    <n v="1"/>
    <n v="0"/>
    <n v="0"/>
    <n v="0"/>
    <n v="0"/>
    <x v="92"/>
    <s v="OABR"/>
  </r>
  <r>
    <s v="101"/>
    <s v="ZBR0"/>
    <s v="F"/>
    <s v="GL1"/>
    <x v="0"/>
    <x v="22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3000"/>
    <x v="3"/>
    <s v="BRL"/>
    <n v="1"/>
    <n v="0"/>
    <n v="0"/>
    <n v="0"/>
    <n v="0"/>
    <n v="0"/>
    <n v="0"/>
    <n v="1"/>
    <n v="0"/>
    <n v="0"/>
    <n v="0"/>
    <n v="0"/>
    <x v="93"/>
    <s v="OABR"/>
  </r>
  <r>
    <s v="101"/>
    <s v="ZBR0"/>
    <s v="F"/>
    <s v="GL1"/>
    <x v="0"/>
    <x v="22"/>
    <s v="3000002690 ZEITGEIST REFORMAS E EDIFICACOES LT"/>
    <x v="10"/>
    <s v="E00000127"/>
    <s v="MANUTENÇÃO -BOMBEIRO HIDRÁULICO -  02 DI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94"/>
    <s v="OABR"/>
  </r>
  <r>
    <s v="201"/>
    <s v="ZBR0"/>
    <s v="F"/>
    <s v="GL1"/>
    <x v="0"/>
    <x v="22"/>
    <s v="3000001897 SUNSET EVENTOS E SERVICOS LTDA"/>
    <x v="3"/>
    <s v="E00000122"/>
    <s v="MANUTENÇÃO - 02 DIÁRIAS AGENTES DE LIMPE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95"/>
    <s v="OABR"/>
  </r>
  <r>
    <s v="101"/>
    <s v="ZBR0"/>
    <s v="F"/>
    <s v="GL1"/>
    <x v="0"/>
    <x v="22"/>
    <s v="3000002132 NEW POWER GRUPOS GERADORES LTDA"/>
    <x v="21"/>
    <s v="E00000127"/>
    <s v="MANUTENÇÃO - 60 DIÁRIAS - 29/01/2023 - 0"/>
    <s v="SERV.0031"/>
    <x v="0"/>
    <s v=""/>
    <s v=""/>
    <s v="P"/>
    <n v="1118"/>
    <x v="0"/>
    <s v=""/>
    <n v="1"/>
    <s v="SV"/>
    <n v="1"/>
    <s v="SV"/>
    <n v="10610"/>
    <x v="66"/>
    <s v="BRL"/>
    <n v="1"/>
    <n v="0"/>
    <n v="0"/>
    <n v="0"/>
    <n v="0"/>
    <n v="0"/>
    <n v="0"/>
    <n v="1"/>
    <n v="0"/>
    <n v="0"/>
    <n v="0"/>
    <n v="0"/>
    <x v="96"/>
    <s v="OABR"/>
  </r>
  <r>
    <s v="101"/>
    <s v="ZBR0"/>
    <s v="F"/>
    <s v="GL1"/>
    <x v="0"/>
    <x v="22"/>
    <s v="3000018767 WFT II INSTALACOES E AUTOMACAO ELET"/>
    <x v="14"/>
    <s v="E00000127"/>
    <s v="MANUTENÇÃO - 08 DIÁRIAS - PERÍODO 28/01"/>
    <s v="SERV.0031"/>
    <x v="0"/>
    <s v=""/>
    <s v=""/>
    <s v="P"/>
    <n v="1118"/>
    <x v="0"/>
    <s v=""/>
    <n v="1"/>
    <s v="SV"/>
    <n v="1"/>
    <s v="SV"/>
    <n v="3539.9"/>
    <x v="67"/>
    <s v="BRL"/>
    <n v="1"/>
    <n v="0"/>
    <n v="0"/>
    <n v="0"/>
    <n v="0"/>
    <n v="0"/>
    <n v="0"/>
    <n v="1"/>
    <n v="0"/>
    <n v="0"/>
    <n v="0"/>
    <n v="0"/>
    <x v="97"/>
    <s v="OABR"/>
  </r>
  <r>
    <s v="101"/>
    <s v="ZBR0"/>
    <s v="F"/>
    <s v="GL1"/>
    <x v="0"/>
    <x v="23"/>
    <s v="3000015225 RBS TECH ENGENHARIA, MANUTENCAO E"/>
    <x v="11"/>
    <s v="E00000127"/>
    <s v="03 DIÁRIAS MECÂNICO PERÍODO 29/01 A 01/0"/>
    <s v="SERV.0031"/>
    <x v="0"/>
    <s v=""/>
    <s v=""/>
    <s v="P"/>
    <n v="1118"/>
    <x v="0"/>
    <s v=""/>
    <n v="1"/>
    <s v="SV"/>
    <n v="1"/>
    <s v="SV"/>
    <n v="3240"/>
    <x v="68"/>
    <s v="BRL"/>
    <n v="1"/>
    <n v="0"/>
    <n v="0"/>
    <n v="0"/>
    <n v="0"/>
    <n v="0"/>
    <n v="0"/>
    <n v="1"/>
    <n v="0"/>
    <n v="0"/>
    <n v="0"/>
    <n v="0"/>
    <x v="98"/>
    <s v="OABR"/>
  </r>
  <r>
    <s v="201"/>
    <s v="ZBR0"/>
    <s v="F"/>
    <s v="GL1"/>
    <x v="0"/>
    <x v="23"/>
    <s v="3000015225 RBS TECH ENGENHARIA, MANUTENCAO E"/>
    <x v="11"/>
    <s v="E00000127"/>
    <s v="03 DIÁRIAS ASSIST REFRIGERAÇÃO PERÍODO 2"/>
    <s v="SERV.0031"/>
    <x v="0"/>
    <s v=""/>
    <s v=""/>
    <s v="P"/>
    <n v="1118"/>
    <x v="0"/>
    <s v=""/>
    <n v="1"/>
    <s v="SV"/>
    <n v="1"/>
    <s v="SV"/>
    <n v="2340"/>
    <x v="69"/>
    <s v="BRL"/>
    <n v="1"/>
    <n v="0"/>
    <n v="0"/>
    <n v="0"/>
    <n v="0"/>
    <n v="0"/>
    <n v="0"/>
    <n v="1"/>
    <n v="0"/>
    <n v="0"/>
    <n v="0"/>
    <n v="0"/>
    <x v="98"/>
    <s v="OABR"/>
  </r>
  <r>
    <s v="101"/>
    <s v="ZBR0"/>
    <s v="F"/>
    <s v="GL1"/>
    <x v="0"/>
    <x v="23"/>
    <s v="3000015225 RBS TECH ENGENHARIA, MANUTENCAO E"/>
    <x v="11"/>
    <s v="E00000127"/>
    <s v="04 DIÁRIAS MECÂNICO PERÍODO 31/01 A 04/0"/>
    <s v="SERV.0031"/>
    <x v="0"/>
    <s v=""/>
    <s v=""/>
    <s v="P"/>
    <n v="1118"/>
    <x v="0"/>
    <s v=""/>
    <n v="1"/>
    <s v="SV"/>
    <n v="1"/>
    <s v="SV"/>
    <n v="4890"/>
    <x v="70"/>
    <s v="BRL"/>
    <n v="1"/>
    <n v="0"/>
    <n v="0"/>
    <n v="0"/>
    <n v="0"/>
    <n v="0"/>
    <n v="0"/>
    <n v="1"/>
    <n v="0"/>
    <n v="0"/>
    <n v="0"/>
    <n v="0"/>
    <x v="99"/>
    <s v="OABR"/>
  </r>
  <r>
    <s v="201"/>
    <s v="ZBR0"/>
    <s v="F"/>
    <s v="GL1"/>
    <x v="0"/>
    <x v="23"/>
    <s v="3000015225 RBS TECH ENGENHARIA, MANUTENCAO E"/>
    <x v="11"/>
    <s v="E00000127"/>
    <s v="05 DIÁRIAS ASSIST REFRIGERAÇÃO PERÍODO 3"/>
    <s v="SERV.0031"/>
    <x v="0"/>
    <s v=""/>
    <s v=""/>
    <s v="P"/>
    <n v="1118"/>
    <x v="0"/>
    <s v=""/>
    <n v="1"/>
    <s v="SV"/>
    <n v="1"/>
    <s v="SV"/>
    <n v="5175"/>
    <x v="71"/>
    <s v="BRL"/>
    <n v="1"/>
    <n v="0"/>
    <n v="0"/>
    <n v="0"/>
    <n v="0"/>
    <n v="0"/>
    <n v="0"/>
    <n v="1"/>
    <n v="0"/>
    <n v="0"/>
    <n v="0"/>
    <n v="0"/>
    <x v="99"/>
    <s v="OABR"/>
  </r>
  <r>
    <s v="101"/>
    <s v="ZBR0"/>
    <s v="F"/>
    <s v="GL1"/>
    <x v="0"/>
    <x v="23"/>
    <s v="3000015225 RBS TECH ENGENHARIA, MANUTENCAO E"/>
    <x v="11"/>
    <s v="E00000127"/>
    <s v="01 DIÁRIAS MECÂNICO PERÍODO 03/02 A 04/0"/>
    <s v="SERV.0031"/>
    <x v="0"/>
    <s v=""/>
    <s v=""/>
    <s v="P"/>
    <n v="1118"/>
    <x v="0"/>
    <s v=""/>
    <n v="1"/>
    <s v="SV"/>
    <n v="1"/>
    <s v="SV"/>
    <n v="1400"/>
    <x v="23"/>
    <s v="BRL"/>
    <n v="1"/>
    <n v="0"/>
    <n v="0"/>
    <n v="0"/>
    <n v="0"/>
    <n v="0"/>
    <n v="0"/>
    <n v="1"/>
    <n v="0"/>
    <n v="0"/>
    <n v="0"/>
    <n v="0"/>
    <x v="100"/>
    <s v="OABR"/>
  </r>
  <r>
    <s v="201"/>
    <s v="ZBR0"/>
    <s v="F"/>
    <s v="GL1"/>
    <x v="0"/>
    <x v="23"/>
    <s v="3000015225 RBS TECH ENGENHARIA, MANUTENCAO E"/>
    <x v="11"/>
    <s v="E00000127"/>
    <s v="01 DIÁRIAS ASSIST REFRIGERAÇÃO PERÍODO 0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100"/>
    <s v="OABR"/>
  </r>
  <r>
    <s v="101"/>
    <s v="ZBR0"/>
    <s v="F"/>
    <s v="GL1"/>
    <x v="0"/>
    <x v="23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101"/>
    <s v="OABR"/>
  </r>
  <r>
    <s v="101"/>
    <s v="ZBR0"/>
    <s v="F"/>
    <s v="GL1"/>
    <x v="0"/>
    <x v="23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840"/>
    <x v="73"/>
    <s v="BRL"/>
    <n v="1"/>
    <n v="0"/>
    <n v="0"/>
    <n v="0"/>
    <n v="0"/>
    <n v="0"/>
    <n v="0"/>
    <n v="1"/>
    <n v="0"/>
    <n v="0"/>
    <n v="0"/>
    <n v="0"/>
    <x v="102"/>
    <s v="OABR"/>
  </r>
  <r>
    <s v="101"/>
    <s v="ZBR0"/>
    <s v="F"/>
    <s v="GL1"/>
    <x v="0"/>
    <x v="23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2470"/>
    <x v="74"/>
    <s v="BRL"/>
    <n v="1"/>
    <n v="0"/>
    <n v="0"/>
    <n v="0"/>
    <n v="0"/>
    <n v="0"/>
    <n v="0"/>
    <n v="1"/>
    <n v="0"/>
    <n v="0"/>
    <n v="0"/>
    <n v="0"/>
    <x v="103"/>
    <s v="OABR"/>
  </r>
  <r>
    <s v="101"/>
    <s v="ZBR0"/>
    <s v="F"/>
    <s v="GL1"/>
    <x v="0"/>
    <x v="23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586.33000000000004"/>
    <x v="75"/>
    <s v="BRL"/>
    <n v="1"/>
    <n v="0"/>
    <n v="0"/>
    <n v="1"/>
    <n v="0"/>
    <n v="1"/>
    <n v="586.33000000000004"/>
    <n v="1"/>
    <n v="0"/>
    <n v="0"/>
    <n v="0"/>
    <n v="0"/>
    <x v="104"/>
    <s v="OABR"/>
  </r>
  <r>
    <s v="101"/>
    <s v="ZBR0"/>
    <s v="F"/>
    <s v="GL1"/>
    <x v="0"/>
    <x v="23"/>
    <s v="3000002690 ZEITGEIST REFORMAS E EDIFICACOES LT"/>
    <x v="10"/>
    <s v="E00000127"/>
    <s v="BOMBEIRO HIDRÁULICO -  02 DIÁRIAS NOTURN"/>
    <s v="SERV.0031"/>
    <x v="0"/>
    <s v="L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105"/>
    <s v="OABR"/>
  </r>
  <r>
    <s v="101"/>
    <s v="ZBR0"/>
    <s v="F"/>
    <s v="GL1"/>
    <x v="0"/>
    <x v="23"/>
    <s v="3000002690 ZEITGEIST REFORMAS E EDIFICACOES LT"/>
    <x v="10"/>
    <s v="E00000127"/>
    <s v="BOMBEIRO HIDRÁULICO -  02 DIÁRIAS NOTURN"/>
    <s v="SERV.0031"/>
    <x v="0"/>
    <s v="L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106"/>
    <s v="OABR"/>
  </r>
  <r>
    <s v="101"/>
    <s v="ZBR0"/>
    <s v="F"/>
    <s v="GL1"/>
    <x v="0"/>
    <x v="23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07"/>
    <s v="OABR"/>
  </r>
  <r>
    <s v="101"/>
    <s v="ZBR0"/>
    <s v="F"/>
    <s v="GL1"/>
    <x v="0"/>
    <x v="23"/>
    <s v="3000001159 J M SERVICOS DE LIMPEZA E PINTURA M"/>
    <x v="18"/>
    <s v="E00000132"/>
    <s v="RIG - 03/02/2024 - PAVILHÃO 4 - EQUIPE D"/>
    <s v="SERV.0031"/>
    <x v="0"/>
    <s v=""/>
    <s v=""/>
    <s v="P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108"/>
    <s v="OABR"/>
  </r>
  <r>
    <s v="101"/>
    <s v="ZBR0"/>
    <s v="F"/>
    <s v="GL1"/>
    <x v="0"/>
    <x v="23"/>
    <s v="3000018767 WFT II INSTALACOES E AUTOMACAO ELET"/>
    <x v="14"/>
    <s v="E00000127"/>
    <s v="05 DIÁRIAS - PERÍODO 02/02 - 04/02  - NO"/>
    <s v="SERV.0031"/>
    <x v="0"/>
    <s v=""/>
    <s v=""/>
    <s v="P"/>
    <n v="1118"/>
    <x v="0"/>
    <s v=""/>
    <n v="1"/>
    <s v="SV"/>
    <n v="1"/>
    <s v="SV"/>
    <n v="2272.1999999999998"/>
    <x v="76"/>
    <s v="BRL"/>
    <n v="1"/>
    <n v="0"/>
    <n v="0"/>
    <n v="0"/>
    <n v="0"/>
    <n v="0"/>
    <n v="0"/>
    <n v="1"/>
    <n v="0"/>
    <n v="0"/>
    <n v="0"/>
    <n v="0"/>
    <x v="109"/>
    <s v="OABR"/>
  </r>
  <r>
    <s v="101"/>
    <s v="ZBR0"/>
    <s v="F"/>
    <s v="GL1"/>
    <x v="0"/>
    <x v="23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"/>
    <s v="OABR"/>
  </r>
  <r>
    <s v="201"/>
    <s v="ZBR0"/>
    <s v="F"/>
    <s v="GL1"/>
    <x v="0"/>
    <x v="23"/>
    <s v="3000001897 SUNSET EVENTOS E SERVICOS LTDA"/>
    <x v="3"/>
    <s v="E00000122"/>
    <s v="MANUTENÇÃO - 10 DIÁRIAS AGENTES DE LIMPE"/>
    <s v="SERV.0031"/>
    <x v="0"/>
    <s v=""/>
    <s v=""/>
    <s v="P"/>
    <n v="1118"/>
    <x v="0"/>
    <s v=""/>
    <n v="1"/>
    <s v="SV"/>
    <n v="1"/>
    <s v="SV"/>
    <n v="2750"/>
    <x v="50"/>
    <s v="BRL"/>
    <n v="1"/>
    <n v="0"/>
    <n v="0"/>
    <n v="0"/>
    <n v="0"/>
    <n v="0"/>
    <n v="0"/>
    <n v="1"/>
    <n v="0"/>
    <n v="0"/>
    <n v="0"/>
    <n v="0"/>
    <x v="110"/>
    <s v="OABR"/>
  </r>
  <r>
    <s v="101"/>
    <s v="ZBR0"/>
    <s v="F"/>
    <s v="GL1"/>
    <x v="0"/>
    <x v="23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290"/>
    <x v="21"/>
    <s v="BRL"/>
    <n v="1"/>
    <n v="0"/>
    <n v="0"/>
    <n v="0"/>
    <n v="0"/>
    <n v="0"/>
    <n v="0"/>
    <n v="1"/>
    <n v="0"/>
    <n v="0"/>
    <n v="0"/>
    <n v="0"/>
    <x v="111"/>
    <s v="OABR"/>
  </r>
  <r>
    <s v="101"/>
    <s v="ZBR0"/>
    <s v="F"/>
    <s v="GL1"/>
    <x v="0"/>
    <x v="23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90"/>
    <x v="77"/>
    <s v="BRL"/>
    <n v="1"/>
    <n v="0"/>
    <n v="0"/>
    <n v="0"/>
    <n v="0"/>
    <n v="0"/>
    <n v="0"/>
    <n v="1"/>
    <n v="0"/>
    <n v="0"/>
    <n v="0"/>
    <n v="0"/>
    <x v="112"/>
    <s v="OABR"/>
  </r>
  <r>
    <s v="101"/>
    <s v="ZBR0"/>
    <s v="F"/>
    <s v="GL1"/>
    <x v="0"/>
    <x v="23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00"/>
    <x v="78"/>
    <s v="BRL"/>
    <n v="1"/>
    <n v="0"/>
    <n v="0"/>
    <n v="0"/>
    <n v="0"/>
    <n v="1"/>
    <n v="100"/>
    <n v="1"/>
    <n v="0"/>
    <n v="0"/>
    <n v="0"/>
    <n v="0"/>
    <x v="113"/>
    <s v="OABR"/>
  </r>
  <r>
    <s v="101"/>
    <s v="ZBR0"/>
    <s v="F"/>
    <s v="GL1"/>
    <x v="0"/>
    <x v="24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950"/>
    <x v="79"/>
    <s v="BRL"/>
    <n v="1"/>
    <n v="0"/>
    <n v="0"/>
    <n v="0"/>
    <n v="0"/>
    <n v="0"/>
    <n v="0"/>
    <n v="1"/>
    <n v="0"/>
    <n v="0"/>
    <n v="0"/>
    <n v="0"/>
    <x v="114"/>
    <s v="OABR"/>
  </r>
  <r>
    <s v="101"/>
    <s v="ZBR0"/>
    <s v="F"/>
    <s v="GL1"/>
    <x v="0"/>
    <x v="24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1400"/>
    <x v="23"/>
    <s v="BRL"/>
    <n v="1"/>
    <n v="0"/>
    <n v="0"/>
    <n v="0"/>
    <n v="0"/>
    <n v="0"/>
    <n v="0"/>
    <n v="1"/>
    <n v="0"/>
    <n v="0"/>
    <n v="0"/>
    <n v="0"/>
    <x v="115"/>
    <s v="OABR"/>
  </r>
  <r>
    <s v="101"/>
    <s v="ZBR0"/>
    <s v="F"/>
    <s v="GL1"/>
    <x v="0"/>
    <x v="24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3682"/>
    <x v="80"/>
    <s v="BRL"/>
    <n v="1"/>
    <n v="0"/>
    <n v="0"/>
    <n v="0"/>
    <n v="0"/>
    <n v="0"/>
    <n v="0"/>
    <n v="1"/>
    <n v="0"/>
    <n v="0"/>
    <n v="0"/>
    <n v="0"/>
    <x v="116"/>
    <s v="OABR"/>
  </r>
  <r>
    <s v="101"/>
    <s v="ZBR0"/>
    <s v="F"/>
    <s v="GL1"/>
    <x v="0"/>
    <x v="24"/>
    <s v="3000002258 DK CONSTRUCOES E REFORMAS LTDA"/>
    <x v="4"/>
    <s v="E00000132"/>
    <s v="MAN/NÃO PREVISTO/CIV (AVARIA) - MANUTENÇ"/>
    <s v="SERV.0031"/>
    <x v="0"/>
    <s v=""/>
    <s v=""/>
    <s v="P"/>
    <n v="1118"/>
    <x v="0"/>
    <s v=""/>
    <n v="1"/>
    <s v="SV"/>
    <n v="1"/>
    <s v="SV"/>
    <n v="183.78"/>
    <x v="81"/>
    <s v="BRL"/>
    <n v="1"/>
    <n v="0"/>
    <n v="0"/>
    <n v="0"/>
    <n v="0"/>
    <n v="0"/>
    <n v="0"/>
    <n v="1"/>
    <n v="0"/>
    <n v="0"/>
    <n v="0"/>
    <n v="0"/>
    <x v="117"/>
    <s v="OABR"/>
  </r>
  <r>
    <s v="201"/>
    <s v="ZBR0"/>
    <s v="F"/>
    <s v="GL1"/>
    <x v="0"/>
    <x v="24"/>
    <s v="3000002258 DK CONSTRUCOES E REFORMAS LTDA"/>
    <x v="4"/>
    <s v="E00000132"/>
    <s v="MAN/NÃO PREVISTO/CIV (AVARIA) - MANUTENÇ"/>
    <s v="SERV.0031"/>
    <x v="0"/>
    <s v=""/>
    <s v=""/>
    <s v="P"/>
    <n v="1118"/>
    <x v="0"/>
    <s v=""/>
    <n v="1"/>
    <s v="SV"/>
    <n v="1"/>
    <s v="SV"/>
    <n v="245.8"/>
    <x v="82"/>
    <s v="BRL"/>
    <n v="1"/>
    <n v="0"/>
    <n v="0"/>
    <n v="0"/>
    <n v="0"/>
    <n v="0"/>
    <n v="0"/>
    <n v="1"/>
    <n v="0"/>
    <n v="0"/>
    <n v="0"/>
    <n v="0"/>
    <x v="117"/>
    <s v="OABR"/>
  </r>
  <r>
    <s v="301"/>
    <s v="ZBR0"/>
    <s v="F"/>
    <s v="GL1"/>
    <x v="0"/>
    <x v="24"/>
    <s v="3000002258 DK CONSTRUCOES E REFORMAS LTDA"/>
    <x v="4"/>
    <s v="E00000132"/>
    <s v="MAN/NÃO PREVISTO/CIV (AVARIA) - MANUTENÇ"/>
    <s v="SERV.0031"/>
    <x v="0"/>
    <s v=""/>
    <s v=""/>
    <s v="P"/>
    <n v="1118"/>
    <x v="0"/>
    <s v=""/>
    <n v="1"/>
    <s v="SV"/>
    <n v="1"/>
    <s v="SV"/>
    <n v="20.420000000000002"/>
    <x v="83"/>
    <s v="BRL"/>
    <n v="1"/>
    <n v="0"/>
    <n v="0"/>
    <n v="0"/>
    <n v="0"/>
    <n v="0"/>
    <n v="0"/>
    <n v="1"/>
    <n v="0"/>
    <n v="0"/>
    <n v="0"/>
    <n v="0"/>
    <x v="117"/>
    <s v="OABR"/>
  </r>
  <r>
    <s v="101"/>
    <s v="ZBR0"/>
    <s v="F"/>
    <s v="GL1"/>
    <x v="0"/>
    <x v="24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986.01"/>
    <x v="84"/>
    <s v="BRL"/>
    <n v="1"/>
    <n v="0"/>
    <n v="0"/>
    <n v="1"/>
    <n v="0"/>
    <n v="1"/>
    <n v="1986.01"/>
    <n v="1"/>
    <n v="0"/>
    <n v="0"/>
    <n v="0"/>
    <n v="0"/>
    <x v="118"/>
    <s v="OABR"/>
  </r>
  <r>
    <s v="201"/>
    <s v="ZBR0"/>
    <s v="F"/>
    <s v="GL1"/>
    <x v="0"/>
    <x v="24"/>
    <s v="3000002258 DK CONSTRUCOES E REFORMAS LTDA"/>
    <x v="4"/>
    <s v="E00000132"/>
    <s v="MAN/EVENTO/CIV (AVARIA) - MANUTENÇÃO COR"/>
    <s v="SERV.0031"/>
    <x v="0"/>
    <s v="L"/>
    <s v=""/>
    <s v="P"/>
    <n v="1118"/>
    <x v="0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119"/>
    <s v="OABR"/>
  </r>
  <r>
    <s v="101"/>
    <s v="ZBR0"/>
    <s v="F"/>
    <s v="GL1"/>
    <x v="0"/>
    <x v="2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2080"/>
    <x v="29"/>
    <s v="BRL"/>
    <n v="1"/>
    <n v="0"/>
    <n v="0"/>
    <n v="1"/>
    <n v="0"/>
    <n v="1"/>
    <n v="2080"/>
    <n v="1"/>
    <n v="0"/>
    <n v="0"/>
    <n v="0"/>
    <n v="0"/>
    <x v="120"/>
    <s v="OABR"/>
  </r>
  <r>
    <s v="101"/>
    <s v="ZBR0"/>
    <s v="F"/>
    <s v="GL1"/>
    <x v="0"/>
    <x v="2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040"/>
    <x v="12"/>
    <s v="BRL"/>
    <n v="1"/>
    <n v="0"/>
    <n v="0"/>
    <n v="0"/>
    <n v="0"/>
    <n v="0"/>
    <n v="0"/>
    <n v="1"/>
    <n v="0"/>
    <n v="0"/>
    <n v="0"/>
    <n v="0"/>
    <x v="121"/>
    <s v="OABR"/>
  </r>
  <r>
    <s v="101"/>
    <s v="ZBR0"/>
    <s v="F"/>
    <s v="GL1"/>
    <x v="0"/>
    <x v="2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560"/>
    <x v="32"/>
    <s v="BRL"/>
    <n v="1"/>
    <n v="0"/>
    <n v="0"/>
    <n v="0"/>
    <n v="0"/>
    <n v="0"/>
    <n v="0"/>
    <n v="1"/>
    <n v="0"/>
    <n v="0"/>
    <n v="0"/>
    <n v="0"/>
    <x v="122"/>
    <s v="OABR"/>
  </r>
  <r>
    <s v="101"/>
    <s v="ZBR0"/>
    <s v="F"/>
    <s v="GL1"/>
    <x v="0"/>
    <x v="2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43650"/>
    <x v="86"/>
    <s v="BRL"/>
    <n v="1"/>
    <n v="0"/>
    <n v="0"/>
    <n v="0"/>
    <n v="0"/>
    <n v="0"/>
    <n v="0"/>
    <n v="1"/>
    <n v="0"/>
    <n v="0"/>
    <n v="0"/>
    <n v="0"/>
    <x v="123"/>
    <s v="OABR"/>
  </r>
  <r>
    <s v="101"/>
    <s v="ZBR0"/>
    <s v="F"/>
    <s v="GL1"/>
    <x v="0"/>
    <x v="24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24"/>
    <s v="OABR"/>
  </r>
  <r>
    <s v="101"/>
    <s v="ZBR0"/>
    <s v="F"/>
    <s v="GL1"/>
    <x v="0"/>
    <x v="24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25"/>
    <s v="OABR"/>
  </r>
  <r>
    <s v="101"/>
    <s v="ZBR0"/>
    <s v="F"/>
    <s v="GL1"/>
    <x v="0"/>
    <x v="24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126"/>
    <s v="OABR"/>
  </r>
  <r>
    <s v="101"/>
    <s v="ZBR0"/>
    <s v="F"/>
    <s v="GL1"/>
    <x v="0"/>
    <x v="2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920"/>
    <x v="88"/>
    <s v="BRL"/>
    <n v="1"/>
    <n v="0"/>
    <n v="0"/>
    <n v="0"/>
    <n v="0"/>
    <n v="0"/>
    <n v="0"/>
    <n v="1"/>
    <n v="0"/>
    <n v="0"/>
    <n v="0"/>
    <n v="0"/>
    <x v="127"/>
    <s v="OABR"/>
  </r>
  <r>
    <s v="101"/>
    <s v="ZBR0"/>
    <s v="F"/>
    <s v="GL1"/>
    <x v="0"/>
    <x v="24"/>
    <s v="G000005204 GL EVENTS LIVE S.A."/>
    <x v="6"/>
    <s v="E00000129"/>
    <s v="Custo de Energia externa"/>
    <s v="SERV.0031"/>
    <x v="0"/>
    <s v=""/>
    <s v=""/>
    <s v="P"/>
    <n v="1118"/>
    <x v="0"/>
    <s v=""/>
    <n v="1"/>
    <s v="SV"/>
    <n v="1"/>
    <s v="SV"/>
    <n v="503.13"/>
    <x v="89"/>
    <s v="BRL"/>
    <n v="1"/>
    <n v="0"/>
    <n v="0"/>
    <n v="1"/>
    <n v="0"/>
    <n v="1"/>
    <n v="503.13"/>
    <n v="1"/>
    <n v="0"/>
    <n v="0"/>
    <n v="0"/>
    <n v="0"/>
    <x v="128"/>
    <s v="OABR"/>
  </r>
  <r>
    <s v="101"/>
    <s v="ZBR0"/>
    <s v="F"/>
    <s v="GL1"/>
    <x v="0"/>
    <x v="24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129"/>
    <s v="OABR"/>
  </r>
  <r>
    <s v="101"/>
    <s v="ZBR0"/>
    <s v="F"/>
    <s v="GL1"/>
    <x v="0"/>
    <x v="2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4081.91"/>
    <x v="90"/>
    <s v="BRL"/>
    <n v="1"/>
    <n v="0"/>
    <n v="0"/>
    <n v="1"/>
    <n v="0"/>
    <n v="1"/>
    <n v="4081.91"/>
    <n v="1"/>
    <n v="0"/>
    <n v="0"/>
    <n v="0"/>
    <n v="0"/>
    <x v="130"/>
    <s v="OABR"/>
  </r>
  <r>
    <s v="101"/>
    <s v="ZBR0"/>
    <s v="F"/>
    <s v="GL1"/>
    <x v="0"/>
    <x v="2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745.15"/>
    <x v="91"/>
    <s v="BRL"/>
    <n v="1"/>
    <n v="0"/>
    <n v="0"/>
    <n v="1"/>
    <n v="0"/>
    <n v="1"/>
    <n v="745.15"/>
    <n v="1"/>
    <n v="0"/>
    <n v="0"/>
    <n v="0"/>
    <n v="0"/>
    <x v="131"/>
    <s v="OABR"/>
  </r>
  <r>
    <s v="101"/>
    <s v="ZBR0"/>
    <s v="F"/>
    <s v="GL1"/>
    <x v="0"/>
    <x v="2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372.06"/>
    <x v="92"/>
    <s v="BRL"/>
    <n v="1"/>
    <n v="0"/>
    <n v="0"/>
    <n v="0"/>
    <n v="0"/>
    <n v="0"/>
    <n v="0"/>
    <n v="1"/>
    <n v="0"/>
    <n v="0"/>
    <n v="0"/>
    <n v="0"/>
    <x v="132"/>
    <s v="OABR"/>
  </r>
  <r>
    <s v="101"/>
    <s v="ZBR0"/>
    <s v="F"/>
    <s v="GL1"/>
    <x v="0"/>
    <x v="2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745.15"/>
    <x v="91"/>
    <s v="BRL"/>
    <n v="1"/>
    <n v="0"/>
    <n v="0"/>
    <n v="0"/>
    <n v="0"/>
    <n v="0"/>
    <n v="0"/>
    <n v="1"/>
    <n v="0"/>
    <n v="0"/>
    <n v="0"/>
    <n v="0"/>
    <x v="133"/>
    <s v="OABR"/>
  </r>
  <r>
    <s v="101"/>
    <s v="ZBR0"/>
    <s v="F"/>
    <s v="GL1"/>
    <x v="0"/>
    <x v="25"/>
    <s v="3000018992 51.555.698 WILLY COELHO CAVALCANTI"/>
    <x v="9"/>
    <s v="E00000127"/>
    <s v="Custos de Pessoal de Apoio"/>
    <s v="SERV.0031"/>
    <x v="0"/>
    <s v=""/>
    <s v=""/>
    <s v="P"/>
    <n v="1118"/>
    <x v="0"/>
    <s v=""/>
    <n v="1"/>
    <s v="SV"/>
    <n v="1"/>
    <s v="SV"/>
    <n v="3150"/>
    <x v="93"/>
    <s v="BRL"/>
    <n v="1"/>
    <n v="0"/>
    <n v="0"/>
    <n v="0"/>
    <n v="0"/>
    <n v="0"/>
    <n v="0"/>
    <n v="1"/>
    <n v="0"/>
    <n v="0"/>
    <n v="0"/>
    <n v="0"/>
    <x v="134"/>
    <s v="OABR"/>
  </r>
  <r>
    <s v="101"/>
    <s v="ZBR0"/>
    <s v="F"/>
    <s v="GL1"/>
    <x v="0"/>
    <x v="25"/>
    <s v="3000017645 DESENTUPIDORA J COSTA LTDA E P P"/>
    <x v="19"/>
    <s v="100000368"/>
    <s v="PRESTAÇÃO DE SERV. LIMPEZA E CONSERVAÇÃO"/>
    <s v="SERV.0014"/>
    <x v="0"/>
    <s v="L"/>
    <s v=""/>
    <s v="P"/>
    <n v="1118"/>
    <x v="0"/>
    <s v=""/>
    <n v="3"/>
    <s v="UN"/>
    <n v="3"/>
    <s v="UN"/>
    <n v="2980"/>
    <x v="94"/>
    <s v="BRL"/>
    <n v="1"/>
    <n v="0"/>
    <n v="0"/>
    <n v="0"/>
    <n v="0"/>
    <n v="0"/>
    <n v="0"/>
    <n v="1"/>
    <n v="0"/>
    <n v="0"/>
    <n v="0"/>
    <n v="0"/>
    <x v="135"/>
    <s v="OABR"/>
  </r>
  <r>
    <s v="111"/>
    <s v="ZBR0"/>
    <s v="F"/>
    <s v="GL1"/>
    <x v="0"/>
    <x v="25"/>
    <s v="3000017645 DESENTUPIDORA J COSTA LTDA E P P"/>
    <x v="19"/>
    <s v="100000368"/>
    <s v="PRESTAÇÃO DE SERV. LIMPEZA E CONSERVAÇÃO"/>
    <s v="SERV.0014"/>
    <x v="0"/>
    <s v=""/>
    <s v=""/>
    <s v="P"/>
    <n v="1118"/>
    <x v="0"/>
    <s v=""/>
    <n v="3"/>
    <s v="UN"/>
    <n v="3"/>
    <s v="UN"/>
    <n v="2980"/>
    <x v="94"/>
    <s v="BRL"/>
    <n v="1"/>
    <n v="0"/>
    <n v="0"/>
    <n v="0"/>
    <n v="0"/>
    <n v="0"/>
    <n v="0"/>
    <n v="1"/>
    <n v="0"/>
    <n v="0"/>
    <n v="0"/>
    <n v="0"/>
    <x v="135"/>
    <s v="OABR"/>
  </r>
  <r>
    <s v="101"/>
    <s v="ZBR0"/>
    <s v="F"/>
    <s v="GL1"/>
    <x v="0"/>
    <x v="2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745.15"/>
    <x v="91"/>
    <s v="BRL"/>
    <n v="1"/>
    <n v="0"/>
    <n v="0"/>
    <n v="0"/>
    <n v="0"/>
    <n v="0"/>
    <n v="0"/>
    <n v="1"/>
    <n v="0"/>
    <n v="0"/>
    <n v="0"/>
    <n v="0"/>
    <x v="136"/>
    <s v="OABR"/>
  </r>
  <r>
    <s v="101"/>
    <s v="ZBR0"/>
    <s v="F"/>
    <s v="GL1"/>
    <x v="0"/>
    <x v="26"/>
    <s v="3000002179 BOOMERANG EVENTOS E SERVICOS LTDA"/>
    <x v="0"/>
    <s v="E00000122"/>
    <s v="Custo de Serviço de Limpeza - Agente"/>
    <s v="SERV.0031"/>
    <x v="0"/>
    <s v=""/>
    <s v=""/>
    <s v="P"/>
    <n v="1118"/>
    <x v="0"/>
    <s v=""/>
    <n v="1"/>
    <s v="SV"/>
    <n v="1"/>
    <s v="SV"/>
    <n v="2602"/>
    <x v="95"/>
    <s v="BRL"/>
    <n v="1"/>
    <n v="0"/>
    <n v="0"/>
    <n v="0"/>
    <n v="0"/>
    <n v="0"/>
    <n v="0"/>
    <n v="1"/>
    <n v="0"/>
    <n v="0"/>
    <n v="0"/>
    <n v="0"/>
    <x v="137"/>
    <s v="OABR"/>
  </r>
  <r>
    <s v="101"/>
    <s v="ZBR0"/>
    <s v="F"/>
    <s v="GL1"/>
    <x v="0"/>
    <x v="27"/>
    <s v="3000012257 IVANDRO LEAL FLORES 02735420795"/>
    <x v="16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4350"/>
    <x v="96"/>
    <s v="BRL"/>
    <n v="1"/>
    <n v="0"/>
    <n v="0"/>
    <n v="0"/>
    <n v="0"/>
    <n v="0"/>
    <n v="0"/>
    <n v="1"/>
    <n v="0"/>
    <n v="0"/>
    <n v="0"/>
    <n v="0"/>
    <x v="138"/>
    <s v="OABR"/>
  </r>
  <r>
    <s v="101"/>
    <s v="ZBR0"/>
    <s v="F"/>
    <s v="GL1"/>
    <x v="0"/>
    <x v="27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139"/>
    <s v="OABR"/>
  </r>
  <r>
    <s v="101"/>
    <s v="ZBR0"/>
    <s v="F"/>
    <s v="GL1"/>
    <x v="0"/>
    <x v="27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140"/>
    <s v="OABR"/>
  </r>
  <r>
    <s v="101"/>
    <s v="ZBR0"/>
    <s v="F"/>
    <s v="GL1"/>
    <x v="0"/>
    <x v="27"/>
    <s v="3000018992 51.555.698 WILLY COELHO CAVALCANTI"/>
    <x v="9"/>
    <s v="100003197"/>
    <s v="Produção de Evento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141"/>
    <s v="OABR"/>
  </r>
  <r>
    <s v="101"/>
    <s v="ZBR0"/>
    <s v="F"/>
    <s v="GL1"/>
    <x v="0"/>
    <x v="28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42"/>
    <s v="OABR"/>
  </r>
  <r>
    <s v="101"/>
    <s v="ZBR0"/>
    <s v="F"/>
    <s v="GL1"/>
    <x v="0"/>
    <x v="28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43"/>
    <s v="OABR"/>
  </r>
  <r>
    <s v="101"/>
    <s v="ZBR0"/>
    <s v="F"/>
    <s v="GL1"/>
    <x v="0"/>
    <x v="28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44"/>
    <s v="OABR"/>
  </r>
  <r>
    <s v="101"/>
    <s v="ZBR0"/>
    <s v="F"/>
    <s v="GL1"/>
    <x v="0"/>
    <x v="28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45"/>
    <s v="OABR"/>
  </r>
  <r>
    <s v="101"/>
    <s v="ZBR0"/>
    <s v="F"/>
    <s v="GL1"/>
    <x v="0"/>
    <x v="28"/>
    <s v="3000002690 ZEITGEIST REFORMAS E EDIFICACOES LT"/>
    <x v="10"/>
    <s v="E00000127"/>
    <s v="BOMBEIRO HIDRÁULICO -  01 DIÁRIAS NOTURN"/>
    <s v="SERV.0031"/>
    <x v="0"/>
    <s v="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46"/>
    <s v="OABR"/>
  </r>
  <r>
    <s v="101"/>
    <s v="ZBR0"/>
    <s v="F"/>
    <s v="GL1"/>
    <x v="0"/>
    <x v="28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47"/>
    <s v="OABR"/>
  </r>
  <r>
    <s v="101"/>
    <s v="ZBR0"/>
    <s v="F"/>
    <s v="GL1"/>
    <x v="0"/>
    <x v="28"/>
    <s v="3000019678 53.047.310 TIAGO NUNES MAGALHAES"/>
    <x v="24"/>
    <s v="E00000127"/>
    <s v="Custos de Pessoal de Apoio - 04 DIÁRIAS"/>
    <s v="SERV.0031"/>
    <x v="0"/>
    <s v=""/>
    <s v=""/>
    <s v="P"/>
    <n v="1118"/>
    <x v="0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148"/>
    <s v="OABR"/>
  </r>
  <r>
    <s v="101"/>
    <s v="ZBR0"/>
    <s v="F"/>
    <s v="GL1"/>
    <x v="0"/>
    <x v="28"/>
    <s v="3000019678 53.047.310 TIAGO NUNES MAGALHAES"/>
    <x v="24"/>
    <s v="E00000127"/>
    <s v="Custos de Pessoal de Apoio - 01 DIÁRIAS"/>
    <s v="SERV.0031"/>
    <x v="0"/>
    <s v=""/>
    <s v=""/>
    <s v="P"/>
    <n v="1118"/>
    <x v="0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149"/>
    <s v="OABR"/>
  </r>
  <r>
    <s v="101"/>
    <s v="ZBR0"/>
    <s v="F"/>
    <s v="GL1"/>
    <x v="0"/>
    <x v="28"/>
    <s v="3000019678 53.047.310 TIAGO NUNES MAGALHAES"/>
    <x v="24"/>
    <s v="E00000127"/>
    <s v="Custos de Pessoal de Apoio - 01 DIÁRIAS"/>
    <s v="SERV.0031"/>
    <x v="0"/>
    <s v=""/>
    <s v=""/>
    <s v="P"/>
    <n v="1118"/>
    <x v="0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150"/>
    <s v="OABR"/>
  </r>
  <r>
    <s v="101"/>
    <s v="ZBR0"/>
    <s v="F"/>
    <s v="GL1"/>
    <x v="0"/>
    <x v="28"/>
    <s v="3000019678 53.047.310 TIAGO NUNES MAGALHAES"/>
    <x v="24"/>
    <s v="E00000127"/>
    <s v="Custos de Pessoal de Apoio - 01 DIÁRIAS"/>
    <s v="SERV.0031"/>
    <x v="0"/>
    <s v=""/>
    <s v=""/>
    <s v="P"/>
    <n v="1118"/>
    <x v="0"/>
    <s v=""/>
    <n v="1"/>
    <s v="SV"/>
    <n v="1"/>
    <s v="SV"/>
    <n v="360"/>
    <x v="100"/>
    <s v="BRL"/>
    <n v="1"/>
    <n v="0"/>
    <n v="0"/>
    <n v="0"/>
    <n v="0"/>
    <n v="0"/>
    <n v="0"/>
    <n v="1"/>
    <n v="0"/>
    <n v="0"/>
    <n v="0"/>
    <n v="0"/>
    <x v="151"/>
    <s v="OABR"/>
  </r>
  <r>
    <s v="101"/>
    <s v="ZBR0"/>
    <s v="F"/>
    <s v="GL1"/>
    <x v="0"/>
    <x v="28"/>
    <s v="3000019678 53.047.310 TIAGO NUNES MAGALHAES"/>
    <x v="24"/>
    <s v="E00000127"/>
    <s v="Custos de Pessoal de Apoio - 01 DIÁRIAS"/>
    <s v="SERV.0031"/>
    <x v="0"/>
    <s v=""/>
    <s v=""/>
    <s v="P"/>
    <n v="1118"/>
    <x v="0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152"/>
    <s v="OABR"/>
  </r>
  <r>
    <s v="101"/>
    <s v="ZBR0"/>
    <s v="F"/>
    <s v="GL1"/>
    <x v="0"/>
    <x v="28"/>
    <s v="3000001843 TOBRAS DISTRIBUIDORA DE COMBUSTIVEI"/>
    <x v="25"/>
    <s v="E00001119"/>
    <s v="LIQUIDAR SALDO NF EVENTO - NF 499187"/>
    <s v="MAT.00005"/>
    <x v="1"/>
    <s v="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3"/>
    <s v="OABR"/>
  </r>
  <r>
    <s v="101"/>
    <s v="ZBR0"/>
    <s v="F"/>
    <s v="GL1"/>
    <x v="0"/>
    <x v="28"/>
    <s v="3000001843 TOBRAS DISTRIBUIDORA DE COMBUSTIVEI"/>
    <x v="25"/>
    <s v="E00001119"/>
    <s v="LIQUIDAR SALDO NF EVENTO - NF 499188"/>
    <s v="MAT.00005"/>
    <x v="1"/>
    <s v="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4"/>
    <s v="OABR"/>
  </r>
  <r>
    <s v="101"/>
    <s v="ZBR0"/>
    <s v="F"/>
    <s v="GL1"/>
    <x v="0"/>
    <x v="28"/>
    <s v="3000001843 TOBRAS DISTRIBUIDORA DE COMBUSTIVEI"/>
    <x v="25"/>
    <s v="E00001119"/>
    <s v="LIQUIDAR SALDO NF EVENTO - NF 498547"/>
    <s v="MAT.00005"/>
    <x v="1"/>
    <s v="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5"/>
    <s v="OABR"/>
  </r>
  <r>
    <s v="101"/>
    <s v="ZBR0"/>
    <s v="F"/>
    <s v="GL1"/>
    <x v="0"/>
    <x v="29"/>
    <s v="3000002690 ZEITGEIST REFORMAS E EDIFICACOES LT"/>
    <x v="10"/>
    <s v="E00000127"/>
    <s v="MANUTENÇÃO - BOMBEIRO HIDRÁULICO -  01 D"/>
    <s v="SERV.0031"/>
    <x v="0"/>
    <s v="L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56"/>
    <s v="OABR"/>
  </r>
  <r>
    <s v="101"/>
    <s v="ZBR0"/>
    <s v="F"/>
    <s v="GL1"/>
    <x v="0"/>
    <x v="29"/>
    <s v="3000002132 NEW POWER GRUPOS GERADORES LTDA"/>
    <x v="21"/>
    <s v="E00000127"/>
    <s v="MANUTENÇÃO - 14 DIÁRIAS - 19/02/24 + ALI"/>
    <s v="SERV.0031"/>
    <x v="0"/>
    <s v=""/>
    <s v=""/>
    <s v="P"/>
    <n v="1118"/>
    <x v="0"/>
    <s v=""/>
    <n v="1"/>
    <s v="SV"/>
    <n v="1"/>
    <s v="SV"/>
    <n v="2040"/>
    <x v="102"/>
    <s v="BRL"/>
    <n v="1"/>
    <n v="0"/>
    <n v="0"/>
    <n v="0"/>
    <n v="0"/>
    <n v="0"/>
    <n v="0"/>
    <n v="1"/>
    <n v="0"/>
    <n v="0"/>
    <n v="0"/>
    <n v="0"/>
    <x v="157"/>
    <s v="OABR"/>
  </r>
  <r>
    <s v="101"/>
    <s v="ZBR0"/>
    <s v="F"/>
    <s v="GL1"/>
    <x v="0"/>
    <x v="29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960.34"/>
    <x v="103"/>
    <s v="BRL"/>
    <n v="1"/>
    <n v="0"/>
    <n v="0"/>
    <n v="1"/>
    <n v="0"/>
    <n v="1"/>
    <n v="1960.34"/>
    <n v="1"/>
    <n v="0"/>
    <n v="0"/>
    <n v="0"/>
    <n v="0"/>
    <x v="158"/>
    <s v="OABR"/>
  </r>
  <r>
    <s v="101"/>
    <s v="ZBR0"/>
    <s v="F"/>
    <s v="GL1"/>
    <x v="0"/>
    <x v="29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644.79999999999995"/>
    <x v="104"/>
    <s v="BRL"/>
    <n v="1"/>
    <n v="0"/>
    <n v="0"/>
    <n v="0"/>
    <n v="0"/>
    <n v="0"/>
    <n v="0"/>
    <n v="1"/>
    <n v="0"/>
    <n v="0"/>
    <n v="0"/>
    <n v="0"/>
    <x v="159"/>
    <s v="OABR"/>
  </r>
  <r>
    <s v="101"/>
    <s v="ZBR0"/>
    <s v="F"/>
    <s v="GL1"/>
    <x v="0"/>
    <x v="29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2040.96"/>
    <x v="105"/>
    <s v="BRL"/>
    <n v="1"/>
    <n v="0"/>
    <n v="0"/>
    <n v="1"/>
    <n v="0"/>
    <n v="1"/>
    <n v="2040.96"/>
    <n v="1"/>
    <n v="0"/>
    <n v="0"/>
    <n v="0"/>
    <n v="0"/>
    <x v="160"/>
    <s v="OABR"/>
  </r>
  <r>
    <s v="101"/>
    <s v="ZBR0"/>
    <s v="F"/>
    <s v="GL1"/>
    <x v="0"/>
    <x v="29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578.76"/>
    <x v="106"/>
    <s v="BRL"/>
    <n v="1"/>
    <n v="0"/>
    <n v="0"/>
    <n v="1"/>
    <n v="0"/>
    <n v="1"/>
    <n v="578.76"/>
    <n v="1"/>
    <n v="0"/>
    <n v="0"/>
    <n v="0"/>
    <n v="0"/>
    <x v="161"/>
    <s v="OABR"/>
  </r>
  <r>
    <s v="101"/>
    <s v="ZBR0"/>
    <s v="F"/>
    <s v="GL1"/>
    <x v="0"/>
    <x v="30"/>
    <s v="3000018767 WFT II INSTALACOES E AUTOMACAO ELET"/>
    <x v="14"/>
    <s v="E00000127"/>
    <s v="MANUTENÇÃO - 45 DIÁRIAS - PERÍODO 19/01"/>
    <s v="SERV.0031"/>
    <x v="0"/>
    <s v=""/>
    <s v=""/>
    <s v="P"/>
    <n v="1118"/>
    <x v="0"/>
    <s v=""/>
    <n v="1"/>
    <s v="SV"/>
    <n v="1"/>
    <s v="SV"/>
    <n v="25327.4"/>
    <x v="107"/>
    <s v="BRL"/>
    <n v="1"/>
    <n v="0"/>
    <n v="0"/>
    <n v="0"/>
    <n v="0"/>
    <n v="0"/>
    <n v="0"/>
    <n v="1"/>
    <n v="0"/>
    <n v="0"/>
    <n v="0"/>
    <n v="0"/>
    <x v="162"/>
    <s v="OABR"/>
  </r>
  <r>
    <s v="101"/>
    <s v="ZBR0"/>
    <s v="F"/>
    <s v="GL1"/>
    <x v="0"/>
    <x v="30"/>
    <s v="3000018767 WFT II INSTALACOES E AUTOMACAO ELET"/>
    <x v="14"/>
    <s v="E00000127"/>
    <s v="MANUTENÇÃO - 13 DIÁRIAS - PERÍODO 22/01-"/>
    <s v="SERV.0031"/>
    <x v="0"/>
    <s v=""/>
    <s v=""/>
    <s v="P"/>
    <n v="1118"/>
    <x v="0"/>
    <s v=""/>
    <n v="1"/>
    <s v="SV"/>
    <n v="1"/>
    <s v="SV"/>
    <n v="6437.8"/>
    <x v="108"/>
    <s v="BRL"/>
    <n v="1"/>
    <n v="0"/>
    <n v="0"/>
    <n v="0"/>
    <n v="0"/>
    <n v="1"/>
    <n v="6437.8"/>
    <n v="1"/>
    <n v="0"/>
    <n v="0"/>
    <n v="0"/>
    <n v="0"/>
    <x v="163"/>
    <s v="OABR"/>
  </r>
  <r>
    <s v="101"/>
    <s v="ZBR0"/>
    <s v="F"/>
    <s v="GL1"/>
    <x v="0"/>
    <x v="30"/>
    <s v="3000014567 AXXUS TRAN PRESTADORA DE SERVICOS E"/>
    <x v="26"/>
    <s v="E00000127"/>
    <s v="Custos de Pessoal de Apoio - Operador de"/>
    <s v="SERV.0031"/>
    <x v="0"/>
    <s v=""/>
    <s v=""/>
    <s v="P"/>
    <n v="1118"/>
    <x v="0"/>
    <s v=""/>
    <n v="1"/>
    <s v="SV"/>
    <n v="1"/>
    <s v="SV"/>
    <n v="1380"/>
    <x v="109"/>
    <s v="BRL"/>
    <n v="1"/>
    <n v="0"/>
    <n v="0"/>
    <n v="0"/>
    <n v="0"/>
    <n v="0"/>
    <n v="0"/>
    <n v="1"/>
    <n v="0"/>
    <n v="0"/>
    <n v="0"/>
    <n v="0"/>
    <x v="164"/>
    <s v="OABR"/>
  </r>
  <r>
    <s v="101"/>
    <s v="ZBR0"/>
    <s v="F"/>
    <s v="GL1"/>
    <x v="0"/>
    <x v="31"/>
    <s v="3000017558 50.758.397 CARLOS EDUARDO OLIVEIRA"/>
    <x v="5"/>
    <s v="E00000127"/>
    <s v="Encarregado Extra"/>
    <s v="SERV.0031"/>
    <x v="0"/>
    <s v=""/>
    <s v=""/>
    <s v="P"/>
    <n v="1118"/>
    <x v="0"/>
    <s v=""/>
    <n v="1"/>
    <s v="SV"/>
    <n v="1"/>
    <s v="SV"/>
    <n v="1305"/>
    <x v="110"/>
    <s v="BRL"/>
    <n v="1"/>
    <n v="0"/>
    <n v="0"/>
    <n v="0"/>
    <n v="0"/>
    <n v="0"/>
    <n v="0"/>
    <n v="1"/>
    <n v="0"/>
    <n v="0"/>
    <n v="0"/>
    <n v="0"/>
    <x v="165"/>
    <s v="OABR"/>
  </r>
  <r>
    <s v="101"/>
    <s v="ZBR0"/>
    <s v="F"/>
    <s v="GL1"/>
    <x v="0"/>
    <x v="31"/>
    <s v="3000012257 IVANDRO LEAL FLORES 02735420795"/>
    <x v="16"/>
    <s v="E00000127"/>
    <s v="ENCARREGADO - MONTAGEM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166"/>
    <s v="OABR"/>
  </r>
  <r>
    <s v="101"/>
    <s v="ZBR0"/>
    <s v="F"/>
    <s v="GL1"/>
    <x v="0"/>
    <x v="31"/>
    <s v="3000012257 IVANDRO LEAL FLORES 02735420795"/>
    <x v="16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680"/>
    <x v="111"/>
    <s v="BRL"/>
    <n v="1"/>
    <n v="0"/>
    <n v="0"/>
    <n v="0"/>
    <n v="0"/>
    <n v="0"/>
    <n v="0"/>
    <n v="1"/>
    <n v="0"/>
    <n v="0"/>
    <n v="0"/>
    <n v="0"/>
    <x v="167"/>
    <s v="OABR"/>
  </r>
  <r>
    <s v="101"/>
    <s v="ZBR0"/>
    <s v="F"/>
    <s v="GL1"/>
    <x v="0"/>
    <x v="31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168"/>
    <s v="OABR"/>
  </r>
  <r>
    <s v="101"/>
    <s v="ZBR0"/>
    <s v="F"/>
    <s v="GL1"/>
    <x v="0"/>
    <x v="32"/>
    <s v="3000015225 RBS TECH ENGENHARIA, MANUTENCAO E"/>
    <x v="11"/>
    <s v="E00000127"/>
    <s v="01 DIÁRIAS MECÂNICO PERÍODO 19/02 - MANU"/>
    <s v="SERV.0031"/>
    <x v="0"/>
    <s v=""/>
    <s v=""/>
    <s v="P"/>
    <n v="1118"/>
    <x v="0"/>
    <s v=""/>
    <n v="1"/>
    <s v="SV"/>
    <n v="1"/>
    <s v="SV"/>
    <n v="1260"/>
    <x v="25"/>
    <s v="BRL"/>
    <n v="1"/>
    <n v="0"/>
    <n v="0"/>
    <n v="0"/>
    <n v="0"/>
    <n v="0"/>
    <n v="0"/>
    <n v="1"/>
    <n v="0"/>
    <n v="0"/>
    <n v="0"/>
    <n v="0"/>
    <x v="169"/>
    <s v="OABR"/>
  </r>
  <r>
    <s v="201"/>
    <s v="ZBR0"/>
    <s v="F"/>
    <s v="GL1"/>
    <x v="0"/>
    <x v="32"/>
    <s v="3000015225 RBS TECH ENGENHARIA, MANUTENCAO E"/>
    <x v="11"/>
    <s v="E00000127"/>
    <s v="01 DIÁRIAS ASSIST REFRIGERAÇÃO PERÍODO 1"/>
    <s v="SERV.0031"/>
    <x v="0"/>
    <s v=""/>
    <s v=""/>
    <s v="P"/>
    <n v="1118"/>
    <x v="0"/>
    <s v=""/>
    <n v="1"/>
    <s v="SV"/>
    <n v="1"/>
    <s v="SV"/>
    <n v="910"/>
    <x v="24"/>
    <s v="BRL"/>
    <n v="1"/>
    <n v="0"/>
    <n v="0"/>
    <n v="0"/>
    <n v="0"/>
    <n v="0"/>
    <n v="0"/>
    <n v="1"/>
    <n v="0"/>
    <n v="0"/>
    <n v="0"/>
    <n v="0"/>
    <x v="169"/>
    <s v="OABR"/>
  </r>
  <r>
    <s v="101"/>
    <s v="ZBR0"/>
    <s v="F"/>
    <s v="GL1"/>
    <x v="0"/>
    <x v="32"/>
    <s v="3000001843 TOBRAS DISTRIBUIDORA DE COMBUSTIVEI"/>
    <x v="25"/>
    <s v="E00001119"/>
    <s v="LIQUIDAR SALDO NF EVENTO - NF 502230"/>
    <s v="MAT.00005"/>
    <x v="1"/>
    <s v=""/>
    <s v=""/>
    <s v="P"/>
    <n v="1118"/>
    <x v="0"/>
    <s v=""/>
    <n v="15000"/>
    <s v="L"/>
    <n v="15000"/>
    <s v="L"/>
    <n v="5.0999999999999996"/>
    <x v="112"/>
    <s v="BRL"/>
    <n v="1"/>
    <n v="0"/>
    <n v="0"/>
    <n v="0"/>
    <n v="0"/>
    <n v="0"/>
    <n v="0"/>
    <n v="1"/>
    <n v="0"/>
    <n v="0"/>
    <n v="0"/>
    <n v="0"/>
    <x v="170"/>
    <s v="OABR"/>
  </r>
  <r>
    <s v="101"/>
    <s v="ZBR0"/>
    <s v="F"/>
    <s v="GL1"/>
    <x v="0"/>
    <x v="32"/>
    <s v="3000014567 AXXUS TRAN PRESTADORA DE SERVICOS E"/>
    <x v="26"/>
    <s v="E00000127"/>
    <s v="SEG - Data: 10/02/2024 08 Orientadores d"/>
    <s v="SERV.0031"/>
    <x v="0"/>
    <s v=""/>
    <s v=""/>
    <s v="P"/>
    <n v="1118"/>
    <x v="0"/>
    <s v=""/>
    <n v="8"/>
    <s v="SV"/>
    <n v="8"/>
    <s v="SV"/>
    <n v="195"/>
    <x v="32"/>
    <s v="BRL"/>
    <n v="1"/>
    <n v="0"/>
    <n v="0"/>
    <n v="8"/>
    <n v="0"/>
    <n v="8"/>
    <n v="1560"/>
    <n v="1"/>
    <n v="0"/>
    <n v="0"/>
    <n v="0"/>
    <n v="0"/>
    <x v="171"/>
    <s v="OABR"/>
  </r>
  <r>
    <s v="201"/>
    <s v="ZBR0"/>
    <s v="F"/>
    <s v="GL1"/>
    <x v="0"/>
    <x v="32"/>
    <s v="3000014567 AXXUS TRAN PRESTADORA DE SERVICOS E"/>
    <x v="26"/>
    <s v="E00000127"/>
    <s v="SEG -Data: 10/02/2024 01 supervisor de t"/>
    <s v="SERV.0031"/>
    <x v="0"/>
    <s v=""/>
    <s v=""/>
    <s v="P"/>
    <n v="1118"/>
    <x v="0"/>
    <s v=""/>
    <n v="1"/>
    <s v="SV"/>
    <n v="1"/>
    <s v="SV"/>
    <n v="210"/>
    <x v="113"/>
    <s v="BRL"/>
    <n v="1"/>
    <n v="0"/>
    <n v="0"/>
    <n v="1"/>
    <n v="0"/>
    <n v="1"/>
    <n v="210"/>
    <n v="1"/>
    <n v="0"/>
    <n v="0"/>
    <n v="0"/>
    <n v="0"/>
    <x v="171"/>
    <s v="OABR"/>
  </r>
  <r>
    <s v="101"/>
    <s v="ZBR0"/>
    <s v="F"/>
    <s v="GL1"/>
    <x v="0"/>
    <x v="32"/>
    <s v="3000014567 AXXUS TRAN PRESTADORA DE SERVICOS E"/>
    <x v="26"/>
    <s v="E00000127"/>
    <s v="SEG - Data: 11/02/2024 08 Orientadores d"/>
    <s v="SERV.0031"/>
    <x v="0"/>
    <s v=""/>
    <s v=""/>
    <s v="P"/>
    <n v="1118"/>
    <x v="0"/>
    <s v=""/>
    <n v="8"/>
    <s v="SV"/>
    <n v="8"/>
    <s v="SV"/>
    <n v="195"/>
    <x v="32"/>
    <s v="BRL"/>
    <n v="1"/>
    <n v="0"/>
    <n v="0"/>
    <n v="8"/>
    <n v="0"/>
    <n v="8"/>
    <n v="1560"/>
    <n v="1"/>
    <n v="0"/>
    <n v="0"/>
    <n v="0"/>
    <n v="0"/>
    <x v="172"/>
    <s v="OABR"/>
  </r>
  <r>
    <s v="201"/>
    <s v="ZBR0"/>
    <s v="F"/>
    <s v="GL1"/>
    <x v="0"/>
    <x v="32"/>
    <s v="3000014567 AXXUS TRAN PRESTADORA DE SERVICOS E"/>
    <x v="26"/>
    <s v="E00000127"/>
    <s v="SEG -Data: 11/02/2024 01 supervisor de t"/>
    <s v="SERV.0031"/>
    <x v="0"/>
    <s v=""/>
    <s v=""/>
    <s v="P"/>
    <n v="1118"/>
    <x v="0"/>
    <s v=""/>
    <n v="1"/>
    <s v="SV"/>
    <n v="1"/>
    <s v="SV"/>
    <n v="210"/>
    <x v="113"/>
    <s v="BRL"/>
    <n v="1"/>
    <n v="0"/>
    <n v="0"/>
    <n v="1"/>
    <n v="0"/>
    <n v="1"/>
    <n v="210"/>
    <n v="1"/>
    <n v="0"/>
    <n v="0"/>
    <n v="0"/>
    <n v="0"/>
    <x v="172"/>
    <s v="OABR"/>
  </r>
  <r>
    <s v="101"/>
    <s v="ZBR0"/>
    <s v="F"/>
    <s v="GL1"/>
    <x v="0"/>
    <x v="32"/>
    <s v="3000014567 AXXUS TRAN PRESTADORA DE SERVICOS E"/>
    <x v="26"/>
    <s v="E00000127"/>
    <s v="SEG - Data: 13/02/2024 08 Orientadores d"/>
    <s v="SERV.0031"/>
    <x v="0"/>
    <s v=""/>
    <s v=""/>
    <s v="P"/>
    <n v="1118"/>
    <x v="0"/>
    <s v=""/>
    <n v="8"/>
    <s v="SV"/>
    <n v="8"/>
    <s v="SV"/>
    <n v="195"/>
    <x v="32"/>
    <s v="BRL"/>
    <n v="1"/>
    <n v="0"/>
    <n v="0"/>
    <n v="8"/>
    <n v="0"/>
    <n v="8"/>
    <n v="1560"/>
    <n v="1"/>
    <n v="0"/>
    <n v="0"/>
    <n v="0"/>
    <n v="0"/>
    <x v="173"/>
    <s v="OABR"/>
  </r>
  <r>
    <s v="201"/>
    <s v="ZBR0"/>
    <s v="F"/>
    <s v="GL1"/>
    <x v="0"/>
    <x v="32"/>
    <s v="3000014567 AXXUS TRAN PRESTADORA DE SERVICOS E"/>
    <x v="26"/>
    <s v="E00000127"/>
    <s v="SEG -Data: 13/02/2024 01 supervisor de t"/>
    <s v="SERV.0031"/>
    <x v="0"/>
    <s v=""/>
    <s v=""/>
    <s v="P"/>
    <n v="1118"/>
    <x v="0"/>
    <s v=""/>
    <n v="1"/>
    <s v="SV"/>
    <n v="1"/>
    <s v="SV"/>
    <n v="210"/>
    <x v="113"/>
    <s v="BRL"/>
    <n v="1"/>
    <n v="0"/>
    <n v="0"/>
    <n v="1"/>
    <n v="0"/>
    <n v="1"/>
    <n v="210"/>
    <n v="1"/>
    <n v="0"/>
    <n v="0"/>
    <n v="0"/>
    <n v="0"/>
    <x v="173"/>
    <s v="OABR"/>
  </r>
  <r>
    <s v="101"/>
    <s v="ZBR0"/>
    <s v="F"/>
    <s v="GL1"/>
    <x v="0"/>
    <x v="32"/>
    <s v="3000018124 TEL AVIV SEGURANCA LTDA"/>
    <x v="7"/>
    <s v="E00000121"/>
    <s v="SEG - Custo de Serviço de Segurança - 18"/>
    <s v="SERV.0031"/>
    <x v="0"/>
    <s v=""/>
    <s v=""/>
    <s v="P"/>
    <n v="1118"/>
    <x v="0"/>
    <s v=""/>
    <n v="18"/>
    <s v="SV"/>
    <n v="18"/>
    <s v="SV"/>
    <n v="260"/>
    <x v="114"/>
    <s v="BRL"/>
    <n v="1"/>
    <n v="0"/>
    <n v="0"/>
    <n v="0"/>
    <n v="0"/>
    <n v="0"/>
    <n v="0"/>
    <n v="1"/>
    <n v="0"/>
    <n v="0"/>
    <n v="0"/>
    <n v="0"/>
    <x v="174"/>
    <s v="OABR"/>
  </r>
  <r>
    <s v="101"/>
    <s v="ZBR0"/>
    <s v="F"/>
    <s v="GL1"/>
    <x v="0"/>
    <x v="32"/>
    <s v="3000018124 TEL AVIV SEGURANCA LTDA"/>
    <x v="7"/>
    <s v="E00000121"/>
    <s v="SEG - Custo de Serviço de Segurança - 10"/>
    <s v="SERV.0031"/>
    <x v="0"/>
    <s v=""/>
    <s v=""/>
    <s v="P"/>
    <n v="1118"/>
    <x v="0"/>
    <s v=""/>
    <n v="10"/>
    <s v="SV"/>
    <n v="10"/>
    <s v="SV"/>
    <n v="260"/>
    <x v="115"/>
    <s v="BRL"/>
    <n v="1"/>
    <n v="0"/>
    <n v="0"/>
    <n v="10"/>
    <n v="0"/>
    <n v="10"/>
    <n v="2600"/>
    <n v="1"/>
    <n v="0"/>
    <n v="0"/>
    <n v="0"/>
    <n v="0"/>
    <x v="175"/>
    <s v="OABR"/>
  </r>
  <r>
    <s v="201"/>
    <s v="ZBR0"/>
    <s v="F"/>
    <s v="GL1"/>
    <x v="0"/>
    <x v="32"/>
    <s v="3000018124 TEL AVIV SEGURANCA LTDA"/>
    <x v="7"/>
    <s v="E00000121"/>
    <s v="SEG - Custo de Serviço de Segurança - 04"/>
    <s v="SERV.0031"/>
    <x v="0"/>
    <s v=""/>
    <s v=""/>
    <s v="P"/>
    <n v="1118"/>
    <x v="0"/>
    <s v=""/>
    <n v="4"/>
    <s v="SV"/>
    <n v="4"/>
    <s v="SV"/>
    <n v="290"/>
    <x v="116"/>
    <s v="BRL"/>
    <n v="1"/>
    <n v="0"/>
    <n v="0"/>
    <n v="4"/>
    <n v="0"/>
    <n v="4"/>
    <n v="1160"/>
    <n v="1"/>
    <n v="0"/>
    <n v="0"/>
    <n v="0"/>
    <n v="0"/>
    <x v="175"/>
    <s v="OABR"/>
  </r>
  <r>
    <s v="101"/>
    <s v="ZBR0"/>
    <s v="F"/>
    <s v="GL1"/>
    <x v="0"/>
    <x v="32"/>
    <s v="3000018124 TEL AVIV SEGURANCA LTDA"/>
    <x v="7"/>
    <s v="E00000121"/>
    <s v="SEG - Custo de Serviço de Segurança - 10"/>
    <s v="SERV.0031"/>
    <x v="0"/>
    <s v=""/>
    <s v=""/>
    <s v="P"/>
    <n v="1118"/>
    <x v="0"/>
    <s v=""/>
    <n v="10"/>
    <s v="SV"/>
    <n v="10"/>
    <s v="SV"/>
    <n v="260"/>
    <x v="115"/>
    <s v="BRL"/>
    <n v="1"/>
    <n v="0"/>
    <n v="0"/>
    <n v="10"/>
    <n v="0"/>
    <n v="10"/>
    <n v="2600"/>
    <n v="1"/>
    <n v="0"/>
    <n v="0"/>
    <n v="0"/>
    <n v="0"/>
    <x v="176"/>
    <s v="OABR"/>
  </r>
  <r>
    <s v="201"/>
    <s v="ZBR0"/>
    <s v="F"/>
    <s v="GL1"/>
    <x v="0"/>
    <x v="32"/>
    <s v="3000018124 TEL AVIV SEGURANCA LTDA"/>
    <x v="7"/>
    <s v="E00000121"/>
    <s v="SEG - Custo de Serviço de Segurança - 4"/>
    <s v="SERV.0031"/>
    <x v="0"/>
    <s v=""/>
    <s v=""/>
    <s v="P"/>
    <n v="1118"/>
    <x v="0"/>
    <s v=""/>
    <n v="4"/>
    <s v="SV"/>
    <n v="4"/>
    <s v="SV"/>
    <n v="290"/>
    <x v="116"/>
    <s v="BRL"/>
    <n v="1"/>
    <n v="0"/>
    <n v="0"/>
    <n v="4"/>
    <n v="0"/>
    <n v="4"/>
    <n v="1160"/>
    <n v="1"/>
    <n v="0"/>
    <n v="0"/>
    <n v="0"/>
    <n v="0"/>
    <x v="176"/>
    <s v="OABR"/>
  </r>
  <r>
    <s v="101"/>
    <s v="ZBR0"/>
    <s v="F"/>
    <s v="GL1"/>
    <x v="0"/>
    <x v="32"/>
    <s v="3000018124 TEL AVIV SEGURANCA LTDA"/>
    <x v="7"/>
    <s v="E00000121"/>
    <s v="SEG - Custo de Serviço de Segurança - 10"/>
    <s v="SERV.0031"/>
    <x v="0"/>
    <s v=""/>
    <s v=""/>
    <s v="P"/>
    <n v="1118"/>
    <x v="0"/>
    <s v=""/>
    <n v="10"/>
    <s v="SV"/>
    <n v="10"/>
    <s v="SV"/>
    <n v="260"/>
    <x v="115"/>
    <s v="BRL"/>
    <n v="1"/>
    <n v="0"/>
    <n v="0"/>
    <n v="10"/>
    <n v="0"/>
    <n v="10"/>
    <n v="2600"/>
    <n v="1"/>
    <n v="0"/>
    <n v="0"/>
    <n v="0"/>
    <n v="0"/>
    <x v="177"/>
    <s v="OABR"/>
  </r>
  <r>
    <s v="201"/>
    <s v="ZBR0"/>
    <s v="F"/>
    <s v="GL1"/>
    <x v="0"/>
    <x v="32"/>
    <s v="3000018124 TEL AVIV SEGURANCA LTDA"/>
    <x v="7"/>
    <s v="E00000121"/>
    <s v="SEG - Custo de Serviço de Segurança - 4"/>
    <s v="SERV.0031"/>
    <x v="0"/>
    <s v=""/>
    <s v=""/>
    <s v="P"/>
    <n v="1118"/>
    <x v="0"/>
    <s v=""/>
    <n v="4"/>
    <s v="SV"/>
    <n v="4"/>
    <s v="SV"/>
    <n v="290"/>
    <x v="116"/>
    <s v="BRL"/>
    <n v="1"/>
    <n v="0"/>
    <n v="0"/>
    <n v="4"/>
    <n v="0"/>
    <n v="4"/>
    <n v="1160"/>
    <n v="1"/>
    <n v="0"/>
    <n v="0"/>
    <n v="0"/>
    <n v="0"/>
    <x v="177"/>
    <s v="OABR"/>
  </r>
  <r>
    <s v="101"/>
    <s v="ZBR0"/>
    <s v="F"/>
    <s v="GL1"/>
    <x v="0"/>
    <x v="33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209.4"/>
    <x v="117"/>
    <s v="BRL"/>
    <n v="1"/>
    <n v="0"/>
    <n v="0"/>
    <n v="1"/>
    <n v="0"/>
    <n v="1"/>
    <n v="209.4"/>
    <n v="1"/>
    <n v="0"/>
    <n v="0"/>
    <n v="0"/>
    <n v="0"/>
    <x v="178"/>
    <s v="OABR"/>
  </r>
  <r>
    <s v="101"/>
    <s v="ZBR0"/>
    <s v="F"/>
    <s v="GL1"/>
    <x v="0"/>
    <x v="33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606"/>
    <x v="118"/>
    <s v="BRL"/>
    <n v="1"/>
    <n v="0"/>
    <n v="0"/>
    <n v="0"/>
    <n v="0"/>
    <n v="0"/>
    <n v="0"/>
    <n v="1"/>
    <n v="0"/>
    <n v="0"/>
    <n v="0"/>
    <n v="0"/>
    <x v="179"/>
    <s v="OABR"/>
  </r>
  <r>
    <s v="101"/>
    <s v="ZBR0"/>
    <s v="F"/>
    <s v="GL1"/>
    <x v="0"/>
    <x v="33"/>
    <s v="3000001897 SUNSET EVENTOS E SERVICOS LTDA"/>
    <x v="3"/>
    <s v="E00000122"/>
    <s v="MATERIAL DE LIMPEZA"/>
    <s v="SERV.0031"/>
    <x v="0"/>
    <s v=""/>
    <s v=""/>
    <s v="P"/>
    <n v="1118"/>
    <x v="0"/>
    <s v=""/>
    <n v="1"/>
    <s v="SV"/>
    <n v="1"/>
    <s v="SV"/>
    <n v="250"/>
    <x v="119"/>
    <s v="BRL"/>
    <n v="1"/>
    <n v="0"/>
    <n v="0"/>
    <n v="0"/>
    <n v="0"/>
    <n v="0"/>
    <n v="0"/>
    <n v="1"/>
    <n v="0"/>
    <n v="0"/>
    <n v="0"/>
    <n v="0"/>
    <x v="180"/>
    <s v="OABR"/>
  </r>
  <r>
    <s v="201"/>
    <s v="ZBR0"/>
    <s v="F"/>
    <s v="GL1"/>
    <x v="0"/>
    <x v="33"/>
    <s v="3000001897 SUNSET EVENTOS E SERVICOS LTDA"/>
    <x v="3"/>
    <s v="E00000122"/>
    <s v="MANUTENÇÃO - 13 DIÁRIAS AGENTES DE LIMPE"/>
    <s v="SERV.0031"/>
    <x v="0"/>
    <s v=""/>
    <s v=""/>
    <s v="P"/>
    <n v="1118"/>
    <x v="0"/>
    <s v=""/>
    <n v="1"/>
    <s v="SV"/>
    <n v="1"/>
    <s v="SV"/>
    <n v="2875"/>
    <x v="120"/>
    <s v="BRL"/>
    <n v="1"/>
    <n v="0"/>
    <n v="0"/>
    <n v="0"/>
    <n v="0"/>
    <n v="0"/>
    <n v="0"/>
    <n v="1"/>
    <n v="0"/>
    <n v="0"/>
    <n v="0"/>
    <n v="0"/>
    <x v="180"/>
    <s v="OABR"/>
  </r>
  <r>
    <s v="101"/>
    <s v="ZBR0"/>
    <s v="F"/>
    <s v="GL1"/>
    <x v="0"/>
    <x v="33"/>
    <s v="G000005204 GL EVENTS LIVE S.A."/>
    <x v="6"/>
    <s v="100000151"/>
    <s v="Locação de Gerador"/>
    <s v="LOC.00002"/>
    <x v="2"/>
    <s v=""/>
    <s v=""/>
    <s v="P"/>
    <n v="1118"/>
    <x v="0"/>
    <s v=""/>
    <n v="1"/>
    <s v="UN"/>
    <n v="1"/>
    <s v="UN"/>
    <n v="9100"/>
    <x v="121"/>
    <s v="BRL"/>
    <n v="1"/>
    <n v="0"/>
    <n v="0"/>
    <n v="0"/>
    <n v="0"/>
    <n v="0"/>
    <n v="0"/>
    <n v="1"/>
    <n v="0"/>
    <n v="0"/>
    <n v="0"/>
    <n v="0"/>
    <x v="181"/>
    <s v="OABR"/>
  </r>
  <r>
    <s v="101"/>
    <s v="ZBR0"/>
    <s v="F"/>
    <s v="GL1"/>
    <x v="0"/>
    <x v="33"/>
    <s v="3000002690 ZEITGEIST REFORMAS E EDIFICACOES LT"/>
    <x v="10"/>
    <s v="E00000127"/>
    <s v="MANUTENÇÃO - BOMBEIRO HIDRÁULICO -  05 D"/>
    <s v="SERV.0031"/>
    <x v="0"/>
    <s v=""/>
    <s v=""/>
    <s v="P"/>
    <n v="1118"/>
    <x v="0"/>
    <s v=""/>
    <n v="1"/>
    <s v="SV"/>
    <n v="1"/>
    <s v="SV"/>
    <n v="2976"/>
    <x v="122"/>
    <s v="BRL"/>
    <n v="1"/>
    <n v="0"/>
    <n v="0"/>
    <n v="0"/>
    <n v="0"/>
    <n v="0"/>
    <n v="0"/>
    <n v="1"/>
    <n v="0"/>
    <n v="0"/>
    <n v="0"/>
    <n v="0"/>
    <x v="182"/>
    <s v="OABR"/>
  </r>
  <r>
    <s v="101"/>
    <s v="ZBR0"/>
    <s v="F"/>
    <s v="GL1"/>
    <x v="0"/>
    <x v="34"/>
    <s v="3000018767 WFT II INSTALACOES E AUTOMACAO ELET"/>
    <x v="14"/>
    <s v="E00000127"/>
    <s v="01 DIÁRIAS - PERÍODO 19/02 - NOTURNO E D"/>
    <s v="SERV.0031"/>
    <x v="0"/>
    <s v=""/>
    <s v=""/>
    <s v="P"/>
    <n v="1118"/>
    <x v="0"/>
    <s v=""/>
    <n v="1"/>
    <s v="SV"/>
    <n v="1"/>
    <s v="SV"/>
    <n v="879.8"/>
    <x v="123"/>
    <s v="BRL"/>
    <n v="1"/>
    <n v="0"/>
    <n v="0"/>
    <n v="0"/>
    <n v="0"/>
    <n v="0"/>
    <n v="0"/>
    <n v="1"/>
    <n v="0"/>
    <n v="0"/>
    <n v="0"/>
    <n v="0"/>
    <x v="183"/>
    <s v="OABR"/>
  </r>
  <r>
    <s v="101"/>
    <s v="ZBR0"/>
    <s v="F"/>
    <s v="GL1"/>
    <x v="0"/>
    <x v="35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184"/>
    <s v="OABR"/>
  </r>
  <r>
    <s v="101"/>
    <s v="ZBR0"/>
    <s v="F"/>
    <s v="GL1"/>
    <x v="0"/>
    <x v="35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185"/>
    <s v="OABR"/>
  </r>
  <r>
    <s v="101"/>
    <s v="ZBR0"/>
    <s v="F"/>
    <s v="GL1"/>
    <x v="0"/>
    <x v="35"/>
    <s v="3000001756 HIGH LEVEL INSTALACOES LTDA"/>
    <x v="27"/>
    <s v="100000514"/>
    <s v="Movimentação de Cortina"/>
    <s v="MAT.00006"/>
    <x v="1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186"/>
    <s v="OABR"/>
  </r>
  <r>
    <s v="101"/>
    <s v="ZBR0"/>
    <s v="F"/>
    <s v="GL1"/>
    <x v="0"/>
    <x v="36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187"/>
    <s v="OABR"/>
  </r>
  <r>
    <s v="101"/>
    <s v="ZBR0"/>
    <s v="F"/>
    <s v="GL1"/>
    <x v="0"/>
    <x v="36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188"/>
    <s v="OABR"/>
  </r>
  <r>
    <s v="101"/>
    <s v="ZBR0"/>
    <s v="F"/>
    <s v="GL1"/>
    <x v="0"/>
    <x v="36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189"/>
    <s v="OABR"/>
  </r>
  <r>
    <s v="101"/>
    <s v="ZBR0"/>
    <s v="F"/>
    <s v="GL1"/>
    <x v="0"/>
    <x v="36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190"/>
    <s v="OABR"/>
  </r>
  <r>
    <s v="101"/>
    <s v="ZBR0"/>
    <s v="F"/>
    <s v="GL1"/>
    <x v="0"/>
    <x v="36"/>
    <s v="G000005204 GL EVENTS LIVE S.A."/>
    <x v="6"/>
    <s v="100000522"/>
    <s v="Sinalização"/>
    <s v="SERV.0031"/>
    <x v="0"/>
    <s v=""/>
    <s v=""/>
    <s v="P"/>
    <n v="1118"/>
    <x v="0"/>
    <s v=""/>
    <n v="502.5"/>
    <s v="SV"/>
    <n v="502.5"/>
    <s v="SV"/>
    <n v="1"/>
    <x v="126"/>
    <s v="BRL"/>
    <n v="1"/>
    <n v="0"/>
    <n v="0"/>
    <n v="0.45"/>
    <n v="0"/>
    <n v="0.45"/>
    <n v="0.45"/>
    <n v="1"/>
    <n v="0"/>
    <n v="0"/>
    <n v="0"/>
    <n v="0"/>
    <x v="191"/>
    <s v="OABR"/>
  </r>
  <r>
    <s v="101"/>
    <s v="ZBR0"/>
    <s v="F"/>
    <s v="GL1"/>
    <x v="0"/>
    <x v="36"/>
    <s v="G000005204 GL EVENTS LIVE S.A."/>
    <x v="6"/>
    <s v="100000522"/>
    <s v="Sinalização"/>
    <s v="SERV.0031"/>
    <x v="0"/>
    <s v=""/>
    <s v=""/>
    <s v="P"/>
    <n v="1118"/>
    <x v="0"/>
    <s v=""/>
    <n v="502.5"/>
    <s v="SV"/>
    <n v="502.5"/>
    <s v="SV"/>
    <n v="1"/>
    <x v="126"/>
    <s v="BRL"/>
    <n v="1"/>
    <n v="0"/>
    <n v="0"/>
    <n v="0.45"/>
    <n v="0"/>
    <n v="0.45"/>
    <n v="0.45"/>
    <n v="1"/>
    <n v="0"/>
    <n v="0"/>
    <n v="0"/>
    <n v="0"/>
    <x v="192"/>
    <s v="OABR"/>
  </r>
  <r>
    <s v="101"/>
    <s v="ZBR0"/>
    <s v="F"/>
    <s v="GL1"/>
    <x v="0"/>
    <x v="36"/>
    <s v="G000005204 GL EVENTS LIVE S.A."/>
    <x v="6"/>
    <s v="100000522"/>
    <s v="Sinalização"/>
    <s v="SERV.0031"/>
    <x v="0"/>
    <s v=""/>
    <s v=""/>
    <s v="P"/>
    <n v="1118"/>
    <x v="0"/>
    <s v=""/>
    <n v="502.5"/>
    <s v="SV"/>
    <n v="502.5"/>
    <s v="SV"/>
    <n v="1"/>
    <x v="126"/>
    <s v="BRL"/>
    <n v="1"/>
    <n v="0"/>
    <n v="0"/>
    <n v="0.45"/>
    <n v="0"/>
    <n v="0.45"/>
    <n v="0.45"/>
    <n v="1"/>
    <n v="0"/>
    <n v="0"/>
    <n v="0"/>
    <n v="0"/>
    <x v="193"/>
    <s v="OABR"/>
  </r>
  <r>
    <s v="101"/>
    <s v="ZBR0"/>
    <s v="F"/>
    <s v="GL1"/>
    <x v="0"/>
    <x v="36"/>
    <s v="G000005204 GL EVENTS LIVE S.A."/>
    <x v="6"/>
    <s v="100000522"/>
    <s v="Sinalização"/>
    <s v="SERV.0031"/>
    <x v="0"/>
    <s v=""/>
    <s v=""/>
    <s v="P"/>
    <n v="1118"/>
    <x v="0"/>
    <s v=""/>
    <n v="502.5"/>
    <s v="SV"/>
    <n v="502.5"/>
    <s v="SV"/>
    <n v="1"/>
    <x v="126"/>
    <s v="BRL"/>
    <n v="1"/>
    <n v="0"/>
    <n v="0"/>
    <n v="0.45"/>
    <n v="0"/>
    <n v="0.45"/>
    <n v="0.45"/>
    <n v="1"/>
    <n v="0"/>
    <n v="0"/>
    <n v="0"/>
    <n v="0"/>
    <x v="194"/>
    <s v="OABR"/>
  </r>
  <r>
    <s v="101"/>
    <s v="ZBR0"/>
    <s v="F"/>
    <s v="GL1"/>
    <x v="0"/>
    <x v="36"/>
    <s v="3000017558 50.758.397 CARLOS EDUARDO OLIVEIRA"/>
    <x v="5"/>
    <s v="E00000127"/>
    <s v="ENCARREGADO DIURNO"/>
    <s v="SERV.0031"/>
    <x v="0"/>
    <s v=""/>
    <s v=""/>
    <s v="P"/>
    <n v="1118"/>
    <x v="0"/>
    <s v=""/>
    <n v="6"/>
    <s v="SV"/>
    <n v="6"/>
    <s v="SV"/>
    <n v="300"/>
    <x v="4"/>
    <s v="BRL"/>
    <n v="1"/>
    <n v="0"/>
    <n v="0"/>
    <n v="0"/>
    <n v="0"/>
    <n v="6"/>
    <n v="1800"/>
    <n v="1"/>
    <n v="0"/>
    <n v="0"/>
    <n v="0"/>
    <n v="0"/>
    <x v="195"/>
    <s v="OABR"/>
  </r>
  <r>
    <s v="101"/>
    <s v="ZBR0"/>
    <s v="F"/>
    <s v="GL1"/>
    <x v="0"/>
    <x v="36"/>
    <s v="3000012257 IVANDRO LEAL FLORES 02735420795"/>
    <x v="16"/>
    <s v="E00000127"/>
    <s v="Custos de Pessoal de Apoio"/>
    <s v="SERV.0031"/>
    <x v="0"/>
    <s v=""/>
    <s v=""/>
    <s v="P"/>
    <n v="1118"/>
    <x v="0"/>
    <s v=""/>
    <n v="4"/>
    <s v="SV"/>
    <n v="4"/>
    <s v="SV"/>
    <n v="340"/>
    <x v="127"/>
    <s v="BRL"/>
    <n v="1"/>
    <n v="0"/>
    <n v="0"/>
    <n v="0"/>
    <n v="0"/>
    <n v="0"/>
    <n v="0"/>
    <n v="1"/>
    <n v="0"/>
    <n v="0"/>
    <n v="0"/>
    <n v="0"/>
    <x v="196"/>
    <s v="OABR"/>
  </r>
  <r>
    <s v="101"/>
    <s v="ZBR0"/>
    <s v="F"/>
    <s v="GL1"/>
    <x v="0"/>
    <x v="37"/>
    <s v="3000002690 ZEITGEIST REFORMAS E EDIFICACOES LT"/>
    <x v="10"/>
    <s v="E00000127"/>
    <s v="BOMBEIRO HIDRÁULICO -  03 DIÁRIAS DIURNO"/>
    <s v="SERV.0031"/>
    <x v="0"/>
    <s v=""/>
    <s v=""/>
    <s v="P"/>
    <n v="1118"/>
    <x v="0"/>
    <s v=""/>
    <n v="1"/>
    <s v="SV"/>
    <n v="1"/>
    <s v="SV"/>
    <n v="1785.6"/>
    <x v="128"/>
    <s v="BRL"/>
    <n v="1"/>
    <n v="0"/>
    <n v="0"/>
    <n v="0"/>
    <n v="0"/>
    <n v="0"/>
    <n v="0"/>
    <n v="1"/>
    <n v="0"/>
    <n v="0"/>
    <n v="0"/>
    <n v="0"/>
    <x v="197"/>
    <s v="OABR"/>
  </r>
  <r>
    <s v="101"/>
    <s v="ZBR0"/>
    <s v="F"/>
    <s v="GL1"/>
    <x v="0"/>
    <x v="37"/>
    <s v="3000015225 RBS TECH ENGENHARIA, MANUTENCAO E"/>
    <x v="11"/>
    <s v="E00000127"/>
    <s v="01 DIÁRIAS MECÂNICO PERÍODO 05/02 - MANU"/>
    <s v="SERV.0031"/>
    <x v="0"/>
    <s v=""/>
    <s v=""/>
    <s v="P"/>
    <n v="1118"/>
    <x v="0"/>
    <s v=""/>
    <n v="1"/>
    <s v="SV"/>
    <n v="1"/>
    <s v="SV"/>
    <n v="1125"/>
    <x v="129"/>
    <s v="BRL"/>
    <n v="1"/>
    <n v="0"/>
    <n v="0"/>
    <n v="0"/>
    <n v="0"/>
    <n v="0"/>
    <n v="0"/>
    <n v="1"/>
    <n v="0"/>
    <n v="0"/>
    <n v="0"/>
    <n v="0"/>
    <x v="198"/>
    <s v="OABR"/>
  </r>
  <r>
    <s v="201"/>
    <s v="ZBR0"/>
    <s v="F"/>
    <s v="GL1"/>
    <x v="0"/>
    <x v="37"/>
    <s v="3000015225 RBS TECH ENGENHARIA, MANUTENCAO E"/>
    <x v="11"/>
    <s v="E00000127"/>
    <s v="01 DIÁRIAS ASSIST REFRIGERAÇÃO PERÍODO 0"/>
    <s v="SERV.0031"/>
    <x v="0"/>
    <s v=""/>
    <s v=""/>
    <s v="P"/>
    <n v="1118"/>
    <x v="0"/>
    <s v=""/>
    <n v="1"/>
    <s v="SV"/>
    <n v="1"/>
    <s v="SV"/>
    <n v="812.5"/>
    <x v="130"/>
    <s v="BRL"/>
    <n v="1"/>
    <n v="0"/>
    <n v="0"/>
    <n v="0"/>
    <n v="0"/>
    <n v="0"/>
    <n v="0"/>
    <n v="1"/>
    <n v="0"/>
    <n v="0"/>
    <n v="0"/>
    <n v="0"/>
    <x v="198"/>
    <s v="OABR"/>
  </r>
  <r>
    <s v="101"/>
    <s v="ZBR0"/>
    <s v="F"/>
    <s v="GL1"/>
    <x v="0"/>
    <x v="37"/>
    <s v="3000015225 RBS TECH ENGENHARIA, MANUTENCAO E"/>
    <x v="11"/>
    <s v="E00000127"/>
    <s v="05 DIÁRIAS MECÂNICO PERÍODO 01/03 - 08/0"/>
    <s v="SERV.0031"/>
    <x v="0"/>
    <s v="L"/>
    <s v=""/>
    <s v="P"/>
    <n v="1118"/>
    <x v="0"/>
    <s v=""/>
    <n v="1"/>
    <s v="SV"/>
    <n v="1"/>
    <s v="SV"/>
    <n v="7160"/>
    <x v="131"/>
    <s v="BRL"/>
    <n v="1"/>
    <n v="0"/>
    <n v="0"/>
    <n v="0"/>
    <n v="0"/>
    <n v="0"/>
    <n v="0"/>
    <n v="1"/>
    <n v="0"/>
    <n v="0"/>
    <n v="0"/>
    <n v="0"/>
    <x v="199"/>
    <s v="OABR"/>
  </r>
  <r>
    <s v="201"/>
    <s v="ZBR0"/>
    <s v="F"/>
    <s v="GL1"/>
    <x v="0"/>
    <x v="37"/>
    <s v="3000015225 RBS TECH ENGENHARIA, MANUTENCAO E"/>
    <x v="11"/>
    <s v="E00000127"/>
    <s v="05 DIÁRIAS ASSIST REFRIGERAÇÃO PERÍODO 0"/>
    <s v="SERV.0031"/>
    <x v="0"/>
    <s v="L"/>
    <s v=""/>
    <s v="P"/>
    <n v="1118"/>
    <x v="0"/>
    <s v=""/>
    <n v="1"/>
    <s v="SV"/>
    <n v="1"/>
    <s v="SV"/>
    <n v="5210"/>
    <x v="132"/>
    <s v="BRL"/>
    <n v="1"/>
    <n v="0"/>
    <n v="0"/>
    <n v="0"/>
    <n v="0"/>
    <n v="0"/>
    <n v="0"/>
    <n v="1"/>
    <n v="0"/>
    <n v="0"/>
    <n v="0"/>
    <n v="0"/>
    <x v="199"/>
    <s v="OABR"/>
  </r>
  <r>
    <s v="101"/>
    <s v="ZBR0"/>
    <s v="F"/>
    <s v="GL1"/>
    <x v="0"/>
    <x v="37"/>
    <s v="3000001159 J M SERVICOS DE LIMPEZA E PINTURA M"/>
    <x v="18"/>
    <s v="E00000132"/>
    <s v="04 EQUIPES - DIAS 24/01/24 - 25/01/24 -"/>
    <s v="SERV.0031"/>
    <x v="0"/>
    <s v=""/>
    <s v=""/>
    <s v="P"/>
    <n v="1118"/>
    <x v="0"/>
    <s v=""/>
    <n v="4"/>
    <s v="SV"/>
    <n v="4"/>
    <s v="SV"/>
    <n v="1200"/>
    <x v="133"/>
    <s v="BRL"/>
    <n v="1"/>
    <n v="0"/>
    <n v="0"/>
    <n v="0"/>
    <n v="0"/>
    <n v="0"/>
    <n v="0"/>
    <n v="1"/>
    <n v="0"/>
    <n v="0"/>
    <n v="0"/>
    <n v="0"/>
    <x v="200"/>
    <s v="OABR"/>
  </r>
  <r>
    <s v="101"/>
    <s v="ZBR0"/>
    <s v="F"/>
    <s v="GL1"/>
    <x v="0"/>
    <x v="37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4116.61"/>
    <x v="134"/>
    <s v="BRL"/>
    <n v="1"/>
    <n v="0"/>
    <n v="0"/>
    <n v="0"/>
    <n v="0"/>
    <n v="0"/>
    <n v="0"/>
    <n v="1"/>
    <n v="0"/>
    <n v="0"/>
    <n v="0"/>
    <n v="0"/>
    <x v="201"/>
    <s v="OABR"/>
  </r>
  <r>
    <s v="101"/>
    <s v="ZBR0"/>
    <s v="F"/>
    <s v="GL1"/>
    <x v="0"/>
    <x v="38"/>
    <s v="3000001897 SUNSET EVENTOS E SERVICOS LTDA"/>
    <x v="3"/>
    <s v="E00000122"/>
    <s v="MANUTENÇÃO - 06 DIÁRIAS AGENTES DE LIMPE"/>
    <s v="SERV.0031"/>
    <x v="0"/>
    <s v=""/>
    <s v=""/>
    <s v="P"/>
    <n v="1118"/>
    <x v="0"/>
    <s v=""/>
    <n v="1"/>
    <s v="SV"/>
    <n v="1"/>
    <s v="SV"/>
    <n v="2425"/>
    <x v="135"/>
    <s v="BRL"/>
    <n v="1"/>
    <n v="0"/>
    <n v="0"/>
    <n v="0"/>
    <n v="0"/>
    <n v="0"/>
    <n v="0"/>
    <n v="1"/>
    <n v="0"/>
    <n v="0"/>
    <n v="0"/>
    <n v="0"/>
    <x v="202"/>
    <s v="OABR"/>
  </r>
  <r>
    <s v="101"/>
    <s v="ZBR0"/>
    <s v="F"/>
    <s v="GL1"/>
    <x v="0"/>
    <x v="38"/>
    <s v="3000014567 AXXUS TRAN PRESTADORA DE SERVICOS E"/>
    <x v="26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2550"/>
    <x v="136"/>
    <s v="BRL"/>
    <n v="1"/>
    <n v="0"/>
    <n v="0"/>
    <n v="0"/>
    <n v="0"/>
    <n v="0"/>
    <n v="0"/>
    <n v="1"/>
    <n v="0"/>
    <n v="0"/>
    <n v="0"/>
    <n v="0"/>
    <x v="203"/>
    <s v="OABR"/>
  </r>
  <r>
    <s v="101"/>
    <s v="ZBR0"/>
    <s v="F"/>
    <s v="GL1"/>
    <x v="0"/>
    <x v="38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760"/>
    <x v="57"/>
    <s v="BRL"/>
    <n v="1"/>
    <n v="0"/>
    <n v="0"/>
    <n v="0"/>
    <n v="0"/>
    <n v="0"/>
    <n v="0"/>
    <n v="1"/>
    <n v="0"/>
    <n v="0"/>
    <n v="0"/>
    <n v="0"/>
    <x v="204"/>
    <s v="OABR"/>
  </r>
  <r>
    <s v="101"/>
    <s v="ZBR0"/>
    <s v="F"/>
    <s v="GL1"/>
    <x v="0"/>
    <x v="38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120"/>
    <x v="137"/>
    <s v="BRL"/>
    <n v="1"/>
    <n v="0"/>
    <n v="0"/>
    <n v="0"/>
    <n v="0"/>
    <n v="0"/>
    <n v="0"/>
    <n v="1"/>
    <n v="0"/>
    <n v="0"/>
    <n v="0"/>
    <n v="0"/>
    <x v="205"/>
    <s v="OABR"/>
  </r>
  <r>
    <s v="101"/>
    <s v="ZBR0"/>
    <s v="F"/>
    <s v="GL1"/>
    <x v="0"/>
    <x v="39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162947.47"/>
    <x v="138"/>
    <s v="BRL"/>
    <n v="1"/>
    <n v="0"/>
    <n v="0"/>
    <n v="0"/>
    <n v="0"/>
    <n v="0"/>
    <n v="0"/>
    <n v="1"/>
    <n v="0"/>
    <n v="0"/>
    <n v="0"/>
    <n v="0"/>
    <x v="206"/>
    <s v="OABR"/>
  </r>
  <r>
    <s v="201"/>
    <s v="ZBR0"/>
    <s v="F"/>
    <s v="GL1"/>
    <x v="0"/>
    <x v="39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20000"/>
    <x v="139"/>
    <s v="BRL"/>
    <n v="1"/>
    <n v="0"/>
    <n v="0"/>
    <n v="0"/>
    <n v="0"/>
    <n v="0"/>
    <n v="0"/>
    <n v="1"/>
    <n v="0"/>
    <n v="0"/>
    <n v="0"/>
    <n v="0"/>
    <x v="206"/>
    <s v="OABR"/>
  </r>
  <r>
    <s v="101"/>
    <s v="ZBR0"/>
    <s v="F"/>
    <s v="GL1"/>
    <x v="0"/>
    <x v="39"/>
    <s v="3000002179 BOOMERANG EVENTOS E SERVICOS LTDA"/>
    <x v="0"/>
    <s v="E00000122"/>
    <s v="02 ASG = 01 SUPERVISOR DE LIMPEZA - 10/0"/>
    <s v="SERV.0031"/>
    <x v="0"/>
    <s v=""/>
    <s v=""/>
    <s v="P"/>
    <n v="1118"/>
    <x v="0"/>
    <s v=""/>
    <n v="1"/>
    <s v="SV"/>
    <n v="1"/>
    <s v="SV"/>
    <n v="654"/>
    <x v="0"/>
    <s v="BRL"/>
    <n v="1"/>
    <n v="0"/>
    <n v="0"/>
    <n v="0"/>
    <n v="0"/>
    <n v="0"/>
    <n v="0"/>
    <n v="1"/>
    <n v="0"/>
    <n v="0"/>
    <n v="0"/>
    <n v="0"/>
    <x v="207"/>
    <s v="OABR"/>
  </r>
  <r>
    <s v="101"/>
    <s v="ZBR0"/>
    <s v="F"/>
    <s v="GL1"/>
    <x v="0"/>
    <x v="39"/>
    <s v="3000013774 SITIO DA REPRESA PAISAGISMO E"/>
    <x v="28"/>
    <s v="E00001032"/>
    <s v="SERVIÇO DE PODA E JARDINAGEM - ÁREA EXTE"/>
    <s v="SERV.0031"/>
    <x v="0"/>
    <s v=""/>
    <s v=""/>
    <s v="P"/>
    <n v="1118"/>
    <x v="0"/>
    <s v=""/>
    <n v="1"/>
    <s v="SV"/>
    <n v="1"/>
    <s v="SV"/>
    <n v="11730"/>
    <x v="140"/>
    <s v="BRL"/>
    <n v="1"/>
    <n v="0"/>
    <n v="0"/>
    <n v="0"/>
    <n v="0"/>
    <n v="0"/>
    <n v="0"/>
    <n v="1"/>
    <n v="0"/>
    <n v="0"/>
    <n v="0"/>
    <n v="0"/>
    <x v="208"/>
    <s v="OABR"/>
  </r>
  <r>
    <s v="101"/>
    <s v="ZBR0"/>
    <s v="F"/>
    <s v="GL1"/>
    <x v="0"/>
    <x v="39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7000"/>
    <x v="141"/>
    <s v="BRL"/>
    <n v="1"/>
    <n v="0"/>
    <n v="0"/>
    <n v="0"/>
    <n v="0"/>
    <n v="0"/>
    <n v="0"/>
    <n v="1"/>
    <n v="0"/>
    <n v="0"/>
    <n v="0"/>
    <n v="0"/>
    <x v="209"/>
    <s v="OABR"/>
  </r>
  <r>
    <s v="101"/>
    <s v="ZBR0"/>
    <s v="F"/>
    <s v="GL1"/>
    <x v="0"/>
    <x v="39"/>
    <s v="G000005204 GL EVENTS LIVE S.A."/>
    <x v="6"/>
    <s v="100000151"/>
    <s v="Locação de Gerador"/>
    <s v="LOC.00002"/>
    <x v="2"/>
    <s v=""/>
    <s v=""/>
    <s v="P"/>
    <n v="1118"/>
    <x v="0"/>
    <s v=""/>
    <n v="1"/>
    <s v="UN"/>
    <n v="1"/>
    <s v="UN"/>
    <n v="129200"/>
    <x v="142"/>
    <s v="BRL"/>
    <n v="1"/>
    <n v="0"/>
    <n v="0"/>
    <n v="1"/>
    <n v="0"/>
    <n v="1"/>
    <n v="129200"/>
    <n v="1"/>
    <n v="0"/>
    <n v="0"/>
    <n v="0"/>
    <n v="0"/>
    <x v="210"/>
    <s v="OABR"/>
  </r>
  <r>
    <s v="101"/>
    <s v="ZBR0"/>
    <s v="F"/>
    <s v="GL1"/>
    <x v="0"/>
    <x v="39"/>
    <s v="3000014567 AXXUS TRAN PRESTADORA DE SERVICOS E"/>
    <x v="26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5310"/>
    <x v="143"/>
    <s v="BRL"/>
    <n v="1"/>
    <n v="0"/>
    <n v="0"/>
    <n v="0"/>
    <n v="0"/>
    <n v="0"/>
    <n v="0"/>
    <n v="1"/>
    <n v="0"/>
    <n v="0"/>
    <n v="0"/>
    <n v="0"/>
    <x v="211"/>
    <s v="OABR"/>
  </r>
  <r>
    <s v="101"/>
    <s v="ZBR0"/>
    <s v="F"/>
    <s v="GL1"/>
    <x v="0"/>
    <x v="39"/>
    <s v="3000013774 SITIO DA REPRESA PAISAGISMO E"/>
    <x v="28"/>
    <s v="E00001032"/>
    <s v="MAN- SERVIÇO DE RECUPERAÇÃO DO GRAMADO C"/>
    <s v="SERV.0031"/>
    <x v="0"/>
    <s v=""/>
    <s v=""/>
    <s v="P"/>
    <n v="1118"/>
    <x v="0"/>
    <s v=""/>
    <n v="1"/>
    <s v="SV"/>
    <n v="1"/>
    <s v="SV"/>
    <n v="8970"/>
    <x v="144"/>
    <s v="BRL"/>
    <n v="1"/>
    <n v="0"/>
    <n v="0"/>
    <n v="0"/>
    <n v="0"/>
    <n v="0"/>
    <n v="0"/>
    <n v="1"/>
    <n v="0"/>
    <n v="0"/>
    <n v="0"/>
    <n v="0"/>
    <x v="212"/>
    <s v="OABR"/>
  </r>
  <r>
    <s v="201"/>
    <s v="ZBR0"/>
    <s v="F"/>
    <s v="GL1"/>
    <x v="0"/>
    <x v="39"/>
    <s v="3000013774 SITIO DA REPRESA PAISAGISMO E"/>
    <x v="28"/>
    <s v="E00001032"/>
    <s v="MAN- SERVIÇO DE RECUPERAÇÃO DO GRAMADO C"/>
    <s v="SERV.0031"/>
    <x v="0"/>
    <s v=""/>
    <s v=""/>
    <s v="P"/>
    <n v="1118"/>
    <x v="0"/>
    <s v=""/>
    <n v="8970"/>
    <s v="SV"/>
    <n v="8970"/>
    <s v="SV"/>
    <n v="1"/>
    <x v="144"/>
    <s v="BRL"/>
    <n v="1"/>
    <n v="0"/>
    <n v="0"/>
    <n v="0"/>
    <n v="0"/>
    <n v="0"/>
    <n v="0"/>
    <n v="1"/>
    <n v="0"/>
    <n v="0"/>
    <n v="0"/>
    <n v="0"/>
    <x v="212"/>
    <s v="OABR"/>
  </r>
  <r>
    <s v="301"/>
    <s v="ZBR0"/>
    <s v="F"/>
    <s v="GL1"/>
    <x v="0"/>
    <x v="39"/>
    <s v="3000013774 SITIO DA REPRESA PAISAGISMO E"/>
    <x v="28"/>
    <s v="E00001032"/>
    <s v="MAN- SERVIÇO DE RECUPERAÇÃO DO GRAMADO C"/>
    <s v="SERV.0031"/>
    <x v="0"/>
    <s v=""/>
    <s v=""/>
    <s v="P"/>
    <n v="1118"/>
    <x v="0"/>
    <s v=""/>
    <n v="1"/>
    <s v="SV"/>
    <n v="1"/>
    <s v="SV"/>
    <n v="8960"/>
    <x v="145"/>
    <s v="BRL"/>
    <n v="1"/>
    <n v="0"/>
    <n v="0"/>
    <n v="0"/>
    <n v="0"/>
    <n v="0"/>
    <n v="0"/>
    <n v="1"/>
    <n v="0"/>
    <n v="0"/>
    <n v="0"/>
    <n v="0"/>
    <x v="212"/>
    <s v="OABR"/>
  </r>
  <r>
    <s v="101"/>
    <s v="ZBR0"/>
    <s v="F"/>
    <s v="GL1"/>
    <x v="0"/>
    <x v="40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8450"/>
    <x v="146"/>
    <s v="BRL"/>
    <n v="1"/>
    <n v="0"/>
    <n v="0"/>
    <n v="0"/>
    <n v="0"/>
    <n v="0"/>
    <n v="0"/>
    <n v="1"/>
    <n v="0"/>
    <n v="0"/>
    <n v="0"/>
    <n v="0"/>
    <x v="213"/>
    <s v="OABR"/>
  </r>
  <r>
    <s v="101"/>
    <s v="ZBR0"/>
    <s v="F"/>
    <s v="GL1"/>
    <x v="0"/>
    <x v="40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4000"/>
    <x v="1"/>
    <s v="BRL"/>
    <n v="1"/>
    <n v="0"/>
    <n v="0"/>
    <n v="0"/>
    <n v="0"/>
    <n v="0"/>
    <n v="0"/>
    <n v="1"/>
    <n v="0"/>
    <n v="0"/>
    <n v="0"/>
    <n v="0"/>
    <x v="214"/>
    <s v="OABR"/>
  </r>
  <r>
    <s v="101"/>
    <s v="ZBR0"/>
    <s v="F"/>
    <s v="GL1"/>
    <x v="0"/>
    <x v="40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2300"/>
    <x v="147"/>
    <s v="BRL"/>
    <n v="1"/>
    <n v="0"/>
    <n v="0"/>
    <n v="0"/>
    <n v="0"/>
    <n v="0"/>
    <n v="0"/>
    <n v="1"/>
    <n v="0"/>
    <n v="0"/>
    <n v="0"/>
    <n v="0"/>
    <x v="215"/>
    <s v="OABR"/>
  </r>
  <r>
    <s v="101"/>
    <s v="ZBR0"/>
    <s v="F"/>
    <s v="GL1"/>
    <x v="0"/>
    <x v="40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60298.5"/>
    <x v="148"/>
    <s v="BRL"/>
    <n v="1"/>
    <n v="0"/>
    <n v="0"/>
    <n v="0"/>
    <n v="0"/>
    <n v="0"/>
    <n v="0"/>
    <n v="1"/>
    <n v="0"/>
    <n v="0"/>
    <n v="0"/>
    <n v="0"/>
    <x v="216"/>
    <s v="OABR"/>
  </r>
  <r>
    <s v="101"/>
    <s v="ZBR0"/>
    <s v="F"/>
    <s v="GL1"/>
    <x v="0"/>
    <x v="40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9.75"/>
    <x v="149"/>
    <s v="BRL"/>
    <n v="1"/>
    <n v="0"/>
    <n v="0"/>
    <n v="0"/>
    <n v="0"/>
    <n v="0"/>
    <n v="0"/>
    <n v="1"/>
    <n v="0"/>
    <n v="0"/>
    <n v="0"/>
    <n v="0"/>
    <x v="217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591.84"/>
    <x v="14"/>
    <s v="BRL"/>
    <n v="1"/>
    <n v="0"/>
    <n v="0"/>
    <n v="0"/>
    <n v="0"/>
    <n v="0"/>
    <n v="0"/>
    <n v="1"/>
    <n v="0"/>
    <n v="0"/>
    <n v="0"/>
    <n v="0"/>
    <x v="218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956.27"/>
    <x v="150"/>
    <s v="BRL"/>
    <n v="1"/>
    <n v="0"/>
    <n v="0"/>
    <n v="0"/>
    <n v="0"/>
    <n v="0"/>
    <n v="0"/>
    <n v="1"/>
    <n v="0"/>
    <n v="0"/>
    <n v="0"/>
    <n v="0"/>
    <x v="219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9096.2099999999991"/>
    <x v="151"/>
    <s v="BRL"/>
    <n v="1"/>
    <n v="0"/>
    <n v="0"/>
    <n v="0"/>
    <n v="0"/>
    <n v="0"/>
    <n v="0"/>
    <n v="1"/>
    <n v="0"/>
    <n v="0"/>
    <n v="0"/>
    <n v="0"/>
    <x v="220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956.27"/>
    <x v="150"/>
    <s v="BRL"/>
    <n v="1"/>
    <n v="0"/>
    <n v="0"/>
    <n v="0"/>
    <n v="0"/>
    <n v="0"/>
    <n v="0"/>
    <n v="1"/>
    <n v="0"/>
    <n v="0"/>
    <n v="0"/>
    <n v="0"/>
    <x v="221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956.27"/>
    <x v="150"/>
    <s v="BRL"/>
    <n v="1"/>
    <n v="0"/>
    <n v="0"/>
    <n v="0"/>
    <n v="0"/>
    <n v="0"/>
    <n v="0"/>
    <n v="1"/>
    <n v="0"/>
    <n v="0"/>
    <n v="0"/>
    <n v="0"/>
    <x v="222"/>
    <s v="OABR"/>
  </r>
  <r>
    <s v="101"/>
    <s v="ZBR0"/>
    <s v="F"/>
    <s v="GL1"/>
    <x v="0"/>
    <x v="40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956.27"/>
    <x v="150"/>
    <s v="BRL"/>
    <n v="1"/>
    <n v="0"/>
    <n v="0"/>
    <n v="0"/>
    <n v="0"/>
    <n v="0"/>
    <n v="0"/>
    <n v="1"/>
    <n v="0"/>
    <n v="0"/>
    <n v="0"/>
    <n v="0"/>
    <x v="223"/>
    <s v="OABR"/>
  </r>
  <r>
    <s v="101"/>
    <s v="ZBR0"/>
    <s v="F"/>
    <s v="GL1"/>
    <x v="0"/>
    <x v="40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636.5"/>
    <x v="152"/>
    <s v="BRL"/>
    <n v="1"/>
    <n v="0"/>
    <n v="0"/>
    <n v="0"/>
    <n v="0"/>
    <n v="0"/>
    <n v="0"/>
    <n v="1"/>
    <n v="0"/>
    <n v="0"/>
    <n v="0"/>
    <n v="0"/>
    <x v="224"/>
    <s v="OABR"/>
  </r>
  <r>
    <s v="101"/>
    <s v="ZBR0"/>
    <s v="F"/>
    <s v="GL1"/>
    <x v="0"/>
    <x v="40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636.5"/>
    <x v="152"/>
    <s v="BRL"/>
    <n v="1"/>
    <n v="0"/>
    <n v="0"/>
    <n v="0"/>
    <n v="0"/>
    <n v="0"/>
    <n v="0"/>
    <n v="1"/>
    <n v="0"/>
    <n v="0"/>
    <n v="0"/>
    <n v="0"/>
    <x v="225"/>
    <s v="OABR"/>
  </r>
  <r>
    <s v="101"/>
    <s v="ZBR0"/>
    <s v="F"/>
    <s v="GL1"/>
    <x v="0"/>
    <x v="40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636.5"/>
    <x v="152"/>
    <s v="BRL"/>
    <n v="1"/>
    <n v="0"/>
    <n v="0"/>
    <n v="0"/>
    <n v="0"/>
    <n v="0"/>
    <n v="0"/>
    <n v="1"/>
    <n v="0"/>
    <n v="0"/>
    <n v="0"/>
    <n v="0"/>
    <x v="226"/>
    <s v="OABR"/>
  </r>
  <r>
    <s v="101"/>
    <s v="ZBR0"/>
    <s v="F"/>
    <s v="GL1"/>
    <x v="0"/>
    <x v="40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1636.5"/>
    <x v="152"/>
    <s v="BRL"/>
    <n v="1"/>
    <n v="0"/>
    <n v="0"/>
    <n v="0"/>
    <n v="0"/>
    <n v="0"/>
    <n v="0"/>
    <n v="1"/>
    <n v="0"/>
    <n v="0"/>
    <n v="0"/>
    <n v="0"/>
    <x v="227"/>
    <s v="OABR"/>
  </r>
  <r>
    <s v="101"/>
    <s v="ZBR0"/>
    <s v="F"/>
    <s v="GL1"/>
    <x v="0"/>
    <x v="40"/>
    <s v="3000015225 RBS TECH ENGENHARIA, MANUTENCAO E"/>
    <x v="11"/>
    <s v="E00000127"/>
    <s v="05 DIÁRIAS MECÂNICO PERÍODO 27/02 - 29/0"/>
    <s v="SERV.0031"/>
    <x v="0"/>
    <s v=""/>
    <s v=""/>
    <s v="P"/>
    <n v="1118"/>
    <x v="0"/>
    <s v=""/>
    <n v="1"/>
    <s v="SV"/>
    <n v="1"/>
    <s v="SV"/>
    <n v="4680"/>
    <x v="114"/>
    <s v="BRL"/>
    <n v="1"/>
    <n v="0"/>
    <n v="0"/>
    <n v="0"/>
    <n v="0"/>
    <n v="0"/>
    <n v="0"/>
    <n v="1"/>
    <n v="0"/>
    <n v="0"/>
    <n v="0"/>
    <n v="0"/>
    <x v="228"/>
    <s v="OABR"/>
  </r>
  <r>
    <s v="201"/>
    <s v="ZBR0"/>
    <s v="F"/>
    <s v="GL1"/>
    <x v="0"/>
    <x v="40"/>
    <s v="3000015225 RBS TECH ENGENHARIA, MANUTENCAO E"/>
    <x v="11"/>
    <s v="E00000127"/>
    <s v="05 DIÁRIAS ASSIST REFRIGERAÇÃO PERÍODO 2"/>
    <s v="SERV.0031"/>
    <x v="0"/>
    <s v=""/>
    <s v=""/>
    <s v="P"/>
    <n v="1118"/>
    <x v="0"/>
    <s v=""/>
    <n v="1"/>
    <s v="SV"/>
    <n v="1"/>
    <s v="SV"/>
    <n v="6480"/>
    <x v="153"/>
    <s v="BRL"/>
    <n v="1"/>
    <n v="0"/>
    <n v="0"/>
    <n v="0"/>
    <n v="0"/>
    <n v="0"/>
    <n v="0"/>
    <n v="1"/>
    <n v="0"/>
    <n v="0"/>
    <n v="0"/>
    <n v="0"/>
    <x v="228"/>
    <s v="OABR"/>
  </r>
  <r>
    <s v="101"/>
    <s v="ZBR0"/>
    <s v="F"/>
    <s v="GL1"/>
    <x v="0"/>
    <x v="41"/>
    <s v="3000018767 WFT II INSTALACOES E AUTOMACAO ELET"/>
    <x v="14"/>
    <s v="E00000127"/>
    <s v="MANUTENÇÃO - 22 DIÁRIAS - PERÍODO 22/02"/>
    <s v="SERV.0031"/>
    <x v="0"/>
    <s v=""/>
    <s v=""/>
    <s v="P"/>
    <n v="1118"/>
    <x v="0"/>
    <s v=""/>
    <n v="1"/>
    <s v="SV"/>
    <n v="1"/>
    <s v="SV"/>
    <n v="13833.6"/>
    <x v="154"/>
    <s v="BRL"/>
    <n v="1"/>
    <n v="0"/>
    <n v="0"/>
    <n v="0"/>
    <n v="0"/>
    <n v="0"/>
    <n v="0"/>
    <n v="1"/>
    <n v="0"/>
    <n v="0"/>
    <n v="0"/>
    <n v="0"/>
    <x v="229"/>
    <s v="OABR"/>
  </r>
  <r>
    <s v="101"/>
    <s v="ZBR0"/>
    <s v="F"/>
    <s v="GL1"/>
    <x v="0"/>
    <x v="4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36612.239999999998"/>
    <x v="155"/>
    <s v="BRL"/>
    <n v="1"/>
    <n v="0"/>
    <n v="0"/>
    <n v="0"/>
    <n v="0"/>
    <n v="0"/>
    <n v="0"/>
    <n v="1"/>
    <n v="0"/>
    <n v="0"/>
    <n v="0"/>
    <n v="0"/>
    <x v="230"/>
    <s v="OABR"/>
  </r>
  <r>
    <s v="101"/>
    <s v="ZBR0"/>
    <s v="F"/>
    <s v="GL1"/>
    <x v="0"/>
    <x v="41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7675.2"/>
    <x v="156"/>
    <s v="BRL"/>
    <n v="1"/>
    <n v="0"/>
    <n v="0"/>
    <n v="1"/>
    <n v="0"/>
    <n v="1"/>
    <n v="7675.2"/>
    <n v="1"/>
    <n v="0"/>
    <n v="0"/>
    <n v="0"/>
    <n v="0"/>
    <x v="231"/>
    <s v="OABR"/>
  </r>
  <r>
    <s v="101"/>
    <s v="ZBR0"/>
    <s v="F"/>
    <s v="GL1"/>
    <x v="0"/>
    <x v="41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03.13"/>
    <x v="89"/>
    <s v="BRL"/>
    <n v="1"/>
    <n v="0"/>
    <n v="0"/>
    <n v="0"/>
    <n v="0"/>
    <n v="0"/>
    <n v="0"/>
    <n v="1"/>
    <n v="0"/>
    <n v="0"/>
    <n v="0"/>
    <n v="0"/>
    <x v="232"/>
    <s v="OABR"/>
  </r>
  <r>
    <s v="101"/>
    <s v="ZBR0"/>
    <s v="F"/>
    <s v="GL1"/>
    <x v="0"/>
    <x v="42"/>
    <s v="3000001897 SUNSET EVENTOS E SERVICOS LTDA"/>
    <x v="3"/>
    <s v="E00000122"/>
    <s v="MANUTENÇÃO - 03 DIÁRIAS AGENTES DE LIMPE"/>
    <s v="SERV.0031"/>
    <x v="0"/>
    <s v=""/>
    <s v=""/>
    <s v="P"/>
    <n v="1118"/>
    <x v="0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233"/>
    <s v="OABR"/>
  </r>
  <r>
    <s v="101"/>
    <s v="ZBR0"/>
    <s v="F"/>
    <s v="GL1"/>
    <x v="0"/>
    <x v="42"/>
    <s v="3000001897 SUNSET EVENTOS E SERVICOS LTDA"/>
    <x v="3"/>
    <s v="E00000122"/>
    <s v="MANUTENÇÃO - 02 DIÁRIAS AGENTES DE LIMPE"/>
    <s v="SERV.0031"/>
    <x v="0"/>
    <s v=""/>
    <s v=""/>
    <s v="P"/>
    <n v="1118"/>
    <x v="0"/>
    <s v=""/>
    <n v="1"/>
    <s v="SV"/>
    <n v="1"/>
    <s v="SV"/>
    <n v="610"/>
    <x v="158"/>
    <s v="BRL"/>
    <n v="1"/>
    <n v="0"/>
    <n v="0"/>
    <n v="0"/>
    <n v="0"/>
    <n v="0"/>
    <n v="0"/>
    <n v="1"/>
    <n v="0"/>
    <n v="0"/>
    <n v="0"/>
    <n v="0"/>
    <x v="234"/>
    <s v="OABR"/>
  </r>
  <r>
    <s v="101"/>
    <s v="ZBR0"/>
    <s v="F"/>
    <s v="GL1"/>
    <x v="0"/>
    <x v="42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744"/>
    <x v="159"/>
    <s v="BRL"/>
    <n v="1"/>
    <n v="0"/>
    <n v="0"/>
    <n v="0"/>
    <n v="0"/>
    <n v="0"/>
    <n v="0"/>
    <n v="1"/>
    <n v="0"/>
    <n v="0"/>
    <n v="0"/>
    <n v="0"/>
    <x v="235"/>
    <s v="OABR"/>
  </r>
  <r>
    <s v="101"/>
    <s v="ZBR0"/>
    <s v="F"/>
    <s v="GL1"/>
    <x v="0"/>
    <x v="42"/>
    <s v="3000002690 ZEITGEIST REFORMAS E EDIFICACOES LT"/>
    <x v="10"/>
    <s v="E00000127"/>
    <s v="MANUTENÇÃO - BOMBEIRO HIDRÁULICO -  01 D"/>
    <s v="SERV.0031"/>
    <x v="0"/>
    <s v=""/>
    <s v=""/>
    <s v="P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236"/>
    <s v="OABR"/>
  </r>
  <r>
    <s v="101"/>
    <s v="ZBR0"/>
    <s v="F"/>
    <s v="GL1"/>
    <x v="0"/>
    <x v="43"/>
    <s v="3000018767 WFT II INSTALACOES E AUTOMACAO ELET"/>
    <x v="14"/>
    <s v="E00000127"/>
    <s v="MANUTENÇÃO - 09 DIÁRIAS - PERÍODO 01/03"/>
    <s v="SERV.0031"/>
    <x v="0"/>
    <s v=""/>
    <s v=""/>
    <s v="P"/>
    <n v="1118"/>
    <x v="0"/>
    <s v=""/>
    <n v="1"/>
    <s v="SV"/>
    <n v="1"/>
    <s v="SV"/>
    <n v="5196.3"/>
    <x v="160"/>
    <s v="BRL"/>
    <n v="1"/>
    <n v="0"/>
    <n v="0"/>
    <n v="0"/>
    <n v="0"/>
    <n v="0"/>
    <n v="0"/>
    <n v="1"/>
    <n v="0"/>
    <n v="0"/>
    <n v="0"/>
    <n v="0"/>
    <x v="237"/>
    <s v="OABR"/>
  </r>
  <r>
    <s v="101"/>
    <s v="ZBR0"/>
    <s v="F"/>
    <s v="GL1"/>
    <x v="0"/>
    <x v="43"/>
    <s v="3000012257 IVANDRO LEAL FLORES 02735420795"/>
    <x v="16"/>
    <s v="E00000127"/>
    <s v="Custos de Pessoal de Apoio"/>
    <s v="SERV.0031"/>
    <x v="0"/>
    <s v=""/>
    <s v=""/>
    <s v="P"/>
    <n v="1118"/>
    <x v="0"/>
    <s v=""/>
    <n v="1"/>
    <s v="SV"/>
    <n v="1"/>
    <s v="SV"/>
    <n v="1020"/>
    <x v="161"/>
    <s v="BRL"/>
    <n v="1"/>
    <n v="0"/>
    <n v="0"/>
    <n v="0"/>
    <n v="0"/>
    <n v="0"/>
    <n v="0"/>
    <n v="1"/>
    <n v="0"/>
    <n v="0"/>
    <n v="0"/>
    <n v="0"/>
    <x v="238"/>
    <s v="OABR"/>
  </r>
  <r>
    <s v="101"/>
    <s v="ZBR0"/>
    <s v="F"/>
    <s v="GL1"/>
    <x v="0"/>
    <x v="43"/>
    <s v="3000000675 SPRINT RENTAL LTDA - EPP"/>
    <x v="29"/>
    <s v="100000151"/>
    <s v="MANUTENÇÃO - LOCAÇÃO DE GERADOR"/>
    <s v="LOC.00002"/>
    <x v="2"/>
    <s v=""/>
    <s v=""/>
    <s v="P"/>
    <n v="1118"/>
    <x v="0"/>
    <s v=""/>
    <n v="1"/>
    <s v="UN"/>
    <n v="1"/>
    <s v="UN"/>
    <n v="21000"/>
    <x v="162"/>
    <s v="BRL"/>
    <n v="1"/>
    <n v="0"/>
    <n v="0"/>
    <n v="0"/>
    <n v="0"/>
    <n v="0"/>
    <n v="0"/>
    <n v="1"/>
    <n v="0"/>
    <n v="0"/>
    <n v="0"/>
    <n v="0"/>
    <x v="239"/>
    <s v="OABR"/>
  </r>
  <r>
    <s v="101"/>
    <s v="ZBR0"/>
    <s v="F"/>
    <s v="GL1"/>
    <x v="0"/>
    <x v="43"/>
    <s v="3000002635 ELETROSERVICE ENERGIA RIO EIRELI"/>
    <x v="30"/>
    <s v="100000151"/>
    <s v="MANUTENÇÃO - LOCAÇÃO DE GERADOR"/>
    <s v="LOC.00002"/>
    <x v="2"/>
    <s v=""/>
    <s v=""/>
    <s v="P"/>
    <n v="1118"/>
    <x v="0"/>
    <s v=""/>
    <n v="1"/>
    <s v="UN"/>
    <n v="1"/>
    <s v="UN"/>
    <n v="17000"/>
    <x v="163"/>
    <s v="BRL"/>
    <n v="1"/>
    <n v="0"/>
    <n v="0"/>
    <n v="0"/>
    <n v="0"/>
    <n v="0"/>
    <n v="0"/>
    <n v="1"/>
    <n v="0"/>
    <n v="0"/>
    <n v="0"/>
    <n v="0"/>
    <x v="240"/>
    <s v="OABR"/>
  </r>
  <r>
    <s v="101"/>
    <s v="ZBR0"/>
    <s v="F"/>
    <s v="GL1"/>
    <x v="0"/>
    <x v="43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241"/>
    <s v="OABR"/>
  </r>
  <r>
    <s v="101"/>
    <s v="ZBR0"/>
    <s v="F"/>
    <s v="GL1"/>
    <x v="0"/>
    <x v="43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242"/>
    <s v="OABR"/>
  </r>
  <r>
    <s v="101"/>
    <s v="ZBR0"/>
    <s v="F"/>
    <s v="GL1"/>
    <x v="0"/>
    <x v="43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243"/>
    <s v="OABR"/>
  </r>
  <r>
    <s v="101"/>
    <s v="ZBR0"/>
    <s v="F"/>
    <s v="GL1"/>
    <x v="0"/>
    <x v="43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1020"/>
    <x v="161"/>
    <s v="BRL"/>
    <n v="1"/>
    <n v="0"/>
    <n v="0"/>
    <n v="0"/>
    <n v="0"/>
    <n v="0"/>
    <n v="0"/>
    <n v="1"/>
    <n v="0"/>
    <n v="0"/>
    <n v="0"/>
    <n v="0"/>
    <x v="244"/>
    <s v="OABR"/>
  </r>
  <r>
    <s v="101"/>
    <s v="ZBR0"/>
    <s v="F"/>
    <s v="GL1"/>
    <x v="0"/>
    <x v="44"/>
    <s v="3000015225 RBS TECH ENGENHARIA, MANUTENCAO E"/>
    <x v="11"/>
    <s v="E00000127"/>
    <s v="MANUTENÇÃO - 05 DIÁRIAS MECÂNICO PERÍODO"/>
    <s v="SERV.0031"/>
    <x v="0"/>
    <s v=""/>
    <s v=""/>
    <s v="P"/>
    <n v="1118"/>
    <x v="0"/>
    <s v=""/>
    <n v="1"/>
    <s v="SV"/>
    <n v="1"/>
    <s v="SV"/>
    <n v="7250"/>
    <x v="165"/>
    <s v="BRL"/>
    <n v="1"/>
    <n v="0"/>
    <n v="0"/>
    <n v="0"/>
    <n v="0"/>
    <n v="0"/>
    <n v="0"/>
    <n v="1"/>
    <n v="0"/>
    <n v="0"/>
    <n v="0"/>
    <n v="0"/>
    <x v="245"/>
    <s v="OABR"/>
  </r>
  <r>
    <s v="201"/>
    <s v="ZBR0"/>
    <s v="F"/>
    <s v="GL1"/>
    <x v="0"/>
    <x v="44"/>
    <s v="3000015225 RBS TECH ENGENHARIA, MANUTENCAO E"/>
    <x v="11"/>
    <s v="E00000127"/>
    <s v="MANUTENÇÃO - 05 DIÁRIAS ASSIST REFRIGERA"/>
    <s v="SERV.0031"/>
    <x v="0"/>
    <s v=""/>
    <s v=""/>
    <s v="P"/>
    <n v="1118"/>
    <x v="0"/>
    <s v=""/>
    <n v="1"/>
    <s v="SV"/>
    <n v="1"/>
    <s v="SV"/>
    <n v="5275"/>
    <x v="166"/>
    <s v="BRL"/>
    <n v="1"/>
    <n v="0"/>
    <n v="0"/>
    <n v="0"/>
    <n v="0"/>
    <n v="0"/>
    <n v="0"/>
    <n v="1"/>
    <n v="0"/>
    <n v="0"/>
    <n v="0"/>
    <n v="0"/>
    <x v="245"/>
    <s v="OABR"/>
  </r>
  <r>
    <s v="101"/>
    <s v="ZBR0"/>
    <s v="F"/>
    <s v="GL1"/>
    <x v="0"/>
    <x v="44"/>
    <s v="3000018992 51.555.698 WILLY COELHO CAVALCANTI"/>
    <x v="9"/>
    <s v="E00000127"/>
    <s v="Custos de Pessoal de Apoio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246"/>
    <s v="OABR"/>
  </r>
  <r>
    <s v="101"/>
    <s v="ZBR0"/>
    <s v="F"/>
    <s v="GL1"/>
    <x v="0"/>
    <x v="44"/>
    <s v="3000018992 51.555.698 WILLY COELHO CAVALCANTI"/>
    <x v="9"/>
    <s v="E00000127"/>
    <s v="Custos de Pessoal de Apoio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247"/>
    <s v="OABR"/>
  </r>
  <r>
    <s v="101"/>
    <s v="ZBR0"/>
    <s v="F"/>
    <s v="GL1"/>
    <x v="0"/>
    <x v="44"/>
    <s v="3000000256 VIA CONE OPERACOES DE TRAFEGO LTDA"/>
    <x v="31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2080"/>
    <x v="29"/>
    <s v="BRL"/>
    <n v="1"/>
    <n v="0"/>
    <n v="0"/>
    <n v="0"/>
    <n v="0"/>
    <n v="0"/>
    <n v="0"/>
    <n v="1"/>
    <n v="0"/>
    <n v="0"/>
    <n v="0"/>
    <n v="0"/>
    <x v="248"/>
    <s v="OABR"/>
  </r>
  <r>
    <s v="101"/>
    <s v="ZBR0"/>
    <s v="F"/>
    <s v="GL1"/>
    <x v="0"/>
    <x v="44"/>
    <s v="3000000256 VIA CONE OPERACOES DE TRAFEGO LTDA"/>
    <x v="31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4680"/>
    <x v="114"/>
    <s v="BRL"/>
    <n v="1"/>
    <n v="0"/>
    <n v="0"/>
    <n v="0"/>
    <n v="0"/>
    <n v="0"/>
    <n v="0"/>
    <n v="1"/>
    <n v="0"/>
    <n v="0"/>
    <n v="0"/>
    <n v="0"/>
    <x v="249"/>
    <s v="OABR"/>
  </r>
  <r>
    <s v="101"/>
    <s v="ZBR0"/>
    <s v="F"/>
    <s v="GL1"/>
    <x v="0"/>
    <x v="44"/>
    <s v="3000012257 IVANDRO LEAL FLORES 02735420795"/>
    <x v="16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250"/>
    <s v="OABR"/>
  </r>
  <r>
    <s v="101"/>
    <s v="ZBR0"/>
    <s v="F"/>
    <s v="GL1"/>
    <x v="0"/>
    <x v="44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80"/>
    <x v="167"/>
    <s v="BRL"/>
    <n v="1"/>
    <n v="0"/>
    <n v="0"/>
    <n v="0"/>
    <n v="0"/>
    <n v="0"/>
    <n v="0"/>
    <n v="1"/>
    <n v="0"/>
    <n v="0"/>
    <n v="0"/>
    <n v="0"/>
    <x v="251"/>
    <s v="OABR"/>
  </r>
  <r>
    <s v="101"/>
    <s v="ZBR0"/>
    <s v="F"/>
    <s v="GL1"/>
    <x v="0"/>
    <x v="44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252"/>
    <s v="OABR"/>
  </r>
  <r>
    <s v="101"/>
    <s v="ZBR0"/>
    <s v="F"/>
    <s v="GL1"/>
    <x v="0"/>
    <x v="44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606"/>
    <x v="118"/>
    <s v="BRL"/>
    <n v="1"/>
    <n v="0"/>
    <n v="0"/>
    <n v="0"/>
    <n v="0"/>
    <n v="0"/>
    <n v="0"/>
    <n v="1"/>
    <n v="0"/>
    <n v="0"/>
    <n v="0"/>
    <n v="0"/>
    <x v="253"/>
    <s v="OABR"/>
  </r>
  <r>
    <s v="101"/>
    <s v="ZBR0"/>
    <s v="F"/>
    <s v="GL1"/>
    <x v="0"/>
    <x v="44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909.48"/>
    <x v="168"/>
    <s v="BRL"/>
    <n v="1"/>
    <n v="0"/>
    <n v="0"/>
    <n v="0"/>
    <n v="0"/>
    <n v="0"/>
    <n v="0"/>
    <n v="1"/>
    <n v="0"/>
    <n v="0"/>
    <n v="0"/>
    <n v="0"/>
    <x v="254"/>
    <s v="OABR"/>
  </r>
  <r>
    <s v="101"/>
    <s v="ZBR0"/>
    <s v="F"/>
    <s v="GL1"/>
    <x v="0"/>
    <x v="44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1520"/>
    <x v="169"/>
    <s v="BRL"/>
    <n v="1"/>
    <n v="0"/>
    <n v="0"/>
    <n v="0"/>
    <n v="0"/>
    <n v="0"/>
    <n v="0"/>
    <n v="1"/>
    <n v="0"/>
    <n v="0"/>
    <n v="0"/>
    <n v="0"/>
    <x v="255"/>
    <s v="OABR"/>
  </r>
  <r>
    <s v="101"/>
    <s v="ZBR0"/>
    <s v="F"/>
    <s v="GL1"/>
    <x v="0"/>
    <x v="44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256"/>
    <s v="OABR"/>
  </r>
  <r>
    <s v="101"/>
    <s v="ZBR0"/>
    <s v="F"/>
    <s v="GL1"/>
    <x v="0"/>
    <x v="45"/>
    <s v="3000019678 53.047.310 TIAGO NUNES MAGALHAES"/>
    <x v="24"/>
    <s v="E00000127"/>
    <s v="MANUTENÇÃO - 02 DIÁRIAS (29/02 E 03/03)"/>
    <s v="SERV.0031"/>
    <x v="0"/>
    <s v=""/>
    <s v=""/>
    <s v="P"/>
    <n v="1118"/>
    <x v="0"/>
    <s v=""/>
    <n v="1"/>
    <s v="SV"/>
    <n v="1"/>
    <s v="SV"/>
    <n v="585"/>
    <x v="170"/>
    <s v="BRL"/>
    <n v="1"/>
    <n v="0"/>
    <n v="0"/>
    <n v="0"/>
    <n v="0"/>
    <n v="0"/>
    <n v="0"/>
    <n v="1"/>
    <n v="0"/>
    <n v="0"/>
    <n v="0"/>
    <n v="0"/>
    <x v="257"/>
    <s v="OABR"/>
  </r>
  <r>
    <s v="101"/>
    <s v="ZBR0"/>
    <s v="F"/>
    <s v="GL1"/>
    <x v="0"/>
    <x v="45"/>
    <s v="3000002690 ZEITGEIST REFORMAS E EDIFICACOES LT"/>
    <x v="10"/>
    <s v="E00000127"/>
    <s v="MANUTENÇÃO - BOMBEIRA HIDRÁULICA -  03 D"/>
    <s v="SERV.0031"/>
    <x v="0"/>
    <s v=""/>
    <s v=""/>
    <s v="P"/>
    <n v="1118"/>
    <x v="0"/>
    <s v=""/>
    <n v="1"/>
    <s v="SV"/>
    <n v="1"/>
    <s v="SV"/>
    <n v="1785.6"/>
    <x v="128"/>
    <s v="BRL"/>
    <n v="1"/>
    <n v="0"/>
    <n v="0"/>
    <n v="0"/>
    <n v="0"/>
    <n v="0"/>
    <n v="0"/>
    <n v="1"/>
    <n v="0"/>
    <n v="0"/>
    <n v="0"/>
    <n v="0"/>
    <x v="258"/>
    <s v="OABR"/>
  </r>
  <r>
    <s v="101"/>
    <s v="ZBR0"/>
    <s v="F"/>
    <s v="GL1"/>
    <x v="0"/>
    <x v="45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50"/>
    <x v="8"/>
    <s v="BRL"/>
    <n v="1"/>
    <n v="0"/>
    <n v="0"/>
    <n v="0"/>
    <n v="0"/>
    <n v="0"/>
    <n v="0"/>
    <n v="1"/>
    <n v="0"/>
    <n v="0"/>
    <n v="0"/>
    <n v="0"/>
    <x v="259"/>
    <s v="OABR"/>
  </r>
  <r>
    <s v="101"/>
    <s v="ZBR0"/>
    <s v="F"/>
    <s v="GL1"/>
    <x v="0"/>
    <x v="45"/>
    <s v="3000002132 NEW POWER GRUPOS GERADORES LTDA"/>
    <x v="21"/>
    <s v="E00000127"/>
    <s v="MANUTENÇÃO - 09 DIÁRIAS - 27/02/24 A 29/"/>
    <s v="SERV.0031"/>
    <x v="0"/>
    <s v=""/>
    <s v=""/>
    <s v="P"/>
    <n v="1118"/>
    <x v="0"/>
    <s v=""/>
    <n v="1"/>
    <s v="SV"/>
    <n v="1"/>
    <s v="SV"/>
    <n v="6480"/>
    <x v="153"/>
    <s v="BRL"/>
    <n v="1"/>
    <n v="0"/>
    <n v="0"/>
    <n v="0"/>
    <n v="0"/>
    <n v="0"/>
    <n v="0"/>
    <n v="1"/>
    <n v="0"/>
    <n v="0"/>
    <n v="0"/>
    <n v="0"/>
    <x v="260"/>
    <s v="OABR"/>
  </r>
  <r>
    <s v="101"/>
    <s v="ZBR0"/>
    <s v="F"/>
    <s v="GL1"/>
    <x v="0"/>
    <x v="45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569.98"/>
    <x v="171"/>
    <s v="BRL"/>
    <n v="1"/>
    <n v="0"/>
    <n v="0"/>
    <n v="0"/>
    <n v="0"/>
    <n v="0"/>
    <n v="0"/>
    <n v="1"/>
    <n v="0"/>
    <n v="0"/>
    <n v="0"/>
    <n v="0"/>
    <x v="261"/>
    <s v="OABR"/>
  </r>
  <r>
    <s v="101"/>
    <s v="ZBR0"/>
    <s v="F"/>
    <s v="GL1"/>
    <x v="0"/>
    <x v="45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2390"/>
    <x v="172"/>
    <s v="BRL"/>
    <n v="1"/>
    <n v="0"/>
    <n v="0"/>
    <n v="0"/>
    <n v="0"/>
    <n v="0"/>
    <n v="0"/>
    <n v="1"/>
    <n v="0"/>
    <n v="0"/>
    <n v="0"/>
    <n v="0"/>
    <x v="262"/>
    <s v="OABR"/>
  </r>
  <r>
    <s v="101"/>
    <s v="ZBR0"/>
    <s v="F"/>
    <s v="GL1"/>
    <x v="0"/>
    <x v="45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5974"/>
    <x v="173"/>
    <s v="BRL"/>
    <n v="1"/>
    <n v="0"/>
    <n v="0"/>
    <n v="0"/>
    <n v="0"/>
    <n v="0"/>
    <n v="0"/>
    <n v="1"/>
    <n v="0"/>
    <n v="0"/>
    <n v="0"/>
    <n v="0"/>
    <x v="263"/>
    <s v="OABR"/>
  </r>
  <r>
    <s v="101"/>
    <s v="ZBR0"/>
    <s v="F"/>
    <s v="GL1"/>
    <x v="0"/>
    <x v="45"/>
    <s v="3000019678 53.047.310 TIAGO NUNES MAGALHAES"/>
    <x v="24"/>
    <s v="E00000127"/>
    <s v="ENCARREGADO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264"/>
    <s v="OABR"/>
  </r>
  <r>
    <s v="101"/>
    <s v="ZBR0"/>
    <s v="F"/>
    <s v="GL1"/>
    <x v="0"/>
    <x v="45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2402"/>
    <x v="174"/>
    <s v="BRL"/>
    <n v="1"/>
    <n v="0"/>
    <n v="0"/>
    <n v="1"/>
    <n v="0"/>
    <n v="1"/>
    <n v="2402"/>
    <n v="1"/>
    <n v="0"/>
    <n v="0"/>
    <n v="0"/>
    <n v="0"/>
    <x v="265"/>
    <s v="OABR"/>
  </r>
  <r>
    <s v="101"/>
    <s v="ZBR0"/>
    <s v="F"/>
    <s v="GL1"/>
    <x v="0"/>
    <x v="4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915"/>
    <x v="175"/>
    <s v="BRL"/>
    <n v="1"/>
    <n v="0"/>
    <n v="0"/>
    <n v="0"/>
    <n v="0"/>
    <n v="0"/>
    <n v="0"/>
    <n v="1"/>
    <n v="0"/>
    <n v="0"/>
    <n v="0"/>
    <n v="0"/>
    <x v="266"/>
    <s v="OABR"/>
  </r>
  <r>
    <s v="101"/>
    <s v="ZBR0"/>
    <s v="F"/>
    <s v="GL1"/>
    <x v="0"/>
    <x v="4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640"/>
    <x v="176"/>
    <s v="BRL"/>
    <n v="1"/>
    <n v="0"/>
    <n v="0"/>
    <n v="0"/>
    <n v="0"/>
    <n v="0"/>
    <n v="0"/>
    <n v="1"/>
    <n v="0"/>
    <n v="0"/>
    <n v="0"/>
    <n v="0"/>
    <x v="267"/>
    <s v="OABR"/>
  </r>
  <r>
    <s v="101"/>
    <s v="ZBR0"/>
    <s v="F"/>
    <s v="GL1"/>
    <x v="0"/>
    <x v="46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268"/>
    <s v="OABR"/>
  </r>
  <r>
    <s v="101"/>
    <s v="ZBR0"/>
    <s v="F"/>
    <s v="GL1"/>
    <x v="0"/>
    <x v="46"/>
    <s v="3000001897 SUNSET EVENTOS E SERVICOS LTDA"/>
    <x v="3"/>
    <s v="E00000122"/>
    <s v="MANUTENÇÃO - 12 DIÁRIAS AGENTES DE LIMPE"/>
    <s v="SERV.0031"/>
    <x v="0"/>
    <s v=""/>
    <s v=""/>
    <s v="P"/>
    <n v="1118"/>
    <x v="0"/>
    <s v=""/>
    <n v="1"/>
    <s v="SV"/>
    <n v="1"/>
    <s v="SV"/>
    <n v="2560"/>
    <x v="177"/>
    <s v="BRL"/>
    <n v="1"/>
    <n v="0"/>
    <n v="0"/>
    <n v="1"/>
    <n v="0"/>
    <n v="1"/>
    <n v="2560"/>
    <n v="1"/>
    <n v="0"/>
    <n v="0"/>
    <n v="0"/>
    <n v="0"/>
    <x v="269"/>
    <s v="OABR"/>
  </r>
  <r>
    <s v="101"/>
    <s v="ZBR0"/>
    <s v="F"/>
    <s v="GL1"/>
    <x v="0"/>
    <x v="47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4680"/>
    <x v="114"/>
    <s v="BRL"/>
    <n v="1"/>
    <n v="0"/>
    <n v="0"/>
    <n v="0"/>
    <n v="0"/>
    <n v="0"/>
    <n v="0"/>
    <n v="1"/>
    <n v="0"/>
    <n v="0"/>
    <n v="0"/>
    <n v="0"/>
    <x v="270"/>
    <s v="OABR"/>
  </r>
  <r>
    <s v="101"/>
    <s v="ZBR0"/>
    <s v="F"/>
    <s v="GL1"/>
    <x v="0"/>
    <x v="47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3640"/>
    <x v="178"/>
    <s v="BRL"/>
    <n v="1"/>
    <n v="0"/>
    <n v="0"/>
    <n v="0"/>
    <n v="0"/>
    <n v="0"/>
    <n v="0"/>
    <n v="1"/>
    <n v="0"/>
    <n v="0"/>
    <n v="0"/>
    <n v="0"/>
    <x v="271"/>
    <s v="OABR"/>
  </r>
  <r>
    <s v="101"/>
    <s v="ZBR0"/>
    <s v="F"/>
    <s v="GL1"/>
    <x v="0"/>
    <x v="47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3760"/>
    <x v="57"/>
    <s v="BRL"/>
    <n v="1"/>
    <n v="0"/>
    <n v="0"/>
    <n v="0"/>
    <n v="0"/>
    <n v="0"/>
    <n v="0"/>
    <n v="1"/>
    <n v="0"/>
    <n v="0"/>
    <n v="0"/>
    <n v="0"/>
    <x v="272"/>
    <s v="OABR"/>
  </r>
  <r>
    <s v="101"/>
    <s v="ZBR0"/>
    <s v="F"/>
    <s v="GL1"/>
    <x v="0"/>
    <x v="47"/>
    <s v="3000002132 NEW POWER GRUPOS GERADORES LTDA"/>
    <x v="21"/>
    <s v="E00000127"/>
    <s v="MANUTENÇÃO - 03  DIÁRIAS DE OPERADOR DE"/>
    <s v="SERV.0031"/>
    <x v="0"/>
    <s v="L"/>
    <s v=""/>
    <s v="P"/>
    <n v="1118"/>
    <x v="0"/>
    <s v=""/>
    <n v="1"/>
    <s v="SV"/>
    <n v="1"/>
    <s v="SV"/>
    <n v="6015"/>
    <x v="179"/>
    <s v="BRL"/>
    <n v="1"/>
    <n v="0"/>
    <n v="0"/>
    <n v="0"/>
    <n v="0"/>
    <n v="0"/>
    <n v="0"/>
    <n v="1"/>
    <n v="0"/>
    <n v="0"/>
    <n v="0"/>
    <n v="0"/>
    <x v="273"/>
    <s v="OABR"/>
  </r>
  <r>
    <s v="101"/>
    <s v="ZBR0"/>
    <s v="F"/>
    <s v="GL1"/>
    <x v="0"/>
    <x v="47"/>
    <s v="3000002179 BOOMERANG EVENTOS E SERVICOS LTDA"/>
    <x v="0"/>
    <s v="E00000122"/>
    <s v="MANUTENÇÃO - 08 ASG + 02 SUPERVISOR DE L"/>
    <s v="SERV.0031"/>
    <x v="0"/>
    <s v="L"/>
    <s v=""/>
    <s v="P"/>
    <n v="1118"/>
    <x v="0"/>
    <s v=""/>
    <n v="1"/>
    <s v="SV"/>
    <n v="1"/>
    <s v="SV"/>
    <n v="2116"/>
    <x v="180"/>
    <s v="BRL"/>
    <n v="1"/>
    <n v="0"/>
    <n v="0"/>
    <n v="0"/>
    <n v="0"/>
    <n v="0"/>
    <n v="0"/>
    <n v="1"/>
    <n v="0"/>
    <n v="0"/>
    <n v="0"/>
    <n v="0"/>
    <x v="274"/>
    <s v="OABR"/>
  </r>
  <r>
    <s v="101"/>
    <s v="ZBR0"/>
    <s v="F"/>
    <s v="GL1"/>
    <x v="0"/>
    <x v="47"/>
    <s v="3000017558 50.758.397 CARLOS EDUARDO OLIVEIRA"/>
    <x v="5"/>
    <s v="E00000127"/>
    <s v="Custos de Pessoal de Apoio"/>
    <s v="SERV.0031"/>
    <x v="0"/>
    <s v=""/>
    <s v=""/>
    <s v="P"/>
    <n v="1118"/>
    <x v="0"/>
    <s v=""/>
    <n v="1"/>
    <s v="SV"/>
    <n v="1"/>
    <s v="SV"/>
    <n v="1860"/>
    <x v="44"/>
    <s v="BRL"/>
    <n v="1"/>
    <n v="0"/>
    <n v="0"/>
    <n v="0"/>
    <n v="0"/>
    <n v="0"/>
    <n v="0"/>
    <n v="1"/>
    <n v="0"/>
    <n v="0"/>
    <n v="0"/>
    <n v="0"/>
    <x v="275"/>
    <s v="OABR"/>
  </r>
  <r>
    <s v="101"/>
    <s v="ZBR0"/>
    <s v="F"/>
    <s v="GL1"/>
    <x v="0"/>
    <x v="48"/>
    <s v="3000019223 IN MOVING EVENTOS ESTRUTURAS E SERV"/>
    <x v="32"/>
    <s v="100000499"/>
    <s v="Custos de Locação de Grade"/>
    <s v="SERV.0031"/>
    <x v="0"/>
    <s v=""/>
    <s v=""/>
    <s v="P"/>
    <n v="1118"/>
    <x v="0"/>
    <s v=""/>
    <n v="1"/>
    <s v="SV"/>
    <n v="1"/>
    <s v="SV"/>
    <n v="12004"/>
    <x v="181"/>
    <s v="BRL"/>
    <n v="1"/>
    <n v="0"/>
    <n v="0"/>
    <n v="0"/>
    <n v="0"/>
    <n v="0"/>
    <n v="0"/>
    <n v="1"/>
    <n v="0"/>
    <n v="0"/>
    <n v="0"/>
    <n v="0"/>
    <x v="276"/>
    <s v="OABR"/>
  </r>
  <r>
    <s v="101"/>
    <s v="ZBR0"/>
    <s v="F"/>
    <s v="GL1"/>
    <x v="0"/>
    <x v="48"/>
    <s v="3000019678 53.047.310 TIAGO NUNES MAGALHAES"/>
    <x v="24"/>
    <s v="E00000127"/>
    <s v="MANUTENÇÃO - 01 DIÁRIA 09/03 - ENCARREGA"/>
    <s v="SERV.0031"/>
    <x v="0"/>
    <s v=""/>
    <s v=""/>
    <s v="P"/>
    <n v="1118"/>
    <x v="0"/>
    <s v=""/>
    <n v="1"/>
    <s v="SV"/>
    <n v="1"/>
    <s v="SV"/>
    <n v="300"/>
    <x v="182"/>
    <s v="BRL"/>
    <n v="1"/>
    <n v="0"/>
    <n v="0"/>
    <n v="0"/>
    <n v="0"/>
    <n v="0"/>
    <n v="0"/>
    <n v="1"/>
    <n v="0"/>
    <n v="0"/>
    <n v="0"/>
    <n v="0"/>
    <x v="277"/>
    <s v="OABR"/>
  </r>
  <r>
    <s v="101"/>
    <s v="ZBR0"/>
    <s v="F"/>
    <s v="GL1"/>
    <x v="0"/>
    <x v="48"/>
    <s v="3000019678 53.047.310 TIAGO NUNES MAGALHAES"/>
    <x v="24"/>
    <s v="E00000127"/>
    <s v="MANUTENÇÃO - 01 DIÁRIA 10/03 - ENCARREGA"/>
    <s v="SERV.0031"/>
    <x v="0"/>
    <s v=""/>
    <s v=""/>
    <s v="P"/>
    <n v="1118"/>
    <x v="0"/>
    <s v=""/>
    <n v="1"/>
    <s v="SV"/>
    <n v="1"/>
    <s v="SV"/>
    <n v="275"/>
    <x v="183"/>
    <s v="BRL"/>
    <n v="1"/>
    <n v="0"/>
    <n v="0"/>
    <n v="0"/>
    <n v="0"/>
    <n v="0"/>
    <n v="0"/>
    <n v="1"/>
    <n v="0"/>
    <n v="0"/>
    <n v="0"/>
    <n v="0"/>
    <x v="278"/>
    <s v="OABR"/>
  </r>
  <r>
    <s v="101"/>
    <s v="ZBR0"/>
    <s v="F"/>
    <s v="GL1"/>
    <x v="0"/>
    <x v="48"/>
    <s v="3000018767 WFT II INSTALACOES E AUTOMACAO ELET"/>
    <x v="14"/>
    <s v="E00000127"/>
    <s v="MANUTENÇÃO - 14 DIÁRIAS - PERÍODO 02/03"/>
    <s v="SERV.0031"/>
    <x v="0"/>
    <s v=""/>
    <s v=""/>
    <s v="P"/>
    <n v="1118"/>
    <x v="0"/>
    <s v=""/>
    <n v="1"/>
    <s v="SV"/>
    <n v="1"/>
    <s v="SV"/>
    <n v="8497.5"/>
    <x v="184"/>
    <s v="BRL"/>
    <n v="1"/>
    <n v="0"/>
    <n v="0"/>
    <n v="0"/>
    <n v="0"/>
    <n v="0"/>
    <n v="0"/>
    <n v="1"/>
    <n v="0"/>
    <n v="0"/>
    <n v="0"/>
    <n v="0"/>
    <x v="279"/>
    <s v="OABR"/>
  </r>
  <r>
    <s v="101"/>
    <s v="ZBR0"/>
    <s v="F"/>
    <s v="GL1"/>
    <x v="0"/>
    <x v="48"/>
    <s v="3000018767 WFT II INSTALACOES E AUTOMACAO ELET"/>
    <x v="14"/>
    <s v="E00000127"/>
    <s v="MANUTENÇÃO - 02 DIÁRIAS - PERÍODO 08/03"/>
    <s v="SERV.0031"/>
    <x v="0"/>
    <s v=""/>
    <s v=""/>
    <s v="P"/>
    <n v="1118"/>
    <x v="0"/>
    <s v=""/>
    <n v="1"/>
    <s v="SV"/>
    <n v="1"/>
    <s v="SV"/>
    <n v="1447.1"/>
    <x v="185"/>
    <s v="BRL"/>
    <n v="1"/>
    <n v="0"/>
    <n v="0"/>
    <n v="0"/>
    <n v="0"/>
    <n v="0"/>
    <n v="0"/>
    <n v="1"/>
    <n v="0"/>
    <n v="0"/>
    <n v="0"/>
    <n v="0"/>
    <x v="280"/>
    <s v="OABR"/>
  </r>
  <r>
    <s v="101"/>
    <s v="ZBR0"/>
    <s v="F"/>
    <s v="GL1"/>
    <x v="0"/>
    <x v="48"/>
    <s v="3000001843 TOBRAS DISTRIBUIDORA DE COMBUSTIVEI"/>
    <x v="25"/>
    <s v="E00001119"/>
    <s v="LIQUIDAR SALDO ADTO -  NF 504524"/>
    <s v="MAT.00005"/>
    <x v="1"/>
    <s v=""/>
    <s v=""/>
    <s v="P"/>
    <n v="1118"/>
    <x v="0"/>
    <s v=""/>
    <n v="10000"/>
    <s v="L"/>
    <n v="10000"/>
    <s v="L"/>
    <n v="5.09"/>
    <x v="186"/>
    <s v="BRL"/>
    <n v="1"/>
    <n v="0"/>
    <n v="0"/>
    <n v="0"/>
    <n v="0"/>
    <n v="0"/>
    <n v="0"/>
    <n v="1"/>
    <n v="0"/>
    <n v="0"/>
    <n v="0"/>
    <n v="0"/>
    <x v="281"/>
    <s v="OABR"/>
  </r>
  <r>
    <s v="201"/>
    <s v="ZBR0"/>
    <s v="F"/>
    <s v="GL1"/>
    <x v="0"/>
    <x v="48"/>
    <s v="3000001843 TOBRAS DISTRIBUIDORA DE COMBUSTIVEI"/>
    <x v="25"/>
    <s v="E00001119"/>
    <s v="LIQUIDAR SALDO ADTO -  NF 504454"/>
    <s v="MAT.00005"/>
    <x v="1"/>
    <s v=""/>
    <s v=""/>
    <s v="P"/>
    <n v="1118"/>
    <x v="0"/>
    <s v=""/>
    <n v="15000"/>
    <s v="L"/>
    <n v="15000"/>
    <s v="L"/>
    <n v="5.09"/>
    <x v="187"/>
    <s v="BRL"/>
    <n v="1"/>
    <n v="0"/>
    <n v="0"/>
    <n v="0"/>
    <n v="0"/>
    <n v="0"/>
    <n v="0"/>
    <n v="1"/>
    <n v="0"/>
    <n v="0"/>
    <n v="0"/>
    <n v="0"/>
    <x v="281"/>
    <s v="OABR"/>
  </r>
  <r>
    <s v="101"/>
    <s v="ZBR0"/>
    <s v="F"/>
    <s v="GL1"/>
    <x v="0"/>
    <x v="48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9.75"/>
    <x v="149"/>
    <s v="BRL"/>
    <n v="1"/>
    <n v="0"/>
    <n v="0"/>
    <n v="0"/>
    <n v="0"/>
    <n v="0"/>
    <n v="0"/>
    <n v="1"/>
    <n v="0"/>
    <n v="0"/>
    <n v="0"/>
    <n v="0"/>
    <x v="282"/>
    <s v="OABR"/>
  </r>
  <r>
    <s v="101"/>
    <s v="ZBR0"/>
    <s v="F"/>
    <s v="GL1"/>
    <x v="0"/>
    <x v="49"/>
    <s v="3000001897 SUNSET EVENTOS E SERVICOS LTDA"/>
    <x v="3"/>
    <s v="E00000122"/>
    <s v="MANUTENÇÃO - 12 DIÁRIAS AGENTES DE LIMPE"/>
    <s v="SERV.0031"/>
    <x v="0"/>
    <s v=""/>
    <s v=""/>
    <s v="P"/>
    <n v="1118"/>
    <x v="0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283"/>
    <s v="OABR"/>
  </r>
  <r>
    <s v="101"/>
    <s v="ZBR0"/>
    <s v="F"/>
    <s v="GL1"/>
    <x v="0"/>
    <x v="49"/>
    <s v="3000001843 TOBRAS DISTRIBUIDORA DE COMBUSTIVEI"/>
    <x v="25"/>
    <s v="E00001119"/>
    <s v="LIQUIDAR SALDO ADTO -  DIESEL COMPLEMENT"/>
    <s v="MAT.00005"/>
    <x v="1"/>
    <s v=""/>
    <s v=""/>
    <s v="P"/>
    <n v="1118"/>
    <x v="0"/>
    <s v=""/>
    <n v="10000"/>
    <s v="L"/>
    <n v="10000"/>
    <s v="L"/>
    <n v="5.08"/>
    <x v="189"/>
    <s v="BRL"/>
    <n v="1"/>
    <n v="0"/>
    <n v="0"/>
    <n v="0"/>
    <n v="0"/>
    <n v="0"/>
    <n v="0"/>
    <n v="1"/>
    <n v="0"/>
    <n v="0"/>
    <n v="0"/>
    <n v="0"/>
    <x v="284"/>
    <s v="OABR"/>
  </r>
  <r>
    <s v="101"/>
    <s v="ZBR0"/>
    <s v="F"/>
    <s v="GL1"/>
    <x v="0"/>
    <x v="4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3410"/>
    <x v="190"/>
    <s v="BRL"/>
    <n v="1"/>
    <n v="0"/>
    <n v="0"/>
    <n v="0"/>
    <n v="0"/>
    <n v="0"/>
    <n v="0"/>
    <n v="1"/>
    <n v="0"/>
    <n v="0"/>
    <n v="0"/>
    <n v="0"/>
    <x v="285"/>
    <s v="OABR"/>
  </r>
  <r>
    <s v="101"/>
    <s v="ZBR0"/>
    <s v="F"/>
    <s v="GL1"/>
    <x v="0"/>
    <x v="50"/>
    <s v="3000002132 NEW POWER GRUPOS GERADORES LTDA"/>
    <x v="21"/>
    <s v="E00000127"/>
    <s v="MANUTENÇÃO - 03  DIÁRIAS DE OPERADOR DE"/>
    <s v="SERV.0031"/>
    <x v="0"/>
    <s v=""/>
    <s v=""/>
    <s v="P"/>
    <n v="1118"/>
    <x v="0"/>
    <s v=""/>
    <n v="1"/>
    <s v="SV"/>
    <n v="1"/>
    <s v="SV"/>
    <n v="6015"/>
    <x v="179"/>
    <s v="BRL"/>
    <n v="1"/>
    <n v="0"/>
    <n v="0"/>
    <n v="0"/>
    <n v="0"/>
    <n v="0"/>
    <n v="0"/>
    <n v="1"/>
    <n v="0"/>
    <n v="0"/>
    <n v="0"/>
    <n v="0"/>
    <x v="286"/>
    <s v="OABR"/>
  </r>
  <r>
    <s v="101"/>
    <s v="ZBR0"/>
    <s v="F"/>
    <s v="GL1"/>
    <x v="0"/>
    <x v="50"/>
    <s v="3000002179 BOOMERANG EVENTOS E SERVICOS LTDA"/>
    <x v="0"/>
    <s v="E00000122"/>
    <s v="MANUTENÇÃO - 08 ASG + 02 SUPERVISOR DE L"/>
    <s v="SERV.0031"/>
    <x v="0"/>
    <s v=""/>
    <s v=""/>
    <s v="P"/>
    <n v="1118"/>
    <x v="0"/>
    <s v=""/>
    <n v="1"/>
    <s v="SV"/>
    <n v="1"/>
    <s v="SV"/>
    <n v="2116"/>
    <x v="180"/>
    <s v="BRL"/>
    <n v="1"/>
    <n v="0"/>
    <n v="0"/>
    <n v="0"/>
    <n v="0"/>
    <n v="0"/>
    <n v="0"/>
    <n v="1"/>
    <n v="0"/>
    <n v="0"/>
    <n v="0"/>
    <n v="0"/>
    <x v="287"/>
    <s v="OABR"/>
  </r>
  <r>
    <s v="101"/>
    <s v="ZBR0"/>
    <s v="F"/>
    <s v="GL1"/>
    <x v="0"/>
    <x v="50"/>
    <s v="3000002690 ZEITGEIST REFORMAS E EDIFICACOES LT"/>
    <x v="10"/>
    <s v="E00000127"/>
    <s v="MANUTENÇÃO - BOMBEIRO HIDRÁULICO -  16 D"/>
    <s v="SERV.0031"/>
    <x v="0"/>
    <s v=""/>
    <s v=""/>
    <s v="P"/>
    <n v="1118"/>
    <x v="0"/>
    <s v=""/>
    <n v="1"/>
    <s v="SV"/>
    <n v="1"/>
    <s v="SV"/>
    <n v="9324.7999999999993"/>
    <x v="191"/>
    <s v="BRL"/>
    <n v="1"/>
    <n v="0"/>
    <n v="0"/>
    <n v="0"/>
    <n v="0"/>
    <n v="0"/>
    <n v="0"/>
    <n v="1"/>
    <n v="0"/>
    <n v="0"/>
    <n v="0"/>
    <n v="0"/>
    <x v="288"/>
    <s v="OABR"/>
  </r>
  <r>
    <s v="201"/>
    <s v="ZBR0"/>
    <s v="F"/>
    <s v="GL1"/>
    <x v="0"/>
    <x v="50"/>
    <s v="3000002690 ZEITGEIST REFORMAS E EDIFICACOES LT"/>
    <x v="10"/>
    <s v="E00000127"/>
    <s v="MANUTENÇÃO - BOMBEIROS HIDRÁULICOS -  08"/>
    <s v="SERV.0031"/>
    <x v="0"/>
    <s v=""/>
    <s v=""/>
    <s v="P"/>
    <n v="1118"/>
    <x v="0"/>
    <s v=""/>
    <n v="1"/>
    <s v="SV"/>
    <n v="1"/>
    <s v="SV"/>
    <n v="4960"/>
    <x v="192"/>
    <s v="BRL"/>
    <n v="1"/>
    <n v="0"/>
    <n v="0"/>
    <n v="0"/>
    <n v="0"/>
    <n v="0"/>
    <n v="0"/>
    <n v="1"/>
    <n v="0"/>
    <n v="0"/>
    <n v="0"/>
    <n v="0"/>
    <x v="288"/>
    <s v="OABR"/>
  </r>
  <r>
    <s v="101"/>
    <s v="ZBR0"/>
    <s v="F"/>
    <s v="GL1"/>
    <x v="0"/>
    <x v="50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289"/>
    <s v="OABR"/>
  </r>
  <r>
    <s v="101"/>
    <s v="ZBR0"/>
    <s v="F"/>
    <s v="GL1"/>
    <x v="0"/>
    <x v="50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290"/>
    <s v="OABR"/>
  </r>
  <r>
    <s v="101"/>
    <s v="ZBR0"/>
    <s v="F"/>
    <s v="GL1"/>
    <x v="0"/>
    <x v="50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4814"/>
    <x v="193"/>
    <s v="BRL"/>
    <n v="1"/>
    <n v="0"/>
    <n v="0"/>
    <n v="0"/>
    <n v="0"/>
    <n v="0"/>
    <n v="0"/>
    <n v="1"/>
    <n v="0"/>
    <n v="0"/>
    <n v="0"/>
    <n v="0"/>
    <x v="291"/>
    <s v="OABR"/>
  </r>
  <r>
    <s v="101"/>
    <s v="ZBR0"/>
    <s v="F"/>
    <s v="GL1"/>
    <x v="0"/>
    <x v="50"/>
    <s v="3000014567 AXXUS TRAN PRESTADORA DE SERVICOS E"/>
    <x v="26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2940"/>
    <x v="194"/>
    <s v="BRL"/>
    <n v="1"/>
    <n v="0"/>
    <n v="0"/>
    <n v="0"/>
    <n v="0"/>
    <n v="0"/>
    <n v="0"/>
    <n v="1"/>
    <n v="0"/>
    <n v="0"/>
    <n v="0"/>
    <n v="0"/>
    <x v="292"/>
    <s v="OABR"/>
  </r>
  <r>
    <s v="201"/>
    <s v="ZBR0"/>
    <s v="F"/>
    <s v="GL1"/>
    <x v="0"/>
    <x v="51"/>
    <s v="3000020078 PEDRA BONITA FILMES LTDA"/>
    <x v="33"/>
    <s v="E00000128"/>
    <s v="Outras Atividades - Comissionamento para"/>
    <s v="SERV.0031"/>
    <x v="0"/>
    <s v=""/>
    <s v=""/>
    <s v="P"/>
    <n v="1118"/>
    <x v="0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293"/>
    <s v="OABR"/>
  </r>
  <r>
    <s v="101"/>
    <s v="ZBR0"/>
    <s v="F"/>
    <s v="GL1"/>
    <x v="0"/>
    <x v="51"/>
    <s v="3000018767 WFT II INSTALACOES E AUTOMACAO ELET"/>
    <x v="14"/>
    <s v="E00000127"/>
    <s v="MANUTENÇÃO - 06 DIÁRIAS - PERÍODO 26/03"/>
    <s v="SERV.0031"/>
    <x v="0"/>
    <s v=""/>
    <s v=""/>
    <s v="P"/>
    <n v="1118"/>
    <x v="0"/>
    <s v=""/>
    <n v="1"/>
    <s v="SV"/>
    <n v="1"/>
    <s v="SV"/>
    <n v="3555.3"/>
    <x v="196"/>
    <s v="BRL"/>
    <n v="1"/>
    <n v="0"/>
    <n v="0"/>
    <n v="0"/>
    <n v="0"/>
    <n v="0"/>
    <n v="0"/>
    <n v="1"/>
    <n v="0"/>
    <n v="0"/>
    <n v="0"/>
    <n v="0"/>
    <x v="294"/>
    <s v="OABR"/>
  </r>
  <r>
    <s v="101"/>
    <s v="ZBR0"/>
    <s v="F"/>
    <s v="GL1"/>
    <x v="0"/>
    <x v="52"/>
    <s v="3000013774 SITIO DA REPRESA PAISAGISMO E"/>
    <x v="28"/>
    <s v="E00001032"/>
    <s v="MAN- SERVIÇO DE RETIRADA E REPLANTIO DE"/>
    <s v="SERV.0031"/>
    <x v="0"/>
    <s v=""/>
    <s v=""/>
    <s v="P"/>
    <n v="1118"/>
    <x v="0"/>
    <s v=""/>
    <n v="1"/>
    <s v="SV"/>
    <n v="1"/>
    <s v="SV"/>
    <n v="890"/>
    <x v="197"/>
    <s v="BRL"/>
    <n v="1"/>
    <n v="0"/>
    <n v="0"/>
    <n v="1"/>
    <n v="0"/>
    <n v="1"/>
    <n v="890"/>
    <n v="1"/>
    <n v="0"/>
    <n v="0"/>
    <n v="0"/>
    <n v="0"/>
    <x v="295"/>
    <s v="OABR"/>
  </r>
  <r>
    <s v="101"/>
    <s v="ZBR0"/>
    <s v="F"/>
    <s v="GL1"/>
    <x v="0"/>
    <x v="52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1330"/>
    <x v="198"/>
    <s v="BRL"/>
    <n v="1"/>
    <n v="0"/>
    <n v="0"/>
    <n v="0"/>
    <n v="0"/>
    <n v="0"/>
    <n v="0"/>
    <n v="1"/>
    <n v="0"/>
    <n v="0"/>
    <n v="0"/>
    <n v="0"/>
    <x v="296"/>
    <s v="OABR"/>
  </r>
  <r>
    <s v="101"/>
    <s v="ZBR0"/>
    <s v="F"/>
    <s v="GL1"/>
    <x v="0"/>
    <x v="52"/>
    <s v="3000018767 WFT II INSTALACOES E AUTOMACAO ELET"/>
    <x v="14"/>
    <s v="E00000127"/>
    <s v="MANUTENÇÃO - 54 DIÁRIAS - PERÍODO 14/03"/>
    <s v="SERV.0031"/>
    <x v="0"/>
    <s v=""/>
    <s v=""/>
    <s v="P"/>
    <n v="1118"/>
    <x v="0"/>
    <s v=""/>
    <n v="1"/>
    <s v="SV"/>
    <n v="1"/>
    <s v="SV"/>
    <n v="32046.799999999999"/>
    <x v="199"/>
    <s v="BRL"/>
    <n v="1"/>
    <n v="0"/>
    <n v="0"/>
    <n v="0"/>
    <n v="0"/>
    <n v="0"/>
    <n v="0"/>
    <n v="1"/>
    <n v="0"/>
    <n v="0"/>
    <n v="0"/>
    <n v="0"/>
    <x v="297"/>
    <s v="OABR"/>
  </r>
  <r>
    <s v="101"/>
    <s v="ZBR0"/>
    <s v="F"/>
    <s v="GL1"/>
    <x v="0"/>
    <x v="52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840"/>
    <x v="73"/>
    <s v="BRL"/>
    <n v="1"/>
    <n v="0"/>
    <n v="0"/>
    <n v="0"/>
    <n v="0"/>
    <n v="0"/>
    <n v="0"/>
    <n v="1"/>
    <n v="0"/>
    <n v="0"/>
    <n v="0"/>
    <n v="0"/>
    <x v="298"/>
    <s v="OABR"/>
  </r>
  <r>
    <s v="101"/>
    <s v="ZBR0"/>
    <s v="F"/>
    <s v="GL1"/>
    <x v="0"/>
    <x v="52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4490"/>
    <x v="200"/>
    <s v="BRL"/>
    <n v="1"/>
    <n v="0"/>
    <n v="0"/>
    <n v="0"/>
    <n v="0"/>
    <n v="0"/>
    <n v="0"/>
    <n v="1"/>
    <n v="0"/>
    <n v="0"/>
    <n v="0"/>
    <n v="0"/>
    <x v="299"/>
    <s v="OABR"/>
  </r>
  <r>
    <s v="101"/>
    <s v="ZBR0"/>
    <s v="F"/>
    <s v="GL1"/>
    <x v="0"/>
    <x v="52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2629.43"/>
    <x v="201"/>
    <s v="BRL"/>
    <n v="1"/>
    <n v="0"/>
    <n v="0"/>
    <n v="0"/>
    <n v="0"/>
    <n v="0"/>
    <n v="0"/>
    <n v="1"/>
    <n v="0"/>
    <n v="0"/>
    <n v="0"/>
    <n v="0"/>
    <x v="300"/>
    <s v="OABR"/>
  </r>
  <r>
    <s v="101"/>
    <s v="ZBR0"/>
    <s v="F"/>
    <s v="GL1"/>
    <x v="0"/>
    <x v="53"/>
    <s v="3000015225 RBS TECH ENGENHARIA, MANUTENCAO E"/>
    <x v="11"/>
    <s v="E00000127"/>
    <s v="MANUTENÇÃO - 04 DIÁRIAS MECÂNICO PERÍODO"/>
    <s v="SERV.0031"/>
    <x v="0"/>
    <s v=""/>
    <s v=""/>
    <s v="P"/>
    <n v="1118"/>
    <x v="0"/>
    <s v=""/>
    <n v="1"/>
    <s v="SV"/>
    <n v="1"/>
    <s v="SV"/>
    <n v="5040"/>
    <x v="202"/>
    <s v="BRL"/>
    <n v="1"/>
    <n v="0"/>
    <n v="0"/>
    <n v="1"/>
    <n v="0"/>
    <n v="1"/>
    <n v="5040"/>
    <n v="1"/>
    <n v="0"/>
    <n v="0"/>
    <n v="0"/>
    <n v="0"/>
    <x v="301"/>
    <s v="OABR"/>
  </r>
  <r>
    <s v="201"/>
    <s v="ZBR0"/>
    <s v="F"/>
    <s v="GL1"/>
    <x v="0"/>
    <x v="53"/>
    <s v="3000015225 RBS TECH ENGENHARIA, MANUTENCAO E"/>
    <x v="11"/>
    <s v="E00000127"/>
    <s v="MANUTENÇÃO - 08 DIÁRIAS ASSIST REFRIGERA"/>
    <s v="SERV.0031"/>
    <x v="0"/>
    <s v=""/>
    <s v=""/>
    <s v="P"/>
    <n v="1118"/>
    <x v="0"/>
    <s v=""/>
    <n v="1"/>
    <s v="SV"/>
    <n v="1"/>
    <s v="SV"/>
    <n v="7280"/>
    <x v="203"/>
    <s v="BRL"/>
    <n v="1"/>
    <n v="0"/>
    <n v="0"/>
    <n v="1"/>
    <n v="0"/>
    <n v="1"/>
    <n v="7280"/>
    <n v="1"/>
    <n v="0"/>
    <n v="0"/>
    <n v="0"/>
    <n v="0"/>
    <x v="301"/>
    <s v="OABR"/>
  </r>
  <r>
    <s v="101"/>
    <s v="ZBR0"/>
    <s v="F"/>
    <s v="GL1"/>
    <x v="0"/>
    <x v="53"/>
    <s v="3000002530 JUPT REFRIGERACAO LTDA"/>
    <x v="34"/>
    <s v="E00000127"/>
    <s v="MANUTENÇÃO - 03  DIÁRIAS - INSTALÇÃO E M"/>
    <s v="SERV.0031"/>
    <x v="0"/>
    <s v=""/>
    <s v=""/>
    <s v="P"/>
    <n v="1118"/>
    <x v="0"/>
    <s v=""/>
    <n v="1"/>
    <s v="SV"/>
    <n v="1"/>
    <s v="SV"/>
    <n v="18000"/>
    <x v="204"/>
    <s v="BRL"/>
    <n v="1"/>
    <n v="0"/>
    <n v="0"/>
    <n v="1"/>
    <n v="0"/>
    <n v="1"/>
    <n v="18000"/>
    <n v="1"/>
    <n v="0"/>
    <n v="0"/>
    <n v="0"/>
    <n v="0"/>
    <x v="302"/>
    <s v="OABR"/>
  </r>
  <r>
    <s v="101"/>
    <s v="ZBR0"/>
    <s v="F"/>
    <s v="GL1"/>
    <x v="0"/>
    <x v="53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130"/>
    <x v="205"/>
    <s v="BRL"/>
    <n v="1"/>
    <n v="0"/>
    <n v="0"/>
    <n v="0"/>
    <n v="0"/>
    <n v="0"/>
    <n v="0"/>
    <n v="1"/>
    <n v="0"/>
    <n v="0"/>
    <n v="0"/>
    <n v="0"/>
    <x v="303"/>
    <s v="OABR"/>
  </r>
  <r>
    <s v="101"/>
    <s v="ZBR0"/>
    <s v="F"/>
    <s v="GL1"/>
    <x v="0"/>
    <x v="53"/>
    <s v="3000002690 ZEITGEIST REFORMAS E EDIFICACOES LT"/>
    <x v="10"/>
    <s v="E00000127"/>
    <s v="MANUTENÇÃO - BOMBEIRO HIDRÁULICO -  06 D"/>
    <s v="SERV.0031"/>
    <x v="0"/>
    <s v=""/>
    <s v=""/>
    <s v="P"/>
    <n v="1118"/>
    <x v="0"/>
    <s v=""/>
    <n v="1"/>
    <s v="SV"/>
    <n v="1"/>
    <s v="SV"/>
    <n v="3571.2"/>
    <x v="59"/>
    <s v="BRL"/>
    <n v="1"/>
    <n v="0"/>
    <n v="0"/>
    <n v="0"/>
    <n v="0"/>
    <n v="0"/>
    <n v="0"/>
    <n v="1"/>
    <n v="0"/>
    <n v="0"/>
    <n v="0"/>
    <n v="0"/>
    <x v="304"/>
    <s v="OABR"/>
  </r>
  <r>
    <s v="101"/>
    <s v="ZBR0"/>
    <s v="F"/>
    <s v="GL1"/>
    <x v="0"/>
    <x v="53"/>
    <s v="3000012257 IVANDRO LEAL FLORES 02735420795"/>
    <x v="16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305"/>
    <s v="OABR"/>
  </r>
  <r>
    <s v="101"/>
    <s v="ZBR0"/>
    <s v="F"/>
    <s v="GL1"/>
    <x v="0"/>
    <x v="53"/>
    <s v="3000002450 TK ELEVADORES BRASIL LTDA"/>
    <x v="35"/>
    <s v="E00000127"/>
    <s v="MANUTENÇÃO - TEC. ELEVADOR - 03 DIÁRIAS"/>
    <s v="SERV.0031"/>
    <x v="0"/>
    <s v=""/>
    <s v=""/>
    <s v="P"/>
    <n v="1118"/>
    <x v="0"/>
    <s v=""/>
    <n v="1"/>
    <s v="SV"/>
    <n v="1"/>
    <s v="SV"/>
    <n v="6225.12"/>
    <x v="206"/>
    <s v="BRL"/>
    <n v="1"/>
    <n v="0"/>
    <n v="0"/>
    <n v="1"/>
    <n v="0"/>
    <n v="1"/>
    <n v="6225.12"/>
    <n v="1"/>
    <n v="0"/>
    <n v="0"/>
    <n v="0"/>
    <n v="0"/>
    <x v="306"/>
    <s v="OABR"/>
  </r>
  <r>
    <s v="101"/>
    <s v="ZBR0"/>
    <s v="F"/>
    <s v="GL1"/>
    <x v="0"/>
    <x v="53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18887.38"/>
    <x v="207"/>
    <s v="BRL"/>
    <n v="1"/>
    <n v="0"/>
    <n v="0"/>
    <n v="0"/>
    <n v="0"/>
    <n v="0"/>
    <n v="0"/>
    <n v="1"/>
    <n v="0"/>
    <n v="0"/>
    <n v="0"/>
    <n v="0"/>
    <x v="307"/>
    <s v="OABR"/>
  </r>
  <r>
    <s v="101"/>
    <s v="ZBR0"/>
    <s v="F"/>
    <s v="GL1"/>
    <x v="0"/>
    <x v="53"/>
    <s v="3000018060 GILSON VIEIRA LOPES 33958220797"/>
    <x v="36"/>
    <s v="E00000127"/>
    <s v="MANUTENÇÃO - AVARIA"/>
    <s v="SERV.0031"/>
    <x v="0"/>
    <s v=""/>
    <s v=""/>
    <s v="P"/>
    <n v="1118"/>
    <x v="0"/>
    <s v=""/>
    <n v="1"/>
    <s v="SV"/>
    <n v="1"/>
    <s v="SV"/>
    <n v="1947"/>
    <x v="208"/>
    <s v="BRL"/>
    <n v="1"/>
    <n v="0"/>
    <n v="0"/>
    <n v="0"/>
    <n v="0"/>
    <n v="0"/>
    <n v="0"/>
    <n v="1"/>
    <n v="0"/>
    <n v="0"/>
    <n v="0"/>
    <n v="0"/>
    <x v="308"/>
    <s v="OABR"/>
  </r>
  <r>
    <s v="101"/>
    <s v="ZBR0"/>
    <s v="F"/>
    <s v="GL1"/>
    <x v="0"/>
    <x v="53"/>
    <s v="3000019678 53.047.310 TIAGO NUNES MAGALHAES"/>
    <x v="24"/>
    <s v="E00000127"/>
    <s v="MANUTENÇÃO - 06 DIÁRIA 14/03 - 21/03  -"/>
    <s v="SERV.0031"/>
    <x v="0"/>
    <s v=""/>
    <s v=""/>
    <s v="P"/>
    <n v="1118"/>
    <x v="0"/>
    <s v=""/>
    <n v="1"/>
    <s v="SV"/>
    <n v="1"/>
    <s v="SV"/>
    <n v="1650"/>
    <x v="49"/>
    <s v="BRL"/>
    <n v="1"/>
    <n v="0"/>
    <n v="0"/>
    <n v="0"/>
    <n v="0"/>
    <n v="0"/>
    <n v="0"/>
    <n v="1"/>
    <n v="0"/>
    <n v="0"/>
    <n v="0"/>
    <n v="0"/>
    <x v="309"/>
    <s v="OABR"/>
  </r>
  <r>
    <s v="101"/>
    <s v="ZBR0"/>
    <s v="F"/>
    <s v="GL1"/>
    <x v="0"/>
    <x v="54"/>
    <s v="3000001897 SUNSET EVENTOS E SERVICOS LTDA"/>
    <x v="3"/>
    <s v="E00000122"/>
    <s v="MANUTENÇÃO - 09 DIÁRIAS AGENTES DE LIMPE"/>
    <s v="SERV.0031"/>
    <x v="0"/>
    <s v=""/>
    <s v=""/>
    <s v="P"/>
    <n v="1118"/>
    <x v="0"/>
    <s v=""/>
    <n v="1"/>
    <s v="SV"/>
    <n v="1"/>
    <s v="SV"/>
    <n v="2415"/>
    <x v="209"/>
    <s v="BRL"/>
    <n v="1"/>
    <n v="0"/>
    <n v="0"/>
    <n v="1"/>
    <n v="0"/>
    <n v="1"/>
    <n v="2415"/>
    <n v="1"/>
    <n v="0"/>
    <n v="0"/>
    <n v="0"/>
    <n v="0"/>
    <x v="310"/>
    <s v="OABR"/>
  </r>
  <r>
    <s v="101"/>
    <s v="ZBR0"/>
    <s v="F"/>
    <s v="GL1"/>
    <x v="0"/>
    <x v="55"/>
    <s v="3000001159 J M SERVICOS DE LIMPEZA E PINTURA M"/>
    <x v="18"/>
    <s v="E00000132"/>
    <s v="MANUTENÇÃO - 10 DIÁRIAS - RIGGERS - 14/0"/>
    <s v="SERV.0031"/>
    <x v="0"/>
    <s v=""/>
    <s v=""/>
    <s v="P"/>
    <n v="1118"/>
    <x v="0"/>
    <s v=""/>
    <n v="1"/>
    <s v="SV"/>
    <n v="1"/>
    <s v="SV"/>
    <n v="12000"/>
    <x v="210"/>
    <s v="BRL"/>
    <n v="1"/>
    <n v="0"/>
    <n v="0"/>
    <n v="0"/>
    <n v="0"/>
    <n v="0"/>
    <n v="0"/>
    <n v="1"/>
    <n v="0"/>
    <n v="0"/>
    <n v="0"/>
    <n v="0"/>
    <x v="311"/>
    <s v="OABR"/>
  </r>
  <r>
    <s v="101"/>
    <s v="ZBR0"/>
    <s v="F"/>
    <s v="GL1"/>
    <x v="0"/>
    <x v="55"/>
    <s v="3000002179 BOOMERANG EVENTOS E SERVICOS LTDA"/>
    <x v="0"/>
    <s v="E00000122"/>
    <s v="MANUTENÇÃO - 10 ASG + 01 SUPERVISOR DE L"/>
    <s v="SERV.0031"/>
    <x v="0"/>
    <s v=""/>
    <s v=""/>
    <s v="P"/>
    <n v="1118"/>
    <x v="0"/>
    <s v=""/>
    <n v="1"/>
    <s v="SV"/>
    <n v="1"/>
    <s v="SV"/>
    <n v="2270"/>
    <x v="211"/>
    <s v="BRL"/>
    <n v="1"/>
    <n v="0"/>
    <n v="0"/>
    <n v="0"/>
    <n v="0"/>
    <n v="0"/>
    <n v="0"/>
    <n v="1"/>
    <n v="0"/>
    <n v="0"/>
    <n v="0"/>
    <n v="0"/>
    <x v="312"/>
    <s v="OABR"/>
  </r>
  <r>
    <s v="101"/>
    <s v="ZBR0"/>
    <s v="F"/>
    <s v="GL1"/>
    <x v="0"/>
    <x v="55"/>
    <s v="3000015225 RBS TECH ENGENHARIA, MANUTENCAO E"/>
    <x v="11"/>
    <s v="E00000127"/>
    <s v="MANUTENÇÃO - 03 DIÁRIAS MECÂNICO PERÍODO"/>
    <s v="SERV.0031"/>
    <x v="0"/>
    <s v=""/>
    <s v=""/>
    <s v="P"/>
    <n v="1118"/>
    <x v="0"/>
    <s v=""/>
    <n v="1"/>
    <s v="SV"/>
    <n v="1"/>
    <s v="SV"/>
    <n v="4060"/>
    <x v="212"/>
    <s v="BRL"/>
    <n v="1"/>
    <n v="0"/>
    <n v="0"/>
    <n v="1"/>
    <n v="0"/>
    <n v="1"/>
    <n v="4060"/>
    <n v="1"/>
    <n v="0"/>
    <n v="0"/>
    <n v="0"/>
    <n v="0"/>
    <x v="313"/>
    <s v="OABR"/>
  </r>
  <r>
    <s v="201"/>
    <s v="ZBR0"/>
    <s v="F"/>
    <s v="GL1"/>
    <x v="0"/>
    <x v="55"/>
    <s v="3000015225 RBS TECH ENGENHARIA, MANUTENCAO E"/>
    <x v="11"/>
    <s v="E00000127"/>
    <s v="MANUTENÇÃO - 03 DIÁRIAS ASSIST REFRIGERA"/>
    <s v="SERV.0031"/>
    <x v="0"/>
    <s v=""/>
    <s v=""/>
    <s v="P"/>
    <n v="1118"/>
    <x v="0"/>
    <s v=""/>
    <n v="1"/>
    <s v="SV"/>
    <n v="1"/>
    <s v="SV"/>
    <n v="3010"/>
    <x v="213"/>
    <s v="BRL"/>
    <n v="1"/>
    <n v="0"/>
    <n v="0"/>
    <n v="1"/>
    <n v="0"/>
    <n v="1"/>
    <n v="3010"/>
    <n v="1"/>
    <n v="0"/>
    <n v="0"/>
    <n v="0"/>
    <n v="0"/>
    <x v="313"/>
    <s v="OABR"/>
  </r>
  <r>
    <s v="101"/>
    <s v="ZBR0"/>
    <s v="F"/>
    <s v="GL1"/>
    <x v="0"/>
    <x v="55"/>
    <s v="3000002179 BOOMERANG EVENTOS E SERVICOS LTDA"/>
    <x v="0"/>
    <s v="E00000122"/>
    <s v="Custo de Serviço de Limpeza - Agente"/>
    <s v="SERV.0031"/>
    <x v="0"/>
    <s v=""/>
    <s v=""/>
    <s v="P"/>
    <n v="1118"/>
    <x v="0"/>
    <s v=""/>
    <n v="1"/>
    <s v="SV"/>
    <n v="1"/>
    <s v="SV"/>
    <n v="784"/>
    <x v="214"/>
    <s v="BRL"/>
    <n v="1"/>
    <n v="0"/>
    <n v="0"/>
    <n v="0"/>
    <n v="0"/>
    <n v="0"/>
    <n v="0"/>
    <n v="1"/>
    <n v="0"/>
    <n v="0"/>
    <n v="0"/>
    <n v="0"/>
    <x v="314"/>
    <s v="OABR"/>
  </r>
  <r>
    <s v="101"/>
    <s v="ZBR0"/>
    <s v="F"/>
    <s v="GL1"/>
    <x v="0"/>
    <x v="5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315"/>
    <s v="OABR"/>
  </r>
  <r>
    <s v="201"/>
    <s v="ZBR0"/>
    <s v="F"/>
    <s v="GL1"/>
    <x v="0"/>
    <x v="5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315"/>
    <s v="OABR"/>
  </r>
  <r>
    <s v="101"/>
    <s v="ZBR0"/>
    <s v="F"/>
    <s v="GL1"/>
    <x v="0"/>
    <x v="5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2876"/>
    <x v="215"/>
    <s v="BRL"/>
    <n v="1"/>
    <n v="0"/>
    <n v="0"/>
    <n v="1"/>
    <n v="0"/>
    <n v="1"/>
    <n v="2876"/>
    <n v="1"/>
    <n v="0"/>
    <n v="0"/>
    <n v="0"/>
    <n v="0"/>
    <x v="316"/>
    <s v="OABR"/>
  </r>
  <r>
    <s v="101"/>
    <s v="ZBR0"/>
    <s v="F"/>
    <s v="GL1"/>
    <x v="0"/>
    <x v="56"/>
    <s v="3000002258 DK CONSTRUCOES E REFORMAS LTDA"/>
    <x v="4"/>
    <s v="E00000132"/>
    <s v="MANUTENÇÃO -  REALIZAÇÃO DE CAIXARIAS DE"/>
    <s v="SERV.0031"/>
    <x v="0"/>
    <s v=""/>
    <s v=""/>
    <s v="P"/>
    <n v="1118"/>
    <x v="0"/>
    <s v=""/>
    <n v="1"/>
    <s v="SV"/>
    <n v="1"/>
    <s v="SV"/>
    <n v="8000"/>
    <x v="216"/>
    <s v="BRL"/>
    <n v="1"/>
    <n v="0"/>
    <n v="0"/>
    <n v="0"/>
    <n v="0"/>
    <n v="0"/>
    <n v="0"/>
    <n v="1"/>
    <n v="0"/>
    <n v="0"/>
    <n v="0"/>
    <n v="0"/>
    <x v="317"/>
    <s v="OABR"/>
  </r>
  <r>
    <s v="101"/>
    <s v="ZBR0"/>
    <s v="F"/>
    <s v="GL1"/>
    <x v="0"/>
    <x v="56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318"/>
    <s v="OABR"/>
  </r>
  <r>
    <s v="101"/>
    <s v="ZBR0"/>
    <s v="F"/>
    <s v="GL1"/>
    <x v="0"/>
    <x v="5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3650"/>
    <x v="217"/>
    <s v="BRL"/>
    <n v="1"/>
    <n v="0"/>
    <n v="0"/>
    <n v="1"/>
    <n v="0"/>
    <n v="1"/>
    <n v="3650"/>
    <n v="1"/>
    <n v="0"/>
    <n v="0"/>
    <n v="0"/>
    <n v="0"/>
    <x v="319"/>
    <s v="OABR"/>
  </r>
  <r>
    <s v="101"/>
    <s v="ZBR0"/>
    <s v="F"/>
    <s v="GL1"/>
    <x v="0"/>
    <x v="56"/>
    <s v="G000005204 GL EVENTS LIVE S.A."/>
    <x v="6"/>
    <s v="100000522"/>
    <s v="LOCAÇÃO DE GERADORES"/>
    <s v="SERV.0031"/>
    <x v="0"/>
    <s v=""/>
    <s v=""/>
    <s v="P"/>
    <n v="1118"/>
    <x v="0"/>
    <s v=""/>
    <n v="1"/>
    <s v="SV"/>
    <n v="1"/>
    <s v="SV"/>
    <n v="129200"/>
    <x v="142"/>
    <s v="BRL"/>
    <n v="1"/>
    <n v="0"/>
    <n v="0"/>
    <n v="0"/>
    <n v="0"/>
    <n v="0"/>
    <n v="0"/>
    <n v="1"/>
    <n v="0"/>
    <n v="0"/>
    <n v="0"/>
    <n v="0"/>
    <x v="320"/>
    <s v="OABR"/>
  </r>
  <r>
    <s v="101"/>
    <s v="ZBR0"/>
    <s v="F"/>
    <s v="GL1"/>
    <x v="0"/>
    <x v="56"/>
    <s v="3000002258 DK CONSTRUCOES E REFORMAS LTDA"/>
    <x v="4"/>
    <s v="E00000132"/>
    <s v="MANUTENÇÃO -  CORTE NA ESTRUTURA METÁLIC"/>
    <s v="SERV.0031"/>
    <x v="0"/>
    <s v=""/>
    <s v=""/>
    <s v="P"/>
    <n v="1118"/>
    <x v="0"/>
    <s v=""/>
    <n v="1"/>
    <s v="SV"/>
    <n v="1"/>
    <s v="SV"/>
    <n v="7150"/>
    <x v="218"/>
    <s v="BRL"/>
    <n v="1"/>
    <n v="0"/>
    <n v="0"/>
    <n v="0"/>
    <n v="0"/>
    <n v="0"/>
    <n v="0"/>
    <n v="1"/>
    <n v="0"/>
    <n v="0"/>
    <n v="0"/>
    <n v="0"/>
    <x v="321"/>
    <s v="OABR"/>
  </r>
  <r>
    <s v="101"/>
    <s v="ZBR0"/>
    <s v="F"/>
    <s v="GL1"/>
    <x v="0"/>
    <x v="56"/>
    <s v="G000005204 GL EVENTS LIVE S.A."/>
    <x v="6"/>
    <s v="100000522"/>
    <s v="LOCAÇÃO DE GERADORES"/>
    <s v="SERV.0031"/>
    <x v="0"/>
    <s v=""/>
    <s v=""/>
    <s v="P"/>
    <n v="1118"/>
    <x v="0"/>
    <s v=""/>
    <n v="1"/>
    <s v="SV"/>
    <n v="1"/>
    <s v="SV"/>
    <n v="321100"/>
    <x v="219"/>
    <s v="BRL"/>
    <n v="1"/>
    <n v="0"/>
    <n v="0"/>
    <n v="0"/>
    <n v="0"/>
    <n v="0"/>
    <n v="0"/>
    <n v="1"/>
    <n v="0"/>
    <n v="0"/>
    <n v="0"/>
    <n v="0"/>
    <x v="322"/>
    <s v="OABR"/>
  </r>
  <r>
    <s v="101"/>
    <s v="ZBR0"/>
    <s v="F"/>
    <s v="GL1"/>
    <x v="0"/>
    <x v="56"/>
    <s v="3000002258 DK CONSTRUCOES E REFORMAS LTDA"/>
    <x v="4"/>
    <s v="E00000132"/>
    <s v="MANUTENÇÃO - FORNECIMENTO E INSTALAÇÃO D"/>
    <s v="SERV.0031"/>
    <x v="0"/>
    <s v=""/>
    <s v=""/>
    <s v="P"/>
    <n v="1118"/>
    <x v="0"/>
    <s v=""/>
    <n v="1"/>
    <s v="SV"/>
    <n v="1"/>
    <s v="SV"/>
    <n v="24000"/>
    <x v="220"/>
    <s v="BRL"/>
    <n v="1"/>
    <n v="0"/>
    <n v="0"/>
    <n v="0"/>
    <n v="0"/>
    <n v="0"/>
    <n v="0"/>
    <n v="1"/>
    <n v="0"/>
    <n v="0"/>
    <n v="0"/>
    <n v="0"/>
    <x v="323"/>
    <s v="OABR"/>
  </r>
  <r>
    <s v="101"/>
    <s v="ZBR0"/>
    <s v="F"/>
    <s v="GL1"/>
    <x v="0"/>
    <x v="56"/>
    <s v="3000002258 DK CONSTRUCOES E REFORMAS LTDA"/>
    <x v="4"/>
    <s v="E00000132"/>
    <s v="MANUTENÇÃO - FORNECIMENTO E INSTALAÇÃO D"/>
    <s v="SERV.0031"/>
    <x v="0"/>
    <s v=""/>
    <s v=""/>
    <s v="P"/>
    <n v="1118"/>
    <x v="0"/>
    <s v=""/>
    <n v="1"/>
    <s v="SV"/>
    <n v="1"/>
    <s v="SV"/>
    <n v="8450"/>
    <x v="146"/>
    <s v="BRL"/>
    <n v="1"/>
    <n v="0"/>
    <n v="0"/>
    <n v="0"/>
    <n v="0"/>
    <n v="0"/>
    <n v="0"/>
    <n v="1"/>
    <n v="0"/>
    <n v="0"/>
    <n v="0"/>
    <n v="0"/>
    <x v="324"/>
    <s v="OABR"/>
  </r>
  <r>
    <s v="101"/>
    <s v="ZBR0"/>
    <s v="F"/>
    <s v="GL1"/>
    <x v="0"/>
    <x v="56"/>
    <s v="3000002258 DK CONSTRUCOES E REFORMAS LTDA"/>
    <x v="4"/>
    <s v="E00000132"/>
    <s v="MANUTENÇÃO - REPARO PORTA DO ESTÚDIO PAV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325"/>
    <s v="OABR"/>
  </r>
  <r>
    <s v="101"/>
    <s v="ZBR0"/>
    <s v="F"/>
    <s v="GL1"/>
    <x v="0"/>
    <x v="56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1138.92"/>
    <x v="221"/>
    <s v="BRL"/>
    <n v="1"/>
    <n v="0"/>
    <n v="0"/>
    <n v="0"/>
    <n v="0"/>
    <n v="0"/>
    <n v="0"/>
    <n v="1"/>
    <n v="0"/>
    <n v="0"/>
    <n v="0"/>
    <n v="0"/>
    <x v="326"/>
    <s v="OABR"/>
  </r>
  <r>
    <s v="101"/>
    <s v="ZBR0"/>
    <s v="F"/>
    <s v="GL1"/>
    <x v="0"/>
    <x v="56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327"/>
    <s v="OABR"/>
  </r>
  <r>
    <s v="101"/>
    <s v="ZBR0"/>
    <s v="F"/>
    <s v="GL1"/>
    <x v="0"/>
    <x v="56"/>
    <s v="3000019678 53.047.310 TIAGO NUNES MAGALHAES"/>
    <x v="24"/>
    <s v="E00000127"/>
    <s v="MANUTENÇÃO - 04 DIÁRIA 25,28,29 E 30/03"/>
    <s v="SERV.0031"/>
    <x v="0"/>
    <s v=""/>
    <s v=""/>
    <s v="P"/>
    <n v="1118"/>
    <x v="0"/>
    <s v=""/>
    <n v="1"/>
    <s v="SV"/>
    <n v="1"/>
    <s v="SV"/>
    <n v="1135"/>
    <x v="222"/>
    <s v="BRL"/>
    <n v="1"/>
    <n v="0"/>
    <n v="0"/>
    <n v="0"/>
    <n v="0"/>
    <n v="0"/>
    <n v="0"/>
    <n v="1"/>
    <n v="0"/>
    <n v="0"/>
    <n v="0"/>
    <n v="0"/>
    <x v="328"/>
    <s v="OABR"/>
  </r>
  <r>
    <s v="101"/>
    <s v="ZBR0"/>
    <s v="F"/>
    <s v="GL1"/>
    <x v="0"/>
    <x v="56"/>
    <s v="3000002258 DK CONSTRUCOES E REFORMAS LTDA"/>
    <x v="4"/>
    <s v="E00000132"/>
    <s v="MANUTENÇÃO - FORNECIMENTO E INSTALAÇÃO D"/>
    <s v="SERV.0031"/>
    <x v="0"/>
    <s v=""/>
    <s v=""/>
    <s v="P"/>
    <n v="1118"/>
    <x v="0"/>
    <s v=""/>
    <n v="1"/>
    <s v="SV"/>
    <n v="1"/>
    <s v="SV"/>
    <n v="8220"/>
    <x v="223"/>
    <s v="BRL"/>
    <n v="1"/>
    <n v="0"/>
    <n v="0"/>
    <n v="0"/>
    <n v="0"/>
    <n v="0"/>
    <n v="0"/>
    <n v="1"/>
    <n v="0"/>
    <n v="0"/>
    <n v="0"/>
    <n v="0"/>
    <x v="329"/>
    <s v="OABR"/>
  </r>
  <r>
    <s v="101"/>
    <s v="ZBR0"/>
    <s v="F"/>
    <s v="GL1"/>
    <x v="0"/>
    <x v="56"/>
    <s v="3000002258 DK CONSTRUCOES E REFORMAS LTDA"/>
    <x v="4"/>
    <s v="E00000132"/>
    <s v="MANUTENÇÃO - FECHAMENTO DE 9 PORTAS DE A"/>
    <s v="SERV.0031"/>
    <x v="0"/>
    <s v=""/>
    <s v=""/>
    <s v="P"/>
    <n v="1118"/>
    <x v="0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330"/>
    <s v="OABR"/>
  </r>
  <r>
    <s v="101"/>
    <s v="ZBR0"/>
    <s v="F"/>
    <s v="GL1"/>
    <x v="0"/>
    <x v="56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2700"/>
    <x v="224"/>
    <s v="BRL"/>
    <n v="1"/>
    <n v="0"/>
    <n v="0"/>
    <n v="0"/>
    <n v="0"/>
    <n v="0"/>
    <n v="0"/>
    <n v="1"/>
    <n v="0"/>
    <n v="0"/>
    <n v="0"/>
    <n v="0"/>
    <x v="331"/>
    <s v="OABR"/>
  </r>
  <r>
    <s v="101"/>
    <s v="ZBR0"/>
    <s v="F"/>
    <s v="GL1"/>
    <x v="0"/>
    <x v="56"/>
    <s v="3000001897 SUNSET EVENTOS E SERVICOS LTDA"/>
    <x v="3"/>
    <s v="E00000127"/>
    <s v="Custos de Pessoal de Apoio - ASCENSORIST"/>
    <s v="SERV.0031"/>
    <x v="0"/>
    <s v=""/>
    <s v=""/>
    <s v="P"/>
    <n v="1118"/>
    <x v="0"/>
    <s v=""/>
    <n v="1"/>
    <s v="SV"/>
    <n v="1"/>
    <s v="SV"/>
    <n v="1680"/>
    <x v="43"/>
    <s v="BRL"/>
    <n v="1"/>
    <n v="0"/>
    <n v="0"/>
    <n v="1"/>
    <n v="0"/>
    <n v="1"/>
    <n v="1680"/>
    <n v="1"/>
    <n v="0"/>
    <n v="0"/>
    <n v="0"/>
    <n v="0"/>
    <x v="332"/>
    <s v="OABR"/>
  </r>
  <r>
    <s v="101"/>
    <s v="ZBR0"/>
    <s v="F"/>
    <s v="GL1"/>
    <x v="0"/>
    <x v="57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137.03"/>
    <x v="225"/>
    <s v="BRL"/>
    <n v="1"/>
    <n v="0"/>
    <n v="0"/>
    <n v="0"/>
    <n v="0"/>
    <n v="1"/>
    <n v="1137.03"/>
    <n v="1"/>
    <n v="0"/>
    <n v="0"/>
    <n v="0"/>
    <n v="0"/>
    <x v="333"/>
    <s v="OABR"/>
  </r>
  <r>
    <s v="101"/>
    <s v="ZBR0"/>
    <s v="F"/>
    <s v="GL1"/>
    <x v="0"/>
    <x v="57"/>
    <s v="3000000516 HITSS DO BRASIL SERVICOS TECNOLOGIC"/>
    <x v="37"/>
    <s v="E00001104"/>
    <s v="Instalação de rede"/>
    <s v="SERV.0031"/>
    <x v="0"/>
    <s v=""/>
    <s v=""/>
    <s v="P"/>
    <n v="1118"/>
    <x v="0"/>
    <s v=""/>
    <n v="1"/>
    <s v="SV"/>
    <n v="1"/>
    <s v="SV"/>
    <n v="2250"/>
    <x v="226"/>
    <s v="BRL"/>
    <n v="1"/>
    <n v="0"/>
    <n v="0"/>
    <n v="0"/>
    <n v="0"/>
    <n v="0"/>
    <n v="0"/>
    <n v="1"/>
    <n v="0"/>
    <n v="0"/>
    <n v="0"/>
    <n v="0"/>
    <x v="334"/>
    <s v="OABR"/>
  </r>
  <r>
    <s v="101"/>
    <s v="ZBR0"/>
    <s v="F"/>
    <s v="GL1"/>
    <x v="0"/>
    <x v="57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120"/>
    <x v="137"/>
    <s v="BRL"/>
    <n v="1"/>
    <n v="0"/>
    <n v="0"/>
    <n v="0"/>
    <n v="0"/>
    <n v="1"/>
    <n v="3120"/>
    <n v="1"/>
    <n v="0"/>
    <n v="0"/>
    <n v="0"/>
    <n v="0"/>
    <x v="335"/>
    <s v="OABR"/>
  </r>
  <r>
    <s v="101"/>
    <s v="ZBR0"/>
    <s v="F"/>
    <s v="GL1"/>
    <x v="0"/>
    <x v="57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3480"/>
    <x v="227"/>
    <s v="BRL"/>
    <n v="1"/>
    <n v="0"/>
    <n v="0"/>
    <n v="0"/>
    <n v="0"/>
    <n v="0"/>
    <n v="0"/>
    <n v="1"/>
    <n v="0"/>
    <n v="0"/>
    <n v="0"/>
    <n v="0"/>
    <x v="336"/>
    <s v="OABR"/>
  </r>
  <r>
    <s v="101"/>
    <s v="ZBR0"/>
    <s v="F"/>
    <s v="GL1"/>
    <x v="0"/>
    <x v="57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1140"/>
    <x v="65"/>
    <s v="BRL"/>
    <n v="1"/>
    <n v="0"/>
    <n v="0"/>
    <n v="0"/>
    <n v="0"/>
    <n v="0"/>
    <n v="0"/>
    <n v="1"/>
    <n v="0"/>
    <n v="0"/>
    <n v="0"/>
    <n v="0"/>
    <x v="337"/>
    <s v="OABR"/>
  </r>
  <r>
    <s v="101"/>
    <s v="ZBR0"/>
    <s v="F"/>
    <s v="GL1"/>
    <x v="0"/>
    <x v="57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840"/>
    <x v="73"/>
    <s v="BRL"/>
    <n v="1"/>
    <n v="0"/>
    <n v="0"/>
    <n v="0"/>
    <n v="0"/>
    <n v="0"/>
    <n v="0"/>
    <n v="1"/>
    <n v="0"/>
    <n v="0"/>
    <n v="0"/>
    <n v="0"/>
    <x v="338"/>
    <s v="OABR"/>
  </r>
  <r>
    <s v="101"/>
    <s v="ZBR0"/>
    <s v="F"/>
    <s v="GL1"/>
    <x v="0"/>
    <x v="57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439.25"/>
    <x v="228"/>
    <s v="BRL"/>
    <n v="1"/>
    <n v="0"/>
    <n v="0"/>
    <n v="0"/>
    <n v="0"/>
    <n v="0"/>
    <n v="0"/>
    <n v="1"/>
    <n v="0"/>
    <n v="0"/>
    <n v="0"/>
    <n v="0"/>
    <x v="339"/>
    <s v="OABR"/>
  </r>
  <r>
    <s v="101"/>
    <s v="ZBR0"/>
    <s v="F"/>
    <s v="GL1"/>
    <x v="0"/>
    <x v="58"/>
    <s v="3000012257 IVANDRO LEAL FLORES 02735420795"/>
    <x v="16"/>
    <s v="E00000127"/>
    <s v="Custos de Pessoal de Apoi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340"/>
    <s v="OABR"/>
  </r>
  <r>
    <s v="101"/>
    <s v="ZBR0"/>
    <s v="F"/>
    <s v="GL1"/>
    <x v="0"/>
    <x v="58"/>
    <s v="3000017558 50.758.397 CARLOS EDUARDO OLIVEIRA"/>
    <x v="5"/>
    <s v="E00000127"/>
    <s v="Custos de Pessoal de Apoio"/>
    <s v="SERV.0031"/>
    <x v="0"/>
    <s v=""/>
    <s v=""/>
    <s v="P"/>
    <n v="1118"/>
    <x v="0"/>
    <s v=""/>
    <n v="1"/>
    <s v="SV"/>
    <n v="1"/>
    <s v="SV"/>
    <n v="300"/>
    <x v="182"/>
    <s v="BRL"/>
    <n v="1"/>
    <n v="0"/>
    <n v="0"/>
    <n v="0"/>
    <n v="0"/>
    <n v="0"/>
    <n v="0"/>
    <n v="1"/>
    <n v="0"/>
    <n v="0"/>
    <n v="0"/>
    <n v="0"/>
    <x v="341"/>
    <s v="OABR"/>
  </r>
  <r>
    <s v="101"/>
    <s v="ZBR0"/>
    <s v="F"/>
    <s v="GL1"/>
    <x v="0"/>
    <x v="59"/>
    <s v="3000000256 VIA CONE OPERACOES DE TRAFEGO LTDA"/>
    <x v="31"/>
    <s v="E00000127"/>
    <s v="Custos de Pessoal de Apoio - Operador de"/>
    <s v="SERV.0031"/>
    <x v="0"/>
    <s v=""/>
    <s v=""/>
    <s v="P"/>
    <n v="1118"/>
    <x v="0"/>
    <s v=""/>
    <n v="1"/>
    <s v="SV"/>
    <n v="1"/>
    <s v="SV"/>
    <n v="1560"/>
    <x v="32"/>
    <s v="BRL"/>
    <n v="1"/>
    <n v="0"/>
    <n v="0"/>
    <n v="0"/>
    <n v="0"/>
    <n v="0"/>
    <n v="0"/>
    <n v="1"/>
    <n v="0"/>
    <n v="0"/>
    <n v="0"/>
    <n v="0"/>
    <x v="342"/>
    <s v="OABR"/>
  </r>
  <r>
    <s v="101"/>
    <s v="ZBR0"/>
    <s v="F"/>
    <s v="GL1"/>
    <x v="0"/>
    <x v="59"/>
    <s v="3000000256 VIA CONE OPERACOES DE TRAFEGO LTDA"/>
    <x v="31"/>
    <s v="E00000127"/>
    <s v="Custos de Pessoal de Apoio - Operador de"/>
    <s v="SERV.0031"/>
    <x v="0"/>
    <s v=""/>
    <s v=""/>
    <s v="P"/>
    <n v="1118"/>
    <x v="0"/>
    <s v=""/>
    <n v="1"/>
    <s v="SV"/>
    <n v="1"/>
    <s v="SV"/>
    <n v="14250"/>
    <x v="229"/>
    <s v="BRL"/>
    <n v="1"/>
    <n v="0"/>
    <n v="0"/>
    <n v="0"/>
    <n v="0"/>
    <n v="0"/>
    <n v="0"/>
    <n v="1"/>
    <n v="0"/>
    <n v="0"/>
    <n v="0"/>
    <n v="0"/>
    <x v="343"/>
    <s v="OABR"/>
  </r>
  <r>
    <s v="101"/>
    <s v="ZBR0"/>
    <s v="F"/>
    <s v="GL1"/>
    <x v="0"/>
    <x v="59"/>
    <s v="3000012381 LEONARDO BIANCO CERICOLA LOPES"/>
    <x v="38"/>
    <s v="100000503"/>
    <s v="A&amp;B - Locação de tenda"/>
    <s v="LOC.00003"/>
    <x v="2"/>
    <s v=""/>
    <s v=""/>
    <s v="P"/>
    <n v="1118"/>
    <x v="0"/>
    <s v=""/>
    <n v="1"/>
    <s v="UN"/>
    <n v="1"/>
    <s v="UN"/>
    <n v="10500"/>
    <x v="230"/>
    <s v="BRL"/>
    <n v="1"/>
    <n v="0"/>
    <n v="0"/>
    <n v="0"/>
    <n v="0"/>
    <n v="0"/>
    <n v="0"/>
    <n v="1"/>
    <n v="0"/>
    <n v="0"/>
    <n v="0"/>
    <n v="0"/>
    <x v="344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345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3000"/>
    <x v="3"/>
    <s v="BRL"/>
    <n v="1"/>
    <n v="0"/>
    <n v="0"/>
    <n v="0"/>
    <n v="0"/>
    <n v="0"/>
    <n v="0"/>
    <n v="1"/>
    <n v="0"/>
    <n v="0"/>
    <n v="0"/>
    <n v="0"/>
    <x v="346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347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348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3000"/>
    <x v="3"/>
    <s v="BRL"/>
    <n v="1"/>
    <n v="0"/>
    <n v="0"/>
    <n v="0"/>
    <n v="0"/>
    <n v="0"/>
    <n v="0"/>
    <n v="1"/>
    <n v="0"/>
    <n v="0"/>
    <n v="0"/>
    <n v="0"/>
    <x v="349"/>
    <s v="OABR"/>
  </r>
  <r>
    <s v="101"/>
    <s v="ZBR0"/>
    <s v="F"/>
    <s v="GL1"/>
    <x v="0"/>
    <x v="60"/>
    <s v="3000013689 NAC FLAUZINO SERVICOS E COMERCIO DE"/>
    <x v="1"/>
    <s v="E00001058"/>
    <s v="Custo de Serviço de Monitoramento de áud"/>
    <s v="SERV.0031"/>
    <x v="0"/>
    <s v=""/>
    <s v=""/>
    <s v="P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350"/>
    <s v="OABR"/>
  </r>
  <r>
    <s v="101"/>
    <s v="ZBR0"/>
    <s v="F"/>
    <s v="GL1"/>
    <x v="0"/>
    <x v="61"/>
    <s v="3000002450 TK ELEVADORES BRASIL LTDA"/>
    <x v="35"/>
    <s v="E00000127"/>
    <s v="MANUTENÇÃO - TEC. ELEVADOR - 01 DIÁRIAS"/>
    <s v="SERV.0031"/>
    <x v="0"/>
    <s v=""/>
    <s v=""/>
    <s v="P"/>
    <n v="1118"/>
    <x v="0"/>
    <s v=""/>
    <n v="1"/>
    <s v="SV"/>
    <n v="1"/>
    <s v="SV"/>
    <n v="2075.04"/>
    <x v="232"/>
    <s v="BRL"/>
    <n v="1"/>
    <n v="0"/>
    <n v="0"/>
    <n v="0"/>
    <n v="0"/>
    <n v="0"/>
    <n v="0"/>
    <n v="1"/>
    <n v="0"/>
    <n v="0"/>
    <n v="0"/>
    <n v="0"/>
    <x v="351"/>
    <s v="OABR"/>
  </r>
  <r>
    <s v="101"/>
    <s v="ZBR0"/>
    <s v="F"/>
    <s v="GL1"/>
    <x v="0"/>
    <x v="61"/>
    <s v="3000018558 N.P. GERADORES LTDA"/>
    <x v="39"/>
    <s v="E00000127"/>
    <s v="MANUTENÇÃO - 04  DIÁRIAS DE OPERADOR DE"/>
    <s v="SERV.0031"/>
    <x v="0"/>
    <s v=""/>
    <s v=""/>
    <s v="P"/>
    <n v="1118"/>
    <x v="0"/>
    <s v=""/>
    <n v="1"/>
    <s v="SV"/>
    <n v="1"/>
    <s v="SV"/>
    <n v="16320"/>
    <x v="233"/>
    <s v="BRL"/>
    <n v="1"/>
    <n v="0"/>
    <n v="0"/>
    <n v="0"/>
    <n v="0"/>
    <n v="0"/>
    <n v="0"/>
    <n v="1"/>
    <n v="0"/>
    <n v="0"/>
    <n v="0"/>
    <n v="0"/>
    <x v="352"/>
    <s v="OABR"/>
  </r>
  <r>
    <s v="101"/>
    <s v="ZBR0"/>
    <s v="F"/>
    <s v="GL1"/>
    <x v="0"/>
    <x v="61"/>
    <s v="3000001843 TOBRAS DISTRIBUIDORA DE COMBUSTIVEI"/>
    <x v="25"/>
    <s v="E00001119"/>
    <s v="LIQUIDAR SALDO ADTO -  DIESEL EVENTO - P"/>
    <s v="MAT.00005"/>
    <x v="1"/>
    <s v=""/>
    <s v=""/>
    <s v="P"/>
    <n v="1118"/>
    <x v="0"/>
    <s v=""/>
    <n v="30000"/>
    <s v="L"/>
    <n v="30000"/>
    <s v="L"/>
    <n v="5.0999999999999996"/>
    <x v="234"/>
    <s v="BRL"/>
    <n v="1"/>
    <n v="0"/>
    <n v="0"/>
    <n v="0"/>
    <n v="0"/>
    <n v="0"/>
    <n v="0"/>
    <n v="1"/>
    <n v="0"/>
    <n v="0"/>
    <n v="0"/>
    <n v="0"/>
    <x v="353"/>
    <s v="OABR"/>
  </r>
  <r>
    <s v="101"/>
    <s v="ZBR0"/>
    <s v="F"/>
    <s v="GL1"/>
    <x v="0"/>
    <x v="61"/>
    <s v="G000005204 GL EVENTS LIVE S.A."/>
    <x v="6"/>
    <s v="E00000129"/>
    <s v="Custo de Hidraúlica externa"/>
    <s v="SERV.0031"/>
    <x v="0"/>
    <s v=""/>
    <s v=""/>
    <s v="P"/>
    <n v="1118"/>
    <x v="0"/>
    <s v=""/>
    <n v="1"/>
    <s v="SV"/>
    <n v="1"/>
    <s v="SV"/>
    <n v="6914.2"/>
    <x v="235"/>
    <s v="BRL"/>
    <n v="1"/>
    <n v="0"/>
    <n v="0"/>
    <n v="0"/>
    <n v="0"/>
    <n v="0"/>
    <n v="0"/>
    <n v="1"/>
    <n v="0"/>
    <n v="0"/>
    <n v="0"/>
    <n v="0"/>
    <x v="354"/>
    <s v="OABR"/>
  </r>
  <r>
    <s v="101"/>
    <s v="ZBR0"/>
    <s v="F"/>
    <s v="GL1"/>
    <x v="0"/>
    <x v="61"/>
    <s v="3000015225 RBS TECH ENGENHARIA, MANUTENCAO E"/>
    <x v="11"/>
    <s v="E00000127"/>
    <s v="MANUTENÇÃO - 08 DIÁRIAS MECÂNICO CAG PER"/>
    <s v="SERV.0031"/>
    <x v="0"/>
    <s v=""/>
    <s v=""/>
    <s v="P"/>
    <n v="1118"/>
    <x v="0"/>
    <s v=""/>
    <n v="1"/>
    <s v="SV"/>
    <n v="1"/>
    <s v="SV"/>
    <n v="10080"/>
    <x v="236"/>
    <s v="BRL"/>
    <n v="1"/>
    <n v="0"/>
    <n v="0"/>
    <n v="0"/>
    <n v="0"/>
    <n v="0"/>
    <n v="0"/>
    <n v="1"/>
    <n v="0"/>
    <n v="0"/>
    <n v="0"/>
    <n v="0"/>
    <x v="355"/>
    <s v="OABR"/>
  </r>
  <r>
    <s v="201"/>
    <s v="ZBR0"/>
    <s v="F"/>
    <s v="GL1"/>
    <x v="0"/>
    <x v="61"/>
    <s v="3000015225 RBS TECH ENGENHARIA, MANUTENCAO E"/>
    <x v="11"/>
    <s v="E00000127"/>
    <s v="MANUTENÇÃO - 20 DIÁRIAS ASSIST REFRIGERA"/>
    <s v="SERV.0031"/>
    <x v="0"/>
    <s v=""/>
    <s v=""/>
    <s v="P"/>
    <n v="1118"/>
    <x v="0"/>
    <s v=""/>
    <n v="1"/>
    <s v="SV"/>
    <n v="1"/>
    <s v="SV"/>
    <n v="18200"/>
    <x v="237"/>
    <s v="BRL"/>
    <n v="1"/>
    <n v="0"/>
    <n v="0"/>
    <n v="0"/>
    <n v="0"/>
    <n v="0"/>
    <n v="0"/>
    <n v="1"/>
    <n v="0"/>
    <n v="0"/>
    <n v="0"/>
    <n v="0"/>
    <x v="355"/>
    <s v="OABR"/>
  </r>
  <r>
    <s v="101"/>
    <s v="ZBR0"/>
    <s v="F"/>
    <s v="GL1"/>
    <x v="0"/>
    <x v="61"/>
    <s v="3000019678 53.047.310 TIAGO NUNES MAGALHAES"/>
    <x v="24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356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8641.4"/>
    <x v="238"/>
    <s v="BRL"/>
    <n v="1"/>
    <n v="0"/>
    <n v="0"/>
    <n v="0"/>
    <n v="0"/>
    <n v="0"/>
    <n v="0"/>
    <n v="1"/>
    <n v="0"/>
    <n v="0"/>
    <n v="0"/>
    <n v="0"/>
    <x v="357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.41"/>
    <x v="239"/>
    <s v="BRL"/>
    <n v="1"/>
    <n v="0"/>
    <n v="0"/>
    <n v="0"/>
    <n v="0"/>
    <n v="0"/>
    <n v="0"/>
    <n v="1"/>
    <n v="0"/>
    <n v="0"/>
    <n v="0"/>
    <n v="0"/>
    <x v="358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5230.32"/>
    <x v="61"/>
    <s v="BRL"/>
    <n v="1"/>
    <n v="0"/>
    <n v="0"/>
    <n v="0"/>
    <n v="0"/>
    <n v="0"/>
    <n v="0"/>
    <n v="1"/>
    <n v="0"/>
    <n v="0"/>
    <n v="0"/>
    <n v="0"/>
    <x v="359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454.81"/>
    <x v="240"/>
    <s v="BRL"/>
    <n v="1"/>
    <n v="0"/>
    <n v="0"/>
    <n v="0"/>
    <n v="0"/>
    <n v="0"/>
    <n v="0"/>
    <n v="1"/>
    <n v="0"/>
    <n v="0"/>
    <n v="0"/>
    <n v="0"/>
    <x v="360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55714.28"/>
    <x v="241"/>
    <s v="BRL"/>
    <n v="1"/>
    <n v="0"/>
    <n v="0"/>
    <n v="0"/>
    <n v="0"/>
    <n v="0"/>
    <n v="0"/>
    <n v="1"/>
    <n v="0"/>
    <n v="0"/>
    <n v="0"/>
    <n v="0"/>
    <x v="361"/>
    <s v="OABR"/>
  </r>
  <r>
    <s v="101"/>
    <s v="ZBR0"/>
    <s v="F"/>
    <s v="GL1"/>
    <x v="0"/>
    <x v="61"/>
    <s v="3000002690 ZEITGEIST REFORMAS E EDIFICACOES LT"/>
    <x v="10"/>
    <s v="E00000127"/>
    <s v="MANUTENÇÃO - BOMBEIRO HIDRÁULICO -  28 D"/>
    <s v="SERV.0031"/>
    <x v="0"/>
    <s v=""/>
    <s v=""/>
    <s v="P"/>
    <n v="1118"/>
    <x v="0"/>
    <s v=""/>
    <n v="1"/>
    <s v="SV"/>
    <n v="1"/>
    <s v="SV"/>
    <n v="19344"/>
    <x v="242"/>
    <s v="BRL"/>
    <n v="1"/>
    <n v="0"/>
    <n v="0"/>
    <n v="0"/>
    <n v="0"/>
    <n v="0"/>
    <n v="0"/>
    <n v="1"/>
    <n v="0"/>
    <n v="0"/>
    <n v="0"/>
    <n v="0"/>
    <x v="362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3189.5"/>
    <x v="243"/>
    <s v="BRL"/>
    <n v="1"/>
    <n v="0"/>
    <n v="0"/>
    <n v="0"/>
    <n v="0"/>
    <n v="0"/>
    <n v="0"/>
    <n v="1"/>
    <n v="0"/>
    <n v="0"/>
    <n v="0"/>
    <n v="0"/>
    <x v="363"/>
    <s v="OABR"/>
  </r>
  <r>
    <s v="101"/>
    <s v="ZBR0"/>
    <s v="F"/>
    <s v="GL1"/>
    <x v="0"/>
    <x v="61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137.03"/>
    <x v="225"/>
    <s v="BRL"/>
    <n v="1"/>
    <n v="0"/>
    <n v="0"/>
    <n v="0"/>
    <n v="0"/>
    <n v="0"/>
    <n v="0"/>
    <n v="1"/>
    <n v="0"/>
    <n v="0"/>
    <n v="0"/>
    <n v="0"/>
    <x v="364"/>
    <s v="OABR"/>
  </r>
  <r>
    <s v="101"/>
    <s v="ZBR0"/>
    <s v="F"/>
    <s v="GL1"/>
    <x v="0"/>
    <x v="61"/>
    <s v="3000001614 ADMINISTRADORA GERAL DE ESTACIONAME"/>
    <x v="8"/>
    <s v="E00001047"/>
    <s v="Custos de Estacionamento - PINTURA RAMPA"/>
    <s v="SERV.0031"/>
    <x v="0"/>
    <s v=""/>
    <s v=""/>
    <s v="P"/>
    <n v="1118"/>
    <x v="0"/>
    <s v=""/>
    <n v="1"/>
    <s v="SV"/>
    <n v="1"/>
    <s v="SV"/>
    <n v="454.81"/>
    <x v="240"/>
    <s v="BRL"/>
    <n v="1"/>
    <n v="0"/>
    <n v="0"/>
    <n v="0"/>
    <n v="0"/>
    <n v="1"/>
    <n v="454.81"/>
    <n v="1"/>
    <n v="0"/>
    <n v="0"/>
    <n v="0"/>
    <n v="0"/>
    <x v="365"/>
    <s v="OABR"/>
  </r>
  <r>
    <s v="101"/>
    <s v="ZBR0"/>
    <s v="F"/>
    <s v="GL1"/>
    <x v="0"/>
    <x v="62"/>
    <s v="3000001897 SUNSET EVENTOS E SERVICOS LTDA"/>
    <x v="3"/>
    <s v="E00000122"/>
    <s v="MANUTENÇÃO - LIMPEZA ÁREA EXTERNA -  15"/>
    <s v="SERV.0031"/>
    <x v="0"/>
    <s v=""/>
    <s v=""/>
    <s v="P"/>
    <n v="1118"/>
    <x v="0"/>
    <s v=""/>
    <n v="1"/>
    <s v="SV"/>
    <n v="1"/>
    <s v="SV"/>
    <n v="3925"/>
    <x v="244"/>
    <s v="BRL"/>
    <n v="1"/>
    <n v="0"/>
    <n v="0"/>
    <n v="0"/>
    <n v="0"/>
    <n v="0"/>
    <n v="0"/>
    <n v="1"/>
    <n v="0"/>
    <n v="0"/>
    <n v="0"/>
    <n v="0"/>
    <x v="366"/>
    <s v="OABR"/>
  </r>
  <r>
    <s v="101"/>
    <s v="ZBR0"/>
    <s v="F"/>
    <s v="GL1"/>
    <x v="0"/>
    <x v="62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620.1"/>
    <x v="245"/>
    <s v="BRL"/>
    <n v="1"/>
    <n v="0"/>
    <n v="0"/>
    <n v="0"/>
    <n v="0"/>
    <n v="0"/>
    <n v="0"/>
    <n v="1"/>
    <n v="0"/>
    <n v="0"/>
    <n v="0"/>
    <n v="0"/>
    <x v="367"/>
    <s v="OABR"/>
  </r>
  <r>
    <s v="101"/>
    <s v="ZBR0"/>
    <s v="F"/>
    <s v="GL1"/>
    <x v="0"/>
    <x v="63"/>
    <s v="3000002431 AQUALAB QUIMICA E SERVICOS LTDA"/>
    <x v="40"/>
    <s v="E00000127"/>
    <s v="MANUTENÇÃO - ANÁLISE DE POTABILIDADE DA"/>
    <s v="SERV.0031"/>
    <x v="0"/>
    <s v=""/>
    <s v=""/>
    <s v="P"/>
    <n v="1118"/>
    <x v="0"/>
    <s v=""/>
    <n v="1"/>
    <s v="SV"/>
    <n v="1"/>
    <s v="SV"/>
    <n v="11520"/>
    <x v="246"/>
    <s v="BRL"/>
    <n v="1"/>
    <n v="0"/>
    <n v="0"/>
    <n v="0"/>
    <n v="0"/>
    <n v="0"/>
    <n v="0"/>
    <n v="1"/>
    <n v="0"/>
    <n v="0"/>
    <n v="0"/>
    <n v="0"/>
    <x v="368"/>
    <s v="OABR"/>
  </r>
  <r>
    <s v="101"/>
    <s v="ZBR0"/>
    <s v="F"/>
    <s v="GL1"/>
    <x v="0"/>
    <x v="63"/>
    <s v="G000005204 GL EVENTS LIVE S.A."/>
    <x v="6"/>
    <s v="E00000129"/>
    <s v="Custo de Energia externa"/>
    <s v="SERV.0031"/>
    <x v="0"/>
    <s v=""/>
    <s v=""/>
    <s v="P"/>
    <n v="1118"/>
    <x v="0"/>
    <s v=""/>
    <n v="1"/>
    <s v="SV"/>
    <n v="1"/>
    <s v="SV"/>
    <n v="1006.26"/>
    <x v="247"/>
    <s v="BRL"/>
    <n v="1"/>
    <n v="0"/>
    <n v="0"/>
    <n v="0"/>
    <n v="0"/>
    <n v="0"/>
    <n v="0"/>
    <n v="1"/>
    <n v="0"/>
    <n v="0"/>
    <n v="0"/>
    <n v="0"/>
    <x v="369"/>
    <s v="OABR"/>
  </r>
  <r>
    <s v="101"/>
    <s v="ZBR0"/>
    <s v="F"/>
    <s v="GL1"/>
    <x v="0"/>
    <x v="63"/>
    <s v="3000001228 M E PARAFUSOS E FERRAMENTAS LTDA"/>
    <x v="41"/>
    <s v="E00001104"/>
    <s v="Serviços Técnicos e Congêneres não espec"/>
    <s v="SERV.0031"/>
    <x v="0"/>
    <s v=""/>
    <s v=""/>
    <s v="P"/>
    <n v="1118"/>
    <x v="0"/>
    <s v=""/>
    <n v="1"/>
    <s v="SV"/>
    <n v="1"/>
    <s v="SV"/>
    <n v="5800"/>
    <x v="248"/>
    <s v="BRL"/>
    <n v="1"/>
    <n v="0"/>
    <n v="0"/>
    <n v="0"/>
    <n v="0"/>
    <n v="0"/>
    <n v="0"/>
    <n v="1"/>
    <n v="0"/>
    <n v="0"/>
    <n v="0"/>
    <n v="0"/>
    <x v="370"/>
    <s v="OABR"/>
  </r>
  <r>
    <s v="101"/>
    <s v="ZBR0"/>
    <s v="F"/>
    <s v="GL1"/>
    <x v="0"/>
    <x v="63"/>
    <s v="3000001228 M E PARAFUSOS E FERRAMENTAS LTDA"/>
    <x v="41"/>
    <s v="E00001104"/>
    <s v="Serviços Técnicos e Congêneres não espec"/>
    <s v="SERV.0031"/>
    <x v="0"/>
    <s v=""/>
    <s v=""/>
    <s v="P"/>
    <n v="1118"/>
    <x v="0"/>
    <s v=""/>
    <n v="1"/>
    <s v="SV"/>
    <n v="1"/>
    <s v="SV"/>
    <n v="8250"/>
    <x v="38"/>
    <s v="BRL"/>
    <n v="1"/>
    <n v="0"/>
    <n v="0"/>
    <n v="0"/>
    <n v="0"/>
    <n v="0"/>
    <n v="0"/>
    <n v="1"/>
    <n v="0"/>
    <n v="0"/>
    <n v="0"/>
    <n v="0"/>
    <x v="371"/>
    <s v="OABR"/>
  </r>
  <r>
    <s v="101"/>
    <s v="ZBR0"/>
    <s v="F"/>
    <s v="GL1"/>
    <x v="0"/>
    <x v="63"/>
    <s v="3000020340 RC BRASIL EVENTOS LTDA"/>
    <x v="42"/>
    <s v="100000150"/>
    <s v="Decoração"/>
    <s v="MAT.00007"/>
    <x v="1"/>
    <s v=""/>
    <s v=""/>
    <s v="P"/>
    <n v="1118"/>
    <x v="0"/>
    <s v=""/>
    <n v="1"/>
    <s v="SV"/>
    <n v="1"/>
    <s v="SV"/>
    <n v="28460"/>
    <x v="249"/>
    <s v="BRL"/>
    <n v="1"/>
    <n v="0"/>
    <n v="0"/>
    <n v="0"/>
    <n v="0"/>
    <n v="0"/>
    <n v="0"/>
    <n v="1"/>
    <n v="0"/>
    <n v="0"/>
    <n v="0"/>
    <n v="0"/>
    <x v="372"/>
    <s v="OABR"/>
  </r>
  <r>
    <s v="101"/>
    <s v="ZBR0"/>
    <s v="F"/>
    <s v="GL1"/>
    <x v="0"/>
    <x v="63"/>
    <s v="3000001897 SUNSET EVENTOS E SERVICOS LTDA"/>
    <x v="3"/>
    <s v="E00000122"/>
    <s v="Custo de Serviço de Limpeza - Agente"/>
    <s v="SERV.0031"/>
    <x v="0"/>
    <s v="L"/>
    <s v=""/>
    <s v="P"/>
    <n v="1118"/>
    <x v="0"/>
    <s v=""/>
    <n v="1"/>
    <s v="SV"/>
    <n v="1"/>
    <s v="SV"/>
    <n v="6840"/>
    <x v="250"/>
    <s v="BRL"/>
    <n v="1"/>
    <n v="0"/>
    <n v="0"/>
    <n v="0"/>
    <n v="0"/>
    <n v="0"/>
    <n v="0"/>
    <n v="1"/>
    <n v="0"/>
    <n v="0"/>
    <n v="0"/>
    <n v="0"/>
    <x v="373"/>
    <s v="OABR"/>
  </r>
  <r>
    <s v="101"/>
    <s v="ZBR0"/>
    <s v="F"/>
    <s v="GL1"/>
    <x v="0"/>
    <x v="64"/>
    <s v="3000017558 50.758.397 CARLOS EDUARDO OLIVEIRA"/>
    <x v="5"/>
    <s v="E00000127"/>
    <s v="MANUTENÇÃO - 01 DIÁRIA ENCARREGADO - 13/"/>
    <s v="SERV.0031"/>
    <x v="0"/>
    <s v=""/>
    <s v=""/>
    <s v="P"/>
    <n v="1118"/>
    <x v="0"/>
    <s v=""/>
    <n v="1"/>
    <s v="SV"/>
    <n v="1"/>
    <s v="SV"/>
    <n v="300"/>
    <x v="182"/>
    <s v="BRL"/>
    <n v="1"/>
    <n v="0"/>
    <n v="0"/>
    <n v="0"/>
    <n v="0"/>
    <n v="0"/>
    <n v="0"/>
    <n v="1"/>
    <n v="0"/>
    <n v="0"/>
    <n v="0"/>
    <n v="0"/>
    <x v="374"/>
    <s v="OABR"/>
  </r>
  <r>
    <s v="101"/>
    <s v="ZBR0"/>
    <s v="F"/>
    <s v="GL1"/>
    <x v="0"/>
    <x v="64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4815"/>
    <x v="251"/>
    <s v="BRL"/>
    <n v="1"/>
    <n v="0"/>
    <n v="0"/>
    <n v="0"/>
    <n v="0"/>
    <n v="0"/>
    <n v="0"/>
    <n v="1"/>
    <n v="0"/>
    <n v="0"/>
    <n v="0"/>
    <n v="0"/>
    <x v="375"/>
    <s v="OABR"/>
  </r>
  <r>
    <s v="101"/>
    <s v="ZBR0"/>
    <s v="F"/>
    <s v="GL1"/>
    <x v="0"/>
    <x v="64"/>
    <s v="3000018124 TEL AVIV SEGURANCA LTDA"/>
    <x v="7"/>
    <s v="E00000127"/>
    <s v="Custos de Pessoal de Apoio"/>
    <s v="SERV.0031"/>
    <x v="0"/>
    <s v=""/>
    <s v=""/>
    <s v="P"/>
    <n v="1118"/>
    <x v="0"/>
    <s v=""/>
    <n v="1"/>
    <s v="SV"/>
    <n v="1"/>
    <s v="SV"/>
    <n v="6760"/>
    <x v="252"/>
    <s v="BRL"/>
    <n v="1"/>
    <n v="0"/>
    <n v="0"/>
    <n v="0"/>
    <n v="0"/>
    <n v="0"/>
    <n v="0"/>
    <n v="1"/>
    <n v="0"/>
    <n v="0"/>
    <n v="0"/>
    <n v="0"/>
    <x v="376"/>
    <s v="OABR"/>
  </r>
  <r>
    <s v="101"/>
    <s v="ZBR0"/>
    <s v="F"/>
    <s v="GL1"/>
    <x v="0"/>
    <x v="65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945"/>
    <x v="253"/>
    <s v="BRL"/>
    <n v="1"/>
    <n v="0"/>
    <n v="0"/>
    <n v="0"/>
    <n v="0"/>
    <n v="1"/>
    <n v="1945"/>
    <n v="1"/>
    <n v="0"/>
    <n v="0"/>
    <n v="0"/>
    <n v="0"/>
    <x v="377"/>
    <s v="OABR"/>
  </r>
  <r>
    <s v="102"/>
    <s v="ZBR0"/>
    <s v="F"/>
    <s v="GL1"/>
    <x v="0"/>
    <x v="65"/>
    <s v="3000005058 B P 2 S CONSTRUCAO E LOCACAO DE"/>
    <x v="43"/>
    <s v="100000151"/>
    <s v="MANUTENÇÃO - Locação de Gerador -  PROPO"/>
    <s v="LOC.00002"/>
    <x v="2"/>
    <s v=""/>
    <s v=""/>
    <s v="P"/>
    <n v="1118"/>
    <x v="0"/>
    <s v=""/>
    <n v="1"/>
    <s v="UN"/>
    <n v="1"/>
    <s v="UN"/>
    <n v="57000"/>
    <x v="254"/>
    <s v="BRL"/>
    <n v="1"/>
    <n v="0"/>
    <n v="0"/>
    <n v="0"/>
    <n v="0"/>
    <n v="0"/>
    <n v="0"/>
    <n v="1"/>
    <n v="0"/>
    <n v="0"/>
    <n v="0"/>
    <n v="0"/>
    <x v="378"/>
    <s v="OABR"/>
  </r>
  <r>
    <s v="101"/>
    <s v="ZBR0"/>
    <s v="F"/>
    <s v="GL1"/>
    <x v="0"/>
    <x v="65"/>
    <s v="3000002966 A GERADORA ALUGUEL DE MAQUINAS S.A."/>
    <x v="44"/>
    <s v="100000151"/>
    <s v="MANUTENÇÃO - Locação de Gerador -  PROPO"/>
    <s v="LOC.00002"/>
    <x v="2"/>
    <s v=""/>
    <s v=""/>
    <s v="P"/>
    <n v="1118"/>
    <x v="0"/>
    <s v=""/>
    <n v="1"/>
    <s v="UN"/>
    <n v="1"/>
    <s v="UN"/>
    <n v="34294"/>
    <x v="255"/>
    <s v="BRL"/>
    <n v="1"/>
    <n v="0"/>
    <n v="0"/>
    <n v="0"/>
    <n v="0"/>
    <n v="0"/>
    <n v="0"/>
    <n v="1"/>
    <n v="0"/>
    <n v="0"/>
    <n v="0"/>
    <n v="0"/>
    <x v="379"/>
    <s v="OABR"/>
  </r>
  <r>
    <s v="101"/>
    <s v="ZBR0"/>
    <s v="F"/>
    <s v="GL1"/>
    <x v="0"/>
    <x v="66"/>
    <s v="3000018463 TAG PRODUÇÕES ESPECIAIS"/>
    <x v="45"/>
    <s v="E00000128"/>
    <s v="Outras Atividades - Comissionamento para"/>
    <s v="SERV.0031"/>
    <x v="0"/>
    <s v=""/>
    <s v=""/>
    <s v="P"/>
    <n v="1118"/>
    <x v="0"/>
    <s v=""/>
    <n v="1"/>
    <s v="SV"/>
    <n v="1"/>
    <s v="SV"/>
    <n v="26968.92"/>
    <x v="256"/>
    <s v="BRL"/>
    <n v="1"/>
    <n v="0"/>
    <n v="0"/>
    <n v="0"/>
    <n v="0"/>
    <n v="1"/>
    <n v="26968.92"/>
    <n v="1"/>
    <n v="0"/>
    <n v="0"/>
    <n v="0"/>
    <n v="0"/>
    <x v="380"/>
    <s v="OABR"/>
  </r>
  <r>
    <s v="101"/>
    <s v="ZBR0"/>
    <s v="F"/>
    <s v="GL1"/>
    <x v="0"/>
    <x v="66"/>
    <s v="G000005204 GL EVENTS LIVE S.A."/>
    <x v="6"/>
    <s v="E00000129"/>
    <s v="Custo de Energia externa"/>
    <s v="SERV.0031"/>
    <x v="0"/>
    <s v=""/>
    <s v=""/>
    <s v="P"/>
    <n v="1118"/>
    <x v="0"/>
    <s v=""/>
    <n v="1"/>
    <s v="SV"/>
    <n v="1"/>
    <s v="SV"/>
    <n v="5890"/>
    <x v="257"/>
    <s v="BRL"/>
    <n v="1"/>
    <n v="0"/>
    <n v="0"/>
    <n v="1"/>
    <n v="0"/>
    <n v="1"/>
    <n v="5890"/>
    <n v="1"/>
    <n v="0"/>
    <n v="0"/>
    <n v="0"/>
    <n v="0"/>
    <x v="381"/>
    <s v="OABR"/>
  </r>
  <r>
    <s v="101"/>
    <s v="ZBR0"/>
    <s v="F"/>
    <s v="GL1"/>
    <x v="0"/>
    <x v="66"/>
    <s v="3000020349 TOP TOALETE LTDA."/>
    <x v="46"/>
    <s v="100000151"/>
    <s v="MANUTENÇÃO - Locação de Banheiros Químic"/>
    <s v="LOC.00002"/>
    <x v="2"/>
    <s v=""/>
    <s v=""/>
    <s v="P"/>
    <n v="1118"/>
    <x v="0"/>
    <s v=""/>
    <n v="1"/>
    <s v="UN"/>
    <n v="1"/>
    <s v="UN"/>
    <n v="18000"/>
    <x v="204"/>
    <s v="BRL"/>
    <n v="1"/>
    <n v="0"/>
    <n v="0"/>
    <n v="0"/>
    <n v="0"/>
    <n v="0"/>
    <n v="0"/>
    <n v="1"/>
    <n v="0"/>
    <n v="0"/>
    <n v="0"/>
    <n v="0"/>
    <x v="382"/>
    <s v="OABR"/>
  </r>
  <r>
    <s v="101"/>
    <s v="ZBR0"/>
    <s v="F"/>
    <s v="GL1"/>
    <x v="0"/>
    <x v="66"/>
    <s v="3000020340 RC BRASIL EVENTOS LTDA"/>
    <x v="42"/>
    <s v="100000511"/>
    <s v="A&amp;B - Locação de Ventiladores para Praça"/>
    <s v="LOC.00002"/>
    <x v="2"/>
    <s v=""/>
    <s v=""/>
    <s v="P"/>
    <n v="1118"/>
    <x v="0"/>
    <s v=""/>
    <n v="1"/>
    <s v="UN"/>
    <n v="1"/>
    <s v="UN"/>
    <n v="6800"/>
    <x v="258"/>
    <s v="BRL"/>
    <n v="1"/>
    <n v="0"/>
    <n v="0"/>
    <n v="0"/>
    <n v="0"/>
    <n v="0"/>
    <n v="0"/>
    <n v="1"/>
    <n v="0"/>
    <n v="0"/>
    <n v="0"/>
    <n v="0"/>
    <x v="383"/>
    <s v="OABR"/>
  </r>
  <r>
    <s v="101"/>
    <s v="ZBR0"/>
    <s v="F"/>
    <s v="GL1"/>
    <x v="0"/>
    <x v="66"/>
    <s v="3000020340 RC BRASIL EVENTOS LTDA"/>
    <x v="42"/>
    <s v="100000324"/>
    <s v="A&amp;B - Fechamento em Lycra"/>
    <s v="MAT.00006"/>
    <x v="1"/>
    <s v=""/>
    <s v=""/>
    <s v="P"/>
    <n v="1118"/>
    <x v="0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384"/>
    <s v="OABR"/>
  </r>
  <r>
    <s v="101"/>
    <s v="ZBR0"/>
    <s v="F"/>
    <s v="GL1"/>
    <x v="0"/>
    <x v="66"/>
    <s v="3000020341 12.322.290 HUGO CORREA DE MATTOS NE"/>
    <x v="47"/>
    <s v="100000151"/>
    <s v="MANUTENÇÃO - Locação de Banheiros Químic"/>
    <s v="LOC.00002"/>
    <x v="2"/>
    <s v=""/>
    <s v=""/>
    <s v="P"/>
    <n v="1118"/>
    <x v="0"/>
    <s v=""/>
    <n v="1"/>
    <s v="UN"/>
    <n v="1"/>
    <s v="UN"/>
    <n v="7000"/>
    <x v="141"/>
    <s v="BRL"/>
    <n v="1"/>
    <n v="0"/>
    <n v="0"/>
    <n v="0"/>
    <n v="0"/>
    <n v="0"/>
    <n v="0"/>
    <n v="1"/>
    <n v="0"/>
    <n v="0"/>
    <n v="0"/>
    <n v="0"/>
    <x v="385"/>
    <s v="OABR"/>
  </r>
  <r>
    <s v="101"/>
    <s v="ZBR0"/>
    <s v="F"/>
    <s v="GL1"/>
    <x v="0"/>
    <x v="66"/>
    <s v="3000020326 BODY GUARD SERVICOS E APOIO OPERACI"/>
    <x v="48"/>
    <s v="E00000122"/>
    <s v="MANUTENÇÃO - EQUIPE LIMPEZA"/>
    <s v="SERV.0031"/>
    <x v="0"/>
    <s v=""/>
    <s v=""/>
    <s v="P"/>
    <n v="1118"/>
    <x v="0"/>
    <s v=""/>
    <n v="1"/>
    <s v="SV"/>
    <n v="1"/>
    <s v="SV"/>
    <n v="210"/>
    <x v="113"/>
    <s v="BRL"/>
    <n v="1"/>
    <n v="0"/>
    <n v="0"/>
    <n v="0"/>
    <n v="0"/>
    <n v="0"/>
    <n v="0"/>
    <n v="1"/>
    <n v="0"/>
    <n v="0"/>
    <n v="0"/>
    <n v="0"/>
    <x v="386"/>
    <s v="OABR"/>
  </r>
  <r>
    <s v="101"/>
    <s v="ZBR0"/>
    <s v="F"/>
    <s v="GL1"/>
    <x v="0"/>
    <x v="67"/>
    <s v="3000019678 53.047.310 TIAGO NUNES MAGALHAES"/>
    <x v="24"/>
    <s v="E00000127"/>
    <s v="MANUTENÇÃO - 10 DIÁRIAS 25 - ENCARREGADO"/>
    <s v="SERV.0031"/>
    <x v="0"/>
    <s v=""/>
    <s v=""/>
    <s v="P"/>
    <n v="1118"/>
    <x v="0"/>
    <s v=""/>
    <n v="1"/>
    <s v="SV"/>
    <n v="1"/>
    <s v="SV"/>
    <n v="3420"/>
    <x v="259"/>
    <s v="BRL"/>
    <n v="1"/>
    <n v="0"/>
    <n v="0"/>
    <n v="0"/>
    <n v="0"/>
    <n v="0"/>
    <n v="0"/>
    <n v="1"/>
    <n v="0"/>
    <n v="0"/>
    <n v="0"/>
    <n v="0"/>
    <x v="387"/>
    <s v="OABR"/>
  </r>
  <r>
    <s v="101"/>
    <s v="ZBR0"/>
    <s v="F"/>
    <s v="GL1"/>
    <x v="0"/>
    <x v="67"/>
    <s v="3000018664 51.911.595 MARVIN GRICZYNSKI CALAZA"/>
    <x v="2"/>
    <s v="100003197"/>
    <s v="Produção de Eventos"/>
    <s v="SERV.0031"/>
    <x v="0"/>
    <s v="L"/>
    <s v=""/>
    <s v="P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388"/>
    <s v="OABR"/>
  </r>
  <r>
    <s v="101"/>
    <s v="ZBR0"/>
    <s v="F"/>
    <s v="GL1"/>
    <x v="0"/>
    <x v="67"/>
    <s v="3000001843 TOBRAS DISTRIBUIDORA DE COMBUSTIVEI"/>
    <x v="25"/>
    <s v="E00001119"/>
    <s v="LIQUIDAR SALDO ADTO -  DIESEL EVENTO - P"/>
    <s v="MAT.00005"/>
    <x v="1"/>
    <s v=""/>
    <s v=""/>
    <s v="P"/>
    <n v="1118"/>
    <x v="0"/>
    <s v=""/>
    <n v="10000"/>
    <s v="L"/>
    <n v="10000"/>
    <s v="L"/>
    <n v="5.14"/>
    <x v="260"/>
    <s v="BRL"/>
    <n v="1"/>
    <n v="0"/>
    <n v="0"/>
    <n v="0"/>
    <n v="0"/>
    <n v="0"/>
    <n v="0"/>
    <n v="1"/>
    <n v="0"/>
    <n v="0"/>
    <n v="0"/>
    <n v="0"/>
    <x v="389"/>
    <s v="OABR"/>
  </r>
  <r>
    <s v="101"/>
    <s v="ZBR0"/>
    <s v="F"/>
    <s v="GL1"/>
    <x v="0"/>
    <x v="67"/>
    <s v="3000001843 TOBRAS DISTRIBUIDORA DE COMBUSTIVEI"/>
    <x v="25"/>
    <s v="E00001119"/>
    <s v="LIQUIDAR SALDO ADTO -  DIESEL EVENTO - P"/>
    <s v="MAT.00005"/>
    <x v="1"/>
    <s v=""/>
    <s v=""/>
    <s v="P"/>
    <n v="1118"/>
    <x v="0"/>
    <s v=""/>
    <n v="10000"/>
    <s v="L"/>
    <n v="10000"/>
    <s v="L"/>
    <n v="5.14"/>
    <x v="260"/>
    <s v="BRL"/>
    <n v="1"/>
    <n v="0"/>
    <n v="0"/>
    <n v="0"/>
    <n v="0"/>
    <n v="0"/>
    <n v="0"/>
    <n v="1"/>
    <n v="0"/>
    <n v="0"/>
    <n v="0"/>
    <n v="0"/>
    <x v="390"/>
    <s v="OABR"/>
  </r>
  <r>
    <s v="101"/>
    <s v="ZBR0"/>
    <s v="F"/>
    <s v="GL1"/>
    <x v="0"/>
    <x v="67"/>
    <s v="3000017243 CIELLY LOCACAO DE MOBILIA LTDA"/>
    <x v="49"/>
    <s v="100000511"/>
    <s v="A&amp;B - Locação de Mobiliário e outros"/>
    <s v="LOC.00002"/>
    <x v="2"/>
    <s v=""/>
    <s v=""/>
    <s v="P"/>
    <n v="1118"/>
    <x v="0"/>
    <s v=""/>
    <n v="1"/>
    <s v="UN"/>
    <n v="1"/>
    <s v="UN"/>
    <n v="11532.5"/>
    <x v="261"/>
    <s v="BRL"/>
    <n v="1"/>
    <n v="0"/>
    <n v="0"/>
    <n v="0"/>
    <n v="0"/>
    <n v="0"/>
    <n v="0"/>
    <n v="1"/>
    <n v="0"/>
    <n v="0"/>
    <n v="0"/>
    <n v="0"/>
    <x v="391"/>
    <s v="OABR"/>
  </r>
  <r>
    <s v="101"/>
    <s v="ZBR0"/>
    <s v="F"/>
    <s v="GL1"/>
    <x v="0"/>
    <x v="67"/>
    <s v="3000019223 IN MOVING EVENTOS ESTRUTURAS E SERV"/>
    <x v="32"/>
    <s v="100000499"/>
    <s v="Custos de Locação de Grades"/>
    <s v="SERV.0031"/>
    <x v="0"/>
    <s v=""/>
    <s v=""/>
    <s v="P"/>
    <n v="1118"/>
    <x v="0"/>
    <s v=""/>
    <n v="1"/>
    <s v="SV"/>
    <n v="1"/>
    <s v="SV"/>
    <n v="6800"/>
    <x v="258"/>
    <s v="BRL"/>
    <n v="1"/>
    <n v="0"/>
    <n v="0"/>
    <n v="0"/>
    <n v="0"/>
    <n v="0"/>
    <n v="0"/>
    <n v="1"/>
    <n v="0"/>
    <n v="0"/>
    <n v="0"/>
    <n v="0"/>
    <x v="392"/>
    <s v="OABR"/>
  </r>
  <r>
    <s v="101"/>
    <s v="ZBR0"/>
    <s v="F"/>
    <s v="GL1"/>
    <x v="0"/>
    <x v="67"/>
    <s v="3000020447 FERNANDES MEDINA DIVISORIAS LTDA"/>
    <x v="50"/>
    <s v="100000075"/>
    <s v="Custos de Locação de Tapumes"/>
    <s v="LOC.00002"/>
    <x v="2"/>
    <s v=""/>
    <s v=""/>
    <s v="P"/>
    <n v="1118"/>
    <x v="0"/>
    <s v=""/>
    <n v="1"/>
    <s v="SV"/>
    <n v="1"/>
    <s v="SV"/>
    <n v="14580"/>
    <x v="262"/>
    <s v="BRL"/>
    <n v="1"/>
    <n v="0"/>
    <n v="0"/>
    <n v="0"/>
    <n v="0"/>
    <n v="0"/>
    <n v="0"/>
    <n v="1"/>
    <n v="0"/>
    <n v="0"/>
    <n v="0"/>
    <n v="0"/>
    <x v="393"/>
    <s v="OABR"/>
  </r>
  <r>
    <s v="101"/>
    <s v="ZBR0"/>
    <s v="F"/>
    <s v="GL1"/>
    <x v="0"/>
    <x v="68"/>
    <s v="3000001843 TOBRAS DISTRIBUIDORA DE COMBUSTIVEI"/>
    <x v="25"/>
    <s v="E00001119"/>
    <s v="LIQUIDAR SALDO ADTO -  DIESEL EVENTO - P"/>
    <s v="MAT.00005"/>
    <x v="1"/>
    <s v=""/>
    <s v=""/>
    <s v="P"/>
    <n v="1118"/>
    <x v="0"/>
    <s v=""/>
    <n v="5000"/>
    <s v="L"/>
    <n v="5000"/>
    <s v="L"/>
    <n v="5.14"/>
    <x v="263"/>
    <s v="BRL"/>
    <n v="1"/>
    <n v="0"/>
    <n v="0"/>
    <n v="0"/>
    <n v="0"/>
    <n v="0"/>
    <n v="0"/>
    <n v="1"/>
    <n v="0"/>
    <n v="0"/>
    <n v="0"/>
    <n v="0"/>
    <x v="394"/>
    <s v="OABR"/>
  </r>
  <r>
    <s v="101"/>
    <s v="ZBR0"/>
    <s v="F"/>
    <s v="GL1"/>
    <x v="0"/>
    <x v="68"/>
    <s v="3000001843 TOBRAS DISTRIBUIDORA DE COMBUSTIVEI"/>
    <x v="25"/>
    <s v="E00001119"/>
    <s v="LIQUIDAR SALDO ADTO -  DIESEL EVENTO - P"/>
    <s v="MAT.00005"/>
    <x v="1"/>
    <s v=""/>
    <s v=""/>
    <s v="P"/>
    <n v="1118"/>
    <x v="0"/>
    <s v=""/>
    <n v="15000"/>
    <s v="L"/>
    <n v="15000"/>
    <s v="L"/>
    <n v="5.14"/>
    <x v="264"/>
    <s v="BRL"/>
    <n v="1"/>
    <n v="0"/>
    <n v="0"/>
    <n v="0"/>
    <n v="0"/>
    <n v="0"/>
    <n v="0"/>
    <n v="1"/>
    <n v="0"/>
    <n v="0"/>
    <n v="0"/>
    <n v="0"/>
    <x v="395"/>
    <s v="OABR"/>
  </r>
  <r>
    <s v="101"/>
    <s v="ZBR0"/>
    <s v="F"/>
    <s v="GL1"/>
    <x v="0"/>
    <x v="69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580"/>
    <x v="265"/>
    <s v="BRL"/>
    <n v="1"/>
    <n v="0"/>
    <n v="0"/>
    <n v="0"/>
    <n v="0"/>
    <n v="0"/>
    <n v="0"/>
    <n v="1"/>
    <n v="0"/>
    <n v="0"/>
    <n v="0"/>
    <n v="0"/>
    <x v="396"/>
    <s v="OABR"/>
  </r>
  <r>
    <s v="101"/>
    <s v="ZBR0"/>
    <s v="F"/>
    <s v="GL1"/>
    <x v="0"/>
    <x v="69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580"/>
    <x v="265"/>
    <s v="BRL"/>
    <n v="1"/>
    <n v="0"/>
    <n v="0"/>
    <n v="0"/>
    <n v="0"/>
    <n v="0"/>
    <n v="0"/>
    <n v="1"/>
    <n v="0"/>
    <n v="0"/>
    <n v="0"/>
    <n v="0"/>
    <x v="397"/>
    <s v="OABR"/>
  </r>
  <r>
    <s v="101"/>
    <s v="ZBR0"/>
    <s v="F"/>
    <s v="GL1"/>
    <x v="0"/>
    <x v="70"/>
    <s v="3000018767 WFT II INSTALACOES E AUTOMACAO ELET"/>
    <x v="14"/>
    <s v="E00000127"/>
    <s v="MANUTENÇÃO - 91 DIÁRIAS - PERÍODO 01/04"/>
    <s v="SERV.0031"/>
    <x v="0"/>
    <s v=""/>
    <s v=""/>
    <s v="P"/>
    <n v="1118"/>
    <x v="0"/>
    <s v=""/>
    <n v="1"/>
    <s v="SV"/>
    <n v="1"/>
    <s v="SV"/>
    <n v="59047.199999999997"/>
    <x v="266"/>
    <s v="BRL"/>
    <n v="1"/>
    <n v="0"/>
    <n v="0"/>
    <n v="0"/>
    <n v="0"/>
    <n v="0"/>
    <n v="0"/>
    <n v="1"/>
    <n v="0"/>
    <n v="0"/>
    <n v="0"/>
    <n v="0"/>
    <x v="398"/>
    <s v="OABR"/>
  </r>
  <r>
    <s v="101"/>
    <s v="ZBR0"/>
    <s v="F"/>
    <s v="GL1"/>
    <x v="0"/>
    <x v="70"/>
    <s v="3000020321 ETC LOCACOES E LOGISTICA LTDA"/>
    <x v="51"/>
    <s v="100000151"/>
    <s v="MANUTENÇÃO - Locação de Banheiros Químic"/>
    <s v="LOC.00002"/>
    <x v="2"/>
    <s v=""/>
    <s v=""/>
    <s v="P"/>
    <n v="1118"/>
    <x v="0"/>
    <s v=""/>
    <n v="1"/>
    <s v="UN"/>
    <n v="1"/>
    <s v="UN"/>
    <n v="16100"/>
    <x v="267"/>
    <s v="BRL"/>
    <n v="1"/>
    <n v="0"/>
    <n v="0"/>
    <n v="0"/>
    <n v="0"/>
    <n v="0"/>
    <n v="0"/>
    <n v="1"/>
    <n v="0"/>
    <n v="0"/>
    <n v="0"/>
    <n v="0"/>
    <x v="399"/>
    <s v="OABR"/>
  </r>
  <r>
    <s v="101"/>
    <s v="ZBR0"/>
    <s v="F"/>
    <s v="GL1"/>
    <x v="0"/>
    <x v="70"/>
    <s v="3000002179 BOOMERANG EVENTOS E SERVICOS LTDA"/>
    <x v="0"/>
    <s v="E00000122"/>
    <s v="GENERICO - Serviços de limpeza"/>
    <s v="SERV.0031"/>
    <x v="0"/>
    <s v=""/>
    <s v=""/>
    <s v="P"/>
    <n v="1118"/>
    <x v="0"/>
    <s v=""/>
    <n v="1"/>
    <s v="SV"/>
    <n v="1"/>
    <s v="SV"/>
    <n v="5852"/>
    <x v="268"/>
    <s v="BRL"/>
    <n v="1"/>
    <n v="0"/>
    <n v="0"/>
    <n v="0"/>
    <n v="0"/>
    <n v="0"/>
    <n v="0"/>
    <n v="1"/>
    <n v="0"/>
    <n v="0"/>
    <n v="0"/>
    <n v="0"/>
    <x v="400"/>
    <s v="OABR"/>
  </r>
  <r>
    <s v="101"/>
    <s v="ZBR0"/>
    <s v="F"/>
    <s v="GL1"/>
    <x v="0"/>
    <x v="70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6670"/>
    <x v="269"/>
    <s v="BRL"/>
    <n v="1"/>
    <n v="0"/>
    <n v="0"/>
    <n v="0"/>
    <n v="0"/>
    <n v="0"/>
    <n v="0"/>
    <n v="1"/>
    <n v="0"/>
    <n v="0"/>
    <n v="0"/>
    <n v="0"/>
    <x v="401"/>
    <s v="OABR"/>
  </r>
  <r>
    <s v="101"/>
    <s v="ZBR0"/>
    <s v="F"/>
    <s v="GL1"/>
    <x v="0"/>
    <x v="70"/>
    <s v="3000017558 50.758.397 CARLOS EDUARDO OLIVEIRA"/>
    <x v="5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4420"/>
    <x v="270"/>
    <s v="BRL"/>
    <n v="1"/>
    <n v="0"/>
    <n v="0"/>
    <n v="0"/>
    <n v="0"/>
    <n v="0"/>
    <n v="0"/>
    <n v="1"/>
    <n v="0"/>
    <n v="0"/>
    <n v="0"/>
    <n v="0"/>
    <x v="402"/>
    <s v="OABR"/>
  </r>
  <r>
    <s v="101"/>
    <s v="ZBR0"/>
    <s v="F"/>
    <s v="GL1"/>
    <x v="0"/>
    <x v="70"/>
    <s v="3000018664 51.911.595 MARVIN GRICZYNSKI CALAZA"/>
    <x v="2"/>
    <s v="100003197"/>
    <s v=""/>
    <s v="SERV.0031"/>
    <x v="0"/>
    <s v=""/>
    <s v=""/>
    <s v="P"/>
    <n v="1118"/>
    <x v="0"/>
    <s v=""/>
    <n v="1"/>
    <s v="SV"/>
    <n v="1"/>
    <s v="SV"/>
    <n v="1920"/>
    <x v="88"/>
    <s v="BRL"/>
    <n v="1"/>
    <n v="0"/>
    <n v="0"/>
    <n v="0"/>
    <n v="0"/>
    <n v="0"/>
    <n v="0"/>
    <n v="1"/>
    <n v="0"/>
    <n v="0"/>
    <n v="0"/>
    <n v="0"/>
    <x v="403"/>
    <s v="OABR"/>
  </r>
  <r>
    <s v="101"/>
    <s v="ZBR0"/>
    <s v="F"/>
    <s v="GL1"/>
    <x v="0"/>
    <x v="70"/>
    <s v="3000012257 IVANDRO LEAL FLORES 02735420795"/>
    <x v="16"/>
    <s v="E00000127"/>
    <s v="Custos de Pessoal de Apoio - ENCARREGADO"/>
    <s v="SERV.0031"/>
    <x v="0"/>
    <s v=""/>
    <s v=""/>
    <s v="P"/>
    <n v="1118"/>
    <x v="0"/>
    <s v=""/>
    <n v="1"/>
    <s v="SV"/>
    <n v="1"/>
    <s v="SV"/>
    <n v="3980"/>
    <x v="271"/>
    <s v="BRL"/>
    <n v="1"/>
    <n v="0"/>
    <n v="0"/>
    <n v="0"/>
    <n v="0"/>
    <n v="0"/>
    <n v="0"/>
    <n v="1"/>
    <n v="0"/>
    <n v="0"/>
    <n v="0"/>
    <n v="0"/>
    <x v="404"/>
    <s v="OABR"/>
  </r>
  <r>
    <s v="101"/>
    <s v="ZBR0"/>
    <s v="F"/>
    <s v="GL1"/>
    <x v="0"/>
    <x v="70"/>
    <s v="3000001756 HIGH LEVEL INSTALACOES LTDA"/>
    <x v="27"/>
    <s v="100000075"/>
    <s v="Movimentação de plataforma de cortinas"/>
    <s v="LOC.00002"/>
    <x v="2"/>
    <s v=""/>
    <s v=""/>
    <s v="P"/>
    <n v="1118"/>
    <x v="0"/>
    <s v=""/>
    <n v="1"/>
    <s v="SV"/>
    <n v="1"/>
    <s v="SV"/>
    <n v="3300"/>
    <x v="272"/>
    <s v="BRL"/>
    <n v="1"/>
    <n v="0"/>
    <n v="0"/>
    <n v="0"/>
    <n v="0"/>
    <n v="0"/>
    <n v="0"/>
    <n v="1"/>
    <n v="0"/>
    <n v="0"/>
    <n v="0"/>
    <n v="0"/>
    <x v="405"/>
    <s v="OABR"/>
  </r>
  <r>
    <s v="101"/>
    <s v="ZBR0"/>
    <s v="F"/>
    <s v="GL1"/>
    <x v="0"/>
    <x v="70"/>
    <s v="3000012381 LEONARDO BIANCO CERICOLA LOPES"/>
    <x v="38"/>
    <s v="100000503"/>
    <s v="A&amp;B - Locação de tenda"/>
    <s v="LOC.00003"/>
    <x v="2"/>
    <s v="L"/>
    <s v=""/>
    <s v="P"/>
    <n v="1118"/>
    <x v="0"/>
    <s v=""/>
    <n v="1"/>
    <s v="UN"/>
    <n v="1"/>
    <s v="UN"/>
    <n v="10500"/>
    <x v="230"/>
    <s v="BRL"/>
    <n v="1"/>
    <n v="0"/>
    <n v="0"/>
    <n v="0"/>
    <n v="0"/>
    <n v="0"/>
    <n v="0"/>
    <n v="1"/>
    <n v="0"/>
    <n v="0"/>
    <n v="0"/>
    <n v="0"/>
    <x v="406"/>
    <s v="OABR"/>
  </r>
  <r>
    <s v="101"/>
    <s v="ZBR0"/>
    <s v="F"/>
    <s v="GL1"/>
    <x v="0"/>
    <x v="70"/>
    <s v="3000001159 J M SERVICOS DE LIMPEZA E PINTURA M"/>
    <x v="18"/>
    <s v="E00000132"/>
    <s v="MANUTENÇÃO - 08 DIÁRIAS - RIGGERS - 28.2"/>
    <s v="SERV.0031"/>
    <x v="0"/>
    <s v=""/>
    <s v=""/>
    <s v="P"/>
    <n v="1118"/>
    <x v="0"/>
    <s v=""/>
    <n v="1"/>
    <s v="SV"/>
    <n v="1"/>
    <s v="SV"/>
    <n v="9600"/>
    <x v="273"/>
    <s v="BRL"/>
    <n v="1"/>
    <n v="0"/>
    <n v="0"/>
    <n v="0"/>
    <n v="0"/>
    <n v="0"/>
    <n v="0"/>
    <n v="1"/>
    <n v="0"/>
    <n v="0"/>
    <n v="0"/>
    <n v="0"/>
    <x v="407"/>
    <s v="OABR"/>
  </r>
  <r>
    <s v="101"/>
    <s v="ZBR0"/>
    <s v="F"/>
    <s v="GL1"/>
    <x v="0"/>
    <x v="71"/>
    <s v="3000011595 RENTAL BRASIL LOCACOES LTDA - ME"/>
    <x v="52"/>
    <s v="100000511"/>
    <s v="A&amp;B - Locação de Mobiliário e outros"/>
    <s v="LOC.00002"/>
    <x v="2"/>
    <s v=""/>
    <s v=""/>
    <s v="P"/>
    <n v="1118"/>
    <x v="0"/>
    <s v=""/>
    <n v="1"/>
    <s v="UN"/>
    <n v="1"/>
    <s v="UN"/>
    <n v="90290"/>
    <x v="274"/>
    <s v="BRL"/>
    <n v="1"/>
    <n v="0"/>
    <n v="0"/>
    <n v="0"/>
    <n v="0"/>
    <n v="0"/>
    <n v="0"/>
    <n v="1"/>
    <n v="0"/>
    <n v="0"/>
    <n v="0"/>
    <n v="0"/>
    <x v="408"/>
    <s v="OABR"/>
  </r>
  <r>
    <s v="101"/>
    <s v="ZBR0"/>
    <s v="F"/>
    <s v="GL1"/>
    <x v="0"/>
    <x v="71"/>
    <s v="3000012381 LEONARDO BIANCO CERICOLA LOPES"/>
    <x v="38"/>
    <s v="100000503"/>
    <s v="A&amp;B - Locação de tenda"/>
    <s v="LOC.00003"/>
    <x v="2"/>
    <s v=""/>
    <s v=""/>
    <s v="P"/>
    <n v="1118"/>
    <x v="0"/>
    <s v=""/>
    <n v="1"/>
    <s v="UN"/>
    <n v="1"/>
    <s v="UN"/>
    <n v="9500"/>
    <x v="275"/>
    <s v="BRL"/>
    <n v="1"/>
    <n v="0"/>
    <n v="0"/>
    <n v="0"/>
    <n v="0"/>
    <n v="0"/>
    <n v="0"/>
    <n v="1"/>
    <n v="0"/>
    <n v="0"/>
    <n v="0"/>
    <n v="0"/>
    <x v="409"/>
    <s v="OABR"/>
  </r>
  <r>
    <s v="101"/>
    <s v="ZBR0"/>
    <s v="F"/>
    <s v="GL1"/>
    <x v="0"/>
    <x v="71"/>
    <s v="3000020458 49.519.049 THIAGO SANTOS DE SOUZA M"/>
    <x v="53"/>
    <s v="E00001058"/>
    <s v="Custos de serviço de Sonorização"/>
    <s v="SERV.0031"/>
    <x v="0"/>
    <s v=""/>
    <s v=""/>
    <s v="P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410"/>
    <s v="OABR"/>
  </r>
  <r>
    <s v="101"/>
    <s v="ZBR0"/>
    <s v="F"/>
    <s v="GL1"/>
    <x v="0"/>
    <x v="72"/>
    <s v="3000001756 HIGH LEVEL INSTALACOES LTDA"/>
    <x v="27"/>
    <s v="100000514"/>
    <s v="Movimentação de Cortina e Lycras"/>
    <s v="MAT.00006"/>
    <x v="1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411"/>
    <s v="OABR"/>
  </r>
  <r>
    <s v="101"/>
    <s v="ZBR0"/>
    <s v="F"/>
    <s v="GL1"/>
    <x v="0"/>
    <x v="72"/>
    <s v="3000002137 CARLOS EDUARDO FERREIRA DA ROSA 052"/>
    <x v="54"/>
    <s v="E00001058"/>
    <s v="Custos de serviço de Sonorização"/>
    <s v="SERV.0031"/>
    <x v="0"/>
    <s v=""/>
    <s v=""/>
    <s v="P"/>
    <n v="1118"/>
    <x v="0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412"/>
    <s v="OABR"/>
  </r>
  <r>
    <s v="101"/>
    <s v="ZBR0"/>
    <s v="F"/>
    <s v="GL1"/>
    <x v="0"/>
    <x v="73"/>
    <s v="3000018767 WFT II INSTALACOES E AUTOMACAO ELET"/>
    <x v="14"/>
    <s v="E00000127"/>
    <s v="MANUTENÇÃO - 09 DIÁRIAS - PERÍODO 02/05"/>
    <s v="SERV.0031"/>
    <x v="0"/>
    <s v=""/>
    <s v=""/>
    <s v="P"/>
    <n v="1118"/>
    <x v="0"/>
    <s v=""/>
    <n v="1"/>
    <s v="SV"/>
    <n v="1"/>
    <s v="SV"/>
    <n v="6065.2"/>
    <x v="277"/>
    <s v="BRL"/>
    <n v="1"/>
    <n v="0"/>
    <n v="0"/>
    <n v="0"/>
    <n v="0"/>
    <n v="0"/>
    <n v="0"/>
    <n v="1"/>
    <n v="0"/>
    <n v="0"/>
    <n v="0"/>
    <n v="0"/>
    <x v="413"/>
    <s v="OABR"/>
  </r>
  <r>
    <s v="101"/>
    <s v="ZBR0"/>
    <s v="F"/>
    <s v="GL1"/>
    <x v="0"/>
    <x v="73"/>
    <s v="3000001897 SUNSET EVENTOS E SERVICOS LTDA"/>
    <x v="3"/>
    <s v="E00000122"/>
    <s v="MANUTENÇÃO - LIMPEZA ÁREA EXTERNA -  09"/>
    <s v="SERV.0031"/>
    <x v="0"/>
    <s v="S"/>
    <s v=""/>
    <s v="P"/>
    <n v="1118"/>
    <x v="0"/>
    <s v=""/>
    <n v="1"/>
    <s v="SV"/>
    <n v="1"/>
    <s v="SV"/>
    <n v="2525"/>
    <x v="278"/>
    <s v="BRL"/>
    <n v="1"/>
    <n v="0"/>
    <n v="0"/>
    <n v="0"/>
    <n v="0"/>
    <n v="0"/>
    <n v="0"/>
    <n v="1"/>
    <n v="0"/>
    <n v="0"/>
    <n v="0"/>
    <n v="0"/>
    <x v="414"/>
    <s v="OABR"/>
  </r>
  <r>
    <s v="101"/>
    <s v="ZBR0"/>
    <s v="F"/>
    <s v="GL1"/>
    <x v="0"/>
    <x v="73"/>
    <s v="3000002179 BOOMERANG EVENTOS E SERVICOS LTDA"/>
    <x v="0"/>
    <s v="E00000122"/>
    <s v="MANUTENÇÃO - 04 ASG + 01 SUPERVISOR DE L"/>
    <s v="SERV.0031"/>
    <x v="0"/>
    <s v=""/>
    <s v=""/>
    <s v="P"/>
    <n v="1118"/>
    <x v="0"/>
    <s v=""/>
    <n v="1"/>
    <s v="SV"/>
    <n v="1"/>
    <s v="SV"/>
    <n v="1058"/>
    <x v="279"/>
    <s v="BRL"/>
    <n v="1"/>
    <n v="0"/>
    <n v="0"/>
    <n v="0"/>
    <n v="0"/>
    <n v="0"/>
    <n v="0"/>
    <n v="1"/>
    <n v="0"/>
    <n v="0"/>
    <n v="0"/>
    <n v="0"/>
    <x v="415"/>
    <s v="OABR"/>
  </r>
  <r>
    <s v="101"/>
    <s v="ZBR0"/>
    <s v="F"/>
    <s v="GL1"/>
    <x v="0"/>
    <x v="73"/>
    <s v="3000002179 BOOMERANG EVENTOS E SERVICOS LTDA"/>
    <x v="0"/>
    <s v="E00000122"/>
    <s v="MANUTENÇÃO - 05 ASG  - 30/04/24 - LIMPEZ"/>
    <s v="SERV.0031"/>
    <x v="0"/>
    <s v=""/>
    <s v=""/>
    <s v="P"/>
    <n v="1118"/>
    <x v="0"/>
    <s v=""/>
    <n v="1"/>
    <s v="SV"/>
    <n v="1"/>
    <s v="SV"/>
    <n v="1010"/>
    <x v="280"/>
    <s v="BRL"/>
    <n v="1"/>
    <n v="0"/>
    <n v="0"/>
    <n v="0"/>
    <n v="0"/>
    <n v="0"/>
    <n v="0"/>
    <n v="1"/>
    <n v="0"/>
    <n v="0"/>
    <n v="0"/>
    <n v="0"/>
    <x v="416"/>
    <s v="OABR"/>
  </r>
  <r>
    <s v="101"/>
    <s v="ZBR0"/>
    <s v="F"/>
    <s v="GL1"/>
    <x v="0"/>
    <x v="73"/>
    <s v="3000019678 53.047.310 TIAGO NUNES MAGALHAES"/>
    <x v="24"/>
    <s v="E00000127"/>
    <s v="MANUTENÇÃO - 03 DIÁRIAS 20/04 - 22/04 -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417"/>
    <s v="OABR"/>
  </r>
  <r>
    <s v="101"/>
    <s v="ZBR0"/>
    <s v="F"/>
    <s v="GL1"/>
    <x v="0"/>
    <x v="73"/>
    <s v="3000002690 ZEITGEIST REFORMAS E EDIFICACOES LT"/>
    <x v="10"/>
    <s v="E00000127"/>
    <s v="MANUTENÇÃO - BOMBEIRO HIDRÁULICO -  04 D"/>
    <s v="SERV.0031"/>
    <x v="0"/>
    <s v=""/>
    <s v=""/>
    <s v="P"/>
    <n v="1118"/>
    <x v="0"/>
    <s v=""/>
    <n v="1"/>
    <s v="SV"/>
    <n v="1"/>
    <s v="SV"/>
    <n v="2380.8000000000002"/>
    <x v="281"/>
    <s v="BRL"/>
    <n v="1"/>
    <n v="0"/>
    <n v="0"/>
    <n v="0"/>
    <n v="0"/>
    <n v="0"/>
    <n v="0"/>
    <n v="1"/>
    <n v="0"/>
    <n v="0"/>
    <n v="0"/>
    <n v="0"/>
    <x v="418"/>
    <s v="OABR"/>
  </r>
  <r>
    <s v="101"/>
    <s v="ZBR0"/>
    <s v="F"/>
    <s v="GL1"/>
    <x v="0"/>
    <x v="73"/>
    <s v="3000002690 ZEITGEIST REFORMAS E EDIFICACOES LT"/>
    <x v="10"/>
    <s v="E00000127"/>
    <s v="MANUTENÇÃO - BOMBEIRO HIDRÁULICO -  06 D"/>
    <s v="SERV.0031"/>
    <x v="0"/>
    <s v=""/>
    <s v=""/>
    <s v="P"/>
    <n v="1118"/>
    <x v="0"/>
    <s v=""/>
    <n v="1"/>
    <s v="SV"/>
    <n v="1"/>
    <s v="SV"/>
    <n v="3571.2"/>
    <x v="59"/>
    <s v="BRL"/>
    <n v="1"/>
    <n v="0"/>
    <n v="0"/>
    <n v="0"/>
    <n v="0"/>
    <n v="0"/>
    <n v="0"/>
    <n v="1"/>
    <n v="0"/>
    <n v="0"/>
    <n v="0"/>
    <n v="0"/>
    <x v="419"/>
    <s v="OABR"/>
  </r>
  <r>
    <s v="101"/>
    <s v="ZBR0"/>
    <s v="F"/>
    <s v="GL1"/>
    <x v="0"/>
    <x v="73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77748.98"/>
    <x v="282"/>
    <s v="BRL"/>
    <n v="1"/>
    <n v="0"/>
    <n v="0"/>
    <n v="0"/>
    <n v="0"/>
    <n v="0"/>
    <n v="0"/>
    <n v="1"/>
    <n v="0"/>
    <n v="0"/>
    <n v="0"/>
    <n v="0"/>
    <x v="420"/>
    <s v="OABR"/>
  </r>
  <r>
    <s v="101"/>
    <s v="ZBR0"/>
    <s v="F"/>
    <s v="GL1"/>
    <x v="0"/>
    <x v="73"/>
    <s v="3000001897 SUNSET EVENTOS E SERVICOS LTDA"/>
    <x v="3"/>
    <s v="E00000122"/>
    <s v="GENERICO - Serviços de limpeza"/>
    <s v="SERV.0031"/>
    <x v="0"/>
    <s v=""/>
    <s v=""/>
    <s v="P"/>
    <n v="1118"/>
    <x v="0"/>
    <s v=""/>
    <n v="1"/>
    <s v="SV"/>
    <n v="1"/>
    <s v="SV"/>
    <n v="96466.06"/>
    <x v="283"/>
    <s v="BRL"/>
    <n v="1"/>
    <n v="0"/>
    <n v="0"/>
    <n v="0"/>
    <n v="0"/>
    <n v="0"/>
    <n v="0"/>
    <n v="1"/>
    <n v="0"/>
    <n v="0"/>
    <n v="0"/>
    <n v="0"/>
    <x v="421"/>
    <s v="OABR"/>
  </r>
  <r>
    <s v="101"/>
    <s v="ZBR0"/>
    <s v="F"/>
    <s v="GL1"/>
    <x v="0"/>
    <x v="73"/>
    <s v="3000001897 SUNSET EVENTOS E SERVICOS LTDA"/>
    <x v="3"/>
    <s v="E00000127"/>
    <s v="Custos de Pessoal de Apoio - ASCENSORIST"/>
    <s v="SERV.0031"/>
    <x v="0"/>
    <s v=""/>
    <s v=""/>
    <s v="P"/>
    <n v="1118"/>
    <x v="0"/>
    <s v=""/>
    <n v="1"/>
    <s v="SV"/>
    <n v="1"/>
    <s v="SV"/>
    <n v="4200"/>
    <x v="284"/>
    <s v="BRL"/>
    <n v="1"/>
    <n v="0"/>
    <n v="0"/>
    <n v="0"/>
    <n v="0"/>
    <n v="0"/>
    <n v="0"/>
    <n v="1"/>
    <n v="0"/>
    <n v="0"/>
    <n v="0"/>
    <n v="0"/>
    <x v="422"/>
    <s v="OABR"/>
  </r>
  <r>
    <s v="101"/>
    <s v="ZBR0"/>
    <s v="F"/>
    <s v="GL1"/>
    <x v="0"/>
    <x v="73"/>
    <s v="3000001843 TOBRAS DISTRIBUIDORA DE COMBUSTIVEI"/>
    <x v="25"/>
    <s v="E00001119"/>
    <s v="MANUTENÇÃO - BAIXA SALDO ADTO -  DIESEL"/>
    <s v="MAT.00005"/>
    <x v="1"/>
    <s v=""/>
    <s v=""/>
    <s v="P"/>
    <n v="1118"/>
    <x v="0"/>
    <s v=""/>
    <n v="15000"/>
    <s v="L"/>
    <n v="15000"/>
    <s v="L"/>
    <n v="5.17"/>
    <x v="285"/>
    <s v="BRL"/>
    <n v="1"/>
    <n v="0"/>
    <n v="0"/>
    <n v="0"/>
    <n v="0"/>
    <n v="0"/>
    <n v="0"/>
    <n v="1"/>
    <n v="0"/>
    <n v="0"/>
    <n v="0"/>
    <n v="0"/>
    <x v="423"/>
    <s v="OABR"/>
  </r>
  <r>
    <s v="101"/>
    <s v="ZBR0"/>
    <s v="F"/>
    <s v="GL1"/>
    <x v="0"/>
    <x v="74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352"/>
    <x v="286"/>
    <s v="BRL"/>
    <n v="1"/>
    <n v="0"/>
    <n v="0"/>
    <n v="1"/>
    <n v="0"/>
    <n v="1"/>
    <n v="352"/>
    <n v="1"/>
    <n v="0"/>
    <n v="0"/>
    <n v="0"/>
    <n v="0"/>
    <x v="424"/>
    <s v="OABR"/>
  </r>
  <r>
    <s v="101"/>
    <s v="ZBR0"/>
    <s v="F"/>
    <s v="GL1"/>
    <x v="0"/>
    <x v="74"/>
    <s v="3000002258 DK CONSTRUCOES E REFORMAS LTDA"/>
    <x v="4"/>
    <s v="E00000132"/>
    <s v="MANUTENÇÃO - Esse serviço foi executado"/>
    <s v="SERV.0031"/>
    <x v="0"/>
    <s v=""/>
    <s v=""/>
    <s v="P"/>
    <n v="1118"/>
    <x v="0"/>
    <s v=""/>
    <n v="1"/>
    <s v="SV"/>
    <n v="1"/>
    <s v="SV"/>
    <n v="1220"/>
    <x v="287"/>
    <s v="BRL"/>
    <n v="1"/>
    <n v="0"/>
    <n v="0"/>
    <n v="0"/>
    <n v="0"/>
    <n v="0"/>
    <n v="0"/>
    <n v="1"/>
    <n v="0"/>
    <n v="0"/>
    <n v="0"/>
    <n v="0"/>
    <x v="425"/>
    <s v="OABR"/>
  </r>
  <r>
    <s v="101"/>
    <s v="ZBR0"/>
    <s v="F"/>
    <s v="GL1"/>
    <x v="0"/>
    <x v="74"/>
    <s v="3000013774 SITIO DA REPRESA PAISAGISMO E"/>
    <x v="28"/>
    <s v="E00001032"/>
    <s v="MAN- SERVIÇO DE RETRO ESCAVADEIRA E TERR"/>
    <s v="SERV.0031"/>
    <x v="0"/>
    <s v=""/>
    <s v=""/>
    <s v="P"/>
    <n v="1118"/>
    <x v="0"/>
    <s v=""/>
    <n v="1"/>
    <s v="SV"/>
    <n v="1"/>
    <s v="SV"/>
    <n v="29900"/>
    <x v="288"/>
    <s v="BRL"/>
    <n v="1"/>
    <n v="0"/>
    <n v="0"/>
    <n v="0"/>
    <n v="0"/>
    <n v="0"/>
    <n v="0"/>
    <n v="1"/>
    <n v="0"/>
    <n v="0"/>
    <n v="0"/>
    <n v="0"/>
    <x v="426"/>
    <s v="OABR"/>
  </r>
  <r>
    <s v="101"/>
    <s v="ZBR0"/>
    <s v="F"/>
    <s v="GL1"/>
    <x v="0"/>
    <x v="75"/>
    <s v="3000002258 DK CONSTRUCOES E REFORMAS LTDA"/>
    <x v="4"/>
    <s v="E00000132"/>
    <s v="MANUTENÇÃO - RETIRADA  DE PITOCOS - PROP"/>
    <s v="SERV.0031"/>
    <x v="0"/>
    <s v=""/>
    <s v=""/>
    <s v="P"/>
    <n v="1118"/>
    <x v="0"/>
    <s v=""/>
    <n v="1"/>
    <s v="SV"/>
    <n v="1"/>
    <s v="SV"/>
    <n v="870"/>
    <x v="289"/>
    <s v="BRL"/>
    <n v="1"/>
    <n v="0"/>
    <n v="0"/>
    <n v="0"/>
    <n v="0"/>
    <n v="0"/>
    <n v="0"/>
    <n v="1"/>
    <n v="0"/>
    <n v="0"/>
    <n v="0"/>
    <n v="0"/>
    <x v="427"/>
    <s v="OABR"/>
  </r>
  <r>
    <s v="101"/>
    <s v="ZBR0"/>
    <s v="F"/>
    <s v="GL1"/>
    <x v="0"/>
    <x v="75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9825.53"/>
    <x v="290"/>
    <s v="BRL"/>
    <n v="1"/>
    <n v="0"/>
    <n v="0"/>
    <n v="0"/>
    <n v="0"/>
    <n v="0"/>
    <n v="0"/>
    <n v="1"/>
    <n v="0"/>
    <n v="0"/>
    <n v="0"/>
    <n v="0"/>
    <x v="428"/>
    <s v="OABR"/>
  </r>
  <r>
    <s v="101"/>
    <s v="ZBR0"/>
    <s v="F"/>
    <s v="GL1"/>
    <x v="0"/>
    <x v="75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748"/>
    <x v="291"/>
    <s v="BRL"/>
    <n v="1"/>
    <n v="0"/>
    <n v="0"/>
    <n v="0"/>
    <n v="0"/>
    <n v="0"/>
    <n v="0"/>
    <n v="1"/>
    <n v="0"/>
    <n v="0"/>
    <n v="0"/>
    <n v="0"/>
    <x v="429"/>
    <s v="OABR"/>
  </r>
  <r>
    <s v="101"/>
    <s v="ZBR0"/>
    <s v="F"/>
    <s v="GL1"/>
    <x v="0"/>
    <x v="75"/>
    <s v="3000002132 NEW POWER GRUPOS GERADORES LTDA"/>
    <x v="21"/>
    <s v="E00000127"/>
    <s v="MANUTENÇÃO -09 DIÁRIAS - OP. DE GERADOR"/>
    <s v="SERV.0031"/>
    <x v="0"/>
    <s v=""/>
    <s v=""/>
    <s v="P"/>
    <n v="1118"/>
    <x v="0"/>
    <s v=""/>
    <n v="1"/>
    <s v="SV"/>
    <n v="1"/>
    <s v="SV"/>
    <n v="6010"/>
    <x v="292"/>
    <s v="BRL"/>
    <n v="1"/>
    <n v="0"/>
    <n v="0"/>
    <n v="0"/>
    <n v="0"/>
    <n v="0"/>
    <n v="0"/>
    <n v="1"/>
    <n v="0"/>
    <n v="0"/>
    <n v="0"/>
    <n v="0"/>
    <x v="430"/>
    <s v="OABR"/>
  </r>
  <r>
    <s v="101"/>
    <s v="ZBR0"/>
    <s v="F"/>
    <s v="GL1"/>
    <x v="0"/>
    <x v="75"/>
    <s v="3000014567 AXXUS TRAN PRESTADORA DE SERVICOS E"/>
    <x v="26"/>
    <s v="E00000127"/>
    <s v="Operação de tráfego"/>
    <s v="SERV.0031"/>
    <x v="0"/>
    <s v=""/>
    <s v=""/>
    <s v="P"/>
    <n v="1118"/>
    <x v="0"/>
    <s v=""/>
    <n v="1"/>
    <s v="SV"/>
    <n v="1"/>
    <s v="SV"/>
    <n v="9405"/>
    <x v="293"/>
    <s v="BRL"/>
    <n v="1"/>
    <n v="0"/>
    <n v="0"/>
    <n v="0"/>
    <n v="0"/>
    <n v="0"/>
    <n v="0"/>
    <n v="1"/>
    <n v="0"/>
    <n v="0"/>
    <n v="0"/>
    <n v="0"/>
    <x v="431"/>
    <s v="OABR"/>
  </r>
  <r>
    <s v="101"/>
    <s v="ZBR0"/>
    <s v="F"/>
    <s v="GL1"/>
    <x v="0"/>
    <x v="75"/>
    <s v="3000002258 DK CONSTRUCOES E REFORMAS LTDA"/>
    <x v="4"/>
    <s v="E00000132"/>
    <s v="MANUTENÇÃO - AVARIAS CAIS DE SERVIÇO PAV"/>
    <s v="SERV.0031"/>
    <x v="0"/>
    <s v=""/>
    <s v=""/>
    <s v="P"/>
    <n v="1118"/>
    <x v="0"/>
    <s v=""/>
    <n v="1"/>
    <s v="SV"/>
    <n v="1"/>
    <s v="SV"/>
    <n v="2987.8"/>
    <x v="294"/>
    <s v="BRL"/>
    <n v="1"/>
    <n v="0"/>
    <n v="0"/>
    <n v="0"/>
    <n v="0"/>
    <n v="0"/>
    <n v="0"/>
    <n v="1"/>
    <n v="0"/>
    <n v="0"/>
    <n v="0"/>
    <n v="0"/>
    <x v="432"/>
    <s v="OABR"/>
  </r>
  <r>
    <s v="101"/>
    <s v="ZBR0"/>
    <s v="F"/>
    <s v="GL1"/>
    <x v="0"/>
    <x v="75"/>
    <s v="3000002258 DK CONSTRUCOES E REFORMAS LTDA"/>
    <x v="4"/>
    <s v="E00000132"/>
    <s v="MANUTENÇÃO - AVARIAS DEMOLIÇÃO DE PILAR"/>
    <s v="SERV.0031"/>
    <x v="0"/>
    <s v=""/>
    <s v=""/>
    <s v="P"/>
    <n v="1118"/>
    <x v="0"/>
    <s v=""/>
    <n v="1"/>
    <s v="SV"/>
    <n v="1"/>
    <s v="SV"/>
    <n v="3310"/>
    <x v="295"/>
    <s v="BRL"/>
    <n v="1"/>
    <n v="0"/>
    <n v="0"/>
    <n v="0"/>
    <n v="0"/>
    <n v="0"/>
    <n v="0"/>
    <n v="1"/>
    <n v="0"/>
    <n v="0"/>
    <n v="0"/>
    <n v="0"/>
    <x v="433"/>
    <s v="OABR"/>
  </r>
  <r>
    <s v="101"/>
    <s v="ZBR0"/>
    <s v="F"/>
    <s v="GL1"/>
    <x v="0"/>
    <x v="75"/>
    <s v="3000015225 RBS TECH ENGENHARIA, MANUTENCAO E"/>
    <x v="11"/>
    <s v="E00000127"/>
    <s v="MANUTENÇÃO - 02 DIÁRIAS MECÂNICO CAG PER"/>
    <s v="SERV.0031"/>
    <x v="0"/>
    <s v=""/>
    <s v=""/>
    <s v="P"/>
    <n v="1118"/>
    <x v="0"/>
    <s v=""/>
    <n v="1"/>
    <s v="SV"/>
    <n v="1"/>
    <s v="SV"/>
    <n v="2400"/>
    <x v="42"/>
    <s v="BRL"/>
    <n v="1"/>
    <n v="0"/>
    <n v="0"/>
    <n v="0"/>
    <n v="0"/>
    <n v="0"/>
    <n v="0"/>
    <n v="1"/>
    <n v="0"/>
    <n v="0"/>
    <n v="0"/>
    <n v="0"/>
    <x v="434"/>
    <s v="OABR"/>
  </r>
  <r>
    <s v="201"/>
    <s v="ZBR0"/>
    <s v="F"/>
    <s v="GL1"/>
    <x v="0"/>
    <x v="75"/>
    <s v="3000015225 RBS TECH ENGENHARIA, MANUTENCAO E"/>
    <x v="11"/>
    <s v="E00000127"/>
    <s v="MANUTENÇÃO - 02 DIÁRIAS ASSIST REFRIGERA"/>
    <s v="SERV.0031"/>
    <x v="0"/>
    <s v=""/>
    <s v=""/>
    <s v="P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434"/>
    <s v="OABR"/>
  </r>
  <r>
    <s v="101"/>
    <s v="ZBR0"/>
    <s v="F"/>
    <s v="GL1"/>
    <x v="0"/>
    <x v="75"/>
    <s v="3000015225 RBS TECH ENGENHARIA, MANUTENCAO E"/>
    <x v="11"/>
    <s v="E00000127"/>
    <s v="MANUTENÇÃO - 03 DIÁRIAS MECÂNICO CAG PER"/>
    <s v="SERV.0031"/>
    <x v="0"/>
    <s v=""/>
    <s v=""/>
    <s v="P"/>
    <n v="1118"/>
    <x v="0"/>
    <s v=""/>
    <n v="1"/>
    <s v="SV"/>
    <n v="1"/>
    <s v="SV"/>
    <n v="4060"/>
    <x v="212"/>
    <s v="BRL"/>
    <n v="1"/>
    <n v="0"/>
    <n v="0"/>
    <n v="0"/>
    <n v="0"/>
    <n v="0"/>
    <n v="0"/>
    <n v="1"/>
    <n v="0"/>
    <n v="0"/>
    <n v="0"/>
    <n v="0"/>
    <x v="435"/>
    <s v="OABR"/>
  </r>
  <r>
    <s v="201"/>
    <s v="ZBR0"/>
    <s v="F"/>
    <s v="GL1"/>
    <x v="0"/>
    <x v="75"/>
    <s v="3000015225 RBS TECH ENGENHARIA, MANUTENCAO E"/>
    <x v="11"/>
    <s v="E00000127"/>
    <s v="MANUTENÇÃO - 03 DIÁRIAS ASSIST REFRIGERA"/>
    <s v="SERV.0031"/>
    <x v="0"/>
    <s v=""/>
    <s v=""/>
    <s v="P"/>
    <n v="1118"/>
    <x v="0"/>
    <s v=""/>
    <n v="1"/>
    <s v="SV"/>
    <n v="1"/>
    <s v="SV"/>
    <n v="3010"/>
    <x v="213"/>
    <s v="BRL"/>
    <n v="1"/>
    <n v="0"/>
    <n v="0"/>
    <n v="0"/>
    <n v="0"/>
    <n v="0"/>
    <n v="0"/>
    <n v="1"/>
    <n v="0"/>
    <n v="0"/>
    <n v="0"/>
    <n v="0"/>
    <x v="435"/>
    <s v="OABR"/>
  </r>
  <r>
    <s v="101"/>
    <s v="ZBR0"/>
    <s v="F"/>
    <s v="GL1"/>
    <x v="0"/>
    <x v="75"/>
    <s v="3000019756 ENGNIT ENGENHARIA LTDA"/>
    <x v="55"/>
    <s v="E00001097"/>
    <s v="emissão de ART e assinatura"/>
    <s v="SERV.0031"/>
    <x v="0"/>
    <s v=""/>
    <s v=""/>
    <s v="P"/>
    <n v="1118"/>
    <x v="0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436"/>
    <s v="OABR"/>
  </r>
  <r>
    <s v="101"/>
    <s v="ZBR0"/>
    <s v="F"/>
    <s v="GL1"/>
    <x v="0"/>
    <x v="75"/>
    <s v="3000002258 DK CONSTRUCOES E REFORMAS LTDA"/>
    <x v="4"/>
    <s v="E00000132"/>
    <s v="MANUTENÇÃO - MAN/PAVS/CIV (AVARIA) - 202"/>
    <s v="SERV.0031"/>
    <x v="0"/>
    <s v=""/>
    <s v=""/>
    <s v="P"/>
    <n v="1118"/>
    <x v="0"/>
    <s v=""/>
    <n v="1"/>
    <s v="SV"/>
    <n v="1"/>
    <s v="SV"/>
    <n v="12568"/>
    <x v="296"/>
    <s v="BRL"/>
    <n v="1"/>
    <n v="0"/>
    <n v="0"/>
    <n v="0"/>
    <n v="0"/>
    <n v="0"/>
    <n v="0"/>
    <n v="1"/>
    <n v="0"/>
    <n v="0"/>
    <n v="0"/>
    <n v="0"/>
    <x v="437"/>
    <s v="OABR"/>
  </r>
  <r>
    <s v="101"/>
    <s v="ZBR0"/>
    <s v="F"/>
    <s v="GL1"/>
    <x v="0"/>
    <x v="75"/>
    <s v="3000002258 DK CONSTRUCOES E REFORMAS LTDA"/>
    <x v="4"/>
    <s v="E00000132"/>
    <s v="MANUTENÇÃO - MAN/PAVS/CIV (AVARIA) - 202"/>
    <s v="SERV.0031"/>
    <x v="0"/>
    <s v=""/>
    <s v=""/>
    <s v="P"/>
    <n v="1118"/>
    <x v="0"/>
    <s v=""/>
    <n v="1"/>
    <s v="SV"/>
    <n v="1"/>
    <s v="SV"/>
    <n v="9628"/>
    <x v="297"/>
    <s v="BRL"/>
    <n v="1"/>
    <n v="0"/>
    <n v="0"/>
    <n v="0"/>
    <n v="0"/>
    <n v="0"/>
    <n v="0"/>
    <n v="1"/>
    <n v="0"/>
    <n v="0"/>
    <n v="0"/>
    <n v="0"/>
    <x v="438"/>
    <s v="OABR"/>
  </r>
  <r>
    <s v="101"/>
    <s v="ZBR0"/>
    <s v="F"/>
    <s v="GL1"/>
    <x v="0"/>
    <x v="75"/>
    <s v="G000005204 GL EVENTS LIVE S.A."/>
    <x v="6"/>
    <s v="100000511"/>
    <s v="A&amp;B - Locação de Mobiliário e outros"/>
    <s v="LOC.00002"/>
    <x v="2"/>
    <s v=""/>
    <s v=""/>
    <s v="P"/>
    <n v="1118"/>
    <x v="0"/>
    <s v=""/>
    <n v="1"/>
    <s v="UN"/>
    <n v="1"/>
    <s v="UN"/>
    <n v="11284.4"/>
    <x v="298"/>
    <s v="BRL"/>
    <n v="1"/>
    <n v="0"/>
    <n v="0"/>
    <n v="0"/>
    <n v="0"/>
    <n v="0"/>
    <n v="0"/>
    <n v="1"/>
    <n v="0"/>
    <n v="0"/>
    <n v="0"/>
    <n v="0"/>
    <x v="439"/>
    <s v="OABR"/>
  </r>
  <r>
    <s v="101"/>
    <s v="ZBR0"/>
    <s v="F"/>
    <s v="GL1"/>
    <x v="0"/>
    <x v="75"/>
    <s v="3000002258 DK CONSTRUCOES E REFORMAS LTDA"/>
    <x v="4"/>
    <s v="E00000132"/>
    <s v="MANUTENÇÃO - MAN/PAVS/CIV (AVARIA) - 202"/>
    <s v="SERV.0031"/>
    <x v="0"/>
    <s v=""/>
    <s v=""/>
    <s v="P"/>
    <n v="1118"/>
    <x v="0"/>
    <s v=""/>
    <n v="1"/>
    <s v="SV"/>
    <n v="1"/>
    <s v="SV"/>
    <n v="9200"/>
    <x v="299"/>
    <s v="BRL"/>
    <n v="1"/>
    <n v="0"/>
    <n v="0"/>
    <n v="0"/>
    <n v="0"/>
    <n v="0"/>
    <n v="0"/>
    <n v="1"/>
    <n v="0"/>
    <n v="0"/>
    <n v="0"/>
    <n v="0"/>
    <x v="440"/>
    <s v="OABR"/>
  </r>
  <r>
    <s v="101"/>
    <s v="ZBR0"/>
    <s v="F"/>
    <s v="GL1"/>
    <x v="0"/>
    <x v="75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74816.33"/>
    <x v="300"/>
    <s v="BRL"/>
    <n v="1"/>
    <n v="0"/>
    <n v="0"/>
    <n v="0"/>
    <n v="0"/>
    <n v="0"/>
    <n v="0"/>
    <n v="1"/>
    <n v="0"/>
    <n v="0"/>
    <n v="0"/>
    <n v="0"/>
    <x v="441"/>
    <s v="OABR"/>
  </r>
  <r>
    <s v="101"/>
    <s v="ZBR0"/>
    <s v="F"/>
    <s v="GL1"/>
    <x v="0"/>
    <x v="76"/>
    <s v="3000016373 RMS CHAVEIROS LTDA"/>
    <x v="56"/>
    <s v="E00001032"/>
    <s v="MANUTENÇÃO/OPERAÇÕES - CÓPIA DE CHAVES P"/>
    <s v="SERV.0031"/>
    <x v="0"/>
    <s v=""/>
    <s v=""/>
    <s v="P"/>
    <n v="1118"/>
    <x v="0"/>
    <s v=""/>
    <n v="1"/>
    <s v="SV"/>
    <n v="1"/>
    <s v="SV"/>
    <n v="1930"/>
    <x v="301"/>
    <s v="BRL"/>
    <n v="1"/>
    <n v="0"/>
    <n v="0"/>
    <n v="0"/>
    <n v="0"/>
    <n v="0"/>
    <n v="0"/>
    <n v="1"/>
    <n v="0"/>
    <n v="0"/>
    <n v="0"/>
    <n v="0"/>
    <x v="442"/>
    <s v="OABR"/>
  </r>
  <r>
    <s v="101"/>
    <s v="ZBR0"/>
    <s v="F"/>
    <s v="GL1"/>
    <x v="0"/>
    <x v="76"/>
    <s v="3000019223 IN MOVING EVENTOS ESTRUTURAS E SERV"/>
    <x v="32"/>
    <s v="100000499"/>
    <s v="Custos de Locação de Grades"/>
    <s v="SERV.0031"/>
    <x v="0"/>
    <s v=""/>
    <s v=""/>
    <s v="P"/>
    <n v="1118"/>
    <x v="0"/>
    <s v=""/>
    <n v="1"/>
    <s v="SV"/>
    <n v="1"/>
    <s v="SV"/>
    <n v="3050"/>
    <x v="302"/>
    <s v="BRL"/>
    <n v="1"/>
    <n v="0"/>
    <n v="0"/>
    <n v="0"/>
    <n v="0"/>
    <n v="0"/>
    <n v="0"/>
    <n v="1"/>
    <n v="0"/>
    <n v="0"/>
    <n v="0"/>
    <n v="0"/>
    <x v="443"/>
    <s v="OABR"/>
  </r>
  <r>
    <s v="101"/>
    <s v="ZBR0"/>
    <s v="F"/>
    <s v="GL1"/>
    <x v="0"/>
    <x v="76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522.72"/>
    <x v="303"/>
    <s v="BRL"/>
    <n v="1"/>
    <n v="0"/>
    <n v="0"/>
    <n v="1"/>
    <n v="0"/>
    <n v="1"/>
    <n v="522.72"/>
    <n v="1"/>
    <n v="0"/>
    <n v="0"/>
    <n v="0"/>
    <n v="0"/>
    <x v="444"/>
    <s v="OABR"/>
  </r>
  <r>
    <s v="101"/>
    <s v="ZBR0"/>
    <s v="F"/>
    <s v="GL1"/>
    <x v="0"/>
    <x v="76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133015.24"/>
    <x v="304"/>
    <s v="BRL"/>
    <n v="1"/>
    <n v="0"/>
    <n v="0"/>
    <n v="0"/>
    <n v="0"/>
    <n v="0"/>
    <n v="0"/>
    <n v="1"/>
    <n v="0"/>
    <n v="0"/>
    <n v="0"/>
    <n v="0"/>
    <x v="445"/>
    <s v="OABR"/>
  </r>
  <r>
    <s v="101"/>
    <s v="ZBR0"/>
    <s v="F"/>
    <s v="GL1"/>
    <x v="0"/>
    <x v="77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0"/>
    <x v="305"/>
    <s v="BRL"/>
    <n v="1"/>
    <n v="0"/>
    <n v="0"/>
    <n v="0"/>
    <n v="0"/>
    <n v="0"/>
    <n v="0"/>
    <n v="1"/>
    <n v="0"/>
    <n v="0"/>
    <n v="0"/>
    <n v="0"/>
    <x v="446"/>
    <s v="OABR"/>
  </r>
  <r>
    <s v="101"/>
    <s v="ZBR0"/>
    <s v="F"/>
    <s v="GL1"/>
    <x v="0"/>
    <x v="77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32800"/>
    <x v="306"/>
    <s v="BRL"/>
    <n v="1"/>
    <n v="0"/>
    <n v="0"/>
    <n v="0"/>
    <n v="0"/>
    <n v="0"/>
    <n v="0"/>
    <n v="1"/>
    <n v="0"/>
    <n v="0"/>
    <n v="0"/>
    <n v="0"/>
    <x v="447"/>
    <s v="OABR"/>
  </r>
  <r>
    <s v="101"/>
    <s v="ZBR0"/>
    <s v="F"/>
    <s v="GL1"/>
    <x v="0"/>
    <x v="78"/>
    <s v="3000001988 SUNPLUS SISTEMAS DE SERVICOS LTDA -"/>
    <x v="57"/>
    <s v="E00000122"/>
    <s v="Custo de Serviço de Limpeza - Agente"/>
    <s v="SERV.0031"/>
    <x v="0"/>
    <s v=""/>
    <s v=""/>
    <s v="P"/>
    <n v="1118"/>
    <x v="0"/>
    <s v=""/>
    <n v="1"/>
    <s v="SV"/>
    <n v="1"/>
    <s v="SV"/>
    <n v="3658.32"/>
    <x v="307"/>
    <s v="BRL"/>
    <n v="1"/>
    <n v="0"/>
    <n v="0"/>
    <n v="1"/>
    <n v="0"/>
    <n v="1"/>
    <n v="3658.32"/>
    <n v="1"/>
    <n v="0"/>
    <n v="0"/>
    <n v="0"/>
    <n v="0"/>
    <x v="448"/>
    <s v="OABR"/>
  </r>
  <r>
    <s v="101"/>
    <s v="ZBR0"/>
    <s v="F"/>
    <s v="GL1"/>
    <x v="0"/>
    <x v="78"/>
    <s v="3000018767 WFT II INSTALACOES E AUTOMACAO ELET"/>
    <x v="14"/>
    <s v="E00000127"/>
    <s v="MANUTENÇÃO - 05 DIÁRIAS - PERÍODO 02/05"/>
    <s v="SERV.0031"/>
    <x v="0"/>
    <s v=""/>
    <s v=""/>
    <s v="P"/>
    <n v="1118"/>
    <x v="0"/>
    <s v=""/>
    <n v="1"/>
    <s v="SV"/>
    <n v="1"/>
    <s v="SV"/>
    <n v="3136.1"/>
    <x v="308"/>
    <s v="BRL"/>
    <n v="1"/>
    <n v="0"/>
    <n v="0"/>
    <n v="0"/>
    <n v="0"/>
    <n v="0"/>
    <n v="0"/>
    <n v="1"/>
    <n v="0"/>
    <n v="0"/>
    <n v="0"/>
    <n v="0"/>
    <x v="449"/>
    <s v="OABR"/>
  </r>
  <r>
    <s v="101"/>
    <s v="ZBR0"/>
    <s v="F"/>
    <s v="GL1"/>
    <x v="0"/>
    <x v="78"/>
    <s v="3000002258 DK CONSTRUCOES E REFORMAS LTDA"/>
    <x v="4"/>
    <s v="E00000132"/>
    <s v="MAN/EVENTO/CIV (AVARIA) - MANUTENÇÃO COR"/>
    <s v="SERV.0031"/>
    <x v="0"/>
    <s v=""/>
    <s v=""/>
    <s v="P"/>
    <n v="1118"/>
    <x v="0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450"/>
    <s v="OABR"/>
  </r>
  <r>
    <s v="101"/>
    <s v="ZBR0"/>
    <s v="F"/>
    <s v="GL1"/>
    <x v="0"/>
    <x v="78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3480"/>
    <x v="227"/>
    <s v="BRL"/>
    <n v="1"/>
    <n v="0"/>
    <n v="0"/>
    <n v="0"/>
    <n v="0"/>
    <n v="0"/>
    <n v="0"/>
    <n v="1"/>
    <n v="0"/>
    <n v="0"/>
    <n v="0"/>
    <n v="0"/>
    <x v="451"/>
    <s v="OABR"/>
  </r>
  <r>
    <s v="101"/>
    <s v="ZBR0"/>
    <s v="F"/>
    <s v="GL1"/>
    <x v="0"/>
    <x v="78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1140"/>
    <x v="65"/>
    <s v="BRL"/>
    <n v="1"/>
    <n v="0"/>
    <n v="0"/>
    <n v="0"/>
    <n v="0"/>
    <n v="1"/>
    <n v="1140"/>
    <n v="1"/>
    <n v="0"/>
    <n v="0"/>
    <n v="0"/>
    <n v="0"/>
    <x v="452"/>
    <s v="OABR"/>
  </r>
  <r>
    <s v="101"/>
    <s v="ZBR0"/>
    <s v="F"/>
    <s v="GL1"/>
    <x v="0"/>
    <x v="78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2435.75"/>
    <x v="309"/>
    <s v="BRL"/>
    <n v="1"/>
    <n v="0"/>
    <n v="0"/>
    <n v="0"/>
    <n v="0"/>
    <n v="0"/>
    <n v="0"/>
    <n v="1"/>
    <n v="0"/>
    <n v="0"/>
    <n v="0"/>
    <n v="0"/>
    <x v="453"/>
    <s v="OABR"/>
  </r>
  <r>
    <s v="101"/>
    <s v="ZBR0"/>
    <s v="F"/>
    <s v="GL1"/>
    <x v="0"/>
    <x v="78"/>
    <s v="3000000256 VIA CONE OPERACOES DE TRAFEGO LTDA"/>
    <x v="31"/>
    <s v="E00000127"/>
    <s v="Operador de tráfego"/>
    <s v="SERV.0031"/>
    <x v="0"/>
    <s v=""/>
    <s v=""/>
    <s v="P"/>
    <n v="1118"/>
    <x v="0"/>
    <s v=""/>
    <n v="1"/>
    <s v="SV"/>
    <n v="1"/>
    <s v="SV"/>
    <n v="3120"/>
    <x v="137"/>
    <s v="BRL"/>
    <n v="1"/>
    <n v="0"/>
    <n v="0"/>
    <n v="0"/>
    <n v="0"/>
    <n v="0"/>
    <n v="0"/>
    <n v="1"/>
    <n v="0"/>
    <n v="0"/>
    <n v="0"/>
    <n v="0"/>
    <x v="454"/>
    <s v="OABR"/>
  </r>
  <r>
    <s v="101"/>
    <s v="ZBR0"/>
    <s v="F"/>
    <s v="GL1"/>
    <x v="0"/>
    <x v="7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764.18"/>
    <x v="310"/>
    <s v="BRL"/>
    <n v="1"/>
    <n v="0"/>
    <n v="0"/>
    <n v="1"/>
    <n v="0"/>
    <n v="1"/>
    <n v="1764.18"/>
    <n v="1"/>
    <n v="0"/>
    <n v="0"/>
    <n v="0"/>
    <n v="0"/>
    <x v="455"/>
    <s v="OABR"/>
  </r>
  <r>
    <s v="101"/>
    <s v="ZBR0"/>
    <s v="F"/>
    <s v="GL1"/>
    <x v="0"/>
    <x v="79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456"/>
    <s v="OABR"/>
  </r>
  <r>
    <s v="101"/>
    <s v="ZBR0"/>
    <s v="F"/>
    <s v="GL1"/>
    <x v="0"/>
    <x v="79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457"/>
    <s v="OABR"/>
  </r>
  <r>
    <s v="101"/>
    <s v="ZBR0"/>
    <s v="F"/>
    <s v="GL1"/>
    <x v="0"/>
    <x v="79"/>
    <s v="3000018664 51.911.595 MARVIN GRICZYNSKI CALAZA"/>
    <x v="2"/>
    <s v="100003197"/>
    <s v="Produção de Eventos"/>
    <s v="SERV.0031"/>
    <x v="0"/>
    <s v=""/>
    <s v=""/>
    <s v="P"/>
    <n v="1118"/>
    <x v="0"/>
    <s v=""/>
    <n v="1"/>
    <s v="SV"/>
    <n v="1"/>
    <s v="SV"/>
    <n v="360"/>
    <x v="100"/>
    <s v="BRL"/>
    <n v="1"/>
    <n v="0"/>
    <n v="0"/>
    <n v="0"/>
    <n v="0"/>
    <n v="0"/>
    <n v="0"/>
    <n v="1"/>
    <n v="0"/>
    <n v="0"/>
    <n v="0"/>
    <n v="0"/>
    <x v="458"/>
    <s v="OABR"/>
  </r>
  <r>
    <s v="101"/>
    <s v="ZBR0"/>
    <s v="F"/>
    <s v="GL1"/>
    <x v="0"/>
    <x v="79"/>
    <s v="3000001186 PRISCILA DE MELO FRANCISCO 05807451"/>
    <x v="22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840"/>
    <x v="73"/>
    <s v="BRL"/>
    <n v="1"/>
    <n v="0"/>
    <n v="0"/>
    <n v="0"/>
    <n v="0"/>
    <n v="0"/>
    <n v="0"/>
    <n v="1"/>
    <n v="0"/>
    <n v="0"/>
    <n v="0"/>
    <n v="0"/>
    <x v="459"/>
    <s v="OABR"/>
  </r>
  <r>
    <s v="101"/>
    <s v="ZBR0"/>
    <s v="F"/>
    <s v="GL1"/>
    <x v="0"/>
    <x v="79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560"/>
    <x v="311"/>
    <s v="BRL"/>
    <n v="1"/>
    <n v="0"/>
    <n v="0"/>
    <n v="0"/>
    <n v="0"/>
    <n v="0"/>
    <n v="0"/>
    <n v="1"/>
    <n v="0"/>
    <n v="0"/>
    <n v="0"/>
    <n v="0"/>
    <x v="460"/>
    <s v="OABR"/>
  </r>
  <r>
    <s v="101"/>
    <s v="ZBR0"/>
    <s v="F"/>
    <s v="GL1"/>
    <x v="0"/>
    <x v="79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461"/>
    <s v="OABR"/>
  </r>
  <r>
    <s v="101"/>
    <s v="ZBR0"/>
    <s v="F"/>
    <s v="GL1"/>
    <x v="0"/>
    <x v="79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1414"/>
    <x v="312"/>
    <s v="BRL"/>
    <n v="1"/>
    <n v="0"/>
    <n v="0"/>
    <n v="0"/>
    <n v="0"/>
    <n v="0"/>
    <n v="0"/>
    <n v="1"/>
    <n v="0"/>
    <n v="0"/>
    <n v="0"/>
    <n v="0"/>
    <x v="462"/>
    <s v="OABR"/>
  </r>
  <r>
    <s v="101"/>
    <s v="ZBR0"/>
    <s v="F"/>
    <s v="GL1"/>
    <x v="0"/>
    <x v="7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2069.5"/>
    <x v="313"/>
    <s v="BRL"/>
    <n v="1"/>
    <n v="0"/>
    <n v="0"/>
    <n v="0"/>
    <n v="0"/>
    <n v="0"/>
    <n v="0"/>
    <n v="1"/>
    <n v="0"/>
    <n v="0"/>
    <n v="0"/>
    <n v="0"/>
    <x v="463"/>
    <s v="OABR"/>
  </r>
  <r>
    <s v="101"/>
    <s v="ZBR0"/>
    <s v="F"/>
    <s v="GL1"/>
    <x v="0"/>
    <x v="7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2069.5"/>
    <x v="313"/>
    <s v="BRL"/>
    <n v="1"/>
    <n v="0"/>
    <n v="0"/>
    <n v="1"/>
    <n v="0"/>
    <n v="1"/>
    <n v="2069.5"/>
    <n v="1"/>
    <n v="0"/>
    <n v="0"/>
    <n v="0"/>
    <n v="0"/>
    <x v="464"/>
    <s v="OABR"/>
  </r>
  <r>
    <s v="101"/>
    <s v="ZBR0"/>
    <s v="F"/>
    <s v="GL1"/>
    <x v="0"/>
    <x v="79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165.36"/>
    <x v="314"/>
    <s v="BRL"/>
    <n v="1"/>
    <n v="0"/>
    <n v="0"/>
    <n v="0"/>
    <n v="0"/>
    <n v="0"/>
    <n v="0"/>
    <n v="1"/>
    <n v="0"/>
    <n v="0"/>
    <n v="0"/>
    <n v="0"/>
    <x v="465"/>
    <s v="OABR"/>
  </r>
  <r>
    <s v="101"/>
    <s v="ZBR0"/>
    <s v="F"/>
    <s v="GL1"/>
    <x v="0"/>
    <x v="79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798.29"/>
    <x v="315"/>
    <s v="BRL"/>
    <n v="1"/>
    <n v="0"/>
    <n v="0"/>
    <n v="0"/>
    <n v="0"/>
    <n v="0"/>
    <n v="0"/>
    <n v="1"/>
    <n v="0"/>
    <n v="0"/>
    <n v="0"/>
    <n v="0"/>
    <x v="466"/>
    <s v="OABR"/>
  </r>
  <r>
    <s v="101"/>
    <s v="ZBR0"/>
    <s v="F"/>
    <s v="GL1"/>
    <x v="0"/>
    <x v="79"/>
    <s v="3000001931 HABIL DESIGN E ARTES GRAFICAS LTDA"/>
    <x v="58"/>
    <s v="100000522"/>
    <s v="Sinalização"/>
    <s v="SERV.0031"/>
    <x v="0"/>
    <s v=""/>
    <s v=""/>
    <s v="P"/>
    <n v="1118"/>
    <x v="0"/>
    <s v=""/>
    <n v="1"/>
    <s v="SV"/>
    <n v="1"/>
    <s v="SV"/>
    <n v="7200"/>
    <x v="316"/>
    <s v="BRL"/>
    <n v="1"/>
    <n v="0"/>
    <n v="0"/>
    <n v="0"/>
    <n v="0"/>
    <n v="0"/>
    <n v="0"/>
    <n v="1"/>
    <n v="0"/>
    <n v="0"/>
    <n v="0"/>
    <n v="0"/>
    <x v="467"/>
    <s v="OABR"/>
  </r>
  <r>
    <s v="101"/>
    <s v="ZBR0"/>
    <s v="F"/>
    <s v="GL1"/>
    <x v="0"/>
    <x v="79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9551.02"/>
    <x v="317"/>
    <s v="BRL"/>
    <n v="1"/>
    <n v="0"/>
    <n v="0"/>
    <n v="0"/>
    <n v="0"/>
    <n v="0"/>
    <n v="0"/>
    <n v="1"/>
    <n v="0"/>
    <n v="0"/>
    <n v="0"/>
    <n v="0"/>
    <x v="468"/>
    <s v="OABR"/>
  </r>
  <r>
    <s v="101"/>
    <s v="ZBR0"/>
    <s v="F"/>
    <s v="GL1"/>
    <x v="0"/>
    <x v="80"/>
    <s v="3000018463 TAG PRODUÇÕES ESPECIAIS"/>
    <x v="45"/>
    <s v="E00000128"/>
    <s v="Outras Atividades - Comissionamento para"/>
    <s v="SERV.0031"/>
    <x v="0"/>
    <s v=""/>
    <s v=""/>
    <s v="P"/>
    <n v="1118"/>
    <x v="0"/>
    <s v=""/>
    <n v="1"/>
    <s v="SV"/>
    <n v="1"/>
    <s v="SV"/>
    <n v="25968.92"/>
    <x v="318"/>
    <s v="BRL"/>
    <n v="1"/>
    <n v="0"/>
    <n v="0"/>
    <n v="0"/>
    <n v="0"/>
    <n v="0"/>
    <n v="0"/>
    <n v="1"/>
    <n v="0"/>
    <n v="0"/>
    <n v="0"/>
    <n v="0"/>
    <x v="469"/>
    <s v="OABR"/>
  </r>
  <r>
    <s v="101"/>
    <s v="ZBR0"/>
    <s v="F"/>
    <s v="GL1"/>
    <x v="0"/>
    <x v="81"/>
    <s v="3000002179 BOOMERANG EVENTOS E SERVICOS LTDA"/>
    <x v="0"/>
    <s v="E00000122"/>
    <s v="MANUTENÇÃO - 13 ASG +  1 SUPERVISOR ASG"/>
    <s v="SERV.0031"/>
    <x v="0"/>
    <s v=""/>
    <s v=""/>
    <s v="P"/>
    <n v="1118"/>
    <x v="0"/>
    <s v=""/>
    <n v="1"/>
    <s v="SV"/>
    <n v="1"/>
    <s v="SV"/>
    <n v="2876"/>
    <x v="215"/>
    <s v="BRL"/>
    <n v="1"/>
    <n v="0"/>
    <n v="0"/>
    <n v="0"/>
    <n v="0"/>
    <n v="0"/>
    <n v="0"/>
    <n v="1"/>
    <n v="0"/>
    <n v="0"/>
    <n v="0"/>
    <n v="0"/>
    <x v="470"/>
    <s v="OABR"/>
  </r>
  <r>
    <s v="101"/>
    <s v="ZBR0"/>
    <s v="F"/>
    <s v="GL1"/>
    <x v="0"/>
    <x v="82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471"/>
    <s v="OABR"/>
  </r>
  <r>
    <s v="101"/>
    <s v="ZBR0"/>
    <s v="F"/>
    <s v="GL1"/>
    <x v="0"/>
    <x v="82"/>
    <s v="3000002179 BOOMERANG EVENTOS E SERVICOS LTDA"/>
    <x v="0"/>
    <s v="E00000122"/>
    <s v="MANUTENÇÃO - 08 ASG +  1 SUPERVISOR ASG"/>
    <s v="SERV.0031"/>
    <x v="0"/>
    <s v=""/>
    <s v=""/>
    <s v="P"/>
    <n v="1118"/>
    <x v="0"/>
    <s v=""/>
    <n v="1"/>
    <s v="SV"/>
    <n v="1"/>
    <s v="SV"/>
    <n v="1866"/>
    <x v="319"/>
    <s v="BRL"/>
    <n v="1"/>
    <n v="0"/>
    <n v="0"/>
    <n v="0"/>
    <n v="0"/>
    <n v="0"/>
    <n v="0"/>
    <n v="1"/>
    <n v="0"/>
    <n v="0"/>
    <n v="0"/>
    <n v="0"/>
    <x v="472"/>
    <s v="OABR"/>
  </r>
  <r>
    <s v="101"/>
    <s v="ZBR0"/>
    <s v="F"/>
    <s v="GL1"/>
    <x v="0"/>
    <x v="82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740"/>
    <x v="320"/>
    <s v="BRL"/>
    <n v="1"/>
    <n v="0"/>
    <n v="0"/>
    <n v="0"/>
    <n v="0"/>
    <n v="0"/>
    <n v="0"/>
    <n v="1"/>
    <n v="0"/>
    <n v="0"/>
    <n v="0"/>
    <n v="0"/>
    <x v="473"/>
    <s v="OABR"/>
  </r>
  <r>
    <s v="101"/>
    <s v="ZBR0"/>
    <s v="F"/>
    <s v="GL1"/>
    <x v="0"/>
    <x v="82"/>
    <s v="3000019678 53.047.310 TIAGO NUNES MAGALHAES"/>
    <x v="24"/>
    <s v="E00000127"/>
    <s v="MANUTENÇÃO - 03 DIÁRIAS 03/05 - 05/05 -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474"/>
    <s v="OABR"/>
  </r>
  <r>
    <s v="101"/>
    <s v="ZBR0"/>
    <s v="F"/>
    <s v="GL1"/>
    <x v="0"/>
    <x v="82"/>
    <s v="3000011123 PLAY 9 SERVICOS DE MIDIA, COMUNICAC"/>
    <x v="59"/>
    <s v="E00001059"/>
    <s v="INFLUENCER"/>
    <s v="SERV.0031"/>
    <x v="0"/>
    <s v=""/>
    <s v=""/>
    <s v="P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475"/>
    <s v="OABR"/>
  </r>
  <r>
    <s v="101"/>
    <s v="ZBR0"/>
    <s v="F"/>
    <s v="GL1"/>
    <x v="0"/>
    <x v="82"/>
    <s v="3000020667 ICONE PRODUCOES ARTISTICAS LTDA"/>
    <x v="60"/>
    <s v="E00001097"/>
    <s v="Legalização da praça de alimentação"/>
    <s v="SERV.0031"/>
    <x v="0"/>
    <s v=""/>
    <s v=""/>
    <s v="P"/>
    <n v="1118"/>
    <x v="0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476"/>
    <s v="OABR"/>
  </r>
  <r>
    <s v="101"/>
    <s v="ZBR0"/>
    <s v="F"/>
    <s v="GL1"/>
    <x v="0"/>
    <x v="83"/>
    <s v="3000018767 WFT II INSTALACOES E AUTOMACAO ELET"/>
    <x v="14"/>
    <s v="E00000127"/>
    <s v="MANUTENÇÃO - 54 DIÁRIAS - PERÍODO 15/05"/>
    <s v="SERV.0031"/>
    <x v="0"/>
    <s v=""/>
    <s v=""/>
    <s v="P"/>
    <n v="1118"/>
    <x v="0"/>
    <s v=""/>
    <n v="1"/>
    <s v="SV"/>
    <n v="1"/>
    <s v="SV"/>
    <n v="28294.1"/>
    <x v="322"/>
    <s v="BRL"/>
    <n v="1"/>
    <n v="0"/>
    <n v="0"/>
    <n v="0"/>
    <n v="0"/>
    <n v="0"/>
    <n v="0"/>
    <n v="1"/>
    <n v="0"/>
    <n v="0"/>
    <n v="0"/>
    <n v="0"/>
    <x v="477"/>
    <s v="OABR"/>
  </r>
  <r>
    <s v="101"/>
    <s v="ZBR0"/>
    <s v="F"/>
    <s v="GL1"/>
    <x v="0"/>
    <x v="83"/>
    <s v="3000002179 BOOMERANG EVENTOS E SERVICOS LTDA"/>
    <x v="0"/>
    <s v="E00000122"/>
    <s v="Custo de Serviço de Limpeza - Agente"/>
    <s v="SERV.0031"/>
    <x v="0"/>
    <s v=""/>
    <s v=""/>
    <s v="P"/>
    <n v="1118"/>
    <x v="0"/>
    <s v=""/>
    <n v="1"/>
    <s v="SV"/>
    <n v="1"/>
    <s v="SV"/>
    <n v="590"/>
    <x v="323"/>
    <s v="BRL"/>
    <n v="1"/>
    <n v="0"/>
    <n v="0"/>
    <n v="0"/>
    <n v="0"/>
    <n v="0"/>
    <n v="0"/>
    <n v="1"/>
    <n v="0"/>
    <n v="0"/>
    <n v="0"/>
    <n v="0"/>
    <x v="478"/>
    <s v="OABR"/>
  </r>
  <r>
    <s v="101"/>
    <s v="ZBR0"/>
    <s v="F"/>
    <s v="GL1"/>
    <x v="0"/>
    <x v="83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0500"/>
    <x v="230"/>
    <s v="BRL"/>
    <n v="1"/>
    <n v="0"/>
    <n v="0"/>
    <n v="1"/>
    <n v="0"/>
    <n v="1"/>
    <n v="10500"/>
    <n v="1"/>
    <n v="0"/>
    <n v="0"/>
    <n v="0"/>
    <n v="0"/>
    <x v="479"/>
    <s v="OABR"/>
  </r>
  <r>
    <s v="101"/>
    <s v="ZBR0"/>
    <s v="F"/>
    <s v="GL1"/>
    <x v="0"/>
    <x v="83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048.7"/>
    <x v="324"/>
    <s v="BRL"/>
    <n v="1"/>
    <n v="0"/>
    <n v="0"/>
    <n v="1"/>
    <n v="0"/>
    <n v="1"/>
    <n v="1048.7"/>
    <n v="1"/>
    <n v="0"/>
    <n v="0"/>
    <n v="0"/>
    <n v="0"/>
    <x v="480"/>
    <s v="OABR"/>
  </r>
  <r>
    <s v="101"/>
    <s v="ZBR0"/>
    <s v="F"/>
    <s v="GL1"/>
    <x v="0"/>
    <x v="84"/>
    <s v="3000001897 SUNSET EVENTOS E SERVICOS LTDA"/>
    <x v="3"/>
    <s v="E00000122"/>
    <s v="MANUTENÇÃO - LIMPEZA ÁREA EXTERNA -  12"/>
    <s v="SERV.0031"/>
    <x v="0"/>
    <s v=""/>
    <s v=""/>
    <s v="P"/>
    <n v="1118"/>
    <x v="0"/>
    <s v=""/>
    <n v="1"/>
    <s v="SV"/>
    <n v="1"/>
    <s v="SV"/>
    <n v="3400"/>
    <x v="325"/>
    <s v="BRL"/>
    <n v="1"/>
    <n v="0"/>
    <n v="0"/>
    <n v="1"/>
    <n v="0"/>
    <n v="1"/>
    <n v="3400"/>
    <n v="1"/>
    <n v="0"/>
    <n v="0"/>
    <n v="0"/>
    <n v="0"/>
    <x v="481"/>
    <s v="OABR"/>
  </r>
  <r>
    <s v="101"/>
    <s v="ZBR0"/>
    <s v="F"/>
    <s v="GL1"/>
    <x v="0"/>
    <x v="84"/>
    <s v="3000001897 SUNSET EVENTOS E SERVICOS LTDA"/>
    <x v="3"/>
    <s v="E00000122"/>
    <s v="MANUTENÇÃO - LIMPEZA ÁREA EXTERNA -  03"/>
    <s v="SERV.0031"/>
    <x v="0"/>
    <s v=""/>
    <s v=""/>
    <s v="P"/>
    <n v="1118"/>
    <x v="0"/>
    <s v=""/>
    <n v="1"/>
    <s v="SV"/>
    <n v="1"/>
    <s v="SV"/>
    <n v="875"/>
    <x v="56"/>
    <s v="BRL"/>
    <n v="1"/>
    <n v="0"/>
    <n v="0"/>
    <n v="1"/>
    <n v="0"/>
    <n v="1"/>
    <n v="875"/>
    <n v="1"/>
    <n v="0"/>
    <n v="0"/>
    <n v="0"/>
    <n v="0"/>
    <x v="482"/>
    <s v="OABR"/>
  </r>
  <r>
    <s v="101"/>
    <s v="ZBR0"/>
    <s v="F"/>
    <s v="GL1"/>
    <x v="0"/>
    <x v="84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4160"/>
    <x v="326"/>
    <s v="BRL"/>
    <n v="1"/>
    <n v="0"/>
    <n v="0"/>
    <n v="0"/>
    <n v="0"/>
    <n v="0"/>
    <n v="0"/>
    <n v="1"/>
    <n v="0"/>
    <n v="0"/>
    <n v="0"/>
    <n v="0"/>
    <x v="483"/>
    <s v="OABR"/>
  </r>
  <r>
    <s v="101"/>
    <s v="ZBR0"/>
    <s v="F"/>
    <s v="GL1"/>
    <x v="0"/>
    <x v="84"/>
    <s v="3000018124 TEL AVIV SEGURANCA LTDA"/>
    <x v="7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4680"/>
    <x v="114"/>
    <s v="BRL"/>
    <n v="1"/>
    <n v="0"/>
    <n v="0"/>
    <n v="0"/>
    <n v="0"/>
    <n v="0"/>
    <n v="0"/>
    <n v="1"/>
    <n v="0"/>
    <n v="0"/>
    <n v="0"/>
    <n v="0"/>
    <x v="484"/>
    <s v="OABR"/>
  </r>
  <r>
    <s v="102"/>
    <s v="ZBR0"/>
    <s v="F"/>
    <s v="GL1"/>
    <x v="0"/>
    <x v="85"/>
    <s v="G000005204 GL EVENTS LIVE S.A."/>
    <x v="6"/>
    <s v="100000522"/>
    <s v="totem"/>
    <s v="SERV.0031"/>
    <x v="0"/>
    <s v=""/>
    <s v=""/>
    <s v="P"/>
    <n v="1118"/>
    <x v="0"/>
    <s v=""/>
    <n v="1"/>
    <s v="SV"/>
    <n v="1"/>
    <s v="SV"/>
    <n v="6600"/>
    <x v="327"/>
    <s v="BRL"/>
    <n v="1"/>
    <n v="0"/>
    <n v="0"/>
    <n v="0"/>
    <n v="0"/>
    <n v="0"/>
    <n v="0"/>
    <n v="1"/>
    <n v="0"/>
    <n v="0"/>
    <n v="0"/>
    <n v="0"/>
    <x v="485"/>
    <s v="OABR"/>
  </r>
  <r>
    <s v="101"/>
    <s v="ZBR0"/>
    <s v="F"/>
    <s v="GL1"/>
    <x v="0"/>
    <x v="85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486"/>
    <s v="OABR"/>
  </r>
  <r>
    <s v="101"/>
    <s v="ZBR0"/>
    <s v="F"/>
    <s v="GL1"/>
    <x v="0"/>
    <x v="85"/>
    <s v="G000005204 GL EVENTS LIVE S.A."/>
    <x v="6"/>
    <s v="100000507"/>
    <s v="A&amp;B - Sinalização"/>
    <s v="SERV.0031"/>
    <x v="0"/>
    <s v=""/>
    <s v=""/>
    <s v="P"/>
    <n v="1118"/>
    <x v="0"/>
    <s v=""/>
    <n v="1"/>
    <s v="SV"/>
    <n v="1"/>
    <s v="SV"/>
    <n v="15047"/>
    <x v="329"/>
    <s v="BRL"/>
    <n v="1"/>
    <n v="0"/>
    <n v="0"/>
    <n v="0"/>
    <n v="0"/>
    <n v="0"/>
    <n v="0"/>
    <n v="1"/>
    <n v="0"/>
    <n v="0"/>
    <n v="0"/>
    <n v="0"/>
    <x v="487"/>
    <s v="OABR"/>
  </r>
  <r>
    <s v="101"/>
    <s v="ZBR0"/>
    <s v="F"/>
    <s v="GL1"/>
    <x v="0"/>
    <x v="85"/>
    <s v="G000005204 GL EVENTS LIVE S.A."/>
    <x v="6"/>
    <s v="100000522"/>
    <s v="Sinalização de operações"/>
    <s v="SERV.0031"/>
    <x v="0"/>
    <s v=""/>
    <s v=""/>
    <s v="P"/>
    <n v="1118"/>
    <x v="0"/>
    <s v=""/>
    <n v="1"/>
    <s v="SV"/>
    <n v="1"/>
    <s v="SV"/>
    <n v="3903"/>
    <x v="330"/>
    <s v="BRL"/>
    <n v="1"/>
    <n v="0"/>
    <n v="0"/>
    <n v="0"/>
    <n v="0"/>
    <n v="0"/>
    <n v="0"/>
    <n v="1"/>
    <n v="0"/>
    <n v="0"/>
    <n v="0"/>
    <n v="0"/>
    <x v="488"/>
    <s v="OABR"/>
  </r>
  <r>
    <s v="101"/>
    <s v="ZBR0"/>
    <s v="F"/>
    <s v="GL1"/>
    <x v="0"/>
    <x v="8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489"/>
    <s v="OABR"/>
  </r>
  <r>
    <s v="101"/>
    <s v="ZBR0"/>
    <s v="F"/>
    <s v="GL1"/>
    <x v="0"/>
    <x v="85"/>
    <s v="3000002690 ZEITGEIST REFORMAS E EDIFICACOES LT"/>
    <x v="10"/>
    <s v="E00000127"/>
    <s v="MANUTENÇÃO - BOMBEIRO HIDRÁULICO -  16 D"/>
    <s v="SERV.0031"/>
    <x v="0"/>
    <s v=""/>
    <s v=""/>
    <s v="P"/>
    <n v="1118"/>
    <x v="0"/>
    <s v=""/>
    <n v="1"/>
    <s v="SV"/>
    <n v="1"/>
    <s v="SV"/>
    <n v="12300.8"/>
    <x v="331"/>
    <s v="BRL"/>
    <n v="1"/>
    <n v="0"/>
    <n v="0"/>
    <n v="0"/>
    <n v="0"/>
    <n v="0"/>
    <n v="0"/>
    <n v="1"/>
    <n v="0"/>
    <n v="0"/>
    <n v="0"/>
    <n v="0"/>
    <x v="490"/>
    <s v="OABR"/>
  </r>
  <r>
    <s v="201"/>
    <s v="ZBR0"/>
    <s v="F"/>
    <s v="GL1"/>
    <x v="0"/>
    <x v="85"/>
    <s v="3000012483 UNIQ PUBLICIDADE LTDA"/>
    <x v="61"/>
    <s v="E00000129"/>
    <s v="A&amp;B - Custo de Hidraúlica externa"/>
    <s v="SERV.0031"/>
    <x v="0"/>
    <s v=""/>
    <s v=""/>
    <s v="P"/>
    <n v="1118"/>
    <x v="0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491"/>
    <s v="OABR"/>
  </r>
  <r>
    <s v="101"/>
    <s v="ZBR0"/>
    <s v="F"/>
    <s v="GL1"/>
    <x v="0"/>
    <x v="85"/>
    <s v="3000012483 UNIQ PUBLICIDADE LTDA"/>
    <x v="61"/>
    <s v="100000499"/>
    <s v="Locação de banheiros"/>
    <s v="SERV.0031"/>
    <x v="0"/>
    <s v=""/>
    <s v=""/>
    <s v="P"/>
    <n v="1118"/>
    <x v="0"/>
    <s v=""/>
    <n v="1"/>
    <s v="SV"/>
    <n v="1"/>
    <s v="SV"/>
    <n v="25000"/>
    <x v="332"/>
    <s v="BRL"/>
    <n v="1"/>
    <n v="0"/>
    <n v="0"/>
    <n v="0"/>
    <n v="0"/>
    <n v="0"/>
    <n v="0"/>
    <n v="1"/>
    <n v="0"/>
    <n v="0"/>
    <n v="0"/>
    <n v="0"/>
    <x v="492"/>
    <s v="OABR"/>
  </r>
  <r>
    <s v="101"/>
    <s v="ZBR0"/>
    <s v="F"/>
    <s v="GL1"/>
    <x v="0"/>
    <x v="85"/>
    <s v="3000002258 DK CONSTRUCOES E REFORMAS LTDA"/>
    <x v="4"/>
    <s v="E00000132"/>
    <s v="OPERAÇÕES - RECUPERAÇÃO DAS ARQUIBANCAS"/>
    <s v="SERV.0031"/>
    <x v="0"/>
    <s v=""/>
    <s v=""/>
    <s v="P"/>
    <n v="1118"/>
    <x v="0"/>
    <s v=""/>
    <n v="1"/>
    <s v="SV"/>
    <n v="1"/>
    <s v="SV"/>
    <n v="35150"/>
    <x v="333"/>
    <s v="BRL"/>
    <n v="1"/>
    <n v="0"/>
    <n v="0"/>
    <n v="0"/>
    <n v="0"/>
    <n v="1"/>
    <n v="35150"/>
    <n v="1"/>
    <n v="0"/>
    <n v="0"/>
    <n v="0"/>
    <n v="0"/>
    <x v="493"/>
    <s v="OABR"/>
  </r>
  <r>
    <s v="101"/>
    <s v="ZBR0"/>
    <s v="F"/>
    <s v="GL1"/>
    <x v="0"/>
    <x v="85"/>
    <s v="3000002258 DK CONSTRUCOES E REFORMAS LTDA"/>
    <x v="4"/>
    <s v="E00000132"/>
    <s v="OPERAÇÕES - RECUPERAÇÃO DO ANFITEATRO (F"/>
    <s v="SERV.0031"/>
    <x v="0"/>
    <s v=""/>
    <s v=""/>
    <s v="P"/>
    <n v="1118"/>
    <x v="0"/>
    <s v=""/>
    <n v="1"/>
    <s v="SV"/>
    <n v="1"/>
    <s v="SV"/>
    <n v="10317.719999999999"/>
    <x v="334"/>
    <s v="BRL"/>
    <n v="1"/>
    <n v="0"/>
    <n v="0"/>
    <n v="0"/>
    <n v="0"/>
    <n v="1"/>
    <n v="10317.719999999999"/>
    <n v="1"/>
    <n v="0"/>
    <n v="0"/>
    <n v="0"/>
    <n v="0"/>
    <x v="494"/>
    <s v="OABR"/>
  </r>
  <r>
    <s v="101"/>
    <s v="ZBR0"/>
    <s v="F"/>
    <s v="GL1"/>
    <x v="0"/>
    <x v="85"/>
    <s v="3000002258 DK CONSTRUCOES E REFORMAS LTDA"/>
    <x v="4"/>
    <s v="E00000132"/>
    <s v="OPERAÇÕES - REDIRECIONAMENTO NAS INFILTR"/>
    <s v="SERV.0031"/>
    <x v="0"/>
    <s v=""/>
    <s v=""/>
    <s v="P"/>
    <n v="1118"/>
    <x v="0"/>
    <s v=""/>
    <n v="1"/>
    <s v="SV"/>
    <n v="1"/>
    <s v="SV"/>
    <n v="2204"/>
    <x v="335"/>
    <s v="BRL"/>
    <n v="1"/>
    <n v="0"/>
    <n v="0"/>
    <n v="0"/>
    <n v="0"/>
    <n v="1"/>
    <n v="2204"/>
    <n v="1"/>
    <n v="0"/>
    <n v="0"/>
    <n v="0"/>
    <n v="0"/>
    <x v="495"/>
    <s v="OABR"/>
  </r>
  <r>
    <s v="101"/>
    <s v="ZBR0"/>
    <s v="F"/>
    <s v="GL1"/>
    <x v="0"/>
    <x v="85"/>
    <s v="3000002258 DK CONSTRUCOES E REFORMAS LTDA"/>
    <x v="4"/>
    <s v="E00001112"/>
    <s v="Custos com locatários"/>
    <s v="SERV.0031"/>
    <x v="0"/>
    <s v="L"/>
    <s v=""/>
    <s v="P"/>
    <n v="1118"/>
    <x v="0"/>
    <s v=""/>
    <n v="1"/>
    <s v="SV"/>
    <n v="1"/>
    <s v="SV"/>
    <n v="2517.5"/>
    <x v="336"/>
    <s v="BRL"/>
    <n v="1"/>
    <n v="0"/>
    <n v="0"/>
    <n v="0"/>
    <n v="0"/>
    <n v="0"/>
    <n v="0"/>
    <n v="1"/>
    <n v="0"/>
    <n v="0"/>
    <n v="0"/>
    <n v="0"/>
    <x v="496"/>
    <s v="OABR"/>
  </r>
  <r>
    <s v="101"/>
    <s v="ZBR0"/>
    <s v="F"/>
    <s v="GL1"/>
    <x v="0"/>
    <x v="85"/>
    <s v="3000002258 DK CONSTRUCOES E REFORMAS LTDA"/>
    <x v="4"/>
    <s v="E00001104"/>
    <s v="Serviços Técnicos e Congêneres não espec"/>
    <s v="SERV.0031"/>
    <x v="0"/>
    <s v=""/>
    <s v=""/>
    <s v="P"/>
    <n v="1118"/>
    <x v="0"/>
    <s v=""/>
    <n v="1"/>
    <s v="SV"/>
    <n v="1"/>
    <s v="SV"/>
    <n v="16910"/>
    <x v="337"/>
    <s v="BRL"/>
    <n v="1"/>
    <n v="0"/>
    <n v="0"/>
    <n v="1"/>
    <n v="0"/>
    <n v="1"/>
    <n v="16910"/>
    <n v="1"/>
    <n v="0"/>
    <n v="0"/>
    <n v="0"/>
    <n v="0"/>
    <x v="497"/>
    <s v="OABR"/>
  </r>
  <r>
    <s v="101"/>
    <s v="ZBR0"/>
    <s v="F"/>
    <s v="GL1"/>
    <x v="0"/>
    <x v="85"/>
    <s v="3000002258 DK CONSTRUCOES E REFORMAS LTDA"/>
    <x v="4"/>
    <s v="E00000129"/>
    <s v="A&amp;B - Custo de Hidraúlica externa"/>
    <s v="SERV.0031"/>
    <x v="0"/>
    <s v=""/>
    <s v=""/>
    <s v="P"/>
    <n v="1118"/>
    <x v="0"/>
    <s v=""/>
    <n v="1"/>
    <s v="SV"/>
    <n v="1"/>
    <s v="SV"/>
    <n v="2375"/>
    <x v="338"/>
    <s v="BRL"/>
    <n v="1"/>
    <n v="0"/>
    <n v="0"/>
    <n v="0"/>
    <n v="0"/>
    <n v="0"/>
    <n v="0"/>
    <n v="1"/>
    <n v="0"/>
    <n v="0"/>
    <n v="0"/>
    <n v="0"/>
    <x v="498"/>
    <s v="OABR"/>
  </r>
  <r>
    <s v="101"/>
    <s v="ZBR0"/>
    <s v="F"/>
    <s v="GL1"/>
    <x v="0"/>
    <x v="85"/>
    <s v="3000002258 DK CONSTRUCOES E REFORMAS LTDA"/>
    <x v="4"/>
    <s v="100000324"/>
    <s v="A&amp;B - Instalação de Carpete"/>
    <s v="MAT.00006"/>
    <x v="1"/>
    <s v=""/>
    <s v=""/>
    <s v="P"/>
    <n v="1118"/>
    <x v="0"/>
    <s v=""/>
    <n v="1"/>
    <s v="SV"/>
    <n v="1"/>
    <s v="SV"/>
    <n v="570"/>
    <x v="339"/>
    <s v="BRL"/>
    <n v="1"/>
    <n v="0"/>
    <n v="0"/>
    <n v="0"/>
    <n v="0"/>
    <n v="0"/>
    <n v="0"/>
    <n v="1"/>
    <n v="0"/>
    <n v="0"/>
    <n v="0"/>
    <n v="0"/>
    <x v="499"/>
    <s v="OABR"/>
  </r>
  <r>
    <s v="101"/>
    <s v="ZBR0"/>
    <s v="F"/>
    <s v="GL1"/>
    <x v="0"/>
    <x v="85"/>
    <s v="3000002258 DK CONSTRUCOES E REFORMAS LTDA"/>
    <x v="4"/>
    <s v="100000324"/>
    <s v="A&amp;B - Fechamento em Lycra"/>
    <s v="MAT.00006"/>
    <x v="1"/>
    <s v=""/>
    <s v=""/>
    <s v="P"/>
    <n v="1118"/>
    <x v="0"/>
    <s v=""/>
    <n v="1"/>
    <s v="SV"/>
    <n v="1"/>
    <s v="SV"/>
    <n v="1729"/>
    <x v="340"/>
    <s v="BRL"/>
    <n v="1"/>
    <n v="0"/>
    <n v="0"/>
    <n v="0"/>
    <n v="0"/>
    <n v="0"/>
    <n v="0"/>
    <n v="1"/>
    <n v="0"/>
    <n v="0"/>
    <n v="0"/>
    <n v="0"/>
    <x v="500"/>
    <s v="OABR"/>
  </r>
  <r>
    <s v="102"/>
    <s v="ZBR0"/>
    <s v="F"/>
    <s v="GL1"/>
    <x v="0"/>
    <x v="86"/>
    <s v="3000002635 ELETROSERVICE ENERGIA RIO EIRELI"/>
    <x v="30"/>
    <s v="100000151"/>
    <s v="Locação de Gerador"/>
    <s v="LOC.00002"/>
    <x v="2"/>
    <s v=""/>
    <s v=""/>
    <s v="P"/>
    <n v="1118"/>
    <x v="0"/>
    <s v=""/>
    <n v="1"/>
    <s v="UN"/>
    <n v="1"/>
    <s v="UN"/>
    <n v="45900"/>
    <x v="341"/>
    <s v="BRL"/>
    <n v="1"/>
    <n v="0"/>
    <n v="0"/>
    <n v="0"/>
    <n v="0"/>
    <n v="0"/>
    <n v="0"/>
    <n v="1"/>
    <n v="0"/>
    <n v="0"/>
    <n v="0"/>
    <n v="0"/>
    <x v="501"/>
    <s v="OABR"/>
  </r>
  <r>
    <s v="101"/>
    <s v="ZBR0"/>
    <s v="F"/>
    <s v="GL1"/>
    <x v="0"/>
    <x v="86"/>
    <s v="3000018767 WFT II INSTALACOES E AUTOMACAO ELET"/>
    <x v="14"/>
    <s v="E00000127"/>
    <s v="MANUTENÇÃO - 08 DIÁRIAS - PERÍODO 15/05"/>
    <s v="SERV.0031"/>
    <x v="0"/>
    <s v=""/>
    <s v=""/>
    <s v="P"/>
    <n v="1118"/>
    <x v="0"/>
    <s v=""/>
    <n v="1"/>
    <s v="SV"/>
    <n v="1"/>
    <s v="SV"/>
    <n v="4963"/>
    <x v="342"/>
    <s v="BRL"/>
    <n v="1"/>
    <n v="0"/>
    <n v="0"/>
    <n v="0"/>
    <n v="0"/>
    <n v="0"/>
    <n v="0"/>
    <n v="1"/>
    <n v="0"/>
    <n v="0"/>
    <n v="0"/>
    <n v="0"/>
    <x v="502"/>
    <s v="OABR"/>
  </r>
  <r>
    <s v="101"/>
    <s v="ZBR0"/>
    <s v="F"/>
    <s v="GL1"/>
    <x v="0"/>
    <x v="86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1370.26"/>
    <x v="343"/>
    <s v="BRL"/>
    <n v="1"/>
    <n v="0"/>
    <n v="0"/>
    <n v="1"/>
    <n v="0"/>
    <n v="1"/>
    <n v="11370.26"/>
    <n v="1"/>
    <n v="0"/>
    <n v="0"/>
    <n v="0"/>
    <n v="0"/>
    <x v="503"/>
    <s v="OABR"/>
  </r>
  <r>
    <s v="101"/>
    <s v="ZBR0"/>
    <s v="F"/>
    <s v="GL1"/>
    <x v="0"/>
    <x v="86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312.5"/>
    <x v="344"/>
    <s v="BRL"/>
    <n v="1"/>
    <n v="0"/>
    <n v="0"/>
    <n v="0"/>
    <n v="0"/>
    <n v="0"/>
    <n v="0"/>
    <n v="1"/>
    <n v="0"/>
    <n v="0"/>
    <n v="0"/>
    <n v="0"/>
    <x v="504"/>
    <s v="OABR"/>
  </r>
  <r>
    <s v="101"/>
    <s v="ZBR0"/>
    <s v="F"/>
    <s v="GL1"/>
    <x v="0"/>
    <x v="87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5653.71"/>
    <x v="345"/>
    <s v="BRL"/>
    <n v="1"/>
    <n v="0"/>
    <n v="0"/>
    <n v="0"/>
    <n v="0"/>
    <n v="0"/>
    <n v="0"/>
    <n v="1"/>
    <n v="0"/>
    <n v="0"/>
    <n v="0"/>
    <n v="0"/>
    <x v="505"/>
    <s v="OABR"/>
  </r>
  <r>
    <s v="101"/>
    <s v="ZBR0"/>
    <s v="F"/>
    <s v="GL1"/>
    <x v="0"/>
    <x v="87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725"/>
    <x v="52"/>
    <s v="BRL"/>
    <n v="1"/>
    <n v="0"/>
    <n v="0"/>
    <n v="0"/>
    <n v="0"/>
    <n v="0"/>
    <n v="0"/>
    <n v="1"/>
    <n v="0"/>
    <n v="0"/>
    <n v="0"/>
    <n v="0"/>
    <x v="506"/>
    <s v="OABR"/>
  </r>
  <r>
    <s v="101"/>
    <s v="ZBR0"/>
    <s v="F"/>
    <s v="GL1"/>
    <x v="0"/>
    <x v="87"/>
    <s v="3000001712 CONSPIRACAO FILMES S.A"/>
    <x v="62"/>
    <s v="E00000122"/>
    <s v="MANUTENÇÃO - EQUIPE LIMPEZA"/>
    <s v="SERV.0031"/>
    <x v="0"/>
    <s v=""/>
    <s v=""/>
    <s v="P"/>
    <n v="1118"/>
    <x v="0"/>
    <s v=""/>
    <n v="1"/>
    <s v="SV"/>
    <n v="1"/>
    <s v="SV"/>
    <n v="3000"/>
    <x v="188"/>
    <s v="BRL"/>
    <n v="1"/>
    <n v="0"/>
    <n v="0"/>
    <n v="0"/>
    <n v="0"/>
    <n v="1"/>
    <n v="3000"/>
    <n v="1"/>
    <n v="0"/>
    <n v="0"/>
    <n v="0"/>
    <n v="0"/>
    <x v="507"/>
    <s v="OABR"/>
  </r>
  <r>
    <s v="101"/>
    <s v="ZBR0"/>
    <s v="F"/>
    <s v="GL1"/>
    <x v="0"/>
    <x v="88"/>
    <s v="3000020813 ANTONIO EDUARDO PESSANHA LIRIO"/>
    <x v="63"/>
    <s v="E00001058"/>
    <s v="Custos de serviço de Sonorização"/>
    <s v="SERV.0031"/>
    <x v="0"/>
    <s v=""/>
    <s v=""/>
    <s v="P"/>
    <n v="1118"/>
    <x v="0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508"/>
    <s v="OABR"/>
  </r>
  <r>
    <s v="101"/>
    <s v="ZBR0"/>
    <s v="F"/>
    <s v="GL1"/>
    <x v="0"/>
    <x v="88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5200"/>
    <x v="346"/>
    <s v="BRL"/>
    <n v="1"/>
    <n v="0"/>
    <n v="0"/>
    <n v="0"/>
    <n v="0"/>
    <n v="0"/>
    <n v="0"/>
    <n v="1"/>
    <n v="0"/>
    <n v="0"/>
    <n v="0"/>
    <n v="0"/>
    <x v="509"/>
    <s v="OABR"/>
  </r>
  <r>
    <s v="101"/>
    <s v="ZBR0"/>
    <s v="F"/>
    <s v="GL1"/>
    <x v="0"/>
    <x v="89"/>
    <s v="3000015225 RBS TECH ENGENHARIA, MANUTENCAO E"/>
    <x v="11"/>
    <s v="E00000127"/>
    <s v="MANUTENÇÃO - 01 DIÁRIA MECÂNICO CAG PERÍ"/>
    <s v="SERV.0031"/>
    <x v="0"/>
    <s v=""/>
    <s v=""/>
    <s v="P"/>
    <n v="1118"/>
    <x v="0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510"/>
    <s v="OABR"/>
  </r>
  <r>
    <s v="201"/>
    <s v="ZBR0"/>
    <s v="F"/>
    <s v="GL1"/>
    <x v="0"/>
    <x v="89"/>
    <s v="3000015225 RBS TECH ENGENHARIA, MANUTENCAO E"/>
    <x v="11"/>
    <s v="E00000127"/>
    <s v="MANUTENÇÃO - 01 DIÁRIA ASSIST REFRIGERAÇ"/>
    <s v="SERV.0031"/>
    <x v="0"/>
    <s v=""/>
    <s v=""/>
    <s v="P"/>
    <n v="1118"/>
    <x v="0"/>
    <s v=""/>
    <n v="1"/>
    <s v="SV"/>
    <n v="1"/>
    <s v="SV"/>
    <n v="1125"/>
    <x v="129"/>
    <s v="BRL"/>
    <n v="1"/>
    <n v="0"/>
    <n v="0"/>
    <n v="0"/>
    <n v="0"/>
    <n v="0"/>
    <n v="0"/>
    <n v="1"/>
    <n v="0"/>
    <n v="0"/>
    <n v="0"/>
    <n v="0"/>
    <x v="510"/>
    <s v="OABR"/>
  </r>
  <r>
    <s v="101"/>
    <s v="ZBR0"/>
    <s v="F"/>
    <s v="GL1"/>
    <x v="0"/>
    <x v="89"/>
    <s v="G000005204 GL EVENTS LIVE S.A."/>
    <x v="6"/>
    <s v="E00000129"/>
    <s v="Custo de Hidraúlica interna"/>
    <s v="SERV.0031"/>
    <x v="0"/>
    <s v=""/>
    <s v=""/>
    <s v="P"/>
    <n v="1118"/>
    <x v="0"/>
    <s v=""/>
    <n v="1"/>
    <s v="SV"/>
    <n v="1"/>
    <s v="SV"/>
    <n v="41.34"/>
    <x v="348"/>
    <s v="BRL"/>
    <n v="1"/>
    <n v="0"/>
    <n v="0"/>
    <n v="0"/>
    <n v="0"/>
    <n v="0"/>
    <n v="0"/>
    <n v="1"/>
    <n v="0"/>
    <n v="0"/>
    <n v="0"/>
    <n v="0"/>
    <x v="511"/>
    <s v="OABR"/>
  </r>
  <r>
    <s v="101"/>
    <s v="ZBR0"/>
    <s v="F"/>
    <s v="GL1"/>
    <x v="0"/>
    <x v="89"/>
    <s v="G000005204 GL EVENTS LIVE S.A."/>
    <x v="6"/>
    <s v="E00000129"/>
    <s v="A&amp;B - Custo de Hidraúlica interna"/>
    <s v="SERV.0031"/>
    <x v="0"/>
    <s v=""/>
    <s v=""/>
    <s v="P"/>
    <n v="1118"/>
    <x v="0"/>
    <s v=""/>
    <n v="1"/>
    <s v="SV"/>
    <n v="1"/>
    <s v="SV"/>
    <n v="3799.97"/>
    <x v="349"/>
    <s v="BRL"/>
    <n v="1"/>
    <n v="0"/>
    <n v="0"/>
    <n v="0"/>
    <n v="0"/>
    <n v="0"/>
    <n v="0"/>
    <n v="1"/>
    <n v="0"/>
    <n v="0"/>
    <n v="0"/>
    <n v="0"/>
    <x v="512"/>
    <s v="OABR"/>
  </r>
  <r>
    <s v="101"/>
    <s v="ZBR0"/>
    <s v="F"/>
    <s v="GL1"/>
    <x v="0"/>
    <x v="89"/>
    <s v="3000015225 RBS TECH ENGENHARIA, MANUTENCAO E"/>
    <x v="11"/>
    <s v="E00000127"/>
    <s v="MANUTENÇÃO - 08 DIÁRIA ASSIST REFRIGERAÇ"/>
    <s v="SERV.0031"/>
    <x v="0"/>
    <s v=""/>
    <s v=""/>
    <s v="P"/>
    <n v="1118"/>
    <x v="0"/>
    <s v=""/>
    <n v="1"/>
    <s v="SV"/>
    <n v="1"/>
    <s v="SV"/>
    <n v="8250"/>
    <x v="38"/>
    <s v="BRL"/>
    <n v="1"/>
    <n v="0"/>
    <n v="0"/>
    <n v="0"/>
    <n v="0"/>
    <n v="0"/>
    <n v="0"/>
    <n v="1"/>
    <n v="0"/>
    <n v="0"/>
    <n v="0"/>
    <n v="0"/>
    <x v="513"/>
    <s v="OABR"/>
  </r>
  <r>
    <s v="201"/>
    <s v="ZBR0"/>
    <s v="F"/>
    <s v="GL1"/>
    <x v="0"/>
    <x v="89"/>
    <s v="3000015225 RBS TECH ENGENHARIA, MANUTENCAO E"/>
    <x v="11"/>
    <s v="E00000127"/>
    <s v="MANUTENÇÃO - 04 DIÁRIA MECÂNICO CAG PERÍ"/>
    <s v="SERV.0031"/>
    <x v="0"/>
    <s v=""/>
    <s v=""/>
    <s v="P"/>
    <n v="1118"/>
    <x v="0"/>
    <s v=""/>
    <n v="1"/>
    <s v="SV"/>
    <n v="1"/>
    <s v="SV"/>
    <n v="5650"/>
    <x v="350"/>
    <s v="BRL"/>
    <n v="1"/>
    <n v="0"/>
    <n v="0"/>
    <n v="0"/>
    <n v="0"/>
    <n v="0"/>
    <n v="0"/>
    <n v="1"/>
    <n v="0"/>
    <n v="0"/>
    <n v="0"/>
    <n v="0"/>
    <x v="513"/>
    <s v="OABR"/>
  </r>
  <r>
    <s v="101"/>
    <s v="ZBR0"/>
    <s v="F"/>
    <s v="GL1"/>
    <x v="0"/>
    <x v="89"/>
    <s v="1000000135 DEBORAH SOARES DE OLIVEIRA"/>
    <x v="64"/>
    <s v="E00001058"/>
    <s v="Custos de serviço de Sonorização"/>
    <s v="SERV.0031"/>
    <x v="0"/>
    <s v=""/>
    <s v=""/>
    <s v="P"/>
    <n v="1118"/>
    <x v="0"/>
    <s v=""/>
    <n v="1"/>
    <s v="SV"/>
    <n v="1"/>
    <s v="SV"/>
    <n v="18000"/>
    <x v="204"/>
    <s v="BRL"/>
    <n v="1"/>
    <n v="0"/>
    <n v="0"/>
    <n v="0"/>
    <n v="0"/>
    <n v="1"/>
    <n v="18000"/>
    <n v="1"/>
    <n v="0"/>
    <n v="0"/>
    <n v="0"/>
    <n v="0"/>
    <x v="514"/>
    <s v="OABR"/>
  </r>
  <r>
    <s v="101"/>
    <s v="ZBR0"/>
    <s v="F"/>
    <s v="GL1"/>
    <x v="0"/>
    <x v="89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466"/>
    <x v="351"/>
    <s v="BRL"/>
    <n v="1"/>
    <n v="0"/>
    <n v="0"/>
    <n v="0"/>
    <n v="0"/>
    <n v="0"/>
    <n v="0"/>
    <n v="1"/>
    <n v="0"/>
    <n v="0"/>
    <n v="0"/>
    <n v="0"/>
    <x v="515"/>
    <s v="OABR"/>
  </r>
  <r>
    <s v="101"/>
    <s v="ZBR0"/>
    <s v="F"/>
    <s v="GL1"/>
    <x v="0"/>
    <x v="89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71.11"/>
    <x v="352"/>
    <s v="BRL"/>
    <n v="1"/>
    <n v="0"/>
    <n v="0"/>
    <n v="0"/>
    <n v="0"/>
    <n v="0"/>
    <n v="0"/>
    <n v="1"/>
    <n v="0"/>
    <n v="0"/>
    <n v="0"/>
    <n v="0"/>
    <x v="516"/>
    <s v="OABR"/>
  </r>
  <r>
    <s v="101"/>
    <s v="ZBR0"/>
    <s v="F"/>
    <s v="GL1"/>
    <x v="0"/>
    <x v="89"/>
    <s v="G000005204 GL EVENTS LIVE S.A."/>
    <x v="6"/>
    <s v="E00000129"/>
    <s v="A&amp;B - Custo de Hidraúlica interna"/>
    <s v="SERV.0031"/>
    <x v="0"/>
    <s v=""/>
    <s v=""/>
    <s v="P"/>
    <n v="1118"/>
    <x v="0"/>
    <s v=""/>
    <n v="1"/>
    <s v="SV"/>
    <n v="1"/>
    <s v="SV"/>
    <n v="1798.29"/>
    <x v="315"/>
    <s v="BRL"/>
    <n v="1"/>
    <n v="0"/>
    <n v="0"/>
    <n v="1"/>
    <n v="0"/>
    <n v="1"/>
    <n v="1798.29"/>
    <n v="1"/>
    <n v="0"/>
    <n v="0"/>
    <n v="0"/>
    <n v="0"/>
    <x v="517"/>
    <s v="OABR"/>
  </r>
  <r>
    <s v="101"/>
    <s v="ZBR0"/>
    <s v="F"/>
    <s v="GL1"/>
    <x v="0"/>
    <x v="90"/>
    <s v="3000020900 VAMO QUERE PRODUCOES MUSICAL LTDA"/>
    <x v="65"/>
    <s v="E00001058"/>
    <s v="Custos de serviço de Sonorização"/>
    <s v="SERV.0031"/>
    <x v="0"/>
    <s v=""/>
    <s v=""/>
    <s v="P"/>
    <n v="1118"/>
    <x v="0"/>
    <s v=""/>
    <n v="1"/>
    <s v="SV"/>
    <n v="1"/>
    <s v="SV"/>
    <n v="5500"/>
    <x v="353"/>
    <s v="BRL"/>
    <n v="1"/>
    <n v="0"/>
    <n v="0"/>
    <n v="0"/>
    <n v="0"/>
    <n v="1"/>
    <n v="5500"/>
    <n v="1"/>
    <n v="0"/>
    <n v="0"/>
    <n v="0"/>
    <n v="0"/>
    <x v="518"/>
    <s v="OABR"/>
  </r>
  <r>
    <s v="101"/>
    <s v="ZBR0"/>
    <s v="F"/>
    <s v="GL1"/>
    <x v="0"/>
    <x v="90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519"/>
    <s v="OABR"/>
  </r>
  <r>
    <s v="101"/>
    <s v="ZBR0"/>
    <s v="F"/>
    <s v="GL1"/>
    <x v="0"/>
    <x v="90"/>
    <s v="3000019678 53.047.310 TIAGO NUNES MAGALHAES"/>
    <x v="24"/>
    <s v="E00000127"/>
    <s v="MANUTENÇÃO - 01 DIÁRIAS 18/05 - ENCARREG"/>
    <s v="SERV.0031"/>
    <x v="0"/>
    <s v=""/>
    <s v=""/>
    <s v="P"/>
    <n v="1118"/>
    <x v="0"/>
    <s v=""/>
    <n v="1"/>
    <s v="SV"/>
    <n v="1"/>
    <s v="SV"/>
    <n v="300"/>
    <x v="182"/>
    <s v="BRL"/>
    <n v="1"/>
    <n v="0"/>
    <n v="0"/>
    <n v="0"/>
    <n v="0"/>
    <n v="1"/>
    <n v="300"/>
    <n v="1"/>
    <n v="0"/>
    <n v="0"/>
    <n v="0"/>
    <n v="0"/>
    <x v="520"/>
    <s v="OABR"/>
  </r>
  <r>
    <s v="101"/>
    <s v="ZBR0"/>
    <s v="F"/>
    <s v="GL1"/>
    <x v="0"/>
    <x v="90"/>
    <s v="1000001585 ALBERTO ENGELKE NETO 12201716706"/>
    <x v="66"/>
    <s v="100003197"/>
    <s v="Produção de Eventos"/>
    <s v="SERV.0031"/>
    <x v="0"/>
    <s v="L"/>
    <s v=""/>
    <s v="P"/>
    <n v="1118"/>
    <x v="0"/>
    <s v=""/>
    <n v="1"/>
    <s v="SV"/>
    <n v="1"/>
    <s v="SV"/>
    <n v="480"/>
    <x v="354"/>
    <s v="BRL"/>
    <n v="1"/>
    <n v="0"/>
    <n v="0"/>
    <n v="0"/>
    <n v="0"/>
    <n v="0"/>
    <n v="0"/>
    <n v="1"/>
    <n v="0"/>
    <n v="0"/>
    <n v="0"/>
    <n v="0"/>
    <x v="521"/>
    <s v="OABR"/>
  </r>
  <r>
    <s v="101"/>
    <s v="ZBR0"/>
    <s v="F"/>
    <s v="GL1"/>
    <x v="0"/>
    <x v="90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1575"/>
    <x v="355"/>
    <s v="BRL"/>
    <n v="1"/>
    <n v="0"/>
    <n v="0"/>
    <n v="0"/>
    <n v="0"/>
    <n v="0"/>
    <n v="0"/>
    <n v="1"/>
    <n v="0"/>
    <n v="0"/>
    <n v="0"/>
    <n v="0"/>
    <x v="522"/>
    <s v="OABR"/>
  </r>
  <r>
    <s v="101"/>
    <s v="ZBR0"/>
    <s v="F"/>
    <s v="GL1"/>
    <x v="0"/>
    <x v="90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523"/>
    <s v="OABR"/>
  </r>
  <r>
    <s v="101"/>
    <s v="ZBR0"/>
    <s v="F"/>
    <s v="GL1"/>
    <x v="0"/>
    <x v="91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484.65"/>
    <x v="356"/>
    <s v="BRL"/>
    <n v="1"/>
    <n v="0"/>
    <n v="0"/>
    <n v="0"/>
    <n v="0"/>
    <n v="0"/>
    <n v="0"/>
    <n v="1"/>
    <n v="0"/>
    <n v="0"/>
    <n v="0"/>
    <n v="0"/>
    <x v="524"/>
    <s v="OABR"/>
  </r>
  <r>
    <s v="101"/>
    <s v="ZBR0"/>
    <s v="F"/>
    <s v="GL1"/>
    <x v="0"/>
    <x v="91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5201"/>
    <x v="357"/>
    <s v="BRL"/>
    <n v="1"/>
    <n v="0"/>
    <n v="0"/>
    <n v="0"/>
    <n v="0"/>
    <n v="0"/>
    <n v="0"/>
    <n v="1"/>
    <n v="0"/>
    <n v="0"/>
    <n v="0"/>
    <n v="0"/>
    <x v="525"/>
    <s v="OABR"/>
  </r>
  <r>
    <s v="101"/>
    <s v="ZBR0"/>
    <s v="F"/>
    <s v="GL1"/>
    <x v="0"/>
    <x v="91"/>
    <s v="1000000098 IVANDRO LEAL FLORES"/>
    <x v="67"/>
    <s v="E00000127"/>
    <s v="encarregado"/>
    <s v="SERV.0031"/>
    <x v="0"/>
    <s v=""/>
    <s v=""/>
    <s v="P"/>
    <n v="1118"/>
    <x v="0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526"/>
    <s v="OABR"/>
  </r>
  <r>
    <s v="101"/>
    <s v="ZBR0"/>
    <s v="F"/>
    <s v="GL1"/>
    <x v="0"/>
    <x v="91"/>
    <s v="1000000098 IVANDRO LEAL FLORES"/>
    <x v="67"/>
    <s v="E00000127"/>
    <s v="encarregado"/>
    <s v="SERV.0031"/>
    <x v="0"/>
    <s v=""/>
    <s v=""/>
    <s v="P"/>
    <n v="1118"/>
    <x v="0"/>
    <s v=""/>
    <n v="1"/>
    <s v="SV"/>
    <n v="1"/>
    <s v="SV"/>
    <n v="2040"/>
    <x v="102"/>
    <s v="BRL"/>
    <n v="1"/>
    <n v="0"/>
    <n v="0"/>
    <n v="0"/>
    <n v="0"/>
    <n v="0"/>
    <n v="0"/>
    <n v="1"/>
    <n v="0"/>
    <n v="0"/>
    <n v="0"/>
    <n v="0"/>
    <x v="527"/>
    <s v="OABR"/>
  </r>
  <r>
    <s v="101"/>
    <s v="ZBR0"/>
    <s v="F"/>
    <s v="GL1"/>
    <x v="0"/>
    <x v="91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380"/>
    <x v="358"/>
    <s v="BRL"/>
    <n v="1"/>
    <n v="0"/>
    <n v="0"/>
    <n v="0"/>
    <n v="0"/>
    <n v="0"/>
    <n v="0"/>
    <n v="1"/>
    <n v="0"/>
    <n v="0"/>
    <n v="0"/>
    <n v="0"/>
    <x v="528"/>
    <s v="OABR"/>
  </r>
  <r>
    <s v="101"/>
    <s v="ZBR0"/>
    <s v="F"/>
    <s v="GL1"/>
    <x v="0"/>
    <x v="91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380"/>
    <x v="358"/>
    <s v="BRL"/>
    <n v="1"/>
    <n v="0"/>
    <n v="0"/>
    <n v="0"/>
    <n v="0"/>
    <n v="0"/>
    <n v="0"/>
    <n v="1"/>
    <n v="0"/>
    <n v="0"/>
    <n v="0"/>
    <n v="0"/>
    <x v="529"/>
    <s v="OABR"/>
  </r>
  <r>
    <s v="101"/>
    <s v="ZBR0"/>
    <s v="F"/>
    <s v="GL1"/>
    <x v="0"/>
    <x v="91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80"/>
    <x v="167"/>
    <s v="BRL"/>
    <n v="1"/>
    <n v="0"/>
    <n v="0"/>
    <n v="0"/>
    <n v="0"/>
    <n v="0"/>
    <n v="0"/>
    <n v="1"/>
    <n v="0"/>
    <n v="0"/>
    <n v="0"/>
    <n v="0"/>
    <x v="530"/>
    <s v="OABR"/>
  </r>
  <r>
    <s v="101"/>
    <s v="ZBR0"/>
    <s v="F"/>
    <s v="GL1"/>
    <x v="0"/>
    <x v="91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80"/>
    <x v="167"/>
    <s v="BRL"/>
    <n v="1"/>
    <n v="0"/>
    <n v="0"/>
    <n v="0"/>
    <n v="0"/>
    <n v="0"/>
    <n v="0"/>
    <n v="1"/>
    <n v="0"/>
    <n v="0"/>
    <n v="0"/>
    <n v="0"/>
    <x v="531"/>
    <s v="OABR"/>
  </r>
  <r>
    <s v="101"/>
    <s v="ZBR0"/>
    <s v="F"/>
    <s v="GL1"/>
    <x v="0"/>
    <x v="92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752"/>
    <x v="359"/>
    <s v="BRL"/>
    <n v="1"/>
    <n v="0"/>
    <n v="0"/>
    <n v="1"/>
    <n v="0"/>
    <n v="1"/>
    <n v="1752"/>
    <n v="1"/>
    <n v="0"/>
    <n v="0"/>
    <n v="0"/>
    <n v="0"/>
    <x v="532"/>
    <s v="OABR"/>
  </r>
  <r>
    <s v="101"/>
    <s v="ZBR0"/>
    <s v="F"/>
    <s v="GL1"/>
    <x v="0"/>
    <x v="93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400"/>
    <x v="23"/>
    <s v="BRL"/>
    <n v="1"/>
    <n v="0"/>
    <n v="0"/>
    <n v="0"/>
    <n v="0"/>
    <n v="0"/>
    <n v="0"/>
    <n v="1"/>
    <n v="0"/>
    <n v="0"/>
    <n v="0"/>
    <n v="0"/>
    <x v="533"/>
    <s v="OABR"/>
  </r>
  <r>
    <s v="101"/>
    <s v="ZBR0"/>
    <s v="F"/>
    <s v="GL1"/>
    <x v="0"/>
    <x v="93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2222"/>
    <x v="360"/>
    <s v="BRL"/>
    <n v="1"/>
    <n v="0"/>
    <n v="0"/>
    <n v="1"/>
    <n v="0"/>
    <n v="1"/>
    <n v="2222"/>
    <n v="1"/>
    <n v="0"/>
    <n v="0"/>
    <n v="0"/>
    <n v="0"/>
    <x v="534"/>
    <s v="OABR"/>
  </r>
  <r>
    <s v="101"/>
    <s v="ZBR0"/>
    <s v="F"/>
    <s v="GL1"/>
    <x v="0"/>
    <x v="93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1900"/>
    <x v="361"/>
    <s v="BRL"/>
    <n v="1"/>
    <n v="0"/>
    <n v="0"/>
    <n v="1"/>
    <n v="0"/>
    <n v="1"/>
    <n v="1900"/>
    <n v="1"/>
    <n v="0"/>
    <n v="0"/>
    <n v="0"/>
    <n v="0"/>
    <x v="535"/>
    <s v="OABR"/>
  </r>
  <r>
    <s v="101"/>
    <s v="ZBR0"/>
    <s v="F"/>
    <s v="GL1"/>
    <x v="0"/>
    <x v="94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9680"/>
    <x v="362"/>
    <s v="BRL"/>
    <n v="1"/>
    <n v="0"/>
    <n v="0"/>
    <n v="0"/>
    <n v="0"/>
    <n v="0"/>
    <n v="0"/>
    <n v="1"/>
    <n v="0"/>
    <n v="0"/>
    <n v="0"/>
    <n v="0"/>
    <x v="536"/>
    <s v="OABR"/>
  </r>
  <r>
    <s v="101"/>
    <s v="ZBR0"/>
    <s v="F"/>
    <s v="GL1"/>
    <x v="0"/>
    <x v="94"/>
    <s v="3000019678 53.047.310 TIAGO NUNES MAGALHAES"/>
    <x v="24"/>
    <s v="E00000127"/>
    <s v="MANUTENÇÃO - 01 DIÁRIAS 25/05 - ENCARREG"/>
    <s v="SERV.0031"/>
    <x v="0"/>
    <s v=""/>
    <s v=""/>
    <s v="P"/>
    <n v="1118"/>
    <x v="0"/>
    <s v=""/>
    <n v="1"/>
    <s v="SV"/>
    <n v="1"/>
    <s v="SV"/>
    <n v="375"/>
    <x v="363"/>
    <s v="BRL"/>
    <n v="1"/>
    <n v="0"/>
    <n v="0"/>
    <n v="0"/>
    <n v="0"/>
    <n v="0"/>
    <n v="0"/>
    <n v="1"/>
    <n v="0"/>
    <n v="0"/>
    <n v="0"/>
    <n v="0"/>
    <x v="537"/>
    <s v="OABR"/>
  </r>
  <r>
    <s v="101"/>
    <s v="ZBR0"/>
    <s v="F"/>
    <s v="GL1"/>
    <x v="0"/>
    <x v="94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20090.419999999998"/>
    <x v="364"/>
    <s v="BRL"/>
    <n v="1"/>
    <n v="0"/>
    <n v="0"/>
    <n v="1"/>
    <n v="0"/>
    <n v="1"/>
    <n v="20090.419999999998"/>
    <n v="1"/>
    <n v="0"/>
    <n v="0"/>
    <n v="0"/>
    <n v="0"/>
    <x v="538"/>
    <s v="OABR"/>
  </r>
  <r>
    <s v="101"/>
    <s v="ZBR0"/>
    <s v="F"/>
    <s v="GL1"/>
    <x v="0"/>
    <x v="94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157.52"/>
    <x v="365"/>
    <s v="BRL"/>
    <n v="1"/>
    <n v="0"/>
    <n v="0"/>
    <n v="0"/>
    <n v="0"/>
    <n v="0"/>
    <n v="0"/>
    <n v="1"/>
    <n v="0"/>
    <n v="0"/>
    <n v="0"/>
    <n v="0"/>
    <x v="539"/>
    <s v="OABR"/>
  </r>
  <r>
    <s v="101"/>
    <s v="ZBR0"/>
    <s v="F"/>
    <s v="GL1"/>
    <x v="0"/>
    <x v="95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24869.31"/>
    <x v="366"/>
    <s v="BRL"/>
    <n v="1"/>
    <n v="0"/>
    <n v="0"/>
    <n v="0"/>
    <n v="0"/>
    <n v="0"/>
    <n v="0"/>
    <n v="1"/>
    <n v="0"/>
    <n v="0"/>
    <n v="0"/>
    <n v="0"/>
    <x v="540"/>
    <s v="OABR"/>
  </r>
  <r>
    <s v="101"/>
    <s v="ZBR0"/>
    <s v="F"/>
    <s v="GL1"/>
    <x v="0"/>
    <x v="95"/>
    <s v="3000001897 SUNSET EVENTOS E SERVICOS LTDA"/>
    <x v="3"/>
    <s v="E00000122"/>
    <s v="MANUTENÇÃO - LIMPEZA ÁREA EXTERNA -  04"/>
    <s v="SERV.0031"/>
    <x v="0"/>
    <s v=""/>
    <s v=""/>
    <s v="P"/>
    <n v="1118"/>
    <x v="0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541"/>
    <s v="OABR"/>
  </r>
  <r>
    <s v="101"/>
    <s v="ZBR0"/>
    <s v="F"/>
    <s v="GL1"/>
    <x v="0"/>
    <x v="95"/>
    <s v="3000002690 ZEITGEIST REFORMAS E EDIFICACOES LT"/>
    <x v="10"/>
    <s v="E00000127"/>
    <s v="MANUTENÇÃO - BOMBEIRO HIDRÁULICO -  10 D"/>
    <s v="SERV.0031"/>
    <x v="0"/>
    <s v=""/>
    <s v=""/>
    <s v="P"/>
    <n v="1118"/>
    <x v="0"/>
    <s v=""/>
    <n v="1"/>
    <s v="SV"/>
    <n v="1"/>
    <s v="SV"/>
    <n v="6299.2"/>
    <x v="367"/>
    <s v="BRL"/>
    <n v="1"/>
    <n v="0"/>
    <n v="0"/>
    <n v="0"/>
    <n v="0"/>
    <n v="0"/>
    <n v="0"/>
    <n v="1"/>
    <n v="0"/>
    <n v="0"/>
    <n v="0"/>
    <n v="0"/>
    <x v="542"/>
    <s v="OABR"/>
  </r>
  <r>
    <s v="101"/>
    <s v="ZBR0"/>
    <s v="F"/>
    <s v="GL1"/>
    <x v="0"/>
    <x v="95"/>
    <s v="3000001897 SUNSET EVENTOS E SERVICOS LTDA"/>
    <x v="3"/>
    <s v="E00000122"/>
    <s v="MANUTENÇÃO - LIMPEZA ÁREA EXTERNA - 15 D"/>
    <s v="SERV.0031"/>
    <x v="0"/>
    <s v=""/>
    <s v=""/>
    <s v="P"/>
    <n v="1118"/>
    <x v="0"/>
    <s v=""/>
    <n v="1"/>
    <s v="SV"/>
    <n v="1"/>
    <s v="SV"/>
    <n v="3825"/>
    <x v="368"/>
    <s v="BRL"/>
    <n v="1"/>
    <n v="0"/>
    <n v="0"/>
    <n v="0"/>
    <n v="0"/>
    <n v="0"/>
    <n v="0"/>
    <n v="1"/>
    <n v="0"/>
    <n v="0"/>
    <n v="0"/>
    <n v="0"/>
    <x v="543"/>
    <s v="OABR"/>
  </r>
  <r>
    <s v="101"/>
    <s v="ZBR0"/>
    <s v="F"/>
    <s v="GL1"/>
    <x v="0"/>
    <x v="96"/>
    <s v="3000018558 N.P. GERADORES LTDA"/>
    <x v="39"/>
    <s v="E00000127"/>
    <s v="MANUTENÇÃO - 02 DIÁRIAS DE OPERADOR DE G"/>
    <s v="SERV.0031"/>
    <x v="0"/>
    <s v=""/>
    <s v=""/>
    <s v="P"/>
    <n v="1118"/>
    <x v="0"/>
    <s v=""/>
    <n v="1"/>
    <s v="SV"/>
    <n v="1"/>
    <s v="SV"/>
    <n v="2630"/>
    <x v="369"/>
    <s v="BRL"/>
    <n v="1"/>
    <n v="0"/>
    <n v="0"/>
    <n v="0"/>
    <n v="0"/>
    <n v="0"/>
    <n v="0"/>
    <n v="1"/>
    <n v="0"/>
    <n v="0"/>
    <n v="0"/>
    <n v="0"/>
    <x v="544"/>
    <s v="OABR"/>
  </r>
  <r>
    <s v="102"/>
    <s v="ZBR0"/>
    <s v="F"/>
    <s v="GL1"/>
    <x v="0"/>
    <x v="96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1058"/>
    <x v="279"/>
    <s v="BRL"/>
    <n v="1"/>
    <n v="0"/>
    <n v="0"/>
    <n v="0"/>
    <n v="0"/>
    <n v="1"/>
    <n v="1058"/>
    <n v="1"/>
    <n v="0"/>
    <n v="0"/>
    <n v="0"/>
    <n v="0"/>
    <x v="545"/>
    <s v="OABR"/>
  </r>
  <r>
    <s v="101"/>
    <s v="ZBR0"/>
    <s v="F"/>
    <s v="GL1"/>
    <x v="0"/>
    <x v="96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6373.18"/>
    <x v="370"/>
    <s v="BRL"/>
    <n v="1"/>
    <n v="0"/>
    <n v="0"/>
    <n v="0"/>
    <n v="0"/>
    <n v="0"/>
    <n v="0"/>
    <n v="1"/>
    <n v="0"/>
    <n v="0"/>
    <n v="0"/>
    <n v="0"/>
    <x v="546"/>
    <s v="OABR"/>
  </r>
  <r>
    <s v="101"/>
    <s v="ZBR0"/>
    <s v="F"/>
    <s v="GL1"/>
    <x v="0"/>
    <x v="96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4775.51"/>
    <x v="62"/>
    <s v="BRL"/>
    <n v="1"/>
    <n v="0"/>
    <n v="0"/>
    <n v="0"/>
    <n v="0"/>
    <n v="0"/>
    <n v="0"/>
    <n v="1"/>
    <n v="0"/>
    <n v="0"/>
    <n v="0"/>
    <n v="0"/>
    <x v="547"/>
    <s v="OABR"/>
  </r>
  <r>
    <s v="101"/>
    <s v="ZBR0"/>
    <s v="F"/>
    <s v="GL1"/>
    <x v="0"/>
    <x v="96"/>
    <s v="3000018767 WFT II INSTALACOES E AUTOMACAO ELET"/>
    <x v="14"/>
    <s v="E00000127"/>
    <s v="MANUTENÇÃO - 06 DIÁRIAS - PERÍODO 31/05"/>
    <s v="SERV.0031"/>
    <x v="0"/>
    <s v=""/>
    <s v=""/>
    <s v="P"/>
    <n v="1118"/>
    <x v="0"/>
    <s v=""/>
    <n v="1"/>
    <s v="SV"/>
    <n v="1"/>
    <s v="SV"/>
    <n v="3295.8"/>
    <x v="371"/>
    <s v="BRL"/>
    <n v="1"/>
    <n v="0"/>
    <n v="0"/>
    <n v="0"/>
    <n v="0"/>
    <n v="0"/>
    <n v="0"/>
    <n v="1"/>
    <n v="0"/>
    <n v="0"/>
    <n v="0"/>
    <n v="0"/>
    <x v="548"/>
    <s v="OABR"/>
  </r>
  <r>
    <s v="101"/>
    <s v="ZBR0"/>
    <s v="F"/>
    <s v="GL1"/>
    <x v="0"/>
    <x v="96"/>
    <s v="3000019678 53.047.310 TIAGO NUNES MAGALHAES"/>
    <x v="24"/>
    <s v="E00000127"/>
    <s v="MANUTENÇÃO - 02 DIÁRIAS 02/06 - 03/06 -"/>
    <s v="SERV.0031"/>
    <x v="0"/>
    <s v=""/>
    <s v=""/>
    <s v="P"/>
    <n v="1118"/>
    <x v="0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549"/>
    <s v="OABR"/>
  </r>
  <r>
    <s v="101"/>
    <s v="ZBR0"/>
    <s v="F"/>
    <s v="GL1"/>
    <x v="0"/>
    <x v="96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9368"/>
    <x v="372"/>
    <s v="BRL"/>
    <n v="1"/>
    <n v="0"/>
    <n v="0"/>
    <n v="1"/>
    <n v="0"/>
    <n v="1"/>
    <n v="9368"/>
    <n v="1"/>
    <n v="0"/>
    <n v="0"/>
    <n v="0"/>
    <n v="0"/>
    <x v="550"/>
    <s v="OABR"/>
  </r>
  <r>
    <s v="101"/>
    <s v="ZBR0"/>
    <s v="F"/>
    <s v="GL1"/>
    <x v="0"/>
    <x v="96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1120"/>
    <x v="11"/>
    <s v="BRL"/>
    <n v="1"/>
    <n v="0"/>
    <n v="0"/>
    <n v="0"/>
    <n v="0"/>
    <n v="0"/>
    <n v="0"/>
    <n v="1"/>
    <n v="0"/>
    <n v="0"/>
    <n v="0"/>
    <n v="0"/>
    <x v="551"/>
    <s v="OABR"/>
  </r>
  <r>
    <s v="101"/>
    <s v="ZBR0"/>
    <s v="F"/>
    <s v="GL1"/>
    <x v="0"/>
    <x v="96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1"/>
    <n v="0"/>
    <n v="1"/>
    <n v="760"/>
    <n v="1"/>
    <n v="0"/>
    <n v="0"/>
    <n v="0"/>
    <n v="0"/>
    <x v="552"/>
    <s v="OABR"/>
  </r>
  <r>
    <s v="101"/>
    <s v="ZBR0"/>
    <s v="F"/>
    <s v="GL1"/>
    <x v="0"/>
    <x v="96"/>
    <s v="3000020900 VAMO QUERE PRODUCOES MUSICAL LTDA"/>
    <x v="65"/>
    <s v="E00001058"/>
    <s v="Custos de serviço de Sonorização"/>
    <s v="SERV.0031"/>
    <x v="0"/>
    <s v=""/>
    <s v=""/>
    <s v="P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553"/>
    <s v="OABR"/>
  </r>
  <r>
    <s v="101"/>
    <s v="ZBR0"/>
    <s v="F"/>
    <s v="GL1"/>
    <x v="0"/>
    <x v="97"/>
    <s v="3000020813 ANTONIO EDUARDO PESSANHA LIRIO"/>
    <x v="63"/>
    <s v="E00001058"/>
    <s v="Custos de serviço de Sonorização"/>
    <s v="SERV.0031"/>
    <x v="0"/>
    <s v="L"/>
    <s v=""/>
    <s v="P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554"/>
    <s v="OABR"/>
  </r>
  <r>
    <s v="101"/>
    <s v="ZBR0"/>
    <s v="F"/>
    <s v="GL1"/>
    <x v="0"/>
    <x v="97"/>
    <s v="3000002690 ZEITGEIST REFORMAS E EDIFICACOES LT"/>
    <x v="10"/>
    <s v="E00000127"/>
    <s v="MANUTENÇÃO - BOMBEIRA HIDRÁULICO -  03 D"/>
    <s v="SERV.0031"/>
    <x v="0"/>
    <s v=""/>
    <s v=""/>
    <s v="P"/>
    <n v="1118"/>
    <x v="0"/>
    <s v=""/>
    <n v="1"/>
    <s v="SV"/>
    <n v="1"/>
    <s v="SV"/>
    <n v="1785.6"/>
    <x v="128"/>
    <s v="BRL"/>
    <n v="1"/>
    <n v="0"/>
    <n v="0"/>
    <n v="0"/>
    <n v="0"/>
    <n v="0"/>
    <n v="0"/>
    <n v="1"/>
    <n v="0"/>
    <n v="0"/>
    <n v="0"/>
    <n v="0"/>
    <x v="555"/>
    <s v="OABR"/>
  </r>
  <r>
    <s v="101"/>
    <s v="ZBR0"/>
    <s v="F"/>
    <s v="GL1"/>
    <x v="0"/>
    <x v="97"/>
    <s v="3000020813 ANTONIO EDUARDO PESSANHA LIRIO"/>
    <x v="63"/>
    <s v="E00001058"/>
    <s v="Custos de serviço de Sonorização"/>
    <s v="SERV.0031"/>
    <x v="0"/>
    <s v=""/>
    <s v=""/>
    <s v="P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556"/>
    <s v="OABR"/>
  </r>
  <r>
    <s v="101"/>
    <s v="ZBR0"/>
    <s v="F"/>
    <s v="GL1"/>
    <x v="0"/>
    <x v="97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557"/>
    <s v="OABR"/>
  </r>
  <r>
    <s v="101"/>
    <s v="ZBR0"/>
    <s v="F"/>
    <s v="GL1"/>
    <x v="0"/>
    <x v="98"/>
    <s v="3000018124 TEL AVIV SEGURANCA LTDA"/>
    <x v="7"/>
    <s v="E00000121"/>
    <s v="Custo de Serviço de Segurança - Agende"/>
    <s v="SERV.0031"/>
    <x v="0"/>
    <s v="L"/>
    <s v=""/>
    <s v="P"/>
    <n v="1118"/>
    <x v="0"/>
    <s v=""/>
    <n v="1"/>
    <s v="SV"/>
    <n v="1"/>
    <s v="SV"/>
    <n v="5470"/>
    <x v="373"/>
    <s v="BRL"/>
    <n v="1"/>
    <n v="0"/>
    <n v="0"/>
    <n v="0"/>
    <n v="0"/>
    <n v="0"/>
    <n v="0"/>
    <n v="1"/>
    <n v="0"/>
    <n v="0"/>
    <n v="0"/>
    <n v="0"/>
    <x v="558"/>
    <s v="OABR"/>
  </r>
  <r>
    <s v="101"/>
    <s v="ZBR0"/>
    <s v="F"/>
    <s v="GL1"/>
    <x v="0"/>
    <x v="98"/>
    <s v="1000000098 IVANDRO LEAL FLORES"/>
    <x v="67"/>
    <s v="E00000127"/>
    <s v="encarregado"/>
    <s v="SERV.0031"/>
    <x v="0"/>
    <s v=""/>
    <s v=""/>
    <s v="P"/>
    <n v="1118"/>
    <x v="0"/>
    <s v=""/>
    <n v="1"/>
    <s v="SV"/>
    <n v="1"/>
    <s v="SV"/>
    <n v="940"/>
    <x v="374"/>
    <s v="BRL"/>
    <n v="1"/>
    <n v="0"/>
    <n v="0"/>
    <n v="0"/>
    <n v="0"/>
    <n v="1"/>
    <n v="940"/>
    <n v="1"/>
    <n v="0"/>
    <n v="0"/>
    <n v="0"/>
    <n v="0"/>
    <x v="559"/>
    <s v="OABR"/>
  </r>
  <r>
    <s v="101"/>
    <s v="ZBR0"/>
    <s v="F"/>
    <s v="GL1"/>
    <x v="0"/>
    <x v="98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560"/>
    <s v="OABR"/>
  </r>
  <r>
    <s v="101"/>
    <s v="ZBR0"/>
    <s v="F"/>
    <s v="GL1"/>
    <x v="0"/>
    <x v="98"/>
    <s v="3000000256 VIA CONE OPERACOES DE TRAFEGO LTDA"/>
    <x v="31"/>
    <s v="E00000127"/>
    <s v="operador de trânsito"/>
    <s v="SERV.0031"/>
    <x v="0"/>
    <s v=""/>
    <s v=""/>
    <s v="P"/>
    <n v="1118"/>
    <x v="0"/>
    <s v=""/>
    <n v="1"/>
    <s v="SV"/>
    <n v="1"/>
    <s v="SV"/>
    <n v="1820"/>
    <x v="375"/>
    <s v="BRL"/>
    <n v="1"/>
    <n v="0"/>
    <n v="0"/>
    <n v="0"/>
    <n v="0"/>
    <n v="0"/>
    <n v="0"/>
    <n v="1"/>
    <n v="0"/>
    <n v="0"/>
    <n v="0"/>
    <n v="0"/>
    <x v="561"/>
    <s v="OABR"/>
  </r>
  <r>
    <s v="101"/>
    <s v="ZBR0"/>
    <s v="F"/>
    <s v="GL1"/>
    <x v="0"/>
    <x v="98"/>
    <s v="3000013689 NAC FLAUZINO SERVICOS E COMERCIO DE"/>
    <x v="1"/>
    <s v="E00001058"/>
    <s v="Custos de serviço de Sonorização"/>
    <s v="SERV.0031"/>
    <x v="0"/>
    <s v=""/>
    <s v=""/>
    <s v="P"/>
    <n v="1118"/>
    <x v="0"/>
    <s v=""/>
    <n v="1"/>
    <s v="SV"/>
    <n v="1"/>
    <s v="SV"/>
    <n v="13000"/>
    <x v="3"/>
    <s v="BRL"/>
    <n v="1"/>
    <n v="0"/>
    <n v="0"/>
    <n v="0"/>
    <n v="0"/>
    <n v="0"/>
    <n v="0"/>
    <n v="1"/>
    <n v="0"/>
    <n v="0"/>
    <n v="0"/>
    <n v="0"/>
    <x v="562"/>
    <s v="OABR"/>
  </r>
  <r>
    <s v="101"/>
    <s v="ZBR0"/>
    <s v="F"/>
    <s v="GL1"/>
    <x v="0"/>
    <x v="98"/>
    <s v="1000000279 PRISCILA DE MELO FRANCISCO"/>
    <x v="68"/>
    <s v="100003197"/>
    <s v="Produção de Eventos"/>
    <s v="SERV.0031"/>
    <x v="0"/>
    <s v="S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563"/>
    <s v="OABR"/>
  </r>
  <r>
    <s v="101"/>
    <s v="ZBR0"/>
    <s v="F"/>
    <s v="GL1"/>
    <x v="0"/>
    <x v="98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5470"/>
    <x v="373"/>
    <s v="BRL"/>
    <n v="1"/>
    <n v="0"/>
    <n v="0"/>
    <n v="0"/>
    <n v="0"/>
    <n v="0"/>
    <n v="0"/>
    <n v="1"/>
    <n v="0"/>
    <n v="0"/>
    <n v="0"/>
    <n v="0"/>
    <x v="564"/>
    <s v="OABR"/>
  </r>
  <r>
    <s v="101"/>
    <s v="ZBR0"/>
    <s v="F"/>
    <s v="GL1"/>
    <x v="0"/>
    <x v="98"/>
    <s v="1000001522 WILLY COELHO CAVALCANTI DE ALBUQUER"/>
    <x v="69"/>
    <s v="E00000121"/>
    <s v="Custo de Serviço de Segurança - Agende"/>
    <s v="SERV.0031"/>
    <x v="0"/>
    <s v="S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565"/>
    <s v="OABR"/>
  </r>
  <r>
    <s v="101"/>
    <s v="ZBR0"/>
    <s v="F"/>
    <s v="GL1"/>
    <x v="0"/>
    <x v="98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155"/>
    <x v="376"/>
    <s v="BRL"/>
    <n v="1"/>
    <n v="0"/>
    <n v="0"/>
    <n v="1"/>
    <n v="0"/>
    <n v="1"/>
    <n v="1155"/>
    <n v="1"/>
    <n v="0"/>
    <n v="0"/>
    <n v="0"/>
    <n v="0"/>
    <x v="566"/>
    <s v="OABR"/>
  </r>
  <r>
    <s v="101"/>
    <s v="ZBR0"/>
    <s v="F"/>
    <s v="GL1"/>
    <x v="0"/>
    <x v="98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680"/>
    <x v="43"/>
    <s v="BRL"/>
    <n v="1"/>
    <n v="0"/>
    <n v="0"/>
    <n v="0"/>
    <n v="0"/>
    <n v="0"/>
    <n v="0"/>
    <n v="1"/>
    <n v="0"/>
    <n v="0"/>
    <n v="0"/>
    <n v="0"/>
    <x v="567"/>
    <s v="OABR"/>
  </r>
  <r>
    <s v="101"/>
    <s v="ZBR0"/>
    <s v="F"/>
    <s v="GL1"/>
    <x v="0"/>
    <x v="98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909.62"/>
    <x v="377"/>
    <s v="BRL"/>
    <n v="1"/>
    <n v="0"/>
    <n v="0"/>
    <n v="0"/>
    <n v="0"/>
    <n v="0"/>
    <n v="0"/>
    <n v="1"/>
    <n v="0"/>
    <n v="0"/>
    <n v="0"/>
    <n v="0"/>
    <x v="568"/>
    <s v="OABR"/>
  </r>
  <r>
    <s v="101"/>
    <s v="ZBR0"/>
    <s v="F"/>
    <s v="GL1"/>
    <x v="0"/>
    <x v="98"/>
    <s v="3000018767 WFT II INSTALACOES E AUTOMACAO ELET"/>
    <x v="14"/>
    <s v="E00000127"/>
    <s v="MANUTENÇÃO - 08 DIÁRIAS - PERÍODO 05/06"/>
    <s v="SERV.0031"/>
    <x v="0"/>
    <s v=""/>
    <s v=""/>
    <s v="P"/>
    <n v="1118"/>
    <x v="0"/>
    <s v=""/>
    <n v="1"/>
    <s v="SV"/>
    <n v="1"/>
    <s v="SV"/>
    <n v="5019.8999999999996"/>
    <x v="378"/>
    <s v="BRL"/>
    <n v="1"/>
    <n v="0"/>
    <n v="0"/>
    <n v="1"/>
    <n v="0"/>
    <n v="1"/>
    <n v="5019.8999999999996"/>
    <n v="1"/>
    <n v="0"/>
    <n v="0"/>
    <n v="0"/>
    <n v="0"/>
    <x v="569"/>
    <s v="OABR"/>
  </r>
  <r>
    <s v="101"/>
    <s v="ZBR0"/>
    <s v="F"/>
    <s v="GL1"/>
    <x v="0"/>
    <x v="99"/>
    <s v="3000019223 IN MOVING EVENTOS ESTRUTURAS E SERV"/>
    <x v="32"/>
    <s v="100000499"/>
    <s v="Custos de Locação de Grades"/>
    <s v="SERV.0031"/>
    <x v="0"/>
    <s v=""/>
    <s v=""/>
    <s v="P"/>
    <n v="1118"/>
    <x v="0"/>
    <s v=""/>
    <n v="1"/>
    <s v="SV"/>
    <n v="1"/>
    <s v="SV"/>
    <n v="2650"/>
    <x v="379"/>
    <s v="BRL"/>
    <n v="1"/>
    <n v="0"/>
    <n v="0"/>
    <n v="0"/>
    <n v="0"/>
    <n v="0"/>
    <n v="0"/>
    <n v="1"/>
    <n v="0"/>
    <n v="0"/>
    <n v="0"/>
    <n v="0"/>
    <x v="570"/>
    <s v="OABR"/>
  </r>
  <r>
    <s v="101"/>
    <s v="ZBR0"/>
    <s v="F"/>
    <s v="GL1"/>
    <x v="0"/>
    <x v="99"/>
    <s v="3000001897 SUNSET EVENTOS E SERVICOS LTDA"/>
    <x v="3"/>
    <s v="E00000122"/>
    <s v="MANUTENÇÃO - LIMPEZA  04 DIÁRIAS AGENTES"/>
    <s v="SERV.0031"/>
    <x v="0"/>
    <s v=""/>
    <s v=""/>
    <s v="P"/>
    <n v="1118"/>
    <x v="0"/>
    <s v=""/>
    <n v="1"/>
    <s v="SV"/>
    <n v="1"/>
    <s v="SV"/>
    <n v="1045"/>
    <x v="380"/>
    <s v="BRL"/>
    <n v="1"/>
    <n v="0"/>
    <n v="0"/>
    <n v="0"/>
    <n v="0"/>
    <n v="0"/>
    <n v="0"/>
    <n v="1"/>
    <n v="0"/>
    <n v="0"/>
    <n v="0"/>
    <n v="0"/>
    <x v="571"/>
    <s v="OABR"/>
  </r>
  <r>
    <s v="101"/>
    <s v="ZBR0"/>
    <s v="F"/>
    <s v="GL1"/>
    <x v="0"/>
    <x v="99"/>
    <s v="3000001897 SUNSET EVENTOS E SERVICOS LTDA"/>
    <x v="3"/>
    <s v="E00000122"/>
    <s v="MANUTENÇÃO - LIMPEZA  04 DIÁRIAS AGENTES"/>
    <s v="SERV.0031"/>
    <x v="0"/>
    <s v=""/>
    <s v=""/>
    <s v="P"/>
    <n v="1118"/>
    <x v="0"/>
    <s v=""/>
    <n v="1"/>
    <s v="SV"/>
    <n v="1"/>
    <s v="SV"/>
    <n v="1305"/>
    <x v="110"/>
    <s v="BRL"/>
    <n v="1"/>
    <n v="0"/>
    <n v="0"/>
    <n v="0"/>
    <n v="0"/>
    <n v="0"/>
    <n v="0"/>
    <n v="1"/>
    <n v="0"/>
    <n v="0"/>
    <n v="0"/>
    <n v="0"/>
    <x v="572"/>
    <s v="OABR"/>
  </r>
  <r>
    <s v="101"/>
    <s v="ZBR0"/>
    <s v="F"/>
    <s v="GL1"/>
    <x v="0"/>
    <x v="99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840"/>
    <x v="73"/>
    <s v="BRL"/>
    <n v="1"/>
    <n v="0"/>
    <n v="0"/>
    <n v="0"/>
    <n v="0"/>
    <n v="0"/>
    <n v="0"/>
    <n v="1"/>
    <n v="0"/>
    <n v="0"/>
    <n v="0"/>
    <n v="0"/>
    <x v="573"/>
    <s v="OABR"/>
  </r>
  <r>
    <s v="101"/>
    <s v="ZBR0"/>
    <s v="F"/>
    <s v="GL1"/>
    <x v="0"/>
    <x v="99"/>
    <s v="3000001215 MIRELLA DA SILVA GONCALVES 10710359"/>
    <x v="23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560"/>
    <x v="311"/>
    <s v="BRL"/>
    <n v="1"/>
    <n v="0"/>
    <n v="0"/>
    <n v="0"/>
    <n v="0"/>
    <n v="0"/>
    <n v="0"/>
    <n v="1"/>
    <n v="0"/>
    <n v="0"/>
    <n v="0"/>
    <n v="0"/>
    <x v="574"/>
    <s v="OABR"/>
  </r>
  <r>
    <s v="101"/>
    <s v="ZBR0"/>
    <s v="F"/>
    <s v="GL1"/>
    <x v="0"/>
    <x v="100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940"/>
    <x v="374"/>
    <s v="BRL"/>
    <n v="1"/>
    <n v="0"/>
    <n v="0"/>
    <n v="0"/>
    <n v="0"/>
    <n v="0"/>
    <n v="0"/>
    <n v="1"/>
    <n v="0"/>
    <n v="0"/>
    <n v="0"/>
    <n v="0"/>
    <x v="575"/>
    <s v="OABR"/>
  </r>
  <r>
    <s v="101"/>
    <s v="ZBR0"/>
    <s v="F"/>
    <s v="GL1"/>
    <x v="0"/>
    <x v="100"/>
    <s v="3000019896 ALBERTO ENGELKE NETO 12201716706"/>
    <x v="66"/>
    <s v="100003197"/>
    <s v="Produção de Eventos"/>
    <s v="SERV.0031"/>
    <x v="0"/>
    <s v=""/>
    <s v=""/>
    <s v="P"/>
    <n v="1118"/>
    <x v="0"/>
    <s v=""/>
    <n v="1"/>
    <s v="SV"/>
    <n v="1"/>
    <s v="SV"/>
    <n v="480"/>
    <x v="354"/>
    <s v="BRL"/>
    <n v="1"/>
    <n v="0"/>
    <n v="0"/>
    <n v="0"/>
    <n v="0"/>
    <n v="0"/>
    <n v="0"/>
    <n v="1"/>
    <n v="0"/>
    <n v="0"/>
    <n v="0"/>
    <n v="0"/>
    <x v="576"/>
    <s v="OABR"/>
  </r>
  <r>
    <s v="101"/>
    <s v="ZBR0"/>
    <s v="F"/>
    <s v="GL1"/>
    <x v="0"/>
    <x v="101"/>
    <s v="3000019678 53.047.310 TIAGO NUNES MAGALHAES"/>
    <x v="24"/>
    <s v="E00000127"/>
    <s v="MANUTENÇÃO - 02 DIÁRIAS 17/06 - 18/06 -"/>
    <s v="SERV.0031"/>
    <x v="0"/>
    <s v=""/>
    <s v=""/>
    <s v="P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577"/>
    <s v="OABR"/>
  </r>
  <r>
    <s v="101"/>
    <s v="ZBR0"/>
    <s v="F"/>
    <s v="GL1"/>
    <x v="0"/>
    <x v="101"/>
    <s v="3000019678 53.047.310 TIAGO NUNES MAGALHAES"/>
    <x v="24"/>
    <s v="E00000127"/>
    <s v="MANUTENÇÃO - 05 DIÁRIAS 05/06 - 09/06 -"/>
    <s v="SERV.0031"/>
    <x v="0"/>
    <s v=""/>
    <s v=""/>
    <s v="P"/>
    <n v="1118"/>
    <x v="0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578"/>
    <s v="OABR"/>
  </r>
  <r>
    <s v="101"/>
    <s v="ZBR0"/>
    <s v="F"/>
    <s v="GL1"/>
    <x v="0"/>
    <x v="101"/>
    <s v="3000019678 53.047.310 TIAGO NUNES MAGALHAES"/>
    <x v="24"/>
    <s v="E00000127"/>
    <s v="MANUTENÇÃO - 05 DIÁRIAS 10/06 - 14/06 -"/>
    <s v="SERV.0031"/>
    <x v="0"/>
    <s v=""/>
    <s v=""/>
    <s v="P"/>
    <n v="1118"/>
    <x v="0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579"/>
    <s v="OABR"/>
  </r>
  <r>
    <s v="101"/>
    <s v="ZBR0"/>
    <s v="F"/>
    <s v="GL1"/>
    <x v="0"/>
    <x v="101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149.03"/>
    <x v="381"/>
    <s v="BRL"/>
    <n v="1"/>
    <n v="0"/>
    <n v="0"/>
    <n v="1"/>
    <n v="0"/>
    <n v="1"/>
    <n v="149.03"/>
    <n v="1"/>
    <n v="0"/>
    <n v="0"/>
    <n v="0"/>
    <n v="0"/>
    <x v="580"/>
    <s v="OABR"/>
  </r>
  <r>
    <s v="101"/>
    <s v="ZBR0"/>
    <s v="F"/>
    <s v="GL1"/>
    <x v="0"/>
    <x v="101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2323.31"/>
    <x v="382"/>
    <s v="BRL"/>
    <n v="1"/>
    <n v="0"/>
    <n v="0"/>
    <n v="1"/>
    <n v="0"/>
    <n v="1"/>
    <n v="2323.31"/>
    <n v="1"/>
    <n v="0"/>
    <n v="0"/>
    <n v="0"/>
    <n v="0"/>
    <x v="581"/>
    <s v="OABR"/>
  </r>
  <r>
    <s v="101"/>
    <s v="ZBR0"/>
    <s v="F"/>
    <s v="GL1"/>
    <x v="0"/>
    <x v="101"/>
    <s v="3000001756 HIGH LEVEL INSTALACOES LTDA"/>
    <x v="27"/>
    <s v="E00000127"/>
    <s v="Equipe para executar movimentação de cor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582"/>
    <s v="OABR"/>
  </r>
  <r>
    <s v="101"/>
    <s v="ZBR0"/>
    <s v="F"/>
    <s v="GL1"/>
    <x v="0"/>
    <x v="101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583"/>
    <s v="OABR"/>
  </r>
  <r>
    <s v="101"/>
    <s v="ZBR0"/>
    <s v="F"/>
    <s v="GL1"/>
    <x v="0"/>
    <x v="101"/>
    <s v="3000002690 ZEITGEIST REFORMAS E EDIFICACOES LT"/>
    <x v="10"/>
    <s v="E00000127"/>
    <s v="MANUTENÇÃO - BOMBEIRO HIDRÁULICO -  04 D"/>
    <s v="SERV.0031"/>
    <x v="0"/>
    <s v=""/>
    <s v=""/>
    <s v="P"/>
    <n v="1118"/>
    <x v="0"/>
    <s v=""/>
    <n v="1"/>
    <s v="SV"/>
    <n v="1"/>
    <s v="SV"/>
    <n v="2380.8000000000002"/>
    <x v="281"/>
    <s v="BRL"/>
    <n v="1"/>
    <n v="0"/>
    <n v="0"/>
    <n v="0"/>
    <n v="0"/>
    <n v="0"/>
    <n v="0"/>
    <n v="1"/>
    <n v="0"/>
    <n v="0"/>
    <n v="0"/>
    <n v="0"/>
    <x v="584"/>
    <s v="OABR"/>
  </r>
  <r>
    <s v="101"/>
    <s v="ZBR0"/>
    <s v="F"/>
    <s v="GL1"/>
    <x v="0"/>
    <x v="101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585"/>
    <s v="OABR"/>
  </r>
  <r>
    <s v="101"/>
    <s v="ZBR0"/>
    <s v="F"/>
    <s v="GL1"/>
    <x v="0"/>
    <x v="101"/>
    <s v="3000019678 53.047.310 TIAGO NUNES MAGALHAES"/>
    <x v="24"/>
    <s v="E00000127"/>
    <s v="MANUTENÇÃO - 01 DIÁRIAS 08/06 - ENCARREG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586"/>
    <s v="OABR"/>
  </r>
  <r>
    <s v="101"/>
    <s v="ZBR0"/>
    <s v="F"/>
    <s v="GL1"/>
    <x v="0"/>
    <x v="101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1058"/>
    <x v="279"/>
    <s v="BRL"/>
    <n v="1"/>
    <n v="0"/>
    <n v="0"/>
    <n v="1"/>
    <n v="0"/>
    <n v="1"/>
    <n v="1058"/>
    <n v="1"/>
    <n v="0"/>
    <n v="0"/>
    <n v="0"/>
    <n v="0"/>
    <x v="587"/>
    <s v="OABR"/>
  </r>
  <r>
    <s v="101"/>
    <s v="ZBR0"/>
    <s v="F"/>
    <s v="GL1"/>
    <x v="0"/>
    <x v="102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786.3"/>
    <x v="383"/>
    <s v="BRL"/>
    <n v="1"/>
    <n v="0"/>
    <n v="0"/>
    <n v="1"/>
    <n v="0"/>
    <n v="1"/>
    <n v="1786.3"/>
    <n v="1"/>
    <n v="0"/>
    <n v="0"/>
    <n v="0"/>
    <n v="0"/>
    <x v="588"/>
    <s v="OABR"/>
  </r>
  <r>
    <s v="101"/>
    <s v="ZBR0"/>
    <s v="F"/>
    <s v="GL1"/>
    <x v="0"/>
    <x v="102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3682"/>
    <x v="80"/>
    <s v="BRL"/>
    <n v="1"/>
    <n v="0"/>
    <n v="0"/>
    <n v="0"/>
    <n v="0"/>
    <n v="0"/>
    <n v="0"/>
    <n v="1"/>
    <n v="0"/>
    <n v="0"/>
    <n v="0"/>
    <n v="0"/>
    <x v="589"/>
    <s v="OABR"/>
  </r>
  <r>
    <s v="101"/>
    <s v="ZBR0"/>
    <s v="F"/>
    <s v="GL1"/>
    <x v="0"/>
    <x v="102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950"/>
    <x v="79"/>
    <s v="BRL"/>
    <n v="1"/>
    <n v="0"/>
    <n v="0"/>
    <n v="0"/>
    <n v="0"/>
    <n v="0"/>
    <n v="0"/>
    <n v="1"/>
    <n v="0"/>
    <n v="0"/>
    <n v="0"/>
    <n v="0"/>
    <x v="590"/>
    <s v="OABR"/>
  </r>
  <r>
    <s v="101"/>
    <s v="ZBR0"/>
    <s v="F"/>
    <s v="GL1"/>
    <x v="0"/>
    <x v="102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591"/>
    <s v="OABR"/>
  </r>
  <r>
    <s v="101"/>
    <s v="ZBR0"/>
    <s v="F"/>
    <s v="GL1"/>
    <x v="0"/>
    <x v="102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592"/>
    <s v="OABR"/>
  </r>
  <r>
    <s v="101"/>
    <s v="ZBR0"/>
    <s v="F"/>
    <s v="GL1"/>
    <x v="0"/>
    <x v="102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2600"/>
    <x v="115"/>
    <s v="BRL"/>
    <n v="1"/>
    <n v="0"/>
    <n v="0"/>
    <n v="0"/>
    <n v="0"/>
    <n v="0"/>
    <n v="0"/>
    <n v="1"/>
    <n v="0"/>
    <n v="0"/>
    <n v="0"/>
    <n v="0"/>
    <x v="593"/>
    <s v="OABR"/>
  </r>
  <r>
    <s v="101"/>
    <s v="ZBR0"/>
    <s v="F"/>
    <s v="GL1"/>
    <x v="0"/>
    <x v="102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3228.26"/>
    <x v="384"/>
    <s v="BRL"/>
    <n v="1"/>
    <n v="0"/>
    <n v="0"/>
    <n v="0"/>
    <n v="0"/>
    <n v="0"/>
    <n v="0"/>
    <n v="1"/>
    <n v="0"/>
    <n v="0"/>
    <n v="0"/>
    <n v="0"/>
    <x v="594"/>
    <s v="OABR"/>
  </r>
  <r>
    <s v="101"/>
    <s v="ZBR0"/>
    <s v="F"/>
    <s v="GL1"/>
    <x v="0"/>
    <x v="103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680"/>
    <x v="111"/>
    <s v="BRL"/>
    <n v="1"/>
    <n v="0"/>
    <n v="0"/>
    <n v="0"/>
    <n v="0"/>
    <n v="0"/>
    <n v="0"/>
    <n v="1"/>
    <n v="0"/>
    <n v="0"/>
    <n v="0"/>
    <n v="0"/>
    <x v="595"/>
    <s v="OABR"/>
  </r>
  <r>
    <s v="101"/>
    <s v="ZBR0"/>
    <s v="F"/>
    <s v="GL1"/>
    <x v="0"/>
    <x v="103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1020"/>
    <x v="161"/>
    <s v="BRL"/>
    <n v="1"/>
    <n v="0"/>
    <n v="0"/>
    <n v="0"/>
    <n v="0"/>
    <n v="0"/>
    <n v="0"/>
    <n v="1"/>
    <n v="0"/>
    <n v="0"/>
    <n v="0"/>
    <n v="0"/>
    <x v="596"/>
    <s v="OABR"/>
  </r>
  <r>
    <s v="101"/>
    <s v="ZBR0"/>
    <s v="F"/>
    <s v="GL1"/>
    <x v="0"/>
    <x v="103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1250"/>
    <x v="385"/>
    <s v="BRL"/>
    <n v="1"/>
    <n v="0"/>
    <n v="0"/>
    <n v="0"/>
    <n v="0"/>
    <n v="0"/>
    <n v="0"/>
    <n v="1"/>
    <n v="0"/>
    <n v="0"/>
    <n v="0"/>
    <n v="0"/>
    <x v="597"/>
    <s v="OABR"/>
  </r>
  <r>
    <s v="101"/>
    <s v="ZBR0"/>
    <s v="F"/>
    <s v="GL1"/>
    <x v="0"/>
    <x v="103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598"/>
    <s v="OABR"/>
  </r>
  <r>
    <s v="101"/>
    <s v="ZBR0"/>
    <s v="F"/>
    <s v="GL1"/>
    <x v="0"/>
    <x v="103"/>
    <s v="3000018992 51.555.698 WILLY COELHO CAVALCANTI"/>
    <x v="9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380"/>
    <x v="358"/>
    <s v="BRL"/>
    <n v="1"/>
    <n v="0"/>
    <n v="0"/>
    <n v="0"/>
    <n v="0"/>
    <n v="0"/>
    <n v="0"/>
    <n v="1"/>
    <n v="0"/>
    <n v="0"/>
    <n v="0"/>
    <n v="0"/>
    <x v="599"/>
    <s v="OABR"/>
  </r>
  <r>
    <s v="101"/>
    <s v="ZBR0"/>
    <s v="F"/>
    <s v="GL1"/>
    <x v="0"/>
    <x v="103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620.1"/>
    <x v="245"/>
    <s v="BRL"/>
    <n v="1"/>
    <n v="0"/>
    <n v="0"/>
    <n v="1"/>
    <n v="0"/>
    <n v="1"/>
    <n v="620.1"/>
    <n v="1"/>
    <n v="0"/>
    <n v="0"/>
    <n v="0"/>
    <n v="0"/>
    <x v="600"/>
    <s v="OABR"/>
  </r>
  <r>
    <s v="201"/>
    <s v="ZBR0"/>
    <s v="F"/>
    <s v="GL1"/>
    <x v="0"/>
    <x v="103"/>
    <s v="3000015225 RBS TECH ENGENHARIA, MANUTENCAO E"/>
    <x v="11"/>
    <s v="E00000127"/>
    <s v="MANUTENÇÃO - 05 DIÁRIAS MECÂNICO CAG PER"/>
    <s v="SERV.0031"/>
    <x v="0"/>
    <s v="L"/>
    <s v=""/>
    <s v="P"/>
    <n v="1118"/>
    <x v="0"/>
    <s v=""/>
    <n v="1"/>
    <s v="SV"/>
    <n v="1"/>
    <s v="SV"/>
    <n v="11400"/>
    <x v="386"/>
    <s v="BRL"/>
    <n v="1"/>
    <n v="0"/>
    <n v="0"/>
    <n v="0"/>
    <n v="0"/>
    <n v="0"/>
    <n v="0"/>
    <n v="1"/>
    <n v="0"/>
    <n v="0"/>
    <n v="0"/>
    <n v="0"/>
    <x v="601"/>
    <s v="OABR"/>
  </r>
  <r>
    <s v="101"/>
    <s v="ZBR0"/>
    <s v="F"/>
    <s v="GL1"/>
    <x v="0"/>
    <x v="104"/>
    <s v="3000015225 RBS TECH ENGENHARIA, MANUTENCAO E"/>
    <x v="11"/>
    <s v="E00000127"/>
    <s v="MANUTENÇÃO - 02 DIÁRIAS MECÂNICO CAG PER"/>
    <s v="SERV.0031"/>
    <x v="0"/>
    <s v=""/>
    <s v=""/>
    <s v="P"/>
    <n v="1118"/>
    <x v="0"/>
    <s v=""/>
    <n v="1"/>
    <s v="SV"/>
    <n v="1"/>
    <s v="SV"/>
    <n v="2450"/>
    <x v="387"/>
    <s v="BRL"/>
    <n v="1"/>
    <n v="0"/>
    <n v="0"/>
    <n v="0"/>
    <n v="0"/>
    <n v="0"/>
    <n v="0"/>
    <n v="1"/>
    <n v="0"/>
    <n v="0"/>
    <n v="0"/>
    <n v="0"/>
    <x v="602"/>
    <s v="OABR"/>
  </r>
  <r>
    <s v="101"/>
    <s v="ZBR0"/>
    <s v="F"/>
    <s v="GL1"/>
    <x v="0"/>
    <x v="104"/>
    <s v="3000015225 RBS TECH ENGENHARIA, MANUTENCAO E"/>
    <x v="11"/>
    <s v="E00000127"/>
    <s v="MANUTENÇÃO - 04 DIÁRIAS MECÂNICO CAG PER"/>
    <s v="SERV.0031"/>
    <x v="0"/>
    <s v=""/>
    <s v=""/>
    <s v="P"/>
    <n v="1118"/>
    <x v="0"/>
    <s v=""/>
    <n v="1"/>
    <s v="SV"/>
    <n v="1"/>
    <s v="SV"/>
    <n v="3255"/>
    <x v="388"/>
    <s v="BRL"/>
    <n v="1"/>
    <n v="0"/>
    <n v="0"/>
    <n v="0"/>
    <n v="0"/>
    <n v="0"/>
    <n v="0"/>
    <n v="1"/>
    <n v="0"/>
    <n v="0"/>
    <n v="0"/>
    <n v="0"/>
    <x v="603"/>
    <s v="OABR"/>
  </r>
  <r>
    <s v="101"/>
    <s v="ZBR0"/>
    <s v="F"/>
    <s v="GL1"/>
    <x v="0"/>
    <x v="104"/>
    <s v="3000018767 WFT II INSTALACOES E AUTOMACAO ELET"/>
    <x v="14"/>
    <s v="E00000127"/>
    <s v="MANUTENÇÃO - 12 DIÁRIAS - PERÍODO 35/06"/>
    <s v="SERV.0031"/>
    <x v="0"/>
    <s v=""/>
    <s v=""/>
    <s v="P"/>
    <n v="1118"/>
    <x v="0"/>
    <s v=""/>
    <n v="1"/>
    <s v="SV"/>
    <n v="1"/>
    <s v="SV"/>
    <n v="6686.3"/>
    <x v="389"/>
    <s v="BRL"/>
    <n v="1"/>
    <n v="0"/>
    <n v="0"/>
    <n v="1"/>
    <n v="0"/>
    <n v="1"/>
    <n v="6686.3"/>
    <n v="1"/>
    <n v="0"/>
    <n v="0"/>
    <n v="0"/>
    <n v="0"/>
    <x v="604"/>
    <s v="OABR"/>
  </r>
  <r>
    <s v="101"/>
    <s v="ZBR0"/>
    <s v="F"/>
    <s v="GL1"/>
    <x v="0"/>
    <x v="104"/>
    <s v="3000002258 DK CONSTRUCOES E REFORMAS LTDA"/>
    <x v="4"/>
    <s v="E00001032"/>
    <s v="Reparo de Avarias"/>
    <s v="SERV.0031"/>
    <x v="0"/>
    <s v=""/>
    <s v=""/>
    <s v="P"/>
    <n v="1118"/>
    <x v="0"/>
    <s v=""/>
    <n v="1"/>
    <s v="SV"/>
    <n v="1"/>
    <s v="SV"/>
    <n v="6270"/>
    <x v="390"/>
    <s v="BRL"/>
    <n v="1"/>
    <n v="0"/>
    <n v="0"/>
    <n v="0"/>
    <n v="0"/>
    <n v="0"/>
    <n v="0"/>
    <n v="1"/>
    <n v="0"/>
    <n v="0"/>
    <n v="0"/>
    <n v="0"/>
    <x v="605"/>
    <s v="OABR"/>
  </r>
  <r>
    <s v="101"/>
    <s v="ZBR0"/>
    <s v="F"/>
    <s v="GL1"/>
    <x v="0"/>
    <x v="104"/>
    <s v="3000002258 DK CONSTRUCOES E REFORMAS LTDA"/>
    <x v="4"/>
    <s v="E00000127"/>
    <s v="Custos de Pessoal de Apoio"/>
    <s v="SERV.0031"/>
    <x v="0"/>
    <s v=""/>
    <s v=""/>
    <s v="P"/>
    <n v="1118"/>
    <x v="0"/>
    <s v=""/>
    <n v="1"/>
    <s v="SV"/>
    <n v="1"/>
    <s v="SV"/>
    <n v="17385"/>
    <x v="391"/>
    <s v="BRL"/>
    <n v="1"/>
    <n v="0"/>
    <n v="0"/>
    <n v="0"/>
    <n v="0"/>
    <n v="0"/>
    <n v="0"/>
    <n v="1"/>
    <n v="0"/>
    <n v="0"/>
    <n v="0"/>
    <n v="0"/>
    <x v="606"/>
    <s v="OABR"/>
  </r>
  <r>
    <s v="101"/>
    <s v="ZBR0"/>
    <s v="F"/>
    <s v="GL1"/>
    <x v="0"/>
    <x v="104"/>
    <s v="3000002179 BOOMERANG EVENTOS E SERVICOS LTDA"/>
    <x v="0"/>
    <s v="100000495"/>
    <s v="Carregadores – Operações"/>
    <s v="SERV.0031"/>
    <x v="0"/>
    <s v=""/>
    <s v=""/>
    <s v="P"/>
    <n v="1118"/>
    <x v="0"/>
    <s v=""/>
    <n v="1"/>
    <s v="SV"/>
    <n v="1"/>
    <s v="SV"/>
    <n v="1520"/>
    <x v="169"/>
    <s v="BRL"/>
    <n v="1"/>
    <n v="0"/>
    <n v="0"/>
    <n v="0"/>
    <n v="0"/>
    <n v="1"/>
    <n v="1520"/>
    <n v="1"/>
    <n v="0"/>
    <n v="0"/>
    <n v="0"/>
    <n v="0"/>
    <x v="607"/>
    <s v="OABR"/>
  </r>
  <r>
    <s v="101"/>
    <s v="ZBR0"/>
    <s v="F"/>
    <s v="GL1"/>
    <x v="0"/>
    <x v="104"/>
    <s v="3000001756 HIGH LEVEL INSTALACOES LTDA"/>
    <x v="27"/>
    <s v="E00000127"/>
    <s v="Equipe para executar a movimentação de c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1"/>
    <n v="0"/>
    <n v="1"/>
    <n v="900"/>
    <n v="1"/>
    <n v="0"/>
    <n v="0"/>
    <n v="0"/>
    <n v="0"/>
    <x v="608"/>
    <s v="OABR"/>
  </r>
  <r>
    <s v="101"/>
    <s v="ZBR0"/>
    <s v="F"/>
    <s v="GL1"/>
    <x v="0"/>
    <x v="104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400"/>
    <x v="23"/>
    <s v="BRL"/>
    <n v="1"/>
    <n v="0"/>
    <n v="0"/>
    <n v="1"/>
    <n v="0"/>
    <n v="1"/>
    <n v="1400"/>
    <n v="1"/>
    <n v="0"/>
    <n v="0"/>
    <n v="0"/>
    <n v="0"/>
    <x v="609"/>
    <s v="OABR"/>
  </r>
  <r>
    <s v="101"/>
    <s v="ZBR0"/>
    <s v="F"/>
    <s v="GL1"/>
    <x v="0"/>
    <x v="104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610"/>
    <s v="OABR"/>
  </r>
  <r>
    <s v="101"/>
    <s v="ZBR0"/>
    <s v="F"/>
    <s v="GL1"/>
    <x v="0"/>
    <x v="104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1118"/>
    <x v="392"/>
    <s v="BRL"/>
    <n v="1"/>
    <n v="0"/>
    <n v="0"/>
    <n v="0"/>
    <n v="0"/>
    <n v="1"/>
    <n v="1118"/>
    <n v="1"/>
    <n v="0"/>
    <n v="0"/>
    <n v="0"/>
    <n v="0"/>
    <x v="611"/>
    <s v="OABR"/>
  </r>
  <r>
    <s v="101"/>
    <s v="ZBR0"/>
    <s v="F"/>
    <s v="GL1"/>
    <x v="0"/>
    <x v="104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591.84"/>
    <x v="14"/>
    <s v="BRL"/>
    <n v="1"/>
    <n v="0"/>
    <n v="0"/>
    <n v="1"/>
    <n v="0"/>
    <n v="1"/>
    <n v="1591.84"/>
    <n v="1"/>
    <n v="0"/>
    <n v="0"/>
    <n v="0"/>
    <n v="0"/>
    <x v="612"/>
    <s v="OABR"/>
  </r>
  <r>
    <s v="101"/>
    <s v="ZBR0"/>
    <s v="F"/>
    <s v="GL1"/>
    <x v="0"/>
    <x v="10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0"/>
    <n v="0"/>
    <n v="0"/>
    <n v="0"/>
    <n v="1"/>
    <n v="0"/>
    <n v="0"/>
    <n v="0"/>
    <n v="0"/>
    <x v="613"/>
    <s v="OABR"/>
  </r>
  <r>
    <s v="101"/>
    <s v="ZBR0"/>
    <s v="F"/>
    <s v="GL1"/>
    <x v="0"/>
    <x v="105"/>
    <s v="3000001614 ADMINISTRADORA GERAL DE ESTACIONAME"/>
    <x v="8"/>
    <s v="E00001047"/>
    <s v="Custos de Estacionamento"/>
    <s v="SERV.0031"/>
    <x v="0"/>
    <s v="L"/>
    <s v=""/>
    <s v="P"/>
    <n v="1118"/>
    <x v="0"/>
    <s v=""/>
    <n v="1"/>
    <s v="SV"/>
    <n v="1"/>
    <s v="SV"/>
    <n v="909.62"/>
    <x v="377"/>
    <s v="BRL"/>
    <n v="1"/>
    <n v="0"/>
    <n v="0"/>
    <n v="0"/>
    <n v="0"/>
    <n v="0"/>
    <n v="0"/>
    <n v="1"/>
    <n v="0"/>
    <n v="0"/>
    <n v="0"/>
    <n v="0"/>
    <x v="614"/>
    <s v="OABR"/>
  </r>
  <r>
    <s v="101"/>
    <s v="ZBR0"/>
    <s v="F"/>
    <s v="GL1"/>
    <x v="0"/>
    <x v="105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971"/>
    <x v="393"/>
    <s v="BRL"/>
    <n v="1"/>
    <n v="0"/>
    <n v="0"/>
    <n v="1"/>
    <n v="0"/>
    <n v="1"/>
    <n v="1971"/>
    <n v="1"/>
    <n v="0"/>
    <n v="0"/>
    <n v="0"/>
    <n v="0"/>
    <x v="615"/>
    <s v="OABR"/>
  </r>
  <r>
    <s v="101"/>
    <s v="ZBR0"/>
    <s v="F"/>
    <s v="GL1"/>
    <x v="0"/>
    <x v="105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675"/>
    <x v="28"/>
    <s v="BRL"/>
    <n v="1"/>
    <n v="0"/>
    <n v="0"/>
    <n v="0"/>
    <n v="0"/>
    <n v="0"/>
    <n v="0"/>
    <n v="1"/>
    <n v="0"/>
    <n v="0"/>
    <n v="0"/>
    <n v="0"/>
    <x v="616"/>
    <s v="OABR"/>
  </r>
  <r>
    <s v="101"/>
    <s v="ZBR0"/>
    <s v="F"/>
    <s v="GL1"/>
    <x v="0"/>
    <x v="106"/>
    <s v="3000018558 N.P. GERADORES LTDA"/>
    <x v="39"/>
    <s v="E00000127"/>
    <s v="MANUTENÇÃO - 01 DIÁRIAS DE OPERADOR DE G"/>
    <s v="SERV.0031"/>
    <x v="0"/>
    <s v=""/>
    <s v=""/>
    <s v="P"/>
    <n v="1118"/>
    <x v="0"/>
    <s v=""/>
    <n v="1"/>
    <s v="SV"/>
    <n v="1"/>
    <s v="SV"/>
    <n v="1535"/>
    <x v="394"/>
    <s v="BRL"/>
    <n v="1"/>
    <n v="0"/>
    <n v="0"/>
    <n v="0"/>
    <n v="0"/>
    <n v="0"/>
    <n v="0"/>
    <n v="1"/>
    <n v="0"/>
    <n v="0"/>
    <n v="0"/>
    <n v="0"/>
    <x v="617"/>
    <s v="OABR"/>
  </r>
  <r>
    <s v="101"/>
    <s v="ZBR0"/>
    <s v="F"/>
    <s v="GL1"/>
    <x v="0"/>
    <x v="106"/>
    <s v="3000018767 WFT II INSTALACOES E AUTOMACAO ELET"/>
    <x v="14"/>
    <s v="E00000127"/>
    <s v="MANUTENÇÃO - 4 DIÁRIAS - PERÍODO 12/06 -"/>
    <s v="SERV.0031"/>
    <x v="0"/>
    <s v=""/>
    <s v=""/>
    <s v="P"/>
    <n v="1118"/>
    <x v="0"/>
    <s v=""/>
    <n v="1"/>
    <s v="SV"/>
    <n v="1"/>
    <s v="SV"/>
    <n v="2168.4"/>
    <x v="395"/>
    <s v="BRL"/>
    <n v="1"/>
    <n v="0"/>
    <n v="0"/>
    <n v="0"/>
    <n v="0"/>
    <n v="0"/>
    <n v="0"/>
    <n v="1"/>
    <n v="0"/>
    <n v="0"/>
    <n v="0"/>
    <n v="0"/>
    <x v="618"/>
    <s v="OABR"/>
  </r>
  <r>
    <s v="101"/>
    <s v="ZBR0"/>
    <s v="F"/>
    <s v="GL1"/>
    <x v="0"/>
    <x v="106"/>
    <s v="3000018767 WFT II INSTALACOES E AUTOMACAO ELET"/>
    <x v="14"/>
    <s v="E00000127"/>
    <s v="MANUTENÇÃO - 6 DIÁRIAS - PERÍODO 16/06 -"/>
    <s v="SERV.0031"/>
    <x v="0"/>
    <s v=""/>
    <s v=""/>
    <s v="P"/>
    <n v="1118"/>
    <x v="0"/>
    <s v=""/>
    <n v="1"/>
    <s v="SV"/>
    <n v="1"/>
    <s v="SV"/>
    <n v="3484.5"/>
    <x v="396"/>
    <s v="BRL"/>
    <n v="1"/>
    <n v="0"/>
    <n v="0"/>
    <n v="1"/>
    <n v="0"/>
    <n v="1"/>
    <n v="3484.5"/>
    <n v="1"/>
    <n v="0"/>
    <n v="0"/>
    <n v="0"/>
    <n v="0"/>
    <x v="619"/>
    <s v="OABR"/>
  </r>
  <r>
    <s v="101"/>
    <s v="ZBR0"/>
    <s v="F"/>
    <s v="GL1"/>
    <x v="0"/>
    <x v="107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1753.64"/>
    <x v="397"/>
    <s v="BRL"/>
    <n v="1"/>
    <n v="0"/>
    <n v="0"/>
    <n v="1"/>
    <n v="0"/>
    <n v="1"/>
    <n v="1753.64"/>
    <n v="1"/>
    <n v="0"/>
    <n v="0"/>
    <n v="0"/>
    <n v="0"/>
    <x v="620"/>
    <s v="OABR"/>
  </r>
  <r>
    <s v="101"/>
    <s v="ZBR0"/>
    <s v="F"/>
    <s v="GL1"/>
    <x v="0"/>
    <x v="107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5463.56"/>
    <x v="398"/>
    <s v="BRL"/>
    <n v="1"/>
    <n v="0"/>
    <n v="0"/>
    <n v="1"/>
    <n v="0"/>
    <n v="1"/>
    <n v="15463.56"/>
    <n v="1"/>
    <n v="0"/>
    <n v="0"/>
    <n v="0"/>
    <n v="0"/>
    <x v="621"/>
    <s v="OABR"/>
  </r>
  <r>
    <s v="101"/>
    <s v="ZBR0"/>
    <s v="F"/>
    <s v="GL1"/>
    <x v="0"/>
    <x v="107"/>
    <s v="3000001897 SUNSET EVENTOS E SERVICOS LTDA"/>
    <x v="3"/>
    <s v="E00000122"/>
    <s v="MANUTENÇÃO - LIMPEZA  02 DIÁRIAS AGENTES"/>
    <s v="SERV.0031"/>
    <x v="0"/>
    <s v=""/>
    <s v=""/>
    <s v="P"/>
    <n v="1118"/>
    <x v="0"/>
    <s v=""/>
    <n v="1"/>
    <s v="SV"/>
    <n v="1"/>
    <s v="SV"/>
    <n v="650"/>
    <x v="399"/>
    <s v="BRL"/>
    <n v="1"/>
    <n v="0"/>
    <n v="0"/>
    <n v="0"/>
    <n v="0"/>
    <n v="0"/>
    <n v="0"/>
    <n v="1"/>
    <n v="0"/>
    <n v="0"/>
    <n v="0"/>
    <n v="0"/>
    <x v="622"/>
    <s v="OABR"/>
  </r>
  <r>
    <s v="101"/>
    <s v="ZBR0"/>
    <s v="F"/>
    <s v="GL1"/>
    <x v="0"/>
    <x v="107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1058"/>
    <x v="279"/>
    <s v="BRL"/>
    <n v="1"/>
    <n v="0"/>
    <n v="0"/>
    <n v="1"/>
    <n v="0"/>
    <n v="1"/>
    <n v="1058"/>
    <n v="1"/>
    <n v="0"/>
    <n v="0"/>
    <n v="0"/>
    <n v="0"/>
    <x v="623"/>
    <s v="OABR"/>
  </r>
  <r>
    <s v="101"/>
    <s v="ZBR0"/>
    <s v="F"/>
    <s v="GL1"/>
    <x v="0"/>
    <x v="108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1819.24"/>
    <x v="16"/>
    <s v="BRL"/>
    <n v="1"/>
    <n v="0"/>
    <n v="0"/>
    <n v="1"/>
    <n v="0"/>
    <n v="1"/>
    <n v="1819.24"/>
    <n v="1"/>
    <n v="0"/>
    <n v="0"/>
    <n v="0"/>
    <n v="0"/>
    <x v="624"/>
    <s v="OABR"/>
  </r>
  <r>
    <s v="101"/>
    <s v="ZBR0"/>
    <s v="F"/>
    <s v="GL1"/>
    <x v="0"/>
    <x v="108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2274.0500000000002"/>
    <x v="13"/>
    <s v="BRL"/>
    <n v="1"/>
    <n v="0"/>
    <n v="0"/>
    <n v="1"/>
    <n v="0"/>
    <n v="1"/>
    <n v="2274.0500000000002"/>
    <n v="1"/>
    <n v="0"/>
    <n v="0"/>
    <n v="0"/>
    <n v="0"/>
    <x v="625"/>
    <s v="OABR"/>
  </r>
  <r>
    <s v="101"/>
    <s v="ZBR0"/>
    <s v="F"/>
    <s v="GL1"/>
    <x v="0"/>
    <x v="108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942.55"/>
    <x v="400"/>
    <s v="BRL"/>
    <n v="1"/>
    <n v="0"/>
    <n v="0"/>
    <n v="1"/>
    <n v="0"/>
    <n v="1"/>
    <n v="942.55"/>
    <n v="1"/>
    <n v="0"/>
    <n v="0"/>
    <n v="0"/>
    <n v="0"/>
    <x v="626"/>
    <s v="OABR"/>
  </r>
  <r>
    <s v="101"/>
    <s v="ZBR0"/>
    <s v="F"/>
    <s v="GL1"/>
    <x v="0"/>
    <x v="108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040"/>
    <x v="12"/>
    <s v="BRL"/>
    <n v="1"/>
    <n v="0"/>
    <n v="0"/>
    <n v="0"/>
    <n v="0"/>
    <n v="0"/>
    <n v="0"/>
    <n v="1"/>
    <n v="0"/>
    <n v="0"/>
    <n v="0"/>
    <n v="0"/>
    <x v="627"/>
    <s v="OABR"/>
  </r>
  <r>
    <s v="101"/>
    <s v="ZBR0"/>
    <s v="F"/>
    <s v="GL1"/>
    <x v="0"/>
    <x v="108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680"/>
    <x v="111"/>
    <s v="BRL"/>
    <n v="1"/>
    <n v="0"/>
    <n v="0"/>
    <n v="0"/>
    <n v="0"/>
    <n v="0"/>
    <n v="0"/>
    <n v="1"/>
    <n v="0"/>
    <n v="0"/>
    <n v="0"/>
    <n v="0"/>
    <x v="628"/>
    <s v="OABR"/>
  </r>
  <r>
    <s v="101"/>
    <s v="ZBR0"/>
    <s v="F"/>
    <s v="GL1"/>
    <x v="0"/>
    <x v="108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629"/>
    <s v="OABR"/>
  </r>
  <r>
    <s v="101"/>
    <s v="ZBR0"/>
    <s v="F"/>
    <s v="GL1"/>
    <x v="0"/>
    <x v="108"/>
    <s v="3000018060 GILSON VIEIRA LOPES 33958220797"/>
    <x v="36"/>
    <s v="E00000127"/>
    <s v="MANUTENÇÃO - AVARIA"/>
    <s v="SERV.0031"/>
    <x v="0"/>
    <s v=""/>
    <s v=""/>
    <s v="P"/>
    <n v="1118"/>
    <x v="0"/>
    <s v=""/>
    <n v="1"/>
    <s v="SV"/>
    <n v="1"/>
    <s v="SV"/>
    <n v="6562"/>
    <x v="401"/>
    <s v="BRL"/>
    <n v="1"/>
    <n v="0"/>
    <n v="0"/>
    <n v="1"/>
    <n v="0"/>
    <n v="1"/>
    <n v="6562"/>
    <n v="1"/>
    <n v="0"/>
    <n v="0"/>
    <n v="0"/>
    <n v="0"/>
    <x v="630"/>
    <s v="OABR"/>
  </r>
  <r>
    <s v="101"/>
    <s v="ZBR0"/>
    <s v="F"/>
    <s v="GL1"/>
    <x v="0"/>
    <x v="108"/>
    <s v="3000018060 GILSON VIEIRA LOPES 33958220797"/>
    <x v="36"/>
    <s v="E00000127"/>
    <s v="MANUTENÇÃO - AVARIA"/>
    <s v="SERV.0031"/>
    <x v="0"/>
    <s v=""/>
    <s v=""/>
    <s v="P"/>
    <n v="1118"/>
    <x v="0"/>
    <s v=""/>
    <n v="1"/>
    <s v="SV"/>
    <n v="1"/>
    <s v="SV"/>
    <n v="1600"/>
    <x v="402"/>
    <s v="BRL"/>
    <n v="1"/>
    <n v="0"/>
    <n v="0"/>
    <n v="1"/>
    <n v="0"/>
    <n v="1"/>
    <n v="1600"/>
    <n v="1"/>
    <n v="0"/>
    <n v="0"/>
    <n v="0"/>
    <n v="0"/>
    <x v="631"/>
    <s v="OABR"/>
  </r>
  <r>
    <s v="101"/>
    <s v="ZBR0"/>
    <s v="F"/>
    <s v="GL1"/>
    <x v="0"/>
    <x v="109"/>
    <s v="3000002258 DK CONSTRUCOES E REFORMAS LTDA"/>
    <x v="4"/>
    <s v="E00000127"/>
    <s v="MANUTENÇÃO - SALDO DE AVARIA"/>
    <s v="SERV.0031"/>
    <x v="0"/>
    <s v=""/>
    <s v=""/>
    <s v="P"/>
    <n v="1118"/>
    <x v="0"/>
    <s v=""/>
    <n v="1"/>
    <s v="SV"/>
    <n v="1"/>
    <s v="SV"/>
    <n v="3190"/>
    <x v="403"/>
    <s v="BRL"/>
    <n v="1"/>
    <n v="0"/>
    <n v="0"/>
    <n v="0"/>
    <n v="0"/>
    <n v="0"/>
    <n v="0"/>
    <n v="1"/>
    <n v="0"/>
    <n v="0"/>
    <n v="0"/>
    <n v="0"/>
    <x v="632"/>
    <s v="OABR"/>
  </r>
  <r>
    <s v="101"/>
    <s v="ZBR0"/>
    <s v="F"/>
    <s v="GL1"/>
    <x v="0"/>
    <x v="109"/>
    <s v="3000002258 DK CONSTRUCOES E REFORMAS LTDA"/>
    <x v="4"/>
    <s v="E00000127"/>
    <s v="MANUTENÇÃO - SALDO DE AVARIA"/>
    <s v="SERV.0031"/>
    <x v="0"/>
    <s v=""/>
    <s v=""/>
    <s v="P"/>
    <n v="1118"/>
    <x v="0"/>
    <s v=""/>
    <n v="1"/>
    <s v="SV"/>
    <n v="1"/>
    <s v="SV"/>
    <n v="3170.92"/>
    <x v="404"/>
    <s v="BRL"/>
    <n v="1"/>
    <n v="0"/>
    <n v="0"/>
    <n v="0"/>
    <n v="0"/>
    <n v="0"/>
    <n v="0"/>
    <n v="1"/>
    <n v="0"/>
    <n v="0"/>
    <n v="0"/>
    <n v="0"/>
    <x v="633"/>
    <s v="OABR"/>
  </r>
  <r>
    <s v="101"/>
    <s v="ZBR0"/>
    <s v="F"/>
    <s v="GL1"/>
    <x v="0"/>
    <x v="109"/>
    <s v="3000002258 DK CONSTRUCOES E REFORMAS LTDA"/>
    <x v="4"/>
    <s v="E00000127"/>
    <s v="MANUTENÇÃO - SALDO DE AVARIA"/>
    <s v="SERV.0031"/>
    <x v="0"/>
    <s v=""/>
    <s v=""/>
    <s v="P"/>
    <n v="1118"/>
    <x v="0"/>
    <s v=""/>
    <n v="1"/>
    <s v="SV"/>
    <n v="1"/>
    <s v="SV"/>
    <n v="6950"/>
    <x v="405"/>
    <s v="BRL"/>
    <n v="1"/>
    <n v="0"/>
    <n v="0"/>
    <n v="0"/>
    <n v="0"/>
    <n v="0"/>
    <n v="0"/>
    <n v="1"/>
    <n v="0"/>
    <n v="0"/>
    <n v="0"/>
    <n v="0"/>
    <x v="634"/>
    <s v="OABR"/>
  </r>
  <r>
    <s v="101"/>
    <s v="ZBR0"/>
    <s v="F"/>
    <s v="GL1"/>
    <x v="0"/>
    <x v="109"/>
    <s v="3000002258 DK CONSTRUCOES E REFORMAS LTDA"/>
    <x v="4"/>
    <s v="E00000127"/>
    <s v="MANUTENÇÃO - SALDO DE AVARIA"/>
    <s v="SERV.0031"/>
    <x v="0"/>
    <s v=""/>
    <s v=""/>
    <s v="P"/>
    <n v="1118"/>
    <x v="0"/>
    <s v=""/>
    <n v="1"/>
    <s v="SV"/>
    <n v="1"/>
    <s v="SV"/>
    <n v="5150"/>
    <x v="406"/>
    <s v="BRL"/>
    <n v="1"/>
    <n v="0"/>
    <n v="0"/>
    <n v="0"/>
    <n v="0"/>
    <n v="0"/>
    <n v="0"/>
    <n v="1"/>
    <n v="0"/>
    <n v="0"/>
    <n v="0"/>
    <n v="0"/>
    <x v="635"/>
    <s v="OABR"/>
  </r>
  <r>
    <s v="101"/>
    <s v="ZBR0"/>
    <s v="F"/>
    <s v="GL1"/>
    <x v="0"/>
    <x v="110"/>
    <s v="3000015225 RBS TECH ENGENHARIA, MANUTENCAO E"/>
    <x v="11"/>
    <s v="E00000127"/>
    <s v="MANUTENÇÃO - 01 DIÁRIAS MECÂNICO CAG PER"/>
    <s v="SERV.0031"/>
    <x v="0"/>
    <s v=""/>
    <s v=""/>
    <s v="P"/>
    <n v="1118"/>
    <x v="0"/>
    <s v=""/>
    <n v="1"/>
    <s v="SV"/>
    <n v="1"/>
    <s v="SV"/>
    <n v="720"/>
    <x v="407"/>
    <s v="BRL"/>
    <n v="1"/>
    <n v="0"/>
    <n v="0"/>
    <n v="0"/>
    <n v="0"/>
    <n v="0"/>
    <n v="0"/>
    <n v="1"/>
    <n v="0"/>
    <n v="0"/>
    <n v="0"/>
    <n v="0"/>
    <x v="636"/>
    <s v="OABR"/>
  </r>
  <r>
    <s v="201"/>
    <s v="ZBR0"/>
    <s v="F"/>
    <s v="GL1"/>
    <x v="0"/>
    <x v="110"/>
    <s v="3000015225 RBS TECH ENGENHARIA, MANUTENCAO E"/>
    <x v="11"/>
    <s v="E00000127"/>
    <s v="MANUTENÇÃO - 01 DIÁRIAS  MEIO OFICIAL PE"/>
    <s v="SERV.0031"/>
    <x v="0"/>
    <s v=""/>
    <s v=""/>
    <s v="P"/>
    <n v="1118"/>
    <x v="0"/>
    <s v=""/>
    <n v="1"/>
    <s v="SV"/>
    <n v="1"/>
    <s v="SV"/>
    <n v="520"/>
    <x v="408"/>
    <s v="BRL"/>
    <n v="1"/>
    <n v="0"/>
    <n v="0"/>
    <n v="0"/>
    <n v="0"/>
    <n v="0"/>
    <n v="0"/>
    <n v="1"/>
    <n v="0"/>
    <n v="0"/>
    <n v="0"/>
    <n v="0"/>
    <x v="636"/>
    <s v="OABR"/>
  </r>
  <r>
    <s v="101"/>
    <s v="ZBR0"/>
    <s v="F"/>
    <s v="GL1"/>
    <x v="0"/>
    <x v="110"/>
    <s v="3000002690 ZEITGEIST REFORMAS E EDIFICACOES LT"/>
    <x v="10"/>
    <s v="E00000127"/>
    <s v="MANUTENÇÃO - BOMBEIRO HIDRÁULICO -  06 D"/>
    <s v="SERV.0031"/>
    <x v="0"/>
    <s v=""/>
    <s v=""/>
    <s v="P"/>
    <n v="1118"/>
    <x v="0"/>
    <s v=""/>
    <n v="1"/>
    <s v="SV"/>
    <n v="1"/>
    <s v="SV"/>
    <n v="4166.3999999999996"/>
    <x v="409"/>
    <s v="BRL"/>
    <n v="1"/>
    <n v="0"/>
    <n v="0"/>
    <n v="1"/>
    <n v="0"/>
    <n v="1"/>
    <n v="4166.3999999999996"/>
    <n v="1"/>
    <n v="0"/>
    <n v="0"/>
    <n v="0"/>
    <n v="0"/>
    <x v="637"/>
    <s v="OABR"/>
  </r>
  <r>
    <s v="101"/>
    <s v="ZBR0"/>
    <s v="F"/>
    <s v="GL1"/>
    <x v="0"/>
    <x v="111"/>
    <s v="3000020896 DEBORA CHRISTINA DE MELLO FARIAS"/>
    <x v="70"/>
    <s v="E00001058"/>
    <s v="Custos de serviço de Sonorização"/>
    <s v="SERV.0031"/>
    <x v="0"/>
    <s v=""/>
    <s v=""/>
    <s v="P"/>
    <n v="1118"/>
    <x v="0"/>
    <s v=""/>
    <n v="1"/>
    <s v="SV"/>
    <n v="1"/>
    <s v="SV"/>
    <n v="18000"/>
    <x v="204"/>
    <s v="BRL"/>
    <n v="1"/>
    <n v="0"/>
    <n v="0"/>
    <n v="0"/>
    <n v="0"/>
    <n v="0"/>
    <n v="0"/>
    <n v="1"/>
    <n v="0"/>
    <n v="0"/>
    <n v="0"/>
    <n v="0"/>
    <x v="638"/>
    <s v="OABR"/>
  </r>
  <r>
    <s v="101"/>
    <s v="ZBR0"/>
    <s v="F"/>
    <s v="GL1"/>
    <x v="0"/>
    <x v="111"/>
    <s v="3000001228 M E PARAFUSOS E FERRAMENTAS LTDA"/>
    <x v="41"/>
    <s v="E00001104"/>
    <s v="MAN/EVENTO/IMPER ( RC ) - REPARO NOS CAR"/>
    <s v="SERV.0031"/>
    <x v="0"/>
    <s v=""/>
    <s v=""/>
    <s v="P"/>
    <n v="1118"/>
    <x v="0"/>
    <s v=""/>
    <n v="1"/>
    <s v="SV"/>
    <n v="1"/>
    <s v="SV"/>
    <n v="4740"/>
    <x v="410"/>
    <s v="BRL"/>
    <n v="1"/>
    <n v="0"/>
    <n v="0"/>
    <n v="1"/>
    <n v="0"/>
    <n v="1"/>
    <n v="4740"/>
    <n v="1"/>
    <n v="0"/>
    <n v="0"/>
    <n v="0"/>
    <n v="0"/>
    <x v="639"/>
    <s v="OABR"/>
  </r>
  <r>
    <s v="101"/>
    <s v="ZBR0"/>
    <s v="F"/>
    <s v="GL1"/>
    <x v="0"/>
    <x v="111"/>
    <s v="3000015225 RBS TECH ENGENHARIA, MANUTENCAO E"/>
    <x v="11"/>
    <s v="E00000127"/>
    <s v="MANUTENÇÃO - 05 DIÁRIAS MECÂNICO CAG PER"/>
    <s v="SERV.0031"/>
    <x v="0"/>
    <s v=""/>
    <s v=""/>
    <s v="P"/>
    <n v="1118"/>
    <x v="0"/>
    <s v=""/>
    <n v="1"/>
    <s v="SV"/>
    <n v="1"/>
    <s v="SV"/>
    <n v="11410"/>
    <x v="411"/>
    <s v="BRL"/>
    <n v="1"/>
    <n v="0"/>
    <n v="0"/>
    <n v="0"/>
    <n v="0"/>
    <n v="0"/>
    <n v="0"/>
    <n v="1"/>
    <n v="0"/>
    <n v="0"/>
    <n v="0"/>
    <n v="0"/>
    <x v="640"/>
    <s v="OABR"/>
  </r>
  <r>
    <s v="101"/>
    <s v="ZBR0"/>
    <s v="F"/>
    <s v="GL1"/>
    <x v="0"/>
    <x v="111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808"/>
    <x v="412"/>
    <s v="BRL"/>
    <n v="1"/>
    <n v="0"/>
    <n v="0"/>
    <n v="1"/>
    <n v="0"/>
    <n v="1"/>
    <n v="808"/>
    <n v="1"/>
    <n v="0"/>
    <n v="0"/>
    <n v="0"/>
    <n v="0"/>
    <x v="641"/>
    <s v="OABR"/>
  </r>
  <r>
    <s v="101"/>
    <s v="ZBR0"/>
    <s v="F"/>
    <s v="GL1"/>
    <x v="0"/>
    <x v="111"/>
    <s v="3000002258 DK CONSTRUCOES E REFORMAS LTDA"/>
    <x v="4"/>
    <s v="E00000127"/>
    <s v="MANUTENÇÃO - SALDO DE AVARIA - MAN/EVENT"/>
    <s v="SERV.0031"/>
    <x v="0"/>
    <s v=""/>
    <s v=""/>
    <s v="P"/>
    <n v="1118"/>
    <x v="0"/>
    <s v=""/>
    <n v="1"/>
    <s v="SV"/>
    <n v="1"/>
    <s v="SV"/>
    <n v="1740"/>
    <x v="413"/>
    <s v="BRL"/>
    <n v="1"/>
    <n v="0"/>
    <n v="0"/>
    <n v="1"/>
    <n v="0"/>
    <n v="1"/>
    <n v="1740"/>
    <n v="1"/>
    <n v="0"/>
    <n v="0"/>
    <n v="0"/>
    <n v="0"/>
    <x v="642"/>
    <s v="OABR"/>
  </r>
  <r>
    <s v="101"/>
    <s v="ZBR0"/>
    <s v="F"/>
    <s v="GL1"/>
    <x v="0"/>
    <x v="111"/>
    <s v="3000002179 BOOMERANG EVENTOS E SERVICOS LTDA"/>
    <x v="0"/>
    <s v="E00000122"/>
    <s v="MANUTENÇÃO -  LIMPREZA PRÉ EVENTO - 04 D"/>
    <s v="SERV.0031"/>
    <x v="0"/>
    <s v=""/>
    <s v=""/>
    <s v="P"/>
    <n v="1118"/>
    <x v="0"/>
    <s v=""/>
    <n v="1"/>
    <s v="SV"/>
    <n v="1"/>
    <s v="SV"/>
    <n v="1058"/>
    <x v="279"/>
    <s v="BRL"/>
    <n v="1"/>
    <n v="0"/>
    <n v="0"/>
    <n v="1"/>
    <n v="0"/>
    <n v="1"/>
    <n v="1058"/>
    <n v="1"/>
    <n v="0"/>
    <n v="0"/>
    <n v="0"/>
    <n v="0"/>
    <x v="643"/>
    <s v="OABR"/>
  </r>
  <r>
    <s v="101"/>
    <s v="ZBR0"/>
    <s v="F"/>
    <s v="GL1"/>
    <x v="0"/>
    <x v="111"/>
    <s v="3000002179 BOOMERANG EVENTOS E SERVICOS LTDA"/>
    <x v="0"/>
    <s v="E00000122"/>
    <s v="MANUTENÇÃO -  LIMPEZA PRÉ EVENTO - 15 DI"/>
    <s v="SERV.0031"/>
    <x v="0"/>
    <s v=""/>
    <s v=""/>
    <s v="P"/>
    <n v="1118"/>
    <x v="0"/>
    <s v=""/>
    <n v="1"/>
    <s v="SV"/>
    <n v="1"/>
    <s v="SV"/>
    <n v="3530"/>
    <x v="414"/>
    <s v="BRL"/>
    <n v="1"/>
    <n v="0"/>
    <n v="0"/>
    <n v="1"/>
    <n v="0"/>
    <n v="1"/>
    <n v="3530"/>
    <n v="1"/>
    <n v="0"/>
    <n v="0"/>
    <n v="0"/>
    <n v="0"/>
    <x v="644"/>
    <s v="OABR"/>
  </r>
  <r>
    <s v="101"/>
    <s v="ZBR0"/>
    <s v="F"/>
    <s v="GL1"/>
    <x v="0"/>
    <x v="112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4156"/>
    <x v="415"/>
    <s v="BRL"/>
    <n v="1"/>
    <n v="0"/>
    <n v="0"/>
    <n v="1"/>
    <n v="0"/>
    <n v="1"/>
    <n v="4156"/>
    <n v="1"/>
    <n v="0"/>
    <n v="0"/>
    <n v="0"/>
    <n v="0"/>
    <x v="645"/>
    <s v="OABR"/>
  </r>
  <r>
    <s v="101"/>
    <s v="ZBR0"/>
    <s v="F"/>
    <s v="GL1"/>
    <x v="0"/>
    <x v="113"/>
    <s v="3000002258 DK CONSTRUCOES E REFORMAS LTDA"/>
    <x v="4"/>
    <s v="E00000127"/>
    <s v="MANUTENÇÃO - SALDO DE AVARIA - MAN/EVENT"/>
    <s v="SERV.0031"/>
    <x v="0"/>
    <s v=""/>
    <s v=""/>
    <s v="P"/>
    <n v="1118"/>
    <x v="0"/>
    <s v=""/>
    <n v="1"/>
    <s v="SV"/>
    <n v="1"/>
    <s v="SV"/>
    <n v="1425"/>
    <x v="416"/>
    <s v="BRL"/>
    <n v="1"/>
    <n v="0"/>
    <n v="0"/>
    <n v="1"/>
    <n v="0"/>
    <n v="1"/>
    <n v="1425"/>
    <n v="1"/>
    <n v="0"/>
    <n v="0"/>
    <n v="0"/>
    <n v="0"/>
    <x v="646"/>
    <s v="OABR"/>
  </r>
  <r>
    <s v="101"/>
    <s v="ZBR0"/>
    <s v="F"/>
    <s v="GL1"/>
    <x v="0"/>
    <x v="113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560"/>
    <x v="32"/>
    <s v="BRL"/>
    <n v="1"/>
    <n v="0"/>
    <n v="0"/>
    <n v="0"/>
    <n v="0"/>
    <n v="0"/>
    <n v="0"/>
    <n v="1"/>
    <n v="0"/>
    <n v="0"/>
    <n v="0"/>
    <n v="0"/>
    <x v="647"/>
    <s v="OABR"/>
  </r>
  <r>
    <s v="101"/>
    <s v="ZBR0"/>
    <s v="F"/>
    <s v="GL1"/>
    <x v="0"/>
    <x v="113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740"/>
    <x v="320"/>
    <s v="BRL"/>
    <n v="1"/>
    <n v="0"/>
    <n v="0"/>
    <n v="0"/>
    <n v="0"/>
    <n v="0"/>
    <n v="0"/>
    <n v="1"/>
    <n v="0"/>
    <n v="0"/>
    <n v="0"/>
    <n v="0"/>
    <x v="648"/>
    <s v="OABR"/>
  </r>
  <r>
    <s v="101"/>
    <s v="ZBR0"/>
    <s v="F"/>
    <s v="GL1"/>
    <x v="0"/>
    <x v="113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145"/>
    <x v="417"/>
    <s v="BRL"/>
    <n v="1"/>
    <n v="0"/>
    <n v="0"/>
    <n v="0"/>
    <n v="0"/>
    <n v="0"/>
    <n v="0"/>
    <n v="1"/>
    <n v="0"/>
    <n v="0"/>
    <n v="0"/>
    <n v="0"/>
    <x v="649"/>
    <s v="OABR"/>
  </r>
  <r>
    <s v="101"/>
    <s v="ZBR0"/>
    <s v="F"/>
    <s v="GL1"/>
    <x v="0"/>
    <x v="114"/>
    <s v="3000001186 PRISCILA DE MELO FRANCISCO 05807451"/>
    <x v="22"/>
    <s v="100000495"/>
    <s v="A&amp;B - Nutricionista"/>
    <s v="SERV.0031"/>
    <x v="0"/>
    <s v=""/>
    <s v=""/>
    <s v="P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650"/>
    <s v="OABR"/>
  </r>
  <r>
    <s v="101"/>
    <s v="ZBR0"/>
    <s v="F"/>
    <s v="GL1"/>
    <x v="0"/>
    <x v="114"/>
    <s v="3000002690 ZEITGEIST REFORMAS E EDIFICACOES LT"/>
    <x v="10"/>
    <s v="E00000127"/>
    <s v="MANUTENÇÃO - BOMBEIRO HIDRÁULICO -  03 D"/>
    <s v="SERV.0031"/>
    <x v="0"/>
    <s v=""/>
    <s v=""/>
    <s v="P"/>
    <n v="1118"/>
    <x v="0"/>
    <s v=""/>
    <n v="1"/>
    <s v="SV"/>
    <n v="1"/>
    <s v="SV"/>
    <n v="1785.6"/>
    <x v="128"/>
    <s v="BRL"/>
    <n v="1"/>
    <n v="0"/>
    <n v="0"/>
    <n v="1"/>
    <n v="0"/>
    <n v="1"/>
    <n v="1785.6"/>
    <n v="1"/>
    <n v="0"/>
    <n v="0"/>
    <n v="0"/>
    <n v="0"/>
    <x v="651"/>
    <s v="OABR"/>
  </r>
  <r>
    <s v="101"/>
    <s v="ZBR0"/>
    <s v="F"/>
    <s v="GL1"/>
    <x v="0"/>
    <x v="114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652"/>
    <s v="OABR"/>
  </r>
  <r>
    <s v="101"/>
    <s v="ZBR0"/>
    <s v="F"/>
    <s v="GL1"/>
    <x v="0"/>
    <x v="114"/>
    <s v="3000001897 SUNSET EVENTOS E SERVICOS LTDA"/>
    <x v="3"/>
    <s v="E00000122"/>
    <s v="08 DIÁRIAS AGENTES DE LIMPEZA + 04 DIÁRI"/>
    <s v="SERV.0031"/>
    <x v="0"/>
    <s v=""/>
    <s v=""/>
    <s v="P"/>
    <n v="1118"/>
    <x v="0"/>
    <s v=""/>
    <n v="1"/>
    <s v="SV"/>
    <n v="1"/>
    <s v="SV"/>
    <n v="2383.3200000000002"/>
    <x v="418"/>
    <s v="BRL"/>
    <n v="1"/>
    <n v="0"/>
    <n v="0"/>
    <n v="0"/>
    <n v="0"/>
    <n v="1"/>
    <n v="2383.3200000000002"/>
    <n v="1"/>
    <n v="0"/>
    <n v="0"/>
    <n v="0"/>
    <n v="0"/>
    <x v="653"/>
    <s v="OABR"/>
  </r>
  <r>
    <s v="101"/>
    <s v="ZBR0"/>
    <s v="F"/>
    <s v="GL1"/>
    <x v="0"/>
    <x v="115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654"/>
    <s v="OABR"/>
  </r>
  <r>
    <s v="101"/>
    <s v="ZBR0"/>
    <s v="F"/>
    <s v="GL1"/>
    <x v="0"/>
    <x v="11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1"/>
    <n v="0"/>
    <n v="1"/>
    <n v="1190.4000000000001"/>
    <n v="1"/>
    <n v="0"/>
    <n v="0"/>
    <n v="0"/>
    <n v="0"/>
    <x v="655"/>
    <s v="OABR"/>
  </r>
  <r>
    <s v="101"/>
    <s v="ZBR0"/>
    <s v="F"/>
    <s v="GL1"/>
    <x v="0"/>
    <x v="11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1"/>
    <n v="0"/>
    <n v="1"/>
    <n v="1190.4000000000001"/>
    <n v="1"/>
    <n v="0"/>
    <n v="0"/>
    <n v="0"/>
    <n v="0"/>
    <x v="656"/>
    <s v="OABR"/>
  </r>
  <r>
    <s v="101"/>
    <s v="ZBR0"/>
    <s v="F"/>
    <s v="GL1"/>
    <x v="0"/>
    <x v="11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1"/>
    <n v="0"/>
    <n v="1"/>
    <n v="1190.4000000000001"/>
    <n v="1"/>
    <n v="0"/>
    <n v="0"/>
    <n v="0"/>
    <n v="0"/>
    <x v="657"/>
    <s v="OABR"/>
  </r>
  <r>
    <s v="101"/>
    <s v="ZBR0"/>
    <s v="F"/>
    <s v="GL1"/>
    <x v="0"/>
    <x v="115"/>
    <s v="3000001756 HIGH LEVEL INSTALACOES LTDA"/>
    <x v="27"/>
    <s v="E00000127"/>
    <s v="Equipe para executar a movimentação de c"/>
    <s v="SERV.0031"/>
    <x v="0"/>
    <s v=""/>
    <s v=""/>
    <s v="P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658"/>
    <s v="OABR"/>
  </r>
  <r>
    <s v="101"/>
    <s v="ZBR0"/>
    <s v="F"/>
    <s v="GL1"/>
    <x v="0"/>
    <x v="115"/>
    <s v="3000002179 BOOMERANG EVENTOS E SERVICOS LTDA"/>
    <x v="0"/>
    <s v="E00000122"/>
    <s v="MANUTENÇÃO -  COMPLEMENTAR A PO 27005222"/>
    <s v="SERV.0031"/>
    <x v="0"/>
    <s v=""/>
    <s v=""/>
    <s v="P"/>
    <n v="1118"/>
    <x v="0"/>
    <s v=""/>
    <n v="1"/>
    <s v="SV"/>
    <n v="1"/>
    <s v="SV"/>
    <n v="2270"/>
    <x v="211"/>
    <s v="BRL"/>
    <n v="1"/>
    <n v="0"/>
    <n v="0"/>
    <n v="1"/>
    <n v="0"/>
    <n v="1"/>
    <n v="2270"/>
    <n v="1"/>
    <n v="0"/>
    <n v="0"/>
    <n v="0"/>
    <n v="0"/>
    <x v="659"/>
    <s v="OABR"/>
  </r>
  <r>
    <s v="101"/>
    <s v="ZBR0"/>
    <s v="F"/>
    <s v="GL1"/>
    <x v="0"/>
    <x v="11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1"/>
    <n v="0"/>
    <n v="1"/>
    <n v="1190.4000000000001"/>
    <n v="1"/>
    <n v="0"/>
    <n v="0"/>
    <n v="0"/>
    <n v="0"/>
    <x v="660"/>
    <s v="OABR"/>
  </r>
  <r>
    <s v="101"/>
    <s v="ZBR0"/>
    <s v="F"/>
    <s v="GL1"/>
    <x v="0"/>
    <x v="115"/>
    <s v="3000002690 ZEITGEIST REFORMAS E EDIFICACOES LT"/>
    <x v="10"/>
    <s v="E00000127"/>
    <s v="MANUTENÇÃO - BOMBEIRO HIDRÁULICO -  02 D"/>
    <s v="SERV.0031"/>
    <x v="0"/>
    <s v=""/>
    <s v=""/>
    <s v="P"/>
    <n v="1118"/>
    <x v="0"/>
    <s v=""/>
    <n v="1"/>
    <s v="SV"/>
    <n v="1"/>
    <s v="SV"/>
    <n v="1190.4000000000001"/>
    <x v="20"/>
    <s v="BRL"/>
    <n v="1"/>
    <n v="0"/>
    <n v="0"/>
    <n v="1"/>
    <n v="0"/>
    <n v="1"/>
    <n v="1190.4000000000001"/>
    <n v="1"/>
    <n v="0"/>
    <n v="0"/>
    <n v="0"/>
    <n v="0"/>
    <x v="661"/>
    <s v="OABR"/>
  </r>
  <r>
    <s v="101"/>
    <s v="ZBR0"/>
    <s v="F"/>
    <s v="GL1"/>
    <x v="0"/>
    <x v="116"/>
    <s v="3000018558 N.P. GERADORES LTDA"/>
    <x v="39"/>
    <s v="E00000127"/>
    <s v="MANUTENÇÃO - 01 DIÁRIAS DE OPERADOR DE G"/>
    <s v="SERV.0031"/>
    <x v="0"/>
    <s v=""/>
    <s v=""/>
    <s v="P"/>
    <n v="1118"/>
    <x v="0"/>
    <s v=""/>
    <n v="1"/>
    <s v="SV"/>
    <n v="1"/>
    <s v="SV"/>
    <n v="875"/>
    <x v="56"/>
    <s v="BRL"/>
    <n v="1"/>
    <n v="0"/>
    <n v="0"/>
    <n v="1"/>
    <n v="0"/>
    <n v="1"/>
    <n v="875"/>
    <n v="1"/>
    <n v="0"/>
    <n v="0"/>
    <n v="0"/>
    <n v="0"/>
    <x v="662"/>
    <s v="OABR"/>
  </r>
  <r>
    <s v="101"/>
    <s v="ZBR0"/>
    <s v="F"/>
    <s v="GL1"/>
    <x v="0"/>
    <x v="116"/>
    <s v="3000018767 WFT II INSTALACOES E AUTOMACAO ELET"/>
    <x v="14"/>
    <s v="E00000127"/>
    <s v="MANUTENÇÃO - 3 DIÁRIAS - PERÍODO 04/07 -"/>
    <s v="SERV.0031"/>
    <x v="0"/>
    <s v=""/>
    <s v=""/>
    <s v="P"/>
    <n v="1118"/>
    <x v="0"/>
    <s v=""/>
    <n v="1"/>
    <s v="SV"/>
    <n v="1"/>
    <s v="SV"/>
    <n v="1464.6"/>
    <x v="419"/>
    <s v="BRL"/>
    <n v="1"/>
    <n v="0"/>
    <n v="0"/>
    <n v="1"/>
    <n v="0"/>
    <n v="1"/>
    <n v="1464.6"/>
    <n v="1"/>
    <n v="0"/>
    <n v="0"/>
    <n v="0"/>
    <n v="0"/>
    <x v="663"/>
    <s v="OABR"/>
  </r>
  <r>
    <s v="101"/>
    <s v="ZBR0"/>
    <s v="F"/>
    <s v="GL1"/>
    <x v="0"/>
    <x v="116"/>
    <s v="3000018767 WFT II INSTALACOES E AUTOMACAO ELET"/>
    <x v="14"/>
    <s v="E00000127"/>
    <s v="MANUTENÇÃO - 7 DIÁRIAS - PERÍODO 02/07 -"/>
    <s v="SERV.0031"/>
    <x v="0"/>
    <s v=""/>
    <s v=""/>
    <s v="P"/>
    <n v="1118"/>
    <x v="0"/>
    <s v=""/>
    <n v="1"/>
    <s v="SV"/>
    <n v="1"/>
    <s v="SV"/>
    <n v="4288.5"/>
    <x v="420"/>
    <s v="BRL"/>
    <n v="1"/>
    <n v="0"/>
    <n v="0"/>
    <n v="1"/>
    <n v="0"/>
    <n v="1"/>
    <n v="4288.5"/>
    <n v="1"/>
    <n v="0"/>
    <n v="0"/>
    <n v="0"/>
    <n v="0"/>
    <x v="664"/>
    <s v="OABR"/>
  </r>
  <r>
    <s v="101"/>
    <s v="ZBR0"/>
    <s v="F"/>
    <s v="GL1"/>
    <x v="0"/>
    <x v="116"/>
    <s v="3000018767 WFT II INSTALACOES E AUTOMACAO ELET"/>
    <x v="14"/>
    <s v="E00000127"/>
    <s v="MANUTENÇÃO - 11 DIÁRIAS - PERÍODO 28/06"/>
    <s v="SERV.0031"/>
    <x v="0"/>
    <s v=""/>
    <s v=""/>
    <s v="P"/>
    <n v="1118"/>
    <x v="0"/>
    <s v=""/>
    <n v="1"/>
    <s v="SV"/>
    <n v="1"/>
    <s v="SV"/>
    <n v="6468.9"/>
    <x v="421"/>
    <s v="BRL"/>
    <n v="1"/>
    <n v="0"/>
    <n v="0"/>
    <n v="1"/>
    <n v="0"/>
    <n v="1"/>
    <n v="6468.9"/>
    <n v="1"/>
    <n v="0"/>
    <n v="0"/>
    <n v="0"/>
    <n v="0"/>
    <x v="665"/>
    <s v="OABR"/>
  </r>
  <r>
    <s v="101"/>
    <s v="ZBR0"/>
    <s v="F"/>
    <s v="GL1"/>
    <x v="0"/>
    <x v="116"/>
    <s v="3000016786 BLOOMING CONSULTORIA E ASSESSORIA D"/>
    <x v="20"/>
    <s v="100000495"/>
    <s v="A&amp;B - Nutricionista"/>
    <s v="SERV.0031"/>
    <x v="0"/>
    <s v=""/>
    <s v=""/>
    <s v="P"/>
    <n v="1118"/>
    <x v="0"/>
    <s v=""/>
    <n v="1"/>
    <s v="SV"/>
    <n v="1"/>
    <s v="SV"/>
    <n v="1750"/>
    <x v="124"/>
    <s v="BRL"/>
    <n v="1"/>
    <n v="0"/>
    <n v="0"/>
    <n v="1"/>
    <n v="0"/>
    <n v="1"/>
    <n v="1750"/>
    <n v="1"/>
    <n v="0"/>
    <n v="0"/>
    <n v="0"/>
    <n v="0"/>
    <x v="666"/>
    <s v="OABR"/>
  </r>
  <r>
    <s v="101"/>
    <s v="ZBR0"/>
    <s v="F"/>
    <s v="GL1"/>
    <x v="0"/>
    <x v="117"/>
    <s v="G000005204 GL EVENTS LIVE S.A."/>
    <x v="6"/>
    <s v="E00000129"/>
    <s v="ativação dos refletores"/>
    <s v="SERV.0031"/>
    <x v="0"/>
    <s v=""/>
    <s v=""/>
    <s v="P"/>
    <n v="1118"/>
    <x v="0"/>
    <s v=""/>
    <n v="1"/>
    <s v="SV"/>
    <n v="1"/>
    <s v="SV"/>
    <n v="1393.57"/>
    <x v="422"/>
    <s v="BRL"/>
    <n v="1"/>
    <n v="0"/>
    <n v="0"/>
    <n v="1"/>
    <n v="0"/>
    <n v="1"/>
    <n v="1393.57"/>
    <n v="1"/>
    <n v="0"/>
    <n v="0"/>
    <n v="0"/>
    <n v="0"/>
    <x v="667"/>
    <s v="OABR"/>
  </r>
  <r>
    <s v="101"/>
    <s v="ZBR0"/>
    <s v="F"/>
    <s v="GL1"/>
    <x v="0"/>
    <x v="117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5883.75"/>
    <x v="423"/>
    <s v="BRL"/>
    <n v="1"/>
    <n v="0"/>
    <n v="0"/>
    <n v="0"/>
    <n v="0"/>
    <n v="0"/>
    <n v="0"/>
    <n v="1"/>
    <n v="0"/>
    <n v="0"/>
    <n v="0"/>
    <n v="0"/>
    <x v="668"/>
    <s v="OABR"/>
  </r>
  <r>
    <s v="101"/>
    <s v="ZBR0"/>
    <s v="F"/>
    <s v="GL1"/>
    <x v="0"/>
    <x v="117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5506.9"/>
    <x v="424"/>
    <s v="BRL"/>
    <n v="1"/>
    <n v="0"/>
    <n v="0"/>
    <n v="1"/>
    <n v="0"/>
    <n v="1"/>
    <n v="5506.9"/>
    <n v="1"/>
    <n v="0"/>
    <n v="0"/>
    <n v="0"/>
    <n v="0"/>
    <x v="669"/>
    <s v="OABR"/>
  </r>
  <r>
    <s v="101"/>
    <s v="ZBR0"/>
    <s v="F"/>
    <s v="GL1"/>
    <x v="0"/>
    <x v="117"/>
    <s v="3000001989 ASTRO REI MONTAGENS DE STAND &amp; LOCA"/>
    <x v="71"/>
    <s v="100000514"/>
    <s v="Movimentação de Cortina e Lycras - Pré e"/>
    <s v="MAT.00006"/>
    <x v="1"/>
    <s v=""/>
    <s v=""/>
    <s v="P"/>
    <n v="1118"/>
    <x v="0"/>
    <s v=""/>
    <n v="1"/>
    <s v="SV"/>
    <n v="1"/>
    <s v="SV"/>
    <n v="3200"/>
    <x v="425"/>
    <s v="BRL"/>
    <n v="1"/>
    <n v="0"/>
    <n v="0"/>
    <n v="1"/>
    <n v="0"/>
    <n v="1"/>
    <n v="3200"/>
    <n v="1"/>
    <n v="0"/>
    <n v="0"/>
    <n v="0"/>
    <n v="0"/>
    <x v="670"/>
    <s v="OABR"/>
  </r>
  <r>
    <s v="101"/>
    <s v="ZBR0"/>
    <s v="F"/>
    <s v="GL1"/>
    <x v="0"/>
    <x v="117"/>
    <s v="3000016164 PIPA D'AGUA CELULAR DISTRIBUICAO DE"/>
    <x v="72"/>
    <s v="100000151"/>
    <s v="MANUTENÇÃO - SERVIÇO DE CARRO PIPA"/>
    <s v="LOC.00002"/>
    <x v="2"/>
    <s v=""/>
    <s v=""/>
    <s v="P"/>
    <n v="1118"/>
    <x v="0"/>
    <s v=""/>
    <n v="1"/>
    <s v="UN"/>
    <n v="1"/>
    <s v="UN"/>
    <n v="8420"/>
    <x v="426"/>
    <s v="BRL"/>
    <n v="1"/>
    <n v="0"/>
    <n v="0"/>
    <n v="0"/>
    <n v="0"/>
    <n v="1"/>
    <n v="8420"/>
    <n v="1"/>
    <n v="0"/>
    <n v="0"/>
    <n v="0"/>
    <n v="0"/>
    <x v="671"/>
    <s v="OABR"/>
  </r>
  <r>
    <s v="101"/>
    <s v="ZBR0"/>
    <s v="F"/>
    <s v="GL1"/>
    <x v="0"/>
    <x v="117"/>
    <s v="3000017558 50.758.397 CARLOS EDUARDO OLIVEIRA"/>
    <x v="5"/>
    <s v="E00000127"/>
    <s v="encarregado"/>
    <s v="SERV.0031"/>
    <x v="0"/>
    <s v=""/>
    <s v=""/>
    <s v="P"/>
    <n v="1118"/>
    <x v="0"/>
    <s v=""/>
    <n v="1"/>
    <s v="SV"/>
    <n v="1"/>
    <s v="SV"/>
    <n v="680"/>
    <x v="111"/>
    <s v="BRL"/>
    <n v="1"/>
    <n v="0"/>
    <n v="0"/>
    <n v="0"/>
    <n v="0"/>
    <n v="0"/>
    <n v="0"/>
    <n v="1"/>
    <n v="0"/>
    <n v="0"/>
    <n v="0"/>
    <n v="0"/>
    <x v="672"/>
    <s v="OABR"/>
  </r>
  <r>
    <s v="101"/>
    <s v="ZBR0"/>
    <s v="F"/>
    <s v="GL1"/>
    <x v="0"/>
    <x v="118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1"/>
    <n v="0"/>
    <n v="1"/>
    <n v="350"/>
    <n v="1"/>
    <n v="0"/>
    <n v="0"/>
    <n v="0"/>
    <n v="0"/>
    <x v="673"/>
    <s v="OABR"/>
  </r>
  <r>
    <s v="101"/>
    <s v="ZBR0"/>
    <s v="F"/>
    <s v="GL1"/>
    <x v="0"/>
    <x v="118"/>
    <s v="3000019223 IN MOVING EVENTOS ESTRUTURAS E SERV"/>
    <x v="32"/>
    <s v="100000499"/>
    <s v="Locação de grades"/>
    <s v="SERV.0031"/>
    <x v="0"/>
    <s v=""/>
    <s v=""/>
    <s v="P"/>
    <n v="1118"/>
    <x v="0"/>
    <s v=""/>
    <n v="1"/>
    <s v="SV"/>
    <n v="1"/>
    <s v="SV"/>
    <n v="3050"/>
    <x v="302"/>
    <s v="BRL"/>
    <n v="1"/>
    <n v="0"/>
    <n v="0"/>
    <n v="0"/>
    <n v="0"/>
    <n v="0"/>
    <n v="0"/>
    <n v="1"/>
    <n v="0"/>
    <n v="0"/>
    <n v="0"/>
    <n v="0"/>
    <x v="674"/>
    <s v="OABR"/>
  </r>
  <r>
    <s v="101"/>
    <s v="ZBR0"/>
    <s v="F"/>
    <s v="GL1"/>
    <x v="0"/>
    <x v="118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1050"/>
    <x v="22"/>
    <s v="BRL"/>
    <n v="1"/>
    <n v="0"/>
    <n v="0"/>
    <n v="1"/>
    <n v="0"/>
    <n v="1"/>
    <n v="1050"/>
    <n v="1"/>
    <n v="0"/>
    <n v="0"/>
    <n v="0"/>
    <n v="0"/>
    <x v="675"/>
    <s v="OABR"/>
  </r>
  <r>
    <s v="101"/>
    <s v="ZBR0"/>
    <s v="F"/>
    <s v="GL1"/>
    <x v="0"/>
    <x v="118"/>
    <s v="3000015225 RBS TECH ENGENHARIA, MANUTENCAO E"/>
    <x v="11"/>
    <s v="E00000127"/>
    <s v="MANUTENÇÃO - 06 DIÁRIAS MECÂNICO CAG PER"/>
    <s v="SERV.0031"/>
    <x v="0"/>
    <s v=""/>
    <s v=""/>
    <s v="P"/>
    <n v="1118"/>
    <x v="0"/>
    <s v=""/>
    <n v="1"/>
    <s v="SV"/>
    <n v="1"/>
    <s v="SV"/>
    <n v="6510"/>
    <x v="427"/>
    <s v="BRL"/>
    <n v="1"/>
    <n v="0"/>
    <n v="0"/>
    <n v="1"/>
    <n v="0"/>
    <n v="1"/>
    <n v="6510"/>
    <n v="1"/>
    <n v="0"/>
    <n v="0"/>
    <n v="0"/>
    <n v="0"/>
    <x v="676"/>
    <s v="OABR"/>
  </r>
  <r>
    <s v="101"/>
    <s v="ZBR0"/>
    <s v="F"/>
    <s v="GL1"/>
    <x v="0"/>
    <x v="118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5550"/>
    <x v="428"/>
    <s v="BRL"/>
    <n v="1"/>
    <n v="0"/>
    <n v="0"/>
    <n v="0"/>
    <n v="0"/>
    <n v="0"/>
    <n v="0"/>
    <n v="1"/>
    <n v="0"/>
    <n v="0"/>
    <n v="0"/>
    <n v="0"/>
    <x v="677"/>
    <s v="OABR"/>
  </r>
  <r>
    <s v="101"/>
    <s v="ZBR0"/>
    <s v="F"/>
    <s v="GL1"/>
    <x v="0"/>
    <x v="118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0"/>
    <n v="0"/>
    <n v="0"/>
    <n v="0"/>
    <n v="1"/>
    <n v="0"/>
    <n v="0"/>
    <n v="0"/>
    <n v="0"/>
    <x v="678"/>
    <s v="OABR"/>
  </r>
  <r>
    <s v="101"/>
    <s v="ZBR0"/>
    <s v="F"/>
    <s v="GL1"/>
    <x v="0"/>
    <x v="118"/>
    <s v="3000002258 DK CONSTRUCOES E REFORMAS LTDA"/>
    <x v="4"/>
    <s v="E00000127"/>
    <s v="MANUTENÇÃO - RETIRADA E INSTALAÇÃO DE GU"/>
    <s v="SERV.0031"/>
    <x v="0"/>
    <s v=""/>
    <s v=""/>
    <s v="P"/>
    <n v="1118"/>
    <x v="0"/>
    <s v=""/>
    <n v="1"/>
    <s v="SV"/>
    <n v="1"/>
    <s v="SV"/>
    <n v="200"/>
    <x v="48"/>
    <s v="BRL"/>
    <n v="1"/>
    <n v="0"/>
    <n v="0"/>
    <n v="1"/>
    <n v="0"/>
    <n v="1"/>
    <n v="200"/>
    <n v="1"/>
    <n v="0"/>
    <n v="0"/>
    <n v="0"/>
    <n v="0"/>
    <x v="679"/>
    <s v="OABR"/>
  </r>
  <r>
    <s v="101"/>
    <s v="ZBR0"/>
    <s v="F"/>
    <s v="GL1"/>
    <x v="0"/>
    <x v="119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2626"/>
    <x v="429"/>
    <s v="BRL"/>
    <n v="1"/>
    <n v="0"/>
    <n v="0"/>
    <n v="1"/>
    <n v="0"/>
    <n v="1"/>
    <n v="2626"/>
    <n v="1"/>
    <n v="0"/>
    <n v="0"/>
    <n v="0"/>
    <n v="0"/>
    <x v="680"/>
    <s v="OABR"/>
  </r>
  <r>
    <s v="101"/>
    <s v="ZBR0"/>
    <s v="F"/>
    <s v="GL1"/>
    <x v="0"/>
    <x v="119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950"/>
    <x v="79"/>
    <s v="BRL"/>
    <n v="1"/>
    <n v="0"/>
    <n v="0"/>
    <n v="1"/>
    <n v="0"/>
    <n v="1"/>
    <n v="950"/>
    <n v="1"/>
    <n v="0"/>
    <n v="0"/>
    <n v="0"/>
    <n v="0"/>
    <x v="681"/>
    <s v="OABR"/>
  </r>
  <r>
    <s v="101"/>
    <s v="ZBR0"/>
    <s v="F"/>
    <s v="GL1"/>
    <x v="0"/>
    <x v="119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413.4"/>
    <x v="430"/>
    <s v="BRL"/>
    <n v="1"/>
    <n v="0"/>
    <n v="0"/>
    <n v="1"/>
    <n v="0"/>
    <n v="1"/>
    <n v="413.4"/>
    <n v="1"/>
    <n v="0"/>
    <n v="0"/>
    <n v="0"/>
    <n v="0"/>
    <x v="682"/>
    <s v="OABR"/>
  </r>
  <r>
    <s v="101"/>
    <s v="ZBR0"/>
    <s v="F"/>
    <s v="GL1"/>
    <x v="0"/>
    <x v="119"/>
    <s v="3000002690 ZEITGEIST REFORMAS E EDIFICACOES LT"/>
    <x v="10"/>
    <s v="E00000127"/>
    <s v="MANUTENÇÃO - BOMBEIRO HIDRÁULICO -  03 D"/>
    <s v="SERV.0031"/>
    <x v="0"/>
    <s v=""/>
    <s v=""/>
    <s v="P"/>
    <n v="1118"/>
    <x v="0"/>
    <s v=""/>
    <n v="1"/>
    <s v="SV"/>
    <n v="1"/>
    <s v="SV"/>
    <n v="1785.6"/>
    <x v="128"/>
    <s v="BRL"/>
    <n v="1"/>
    <n v="0"/>
    <n v="0"/>
    <n v="1"/>
    <n v="0"/>
    <n v="1"/>
    <n v="1785.6"/>
    <n v="1"/>
    <n v="0"/>
    <n v="0"/>
    <n v="0"/>
    <n v="0"/>
    <x v="683"/>
    <s v="OABR"/>
  </r>
  <r>
    <s v="101"/>
    <s v="ZBR0"/>
    <s v="F"/>
    <s v="GL1"/>
    <x v="0"/>
    <x v="119"/>
    <s v="G000005204 GL EVENTS LIVE S.A."/>
    <x v="6"/>
    <s v="E00000129"/>
    <s v="Custo de Energia interna"/>
    <s v="SERV.0031"/>
    <x v="0"/>
    <s v="L"/>
    <s v=""/>
    <s v="P"/>
    <n v="1118"/>
    <x v="0"/>
    <s v=""/>
    <n v="1"/>
    <s v="SV"/>
    <n v="1"/>
    <s v="SV"/>
    <n v="337.65"/>
    <x v="431"/>
    <s v="BRL"/>
    <n v="1"/>
    <n v="0"/>
    <n v="0"/>
    <n v="0"/>
    <n v="0"/>
    <n v="0"/>
    <n v="0"/>
    <n v="1"/>
    <n v="0"/>
    <n v="0"/>
    <n v="0"/>
    <n v="0"/>
    <x v="684"/>
    <s v="OABR"/>
  </r>
  <r>
    <s v="101"/>
    <s v="ZBR0"/>
    <s v="F"/>
    <s v="GL1"/>
    <x v="0"/>
    <x v="119"/>
    <s v="3000001186 PRISCILA DE MELO FRANCISCO 05807451"/>
    <x v="22"/>
    <s v="100003197"/>
    <s v="Produção de Eventos"/>
    <s v="SERV.0031"/>
    <x v="0"/>
    <s v=""/>
    <s v=""/>
    <s v="P"/>
    <n v="1118"/>
    <x v="0"/>
    <s v=""/>
    <n v="1"/>
    <s v="SV"/>
    <n v="1"/>
    <s v="SV"/>
    <n v="500"/>
    <x v="37"/>
    <s v="BRL"/>
    <n v="1"/>
    <n v="0"/>
    <n v="0"/>
    <n v="1"/>
    <n v="0"/>
    <n v="1"/>
    <n v="500"/>
    <n v="1"/>
    <n v="0"/>
    <n v="0"/>
    <n v="0"/>
    <n v="0"/>
    <x v="685"/>
    <s v="OABR"/>
  </r>
  <r>
    <s v="101"/>
    <s v="ZBR0"/>
    <s v="F"/>
    <s v="GL1"/>
    <x v="0"/>
    <x v="119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1"/>
    <n v="0"/>
    <n v="1"/>
    <n v="340"/>
    <n v="1"/>
    <n v="0"/>
    <n v="0"/>
    <n v="0"/>
    <n v="0"/>
    <x v="686"/>
    <s v="OABR"/>
  </r>
  <r>
    <s v="101"/>
    <s v="ZBR0"/>
    <s v="F"/>
    <s v="GL1"/>
    <x v="0"/>
    <x v="119"/>
    <s v="3000018124 TEL AVIV SEGURANCA LTDA"/>
    <x v="7"/>
    <s v="E00000121"/>
    <s v="Custo de Serviço de Segurança - Agende"/>
    <s v="SERV.0031"/>
    <x v="0"/>
    <s v=""/>
    <s v=""/>
    <s v="P"/>
    <n v="1118"/>
    <x v="0"/>
    <s v=""/>
    <n v="1"/>
    <s v="SV"/>
    <n v="1"/>
    <s v="SV"/>
    <n v="4280"/>
    <x v="432"/>
    <s v="BRL"/>
    <n v="1"/>
    <n v="0"/>
    <n v="0"/>
    <n v="1"/>
    <n v="0"/>
    <n v="1"/>
    <n v="4280"/>
    <n v="1"/>
    <n v="0"/>
    <n v="0"/>
    <n v="0"/>
    <n v="0"/>
    <x v="687"/>
    <s v="OABR"/>
  </r>
  <r>
    <s v="101"/>
    <s v="ZBR0"/>
    <s v="F"/>
    <s v="GL1"/>
    <x v="0"/>
    <x v="119"/>
    <s v="3000018992 51.555.698 WILLY COELHO CAVALCANTI"/>
    <x v="9"/>
    <s v="E00000121"/>
    <s v="Custo de Serviço de Segurança - Supervis"/>
    <s v="SERV.0031"/>
    <x v="0"/>
    <s v=""/>
    <s v=""/>
    <s v="P"/>
    <n v="1118"/>
    <x v="0"/>
    <s v=""/>
    <n v="1"/>
    <s v="SV"/>
    <n v="1"/>
    <s v="SV"/>
    <n v="350"/>
    <x v="18"/>
    <s v="BRL"/>
    <n v="1"/>
    <n v="0"/>
    <n v="0"/>
    <n v="1"/>
    <n v="0"/>
    <n v="1"/>
    <n v="350"/>
    <n v="1"/>
    <n v="0"/>
    <n v="0"/>
    <n v="0"/>
    <n v="0"/>
    <x v="688"/>
    <s v="OABR"/>
  </r>
  <r>
    <s v="101"/>
    <s v="ZBR0"/>
    <s v="F"/>
    <s v="GL1"/>
    <x v="0"/>
    <x v="119"/>
    <s v="G000005204 GL EVENTS LIVE S.A."/>
    <x v="6"/>
    <s v="100000522"/>
    <s v="Sinalização"/>
    <s v="SERV.0031"/>
    <x v="0"/>
    <s v=""/>
    <s v=""/>
    <s v="P"/>
    <n v="1118"/>
    <x v="0"/>
    <s v=""/>
    <n v="1"/>
    <s v="SV"/>
    <n v="1"/>
    <s v="SV"/>
    <n v="1619"/>
    <x v="433"/>
    <s v="BRL"/>
    <n v="1"/>
    <n v="0"/>
    <n v="0"/>
    <n v="1"/>
    <n v="0"/>
    <n v="1"/>
    <n v="1619"/>
    <n v="1"/>
    <n v="0"/>
    <n v="0"/>
    <n v="0"/>
    <n v="0"/>
    <x v="689"/>
    <s v="OABR"/>
  </r>
  <r>
    <s v="101"/>
    <s v="ZBR0"/>
    <s v="F"/>
    <s v="GL1"/>
    <x v="0"/>
    <x v="119"/>
    <s v="3000001614 ADMINISTRADORA GERAL DE ESTACIONAME"/>
    <x v="8"/>
    <s v="E00001047"/>
    <s v="Custos de Estacionamento"/>
    <s v="SERV.0031"/>
    <x v="0"/>
    <s v=""/>
    <s v=""/>
    <s v="P"/>
    <n v="1118"/>
    <x v="0"/>
    <s v=""/>
    <n v="1"/>
    <s v="SV"/>
    <n v="1"/>
    <s v="SV"/>
    <n v="7504.37"/>
    <x v="434"/>
    <s v="BRL"/>
    <n v="1"/>
    <n v="0"/>
    <n v="0"/>
    <n v="1"/>
    <n v="0"/>
    <n v="1"/>
    <n v="7504.37"/>
    <n v="1"/>
    <n v="0"/>
    <n v="0"/>
    <n v="0"/>
    <n v="0"/>
    <x v="690"/>
    <s v="OABR"/>
  </r>
  <r>
    <s v="101"/>
    <s v="ZBR0"/>
    <s v="F"/>
    <s v="GL1"/>
    <x v="0"/>
    <x v="119"/>
    <s v="3000015225 RBS TECH ENGENHARIA, MANUTENCAO E"/>
    <x v="11"/>
    <s v="E00000127"/>
    <s v="MANUTENÇÃO - 04 DIÁRIAS MECÂNICO CAG PER"/>
    <s v="SERV.0031"/>
    <x v="0"/>
    <s v=""/>
    <s v=""/>
    <s v="P"/>
    <n v="1118"/>
    <x v="0"/>
    <s v=""/>
    <n v="1"/>
    <s v="SV"/>
    <n v="1"/>
    <s v="SV"/>
    <n v="2450"/>
    <x v="387"/>
    <s v="BRL"/>
    <n v="1"/>
    <n v="0"/>
    <n v="0"/>
    <n v="1"/>
    <n v="0"/>
    <n v="1"/>
    <n v="2450"/>
    <n v="1"/>
    <n v="0"/>
    <n v="0"/>
    <n v="0"/>
    <n v="0"/>
    <x v="691"/>
    <s v="OABR"/>
  </r>
  <r>
    <s v="101"/>
    <s v="ZBR0"/>
    <s v="F"/>
    <s v="GL1"/>
    <x v="0"/>
    <x v="120"/>
    <s v="3000003276 REQUINT EVENTOS EIRELI"/>
    <x v="73"/>
    <s v="100000514"/>
    <s v="Movimentação de Cortina e Lycras - Pré e"/>
    <s v="MAT.00006"/>
    <x v="1"/>
    <s v=""/>
    <s v=""/>
    <s v="P"/>
    <n v="1118"/>
    <x v="0"/>
    <s v=""/>
    <n v="1"/>
    <s v="SV"/>
    <n v="1"/>
    <s v="SV"/>
    <n v="3200"/>
    <x v="425"/>
    <s v="BRL"/>
    <n v="1"/>
    <n v="0"/>
    <n v="0"/>
    <n v="1"/>
    <n v="0"/>
    <n v="1"/>
    <n v="3200"/>
    <n v="1"/>
    <n v="0"/>
    <n v="0"/>
    <n v="0"/>
    <n v="0"/>
    <x v="692"/>
    <s v="OABR"/>
  </r>
  <r>
    <s v="101"/>
    <s v="ZBR0"/>
    <s v="F"/>
    <s v="GL1"/>
    <x v="0"/>
    <x v="120"/>
    <s v="3000001186 PRISCILA DE MELO FRANCISCO 05807451"/>
    <x v="22"/>
    <s v="100003197"/>
    <s v="A&amp;B - Auditoria para Praça de Alimentaçã"/>
    <s v="SERV.0031"/>
    <x v="0"/>
    <s v=""/>
    <s v=""/>
    <s v="P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693"/>
    <s v="OABR"/>
  </r>
  <r>
    <s v="101"/>
    <s v="ZBR0"/>
    <s v="F"/>
    <s v="GL1"/>
    <x v="0"/>
    <x v="120"/>
    <s v="3000002179 BOOMERANG EVENTOS E SERVICOS LTDA"/>
    <x v="0"/>
    <s v="100000509"/>
    <s v="A&amp;B - Limpeza da Praça de Alimentação"/>
    <s v="SERV.0014"/>
    <x v="0"/>
    <s v=""/>
    <s v=""/>
    <s v="P"/>
    <n v="1118"/>
    <x v="0"/>
    <s v=""/>
    <n v="1"/>
    <s v="UN"/>
    <n v="1"/>
    <s v="UN"/>
    <n v="1056"/>
    <x v="435"/>
    <s v="BRL"/>
    <n v="1"/>
    <n v="0"/>
    <n v="0"/>
    <n v="1"/>
    <n v="0"/>
    <n v="1"/>
    <n v="1056"/>
    <n v="1"/>
    <n v="0"/>
    <n v="0"/>
    <n v="0"/>
    <n v="0"/>
    <x v="694"/>
    <s v="OABR"/>
  </r>
  <r>
    <s v="101"/>
    <s v="ZBR0"/>
    <s v="F"/>
    <s v="GL1"/>
    <x v="0"/>
    <x v="120"/>
    <s v="3000002179 BOOMERANG EVENTOS E SERVICOS LTDA"/>
    <x v="0"/>
    <s v="100000495"/>
    <s v="A&amp;B - Carregadores"/>
    <s v="SERV.0031"/>
    <x v="0"/>
    <s v=""/>
    <s v=""/>
    <s v="P"/>
    <n v="1118"/>
    <x v="0"/>
    <s v=""/>
    <n v="1"/>
    <s v="SV"/>
    <n v="1"/>
    <s v="SV"/>
    <n v="760"/>
    <x v="72"/>
    <s v="BRL"/>
    <n v="1"/>
    <n v="0"/>
    <n v="0"/>
    <n v="1"/>
    <n v="0"/>
    <n v="1"/>
    <n v="760"/>
    <n v="1"/>
    <n v="0"/>
    <n v="0"/>
    <n v="0"/>
    <n v="0"/>
    <x v="695"/>
    <s v="OABR"/>
  </r>
  <r>
    <s v="101"/>
    <s v="ZBR0"/>
    <s v="F"/>
    <s v="GL1"/>
    <x v="0"/>
    <x v="120"/>
    <s v="G000005204 GL EVENTS LIVE S.A."/>
    <x v="6"/>
    <s v="E00000129"/>
    <s v="A&amp;B - Custo de Energia Elétrica interna"/>
    <s v="SERV.0031"/>
    <x v="0"/>
    <s v=""/>
    <s v=""/>
    <s v="P"/>
    <n v="1118"/>
    <x v="0"/>
    <s v=""/>
    <n v="1"/>
    <s v="SV"/>
    <n v="1"/>
    <s v="SV"/>
    <n v="372.06"/>
    <x v="92"/>
    <s v="BRL"/>
    <n v="1"/>
    <n v="0"/>
    <n v="0"/>
    <n v="1"/>
    <n v="0"/>
    <n v="1"/>
    <n v="372.06"/>
    <n v="1"/>
    <n v="0"/>
    <n v="0"/>
    <n v="0"/>
    <n v="0"/>
    <x v="696"/>
    <s v="OABR"/>
  </r>
  <r>
    <s v="101"/>
    <s v="ZBR0"/>
    <s v="F"/>
    <s v="GL1"/>
    <x v="0"/>
    <x v="120"/>
    <s v="3000019223 IN MOVING EVENTOS ESTRUTURAS E SERV"/>
    <x v="32"/>
    <s v="100000499"/>
    <s v="Locação de grades"/>
    <s v="SERV.0031"/>
    <x v="0"/>
    <s v=""/>
    <s v=""/>
    <s v="P"/>
    <n v="1118"/>
    <x v="0"/>
    <s v=""/>
    <n v="1"/>
    <s v="SV"/>
    <n v="1"/>
    <s v="SV"/>
    <n v="3050"/>
    <x v="302"/>
    <s v="BRL"/>
    <n v="1"/>
    <n v="0"/>
    <n v="0"/>
    <n v="1"/>
    <n v="0"/>
    <n v="1"/>
    <n v="3050"/>
    <n v="1"/>
    <n v="0"/>
    <n v="0"/>
    <n v="0"/>
    <n v="0"/>
    <x v="697"/>
    <s v="OABR"/>
  </r>
  <r>
    <s v="101"/>
    <s v="ZBR0"/>
    <s v="F"/>
    <s v="GL1"/>
    <x v="0"/>
    <x v="120"/>
    <s v="3000019025 ONET ENGENHARIA E MANUTENCAO LTDA"/>
    <x v="74"/>
    <s v="E00000127"/>
    <s v="MANUTENÇÃO - 01 DIÁRIAS - PERÍODO 06/07/"/>
    <s v="SERV.0031"/>
    <x v="0"/>
    <s v="L"/>
    <s v=""/>
    <s v="P"/>
    <n v="1118"/>
    <x v="0"/>
    <s v=""/>
    <n v="1"/>
    <s v="SV"/>
    <n v="1"/>
    <s v="SV"/>
    <n v="1518.37"/>
    <x v="436"/>
    <s v="BRL"/>
    <n v="1"/>
    <n v="0"/>
    <n v="0"/>
    <n v="0"/>
    <n v="0"/>
    <n v="0"/>
    <n v="0"/>
    <n v="1"/>
    <n v="0"/>
    <n v="0"/>
    <n v="0"/>
    <n v="0"/>
    <x v="698"/>
    <s v="OABR"/>
  </r>
  <r>
    <s v="101"/>
    <s v="ZBR0"/>
    <s v="F"/>
    <s v="GL1"/>
    <x v="0"/>
    <x v="12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2181.52"/>
    <x v="437"/>
    <s v="BRL"/>
    <n v="1"/>
    <n v="0"/>
    <n v="0"/>
    <n v="1"/>
    <n v="0"/>
    <n v="1"/>
    <n v="2181.52"/>
    <n v="1"/>
    <n v="0"/>
    <n v="0"/>
    <n v="0"/>
    <n v="0"/>
    <x v="699"/>
    <s v="OABR"/>
  </r>
  <r>
    <s v="101"/>
    <s v="ZBR0"/>
    <s v="F"/>
    <s v="GL1"/>
    <x v="0"/>
    <x v="12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267"/>
    <x v="438"/>
    <s v="BRL"/>
    <n v="1"/>
    <n v="0"/>
    <n v="0"/>
    <n v="1"/>
    <n v="0"/>
    <n v="1"/>
    <n v="1267"/>
    <n v="1"/>
    <n v="0"/>
    <n v="0"/>
    <n v="0"/>
    <n v="0"/>
    <x v="700"/>
    <s v="OABR"/>
  </r>
  <r>
    <s v="101"/>
    <s v="ZBR0"/>
    <s v="F"/>
    <s v="GL1"/>
    <x v="0"/>
    <x v="121"/>
    <s v="3000001897 SUNSET EVENTOS E SERVICOS LTDA"/>
    <x v="3"/>
    <s v="E00000122"/>
    <s v="Custo de Serviço de Limpeza - Agente"/>
    <s v="SERV.0031"/>
    <x v="0"/>
    <s v=""/>
    <s v=""/>
    <s v="P"/>
    <n v="1118"/>
    <x v="0"/>
    <s v=""/>
    <n v="1"/>
    <s v="SV"/>
    <n v="1"/>
    <s v="SV"/>
    <n v="1667.5"/>
    <x v="439"/>
    <s v="BRL"/>
    <n v="1"/>
    <n v="0"/>
    <n v="0"/>
    <n v="1"/>
    <n v="0"/>
    <n v="1"/>
    <n v="1667.5"/>
    <n v="1"/>
    <n v="0"/>
    <n v="0"/>
    <n v="0"/>
    <n v="0"/>
    <x v="701"/>
    <s v="OABR"/>
  </r>
  <r>
    <s v="101"/>
    <s v="ZBR0"/>
    <s v="F"/>
    <s v="GL1"/>
    <x v="0"/>
    <x v="121"/>
    <s v="3000012257 IVANDRO LEAL FLORES 02735420795"/>
    <x v="16"/>
    <s v="E00000127"/>
    <s v="Encarregado"/>
    <s v="SERV.0031"/>
    <x v="0"/>
    <s v=""/>
    <s v=""/>
    <s v="P"/>
    <n v="1118"/>
    <x v="0"/>
    <s v=""/>
    <n v="1"/>
    <s v="SV"/>
    <n v="1"/>
    <s v="SV"/>
    <n v="340"/>
    <x v="97"/>
    <s v="BRL"/>
    <n v="1"/>
    <n v="0"/>
    <n v="0"/>
    <n v="1"/>
    <n v="0"/>
    <n v="1"/>
    <n v="340"/>
    <n v="1"/>
    <n v="0"/>
    <n v="0"/>
    <n v="0"/>
    <n v="0"/>
    <x v="702"/>
    <s v="OABR"/>
  </r>
  <r>
    <s v="101"/>
    <s v="ZBR0"/>
    <s v="F"/>
    <s v="GL1"/>
    <x v="0"/>
    <x v="121"/>
    <s v="G000005204 GL EVENTS LIVE S.A."/>
    <x v="6"/>
    <s v="E00000129"/>
    <s v="Custo de Energia interna"/>
    <s v="SERV.0031"/>
    <x v="0"/>
    <s v=""/>
    <s v=""/>
    <s v="P"/>
    <n v="1118"/>
    <x v="0"/>
    <s v=""/>
    <n v="1"/>
    <s v="SV"/>
    <n v="1"/>
    <s v="SV"/>
    <n v="149.03"/>
    <x v="381"/>
    <s v="BRL"/>
    <n v="1"/>
    <n v="0"/>
    <n v="0"/>
    <n v="1"/>
    <n v="0"/>
    <n v="1"/>
    <n v="149.03"/>
    <n v="1"/>
    <n v="0"/>
    <n v="0"/>
    <n v="0"/>
    <n v="0"/>
    <x v="703"/>
    <s v="OABR"/>
  </r>
  <r>
    <s v="101"/>
    <s v="ZBR0"/>
    <s v="F"/>
    <s v="GL1"/>
    <x v="0"/>
    <x v="121"/>
    <s v="3000003282 AXXO CONSTRUTORA LTDA"/>
    <x v="75"/>
    <s v="E00001047"/>
    <s v="Orientadores de tráfego e orientação de"/>
    <s v="SERV.0031"/>
    <x v="0"/>
    <s v=""/>
    <s v=""/>
    <s v="P"/>
    <n v="1118"/>
    <x v="0"/>
    <s v=""/>
    <n v="1"/>
    <s v="SV"/>
    <n v="1"/>
    <s v="SV"/>
    <n v="975"/>
    <x v="440"/>
    <s v="BRL"/>
    <n v="1"/>
    <n v="0"/>
    <n v="0"/>
    <n v="1"/>
    <n v="0"/>
    <n v="1"/>
    <n v="975"/>
    <n v="1"/>
    <n v="0"/>
    <n v="0"/>
    <n v="0"/>
    <n v="0"/>
    <x v="704"/>
    <s v="OABR"/>
  </r>
  <r>
    <s v="101"/>
    <s v="ZBR0"/>
    <s v="F"/>
    <s v="GL1"/>
    <x v="0"/>
    <x v="0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705"/>
    <s v="OABR"/>
  </r>
  <r>
    <s v="101"/>
    <s v="ZBR0"/>
    <s v="F"/>
    <s v="GL1"/>
    <x v="0"/>
    <x v="0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06"/>
    <s v="OABR"/>
  </r>
  <r>
    <s v="101"/>
    <s v="ZBR0"/>
    <s v="F"/>
    <s v="GL1"/>
    <x v="0"/>
    <x v="0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07"/>
    <s v="OABR"/>
  </r>
  <r>
    <s v="101"/>
    <s v="ZBR0"/>
    <s v="F"/>
    <s v="GL1"/>
    <x v="0"/>
    <x v="0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708"/>
    <s v="OABR"/>
  </r>
  <r>
    <s v="101"/>
    <s v="ZBR0"/>
    <s v="F"/>
    <s v="GL1"/>
    <x v="0"/>
    <x v="1"/>
    <s v="3000014389 REC FASHION MALL EMPREENDIMENTOS S."/>
    <x v="80"/>
    <s v="E00001107"/>
    <s v="PAINEL FASHION MALL"/>
    <s v="SERV.0031"/>
    <x v="0"/>
    <s v=""/>
    <s v=""/>
    <s v="P"/>
    <n v="2118"/>
    <x v="1"/>
    <s v=""/>
    <n v="1"/>
    <s v="SV"/>
    <n v="1"/>
    <s v="SV"/>
    <n v="3554.5"/>
    <x v="441"/>
    <s v="BRL"/>
    <n v="1"/>
    <n v="0"/>
    <n v="0"/>
    <n v="0"/>
    <n v="0"/>
    <n v="0"/>
    <n v="0"/>
    <n v="1"/>
    <n v="0"/>
    <n v="0"/>
    <n v="0"/>
    <n v="0"/>
    <x v="709"/>
    <s v="OABR"/>
  </r>
  <r>
    <s v="101"/>
    <s v="ZBR0"/>
    <s v="F"/>
    <s v="GL1"/>
    <x v="0"/>
    <x v="1"/>
    <s v="3000014389 REC FASHION MALL EMPREENDIMENTOS S."/>
    <x v="80"/>
    <s v="E00001107"/>
    <s v="PAINEL FASHION MALL"/>
    <s v="SERV.0031"/>
    <x v="0"/>
    <s v=""/>
    <s v=""/>
    <s v="P"/>
    <n v="2118"/>
    <x v="1"/>
    <s v=""/>
    <n v="1"/>
    <s v="SV"/>
    <n v="1"/>
    <s v="SV"/>
    <n v="3554.5"/>
    <x v="441"/>
    <s v="BRL"/>
    <n v="1"/>
    <n v="0"/>
    <n v="0"/>
    <n v="0"/>
    <n v="0"/>
    <n v="0"/>
    <n v="0"/>
    <n v="1"/>
    <n v="0"/>
    <n v="0"/>
    <n v="0"/>
    <n v="0"/>
    <x v="710"/>
    <s v="OABR"/>
  </r>
  <r>
    <s v="101"/>
    <s v="ZBR0"/>
    <s v="F"/>
    <s v="GL1"/>
    <x v="0"/>
    <x v="1"/>
    <s v="G000005204 GL EVENTS LIVE S.A."/>
    <x v="6"/>
    <s v="E00001107"/>
    <s v="PRODUÇÃO NOVAS CANCELAS SH METROPOLITAN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711"/>
    <s v="OABR"/>
  </r>
  <r>
    <s v="101"/>
    <s v="ZBR0"/>
    <s v="F"/>
    <s v="GL1"/>
    <x v="0"/>
    <x v="1"/>
    <s v="G000005204 GL EVENTS LIVE S.A."/>
    <x v="6"/>
    <s v="E00001107"/>
    <s v="PRODUÇÃO CANCELAS ESTACIONAMENTO SH METR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712"/>
    <s v="OABR"/>
  </r>
  <r>
    <s v="101"/>
    <s v="ZBR0"/>
    <s v="F"/>
    <s v="GL1"/>
    <x v="0"/>
    <x v="1"/>
    <s v="3000019487 BARBARA CRISTINA PACHECO DE CASTRO"/>
    <x v="81"/>
    <s v="100000691"/>
    <s v="Transporte de Pessoas - vans"/>
    <s v="SERV.0031"/>
    <x v="0"/>
    <s v=""/>
    <s v=""/>
    <s v="P"/>
    <n v="2118"/>
    <x v="1"/>
    <s v=""/>
    <n v="1"/>
    <s v="UN"/>
    <n v="1"/>
    <s v="UN"/>
    <n v="5400"/>
    <x v="443"/>
    <s v="BRL"/>
    <n v="1"/>
    <n v="0"/>
    <n v="0"/>
    <n v="0"/>
    <n v="0"/>
    <n v="0"/>
    <n v="0"/>
    <n v="1"/>
    <n v="0"/>
    <n v="0"/>
    <n v="0"/>
    <n v="0"/>
    <x v="713"/>
    <s v="OABR"/>
  </r>
  <r>
    <s v="101"/>
    <s v="ZBR0"/>
    <s v="F"/>
    <s v="GL1"/>
    <x v="0"/>
    <x v="2"/>
    <s v="G000002202 GL EVENTS EMPREENDIMENTOS IMOBILIAR"/>
    <x v="82"/>
    <s v="E00000145"/>
    <s v="Hospedagem"/>
    <s v="SERV.0031"/>
    <x v="0"/>
    <s v=""/>
    <s v=""/>
    <s v="P"/>
    <n v="2118"/>
    <x v="1"/>
    <s v=""/>
    <n v="1"/>
    <s v="SV"/>
    <n v="1"/>
    <s v="SV"/>
    <n v="546"/>
    <x v="444"/>
    <s v="BRL"/>
    <n v="1"/>
    <n v="0"/>
    <n v="0"/>
    <n v="0"/>
    <n v="0"/>
    <n v="0"/>
    <n v="0"/>
    <n v="1"/>
    <n v="0"/>
    <n v="0"/>
    <n v="0"/>
    <n v="0"/>
    <x v="714"/>
    <s v="OABR"/>
  </r>
  <r>
    <s v="101"/>
    <s v="ZBR0"/>
    <s v="F"/>
    <s v="GL1"/>
    <x v="0"/>
    <x v="2"/>
    <s v="3000001931 HABIL DESIGN E ARTES GRAFICAS LTDA"/>
    <x v="58"/>
    <s v="E00001107"/>
    <s v="DESENVOLVIMETO 3D ESTRUTURA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715"/>
    <s v="OABR"/>
  </r>
  <r>
    <s v="101"/>
    <s v="ZBR0"/>
    <s v="F"/>
    <s v="GL1"/>
    <x v="0"/>
    <x v="122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043.53"/>
    <x v="445"/>
    <s v="BRL"/>
    <n v="1"/>
    <n v="0"/>
    <n v="0"/>
    <n v="0"/>
    <n v="0"/>
    <n v="0"/>
    <n v="0"/>
    <n v="1"/>
    <n v="0"/>
    <n v="0"/>
    <n v="0"/>
    <n v="0"/>
    <x v="716"/>
    <s v="OABR"/>
  </r>
  <r>
    <s v="101"/>
    <s v="ZBR0"/>
    <s v="F"/>
    <s v="GL1"/>
    <x v="0"/>
    <x v="122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043.54"/>
    <x v="446"/>
    <s v="BRL"/>
    <n v="1"/>
    <n v="0"/>
    <n v="0"/>
    <n v="0"/>
    <n v="0"/>
    <n v="0"/>
    <n v="0"/>
    <n v="1"/>
    <n v="0"/>
    <n v="0"/>
    <n v="0"/>
    <n v="0"/>
    <x v="717"/>
    <s v="OABR"/>
  </r>
  <r>
    <s v="101"/>
    <s v="ZBR0"/>
    <s v="F"/>
    <s v="GL1"/>
    <x v="0"/>
    <x v="122"/>
    <s v="3000011158 AGENDA CULTURAL COMUNICACAO EIRELI"/>
    <x v="84"/>
    <s v="E00001107"/>
    <s v="Telas shopping Metropolitano - JAN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18"/>
    <s v="OABR"/>
  </r>
  <r>
    <s v="101"/>
    <s v="ZBR0"/>
    <s v="F"/>
    <s v="GL1"/>
    <x v="0"/>
    <x v="122"/>
    <s v="3000011158 AGENDA CULTURAL COMUNICACAO EIRELI"/>
    <x v="84"/>
    <s v="E00001107"/>
    <s v="Telas shopping Metropolitano - JAN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19"/>
    <s v="OABR"/>
  </r>
  <r>
    <s v="101"/>
    <s v="ZBR0"/>
    <s v="F"/>
    <s v="GL1"/>
    <x v="0"/>
    <x v="122"/>
    <s v="3000011158 AGENDA CULTURAL COMUNICACAO EIRELI"/>
    <x v="84"/>
    <s v="E00001107"/>
    <s v="Telas shopping Metropolitano - JAN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20"/>
    <s v="OABR"/>
  </r>
  <r>
    <s v="101"/>
    <s v="ZBR0"/>
    <s v="F"/>
    <s v="GL1"/>
    <x v="0"/>
    <x v="7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609.77"/>
    <x v="447"/>
    <s v="BRL"/>
    <n v="1"/>
    <n v="0"/>
    <n v="0"/>
    <n v="0"/>
    <n v="0"/>
    <n v="0"/>
    <n v="0"/>
    <n v="1"/>
    <n v="0"/>
    <n v="0"/>
    <n v="0"/>
    <n v="0"/>
    <x v="721"/>
    <s v="OABR"/>
  </r>
  <r>
    <s v="101"/>
    <s v="ZBR0"/>
    <s v="F"/>
    <s v="GL1"/>
    <x v="0"/>
    <x v="7"/>
    <s v="G000005204 GL EVENTS LIVE S.A."/>
    <x v="6"/>
    <s v="E00001107"/>
    <s v="OUTDOOR RIOCENTRO"/>
    <s v="SERV.0031"/>
    <x v="0"/>
    <s v=""/>
    <s v=""/>
    <s v="P"/>
    <n v="2118"/>
    <x v="1"/>
    <s v=""/>
    <n v="1"/>
    <s v="SV"/>
    <n v="1"/>
    <s v="SV"/>
    <n v="1485"/>
    <x v="448"/>
    <s v="BRL"/>
    <n v="1"/>
    <n v="0"/>
    <n v="0"/>
    <n v="0"/>
    <n v="0"/>
    <n v="0"/>
    <n v="0"/>
    <n v="1"/>
    <n v="0"/>
    <n v="0"/>
    <n v="0"/>
    <n v="0"/>
    <x v="722"/>
    <s v="OABR"/>
  </r>
  <r>
    <s v="101"/>
    <s v="ZBR0"/>
    <s v="F"/>
    <s v="GL1"/>
    <x v="0"/>
    <x v="7"/>
    <s v="3000000112 ANISIO SANTANA MONTAGEM E LOCACOES"/>
    <x v="85"/>
    <s v="100000499"/>
    <s v="Custos de Locação de Palco"/>
    <s v="SERV.0031"/>
    <x v="0"/>
    <s v=""/>
    <s v=""/>
    <s v="P"/>
    <n v="2118"/>
    <x v="1"/>
    <s v=""/>
    <n v="1"/>
    <s v="SV"/>
    <n v="1"/>
    <s v="SV"/>
    <n v="5500"/>
    <x v="353"/>
    <s v="BRL"/>
    <n v="1"/>
    <n v="0"/>
    <n v="0"/>
    <n v="0"/>
    <n v="0"/>
    <n v="0"/>
    <n v="0"/>
    <n v="1"/>
    <n v="0"/>
    <n v="0"/>
    <n v="0"/>
    <n v="0"/>
    <x v="723"/>
    <s v="OABR"/>
  </r>
  <r>
    <s v="101"/>
    <s v="ZBR0"/>
    <s v="F"/>
    <s v="GL1"/>
    <x v="0"/>
    <x v="7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907.04"/>
    <x v="449"/>
    <s v="BRL"/>
    <n v="1"/>
    <n v="0"/>
    <n v="0"/>
    <n v="0"/>
    <n v="0"/>
    <n v="0"/>
    <n v="0"/>
    <n v="1"/>
    <n v="0"/>
    <n v="0"/>
    <n v="0"/>
    <n v="0"/>
    <x v="724"/>
    <s v="OABR"/>
  </r>
  <r>
    <s v="101"/>
    <s v="ZBR0"/>
    <s v="F"/>
    <s v="GL1"/>
    <x v="0"/>
    <x v="8"/>
    <s v="3000005002 APPLE PRODUCOES E LOCACOES DE EQUIP"/>
    <x v="87"/>
    <s v="100000499"/>
    <s v="Locação de Estruturas Temporárias"/>
    <s v="SERV.0031"/>
    <x v="0"/>
    <s v=""/>
    <s v=""/>
    <s v="P"/>
    <n v="2118"/>
    <x v="1"/>
    <s v=""/>
    <n v="1"/>
    <s v="SV"/>
    <n v="1"/>
    <s v="SV"/>
    <n v="1300"/>
    <x v="450"/>
    <s v="BRL"/>
    <n v="1"/>
    <n v="0"/>
    <n v="0"/>
    <n v="0"/>
    <n v="0"/>
    <n v="0"/>
    <n v="0"/>
    <n v="1"/>
    <n v="0"/>
    <n v="0"/>
    <n v="0"/>
    <n v="0"/>
    <x v="725"/>
    <s v="OABR"/>
  </r>
  <r>
    <s v="101"/>
    <s v="ZBR0"/>
    <s v="F"/>
    <s v="GL1"/>
    <x v="0"/>
    <x v="13"/>
    <s v="3000018817 GOURMET SPORTS HOSPITALITY SERVIÇOS"/>
    <x v="88"/>
    <s v="100000417"/>
    <s v="VOUCHER CONSUMAÇÃO RÁDIO FM O DIA"/>
    <s v="MAT.00029"/>
    <x v="1"/>
    <s v=""/>
    <s v=""/>
    <s v="P"/>
    <n v="2118"/>
    <x v="1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726"/>
    <s v="OABR"/>
  </r>
  <r>
    <s v="101"/>
    <s v="ZBR0"/>
    <s v="F"/>
    <s v="GL1"/>
    <x v="0"/>
    <x v="13"/>
    <s v="3000003398 MASTER-TOUR LOCACAO E TRANSPORTE LT"/>
    <x v="89"/>
    <s v="100000691"/>
    <s v="Transporte de Pessoas - vans"/>
    <s v="SERV.0031"/>
    <x v="0"/>
    <s v=""/>
    <s v=""/>
    <s v="P"/>
    <n v="2118"/>
    <x v="1"/>
    <s v=""/>
    <n v="1"/>
    <s v="UN"/>
    <n v="1"/>
    <s v="UN"/>
    <n v="10005"/>
    <x v="451"/>
    <s v="BRL"/>
    <n v="1"/>
    <n v="0"/>
    <n v="0"/>
    <n v="0"/>
    <n v="0"/>
    <n v="0"/>
    <n v="0"/>
    <n v="1"/>
    <n v="0"/>
    <n v="0"/>
    <n v="0"/>
    <n v="0"/>
    <x v="727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728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729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730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731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L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732"/>
    <s v="OABR"/>
  </r>
  <r>
    <s v="101"/>
    <s v="ZBR0"/>
    <s v="F"/>
    <s v="GL1"/>
    <x v="0"/>
    <x v="13"/>
    <s v="3000003261 EMPENA BRASIL PUBLICIDADE LTDA"/>
    <x v="90"/>
    <s v="E00001107"/>
    <s v="Ônibus envelopado - JAN"/>
    <s v="SERV.0031"/>
    <x v="0"/>
    <s v="L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733"/>
    <s v="OABR"/>
  </r>
  <r>
    <s v="101"/>
    <s v="ZBR0"/>
    <s v="F"/>
    <s v="GL1"/>
    <x v="0"/>
    <x v="15"/>
    <s v="G000005204 GL EVENTS LIVE S.A."/>
    <x v="6"/>
    <s v="E00001107"/>
    <s v="PRODUÇÃO CANCELAS METROPOLITAN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734"/>
    <s v="OABR"/>
  </r>
  <r>
    <s v="101"/>
    <s v="ZBR0"/>
    <s v="F"/>
    <s v="GL1"/>
    <x v="0"/>
    <x v="17"/>
    <s v="3000002256 PROSEG SERVICOS DE SEGURANCA LTDA"/>
    <x v="91"/>
    <s v="E00000121"/>
    <s v="Serviço de Segurança"/>
    <s v="SERV.0031"/>
    <x v="0"/>
    <s v=""/>
    <s v=""/>
    <s v="P"/>
    <n v="2118"/>
    <x v="1"/>
    <s v=""/>
    <n v="1"/>
    <s v="SV"/>
    <n v="1"/>
    <s v="SV"/>
    <n v="15555"/>
    <x v="453"/>
    <s v="BRL"/>
    <n v="1"/>
    <n v="0"/>
    <n v="0"/>
    <n v="0"/>
    <n v="0"/>
    <n v="0"/>
    <n v="0"/>
    <n v="1"/>
    <n v="0"/>
    <n v="0"/>
    <n v="0"/>
    <n v="0"/>
    <x v="735"/>
    <s v="OABR"/>
  </r>
  <r>
    <s v="101"/>
    <s v="ZBR0"/>
    <s v="F"/>
    <s v="GL1"/>
    <x v="0"/>
    <x v="17"/>
    <s v="3000018817 GOURMET SPORTS HOSPITALITY SERVIÇOS"/>
    <x v="88"/>
    <s v="100000417"/>
    <s v="CONSUMAÇÃO RÁDIO FM O DIA"/>
    <s v="MAT.00029"/>
    <x v="1"/>
    <s v=""/>
    <s v=""/>
    <s v="P"/>
    <n v="2118"/>
    <x v="1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736"/>
    <s v="OABR"/>
  </r>
  <r>
    <s v="101"/>
    <s v="ZBR0"/>
    <s v="F"/>
    <s v="GL1"/>
    <x v="0"/>
    <x v="18"/>
    <s v="3000011158 AGENDA CULTURAL COMUNICACAO EIRELI"/>
    <x v="84"/>
    <s v="E00001107"/>
    <s v="Telas shopping Metropolitano - FEV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37"/>
    <s v="OABR"/>
  </r>
  <r>
    <s v="101"/>
    <s v="ZBR0"/>
    <s v="F"/>
    <s v="GL1"/>
    <x v="0"/>
    <x v="18"/>
    <s v="3000011158 AGENDA CULTURAL COMUNICACAO EIRELI"/>
    <x v="84"/>
    <s v="E00001107"/>
    <s v="Telas shopping Metropolitano - FEV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38"/>
    <s v="OABR"/>
  </r>
  <r>
    <s v="101"/>
    <s v="ZBR0"/>
    <s v="F"/>
    <s v="GL1"/>
    <x v="0"/>
    <x v="18"/>
    <s v="3000011158 AGENDA CULTURAL COMUNICACAO EIRELI"/>
    <x v="84"/>
    <s v="E00001107"/>
    <s v="Telas shopping Metropolitano -  FEV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739"/>
    <s v="OABR"/>
  </r>
  <r>
    <s v="101"/>
    <s v="ZBR0"/>
    <s v="F"/>
    <s v="GL1"/>
    <x v="0"/>
    <x v="18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388.95"/>
    <x v="454"/>
    <s v="BRL"/>
    <n v="1"/>
    <n v="0"/>
    <n v="0"/>
    <n v="0"/>
    <n v="0"/>
    <n v="0"/>
    <n v="0"/>
    <n v="1"/>
    <n v="0"/>
    <n v="0"/>
    <n v="0"/>
    <n v="0"/>
    <x v="740"/>
    <s v="OABR"/>
  </r>
  <r>
    <s v="101"/>
    <s v="ZBR0"/>
    <s v="F"/>
    <s v="GL1"/>
    <x v="0"/>
    <x v="18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852.68"/>
    <x v="455"/>
    <s v="BRL"/>
    <n v="1"/>
    <n v="0"/>
    <n v="0"/>
    <n v="0"/>
    <n v="0"/>
    <n v="0"/>
    <n v="0"/>
    <n v="1"/>
    <n v="0"/>
    <n v="0"/>
    <n v="0"/>
    <n v="0"/>
    <x v="741"/>
    <s v="OABR"/>
  </r>
  <r>
    <s v="101"/>
    <s v="ZBR0"/>
    <s v="F"/>
    <s v="GL1"/>
    <x v="0"/>
    <x v="18"/>
    <s v="3000017874 KIT LANCHE LTDA"/>
    <x v="92"/>
    <s v="100000417"/>
    <s v="Refeições - orgãos publicos"/>
    <s v="MAT.00029"/>
    <x v="1"/>
    <s v=""/>
    <s v=""/>
    <s v="P"/>
    <n v="2118"/>
    <x v="1"/>
    <s v=""/>
    <n v="1"/>
    <s v="UN"/>
    <n v="1"/>
    <s v="UN"/>
    <n v="762.75"/>
    <x v="456"/>
    <s v="BRL"/>
    <n v="1"/>
    <n v="0"/>
    <n v="0"/>
    <n v="0"/>
    <n v="0"/>
    <n v="0"/>
    <n v="0"/>
    <n v="1"/>
    <n v="0"/>
    <n v="0"/>
    <n v="0"/>
    <n v="0"/>
    <x v="742"/>
    <s v="OABR"/>
  </r>
  <r>
    <s v="101"/>
    <s v="ZBR0"/>
    <s v="F"/>
    <s v="GL1"/>
    <x v="0"/>
    <x v="18"/>
    <s v="G000005204 GL EVENTS LIVE S.A."/>
    <x v="6"/>
    <s v="E00001107"/>
    <s v="3 backdrops(1 duplo 2 simples) - Outros"/>
    <s v="SERV.0031"/>
    <x v="0"/>
    <s v=""/>
    <s v=""/>
    <s v="P"/>
    <n v="2118"/>
    <x v="1"/>
    <s v=""/>
    <n v="1"/>
    <s v="SV"/>
    <n v="1"/>
    <s v="SV"/>
    <n v="1300"/>
    <x v="450"/>
    <s v="BRL"/>
    <n v="1"/>
    <n v="0"/>
    <n v="0"/>
    <n v="0"/>
    <n v="0"/>
    <n v="0"/>
    <n v="0"/>
    <n v="1"/>
    <n v="0"/>
    <n v="0"/>
    <n v="0"/>
    <n v="0"/>
    <x v="743"/>
    <s v="OABR"/>
  </r>
  <r>
    <s v="101"/>
    <s v="ZBR0"/>
    <s v="F"/>
    <s v="GL1"/>
    <x v="0"/>
    <x v="18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744"/>
    <s v="OABR"/>
  </r>
  <r>
    <s v="101"/>
    <s v="ZBR0"/>
    <s v="F"/>
    <s v="GL1"/>
    <x v="0"/>
    <x v="19"/>
    <s v="3000016786 BLOOMING CONSULTORIA E ASSESSORIA D"/>
    <x v="20"/>
    <s v="100001339"/>
    <s v="Serviços de Catering - controle de quali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745"/>
    <s v="OABR"/>
  </r>
  <r>
    <s v="102"/>
    <s v="ZBR0"/>
    <s v="F"/>
    <s v="GL1"/>
    <x v="0"/>
    <x v="19"/>
    <s v="3000018817 GOURMET SPORTS HOSPITALITY SERVIÇOS"/>
    <x v="88"/>
    <s v="100000417"/>
    <s v="mc cabelinho - Refeições Camarotes Anuai"/>
    <s v="MAT.00029"/>
    <x v="1"/>
    <s v=""/>
    <s v=""/>
    <s v="P"/>
    <n v="2118"/>
    <x v="1"/>
    <s v=""/>
    <n v="1"/>
    <s v="UN"/>
    <n v="1"/>
    <s v="UN"/>
    <n v="3432"/>
    <x v="457"/>
    <s v="BRL"/>
    <n v="1"/>
    <n v="0"/>
    <n v="0"/>
    <n v="0"/>
    <n v="0"/>
    <n v="0"/>
    <n v="0"/>
    <n v="1"/>
    <n v="0"/>
    <n v="0"/>
    <n v="0"/>
    <n v="0"/>
    <x v="746"/>
    <s v="OABR"/>
  </r>
  <r>
    <s v="101"/>
    <s v="ZBR0"/>
    <s v="F"/>
    <s v="GL1"/>
    <x v="0"/>
    <x v="19"/>
    <s v="3000018817 GOURMET SPORTS HOSPITALITY SERVIÇOS"/>
    <x v="88"/>
    <s v="100000417"/>
    <s v="mc cabelinho - Refeições Camarotes Anuai"/>
    <s v="MAT.00029"/>
    <x v="1"/>
    <s v=""/>
    <s v=""/>
    <s v="P"/>
    <n v="2118"/>
    <x v="1"/>
    <s v=""/>
    <n v="1"/>
    <s v="UN"/>
    <n v="1"/>
    <s v="UN"/>
    <n v="2392"/>
    <x v="458"/>
    <s v="BRL"/>
    <n v="1"/>
    <n v="0"/>
    <n v="0"/>
    <n v="0"/>
    <n v="0"/>
    <n v="0"/>
    <n v="0"/>
    <n v="1"/>
    <n v="0"/>
    <n v="0"/>
    <n v="0"/>
    <n v="0"/>
    <x v="747"/>
    <s v="OABR"/>
  </r>
  <r>
    <s v="101"/>
    <s v="ZBR0"/>
    <s v="F"/>
    <s v="GL1"/>
    <x v="0"/>
    <x v="19"/>
    <s v="3000018817 GOURMET SPORTS HOSPITALITY SERVIÇOS"/>
    <x v="88"/>
    <s v="100000417"/>
    <s v="Refeições - camarim artista"/>
    <s v="MAT.00029"/>
    <x v="1"/>
    <s v=""/>
    <s v=""/>
    <s v="P"/>
    <n v="2118"/>
    <x v="1"/>
    <s v=""/>
    <n v="1"/>
    <s v="UN"/>
    <n v="1"/>
    <s v="UN"/>
    <n v="5130"/>
    <x v="459"/>
    <s v="BRL"/>
    <n v="1"/>
    <n v="0"/>
    <n v="0"/>
    <n v="0"/>
    <n v="0"/>
    <n v="0"/>
    <n v="0"/>
    <n v="1"/>
    <n v="0"/>
    <n v="0"/>
    <n v="0"/>
    <n v="0"/>
    <x v="748"/>
    <s v="OABR"/>
  </r>
  <r>
    <s v="101"/>
    <s v="ZBR0"/>
    <s v="F"/>
    <s v="GL1"/>
    <x v="0"/>
    <x v="19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4170"/>
    <x v="460"/>
    <s v="BRL"/>
    <n v="1"/>
    <n v="0"/>
    <n v="0"/>
    <n v="0"/>
    <n v="0"/>
    <n v="0"/>
    <n v="0"/>
    <n v="1"/>
    <n v="0"/>
    <n v="0"/>
    <n v="0"/>
    <n v="0"/>
    <x v="749"/>
    <s v="OABR"/>
  </r>
  <r>
    <s v="101"/>
    <s v="ZBR0"/>
    <s v="F"/>
    <s v="GL1"/>
    <x v="0"/>
    <x v="19"/>
    <s v="3000001606 KLEITON AUGUSTO ALVES BOTELHO 11418"/>
    <x v="94"/>
    <s v="100003197"/>
    <s v="A&amp;B - Produtor -  Operação Geral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750"/>
    <s v="OABR"/>
  </r>
  <r>
    <s v="101"/>
    <s v="ZBR0"/>
    <s v="F"/>
    <s v="GL1"/>
    <x v="0"/>
    <x v="19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51"/>
    <s v="OABR"/>
  </r>
  <r>
    <s v="101"/>
    <s v="ZBR0"/>
    <s v="F"/>
    <s v="GL1"/>
    <x v="0"/>
    <x v="19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52"/>
    <s v="OABR"/>
  </r>
  <r>
    <s v="101"/>
    <s v="ZBR0"/>
    <s v="F"/>
    <s v="GL1"/>
    <x v="0"/>
    <x v="20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3268"/>
    <x v="461"/>
    <s v="BRL"/>
    <n v="1"/>
    <n v="0"/>
    <n v="0"/>
    <n v="0"/>
    <n v="0"/>
    <n v="0"/>
    <n v="0"/>
    <n v="1"/>
    <n v="0"/>
    <n v="0"/>
    <n v="0"/>
    <n v="0"/>
    <x v="753"/>
    <s v="OABR"/>
  </r>
  <r>
    <s v="101"/>
    <s v="ZBR0"/>
    <s v="F"/>
    <s v="GL1"/>
    <x v="0"/>
    <x v="20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7850"/>
    <x v="462"/>
    <s v="BRL"/>
    <n v="1"/>
    <n v="0"/>
    <n v="0"/>
    <n v="0"/>
    <n v="0"/>
    <n v="0"/>
    <n v="0"/>
    <n v="1"/>
    <n v="0"/>
    <n v="0"/>
    <n v="0"/>
    <n v="0"/>
    <x v="754"/>
    <s v="OABR"/>
  </r>
  <r>
    <s v="101"/>
    <s v="ZBR0"/>
    <s v="F"/>
    <s v="GL1"/>
    <x v="0"/>
    <x v="20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6770"/>
    <x v="463"/>
    <s v="BRL"/>
    <n v="1"/>
    <n v="0"/>
    <n v="0"/>
    <n v="0"/>
    <n v="0"/>
    <n v="0"/>
    <n v="0"/>
    <n v="1"/>
    <n v="0"/>
    <n v="0"/>
    <n v="0"/>
    <n v="0"/>
    <x v="755"/>
    <s v="OABR"/>
  </r>
  <r>
    <s v="101"/>
    <s v="ZBR0"/>
    <s v="F"/>
    <s v="GL1"/>
    <x v="0"/>
    <x v="20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975"/>
    <x v="440"/>
    <s v="BRL"/>
    <n v="1"/>
    <n v="0"/>
    <n v="0"/>
    <n v="0"/>
    <n v="0"/>
    <n v="0"/>
    <n v="0"/>
    <n v="1"/>
    <n v="0"/>
    <n v="0"/>
    <n v="0"/>
    <n v="0"/>
    <x v="756"/>
    <s v="OABR"/>
  </r>
  <r>
    <s v="101"/>
    <s v="ZBR0"/>
    <s v="F"/>
    <s v="GL1"/>
    <x v="0"/>
    <x v="20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57"/>
    <s v="OABR"/>
  </r>
  <r>
    <s v="101"/>
    <s v="ZBR0"/>
    <s v="F"/>
    <s v="GL1"/>
    <x v="0"/>
    <x v="20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758"/>
    <s v="OABR"/>
  </r>
  <r>
    <s v="101"/>
    <s v="ZBR0"/>
    <s v="F"/>
    <s v="GL1"/>
    <x v="0"/>
    <x v="20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59"/>
    <s v="OABR"/>
  </r>
  <r>
    <s v="101"/>
    <s v="ZBR0"/>
    <s v="F"/>
    <s v="GL1"/>
    <x v="0"/>
    <x v="20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60"/>
    <s v="OABR"/>
  </r>
  <r>
    <s v="101"/>
    <s v="ZBR0"/>
    <s v="F"/>
    <s v="GL1"/>
    <x v="0"/>
    <x v="20"/>
    <s v="3000003168 MARAVILHA PRODUCOES ARTISTICAS LTDA"/>
    <x v="102"/>
    <s v="100003197"/>
    <s v="PRODUÇÃO TÉCNICA"/>
    <s v="SERV.0031"/>
    <x v="0"/>
    <s v=""/>
    <s v=""/>
    <s v="P"/>
    <n v="2118"/>
    <x v="1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761"/>
    <s v="OABR"/>
  </r>
  <r>
    <s v="101"/>
    <s v="ZBR0"/>
    <s v="F"/>
    <s v="GL1"/>
    <x v="0"/>
    <x v="20"/>
    <s v="3000002147 GRUPO TKS PRODUCOES LTDA"/>
    <x v="103"/>
    <s v="100003197"/>
    <s v="Produtor - CARREGADOR OPERAÇÕES"/>
    <s v="SERV.0031"/>
    <x v="0"/>
    <s v=""/>
    <s v=""/>
    <s v="P"/>
    <n v="2118"/>
    <x v="1"/>
    <s v=""/>
    <n v="1"/>
    <s v="SV"/>
    <n v="1"/>
    <s v="SV"/>
    <n v="3600"/>
    <x v="464"/>
    <s v="BRL"/>
    <n v="1"/>
    <n v="0"/>
    <n v="0"/>
    <n v="0"/>
    <n v="0"/>
    <n v="0"/>
    <n v="0"/>
    <n v="1"/>
    <n v="0"/>
    <n v="0"/>
    <n v="0"/>
    <n v="0"/>
    <x v="762"/>
    <s v="OABR"/>
  </r>
  <r>
    <s v="101"/>
    <s v="ZBR0"/>
    <s v="F"/>
    <s v="GL1"/>
    <x v="0"/>
    <x v="20"/>
    <s v="3000002250 BRUNA DOS SANTOS GUIMARAES 10404148"/>
    <x v="104"/>
    <s v="100003197"/>
    <s v="Produtor - CREDENCIAMENTO"/>
    <s v="SERV.0031"/>
    <x v="0"/>
    <s v=""/>
    <s v=""/>
    <s v="P"/>
    <n v="2118"/>
    <x v="1"/>
    <s v=""/>
    <n v="1"/>
    <s v="SV"/>
    <n v="1"/>
    <s v="SV"/>
    <n v="175"/>
    <x v="465"/>
    <s v="BRL"/>
    <n v="1"/>
    <n v="0"/>
    <n v="0"/>
    <n v="0"/>
    <n v="0"/>
    <n v="0"/>
    <n v="0"/>
    <n v="1"/>
    <n v="0"/>
    <n v="0"/>
    <n v="0"/>
    <n v="0"/>
    <x v="763"/>
    <s v="OABR"/>
  </r>
  <r>
    <s v="101"/>
    <s v="ZBR0"/>
    <s v="F"/>
    <s v="GL1"/>
    <x v="0"/>
    <x v="20"/>
    <s v="3000015792 ILANA HONORATO BARBOSA DOS SANTOS"/>
    <x v="105"/>
    <s v="100003197"/>
    <s v="Produtor - CREDENCIAMENTO"/>
    <s v="SERV.0031"/>
    <x v="0"/>
    <s v=""/>
    <s v=""/>
    <s v="P"/>
    <n v="2118"/>
    <x v="1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764"/>
    <s v="OABR"/>
  </r>
  <r>
    <s v="101"/>
    <s v="ZBR0"/>
    <s v="F"/>
    <s v="GL1"/>
    <x v="0"/>
    <x v="20"/>
    <s v="3000001216 ADRIANA ARAUJO SANTOS 11257054775"/>
    <x v="106"/>
    <s v="100003197"/>
    <s v="Produtor - CREDENCIAMENTO/ BALCÃO"/>
    <s v="SERV.0031"/>
    <x v="0"/>
    <s v=""/>
    <s v=""/>
    <s v="P"/>
    <n v="2118"/>
    <x v="1"/>
    <s v=""/>
    <n v="1"/>
    <s v="SV"/>
    <n v="1"/>
    <s v="SV"/>
    <n v="325"/>
    <x v="466"/>
    <s v="BRL"/>
    <n v="1"/>
    <n v="0"/>
    <n v="0"/>
    <n v="0"/>
    <n v="0"/>
    <n v="0"/>
    <n v="0"/>
    <n v="1"/>
    <n v="0"/>
    <n v="0"/>
    <n v="0"/>
    <n v="0"/>
    <x v="765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66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67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68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69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70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71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72"/>
    <s v="OABR"/>
  </r>
  <r>
    <s v="101"/>
    <s v="ZBR0"/>
    <s v="F"/>
    <s v="GL1"/>
    <x v="0"/>
    <x v="20"/>
    <s v="3000012496 RAPHAELA DE SOUZA VIEIRA SERVICOS E"/>
    <x v="107"/>
    <s v="E00000127"/>
    <s v="MC CABELINHO 2024 - Equipe de Recepção -"/>
    <s v="SERV.0031"/>
    <x v="0"/>
    <s v=""/>
    <s v=""/>
    <s v="P"/>
    <n v="2118"/>
    <x v="1"/>
    <s v=""/>
    <n v="1"/>
    <s v="SV"/>
    <n v="1"/>
    <s v="SV"/>
    <n v="208.1"/>
    <x v="467"/>
    <s v="BRL"/>
    <n v="1"/>
    <n v="0"/>
    <n v="0"/>
    <n v="0"/>
    <n v="0"/>
    <n v="0"/>
    <n v="0"/>
    <n v="1"/>
    <n v="0"/>
    <n v="0"/>
    <n v="0"/>
    <n v="0"/>
    <x v="773"/>
    <s v="OABR"/>
  </r>
  <r>
    <s v="101"/>
    <s v="ZBR0"/>
    <s v="F"/>
    <s v="GL1"/>
    <x v="0"/>
    <x v="20"/>
    <s v="3000012496 RAPHAELA DE SOUZA VIEIRA SERVICOS E"/>
    <x v="107"/>
    <s v="E00000127"/>
    <s v="GL, PERMUTA (CORUJA) , RONDA E ELEVADOR"/>
    <s v="SERV.0031"/>
    <x v="0"/>
    <s v=""/>
    <s v=""/>
    <s v="P"/>
    <n v="2118"/>
    <x v="1"/>
    <s v=""/>
    <n v="1"/>
    <s v="SV"/>
    <n v="1"/>
    <s v="SV"/>
    <n v="772.4"/>
    <x v="468"/>
    <s v="BRL"/>
    <n v="1"/>
    <n v="0"/>
    <n v="0"/>
    <n v="0"/>
    <n v="0"/>
    <n v="0"/>
    <n v="0"/>
    <n v="1"/>
    <n v="0"/>
    <n v="0"/>
    <n v="0"/>
    <n v="0"/>
    <x v="774"/>
    <s v="OABR"/>
  </r>
  <r>
    <s v="101"/>
    <s v="ZBR0"/>
    <s v="F"/>
    <s v="GL1"/>
    <x v="0"/>
    <x v="20"/>
    <s v="3000012496 RAPHAELA DE SOUZA VIEIRA SERVICOS E"/>
    <x v="107"/>
    <s v="E00000127"/>
    <s v="ACESSOS - Equipe de Recepção / Orientado"/>
    <s v="SERV.0031"/>
    <x v="0"/>
    <s v=""/>
    <s v=""/>
    <s v="P"/>
    <n v="2118"/>
    <x v="1"/>
    <s v=""/>
    <n v="1"/>
    <s v="SV"/>
    <n v="1"/>
    <s v="SV"/>
    <n v="4033.6"/>
    <x v="469"/>
    <s v="BRL"/>
    <n v="1"/>
    <n v="0"/>
    <n v="0"/>
    <n v="0"/>
    <n v="0"/>
    <n v="0"/>
    <n v="0"/>
    <n v="1"/>
    <n v="0"/>
    <n v="0"/>
    <n v="0"/>
    <n v="0"/>
    <x v="775"/>
    <s v="OABR"/>
  </r>
  <r>
    <s v="101"/>
    <s v="ZBR0"/>
    <s v="F"/>
    <s v="GL1"/>
    <x v="0"/>
    <x v="20"/>
    <s v="3000002269 VERTIX EQUIPAMENTOS E SERVICOS DE A"/>
    <x v="108"/>
    <s v="100000029"/>
    <s v="Locação de Equipamentos de Telecom"/>
    <s v="LOC.00002"/>
    <x v="2"/>
    <s v=""/>
    <s v=""/>
    <s v="P"/>
    <n v="2118"/>
    <x v="1"/>
    <s v=""/>
    <n v="1"/>
    <s v="UN"/>
    <n v="1"/>
    <s v="UN"/>
    <n v="834.7"/>
    <x v="470"/>
    <s v="BRL"/>
    <n v="1"/>
    <n v="0"/>
    <n v="0"/>
    <n v="0"/>
    <n v="0"/>
    <n v="0"/>
    <n v="0"/>
    <n v="1"/>
    <n v="0"/>
    <n v="0"/>
    <n v="0"/>
    <n v="0"/>
    <x v="776"/>
    <s v="OABR"/>
  </r>
  <r>
    <s v="201"/>
    <s v="ZBR0"/>
    <s v="F"/>
    <s v="GL1"/>
    <x v="0"/>
    <x v="20"/>
    <s v="3000002269 VERTIX EQUIPAMENTOS E SERVICOS DE A"/>
    <x v="108"/>
    <s v="100000464"/>
    <s v="Serviço de Telecomunicações"/>
    <s v="SERV.0031"/>
    <x v="0"/>
    <s v=""/>
    <s v=""/>
    <s v="P"/>
    <n v="2118"/>
    <x v="1"/>
    <s v=""/>
    <n v="1"/>
    <s v="SV"/>
    <n v="1"/>
    <s v="SV"/>
    <n v="15.3"/>
    <x v="471"/>
    <s v="BRL"/>
    <n v="1"/>
    <n v="0"/>
    <n v="0"/>
    <n v="0"/>
    <n v="0"/>
    <n v="0"/>
    <n v="0"/>
    <n v="1"/>
    <n v="0"/>
    <n v="0"/>
    <n v="0"/>
    <n v="0"/>
    <x v="776"/>
    <s v="OABR"/>
  </r>
  <r>
    <s v="101"/>
    <s v="ZBR0"/>
    <s v="F"/>
    <s v="GL1"/>
    <x v="0"/>
    <x v="20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777"/>
    <s v="OABR"/>
  </r>
  <r>
    <s v="101"/>
    <s v="ZBR0"/>
    <s v="F"/>
    <s v="GL1"/>
    <x v="0"/>
    <x v="20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24000"/>
    <x v="220"/>
    <s v="BRL"/>
    <n v="1"/>
    <n v="0"/>
    <n v="0"/>
    <n v="0"/>
    <n v="0"/>
    <n v="0"/>
    <n v="0"/>
    <n v="1"/>
    <n v="0"/>
    <n v="0"/>
    <n v="0"/>
    <n v="0"/>
    <x v="778"/>
    <s v="OABR"/>
  </r>
  <r>
    <s v="101"/>
    <s v="ZBR0"/>
    <s v="F"/>
    <s v="GL1"/>
    <x v="0"/>
    <x v="20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15100"/>
    <x v="473"/>
    <s v="BRL"/>
    <n v="1"/>
    <n v="0"/>
    <n v="0"/>
    <n v="0"/>
    <n v="0"/>
    <n v="0"/>
    <n v="0"/>
    <n v="1"/>
    <n v="0"/>
    <n v="0"/>
    <n v="0"/>
    <n v="0"/>
    <x v="779"/>
    <s v="OABR"/>
  </r>
  <r>
    <s v="101"/>
    <s v="ZBR0"/>
    <s v="F"/>
    <s v="GL1"/>
    <x v="0"/>
    <x v="20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780"/>
    <s v="OABR"/>
  </r>
  <r>
    <s v="201"/>
    <s v="ZBR0"/>
    <s v="F"/>
    <s v="GL1"/>
    <x v="0"/>
    <x v="20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8820"/>
    <x v="474"/>
    <s v="BRL"/>
    <n v="1"/>
    <n v="0"/>
    <n v="0"/>
    <n v="0"/>
    <n v="0"/>
    <n v="0"/>
    <n v="0"/>
    <n v="1"/>
    <n v="0"/>
    <n v="0"/>
    <n v="0"/>
    <n v="0"/>
    <x v="780"/>
    <s v="OABR"/>
  </r>
  <r>
    <s v="301"/>
    <s v="ZBR0"/>
    <s v="F"/>
    <s v="GL1"/>
    <x v="0"/>
    <x v="20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3950"/>
    <x v="475"/>
    <s v="BRL"/>
    <n v="1"/>
    <n v="0"/>
    <n v="0"/>
    <n v="0"/>
    <n v="0"/>
    <n v="0"/>
    <n v="0"/>
    <n v="1"/>
    <n v="0"/>
    <n v="0"/>
    <n v="0"/>
    <n v="0"/>
    <x v="780"/>
    <s v="OABR"/>
  </r>
  <r>
    <s v="101"/>
    <s v="ZBR0"/>
    <s v="F"/>
    <s v="GL1"/>
    <x v="0"/>
    <x v="20"/>
    <s v="3000012792 RIO HOTEL BRASIL EMPREENDIMENTOS"/>
    <x v="113"/>
    <s v="E00000145"/>
    <s v="Hospedagem"/>
    <s v="SERV.0031"/>
    <x v="0"/>
    <s v=""/>
    <s v=""/>
    <s v="P"/>
    <n v="2118"/>
    <x v="1"/>
    <s v=""/>
    <n v="1"/>
    <s v="SV"/>
    <n v="1"/>
    <s v="SV"/>
    <n v="2673.75"/>
    <x v="476"/>
    <s v="BRL"/>
    <n v="1"/>
    <n v="0"/>
    <n v="0"/>
    <n v="0"/>
    <n v="0"/>
    <n v="0"/>
    <n v="0"/>
    <n v="1"/>
    <n v="0"/>
    <n v="0"/>
    <n v="0"/>
    <n v="0"/>
    <x v="781"/>
    <s v="OABR"/>
  </r>
  <r>
    <s v="101"/>
    <s v="ZBR0"/>
    <s v="F"/>
    <s v="GL1"/>
    <x v="0"/>
    <x v="20"/>
    <s v="G000005204 GL EVENTS LIVE S.A."/>
    <x v="6"/>
    <s v="100000151"/>
    <s v="Locação de Gerador"/>
    <s v="LOC.00002"/>
    <x v="2"/>
    <s v=""/>
    <s v=""/>
    <s v="P"/>
    <n v="2118"/>
    <x v="1"/>
    <s v=""/>
    <n v="1"/>
    <s v="UN"/>
    <n v="1"/>
    <s v="UN"/>
    <n v="11805"/>
    <x v="477"/>
    <s v="BRL"/>
    <n v="1"/>
    <n v="0"/>
    <n v="0"/>
    <n v="0"/>
    <n v="0"/>
    <n v="0"/>
    <n v="0"/>
    <n v="1"/>
    <n v="0"/>
    <n v="0"/>
    <n v="0"/>
    <n v="0"/>
    <x v="782"/>
    <s v="OABR"/>
  </r>
  <r>
    <s v="101"/>
    <s v="ZBR0"/>
    <s v="F"/>
    <s v="GL1"/>
    <x v="0"/>
    <x v="20"/>
    <s v="3000002147 GRUPO TKS PRODUCOES LTDA"/>
    <x v="103"/>
    <s v="100003197"/>
    <s v="Produtor - carregador técnica"/>
    <s v="SERV.0031"/>
    <x v="0"/>
    <s v=""/>
    <s v=""/>
    <s v="P"/>
    <n v="2118"/>
    <x v="1"/>
    <s v=""/>
    <n v="1"/>
    <s v="SV"/>
    <n v="1"/>
    <s v="SV"/>
    <n v="2700"/>
    <x v="224"/>
    <s v="BRL"/>
    <n v="1"/>
    <n v="0"/>
    <n v="0"/>
    <n v="0"/>
    <n v="0"/>
    <n v="0"/>
    <n v="0"/>
    <n v="1"/>
    <n v="0"/>
    <n v="0"/>
    <n v="0"/>
    <n v="0"/>
    <x v="783"/>
    <s v="OABR"/>
  </r>
  <r>
    <s v="101"/>
    <s v="ZBR0"/>
    <s v="F"/>
    <s v="GL1"/>
    <x v="0"/>
    <x v="20"/>
    <s v="3000018232 CAVALCANTE EQUIPAMENTOS"/>
    <x v="114"/>
    <s v="E00001059"/>
    <s v="Serviço de Filmagem / Fotografia"/>
    <s v="SERV.0031"/>
    <x v="0"/>
    <s v=""/>
    <s v=""/>
    <s v="P"/>
    <n v="2118"/>
    <x v="1"/>
    <s v=""/>
    <n v="1"/>
    <s v="SV"/>
    <n v="1"/>
    <s v="SV"/>
    <n v="8000"/>
    <x v="216"/>
    <s v="BRL"/>
    <n v="1"/>
    <n v="0"/>
    <n v="0"/>
    <n v="0"/>
    <n v="0"/>
    <n v="0"/>
    <n v="0"/>
    <n v="1"/>
    <n v="0"/>
    <n v="0"/>
    <n v="0"/>
    <n v="0"/>
    <x v="784"/>
    <s v="OABR"/>
  </r>
  <r>
    <s v="101"/>
    <s v="ZBR0"/>
    <s v="F"/>
    <s v="GL1"/>
    <x v="0"/>
    <x v="20"/>
    <s v="3000018151 IRAN BERNARDES ALVES LOCACAO"/>
    <x v="115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1008"/>
    <x v="478"/>
    <s v="BRL"/>
    <n v="1"/>
    <n v="0"/>
    <n v="0"/>
    <n v="0"/>
    <n v="0"/>
    <n v="0"/>
    <n v="0"/>
    <n v="1"/>
    <n v="0"/>
    <n v="0"/>
    <n v="0"/>
    <n v="0"/>
    <x v="785"/>
    <s v="OABR"/>
  </r>
  <r>
    <s v="101"/>
    <s v="ZBR0"/>
    <s v="F"/>
    <s v="GL1"/>
    <x v="0"/>
    <x v="20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4300"/>
    <x v="479"/>
    <s v="BRL"/>
    <n v="1"/>
    <n v="0"/>
    <n v="0"/>
    <n v="0"/>
    <n v="0"/>
    <n v="0"/>
    <n v="0"/>
    <n v="1"/>
    <n v="0"/>
    <n v="0"/>
    <n v="0"/>
    <n v="0"/>
    <x v="786"/>
    <s v="OABR"/>
  </r>
  <r>
    <s v="101"/>
    <s v="ZBR0"/>
    <s v="F"/>
    <s v="GL1"/>
    <x v="0"/>
    <x v="20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7950"/>
    <x v="480"/>
    <s v="BRL"/>
    <n v="1"/>
    <n v="0"/>
    <n v="0"/>
    <n v="0"/>
    <n v="0"/>
    <n v="0"/>
    <n v="0"/>
    <n v="1"/>
    <n v="0"/>
    <n v="0"/>
    <n v="0"/>
    <n v="0"/>
    <x v="787"/>
    <s v="OABR"/>
  </r>
  <r>
    <s v="101"/>
    <s v="ZBR0"/>
    <s v="F"/>
    <s v="GL1"/>
    <x v="0"/>
    <x v="20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3600"/>
    <x v="464"/>
    <s v="BRL"/>
    <n v="1"/>
    <n v="0"/>
    <n v="0"/>
    <n v="0"/>
    <n v="0"/>
    <n v="0"/>
    <n v="0"/>
    <n v="1"/>
    <n v="0"/>
    <n v="0"/>
    <n v="0"/>
    <n v="0"/>
    <x v="788"/>
    <s v="OABR"/>
  </r>
  <r>
    <s v="101"/>
    <s v="ZBR0"/>
    <s v="F"/>
    <s v="GL1"/>
    <x v="0"/>
    <x v="20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8820"/>
    <x v="474"/>
    <s v="BRL"/>
    <n v="1"/>
    <n v="0"/>
    <n v="0"/>
    <n v="0"/>
    <n v="0"/>
    <n v="0"/>
    <n v="0"/>
    <n v="1"/>
    <n v="0"/>
    <n v="0"/>
    <n v="0"/>
    <n v="0"/>
    <x v="789"/>
    <s v="OABR"/>
  </r>
  <r>
    <s v="102"/>
    <s v="ZBR0"/>
    <s v="F"/>
    <s v="GL1"/>
    <x v="0"/>
    <x v="20"/>
    <s v="3000002147 GRUPO TKS PRODUCOES LTDA"/>
    <x v="103"/>
    <s v="100003197"/>
    <s v="Produtor - CARREGADORES"/>
    <s v="SERV.0031"/>
    <x v="0"/>
    <s v=""/>
    <s v=""/>
    <s v="P"/>
    <n v="2118"/>
    <x v="1"/>
    <s v=""/>
    <n v="1"/>
    <s v="SV"/>
    <n v="1"/>
    <s v="SV"/>
    <n v="2700"/>
    <x v="224"/>
    <s v="BRL"/>
    <n v="1"/>
    <n v="0"/>
    <n v="0"/>
    <n v="0"/>
    <n v="0"/>
    <n v="0"/>
    <n v="0"/>
    <n v="1"/>
    <n v="0"/>
    <n v="0"/>
    <n v="0"/>
    <n v="0"/>
    <x v="790"/>
    <s v="OABR"/>
  </r>
  <r>
    <s v="101"/>
    <s v="ZBR0"/>
    <s v="F"/>
    <s v="GL1"/>
    <x v="0"/>
    <x v="20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1300"/>
    <x v="450"/>
    <s v="BRL"/>
    <n v="1"/>
    <n v="0"/>
    <n v="0"/>
    <n v="0"/>
    <n v="0"/>
    <n v="0"/>
    <n v="0"/>
    <n v="1"/>
    <n v="0"/>
    <n v="0"/>
    <n v="0"/>
    <n v="0"/>
    <x v="791"/>
    <s v="OABR"/>
  </r>
  <r>
    <s v="101"/>
    <s v="ZBR0"/>
    <s v="F"/>
    <s v="GL1"/>
    <x v="0"/>
    <x v="20"/>
    <s v="3000019665 53.718.442 HANNA SANTOS FERREIRA PE"/>
    <x v="116"/>
    <s v="100003197"/>
    <s v="Produtor - balcão de convidados"/>
    <s v="SERV.0031"/>
    <x v="0"/>
    <s v=""/>
    <s v=""/>
    <s v="P"/>
    <n v="2118"/>
    <x v="1"/>
    <s v=""/>
    <n v="1"/>
    <s v="SV"/>
    <n v="1"/>
    <s v="SV"/>
    <n v="150"/>
    <x v="51"/>
    <s v="BRL"/>
    <n v="1"/>
    <n v="0"/>
    <n v="0"/>
    <n v="0"/>
    <n v="0"/>
    <n v="0"/>
    <n v="0"/>
    <n v="1"/>
    <n v="0"/>
    <n v="0"/>
    <n v="0"/>
    <n v="0"/>
    <x v="792"/>
    <s v="OABR"/>
  </r>
  <r>
    <s v="101"/>
    <s v="ZBR0"/>
    <s v="F"/>
    <s v="GL1"/>
    <x v="0"/>
    <x v="20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165.65"/>
    <x v="481"/>
    <s v="BRL"/>
    <n v="1"/>
    <n v="0"/>
    <n v="0"/>
    <n v="0"/>
    <n v="0"/>
    <n v="0"/>
    <n v="0"/>
    <n v="1"/>
    <n v="0"/>
    <n v="0"/>
    <n v="0"/>
    <n v="0"/>
    <x v="793"/>
    <s v="OABR"/>
  </r>
  <r>
    <s v="101"/>
    <s v="ZBR0"/>
    <s v="F"/>
    <s v="GL1"/>
    <x v="0"/>
    <x v="21"/>
    <s v="3000011712 MANSERV FACILITIES LTDA"/>
    <x v="117"/>
    <s v="E00000133"/>
    <s v="Refrigerista/Eletricista/Artífice"/>
    <s v="SERV.0031"/>
    <x v="0"/>
    <s v=""/>
    <s v=""/>
    <s v="P"/>
    <n v="2118"/>
    <x v="1"/>
    <s v=""/>
    <n v="1"/>
    <s v="SV"/>
    <n v="1"/>
    <s v="SV"/>
    <n v="2403.35"/>
    <x v="482"/>
    <s v="BRL"/>
    <n v="1"/>
    <n v="0"/>
    <n v="0"/>
    <n v="0"/>
    <n v="0"/>
    <n v="0"/>
    <n v="0"/>
    <n v="1"/>
    <n v="0"/>
    <n v="0"/>
    <n v="0"/>
    <n v="0"/>
    <x v="794"/>
    <s v="OABR"/>
  </r>
  <r>
    <s v="101"/>
    <s v="ZBR0"/>
    <s v="F"/>
    <s v="GL1"/>
    <x v="0"/>
    <x v="23"/>
    <s v="3000017874 KIT LANCHE LTDA"/>
    <x v="92"/>
    <s v="100000417"/>
    <s v="Refeições - orgãos publicos"/>
    <s v="MAT.00029"/>
    <x v="1"/>
    <s v=""/>
    <s v=""/>
    <s v="P"/>
    <n v="2118"/>
    <x v="1"/>
    <s v=""/>
    <n v="1"/>
    <s v="UN"/>
    <n v="1"/>
    <s v="UN"/>
    <n v="817.75"/>
    <x v="483"/>
    <s v="BRL"/>
    <n v="1"/>
    <n v="0"/>
    <n v="0"/>
    <n v="0"/>
    <n v="0"/>
    <n v="0"/>
    <n v="0"/>
    <n v="1"/>
    <n v="0"/>
    <n v="0"/>
    <n v="0"/>
    <n v="0"/>
    <x v="795"/>
    <s v="OABR"/>
  </r>
  <r>
    <s v="101"/>
    <s v="ZBR0"/>
    <s v="F"/>
    <s v="GL1"/>
    <x v="0"/>
    <x v="23"/>
    <s v="3000001606 KLEITON AUGUSTO ALVES BOTELHO 11418"/>
    <x v="94"/>
    <s v="100003197"/>
    <s v="A&amp;B - Produtor - OPERAÇÃO GERAL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796"/>
    <s v="OABR"/>
  </r>
  <r>
    <s v="101"/>
    <s v="ZBR0"/>
    <s v="F"/>
    <s v="GL1"/>
    <x v="0"/>
    <x v="23"/>
    <s v="3000001606 KLEITON AUGUSTO ALVES BOTELHO 11418"/>
    <x v="94"/>
    <s v="100003197"/>
    <s v="A&amp;B - Produtor - OPERAÇÃO GERAL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797"/>
    <s v="OABR"/>
  </r>
  <r>
    <s v="101"/>
    <s v="ZBR0"/>
    <s v="F"/>
    <s v="GL1"/>
    <x v="0"/>
    <x v="23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98"/>
    <s v="OABR"/>
  </r>
  <r>
    <s v="101"/>
    <s v="ZBR0"/>
    <s v="F"/>
    <s v="GL1"/>
    <x v="0"/>
    <x v="23"/>
    <s v="3000017560 ILANA OLIVEIRA DA SILVA 10714643700"/>
    <x v="96"/>
    <s v="100003197"/>
    <s v="A&amp;B - Produtor - OPERAÇÃO / 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799"/>
    <s v="OABR"/>
  </r>
  <r>
    <s v="101"/>
    <s v="ZBR0"/>
    <s v="F"/>
    <s v="GL1"/>
    <x v="0"/>
    <x v="23"/>
    <s v="3000016786 BLOOMING CONSULTORIA E ASSESSORIA D"/>
    <x v="20"/>
    <s v="100001339"/>
    <s v="Serviços de Catering - CONTROLE DE QUALI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800"/>
    <s v="OABR"/>
  </r>
  <r>
    <s v="101"/>
    <s v="ZBR0"/>
    <s v="F"/>
    <s v="GL1"/>
    <x v="0"/>
    <x v="23"/>
    <s v="3000002256 PROSEG SERVICOS DE SEGURANCA LTDA"/>
    <x v="91"/>
    <s v="E00000121"/>
    <s v="Serviço de Segurança"/>
    <s v="SERV.0031"/>
    <x v="0"/>
    <s v=""/>
    <s v=""/>
    <s v="P"/>
    <n v="2118"/>
    <x v="1"/>
    <s v=""/>
    <n v="1"/>
    <s v="SV"/>
    <n v="1"/>
    <s v="SV"/>
    <n v="17025"/>
    <x v="485"/>
    <s v="BRL"/>
    <n v="1"/>
    <n v="0"/>
    <n v="0"/>
    <n v="0"/>
    <n v="0"/>
    <n v="0"/>
    <n v="0"/>
    <n v="1"/>
    <n v="0"/>
    <n v="0"/>
    <n v="0"/>
    <n v="0"/>
    <x v="801"/>
    <s v="OABR"/>
  </r>
  <r>
    <s v="101"/>
    <s v="ZBR0"/>
    <s v="F"/>
    <s v="GL1"/>
    <x v="0"/>
    <x v="23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0825"/>
    <x v="486"/>
    <s v="BRL"/>
    <n v="1"/>
    <n v="0"/>
    <n v="0"/>
    <n v="0"/>
    <n v="0"/>
    <n v="0"/>
    <n v="0"/>
    <n v="1"/>
    <n v="0"/>
    <n v="0"/>
    <n v="0"/>
    <n v="0"/>
    <x v="802"/>
    <s v="OABR"/>
  </r>
  <r>
    <s v="101"/>
    <s v="ZBR0"/>
    <s v="F"/>
    <s v="GL1"/>
    <x v="0"/>
    <x v="23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185"/>
    <x v="487"/>
    <s v="BRL"/>
    <n v="1"/>
    <n v="0"/>
    <n v="0"/>
    <n v="0"/>
    <n v="0"/>
    <n v="0"/>
    <n v="0"/>
    <n v="1"/>
    <n v="0"/>
    <n v="0"/>
    <n v="0"/>
    <n v="0"/>
    <x v="803"/>
    <s v="OABR"/>
  </r>
  <r>
    <s v="101"/>
    <s v="ZBR0"/>
    <s v="F"/>
    <s v="GL1"/>
    <x v="0"/>
    <x v="23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804"/>
    <s v="OABR"/>
  </r>
  <r>
    <s v="101"/>
    <s v="ZBR0"/>
    <s v="F"/>
    <s v="GL1"/>
    <x v="0"/>
    <x v="23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805"/>
    <s v="OABR"/>
  </r>
  <r>
    <s v="101"/>
    <s v="ZBR0"/>
    <s v="F"/>
    <s v="GL1"/>
    <x v="0"/>
    <x v="23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806"/>
    <s v="OABR"/>
  </r>
  <r>
    <s v="101"/>
    <s v="ZBR0"/>
    <s v="F"/>
    <s v="GL1"/>
    <x v="0"/>
    <x v="23"/>
    <s v="3000003168 MARAVILHA PRODUCOES ARTISTICAS LTDA"/>
    <x v="102"/>
    <s v="100003197"/>
    <s v="PRODUÇÃO TÉCNICA"/>
    <s v="SERV.0031"/>
    <x v="0"/>
    <s v=""/>
    <s v=""/>
    <s v="P"/>
    <n v="2118"/>
    <x v="1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807"/>
    <s v="OABR"/>
  </r>
  <r>
    <s v="101"/>
    <s v="ZBR0"/>
    <s v="F"/>
    <s v="GL1"/>
    <x v="0"/>
    <x v="23"/>
    <s v="3000002147 GRUPO TKS PRODUCOES LTDA"/>
    <x v="103"/>
    <s v="100003197"/>
    <s v="Produtor - CARREGADOR OPERAÇÕES"/>
    <s v="SERV.0031"/>
    <x v="0"/>
    <s v=""/>
    <s v=""/>
    <s v="P"/>
    <n v="2118"/>
    <x v="1"/>
    <s v=""/>
    <n v="1"/>
    <s v="SV"/>
    <n v="1"/>
    <s v="SV"/>
    <n v="4200"/>
    <x v="284"/>
    <s v="BRL"/>
    <n v="1"/>
    <n v="0"/>
    <n v="0"/>
    <n v="0"/>
    <n v="0"/>
    <n v="0"/>
    <n v="0"/>
    <n v="1"/>
    <n v="0"/>
    <n v="0"/>
    <n v="0"/>
    <n v="0"/>
    <x v="808"/>
    <s v="OABR"/>
  </r>
  <r>
    <s v="101"/>
    <s v="ZBR0"/>
    <s v="F"/>
    <s v="GL1"/>
    <x v="0"/>
    <x v="23"/>
    <s v="3000015792 ILANA HONORATO BARBOSA DOS SANTOS"/>
    <x v="105"/>
    <s v="100003197"/>
    <s v="Produtor - CREDENCIAMENTO"/>
    <s v="SERV.0031"/>
    <x v="0"/>
    <s v=""/>
    <s v=""/>
    <s v="P"/>
    <n v="2118"/>
    <x v="1"/>
    <s v=""/>
    <n v="1"/>
    <s v="SV"/>
    <n v="1"/>
    <s v="SV"/>
    <n v="525"/>
    <x v="488"/>
    <s v="BRL"/>
    <n v="1"/>
    <n v="0"/>
    <n v="0"/>
    <n v="0"/>
    <n v="0"/>
    <n v="0"/>
    <n v="0"/>
    <n v="1"/>
    <n v="0"/>
    <n v="0"/>
    <n v="0"/>
    <n v="0"/>
    <x v="809"/>
    <s v="OABR"/>
  </r>
  <r>
    <s v="101"/>
    <s v="ZBR0"/>
    <s v="F"/>
    <s v="GL1"/>
    <x v="0"/>
    <x v="23"/>
    <s v="3000001216 ADRIANA ARAUJO SANTOS 11257054775"/>
    <x v="106"/>
    <s v="100003197"/>
    <s v="Produtor - CREDENCIAMENTO/BALCÃO"/>
    <s v="SERV.0031"/>
    <x v="0"/>
    <s v=""/>
    <s v=""/>
    <s v="P"/>
    <n v="2118"/>
    <x v="1"/>
    <s v=""/>
    <n v="1"/>
    <s v="SV"/>
    <n v="1"/>
    <s v="SV"/>
    <n v="250"/>
    <x v="119"/>
    <s v="BRL"/>
    <n v="1"/>
    <n v="0"/>
    <n v="0"/>
    <n v="0"/>
    <n v="0"/>
    <n v="0"/>
    <n v="0"/>
    <n v="1"/>
    <n v="0"/>
    <n v="0"/>
    <n v="0"/>
    <n v="0"/>
    <x v="810"/>
    <s v="OABR"/>
  </r>
  <r>
    <s v="101"/>
    <s v="ZBR0"/>
    <s v="F"/>
    <s v="GL1"/>
    <x v="0"/>
    <x v="23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150"/>
    <x v="51"/>
    <s v="BRL"/>
    <n v="1"/>
    <n v="0"/>
    <n v="0"/>
    <n v="0"/>
    <n v="0"/>
    <n v="0"/>
    <n v="0"/>
    <n v="1"/>
    <n v="0"/>
    <n v="0"/>
    <n v="0"/>
    <n v="0"/>
    <x v="811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2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3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4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5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6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7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8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19"/>
    <s v="OABR"/>
  </r>
  <r>
    <s v="101"/>
    <s v="ZBR0"/>
    <s v="F"/>
    <s v="GL1"/>
    <x v="0"/>
    <x v="23"/>
    <s v="3000012496 RAPHAELA DE SOUZA VIEIRA SERVICOS E"/>
    <x v="107"/>
    <s v="E00000127"/>
    <s v="BLOCO DA PRETA 2024 - Equipe de Recepção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820"/>
    <s v="OABR"/>
  </r>
  <r>
    <s v="101"/>
    <s v="ZBR0"/>
    <s v="F"/>
    <s v="GL1"/>
    <x v="0"/>
    <x v="23"/>
    <s v="3000012496 RAPHAELA DE SOUZA VIEIRA SERVICOS E"/>
    <x v="107"/>
    <s v="E00000127"/>
    <s v="CORUJA, RONDA , HORA EXTRA, GL, Equipe d"/>
    <s v="SERV.0031"/>
    <x v="0"/>
    <s v=""/>
    <s v=""/>
    <s v="P"/>
    <n v="2118"/>
    <x v="1"/>
    <s v=""/>
    <n v="1"/>
    <s v="SV"/>
    <n v="1"/>
    <s v="SV"/>
    <n v="619.79999999999995"/>
    <x v="490"/>
    <s v="BRL"/>
    <n v="1"/>
    <n v="0"/>
    <n v="0"/>
    <n v="0"/>
    <n v="0"/>
    <n v="0"/>
    <n v="0"/>
    <n v="1"/>
    <n v="0"/>
    <n v="0"/>
    <n v="0"/>
    <n v="0"/>
    <x v="821"/>
    <s v="OABR"/>
  </r>
  <r>
    <s v="101"/>
    <s v="ZBR0"/>
    <s v="F"/>
    <s v="GL1"/>
    <x v="0"/>
    <x v="23"/>
    <s v="3000012496 RAPHAELA DE SOUZA VIEIRA SERVICOS E"/>
    <x v="107"/>
    <s v="E00000127"/>
    <s v="ACESSOS Equipe de Recepção / Orientador"/>
    <s v="SERV.0031"/>
    <x v="0"/>
    <s v=""/>
    <s v=""/>
    <s v="P"/>
    <n v="2118"/>
    <x v="1"/>
    <s v=""/>
    <n v="1"/>
    <s v="SV"/>
    <n v="1"/>
    <s v="SV"/>
    <n v="3038.2"/>
    <x v="491"/>
    <s v="BRL"/>
    <n v="1"/>
    <n v="0"/>
    <n v="0"/>
    <n v="0"/>
    <n v="0"/>
    <n v="0"/>
    <n v="0"/>
    <n v="1"/>
    <n v="0"/>
    <n v="0"/>
    <n v="0"/>
    <n v="0"/>
    <x v="822"/>
    <s v="OABR"/>
  </r>
  <r>
    <s v="101"/>
    <s v="ZBR0"/>
    <s v="F"/>
    <s v="GL1"/>
    <x v="0"/>
    <x v="23"/>
    <s v="3000002269 VERTIX EQUIPAMENTOS E SERVICOS DE A"/>
    <x v="108"/>
    <s v="100000029"/>
    <s v="Locação de Equipamentos de Telecom"/>
    <s v="LOC.00002"/>
    <x v="2"/>
    <s v=""/>
    <s v=""/>
    <s v="P"/>
    <n v="2118"/>
    <x v="1"/>
    <s v=""/>
    <n v="1"/>
    <s v="UN"/>
    <n v="1"/>
    <s v="UN"/>
    <n v="746.5"/>
    <x v="492"/>
    <s v="BRL"/>
    <n v="1"/>
    <n v="0"/>
    <n v="0"/>
    <n v="0"/>
    <n v="0"/>
    <n v="0"/>
    <n v="0"/>
    <n v="1"/>
    <n v="0"/>
    <n v="0"/>
    <n v="0"/>
    <n v="0"/>
    <x v="823"/>
    <s v="OABR"/>
  </r>
  <r>
    <s v="201"/>
    <s v="ZBR0"/>
    <s v="F"/>
    <s v="GL1"/>
    <x v="0"/>
    <x v="23"/>
    <s v="3000002269 VERTIX EQUIPAMENTOS E SERVICOS DE A"/>
    <x v="108"/>
    <s v="100000464"/>
    <s v="Serviço de Telecomunicações"/>
    <s v="SERV.0031"/>
    <x v="0"/>
    <s v=""/>
    <s v=""/>
    <s v="P"/>
    <n v="2118"/>
    <x v="1"/>
    <s v=""/>
    <n v="1"/>
    <s v="SV"/>
    <n v="1"/>
    <s v="SV"/>
    <n v="13.5"/>
    <x v="493"/>
    <s v="BRL"/>
    <n v="1"/>
    <n v="0"/>
    <n v="0"/>
    <n v="0"/>
    <n v="0"/>
    <n v="0"/>
    <n v="0"/>
    <n v="1"/>
    <n v="0"/>
    <n v="0"/>
    <n v="0"/>
    <n v="0"/>
    <x v="823"/>
    <s v="OABR"/>
  </r>
  <r>
    <s v="101"/>
    <s v="ZBR0"/>
    <s v="F"/>
    <s v="GL1"/>
    <x v="0"/>
    <x v="23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824"/>
    <s v="OABR"/>
  </r>
  <r>
    <s v="101"/>
    <s v="ZBR0"/>
    <s v="F"/>
    <s v="GL1"/>
    <x v="0"/>
    <x v="23"/>
    <s v="3000000112 ANISIO SANTANA MONTAGEM E LOCACOES"/>
    <x v="85"/>
    <s v="100000499"/>
    <s v="Custos de Locação de Palco"/>
    <s v="SERV.0031"/>
    <x v="0"/>
    <s v=""/>
    <s v=""/>
    <s v="P"/>
    <n v="2118"/>
    <x v="1"/>
    <s v=""/>
    <n v="1"/>
    <s v="SV"/>
    <n v="1"/>
    <s v="SV"/>
    <n v="5500"/>
    <x v="353"/>
    <s v="BRL"/>
    <n v="1"/>
    <n v="0"/>
    <n v="0"/>
    <n v="0"/>
    <n v="0"/>
    <n v="0"/>
    <n v="0"/>
    <n v="1"/>
    <n v="0"/>
    <n v="0"/>
    <n v="0"/>
    <n v="0"/>
    <x v="825"/>
    <s v="OABR"/>
  </r>
  <r>
    <s v="102"/>
    <s v="ZBR0"/>
    <s v="F"/>
    <s v="GL1"/>
    <x v="0"/>
    <x v="23"/>
    <s v="3000003354 JNY 05 SERVICOS CENOGRAFICOS EIRELI"/>
    <x v="119"/>
    <s v="100000499"/>
    <s v="Locação de estruturas Diversas"/>
    <s v="SERV.0031"/>
    <x v="0"/>
    <s v=""/>
    <s v=""/>
    <s v="P"/>
    <n v="2118"/>
    <x v="1"/>
    <s v=""/>
    <n v="1"/>
    <s v="SV"/>
    <n v="1"/>
    <s v="SV"/>
    <n v="2700"/>
    <x v="224"/>
    <s v="BRL"/>
    <n v="1"/>
    <n v="0"/>
    <n v="0"/>
    <n v="0"/>
    <n v="0"/>
    <n v="0"/>
    <n v="0"/>
    <n v="1"/>
    <n v="0"/>
    <n v="0"/>
    <n v="0"/>
    <n v="0"/>
    <x v="826"/>
    <s v="OABR"/>
  </r>
  <r>
    <s v="101"/>
    <s v="ZBR0"/>
    <s v="F"/>
    <s v="GL1"/>
    <x v="0"/>
    <x v="23"/>
    <s v="3000016385 PATRICK TEIXEIRA DA ROCHA 109455157"/>
    <x v="120"/>
    <s v="E00001059"/>
    <s v="fotos do event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827"/>
    <s v="OABR"/>
  </r>
  <r>
    <s v="101"/>
    <s v="ZBR0"/>
    <s v="F"/>
    <s v="GL1"/>
    <x v="0"/>
    <x v="23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828"/>
    <s v="OABR"/>
  </r>
  <r>
    <s v="101"/>
    <s v="ZBR0"/>
    <s v="F"/>
    <s v="GL1"/>
    <x v="0"/>
    <x v="23"/>
    <s v="G000005204 GL EVENTS LIVE S.A."/>
    <x v="6"/>
    <s v="E00001107"/>
    <s v="3 backdrops(1 duplo 2 simples) - Outros"/>
    <s v="SERV.0031"/>
    <x v="0"/>
    <s v=""/>
    <s v=""/>
    <s v="P"/>
    <n v="2118"/>
    <x v="1"/>
    <s v=""/>
    <n v="1"/>
    <s v="SV"/>
    <n v="1"/>
    <s v="SV"/>
    <n v="1496.4"/>
    <x v="494"/>
    <s v="BRL"/>
    <n v="1"/>
    <n v="0"/>
    <n v="0"/>
    <n v="0"/>
    <n v="0"/>
    <n v="0"/>
    <n v="0"/>
    <n v="1"/>
    <n v="0"/>
    <n v="0"/>
    <n v="0"/>
    <n v="0"/>
    <x v="829"/>
    <s v="OABR"/>
  </r>
  <r>
    <s v="101"/>
    <s v="ZBR0"/>
    <s v="F"/>
    <s v="GL1"/>
    <x v="0"/>
    <x v="24"/>
    <s v="3000011712 MANSERV FACILITIES LTDA"/>
    <x v="117"/>
    <s v="E00000133"/>
    <s v="Refrigerista/Eletricista/Artífice"/>
    <s v="SERV.0031"/>
    <x v="0"/>
    <s v=""/>
    <s v=""/>
    <s v="P"/>
    <n v="2118"/>
    <x v="1"/>
    <s v=""/>
    <n v="1"/>
    <s v="SV"/>
    <n v="1"/>
    <s v="SV"/>
    <n v="7280.53"/>
    <x v="495"/>
    <s v="BRL"/>
    <n v="1"/>
    <n v="0"/>
    <n v="0"/>
    <n v="0"/>
    <n v="0"/>
    <n v="0"/>
    <n v="0"/>
    <n v="1"/>
    <n v="0"/>
    <n v="0"/>
    <n v="0"/>
    <n v="0"/>
    <x v="830"/>
    <s v="OABR"/>
  </r>
  <r>
    <s v="101"/>
    <s v="ZBR0"/>
    <s v="F"/>
    <s v="GL1"/>
    <x v="0"/>
    <x v="24"/>
    <s v="3000019097 SAMPA &amp; RIO PRODUCOES LTDA"/>
    <x v="121"/>
    <s v="100003197"/>
    <s v="Produtor - operação"/>
    <s v="SERV.0031"/>
    <x v="0"/>
    <s v="L"/>
    <s v=""/>
    <s v="P"/>
    <n v="2118"/>
    <x v="1"/>
    <s v=""/>
    <n v="1"/>
    <s v="SV"/>
    <n v="1"/>
    <s v="SV"/>
    <n v="1700"/>
    <x v="496"/>
    <s v="BRL"/>
    <n v="1"/>
    <n v="0"/>
    <n v="0"/>
    <n v="0"/>
    <n v="0"/>
    <n v="0"/>
    <n v="0"/>
    <n v="1"/>
    <n v="0"/>
    <n v="0"/>
    <n v="0"/>
    <n v="0"/>
    <x v="831"/>
    <s v="OABR"/>
  </r>
  <r>
    <s v="101"/>
    <s v="ZBR0"/>
    <s v="F"/>
    <s v="GL1"/>
    <x v="0"/>
    <x v="24"/>
    <s v="3000002258 DK CONSTRUCOES E REFORMAS LTDA"/>
    <x v="4"/>
    <s v="E00000133"/>
    <s v="Manutenção de Imóveis - montagem das ret"/>
    <s v="SERV.0031"/>
    <x v="0"/>
    <s v=""/>
    <s v=""/>
    <s v="P"/>
    <n v="2118"/>
    <x v="1"/>
    <s v=""/>
    <n v="1"/>
    <s v="SV"/>
    <n v="1"/>
    <s v="SV"/>
    <n v="480"/>
    <x v="354"/>
    <s v="BRL"/>
    <n v="1"/>
    <n v="0"/>
    <n v="0"/>
    <n v="0"/>
    <n v="0"/>
    <n v="0"/>
    <n v="0"/>
    <n v="1"/>
    <n v="0"/>
    <n v="0"/>
    <n v="0"/>
    <n v="0"/>
    <x v="832"/>
    <s v="OABR"/>
  </r>
  <r>
    <s v="101"/>
    <s v="ZBR0"/>
    <s v="F"/>
    <s v="GL1"/>
    <x v="0"/>
    <x v="24"/>
    <s v="3000018817 GOURMET SPORTS HOSPITALITY SERVIÇOS"/>
    <x v="88"/>
    <s v="100000417"/>
    <s v="Refeições - CAMARIM ARTISTA"/>
    <s v="MAT.00029"/>
    <x v="1"/>
    <s v=""/>
    <s v=""/>
    <s v="P"/>
    <n v="2118"/>
    <x v="1"/>
    <s v=""/>
    <n v="1"/>
    <s v="UN"/>
    <n v="1"/>
    <s v="UN"/>
    <n v="5500"/>
    <x v="353"/>
    <s v="BRL"/>
    <n v="1"/>
    <n v="0"/>
    <n v="0"/>
    <n v="0"/>
    <n v="0"/>
    <n v="0"/>
    <n v="0"/>
    <n v="1"/>
    <n v="0"/>
    <n v="0"/>
    <n v="0"/>
    <n v="0"/>
    <x v="833"/>
    <s v="OABR"/>
  </r>
  <r>
    <s v="101"/>
    <s v="ZBR0"/>
    <s v="F"/>
    <s v="GL1"/>
    <x v="0"/>
    <x v="25"/>
    <s v="G000005204 GL EVENTS LIVE S.A."/>
    <x v="6"/>
    <s v="E00001107"/>
    <s v="PRODUÇÃO EXTRA CANCELAS SHOP METROPOLITA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1"/>
    <n v="0"/>
    <n v="1"/>
    <n v="800"/>
    <n v="1"/>
    <n v="0"/>
    <n v="0"/>
    <n v="0"/>
    <n v="0"/>
    <x v="834"/>
    <s v="OABR"/>
  </r>
  <r>
    <s v="101"/>
    <s v="ZBR0"/>
    <s v="F"/>
    <s v="GL1"/>
    <x v="0"/>
    <x v="25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39750"/>
    <x v="497"/>
    <s v="BRL"/>
    <n v="1"/>
    <n v="0"/>
    <n v="0"/>
    <n v="0"/>
    <n v="0"/>
    <n v="0"/>
    <n v="0"/>
    <n v="1"/>
    <n v="0"/>
    <n v="0"/>
    <n v="0"/>
    <n v="0"/>
    <x v="835"/>
    <s v="OABR"/>
  </r>
  <r>
    <s v="101"/>
    <s v="ZBR0"/>
    <s v="F"/>
    <s v="GL1"/>
    <x v="0"/>
    <x v="25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16900"/>
    <x v="498"/>
    <s v="BRL"/>
    <n v="1"/>
    <n v="0"/>
    <n v="0"/>
    <n v="0"/>
    <n v="0"/>
    <n v="0"/>
    <n v="0"/>
    <n v="1"/>
    <n v="0"/>
    <n v="0"/>
    <n v="0"/>
    <n v="0"/>
    <x v="836"/>
    <s v="OABR"/>
  </r>
  <r>
    <s v="101"/>
    <s v="ZBR0"/>
    <s v="F"/>
    <s v="GL1"/>
    <x v="0"/>
    <x v="25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837"/>
    <s v="OABR"/>
  </r>
  <r>
    <s v="201"/>
    <s v="ZBR0"/>
    <s v="F"/>
    <s v="GL1"/>
    <x v="0"/>
    <x v="25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9800"/>
    <x v="499"/>
    <s v="BRL"/>
    <n v="1"/>
    <n v="0"/>
    <n v="0"/>
    <n v="0"/>
    <n v="0"/>
    <n v="0"/>
    <n v="0"/>
    <n v="1"/>
    <n v="0"/>
    <n v="0"/>
    <n v="0"/>
    <n v="0"/>
    <x v="837"/>
    <s v="OABR"/>
  </r>
  <r>
    <s v="301"/>
    <s v="ZBR0"/>
    <s v="F"/>
    <s v="GL1"/>
    <x v="0"/>
    <x v="25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9800"/>
    <x v="499"/>
    <s v="BRL"/>
    <n v="1"/>
    <n v="0"/>
    <n v="0"/>
    <n v="0"/>
    <n v="0"/>
    <n v="0"/>
    <n v="0"/>
    <n v="1"/>
    <n v="0"/>
    <n v="0"/>
    <n v="0"/>
    <n v="0"/>
    <x v="837"/>
    <s v="OABR"/>
  </r>
  <r>
    <s v="401"/>
    <s v="ZBR0"/>
    <s v="F"/>
    <s v="GL1"/>
    <x v="0"/>
    <x v="25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3950"/>
    <x v="475"/>
    <s v="BRL"/>
    <n v="1"/>
    <n v="0"/>
    <n v="0"/>
    <n v="0"/>
    <n v="0"/>
    <n v="0"/>
    <n v="0"/>
    <n v="1"/>
    <n v="0"/>
    <n v="0"/>
    <n v="0"/>
    <n v="0"/>
    <x v="837"/>
    <s v="OABR"/>
  </r>
  <r>
    <s v="101"/>
    <s v="ZBR0"/>
    <s v="F"/>
    <s v="GL1"/>
    <x v="0"/>
    <x v="25"/>
    <s v="G000005204 GL EVENTS LIVE S.A."/>
    <x v="6"/>
    <s v="100000151"/>
    <s v="Locação de Gerador"/>
    <s v="LOC.00002"/>
    <x v="2"/>
    <s v="L"/>
    <s v=""/>
    <s v="P"/>
    <n v="2118"/>
    <x v="1"/>
    <s v=""/>
    <n v="1"/>
    <s v="UN"/>
    <n v="1"/>
    <s v="UN"/>
    <n v="11400"/>
    <x v="386"/>
    <s v="BRL"/>
    <n v="1"/>
    <n v="0"/>
    <n v="0"/>
    <n v="0"/>
    <n v="0"/>
    <n v="0"/>
    <n v="0"/>
    <n v="1"/>
    <n v="0"/>
    <n v="0"/>
    <n v="0"/>
    <n v="0"/>
    <x v="838"/>
    <s v="OABR"/>
  </r>
  <r>
    <s v="101"/>
    <s v="ZBR0"/>
    <s v="F"/>
    <s v="GL1"/>
    <x v="0"/>
    <x v="25"/>
    <s v="3000002147 GRUPO TKS PRODUCOES LTDA"/>
    <x v="103"/>
    <s v="100003197"/>
    <s v="Produtor - CARREGADOR TÉCNICA"/>
    <s v="SERV.0031"/>
    <x v="0"/>
    <s v=""/>
    <s v=""/>
    <s v="P"/>
    <n v="2118"/>
    <x v="1"/>
    <s v=""/>
    <n v="1"/>
    <s v="SV"/>
    <n v="1"/>
    <s v="SV"/>
    <n v="6900"/>
    <x v="500"/>
    <s v="BRL"/>
    <n v="1"/>
    <n v="0"/>
    <n v="0"/>
    <n v="0"/>
    <n v="0"/>
    <n v="0"/>
    <n v="0"/>
    <n v="1"/>
    <n v="0"/>
    <n v="0"/>
    <n v="0"/>
    <n v="0"/>
    <x v="839"/>
    <s v="OABR"/>
  </r>
  <r>
    <s v="101"/>
    <s v="ZBR0"/>
    <s v="F"/>
    <s v="GL1"/>
    <x v="0"/>
    <x v="25"/>
    <s v="3000018232 CAVALCANTE EQUIPAMENTOS"/>
    <x v="114"/>
    <s v="E00001059"/>
    <s v="Serviço de Filmagem / Fotografia"/>
    <s v="SERV.0031"/>
    <x v="0"/>
    <s v=""/>
    <s v=""/>
    <s v="P"/>
    <n v="2118"/>
    <x v="1"/>
    <s v=""/>
    <n v="1"/>
    <s v="SV"/>
    <n v="1"/>
    <s v="SV"/>
    <n v="8000"/>
    <x v="216"/>
    <s v="BRL"/>
    <n v="1"/>
    <n v="0"/>
    <n v="0"/>
    <n v="0"/>
    <n v="0"/>
    <n v="0"/>
    <n v="0"/>
    <n v="1"/>
    <n v="0"/>
    <n v="0"/>
    <n v="0"/>
    <n v="0"/>
    <x v="840"/>
    <s v="OABR"/>
  </r>
  <r>
    <s v="101"/>
    <s v="ZBR0"/>
    <s v="F"/>
    <s v="GL1"/>
    <x v="0"/>
    <x v="123"/>
    <s v="1000001585 ALBERTO ENGELKE NETO 12201716706"/>
    <x v="66"/>
    <s v="100003197"/>
    <s v="Produtor - Operaçã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841"/>
    <s v="OABR"/>
  </r>
  <r>
    <s v="101"/>
    <s v="ZBR0"/>
    <s v="F"/>
    <s v="GL1"/>
    <x v="0"/>
    <x v="123"/>
    <s v="1000001592 49.901.483 HELOISE SALLES RIBEIRO"/>
    <x v="122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1"/>
    <n v="200"/>
    <n v="1"/>
    <n v="0"/>
    <n v="0"/>
    <n v="0"/>
    <n v="0"/>
    <x v="842"/>
    <s v="OABR"/>
  </r>
  <r>
    <s v="101"/>
    <s v="ZBR0"/>
    <s v="F"/>
    <s v="GL1"/>
    <x v="0"/>
    <x v="123"/>
    <s v="3000019767 LEONARDO RIBEIRO DE PAIVA PRODUCOES"/>
    <x v="123"/>
    <s v="E00001109"/>
    <s v="Contratação de Artista"/>
    <s v="SERV.0031"/>
    <x v="0"/>
    <s v=""/>
    <s v=""/>
    <s v="P"/>
    <n v="2118"/>
    <x v="1"/>
    <s v=""/>
    <n v="1"/>
    <s v="SV"/>
    <n v="1"/>
    <s v="SV"/>
    <n v="143255.01"/>
    <x v="501"/>
    <s v="BRL"/>
    <n v="1"/>
    <n v="0"/>
    <n v="0"/>
    <n v="0"/>
    <n v="0"/>
    <n v="0"/>
    <n v="0"/>
    <n v="1"/>
    <n v="0"/>
    <n v="0"/>
    <n v="0"/>
    <n v="0"/>
    <x v="843"/>
    <s v="OABR"/>
  </r>
  <r>
    <s v="101"/>
    <s v="ZBR0"/>
    <s v="F"/>
    <s v="GL1"/>
    <x v="0"/>
    <x v="29"/>
    <s v="3000011158 AGENDA CULTURAL COMUNICACAO EIRELI"/>
    <x v="84"/>
    <s v="E00001107"/>
    <s v="Telas shopping Metropolitano - FEV /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44"/>
    <s v="OABR"/>
  </r>
  <r>
    <s v="101"/>
    <s v="ZBR0"/>
    <s v="F"/>
    <s v="GL1"/>
    <x v="0"/>
    <x v="29"/>
    <s v="3000011158 AGENDA CULTURAL COMUNICACAO EIRELI"/>
    <x v="84"/>
    <s v="E00001107"/>
    <s v="Telas shopping Metropolitano - FEV /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45"/>
    <s v="OABR"/>
  </r>
  <r>
    <s v="101"/>
    <s v="ZBR0"/>
    <s v="F"/>
    <s v="GL1"/>
    <x v="0"/>
    <x v="29"/>
    <s v="3000011158 AGENDA CULTURAL COMUNICACAO EIRELI"/>
    <x v="84"/>
    <s v="E00001107"/>
    <s v="Telas shopping Metropolitano - FEV /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46"/>
    <s v="OABR"/>
  </r>
  <r>
    <s v="101"/>
    <s v="ZBR0"/>
    <s v="F"/>
    <s v="GL1"/>
    <x v="0"/>
    <x v="29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12300"/>
    <x v="502"/>
    <s v="BRL"/>
    <n v="1"/>
    <n v="0"/>
    <n v="0"/>
    <n v="0"/>
    <n v="0"/>
    <n v="1"/>
    <n v="12300"/>
    <n v="1"/>
    <n v="0"/>
    <n v="0"/>
    <n v="0"/>
    <n v="0"/>
    <x v="847"/>
    <s v="OABR"/>
  </r>
  <r>
    <s v="101"/>
    <s v="ZBR0"/>
    <s v="F"/>
    <s v="GL1"/>
    <x v="0"/>
    <x v="29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3420"/>
    <x v="259"/>
    <s v="BRL"/>
    <n v="1"/>
    <n v="0"/>
    <n v="0"/>
    <n v="0"/>
    <n v="0"/>
    <n v="0"/>
    <n v="0"/>
    <n v="1"/>
    <n v="0"/>
    <n v="0"/>
    <n v="0"/>
    <n v="0"/>
    <x v="848"/>
    <s v="OABR"/>
  </r>
  <r>
    <s v="101"/>
    <s v="ZBR0"/>
    <s v="F"/>
    <s v="GL1"/>
    <x v="0"/>
    <x v="29"/>
    <s v="3000002078 BRUNO SABA LARANJEIRA DA FRANCA BAR"/>
    <x v="124"/>
    <s v="E00001067"/>
    <s v="Serviço de Lavanderia"/>
    <s v="SERV.0031"/>
    <x v="0"/>
    <s v=""/>
    <s v=""/>
    <s v="P"/>
    <n v="2118"/>
    <x v="1"/>
    <s v=""/>
    <n v="1"/>
    <s v="SV"/>
    <n v="1"/>
    <s v="SV"/>
    <n v="162"/>
    <x v="503"/>
    <s v="BRL"/>
    <n v="1"/>
    <n v="0"/>
    <n v="0"/>
    <n v="0"/>
    <n v="0"/>
    <n v="0"/>
    <n v="0"/>
    <n v="1"/>
    <n v="0"/>
    <n v="0"/>
    <n v="0"/>
    <n v="0"/>
    <x v="849"/>
    <s v="OABR"/>
  </r>
  <r>
    <s v="101"/>
    <s v="ZBR0"/>
    <s v="F"/>
    <s v="GL1"/>
    <x v="0"/>
    <x v="29"/>
    <s v="3000002130 EPS BRASIL LOCACAO DE EQUIPAMENTOS"/>
    <x v="125"/>
    <s v="100000499"/>
    <s v="Locação de estruturas Diversas - barrica"/>
    <s v="SERV.0031"/>
    <x v="0"/>
    <s v=""/>
    <s v=""/>
    <s v="P"/>
    <n v="2118"/>
    <x v="1"/>
    <s v=""/>
    <n v="1"/>
    <s v="SV"/>
    <n v="1"/>
    <s v="SV"/>
    <n v="4708.8"/>
    <x v="504"/>
    <s v="BRL"/>
    <n v="1"/>
    <n v="0"/>
    <n v="0"/>
    <n v="0"/>
    <n v="0"/>
    <n v="0"/>
    <n v="0"/>
    <n v="1"/>
    <n v="0"/>
    <n v="0"/>
    <n v="0"/>
    <n v="0"/>
    <x v="850"/>
    <s v="OABR"/>
  </r>
  <r>
    <s v="101"/>
    <s v="ZBR0"/>
    <s v="F"/>
    <s v="GL1"/>
    <x v="0"/>
    <x v="29"/>
    <s v="3000012792 RIO HOTEL BRASIL EMPREENDIMENTOS"/>
    <x v="113"/>
    <s v="E00000145"/>
    <s v="Hospedagem"/>
    <s v="SERV.0031"/>
    <x v="0"/>
    <s v=""/>
    <s v=""/>
    <s v="P"/>
    <n v="2118"/>
    <x v="1"/>
    <s v=""/>
    <n v="1"/>
    <s v="SV"/>
    <n v="1"/>
    <s v="SV"/>
    <n v="2673.75"/>
    <x v="476"/>
    <s v="BRL"/>
    <n v="1"/>
    <n v="0"/>
    <n v="0"/>
    <n v="0"/>
    <n v="0"/>
    <n v="0"/>
    <n v="0"/>
    <n v="1"/>
    <n v="0"/>
    <n v="0"/>
    <n v="0"/>
    <n v="0"/>
    <x v="851"/>
    <s v="OABR"/>
  </r>
  <r>
    <s v="101"/>
    <s v="ZBR0"/>
    <s v="F"/>
    <s v="GL1"/>
    <x v="0"/>
    <x v="29"/>
    <s v="G000005204 GL EVENTS LIVE S.A."/>
    <x v="6"/>
    <s v="100000151"/>
    <s v="Locação de Gerador"/>
    <s v="LOC.00002"/>
    <x v="2"/>
    <s v=""/>
    <s v=""/>
    <s v="P"/>
    <n v="2118"/>
    <x v="1"/>
    <s v=""/>
    <n v="1"/>
    <s v="UN"/>
    <n v="1"/>
    <s v="UN"/>
    <n v="13005"/>
    <x v="505"/>
    <s v="BRL"/>
    <n v="1"/>
    <n v="0"/>
    <n v="0"/>
    <n v="0"/>
    <n v="0"/>
    <n v="0"/>
    <n v="0"/>
    <n v="1"/>
    <n v="0"/>
    <n v="0"/>
    <n v="0"/>
    <n v="0"/>
    <x v="852"/>
    <s v="OABR"/>
  </r>
  <r>
    <s v="101"/>
    <s v="ZBR0"/>
    <s v="F"/>
    <s v="GL1"/>
    <x v="0"/>
    <x v="29"/>
    <s v="G000005204 GL EVENTS LIVE S.A."/>
    <x v="6"/>
    <s v="E00001107"/>
    <s v="PRODUÇÃO OUTDOOR RIOCENTRO"/>
    <s v="SERV.0031"/>
    <x v="0"/>
    <s v=""/>
    <s v=""/>
    <s v="P"/>
    <n v="2118"/>
    <x v="1"/>
    <s v=""/>
    <n v="1"/>
    <s v="SV"/>
    <n v="1"/>
    <s v="SV"/>
    <n v="1485"/>
    <x v="448"/>
    <s v="BRL"/>
    <n v="1"/>
    <n v="0"/>
    <n v="0"/>
    <n v="0"/>
    <n v="0"/>
    <n v="0"/>
    <n v="0"/>
    <n v="1"/>
    <n v="0"/>
    <n v="0"/>
    <n v="0"/>
    <n v="0"/>
    <x v="853"/>
    <s v="OABR"/>
  </r>
  <r>
    <s v="101"/>
    <s v="ZBR0"/>
    <s v="F"/>
    <s v="GL1"/>
    <x v="0"/>
    <x v="29"/>
    <s v="G000005204 GL EVENTS LIVE S.A."/>
    <x v="6"/>
    <s v="E00001107"/>
    <s v="PRODUÇÃO OUTDOOR RIOCENTRO"/>
    <s v="SERV.0031"/>
    <x v="0"/>
    <s v=""/>
    <s v=""/>
    <s v="P"/>
    <n v="2118"/>
    <x v="1"/>
    <s v=""/>
    <n v="1"/>
    <s v="SV"/>
    <n v="1"/>
    <s v="SV"/>
    <n v="1485"/>
    <x v="448"/>
    <s v="BRL"/>
    <n v="1"/>
    <n v="0"/>
    <n v="0"/>
    <n v="0"/>
    <n v="0"/>
    <n v="0"/>
    <n v="0"/>
    <n v="1"/>
    <n v="0"/>
    <n v="0"/>
    <n v="0"/>
    <n v="0"/>
    <x v="854"/>
    <s v="OABR"/>
  </r>
  <r>
    <s v="101"/>
    <s v="ZBR0"/>
    <s v="F"/>
    <s v="GL1"/>
    <x v="0"/>
    <x v="29"/>
    <s v="G000005204 GL EVENTS LIVE S.A."/>
    <x v="6"/>
    <s v="E00001107"/>
    <s v="PRODUÇÃO OUTDOOR RIOCENTRO"/>
    <s v="SERV.0031"/>
    <x v="0"/>
    <s v=""/>
    <s v=""/>
    <s v="P"/>
    <n v="2118"/>
    <x v="1"/>
    <s v=""/>
    <n v="1"/>
    <s v="SV"/>
    <n v="1"/>
    <s v="SV"/>
    <n v="1485"/>
    <x v="448"/>
    <s v="BRL"/>
    <n v="1"/>
    <n v="0"/>
    <n v="0"/>
    <n v="0"/>
    <n v="0"/>
    <n v="0"/>
    <n v="0"/>
    <n v="1"/>
    <n v="0"/>
    <n v="0"/>
    <n v="0"/>
    <n v="0"/>
    <x v="855"/>
    <s v="OABR"/>
  </r>
  <r>
    <s v="101"/>
    <s v="ZBR0"/>
    <s v="F"/>
    <s v="GL1"/>
    <x v="0"/>
    <x v="30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130.4000000000001"/>
    <x v="506"/>
    <s v="BRL"/>
    <n v="1"/>
    <n v="0"/>
    <n v="0"/>
    <n v="0"/>
    <n v="0"/>
    <n v="0"/>
    <n v="0"/>
    <n v="1"/>
    <n v="0"/>
    <n v="0"/>
    <n v="0"/>
    <n v="0"/>
    <x v="856"/>
    <s v="OABR"/>
  </r>
  <r>
    <s v="101"/>
    <s v="ZBR0"/>
    <s v="F"/>
    <s v="GL1"/>
    <x v="0"/>
    <x v="31"/>
    <s v="3000002218 HOT SUMMER PROMOCOES E EVENTOS LTDA"/>
    <x v="126"/>
    <s v="100003197"/>
    <s v="Produtor - OPERAÇÃO"/>
    <s v="SERV.0031"/>
    <x v="0"/>
    <s v=""/>
    <s v=""/>
    <s v="P"/>
    <n v="2118"/>
    <x v="1"/>
    <s v=""/>
    <n v="1"/>
    <s v="SV"/>
    <n v="1"/>
    <s v="SV"/>
    <n v="1700"/>
    <x v="496"/>
    <s v="BRL"/>
    <n v="1"/>
    <n v="0"/>
    <n v="0"/>
    <n v="0"/>
    <n v="0"/>
    <n v="0"/>
    <n v="0"/>
    <n v="1"/>
    <n v="0"/>
    <n v="0"/>
    <n v="0"/>
    <n v="0"/>
    <x v="857"/>
    <s v="OABR"/>
  </r>
  <r>
    <s v="101"/>
    <s v="ZBR0"/>
    <s v="F"/>
    <s v="GL1"/>
    <x v="0"/>
    <x v="31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2916.67"/>
    <x v="507"/>
    <s v="BRL"/>
    <n v="1"/>
    <n v="0"/>
    <n v="0"/>
    <n v="0"/>
    <n v="0"/>
    <n v="0"/>
    <n v="0"/>
    <n v="1"/>
    <n v="0"/>
    <n v="0"/>
    <n v="0"/>
    <n v="0"/>
    <x v="858"/>
    <s v="OABR"/>
  </r>
  <r>
    <s v="101"/>
    <s v="ZBR0"/>
    <s v="F"/>
    <s v="GL1"/>
    <x v="0"/>
    <x v="31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2916.67"/>
    <x v="507"/>
    <s v="BRL"/>
    <n v="1"/>
    <n v="0"/>
    <n v="0"/>
    <n v="0"/>
    <n v="0"/>
    <n v="0"/>
    <n v="0"/>
    <n v="1"/>
    <n v="0"/>
    <n v="0"/>
    <n v="0"/>
    <n v="0"/>
    <x v="859"/>
    <s v="OABR"/>
  </r>
  <r>
    <s v="101"/>
    <s v="ZBR0"/>
    <s v="F"/>
    <s v="GL1"/>
    <x v="0"/>
    <x v="31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860"/>
    <s v="OABR"/>
  </r>
  <r>
    <s v="101"/>
    <s v="ZBR0"/>
    <s v="F"/>
    <s v="GL1"/>
    <x v="0"/>
    <x v="31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861"/>
    <s v="OABR"/>
  </r>
  <r>
    <s v="101"/>
    <s v="ZBR0"/>
    <s v="F"/>
    <s v="GL1"/>
    <x v="0"/>
    <x v="32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761.55"/>
    <x v="509"/>
    <s v="BRL"/>
    <n v="1"/>
    <n v="0"/>
    <n v="0"/>
    <n v="0"/>
    <n v="0"/>
    <n v="0"/>
    <n v="0"/>
    <n v="1"/>
    <n v="0"/>
    <n v="0"/>
    <n v="0"/>
    <n v="0"/>
    <x v="862"/>
    <s v="OABR"/>
  </r>
  <r>
    <s v="101"/>
    <s v="ZBR0"/>
    <s v="F"/>
    <s v="GL1"/>
    <x v="0"/>
    <x v="32"/>
    <s v="3000019792 LMM LED IMPORTACAO E COMERCIO LTDA."/>
    <x v="128"/>
    <s v="100000499"/>
    <s v="Locação de Estruturas Temporárias - led"/>
    <s v="SERV.0031"/>
    <x v="0"/>
    <s v=""/>
    <s v=""/>
    <s v="P"/>
    <n v="2118"/>
    <x v="1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863"/>
    <s v="OABR"/>
  </r>
  <r>
    <s v="101"/>
    <s v="ZBR0"/>
    <s v="F"/>
    <s v="GL1"/>
    <x v="0"/>
    <x v="32"/>
    <s v="3000019805 DGE ENTERTAINMENT EIRELI"/>
    <x v="129"/>
    <s v="E00001109"/>
    <s v="Contratação de Artista"/>
    <s v="SERV.0031"/>
    <x v="0"/>
    <s v=""/>
    <s v=""/>
    <s v="P"/>
    <n v="2118"/>
    <x v="1"/>
    <s v=""/>
    <n v="1"/>
    <s v="SV"/>
    <n v="1"/>
    <s v="SV"/>
    <n v="76744.89"/>
    <x v="510"/>
    <s v="BRL"/>
    <n v="1"/>
    <n v="0"/>
    <n v="0"/>
    <n v="0"/>
    <n v="0"/>
    <n v="0"/>
    <n v="0"/>
    <n v="1"/>
    <n v="0"/>
    <n v="0"/>
    <n v="0"/>
    <n v="0"/>
    <x v="864"/>
    <s v="OABR"/>
  </r>
  <r>
    <s v="101"/>
    <s v="ZBR0"/>
    <s v="F"/>
    <s v="GL1"/>
    <x v="0"/>
    <x v="32"/>
    <s v="G000005204 GL EVENTS LIVE S.A."/>
    <x v="6"/>
    <s v="E00001107"/>
    <s v="TARJA ATUALIZAÇÃO NOME RIOARENA"/>
    <s v="SERV.0031"/>
    <x v="0"/>
    <s v=""/>
    <s v=""/>
    <s v="P"/>
    <n v="2118"/>
    <x v="1"/>
    <s v=""/>
    <n v="1"/>
    <s v="SV"/>
    <n v="1"/>
    <s v="SV"/>
    <n v="150"/>
    <x v="51"/>
    <s v="BRL"/>
    <n v="1"/>
    <n v="0"/>
    <n v="0"/>
    <n v="0"/>
    <n v="0"/>
    <n v="0"/>
    <n v="0"/>
    <n v="1"/>
    <n v="0"/>
    <n v="0"/>
    <n v="0"/>
    <n v="0"/>
    <x v="865"/>
    <s v="OABR"/>
  </r>
  <r>
    <s v="101"/>
    <s v="ZBR0"/>
    <s v="F"/>
    <s v="GL1"/>
    <x v="0"/>
    <x v="34"/>
    <s v="3000011712 MANSERV FACILITIES LTDA"/>
    <x v="117"/>
    <s v="E00000133"/>
    <s v="Refrigerista/Eletricista/Artífice"/>
    <s v="SERV.0031"/>
    <x v="0"/>
    <s v=""/>
    <s v=""/>
    <s v="P"/>
    <n v="2118"/>
    <x v="1"/>
    <s v=""/>
    <n v="1"/>
    <s v="SV"/>
    <n v="1"/>
    <s v="SV"/>
    <n v="2705.78"/>
    <x v="511"/>
    <s v="BRL"/>
    <n v="1"/>
    <n v="0"/>
    <n v="0"/>
    <n v="1"/>
    <n v="0"/>
    <n v="1"/>
    <n v="2705.78"/>
    <n v="1"/>
    <n v="0"/>
    <n v="0"/>
    <n v="0"/>
    <n v="0"/>
    <x v="866"/>
    <s v="OABR"/>
  </r>
  <r>
    <s v="101"/>
    <s v="ZBR0"/>
    <s v="F"/>
    <s v="GL1"/>
    <x v="0"/>
    <x v="35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867"/>
    <s v="OABR"/>
  </r>
  <r>
    <s v="101"/>
    <s v="ZBR0"/>
    <s v="F"/>
    <s v="GL1"/>
    <x v="0"/>
    <x v="35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3280"/>
    <x v="512"/>
    <s v="BRL"/>
    <n v="1"/>
    <n v="0"/>
    <n v="0"/>
    <n v="0"/>
    <n v="0"/>
    <n v="0"/>
    <n v="0"/>
    <n v="1"/>
    <n v="0"/>
    <n v="0"/>
    <n v="0"/>
    <n v="0"/>
    <x v="868"/>
    <s v="OABR"/>
  </r>
  <r>
    <s v="101"/>
    <s v="ZBR0"/>
    <s v="F"/>
    <s v="GL1"/>
    <x v="0"/>
    <x v="35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869"/>
    <s v="OABR"/>
  </r>
  <r>
    <s v="101"/>
    <s v="ZBR0"/>
    <s v="F"/>
    <s v="GL1"/>
    <x v="0"/>
    <x v="35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870"/>
    <s v="OABR"/>
  </r>
  <r>
    <s v="101"/>
    <s v="ZBR0"/>
    <s v="F"/>
    <s v="GL1"/>
    <x v="0"/>
    <x v="35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871"/>
    <s v="OABR"/>
  </r>
  <r>
    <s v="101"/>
    <s v="ZBR0"/>
    <s v="F"/>
    <s v="GL1"/>
    <x v="0"/>
    <x v="35"/>
    <s v="3000002147 GRUPO TKS PRODUCOES LTDA"/>
    <x v="103"/>
    <s v="100003197"/>
    <s v="Produtor - operação"/>
    <s v="SERV.0031"/>
    <x v="0"/>
    <s v=""/>
    <s v=""/>
    <s v="P"/>
    <n v="2118"/>
    <x v="1"/>
    <s v=""/>
    <n v="1"/>
    <s v="SV"/>
    <n v="1"/>
    <s v="SV"/>
    <n v="1440"/>
    <x v="513"/>
    <s v="BRL"/>
    <n v="1"/>
    <n v="0"/>
    <n v="0"/>
    <n v="0"/>
    <n v="0"/>
    <n v="0"/>
    <n v="0"/>
    <n v="1"/>
    <n v="0"/>
    <n v="0"/>
    <n v="0"/>
    <n v="0"/>
    <x v="872"/>
    <s v="OABR"/>
  </r>
  <r>
    <s v="101"/>
    <s v="ZBR0"/>
    <s v="F"/>
    <s v="GL1"/>
    <x v="0"/>
    <x v="35"/>
    <s v="3000001606 KLEITON AUGUSTO ALVES BOTELHO 11418"/>
    <x v="94"/>
    <s v="100003197"/>
    <s v="A&amp;B - Produtor - operação geral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873"/>
    <s v="OABR"/>
  </r>
  <r>
    <s v="101"/>
    <s v="ZBR0"/>
    <s v="F"/>
    <s v="GL1"/>
    <x v="0"/>
    <x v="36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874"/>
    <s v="OABR"/>
  </r>
  <r>
    <s v="201"/>
    <s v="ZBR0"/>
    <s v="F"/>
    <s v="GL1"/>
    <x v="0"/>
    <x v="36"/>
    <s v="3000005002 APPLE PRODUCOES E LOCACOES DE EQUIP"/>
    <x v="87"/>
    <s v="100000499"/>
    <s v="Locação de Estruturas Temporárias - desm"/>
    <s v="SERV.0031"/>
    <x v="0"/>
    <s v=""/>
    <s v=""/>
    <s v="P"/>
    <n v="2118"/>
    <x v="1"/>
    <s v=""/>
    <n v="1"/>
    <s v="SV"/>
    <n v="1"/>
    <s v="SV"/>
    <n v="1300"/>
    <x v="450"/>
    <s v="BRL"/>
    <n v="1"/>
    <n v="0"/>
    <n v="0"/>
    <n v="0"/>
    <n v="0"/>
    <n v="0"/>
    <n v="0"/>
    <n v="1"/>
    <n v="0"/>
    <n v="0"/>
    <n v="0"/>
    <n v="0"/>
    <x v="874"/>
    <s v="OABR"/>
  </r>
  <r>
    <s v="101"/>
    <s v="ZBR0"/>
    <s v="F"/>
    <s v="GL1"/>
    <x v="0"/>
    <x v="36"/>
    <s v="3000019895 49.901.483 HELOISE SALLES RIBEIRO"/>
    <x v="122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875"/>
    <s v="OABR"/>
  </r>
  <r>
    <s v="101"/>
    <s v="ZBR0"/>
    <s v="F"/>
    <s v="GL1"/>
    <x v="0"/>
    <x v="36"/>
    <s v="3000011158 AGENDA CULTURAL COMUNICACAO EIRELI"/>
    <x v="84"/>
    <s v="E00001107"/>
    <s v="Telas shopping Metropolitano -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76"/>
    <s v="OABR"/>
  </r>
  <r>
    <s v="101"/>
    <s v="ZBR0"/>
    <s v="F"/>
    <s v="GL1"/>
    <x v="0"/>
    <x v="36"/>
    <s v="3000011158 AGENDA CULTURAL COMUNICACAO EIRELI"/>
    <x v="84"/>
    <s v="E00001107"/>
    <s v="Telas shopping Metropolitano -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77"/>
    <s v="OABR"/>
  </r>
  <r>
    <s v="101"/>
    <s v="ZBR0"/>
    <s v="F"/>
    <s v="GL1"/>
    <x v="0"/>
    <x v="36"/>
    <s v="3000011158 AGENDA CULTURAL COMUNICACAO EIRELI"/>
    <x v="84"/>
    <s v="E00001107"/>
    <s v="Telas shopping Metropolitano - MA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78"/>
    <s v="OABR"/>
  </r>
  <r>
    <s v="101"/>
    <s v="ZBR0"/>
    <s v="F"/>
    <s v="GL1"/>
    <x v="0"/>
    <x v="37"/>
    <s v="3000011158 AGENDA CULTURAL COMUNICACAO EIRELI"/>
    <x v="84"/>
    <s v="E00001107"/>
    <s v="CAMPANHA CLEAR MARÇO / ABRIL"/>
    <s v="SERV.0031"/>
    <x v="0"/>
    <s v=""/>
    <s v=""/>
    <s v="P"/>
    <n v="2118"/>
    <x v="1"/>
    <s v=""/>
    <n v="1"/>
    <s v="SV"/>
    <n v="1"/>
    <s v="SV"/>
    <n v="17500"/>
    <x v="514"/>
    <s v="BRL"/>
    <n v="1"/>
    <n v="0"/>
    <n v="0"/>
    <n v="0"/>
    <n v="0"/>
    <n v="0"/>
    <n v="0"/>
    <n v="1"/>
    <n v="0"/>
    <n v="0"/>
    <n v="0"/>
    <n v="0"/>
    <x v="879"/>
    <s v="OABR"/>
  </r>
  <r>
    <s v="101"/>
    <s v="ZBR0"/>
    <s v="F"/>
    <s v="GL1"/>
    <x v="0"/>
    <x v="37"/>
    <s v="3000011158 AGENDA CULTURAL COMUNICACAO EIRELI"/>
    <x v="84"/>
    <s v="E00001107"/>
    <s v="CAMPANHA CLEAR MARÇO / ABRIL"/>
    <s v="SERV.0031"/>
    <x v="0"/>
    <s v=""/>
    <s v=""/>
    <s v="P"/>
    <n v="2118"/>
    <x v="1"/>
    <s v=""/>
    <n v="1"/>
    <s v="SV"/>
    <n v="1"/>
    <s v="SV"/>
    <n v="8750"/>
    <x v="515"/>
    <s v="BRL"/>
    <n v="1"/>
    <n v="0"/>
    <n v="0"/>
    <n v="0"/>
    <n v="0"/>
    <n v="0"/>
    <n v="0"/>
    <n v="1"/>
    <n v="0"/>
    <n v="0"/>
    <n v="0"/>
    <n v="0"/>
    <x v="880"/>
    <s v="OABR"/>
  </r>
  <r>
    <s v="101"/>
    <s v="ZBR0"/>
    <s v="F"/>
    <s v="GL1"/>
    <x v="0"/>
    <x v="37"/>
    <s v="3000011158 AGENDA CULTURAL COMUNICACAO EIRELI"/>
    <x v="84"/>
    <s v="E00001107"/>
    <s v="CAMPANHA CLEAR MARÇO / ABRIL"/>
    <s v="SERV.0031"/>
    <x v="0"/>
    <s v=""/>
    <s v=""/>
    <s v="P"/>
    <n v="2118"/>
    <x v="1"/>
    <s v=""/>
    <n v="1"/>
    <s v="SV"/>
    <n v="1"/>
    <s v="SV"/>
    <n v="8750"/>
    <x v="515"/>
    <s v="BRL"/>
    <n v="1"/>
    <n v="0"/>
    <n v="0"/>
    <n v="0"/>
    <n v="0"/>
    <n v="0"/>
    <n v="0"/>
    <n v="1"/>
    <n v="0"/>
    <n v="0"/>
    <n v="0"/>
    <n v="0"/>
    <x v="881"/>
    <s v="OABR"/>
  </r>
  <r>
    <s v="101"/>
    <s v="ZBR0"/>
    <s v="F"/>
    <s v="GL1"/>
    <x v="0"/>
    <x v="37"/>
    <s v="3000001838 JCDECAUX RIO LTDA."/>
    <x v="130"/>
    <s v="E00001107"/>
    <s v="CAMPANHA JCDECAUX MARÇO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882"/>
    <s v="OABR"/>
  </r>
  <r>
    <s v="101"/>
    <s v="ZBR0"/>
    <s v="F"/>
    <s v="GL1"/>
    <x v="0"/>
    <x v="37"/>
    <s v="3000001838 JCDECAUX RIO LTDA."/>
    <x v="130"/>
    <s v="E00001107"/>
    <s v="CAMPANHA JCDECAUX ABRIL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883"/>
    <s v="OABR"/>
  </r>
  <r>
    <s v="101"/>
    <s v="ZBR0"/>
    <s v="F"/>
    <s v="GL1"/>
    <x v="0"/>
    <x v="37"/>
    <s v="3000018817 GOURMET SPORTS HOSPITALITY SERVIÇOS"/>
    <x v="88"/>
    <s v="100000417"/>
    <s v="CONSUMAÇÃO RÁDIO FM O DIA M&amp;M"/>
    <s v="MAT.00029"/>
    <x v="1"/>
    <s v=""/>
    <s v=""/>
    <s v="P"/>
    <n v="2118"/>
    <x v="1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884"/>
    <s v="OABR"/>
  </r>
  <r>
    <s v="101"/>
    <s v="ZBR0"/>
    <s v="F"/>
    <s v="GL1"/>
    <x v="0"/>
    <x v="39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1042.9000000000001"/>
    <x v="517"/>
    <s v="BRL"/>
    <n v="1"/>
    <n v="0"/>
    <n v="0"/>
    <n v="0"/>
    <n v="0"/>
    <n v="0"/>
    <n v="0"/>
    <n v="1"/>
    <n v="0"/>
    <n v="0"/>
    <n v="0"/>
    <n v="0"/>
    <x v="885"/>
    <s v="OABR"/>
  </r>
  <r>
    <s v="101"/>
    <s v="ZBR0"/>
    <s v="F"/>
    <s v="GL1"/>
    <x v="0"/>
    <x v="41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486.35"/>
    <x v="518"/>
    <s v="BRL"/>
    <n v="1"/>
    <n v="0"/>
    <n v="0"/>
    <n v="0"/>
    <n v="0"/>
    <n v="0"/>
    <n v="0"/>
    <n v="1"/>
    <n v="0"/>
    <n v="0"/>
    <n v="0"/>
    <n v="0"/>
    <x v="886"/>
    <s v="OABR"/>
  </r>
  <r>
    <s v="101"/>
    <s v="ZBR0"/>
    <s v="F"/>
    <s v="GL1"/>
    <x v="0"/>
    <x v="41"/>
    <s v="G000005204 GL EVENTS LIVE S.A."/>
    <x v="6"/>
    <s v="E00001107"/>
    <s v="PRODUÇÃO OUTDOOR RIOCENTR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887"/>
    <s v="OABR"/>
  </r>
  <r>
    <s v="101"/>
    <s v="ZBR0"/>
    <s v="F"/>
    <s v="GL1"/>
    <x v="0"/>
    <x v="42"/>
    <s v="G000005204 GL EVENTS LIVE S.A."/>
    <x v="6"/>
    <s v="E00001107"/>
    <s v="PRODUÇÃO CANCELAS METROPOLITAN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888"/>
    <s v="OABR"/>
  </r>
  <r>
    <s v="101"/>
    <s v="ZBR0"/>
    <s v="F"/>
    <s v="GL1"/>
    <x v="0"/>
    <x v="42"/>
    <s v="G000005204 GL EVENTS LIVE S.A."/>
    <x v="6"/>
    <s v="E00001107"/>
    <s v="PRODUÇÃO CANCELAS METROPOLITAN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889"/>
    <s v="OABR"/>
  </r>
  <r>
    <s v="101"/>
    <s v="ZBR0"/>
    <s v="F"/>
    <s v="GL1"/>
    <x v="0"/>
    <x v="42"/>
    <s v="3000003261 EMPENA BRASIL PUBLICIDADE LTDA"/>
    <x v="90"/>
    <s v="E00001107"/>
    <s v="ENVELOPADO FEV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890"/>
    <s v="OABR"/>
  </r>
  <r>
    <s v="101"/>
    <s v="ZBR0"/>
    <s v="F"/>
    <s v="GL1"/>
    <x v="0"/>
    <x v="42"/>
    <s v="3000003261 EMPENA BRASIL PUBLICIDADE LTDA"/>
    <x v="90"/>
    <s v="E00001107"/>
    <s v="ONIBUS ENVELOPADO FEV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891"/>
    <s v="OABR"/>
  </r>
  <r>
    <s v="101"/>
    <s v="ZBR0"/>
    <s v="F"/>
    <s v="GL1"/>
    <x v="0"/>
    <x v="42"/>
    <s v="3000003261 EMPENA BRASIL PUBLICIDADE LTDA"/>
    <x v="90"/>
    <s v="E00001107"/>
    <s v="ONIBUS ENVELOPADO FEV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892"/>
    <s v="OABR"/>
  </r>
  <r>
    <s v="101"/>
    <s v="ZBR0"/>
    <s v="F"/>
    <s v="GL1"/>
    <x v="0"/>
    <x v="42"/>
    <s v="3000003261 EMPENA BRASIL PUBLICIDADE LTDA"/>
    <x v="90"/>
    <s v="E00001107"/>
    <s v="ONIBUS ENVELOPADO FEV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893"/>
    <s v="OABR"/>
  </r>
  <r>
    <s v="101"/>
    <s v="ZBR0"/>
    <s v="F"/>
    <s v="GL1"/>
    <x v="0"/>
    <x v="43"/>
    <s v="3000011158 AGENDA CULTURAL COMUNICACAO EIRELI"/>
    <x v="84"/>
    <s v="E00001107"/>
    <s v="Telas shopping Metropolitano - MAR /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94"/>
    <s v="OABR"/>
  </r>
  <r>
    <s v="101"/>
    <s v="ZBR0"/>
    <s v="F"/>
    <s v="GL1"/>
    <x v="0"/>
    <x v="43"/>
    <s v="3000011158 AGENDA CULTURAL COMUNICACAO EIRELI"/>
    <x v="84"/>
    <s v="E00001107"/>
    <s v="Telas shopping Metropolitano - MAR /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95"/>
    <s v="OABR"/>
  </r>
  <r>
    <s v="101"/>
    <s v="ZBR0"/>
    <s v="F"/>
    <s v="GL1"/>
    <x v="0"/>
    <x v="43"/>
    <s v="3000011158 AGENDA CULTURAL COMUNICACAO EIRELI"/>
    <x v="84"/>
    <s v="E00001107"/>
    <s v="Telas shopping Metropolitano - MAR /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896"/>
    <s v="OABR"/>
  </r>
  <r>
    <s v="101"/>
    <s v="ZBR0"/>
    <s v="F"/>
    <s v="GL1"/>
    <x v="0"/>
    <x v="47"/>
    <s v="3000000112 ANISIO SANTANA MONTAGEM E LOCACOES"/>
    <x v="85"/>
    <s v="100000499"/>
    <s v="Custos de Locação de Palco"/>
    <s v="SERV.0031"/>
    <x v="0"/>
    <s v=""/>
    <s v=""/>
    <s v="P"/>
    <n v="2118"/>
    <x v="1"/>
    <s v=""/>
    <n v="1"/>
    <s v="SV"/>
    <n v="1"/>
    <s v="SV"/>
    <n v="5500"/>
    <x v="353"/>
    <s v="BRL"/>
    <n v="1"/>
    <n v="0"/>
    <n v="0"/>
    <n v="0"/>
    <n v="0"/>
    <n v="0"/>
    <n v="0"/>
    <n v="1"/>
    <n v="0"/>
    <n v="0"/>
    <n v="0"/>
    <n v="0"/>
    <x v="897"/>
    <s v="OABR"/>
  </r>
  <r>
    <s v="101"/>
    <s v="ZBR0"/>
    <s v="F"/>
    <s v="GL1"/>
    <x v="0"/>
    <x v="49"/>
    <s v="3000017207 LS LOCACOES, SERVICOS E EVENTOS LTD"/>
    <x v="131"/>
    <s v="E00000116"/>
    <s v="Instalação e Montagem de Estruturas Temp"/>
    <s v="SERV.0031"/>
    <x v="0"/>
    <s v=""/>
    <s v=""/>
    <s v="P"/>
    <n v="2118"/>
    <x v="1"/>
    <s v=""/>
    <n v="1"/>
    <s v="SV"/>
    <n v="1"/>
    <s v="SV"/>
    <n v="38798.14"/>
    <x v="519"/>
    <s v="BRL"/>
    <n v="1"/>
    <n v="0"/>
    <n v="0"/>
    <n v="0"/>
    <n v="0"/>
    <n v="0"/>
    <n v="0"/>
    <n v="1"/>
    <n v="0"/>
    <n v="0"/>
    <n v="0"/>
    <n v="0"/>
    <x v="898"/>
    <s v="OABR"/>
  </r>
  <r>
    <s v="101"/>
    <s v="ZBR0"/>
    <s v="F"/>
    <s v="GL1"/>
    <x v="0"/>
    <x v="50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2893.95"/>
    <x v="520"/>
    <s v="BRL"/>
    <n v="1"/>
    <n v="0"/>
    <n v="0"/>
    <n v="0"/>
    <n v="0"/>
    <n v="0"/>
    <n v="0"/>
    <n v="1"/>
    <n v="0"/>
    <n v="0"/>
    <n v="0"/>
    <n v="0"/>
    <x v="899"/>
    <s v="OABR"/>
  </r>
  <r>
    <s v="101"/>
    <s v="ZBR0"/>
    <s v="F"/>
    <s v="GL1"/>
    <x v="0"/>
    <x v="53"/>
    <s v="3000000484 MGBS ENGENHARIA E REPRESENTACOES LT"/>
    <x v="132"/>
    <s v="100001507"/>
    <s v="ART DE MONTAGEM - Serviços Técnicos em E"/>
    <s v="SERV.0013"/>
    <x v="0"/>
    <s v=""/>
    <s v=""/>
    <s v="P"/>
    <n v="2118"/>
    <x v="1"/>
    <s v=""/>
    <n v="1"/>
    <s v="SV"/>
    <n v="1"/>
    <s v="SV"/>
    <n v="1250"/>
    <x v="385"/>
    <s v="BRL"/>
    <n v="1"/>
    <n v="0"/>
    <n v="0"/>
    <n v="0"/>
    <n v="0"/>
    <n v="0"/>
    <n v="0"/>
    <n v="1"/>
    <n v="0"/>
    <n v="0"/>
    <n v="0"/>
    <n v="0"/>
    <x v="900"/>
    <s v="OABR"/>
  </r>
  <r>
    <s v="201"/>
    <s v="ZBR0"/>
    <s v="F"/>
    <s v="GL1"/>
    <x v="0"/>
    <x v="53"/>
    <s v="3000000484 MGBS ENGENHARIA E REPRESENTACOES LT"/>
    <x v="132"/>
    <s v="100001507"/>
    <s v="ART DE TESTE DE CARGA - Serviços Técnico"/>
    <s v="SERV.0013"/>
    <x v="0"/>
    <s v=""/>
    <s v=""/>
    <s v="P"/>
    <n v="2118"/>
    <x v="1"/>
    <s v=""/>
    <n v="1"/>
    <s v="SV"/>
    <n v="1"/>
    <s v="SV"/>
    <n v="1250"/>
    <x v="385"/>
    <s v="BRL"/>
    <n v="1"/>
    <n v="0"/>
    <n v="0"/>
    <n v="0"/>
    <n v="0"/>
    <n v="0"/>
    <n v="0"/>
    <n v="1"/>
    <n v="0"/>
    <n v="0"/>
    <n v="0"/>
    <n v="0"/>
    <x v="900"/>
    <s v="OABR"/>
  </r>
  <r>
    <s v="101"/>
    <s v="ZBR0"/>
    <s v="F"/>
    <s v="GL1"/>
    <x v="0"/>
    <x v="54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1473.55"/>
    <x v="521"/>
    <s v="BRL"/>
    <n v="1"/>
    <n v="0"/>
    <n v="0"/>
    <n v="0"/>
    <n v="0"/>
    <n v="0"/>
    <n v="0"/>
    <n v="1"/>
    <n v="0"/>
    <n v="0"/>
    <n v="0"/>
    <n v="0"/>
    <x v="901"/>
    <s v="OABR"/>
  </r>
  <r>
    <s v="101"/>
    <s v="ZBR0"/>
    <s v="F"/>
    <s v="GL1"/>
    <x v="0"/>
    <x v="57"/>
    <s v="3000003199 FLAPPER TECNOLOGIA S.A."/>
    <x v="133"/>
    <s v="100014905"/>
    <s v="Custo de Intermediação e Agenciamento"/>
    <s v="SERV.0031"/>
    <x v="0"/>
    <s v="L"/>
    <s v=""/>
    <s v="P"/>
    <n v="2118"/>
    <x v="1"/>
    <s v=""/>
    <n v="1"/>
    <s v="SV"/>
    <n v="1"/>
    <s v="SV"/>
    <n v="32284.26"/>
    <x v="522"/>
    <s v="BRL"/>
    <n v="1"/>
    <n v="0"/>
    <n v="0"/>
    <n v="0"/>
    <n v="0"/>
    <n v="0"/>
    <n v="0"/>
    <n v="1"/>
    <n v="0"/>
    <n v="0"/>
    <n v="0"/>
    <n v="0"/>
    <x v="902"/>
    <s v="OABR"/>
  </r>
  <r>
    <s v="101"/>
    <s v="ZBR0"/>
    <s v="F"/>
    <s v="GL1"/>
    <x v="0"/>
    <x v="57"/>
    <s v="3000017874 KIT LANCHE LTDA"/>
    <x v="92"/>
    <s v="100000417"/>
    <s v="Refeições - orgãos publicos"/>
    <s v="MAT.00029"/>
    <x v="1"/>
    <s v=""/>
    <s v=""/>
    <s v="P"/>
    <n v="2118"/>
    <x v="1"/>
    <s v=""/>
    <n v="1"/>
    <s v="UN"/>
    <n v="1"/>
    <s v="UN"/>
    <n v="817.75"/>
    <x v="483"/>
    <s v="BRL"/>
    <n v="1"/>
    <n v="0"/>
    <n v="0"/>
    <n v="0"/>
    <n v="0"/>
    <n v="0"/>
    <n v="0"/>
    <n v="1"/>
    <n v="0"/>
    <n v="0"/>
    <n v="0"/>
    <n v="0"/>
    <x v="903"/>
    <s v="OABR"/>
  </r>
  <r>
    <s v="101"/>
    <s v="ZBR0"/>
    <s v="F"/>
    <s v="GL1"/>
    <x v="0"/>
    <x v="57"/>
    <s v="3000002256 PROSEG SERVICOS DE SEGURANCA LTDA"/>
    <x v="91"/>
    <s v="E00000121"/>
    <s v="Serviço de Segurança"/>
    <s v="SERV.0031"/>
    <x v="0"/>
    <s v=""/>
    <s v=""/>
    <s v="P"/>
    <n v="2118"/>
    <x v="1"/>
    <s v=""/>
    <n v="1"/>
    <s v="SV"/>
    <n v="1"/>
    <s v="SV"/>
    <n v="16615"/>
    <x v="523"/>
    <s v="BRL"/>
    <n v="1"/>
    <n v="0"/>
    <n v="0"/>
    <n v="0"/>
    <n v="0"/>
    <n v="0"/>
    <n v="0"/>
    <n v="1"/>
    <n v="0"/>
    <n v="0"/>
    <n v="0"/>
    <n v="0"/>
    <x v="904"/>
    <s v="OABR"/>
  </r>
  <r>
    <s v="101"/>
    <s v="ZBR0"/>
    <s v="F"/>
    <s v="GL1"/>
    <x v="0"/>
    <x v="57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5110"/>
    <x v="524"/>
    <s v="BRL"/>
    <n v="1"/>
    <n v="0"/>
    <n v="0"/>
    <n v="0"/>
    <n v="0"/>
    <n v="0"/>
    <n v="0"/>
    <n v="1"/>
    <n v="0"/>
    <n v="0"/>
    <n v="0"/>
    <n v="0"/>
    <x v="905"/>
    <s v="OABR"/>
  </r>
  <r>
    <s v="101"/>
    <s v="ZBR0"/>
    <s v="F"/>
    <s v="GL1"/>
    <x v="0"/>
    <x v="57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14700"/>
    <x v="525"/>
    <s v="BRL"/>
    <n v="1"/>
    <n v="0"/>
    <n v="0"/>
    <n v="0"/>
    <n v="0"/>
    <n v="0"/>
    <n v="0"/>
    <n v="1"/>
    <n v="0"/>
    <n v="0"/>
    <n v="0"/>
    <n v="0"/>
    <x v="906"/>
    <s v="OABR"/>
  </r>
  <r>
    <s v="101"/>
    <s v="ZBR0"/>
    <s v="F"/>
    <s v="GL1"/>
    <x v="0"/>
    <x v="57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1705"/>
    <x v="526"/>
    <s v="BRL"/>
    <n v="1"/>
    <n v="0"/>
    <n v="0"/>
    <n v="0"/>
    <n v="0"/>
    <n v="0"/>
    <n v="0"/>
    <n v="1"/>
    <n v="0"/>
    <n v="0"/>
    <n v="0"/>
    <n v="0"/>
    <x v="907"/>
    <s v="OABR"/>
  </r>
  <r>
    <s v="101"/>
    <s v="ZBR0"/>
    <s v="F"/>
    <s v="GL1"/>
    <x v="0"/>
    <x v="57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185"/>
    <x v="487"/>
    <s v="BRL"/>
    <n v="1"/>
    <n v="0"/>
    <n v="0"/>
    <n v="0"/>
    <n v="0"/>
    <n v="0"/>
    <n v="0"/>
    <n v="1"/>
    <n v="0"/>
    <n v="0"/>
    <n v="0"/>
    <n v="0"/>
    <x v="908"/>
    <s v="OABR"/>
  </r>
  <r>
    <s v="101"/>
    <s v="ZBR0"/>
    <s v="F"/>
    <s v="GL1"/>
    <x v="0"/>
    <x v="57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09"/>
    <s v="OABR"/>
  </r>
  <r>
    <s v="101"/>
    <s v="ZBR0"/>
    <s v="F"/>
    <s v="GL1"/>
    <x v="0"/>
    <x v="57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10"/>
    <s v="OABR"/>
  </r>
  <r>
    <s v="101"/>
    <s v="ZBR0"/>
    <s v="F"/>
    <s v="GL1"/>
    <x v="0"/>
    <x v="57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11"/>
    <s v="OABR"/>
  </r>
  <r>
    <s v="101"/>
    <s v="ZBR0"/>
    <s v="F"/>
    <s v="GL1"/>
    <x v="0"/>
    <x v="57"/>
    <s v="3000002147 GRUPO TKS PRODUCOES LTDA"/>
    <x v="103"/>
    <s v="100003197"/>
    <s v="Produtor - OPERAÇÃO"/>
    <s v="SERV.0031"/>
    <x v="0"/>
    <s v=""/>
    <s v=""/>
    <s v="P"/>
    <n v="2118"/>
    <x v="1"/>
    <s v=""/>
    <n v="1"/>
    <s v="SV"/>
    <n v="1"/>
    <s v="SV"/>
    <n v="4320"/>
    <x v="527"/>
    <s v="BRL"/>
    <n v="1"/>
    <n v="0"/>
    <n v="0"/>
    <n v="0"/>
    <n v="0"/>
    <n v="0"/>
    <n v="0"/>
    <n v="1"/>
    <n v="0"/>
    <n v="0"/>
    <n v="0"/>
    <n v="0"/>
    <x v="912"/>
    <s v="OABR"/>
  </r>
  <r>
    <s v="101"/>
    <s v="ZBR0"/>
    <s v="F"/>
    <s v="GL1"/>
    <x v="0"/>
    <x v="57"/>
    <s v="3000001216 ADRIANA ARAUJO SANTOS 11257054775"/>
    <x v="106"/>
    <s v="100003197"/>
    <s v="Produtor - CREDENCIAMENTO/BALCÃO"/>
    <s v="SERV.0031"/>
    <x v="0"/>
    <s v=""/>
    <s v=""/>
    <s v="P"/>
    <n v="2118"/>
    <x v="1"/>
    <s v=""/>
    <n v="1"/>
    <s v="SV"/>
    <n v="1"/>
    <s v="SV"/>
    <n v="750"/>
    <x v="528"/>
    <s v="BRL"/>
    <n v="1"/>
    <n v="0"/>
    <n v="0"/>
    <n v="0"/>
    <n v="0"/>
    <n v="0"/>
    <n v="0"/>
    <n v="1"/>
    <n v="0"/>
    <n v="0"/>
    <n v="0"/>
    <n v="0"/>
    <x v="913"/>
    <s v="OABR"/>
  </r>
  <r>
    <s v="101"/>
    <s v="ZBR0"/>
    <s v="F"/>
    <s v="GL1"/>
    <x v="0"/>
    <x v="57"/>
    <s v="3000002250 BRUNA DOS SANTOS GUIMARAES 10404148"/>
    <x v="104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914"/>
    <s v="OABR"/>
  </r>
  <r>
    <s v="101"/>
    <s v="ZBR0"/>
    <s v="F"/>
    <s v="GL1"/>
    <x v="0"/>
    <x v="57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175"/>
    <x v="465"/>
    <s v="BRL"/>
    <n v="1"/>
    <n v="0"/>
    <n v="0"/>
    <n v="0"/>
    <n v="0"/>
    <n v="0"/>
    <n v="0"/>
    <n v="1"/>
    <n v="0"/>
    <n v="0"/>
    <n v="0"/>
    <n v="0"/>
    <x v="915"/>
    <s v="OABR"/>
  </r>
  <r>
    <s v="101"/>
    <s v="ZBR0"/>
    <s v="F"/>
    <s v="GL1"/>
    <x v="0"/>
    <x v="57"/>
    <s v="3000015792 ILANA HONORATO BARBOSA DOS SANTOS"/>
    <x v="105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916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17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18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19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0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1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2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3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4"/>
    <s v="OABR"/>
  </r>
  <r>
    <s v="101"/>
    <s v="ZBR0"/>
    <s v="F"/>
    <s v="GL1"/>
    <x v="0"/>
    <x v="57"/>
    <s v="3000012496 RAPHAELA DE SOUZA VIEIRA SERVICOS E"/>
    <x v="107"/>
    <s v="E00000127"/>
    <s v="MAIARA E MARAISA 2024 - Equipe de Recepç"/>
    <s v="SERV.0031"/>
    <x v="0"/>
    <s v=""/>
    <s v=""/>
    <s v="P"/>
    <n v="2118"/>
    <x v="1"/>
    <s v=""/>
    <n v="1"/>
    <s v="SV"/>
    <n v="1"/>
    <s v="SV"/>
    <n v="178.1"/>
    <x v="529"/>
    <s v="BRL"/>
    <n v="1"/>
    <n v="0"/>
    <n v="0"/>
    <n v="0"/>
    <n v="0"/>
    <n v="0"/>
    <n v="0"/>
    <n v="1"/>
    <n v="0"/>
    <n v="0"/>
    <n v="0"/>
    <n v="0"/>
    <x v="925"/>
    <s v="OABR"/>
  </r>
  <r>
    <s v="101"/>
    <s v="ZBR0"/>
    <s v="F"/>
    <s v="GL1"/>
    <x v="0"/>
    <x v="57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1602.9"/>
    <x v="530"/>
    <s v="BRL"/>
    <n v="1"/>
    <n v="0"/>
    <n v="0"/>
    <n v="0"/>
    <n v="0"/>
    <n v="0"/>
    <n v="0"/>
    <n v="1"/>
    <n v="0"/>
    <n v="0"/>
    <n v="0"/>
    <n v="0"/>
    <x v="926"/>
    <s v="OABR"/>
  </r>
  <r>
    <s v="101"/>
    <s v="ZBR0"/>
    <s v="F"/>
    <s v="GL1"/>
    <x v="0"/>
    <x v="57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927"/>
    <s v="OABR"/>
  </r>
  <r>
    <s v="101"/>
    <s v="ZBR0"/>
    <s v="F"/>
    <s v="GL1"/>
    <x v="0"/>
    <x v="57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928"/>
    <s v="OABR"/>
  </r>
  <r>
    <s v="101"/>
    <s v="ZBR0"/>
    <s v="F"/>
    <s v="GL1"/>
    <x v="0"/>
    <x v="57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929"/>
    <s v="OABR"/>
  </r>
  <r>
    <s v="101"/>
    <s v="ZBR0"/>
    <s v="F"/>
    <s v="GL1"/>
    <x v="0"/>
    <x v="57"/>
    <s v="G000002202 GL EVENTS EMPREENDIMENTOS IMOBILIAR"/>
    <x v="82"/>
    <s v="E00000145"/>
    <s v="Hospedagem"/>
    <s v="SERV.0031"/>
    <x v="0"/>
    <s v=""/>
    <s v=""/>
    <s v="P"/>
    <n v="2118"/>
    <x v="1"/>
    <s v=""/>
    <n v="1"/>
    <s v="SV"/>
    <n v="1"/>
    <s v="SV"/>
    <n v="11621.4"/>
    <x v="531"/>
    <s v="BRL"/>
    <n v="1"/>
    <n v="0"/>
    <n v="0"/>
    <n v="0"/>
    <n v="0"/>
    <n v="0"/>
    <n v="0"/>
    <n v="1"/>
    <n v="0"/>
    <n v="0"/>
    <n v="0"/>
    <n v="0"/>
    <x v="930"/>
    <s v="OABR"/>
  </r>
  <r>
    <s v="101"/>
    <s v="ZBR0"/>
    <s v="F"/>
    <s v="GL1"/>
    <x v="0"/>
    <x v="57"/>
    <s v="3000018746 TOP MASTER LOCADORA DE VEICULOS LTD"/>
    <x v="135"/>
    <s v="100000691"/>
    <s v="Transporte de Pessoas - vans"/>
    <s v="SERV.0031"/>
    <x v="0"/>
    <s v=""/>
    <s v=""/>
    <s v="P"/>
    <n v="2118"/>
    <x v="1"/>
    <s v=""/>
    <n v="1"/>
    <s v="UN"/>
    <n v="1"/>
    <s v="UN"/>
    <n v="13130"/>
    <x v="532"/>
    <s v="BRL"/>
    <n v="1"/>
    <n v="0"/>
    <n v="0"/>
    <n v="0"/>
    <n v="0"/>
    <n v="0"/>
    <n v="0"/>
    <n v="1"/>
    <n v="0"/>
    <n v="0"/>
    <n v="0"/>
    <n v="0"/>
    <x v="931"/>
    <s v="OABR"/>
  </r>
  <r>
    <s v="101"/>
    <s v="ZBR0"/>
    <s v="F"/>
    <s v="GL1"/>
    <x v="0"/>
    <x v="57"/>
    <s v="3000003168 MARAVILHA PRODUCOES ARTISTICAS LTDA"/>
    <x v="102"/>
    <s v="100003197"/>
    <s v="produção tecnica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932"/>
    <s v="OABR"/>
  </r>
  <r>
    <s v="101"/>
    <s v="ZBR0"/>
    <s v="F"/>
    <s v="GL1"/>
    <x v="0"/>
    <x v="57"/>
    <s v="3000002147 GRUPO TKS PRODUCOES LTDA"/>
    <x v="103"/>
    <s v="100003197"/>
    <s v="Produtor - PRODUÇÃO TÉCNICA"/>
    <s v="SERV.0031"/>
    <x v="0"/>
    <s v=""/>
    <s v=""/>
    <s v="P"/>
    <n v="2118"/>
    <x v="1"/>
    <s v=""/>
    <n v="1"/>
    <s v="SV"/>
    <n v="1"/>
    <s v="SV"/>
    <n v="8260"/>
    <x v="533"/>
    <s v="BRL"/>
    <n v="1"/>
    <n v="0"/>
    <n v="0"/>
    <n v="0"/>
    <n v="0"/>
    <n v="0"/>
    <n v="0"/>
    <n v="1"/>
    <n v="0"/>
    <n v="0"/>
    <n v="0"/>
    <n v="0"/>
    <x v="933"/>
    <s v="OABR"/>
  </r>
  <r>
    <s v="101"/>
    <s v="ZBR0"/>
    <s v="F"/>
    <s v="GL1"/>
    <x v="0"/>
    <x v="57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13900"/>
    <x v="534"/>
    <s v="BRL"/>
    <n v="1"/>
    <n v="0"/>
    <n v="0"/>
    <n v="0"/>
    <n v="0"/>
    <n v="0"/>
    <n v="0"/>
    <n v="1"/>
    <n v="0"/>
    <n v="0"/>
    <n v="0"/>
    <n v="0"/>
    <x v="934"/>
    <s v="OABR"/>
  </r>
  <r>
    <s v="101"/>
    <s v="ZBR0"/>
    <s v="F"/>
    <s v="GL1"/>
    <x v="0"/>
    <x v="57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24000"/>
    <x v="220"/>
    <s v="BRL"/>
    <n v="1"/>
    <n v="0"/>
    <n v="0"/>
    <n v="0"/>
    <n v="0"/>
    <n v="0"/>
    <n v="0"/>
    <n v="1"/>
    <n v="0"/>
    <n v="0"/>
    <n v="0"/>
    <n v="0"/>
    <x v="935"/>
    <s v="OABR"/>
  </r>
  <r>
    <s v="101"/>
    <s v="ZBR0"/>
    <s v="F"/>
    <s v="GL1"/>
    <x v="0"/>
    <x v="57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936"/>
    <s v="OABR"/>
  </r>
  <r>
    <s v="201"/>
    <s v="ZBR0"/>
    <s v="F"/>
    <s v="GL1"/>
    <x v="0"/>
    <x v="57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9800"/>
    <x v="499"/>
    <s v="BRL"/>
    <n v="1"/>
    <n v="0"/>
    <n v="0"/>
    <n v="0"/>
    <n v="0"/>
    <n v="0"/>
    <n v="0"/>
    <n v="1"/>
    <n v="0"/>
    <n v="0"/>
    <n v="0"/>
    <n v="0"/>
    <x v="936"/>
    <s v="OABR"/>
  </r>
  <r>
    <s v="301"/>
    <s v="ZBR0"/>
    <s v="F"/>
    <s v="GL1"/>
    <x v="0"/>
    <x v="57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3950"/>
    <x v="475"/>
    <s v="BRL"/>
    <n v="1"/>
    <n v="0"/>
    <n v="0"/>
    <n v="0"/>
    <n v="0"/>
    <n v="0"/>
    <n v="0"/>
    <n v="1"/>
    <n v="0"/>
    <n v="0"/>
    <n v="0"/>
    <n v="0"/>
    <x v="936"/>
    <s v="OABR"/>
  </r>
  <r>
    <s v="101"/>
    <s v="ZBR0"/>
    <s v="F"/>
    <s v="GL1"/>
    <x v="0"/>
    <x v="57"/>
    <s v="3000011158 AGENDA CULTURAL COMUNICACAO EIRELI"/>
    <x v="84"/>
    <s v="E00001107"/>
    <s v="Telas shopping Metropolitano -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937"/>
    <s v="OABR"/>
  </r>
  <r>
    <s v="101"/>
    <s v="ZBR0"/>
    <s v="F"/>
    <s v="GL1"/>
    <x v="0"/>
    <x v="57"/>
    <s v="3000011158 AGENDA CULTURAL COMUNICACAO EIRELI"/>
    <x v="84"/>
    <s v="E00001107"/>
    <s v="Telas shopping Metropolitano -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938"/>
    <s v="OABR"/>
  </r>
  <r>
    <s v="101"/>
    <s v="ZBR0"/>
    <s v="F"/>
    <s v="GL1"/>
    <x v="0"/>
    <x v="57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939"/>
    <s v="OABR"/>
  </r>
  <r>
    <s v="101"/>
    <s v="ZBR0"/>
    <s v="F"/>
    <s v="GL1"/>
    <x v="0"/>
    <x v="57"/>
    <s v="3000011158 AGENDA CULTURAL COMUNICACAO EIRELI"/>
    <x v="84"/>
    <s v="E00001107"/>
    <s v="Telas shopping Metropolitano - ABR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940"/>
    <s v="OABR"/>
  </r>
  <r>
    <s v="101"/>
    <s v="ZBR0"/>
    <s v="F"/>
    <s v="GL1"/>
    <x v="0"/>
    <x v="58"/>
    <s v="G000005204 GL EVENTS LIVE S.A."/>
    <x v="6"/>
    <s v="E00001107"/>
    <s v="3 backdrops(1 duplo 2 simples) - Outros"/>
    <s v="SERV.0031"/>
    <x v="0"/>
    <s v=""/>
    <s v=""/>
    <s v="P"/>
    <n v="2118"/>
    <x v="1"/>
    <s v=""/>
    <n v="1"/>
    <s v="SV"/>
    <n v="1"/>
    <s v="SV"/>
    <n v="1514.4"/>
    <x v="535"/>
    <s v="BRL"/>
    <n v="1"/>
    <n v="0"/>
    <n v="0"/>
    <n v="0"/>
    <n v="0"/>
    <n v="0"/>
    <n v="0"/>
    <n v="1"/>
    <n v="0"/>
    <n v="0"/>
    <n v="0"/>
    <n v="0"/>
    <x v="941"/>
    <s v="OABR"/>
  </r>
  <r>
    <s v="101"/>
    <s v="ZBR0"/>
    <s v="F"/>
    <s v="GL1"/>
    <x v="0"/>
    <x v="58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942"/>
    <s v="OABR"/>
  </r>
  <r>
    <s v="101"/>
    <s v="ZBR0"/>
    <s v="F"/>
    <s v="GL1"/>
    <x v="0"/>
    <x v="58"/>
    <s v="3000016385 PATRICK TEIXEIRA DA ROCHA 109455157"/>
    <x v="120"/>
    <s v="E00001059"/>
    <s v="fotos do evento"/>
    <s v="SERV.0031"/>
    <x v="0"/>
    <s v=""/>
    <s v=""/>
    <s v="P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943"/>
    <s v="OABR"/>
  </r>
  <r>
    <s v="101"/>
    <s v="ZBR0"/>
    <s v="F"/>
    <s v="GL1"/>
    <x v="0"/>
    <x v="58"/>
    <s v="3000015370 34.649.882 NELSON MACENA PATRIOTA A"/>
    <x v="136"/>
    <s v="E00001109"/>
    <s v="Contratação de Artista - DJ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944"/>
    <s v="OABR"/>
  </r>
  <r>
    <s v="101"/>
    <s v="ZBR0"/>
    <s v="F"/>
    <s v="GL1"/>
    <x v="0"/>
    <x v="58"/>
    <s v="3000002078 BRUNO SABA LARANJEIRA DA FRANCA BAR"/>
    <x v="124"/>
    <s v="E00001067"/>
    <s v="Serviço de Lavanderia"/>
    <s v="SERV.0031"/>
    <x v="0"/>
    <s v=""/>
    <s v=""/>
    <s v="P"/>
    <n v="2118"/>
    <x v="1"/>
    <s v=""/>
    <n v="1"/>
    <s v="SV"/>
    <n v="1"/>
    <s v="SV"/>
    <n v="207"/>
    <x v="536"/>
    <s v="BRL"/>
    <n v="1"/>
    <n v="0"/>
    <n v="0"/>
    <n v="0"/>
    <n v="0"/>
    <n v="0"/>
    <n v="0"/>
    <n v="1"/>
    <n v="0"/>
    <n v="0"/>
    <n v="0"/>
    <n v="0"/>
    <x v="945"/>
    <s v="OABR"/>
  </r>
  <r>
    <s v="101"/>
    <s v="ZBR0"/>
    <s v="F"/>
    <s v="GL1"/>
    <x v="0"/>
    <x v="58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4373.6000000000004"/>
    <x v="537"/>
    <s v="BRL"/>
    <n v="1"/>
    <n v="0"/>
    <n v="0"/>
    <n v="0"/>
    <n v="0"/>
    <n v="0"/>
    <n v="0"/>
    <n v="1"/>
    <n v="0"/>
    <n v="0"/>
    <n v="0"/>
    <n v="0"/>
    <x v="946"/>
    <s v="OABR"/>
  </r>
  <r>
    <s v="101"/>
    <s v="ZBR0"/>
    <s v="F"/>
    <s v="GL1"/>
    <x v="0"/>
    <x v="58"/>
    <s v="3000001838 JCDECAUX RIO LTDA."/>
    <x v="130"/>
    <s v="E00001107"/>
    <s v="CAMPANHA JCDECAUX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947"/>
    <s v="OABR"/>
  </r>
  <r>
    <s v="101"/>
    <s v="ZBR0"/>
    <s v="F"/>
    <s v="GL1"/>
    <x v="0"/>
    <x v="58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390"/>
    <x v="538"/>
    <s v="BRL"/>
    <n v="1"/>
    <n v="0"/>
    <n v="0"/>
    <n v="0"/>
    <n v="0"/>
    <n v="0"/>
    <n v="0"/>
    <n v="1"/>
    <n v="0"/>
    <n v="0"/>
    <n v="0"/>
    <n v="0"/>
    <x v="948"/>
    <s v="OABR"/>
  </r>
  <r>
    <s v="101"/>
    <s v="ZBR0"/>
    <s v="F"/>
    <s v="GL1"/>
    <x v="0"/>
    <x v="58"/>
    <s v="3000011158 AGENDA CULTURAL COMUNICACAO EIRELI"/>
    <x v="84"/>
    <s v="E00001107"/>
    <s v="CAMPANHA CLEAR CHANNEL"/>
    <s v="SERV.0031"/>
    <x v="0"/>
    <s v=""/>
    <s v=""/>
    <s v="P"/>
    <n v="2118"/>
    <x v="1"/>
    <s v=""/>
    <n v="1"/>
    <s v="SV"/>
    <n v="1"/>
    <s v="SV"/>
    <n v="35000"/>
    <x v="539"/>
    <s v="BRL"/>
    <n v="1"/>
    <n v="0"/>
    <n v="0"/>
    <n v="0"/>
    <n v="0"/>
    <n v="0"/>
    <n v="0"/>
    <n v="1"/>
    <n v="0"/>
    <n v="0"/>
    <n v="0"/>
    <n v="0"/>
    <x v="949"/>
    <s v="OABR"/>
  </r>
  <r>
    <s v="101"/>
    <s v="ZBR0"/>
    <s v="F"/>
    <s v="GL1"/>
    <x v="0"/>
    <x v="58"/>
    <s v="3000001838 JCDECAUX RIO LTDA."/>
    <x v="130"/>
    <s v="E00001107"/>
    <s v="CAMPANHA JCDECAUX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950"/>
    <s v="OABR"/>
  </r>
  <r>
    <s v="101"/>
    <s v="ZBR0"/>
    <s v="F"/>
    <s v="GL1"/>
    <x v="0"/>
    <x v="59"/>
    <s v="3000018817 GOURMET SPORTS HOSPITALITY SERVIÇOS"/>
    <x v="88"/>
    <s v="100000417"/>
    <s v="Refeições - CAMARIM ARTISTA"/>
    <s v="MAT.00029"/>
    <x v="1"/>
    <s v=""/>
    <s v=""/>
    <s v="P"/>
    <n v="2118"/>
    <x v="1"/>
    <s v=""/>
    <n v="1"/>
    <s v="UN"/>
    <n v="1"/>
    <s v="UN"/>
    <n v="8500"/>
    <x v="540"/>
    <s v="BRL"/>
    <n v="1"/>
    <n v="0"/>
    <n v="0"/>
    <n v="0"/>
    <n v="0"/>
    <n v="0"/>
    <n v="0"/>
    <n v="1"/>
    <n v="0"/>
    <n v="0"/>
    <n v="0"/>
    <n v="0"/>
    <x v="951"/>
    <s v="OABR"/>
  </r>
  <r>
    <s v="102"/>
    <s v="ZBR0"/>
    <s v="F"/>
    <s v="GL1"/>
    <x v="0"/>
    <x v="59"/>
    <s v="3000018817 GOURMET SPORTS HOSPITALITY SERVIÇOS"/>
    <x v="88"/>
    <s v="100000417"/>
    <s v="MAIARA E MARAISA - Refeições Camarotes A"/>
    <s v="MAT.00029"/>
    <x v="1"/>
    <s v=""/>
    <s v=""/>
    <s v="P"/>
    <n v="2118"/>
    <x v="1"/>
    <s v=""/>
    <n v="1"/>
    <s v="UN"/>
    <n v="1"/>
    <s v="UN"/>
    <n v="3560.7"/>
    <x v="541"/>
    <s v="BRL"/>
    <n v="1"/>
    <n v="0"/>
    <n v="0"/>
    <n v="0"/>
    <n v="0"/>
    <n v="0"/>
    <n v="0"/>
    <n v="1"/>
    <n v="0"/>
    <n v="0"/>
    <n v="0"/>
    <n v="0"/>
    <x v="952"/>
    <s v="OABR"/>
  </r>
  <r>
    <s v="101"/>
    <s v="ZBR0"/>
    <s v="F"/>
    <s v="GL1"/>
    <x v="0"/>
    <x v="59"/>
    <s v="3000018817 GOURMET SPORTS HOSPITALITY SERVIÇOS"/>
    <x v="88"/>
    <s v="100000417"/>
    <s v="MAIARA E MARAISA 2024 - Refeições Camaro"/>
    <s v="MAT.00029"/>
    <x v="1"/>
    <s v=""/>
    <s v=""/>
    <s v="P"/>
    <n v="2118"/>
    <x v="1"/>
    <s v=""/>
    <n v="1"/>
    <s v="UN"/>
    <n v="1"/>
    <s v="UN"/>
    <n v="2481.6999999999998"/>
    <x v="542"/>
    <s v="BRL"/>
    <n v="1"/>
    <n v="0"/>
    <n v="0"/>
    <n v="0"/>
    <n v="0"/>
    <n v="0"/>
    <n v="0"/>
    <n v="1"/>
    <n v="0"/>
    <n v="0"/>
    <n v="0"/>
    <n v="0"/>
    <x v="953"/>
    <s v="OABR"/>
  </r>
  <r>
    <s v="101"/>
    <s v="ZBR0"/>
    <s v="F"/>
    <s v="GL1"/>
    <x v="0"/>
    <x v="59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954"/>
    <s v="OABR"/>
  </r>
  <r>
    <s v="101"/>
    <s v="ZBR0"/>
    <s v="F"/>
    <s v="GL1"/>
    <x v="0"/>
    <x v="59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55"/>
    <s v="OABR"/>
  </r>
  <r>
    <s v="101"/>
    <s v="ZBR0"/>
    <s v="F"/>
    <s v="GL1"/>
    <x v="0"/>
    <x v="59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56"/>
    <s v="OABR"/>
  </r>
  <r>
    <s v="101"/>
    <s v="ZBR0"/>
    <s v="F"/>
    <s v="GL1"/>
    <x v="0"/>
    <x v="59"/>
    <s v="3000016786 BLOOMING CONSULTORIA E ASSESSORIA D"/>
    <x v="20"/>
    <s v="100001339"/>
    <s v="Serviços de Catering- CONTROLE DE QUALID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957"/>
    <s v="OABR"/>
  </r>
  <r>
    <s v="101"/>
    <s v="ZBR0"/>
    <s v="F"/>
    <s v="GL1"/>
    <x v="0"/>
    <x v="60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958"/>
    <s v="OABR"/>
  </r>
  <r>
    <s v="101"/>
    <s v="ZBR0"/>
    <s v="F"/>
    <s v="GL1"/>
    <x v="0"/>
    <x v="60"/>
    <s v="3000003261 EMPENA BRASIL PUBLICIDADE LTDA"/>
    <x v="90"/>
    <s v="E00001107"/>
    <s v="ÔNIBUS ENVELOPADO ABRIL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959"/>
    <s v="OABR"/>
  </r>
  <r>
    <s v="101"/>
    <s v="ZBR0"/>
    <s v="F"/>
    <s v="GL1"/>
    <x v="0"/>
    <x v="60"/>
    <s v="3000003261 EMPENA BRASIL PUBLICIDADE LTDA"/>
    <x v="90"/>
    <s v="E00001107"/>
    <s v="ÔNIBUS ENVELOPADO ABRIL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960"/>
    <s v="OABR"/>
  </r>
  <r>
    <s v="101"/>
    <s v="ZBR0"/>
    <s v="F"/>
    <s v="GL1"/>
    <x v="0"/>
    <x v="124"/>
    <s v="3000011712 MANSERV FACILITIES LTDA"/>
    <x v="117"/>
    <s v="E00000133"/>
    <s v="MÃO DE OBRA EXTRA PARA O SHOW MAIARA&amp;MAR"/>
    <s v="SERV.0031"/>
    <x v="0"/>
    <s v=""/>
    <s v=""/>
    <s v="P"/>
    <n v="2118"/>
    <x v="1"/>
    <s v=""/>
    <n v="1"/>
    <s v="SV"/>
    <n v="1"/>
    <s v="SV"/>
    <n v="2364.0700000000002"/>
    <x v="543"/>
    <s v="BRL"/>
    <n v="1"/>
    <n v="0"/>
    <n v="0"/>
    <n v="0"/>
    <n v="0"/>
    <n v="0"/>
    <n v="0"/>
    <n v="1"/>
    <n v="0"/>
    <n v="0"/>
    <n v="0"/>
    <n v="0"/>
    <x v="961"/>
    <s v="OABR"/>
  </r>
  <r>
    <s v="101"/>
    <s v="ZBR0"/>
    <s v="F"/>
    <s v="GL1"/>
    <x v="0"/>
    <x v="125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7950"/>
    <x v="480"/>
    <s v="BRL"/>
    <n v="1"/>
    <n v="0"/>
    <n v="0"/>
    <n v="0"/>
    <n v="0"/>
    <n v="0"/>
    <n v="0"/>
    <n v="1"/>
    <n v="0"/>
    <n v="0"/>
    <n v="0"/>
    <n v="0"/>
    <x v="962"/>
    <s v="OABR"/>
  </r>
  <r>
    <s v="101"/>
    <s v="ZBR0"/>
    <s v="F"/>
    <s v="GL1"/>
    <x v="0"/>
    <x v="125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5400"/>
    <x v="443"/>
    <s v="BRL"/>
    <n v="1"/>
    <n v="0"/>
    <n v="0"/>
    <n v="0"/>
    <n v="0"/>
    <n v="0"/>
    <n v="0"/>
    <n v="1"/>
    <n v="0"/>
    <n v="0"/>
    <n v="0"/>
    <n v="0"/>
    <x v="963"/>
    <s v="OABR"/>
  </r>
  <r>
    <s v="101"/>
    <s v="ZBR0"/>
    <s v="F"/>
    <s v="GL1"/>
    <x v="0"/>
    <x v="125"/>
    <s v="G000005204 GL EVENTS LIVE S.A."/>
    <x v="6"/>
    <s v="100000151"/>
    <s v="Locação de Gerador"/>
    <s v="LOC.00002"/>
    <x v="2"/>
    <s v=""/>
    <s v=""/>
    <s v="P"/>
    <n v="2118"/>
    <x v="1"/>
    <s v=""/>
    <n v="1"/>
    <s v="UN"/>
    <n v="1"/>
    <s v="UN"/>
    <n v="10500"/>
    <x v="230"/>
    <s v="BRL"/>
    <n v="1"/>
    <n v="0"/>
    <n v="0"/>
    <n v="0"/>
    <n v="0"/>
    <n v="0"/>
    <n v="0"/>
    <n v="1"/>
    <n v="0"/>
    <n v="0"/>
    <n v="0"/>
    <n v="0"/>
    <x v="964"/>
    <s v="OABR"/>
  </r>
  <r>
    <s v="101"/>
    <s v="ZBR0"/>
    <s v="F"/>
    <s v="GL1"/>
    <x v="0"/>
    <x v="125"/>
    <s v="3000018488 LUCILLE STAGE SOLUTIONS - LOCACAO D"/>
    <x v="137"/>
    <s v="100000499"/>
    <s v="Locação de estruturas Diversas - BACKLIN"/>
    <s v="SERV.0031"/>
    <x v="0"/>
    <s v="L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65"/>
    <s v="OABR"/>
  </r>
  <r>
    <s v="101"/>
    <s v="ZBR0"/>
    <s v="F"/>
    <s v="GL1"/>
    <x v="0"/>
    <x v="125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300"/>
    <x v="182"/>
    <s v="BRL"/>
    <n v="1"/>
    <n v="0"/>
    <n v="0"/>
    <n v="0"/>
    <n v="0"/>
    <n v="0"/>
    <n v="0"/>
    <n v="1"/>
    <n v="0"/>
    <n v="0"/>
    <n v="0"/>
    <n v="0"/>
    <x v="966"/>
    <s v="OABR"/>
  </r>
  <r>
    <s v="101"/>
    <s v="ZBR0"/>
    <s v="F"/>
    <s v="GL1"/>
    <x v="0"/>
    <x v="65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2500"/>
    <x v="484"/>
    <s v="BRL"/>
    <n v="1"/>
    <n v="0"/>
    <n v="0"/>
    <n v="0"/>
    <n v="0"/>
    <n v="0"/>
    <n v="0"/>
    <n v="1"/>
    <n v="0"/>
    <n v="0"/>
    <n v="0"/>
    <n v="0"/>
    <x v="967"/>
    <s v="OABR"/>
  </r>
  <r>
    <s v="101"/>
    <s v="ZBR0"/>
    <s v="F"/>
    <s v="GL1"/>
    <x v="0"/>
    <x v="65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4240.0200000000004"/>
    <x v="544"/>
    <s v="BRL"/>
    <n v="1"/>
    <n v="0"/>
    <n v="0"/>
    <n v="0"/>
    <n v="0"/>
    <n v="0"/>
    <n v="0"/>
    <n v="1"/>
    <n v="0"/>
    <n v="0"/>
    <n v="0"/>
    <n v="0"/>
    <x v="968"/>
    <s v="OABR"/>
  </r>
  <r>
    <s v="101"/>
    <s v="ZBR0"/>
    <s v="F"/>
    <s v="GL1"/>
    <x v="0"/>
    <x v="65"/>
    <s v="3000012010 FAMILIA PRODUCOES LTDA"/>
    <x v="138"/>
    <s v="E00001059"/>
    <s v="Serviço de Filmagem / Fotografia"/>
    <s v="SERV.0031"/>
    <x v="0"/>
    <s v=""/>
    <s v=""/>
    <s v="P"/>
    <n v="2118"/>
    <x v="1"/>
    <s v=""/>
    <n v="1"/>
    <s v="SV"/>
    <n v="1"/>
    <s v="SV"/>
    <n v="6000"/>
    <x v="545"/>
    <s v="BRL"/>
    <n v="1"/>
    <n v="0"/>
    <n v="0"/>
    <n v="0"/>
    <n v="0"/>
    <n v="0"/>
    <n v="0"/>
    <n v="1"/>
    <n v="0"/>
    <n v="0"/>
    <n v="0"/>
    <n v="0"/>
    <x v="969"/>
    <s v="OABR"/>
  </r>
  <r>
    <s v="101"/>
    <s v="ZBR0"/>
    <s v="F"/>
    <s v="GL1"/>
    <x v="0"/>
    <x v="65"/>
    <s v="3000002147 GRUPO TKS PRODUCOES LTDA"/>
    <x v="103"/>
    <s v="100003197"/>
    <s v="Produtor - carregadores"/>
    <s v="SERV.0031"/>
    <x v="0"/>
    <s v=""/>
    <s v=""/>
    <s v="P"/>
    <n v="2118"/>
    <x v="1"/>
    <s v=""/>
    <n v="1"/>
    <s v="SV"/>
    <n v="1"/>
    <s v="SV"/>
    <n v="95257"/>
    <x v="546"/>
    <s v="BRL"/>
    <n v="1"/>
    <n v="0"/>
    <n v="0"/>
    <n v="0"/>
    <n v="0"/>
    <n v="0"/>
    <n v="0"/>
    <n v="1"/>
    <n v="0"/>
    <n v="0"/>
    <n v="0"/>
    <n v="0"/>
    <x v="970"/>
    <s v="OABR"/>
  </r>
  <r>
    <s v="101"/>
    <s v="ZBR0"/>
    <s v="F"/>
    <s v="GL1"/>
    <x v="0"/>
    <x v="66"/>
    <s v="3000020411 SHOW COMPLETO PRODUCOES ARTISTICAS"/>
    <x v="139"/>
    <s v="E00001109"/>
    <s v="Contratação de Artista"/>
    <s v="SERV.0031"/>
    <x v="0"/>
    <s v=""/>
    <s v=""/>
    <s v="P"/>
    <n v="2118"/>
    <x v="1"/>
    <s v=""/>
    <n v="1"/>
    <s v="SV"/>
    <n v="1"/>
    <s v="SV"/>
    <n v="54000"/>
    <x v="547"/>
    <s v="BRL"/>
    <n v="1"/>
    <n v="0"/>
    <n v="0"/>
    <n v="0"/>
    <n v="0"/>
    <n v="0"/>
    <n v="0"/>
    <n v="1"/>
    <n v="0"/>
    <n v="0"/>
    <n v="0"/>
    <n v="0"/>
    <x v="971"/>
    <s v="OABR"/>
  </r>
  <r>
    <s v="101"/>
    <s v="ZBR0"/>
    <s v="F"/>
    <s v="GL1"/>
    <x v="0"/>
    <x v="66"/>
    <s v="3000020411 SHOW COMPLETO PRODUCOES ARTISTICAS"/>
    <x v="139"/>
    <s v="E00001109"/>
    <s v="Contratação de Artista"/>
    <s v="SERV.0031"/>
    <x v="0"/>
    <s v=""/>
    <s v=""/>
    <s v="P"/>
    <n v="2118"/>
    <x v="1"/>
    <s v=""/>
    <n v="1"/>
    <s v="SV"/>
    <n v="1"/>
    <s v="SV"/>
    <n v="300000"/>
    <x v="548"/>
    <s v="BRL"/>
    <n v="1"/>
    <n v="0"/>
    <n v="0"/>
    <n v="0"/>
    <n v="0"/>
    <n v="0"/>
    <n v="0"/>
    <n v="1"/>
    <n v="0"/>
    <n v="0"/>
    <n v="0"/>
    <n v="0"/>
    <x v="972"/>
    <s v="OABR"/>
  </r>
  <r>
    <s v="101"/>
    <s v="ZBR0"/>
    <s v="F"/>
    <s v="GL1"/>
    <x v="0"/>
    <x v="67"/>
    <s v="3000002383 SO PALCO LOCACAO DE INSTRUMENTOS E"/>
    <x v="140"/>
    <s v="100000499"/>
    <s v="Locação de estruturas Diversas - backlin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73"/>
    <s v="OABR"/>
  </r>
  <r>
    <s v="101"/>
    <s v="ZBR0"/>
    <s v="F"/>
    <s v="GL1"/>
    <x v="0"/>
    <x v="70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974"/>
    <s v="OABR"/>
  </r>
  <r>
    <s v="101"/>
    <s v="ZBR0"/>
    <s v="F"/>
    <s v="GL1"/>
    <x v="0"/>
    <x v="70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975"/>
    <s v="OABR"/>
  </r>
  <r>
    <s v="101"/>
    <s v="ZBR0"/>
    <s v="F"/>
    <s v="GL1"/>
    <x v="0"/>
    <x v="70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5627"/>
    <x v="549"/>
    <s v="BRL"/>
    <n v="1"/>
    <n v="0"/>
    <n v="0"/>
    <n v="0"/>
    <n v="0"/>
    <n v="0"/>
    <n v="0"/>
    <n v="1"/>
    <n v="0"/>
    <n v="0"/>
    <n v="0"/>
    <n v="0"/>
    <x v="976"/>
    <s v="OABR"/>
  </r>
  <r>
    <s v="101"/>
    <s v="ZBR0"/>
    <s v="F"/>
    <s v="GL1"/>
    <x v="0"/>
    <x v="70"/>
    <s v="3000017874 KIT LANCHE LTDA"/>
    <x v="92"/>
    <s v="100000417"/>
    <s v="Refeições - ÓRGÃOS PUBLICOS"/>
    <s v="MAT.00029"/>
    <x v="1"/>
    <s v=""/>
    <s v=""/>
    <s v="P"/>
    <n v="2118"/>
    <x v="1"/>
    <s v=""/>
    <n v="1"/>
    <s v="UN"/>
    <n v="1"/>
    <s v="UN"/>
    <n v="1580.5"/>
    <x v="550"/>
    <s v="BRL"/>
    <n v="1"/>
    <n v="0"/>
    <n v="0"/>
    <n v="0"/>
    <n v="0"/>
    <n v="0"/>
    <n v="0"/>
    <n v="1"/>
    <n v="0"/>
    <n v="0"/>
    <n v="0"/>
    <n v="0"/>
    <x v="977"/>
    <s v="OABR"/>
  </r>
  <r>
    <s v="101"/>
    <s v="ZBR0"/>
    <s v="F"/>
    <s v="GL1"/>
    <x v="0"/>
    <x v="70"/>
    <s v="3000002256 PROSEG SERVICOS DE SEGURANCA LTDA"/>
    <x v="91"/>
    <s v="E00000121"/>
    <s v="Serviço de Segurança"/>
    <s v="SERV.0031"/>
    <x v="0"/>
    <s v=""/>
    <s v=""/>
    <s v="P"/>
    <n v="2118"/>
    <x v="1"/>
    <s v=""/>
    <n v="1"/>
    <s v="SV"/>
    <n v="1"/>
    <s v="SV"/>
    <n v="25498"/>
    <x v="551"/>
    <s v="BRL"/>
    <n v="1"/>
    <n v="0"/>
    <n v="0"/>
    <n v="0"/>
    <n v="0"/>
    <n v="0"/>
    <n v="0"/>
    <n v="1"/>
    <n v="0"/>
    <n v="0"/>
    <n v="0"/>
    <n v="0"/>
    <x v="978"/>
    <s v="OABR"/>
  </r>
  <r>
    <s v="101"/>
    <s v="ZBR0"/>
    <s v="F"/>
    <s v="GL1"/>
    <x v="0"/>
    <x v="70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21530"/>
    <x v="552"/>
    <s v="BRL"/>
    <n v="1"/>
    <n v="0"/>
    <n v="0"/>
    <n v="0"/>
    <n v="0"/>
    <n v="0"/>
    <n v="0"/>
    <n v="1"/>
    <n v="0"/>
    <n v="0"/>
    <n v="0"/>
    <n v="0"/>
    <x v="979"/>
    <s v="OABR"/>
  </r>
  <r>
    <s v="101"/>
    <s v="ZBR0"/>
    <s v="F"/>
    <s v="GL1"/>
    <x v="0"/>
    <x v="70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9660"/>
    <x v="553"/>
    <s v="BRL"/>
    <n v="1"/>
    <n v="0"/>
    <n v="0"/>
    <n v="0"/>
    <n v="0"/>
    <n v="0"/>
    <n v="0"/>
    <n v="1"/>
    <n v="0"/>
    <n v="0"/>
    <n v="0"/>
    <n v="0"/>
    <x v="980"/>
    <s v="OABR"/>
  </r>
  <r>
    <s v="101"/>
    <s v="ZBR0"/>
    <s v="F"/>
    <s v="GL1"/>
    <x v="0"/>
    <x v="70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21615"/>
    <x v="554"/>
    <s v="BRL"/>
    <n v="1"/>
    <n v="0"/>
    <n v="0"/>
    <n v="0"/>
    <n v="0"/>
    <n v="0"/>
    <n v="0"/>
    <n v="1"/>
    <n v="0"/>
    <n v="0"/>
    <n v="0"/>
    <n v="0"/>
    <x v="981"/>
    <s v="OABR"/>
  </r>
  <r>
    <s v="101"/>
    <s v="ZBR0"/>
    <s v="F"/>
    <s v="GL1"/>
    <x v="0"/>
    <x v="70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3540"/>
    <x v="555"/>
    <s v="BRL"/>
    <n v="1"/>
    <n v="0"/>
    <n v="0"/>
    <n v="0"/>
    <n v="0"/>
    <n v="0"/>
    <n v="0"/>
    <n v="1"/>
    <n v="0"/>
    <n v="0"/>
    <n v="0"/>
    <n v="0"/>
    <x v="982"/>
    <s v="OABR"/>
  </r>
  <r>
    <s v="101"/>
    <s v="ZBR0"/>
    <s v="F"/>
    <s v="GL1"/>
    <x v="0"/>
    <x v="70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983"/>
    <s v="OABR"/>
  </r>
  <r>
    <s v="101"/>
    <s v="ZBR0"/>
    <s v="F"/>
    <s v="GL1"/>
    <x v="0"/>
    <x v="70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984"/>
    <s v="OABR"/>
  </r>
  <r>
    <s v="101"/>
    <s v="ZBR0"/>
    <s v="F"/>
    <s v="GL1"/>
    <x v="0"/>
    <x v="70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985"/>
    <s v="OABR"/>
  </r>
  <r>
    <s v="101"/>
    <s v="ZBR0"/>
    <s v="F"/>
    <s v="GL1"/>
    <x v="0"/>
    <x v="70"/>
    <s v="3000019048 23.185.038 GUTTIERREZ ADRIANO LEONA"/>
    <x v="79"/>
    <s v="100003197"/>
    <s v="Produtor - operação"/>
    <s v="SERV.0031"/>
    <x v="0"/>
    <s v="L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86"/>
    <s v="OABR"/>
  </r>
  <r>
    <s v="101"/>
    <s v="ZBR0"/>
    <s v="F"/>
    <s v="GL1"/>
    <x v="0"/>
    <x v="70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987"/>
    <s v="OABR"/>
  </r>
  <r>
    <s v="101"/>
    <s v="ZBR0"/>
    <s v="F"/>
    <s v="GL1"/>
    <x v="0"/>
    <x v="70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988"/>
    <s v="OABR"/>
  </r>
  <r>
    <s v="101"/>
    <s v="ZBR0"/>
    <s v="F"/>
    <s v="GL1"/>
    <x v="0"/>
    <x v="70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989"/>
    <s v="OABR"/>
  </r>
  <r>
    <s v="101"/>
    <s v="ZBR0"/>
    <s v="F"/>
    <s v="GL1"/>
    <x v="0"/>
    <x v="70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6120"/>
    <x v="556"/>
    <s v="BRL"/>
    <n v="1"/>
    <n v="0"/>
    <n v="0"/>
    <n v="0"/>
    <n v="0"/>
    <n v="0"/>
    <n v="0"/>
    <n v="1"/>
    <n v="0"/>
    <n v="0"/>
    <n v="0"/>
    <n v="0"/>
    <x v="990"/>
    <s v="OABR"/>
  </r>
  <r>
    <s v="101"/>
    <s v="ZBR0"/>
    <s v="F"/>
    <s v="GL1"/>
    <x v="0"/>
    <x v="70"/>
    <s v="3000001216 ADRIANA ARAUJO SANTOS 11257054775"/>
    <x v="106"/>
    <s v="100003197"/>
    <s v="Produtor - credenciamento/ balcão"/>
    <s v="SERV.0031"/>
    <x v="0"/>
    <s v=""/>
    <s v=""/>
    <s v="P"/>
    <n v="2118"/>
    <x v="1"/>
    <s v=""/>
    <n v="1"/>
    <s v="SV"/>
    <n v="1"/>
    <s v="SV"/>
    <n v="750"/>
    <x v="528"/>
    <s v="BRL"/>
    <n v="1"/>
    <n v="0"/>
    <n v="0"/>
    <n v="0"/>
    <n v="0"/>
    <n v="0"/>
    <n v="0"/>
    <n v="1"/>
    <n v="0"/>
    <n v="0"/>
    <n v="0"/>
    <n v="0"/>
    <x v="991"/>
    <s v="OABR"/>
  </r>
  <r>
    <s v="101"/>
    <s v="ZBR0"/>
    <s v="F"/>
    <s v="GL1"/>
    <x v="0"/>
    <x v="70"/>
    <s v="3000015792 ILANA HONORATO BARBOSA DOS SANTOS"/>
    <x v="105"/>
    <s v="100003197"/>
    <s v="Produtor - credenciament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992"/>
    <s v="OABR"/>
  </r>
  <r>
    <s v="101"/>
    <s v="ZBR0"/>
    <s v="F"/>
    <s v="GL1"/>
    <x v="0"/>
    <x v="70"/>
    <s v="3000002250 BRUNA DOS SANTOS GUIMARAES 10404148"/>
    <x v="104"/>
    <s v="100003197"/>
    <s v="Produtor - credenciamento"/>
    <s v="SERV.0031"/>
    <x v="0"/>
    <s v=""/>
    <s v=""/>
    <s v="P"/>
    <n v="2118"/>
    <x v="1"/>
    <s v=""/>
    <n v="1"/>
    <s v="SV"/>
    <n v="1"/>
    <s v="SV"/>
    <n v="400"/>
    <x v="557"/>
    <s v="BRL"/>
    <n v="1"/>
    <n v="0"/>
    <n v="0"/>
    <n v="0"/>
    <n v="0"/>
    <n v="0"/>
    <n v="0"/>
    <n v="1"/>
    <n v="0"/>
    <n v="0"/>
    <n v="0"/>
    <n v="0"/>
    <x v="993"/>
    <s v="OABR"/>
  </r>
  <r>
    <s v="101"/>
    <s v="ZBR0"/>
    <s v="F"/>
    <s v="GL1"/>
    <x v="0"/>
    <x v="70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350"/>
    <x v="18"/>
    <s v="BRL"/>
    <n v="1"/>
    <n v="0"/>
    <n v="0"/>
    <n v="0"/>
    <n v="0"/>
    <n v="0"/>
    <n v="0"/>
    <n v="1"/>
    <n v="0"/>
    <n v="0"/>
    <n v="0"/>
    <n v="0"/>
    <x v="994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995"/>
    <s v="OABR"/>
  </r>
  <r>
    <s v="101"/>
    <s v="ZBR0"/>
    <s v="F"/>
    <s v="GL1"/>
    <x v="0"/>
    <x v="70"/>
    <s v="3000012496 RAPHAELA DE SOUZA VIEIRA SERVICOS E"/>
    <x v="107"/>
    <s v="E00000127"/>
    <s v="SPC -Equipe de Recepção - Camarotes anua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996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997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998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999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1000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1001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1002"/>
    <s v="OABR"/>
  </r>
  <r>
    <s v="101"/>
    <s v="ZBR0"/>
    <s v="F"/>
    <s v="GL1"/>
    <x v="0"/>
    <x v="70"/>
    <s v="3000012496 RAPHAELA DE SOUZA VIEIRA SERVICOS E"/>
    <x v="107"/>
    <s v="E00000127"/>
    <s v="SPC - Equipe de Recepção - Camarotes anu"/>
    <s v="SERV.0031"/>
    <x v="0"/>
    <s v=""/>
    <s v=""/>
    <s v="P"/>
    <n v="2118"/>
    <x v="1"/>
    <s v=""/>
    <n v="1"/>
    <s v="SV"/>
    <n v="1"/>
    <s v="SV"/>
    <n v="356.2"/>
    <x v="558"/>
    <s v="BRL"/>
    <n v="1"/>
    <n v="0"/>
    <n v="0"/>
    <n v="0"/>
    <n v="0"/>
    <n v="0"/>
    <n v="0"/>
    <n v="1"/>
    <n v="0"/>
    <n v="0"/>
    <n v="0"/>
    <n v="0"/>
    <x v="1003"/>
    <s v="OABR"/>
  </r>
  <r>
    <s v="101"/>
    <s v="ZBR0"/>
    <s v="F"/>
    <s v="GL1"/>
    <x v="0"/>
    <x v="70"/>
    <s v="3000012496 RAPHAELA DE SOUZA VIEIRA SERVICOS E"/>
    <x v="107"/>
    <s v="E00000127"/>
    <s v="CORUJA(PERMUTA), GL, RONDA/ELEVADOR, MES"/>
    <s v="SERV.0031"/>
    <x v="0"/>
    <s v=""/>
    <s v=""/>
    <s v="P"/>
    <n v="2118"/>
    <x v="1"/>
    <s v=""/>
    <n v="1"/>
    <s v="SV"/>
    <n v="1"/>
    <s v="SV"/>
    <n v="1781"/>
    <x v="559"/>
    <s v="BRL"/>
    <n v="1"/>
    <n v="0"/>
    <n v="0"/>
    <n v="0"/>
    <n v="0"/>
    <n v="0"/>
    <n v="0"/>
    <n v="1"/>
    <n v="0"/>
    <n v="0"/>
    <n v="0"/>
    <n v="0"/>
    <x v="1004"/>
    <s v="OABR"/>
  </r>
  <r>
    <s v="101"/>
    <s v="ZBR0"/>
    <s v="F"/>
    <s v="GL1"/>
    <x v="0"/>
    <x v="70"/>
    <s v="3000012496 RAPHAELA DE SOUZA VIEIRA SERVICOS E"/>
    <x v="107"/>
    <s v="E00000127"/>
    <s v="ACESSOS - Equipe de Recepção / Orientado"/>
    <s v="SERV.0031"/>
    <x v="0"/>
    <s v=""/>
    <s v=""/>
    <s v="P"/>
    <n v="2118"/>
    <x v="1"/>
    <s v=""/>
    <n v="1"/>
    <s v="SV"/>
    <n v="1"/>
    <s v="SV"/>
    <n v="14636.4"/>
    <x v="560"/>
    <s v="BRL"/>
    <n v="1"/>
    <n v="0"/>
    <n v="0"/>
    <n v="0"/>
    <n v="0"/>
    <n v="0"/>
    <n v="0"/>
    <n v="1"/>
    <n v="0"/>
    <n v="0"/>
    <n v="0"/>
    <n v="0"/>
    <x v="1005"/>
    <s v="OABR"/>
  </r>
  <r>
    <s v="101"/>
    <s v="ZBR0"/>
    <s v="F"/>
    <s v="GL1"/>
    <x v="0"/>
    <x v="70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1296"/>
    <x v="561"/>
    <s v="BRL"/>
    <n v="1"/>
    <n v="0"/>
    <n v="0"/>
    <n v="0"/>
    <n v="0"/>
    <n v="0"/>
    <n v="0"/>
    <n v="1"/>
    <n v="0"/>
    <n v="0"/>
    <n v="0"/>
    <n v="0"/>
    <x v="1006"/>
    <s v="OABR"/>
  </r>
  <r>
    <s v="101"/>
    <s v="ZBR0"/>
    <s v="F"/>
    <s v="GL1"/>
    <x v="0"/>
    <x v="70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1007"/>
    <s v="OABR"/>
  </r>
  <r>
    <s v="101"/>
    <s v="ZBR0"/>
    <s v="F"/>
    <s v="GL1"/>
    <x v="0"/>
    <x v="70"/>
    <s v="3000002078 BRUNO SABA LARANJEIRA DA FRANCA BAR"/>
    <x v="124"/>
    <s v="E00001067"/>
    <s v="Serviço de Lavanderia"/>
    <s v="SERV.0031"/>
    <x v="0"/>
    <s v=""/>
    <s v=""/>
    <s v="P"/>
    <n v="2118"/>
    <x v="1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008"/>
    <s v="OABR"/>
  </r>
  <r>
    <s v="101"/>
    <s v="ZBR0"/>
    <s v="F"/>
    <s v="GL1"/>
    <x v="0"/>
    <x v="70"/>
    <s v="3000011712 MANSERV FACILITIES LTDA"/>
    <x v="117"/>
    <s v="E00000133"/>
    <s v="MÃO DE OBRA EXTRA PARA O EVENTO SPC"/>
    <s v="SERV.0031"/>
    <x v="0"/>
    <s v=""/>
    <s v=""/>
    <s v="P"/>
    <n v="2118"/>
    <x v="1"/>
    <s v=""/>
    <n v="1"/>
    <s v="SV"/>
    <n v="1"/>
    <s v="SV"/>
    <n v="6281.99"/>
    <x v="563"/>
    <s v="BRL"/>
    <n v="1"/>
    <n v="0"/>
    <n v="0"/>
    <n v="0"/>
    <n v="0"/>
    <n v="0"/>
    <n v="0"/>
    <n v="1"/>
    <n v="0"/>
    <n v="0"/>
    <n v="0"/>
    <n v="0"/>
    <x v="1009"/>
    <s v="OABR"/>
  </r>
  <r>
    <s v="101"/>
    <s v="ZBR0"/>
    <s v="F"/>
    <s v="GL1"/>
    <x v="0"/>
    <x v="71"/>
    <s v="3000011158 AGENDA CULTURAL COMUNICACAO EIRELI"/>
    <x v="84"/>
    <s v="E00001107"/>
    <s v="Telas Shopping Metropolitano MAIO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010"/>
    <s v="OABR"/>
  </r>
  <r>
    <s v="101"/>
    <s v="ZBR0"/>
    <s v="F"/>
    <s v="GL1"/>
    <x v="0"/>
    <x v="71"/>
    <s v="3000011158 AGENDA CULTURAL COMUNICACAO EIRELI"/>
    <x v="84"/>
    <s v="E00001107"/>
    <s v="Telas Shopping Metropolitano MAIO"/>
    <s v="SERV.0031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011"/>
    <s v="OABR"/>
  </r>
  <r>
    <s v="201"/>
    <s v="ZBR0"/>
    <s v="F"/>
    <s v="GL1"/>
    <x v="0"/>
    <x v="71"/>
    <s v="3000011158 AGENDA CULTURAL COMUNICACAO EIRELI"/>
    <x v="84"/>
    <s v="100000446"/>
    <s v="Telas Shopping Metropolitano MAI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012"/>
    <s v="OABR"/>
  </r>
  <r>
    <s v="101"/>
    <s v="ZBR0"/>
    <s v="F"/>
    <s v="GL1"/>
    <x v="0"/>
    <x v="71"/>
    <s v="3000011158 AGENDA CULTURAL COMUNICACAO EIRELI"/>
    <x v="84"/>
    <s v="100000446"/>
    <s v="Telas elevadores condomínios residencias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013"/>
    <s v="OABR"/>
  </r>
  <r>
    <s v="201"/>
    <s v="ZBR0"/>
    <s v="F"/>
    <s v="GL1"/>
    <x v="0"/>
    <x v="71"/>
    <s v="3000011158 AGENDA CULTURAL COMUNICACAO EIRELI"/>
    <x v="84"/>
    <s v="100000446"/>
    <s v="Telas elevadores condomínios residencias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014"/>
    <s v="OABR"/>
  </r>
  <r>
    <s v="101"/>
    <s v="ZBR0"/>
    <s v="F"/>
    <s v="GL1"/>
    <x v="0"/>
    <x v="71"/>
    <s v="3000016385 PATRICK TEIXEIRA DA ROCHA 109455157"/>
    <x v="120"/>
    <s v="E00001059"/>
    <s v="2 dias de fotos do event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015"/>
    <s v="OABR"/>
  </r>
  <r>
    <s v="101"/>
    <s v="ZBR0"/>
    <s v="F"/>
    <s v="GL1"/>
    <x v="0"/>
    <x v="71"/>
    <s v="3000011158 AGENDA CULTURAL COMUNICACAO EIRELI"/>
    <x v="84"/>
    <s v="100000446"/>
    <s v="Telas elevadores condomínios residencias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016"/>
    <s v="OABR"/>
  </r>
  <r>
    <s v="101"/>
    <s v="ZBR0"/>
    <s v="F"/>
    <s v="GL1"/>
    <x v="0"/>
    <x v="71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017"/>
    <s v="OABR"/>
  </r>
  <r>
    <s v="101"/>
    <s v="ZBR0"/>
    <s v="F"/>
    <s v="GL1"/>
    <x v="0"/>
    <x v="71"/>
    <s v="G000005204 GL EVENTS LIVE S.A."/>
    <x v="6"/>
    <s v="E00001107"/>
    <s v="5 backdrops(2 duplo 3 simples) - Outros"/>
    <s v="SERV.0031"/>
    <x v="0"/>
    <s v=""/>
    <s v=""/>
    <s v="P"/>
    <n v="2118"/>
    <x v="1"/>
    <s v=""/>
    <n v="1"/>
    <s v="SV"/>
    <n v="1"/>
    <s v="SV"/>
    <n v="2498.3200000000002"/>
    <x v="565"/>
    <s v="BRL"/>
    <n v="1"/>
    <n v="0"/>
    <n v="0"/>
    <n v="1"/>
    <n v="0"/>
    <n v="1"/>
    <n v="2498.3200000000002"/>
    <n v="1"/>
    <n v="0"/>
    <n v="0"/>
    <n v="0"/>
    <n v="0"/>
    <x v="1018"/>
    <s v="OABR"/>
  </r>
  <r>
    <s v="101"/>
    <s v="ZBR0"/>
    <s v="F"/>
    <s v="GL1"/>
    <x v="0"/>
    <x v="71"/>
    <s v="3000010601 ALL DUBBING PRODUCOES ARTISTICAS LT"/>
    <x v="141"/>
    <s v="100003197"/>
    <s v="PRODUÇÃO TÉCNICA - TRADUÇÃO DE LIBRAS"/>
    <s v="SERV.0031"/>
    <x v="0"/>
    <s v=""/>
    <s v=""/>
    <s v="P"/>
    <n v="2118"/>
    <x v="1"/>
    <s v=""/>
    <n v="1"/>
    <s v="SV"/>
    <n v="1"/>
    <s v="SV"/>
    <n v="3080"/>
    <x v="566"/>
    <s v="BRL"/>
    <n v="1"/>
    <n v="0"/>
    <n v="0"/>
    <n v="0"/>
    <n v="0"/>
    <n v="0"/>
    <n v="0"/>
    <n v="1"/>
    <n v="0"/>
    <n v="0"/>
    <n v="0"/>
    <n v="0"/>
    <x v="1019"/>
    <s v="OABR"/>
  </r>
  <r>
    <s v="101"/>
    <s v="ZBR0"/>
    <s v="F"/>
    <s v="GL1"/>
    <x v="0"/>
    <x v="71"/>
    <s v="3000003398 MASTER-TOUR LOCACAO E TRANSPORTE LT"/>
    <x v="89"/>
    <s v="100000691"/>
    <s v="Transporte de Pessoas - VANS"/>
    <s v="SERV.0031"/>
    <x v="0"/>
    <s v=""/>
    <s v=""/>
    <s v="P"/>
    <n v="2118"/>
    <x v="1"/>
    <s v=""/>
    <n v="1"/>
    <s v="UN"/>
    <n v="1"/>
    <s v="UN"/>
    <n v="13185"/>
    <x v="567"/>
    <s v="BRL"/>
    <n v="1"/>
    <n v="0"/>
    <n v="0"/>
    <n v="0"/>
    <n v="0"/>
    <n v="0"/>
    <n v="0"/>
    <n v="1"/>
    <n v="0"/>
    <n v="0"/>
    <n v="0"/>
    <n v="0"/>
    <x v="1020"/>
    <s v="OABR"/>
  </r>
  <r>
    <s v="101"/>
    <s v="ZBR0"/>
    <s v="F"/>
    <s v="GL1"/>
    <x v="0"/>
    <x v="71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66780"/>
    <x v="568"/>
    <s v="BRL"/>
    <n v="1"/>
    <n v="0"/>
    <n v="0"/>
    <n v="0"/>
    <n v="0"/>
    <n v="0"/>
    <n v="0"/>
    <n v="1"/>
    <n v="0"/>
    <n v="0"/>
    <n v="0"/>
    <n v="0"/>
    <x v="1021"/>
    <s v="OABR"/>
  </r>
  <r>
    <s v="101"/>
    <s v="ZBR0"/>
    <s v="F"/>
    <s v="GL1"/>
    <x v="0"/>
    <x v="71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26600"/>
    <x v="569"/>
    <s v="BRL"/>
    <n v="1"/>
    <n v="0"/>
    <n v="0"/>
    <n v="0"/>
    <n v="0"/>
    <n v="0"/>
    <n v="0"/>
    <n v="1"/>
    <n v="0"/>
    <n v="0"/>
    <n v="0"/>
    <n v="0"/>
    <x v="1022"/>
    <s v="OABR"/>
  </r>
  <r>
    <s v="101"/>
    <s v="ZBR0"/>
    <s v="F"/>
    <s v="GL1"/>
    <x v="0"/>
    <x v="71"/>
    <s v="G000005204 GL EVENTS LIVE S.A."/>
    <x v="6"/>
    <s v="100000151"/>
    <s v="Locação de Gerador"/>
    <s v="LOC.00002"/>
    <x v="2"/>
    <s v="L"/>
    <s v=""/>
    <s v="P"/>
    <n v="2118"/>
    <x v="1"/>
    <s v=""/>
    <n v="1"/>
    <s v="UN"/>
    <n v="1"/>
    <s v="UN"/>
    <n v="17300"/>
    <x v="570"/>
    <s v="BRL"/>
    <n v="1"/>
    <n v="0"/>
    <n v="0"/>
    <n v="0"/>
    <n v="0"/>
    <n v="0"/>
    <n v="0"/>
    <n v="1"/>
    <n v="0"/>
    <n v="0"/>
    <n v="0"/>
    <n v="0"/>
    <x v="1023"/>
    <s v="OABR"/>
  </r>
  <r>
    <s v="101"/>
    <s v="ZBR0"/>
    <s v="F"/>
    <s v="GL1"/>
    <x v="0"/>
    <x v="71"/>
    <s v="3000002147 GRUPO TKS PRODUCOES LTDA"/>
    <x v="103"/>
    <s v="100003197"/>
    <s v="Produtor - CARREGADORES TÉCNICA"/>
    <s v="SERV.0031"/>
    <x v="0"/>
    <s v=""/>
    <s v=""/>
    <s v="P"/>
    <n v="2118"/>
    <x v="1"/>
    <s v=""/>
    <n v="1"/>
    <s v="SV"/>
    <n v="1"/>
    <s v="SV"/>
    <n v="5760"/>
    <x v="571"/>
    <s v="BRL"/>
    <n v="1"/>
    <n v="0"/>
    <n v="0"/>
    <n v="0"/>
    <n v="0"/>
    <n v="0"/>
    <n v="0"/>
    <n v="1"/>
    <n v="0"/>
    <n v="0"/>
    <n v="0"/>
    <n v="0"/>
    <x v="1024"/>
    <s v="OABR"/>
  </r>
  <r>
    <s v="101"/>
    <s v="ZBR0"/>
    <s v="F"/>
    <s v="GL1"/>
    <x v="0"/>
    <x v="71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2250"/>
    <x v="226"/>
    <s v="BRL"/>
    <n v="1"/>
    <n v="0"/>
    <n v="0"/>
    <n v="0"/>
    <n v="0"/>
    <n v="0"/>
    <n v="0"/>
    <n v="1"/>
    <n v="0"/>
    <n v="0"/>
    <n v="0"/>
    <n v="0"/>
    <x v="1025"/>
    <s v="OABR"/>
  </r>
  <r>
    <s v="201"/>
    <s v="ZBR0"/>
    <s v="F"/>
    <s v="GL1"/>
    <x v="0"/>
    <x v="71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2940"/>
    <x v="194"/>
    <s v="BRL"/>
    <n v="1"/>
    <n v="0"/>
    <n v="0"/>
    <n v="0"/>
    <n v="0"/>
    <n v="0"/>
    <n v="0"/>
    <n v="1"/>
    <n v="0"/>
    <n v="0"/>
    <n v="0"/>
    <n v="0"/>
    <x v="1025"/>
    <s v="OABR"/>
  </r>
  <r>
    <s v="301"/>
    <s v="ZBR0"/>
    <s v="F"/>
    <s v="GL1"/>
    <x v="0"/>
    <x v="71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9800"/>
    <x v="499"/>
    <s v="BRL"/>
    <n v="1"/>
    <n v="0"/>
    <n v="0"/>
    <n v="0"/>
    <n v="0"/>
    <n v="0"/>
    <n v="0"/>
    <n v="1"/>
    <n v="0"/>
    <n v="0"/>
    <n v="0"/>
    <n v="0"/>
    <x v="1025"/>
    <s v="OABR"/>
  </r>
  <r>
    <s v="401"/>
    <s v="ZBR0"/>
    <s v="F"/>
    <s v="GL1"/>
    <x v="0"/>
    <x v="71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3950"/>
    <x v="475"/>
    <s v="BRL"/>
    <n v="1"/>
    <n v="0"/>
    <n v="0"/>
    <n v="0"/>
    <n v="0"/>
    <n v="0"/>
    <n v="0"/>
    <n v="1"/>
    <n v="0"/>
    <n v="0"/>
    <n v="0"/>
    <n v="0"/>
    <x v="1025"/>
    <s v="OABR"/>
  </r>
  <r>
    <s v="101"/>
    <s v="ZBR0"/>
    <s v="F"/>
    <s v="GL1"/>
    <x v="0"/>
    <x v="71"/>
    <s v="3000003168 MARAVILHA PRODUCOES ARTISTICAS LTDA"/>
    <x v="102"/>
    <s v="100003197"/>
    <s v="PRODUÇÃO TÉCNICA"/>
    <s v="SERV.0031"/>
    <x v="0"/>
    <s v=""/>
    <s v=""/>
    <s v="P"/>
    <n v="2118"/>
    <x v="1"/>
    <s v=""/>
    <n v="1"/>
    <s v="SV"/>
    <n v="1"/>
    <s v="SV"/>
    <n v="4700"/>
    <x v="572"/>
    <s v="BRL"/>
    <n v="1"/>
    <n v="0"/>
    <n v="0"/>
    <n v="0"/>
    <n v="0"/>
    <n v="0"/>
    <n v="0"/>
    <n v="1"/>
    <n v="0"/>
    <n v="0"/>
    <n v="0"/>
    <n v="0"/>
    <x v="1026"/>
    <s v="OABR"/>
  </r>
  <r>
    <s v="101"/>
    <s v="ZBR0"/>
    <s v="F"/>
    <s v="GL1"/>
    <x v="0"/>
    <x v="71"/>
    <s v="3000005002 APPLE PRODUCOES E LOCACOES DE EQUIP"/>
    <x v="87"/>
    <s v="100000499"/>
    <s v="Locação de Estruturas Temporárias - TELA"/>
    <s v="SERV.0031"/>
    <x v="0"/>
    <s v=""/>
    <s v=""/>
    <s v="P"/>
    <n v="2118"/>
    <x v="1"/>
    <s v=""/>
    <n v="1"/>
    <s v="SV"/>
    <n v="1"/>
    <s v="SV"/>
    <n v="23300"/>
    <x v="573"/>
    <s v="BRL"/>
    <n v="1"/>
    <n v="0"/>
    <n v="0"/>
    <n v="0"/>
    <n v="0"/>
    <n v="0"/>
    <n v="0"/>
    <n v="1"/>
    <n v="0"/>
    <n v="0"/>
    <n v="0"/>
    <n v="0"/>
    <x v="1027"/>
    <s v="OABR"/>
  </r>
  <r>
    <s v="101"/>
    <s v="ZBR0"/>
    <s v="F"/>
    <s v="GL1"/>
    <x v="0"/>
    <x v="71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028"/>
    <s v="OABR"/>
  </r>
  <r>
    <s v="101"/>
    <s v="ZBR0"/>
    <s v="F"/>
    <s v="GL1"/>
    <x v="0"/>
    <x v="72"/>
    <s v="3000003106 FRANCISCO JOSE DE SA RIBEIRO 118778"/>
    <x v="142"/>
    <s v="E00000132"/>
    <s v="CONSERTO DE CORTINAS"/>
    <s v="SERV.0031"/>
    <x v="0"/>
    <s v=""/>
    <s v=""/>
    <s v="P"/>
    <n v="2118"/>
    <x v="1"/>
    <s v=""/>
    <n v="1"/>
    <s v="SV"/>
    <n v="1"/>
    <s v="SV"/>
    <n v="4800"/>
    <x v="133"/>
    <s v="BRL"/>
    <n v="1"/>
    <n v="0"/>
    <n v="0"/>
    <n v="0"/>
    <n v="0"/>
    <n v="0"/>
    <n v="0"/>
    <n v="1"/>
    <n v="0"/>
    <n v="0"/>
    <n v="0"/>
    <n v="0"/>
    <x v="1029"/>
    <s v="OABR"/>
  </r>
  <r>
    <s v="101"/>
    <s v="ZBR0"/>
    <s v="F"/>
    <s v="GL1"/>
    <x v="0"/>
    <x v="72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030"/>
    <s v="OABR"/>
  </r>
  <r>
    <s v="101"/>
    <s v="ZBR0"/>
    <s v="F"/>
    <s v="GL1"/>
    <x v="0"/>
    <x v="72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031"/>
    <s v="OABR"/>
  </r>
  <r>
    <s v="101"/>
    <s v="ZBR0"/>
    <s v="F"/>
    <s v="GL1"/>
    <x v="0"/>
    <x v="72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032"/>
    <s v="OABR"/>
  </r>
  <r>
    <s v="101"/>
    <s v="ZBR0"/>
    <s v="F"/>
    <s v="GL1"/>
    <x v="0"/>
    <x v="72"/>
    <s v="3000016786 BLOOMING CONSULTORIA E ASSESSORIA D"/>
    <x v="20"/>
    <s v="100001339"/>
    <s v="Serviços de Catering - CONTROLE DE QUALI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1033"/>
    <s v="OABR"/>
  </r>
  <r>
    <s v="101"/>
    <s v="ZBR0"/>
    <s v="F"/>
    <s v="GL1"/>
    <x v="0"/>
    <x v="72"/>
    <s v="3000018817 GOURMET SPORTS HOSPITALITY SERVIÇOS"/>
    <x v="88"/>
    <s v="100000417"/>
    <s v="Refeições - CAMARIM ARTISTA"/>
    <s v="MAT.00029"/>
    <x v="1"/>
    <s v=""/>
    <s v=""/>
    <s v="P"/>
    <n v="2118"/>
    <x v="1"/>
    <s v=""/>
    <n v="1"/>
    <s v="UN"/>
    <n v="1"/>
    <s v="UN"/>
    <n v="17300"/>
    <x v="570"/>
    <s v="BRL"/>
    <n v="1"/>
    <n v="0"/>
    <n v="0"/>
    <n v="0"/>
    <n v="0"/>
    <n v="0"/>
    <n v="0"/>
    <n v="1"/>
    <n v="0"/>
    <n v="0"/>
    <n v="0"/>
    <n v="0"/>
    <x v="1034"/>
    <s v="OABR"/>
  </r>
  <r>
    <s v="101"/>
    <s v="ZBR0"/>
    <s v="F"/>
    <s v="GL1"/>
    <x v="0"/>
    <x v="72"/>
    <s v="3000018817 GOURMET SPORTS HOSPITALITY SERVIÇOS"/>
    <x v="88"/>
    <s v="100000417"/>
    <s v="SPC - Refeições Camarotes Anuais"/>
    <s v="MAT.00029"/>
    <x v="1"/>
    <s v=""/>
    <s v=""/>
    <s v="P"/>
    <n v="2118"/>
    <x v="1"/>
    <s v=""/>
    <n v="1"/>
    <s v="UN"/>
    <n v="1"/>
    <s v="UN"/>
    <n v="6864"/>
    <x v="575"/>
    <s v="BRL"/>
    <n v="1"/>
    <n v="0"/>
    <n v="0"/>
    <n v="0"/>
    <n v="0"/>
    <n v="0"/>
    <n v="0"/>
    <n v="1"/>
    <n v="0"/>
    <n v="0"/>
    <n v="0"/>
    <n v="0"/>
    <x v="1035"/>
    <s v="OABR"/>
  </r>
  <r>
    <s v="101"/>
    <s v="ZBR0"/>
    <s v="F"/>
    <s v="GL1"/>
    <x v="0"/>
    <x v="72"/>
    <s v="3000018817 GOURMET SPORTS HOSPITALITY SERVIÇOS"/>
    <x v="88"/>
    <s v="100000417"/>
    <s v="SPC - Refeições Camarotes Anuais"/>
    <s v="MAT.00029"/>
    <x v="1"/>
    <s v=""/>
    <s v=""/>
    <s v="P"/>
    <n v="2118"/>
    <x v="1"/>
    <s v=""/>
    <n v="1"/>
    <s v="UN"/>
    <n v="1"/>
    <s v="UN"/>
    <n v="4784"/>
    <x v="576"/>
    <s v="BRL"/>
    <n v="1"/>
    <n v="0"/>
    <n v="0"/>
    <n v="0"/>
    <n v="0"/>
    <n v="0"/>
    <n v="0"/>
    <n v="1"/>
    <n v="0"/>
    <n v="0"/>
    <n v="0"/>
    <n v="0"/>
    <x v="1036"/>
    <s v="OABR"/>
  </r>
  <r>
    <s v="201"/>
    <s v="ZBR0"/>
    <s v="F"/>
    <s v="GL1"/>
    <x v="0"/>
    <x v="72"/>
    <s v="3000014389 REC FASHION MALL EMPREENDIMENTOS S."/>
    <x v="80"/>
    <s v="E00001082"/>
    <s v="Painel Fashion Mall ABRIL"/>
    <s v="SERV.0031"/>
    <x v="0"/>
    <s v=""/>
    <s v=""/>
    <s v="P"/>
    <n v="2118"/>
    <x v="1"/>
    <s v=""/>
    <n v="1"/>
    <s v="SV"/>
    <n v="1"/>
    <s v="SV"/>
    <n v="3554.5"/>
    <x v="441"/>
    <s v="BRL"/>
    <n v="1"/>
    <n v="0"/>
    <n v="0"/>
    <n v="0"/>
    <n v="0"/>
    <n v="0"/>
    <n v="0"/>
    <n v="1"/>
    <n v="0"/>
    <n v="0"/>
    <n v="0"/>
    <n v="0"/>
    <x v="1037"/>
    <s v="OABR"/>
  </r>
  <r>
    <s v="101"/>
    <s v="ZBR0"/>
    <s v="F"/>
    <s v="GL1"/>
    <x v="0"/>
    <x v="72"/>
    <s v="3000014389 REC FASHION MALL EMPREENDIMENTOS S."/>
    <x v="80"/>
    <s v="E00001082"/>
    <s v="Painel Fashion Mall ABRIL"/>
    <s v="SERV.0031"/>
    <x v="0"/>
    <s v=""/>
    <s v=""/>
    <s v="P"/>
    <n v="2118"/>
    <x v="1"/>
    <s v=""/>
    <n v="1"/>
    <s v="SV"/>
    <n v="1"/>
    <s v="SV"/>
    <n v="3554.5"/>
    <x v="441"/>
    <s v="BRL"/>
    <n v="1"/>
    <n v="0"/>
    <n v="0"/>
    <n v="0"/>
    <n v="0"/>
    <n v="0"/>
    <n v="0"/>
    <n v="1"/>
    <n v="0"/>
    <n v="0"/>
    <n v="0"/>
    <n v="0"/>
    <x v="1038"/>
    <s v="OABR"/>
  </r>
  <r>
    <s v="101"/>
    <s v="ZBR0"/>
    <s v="F"/>
    <s v="GL1"/>
    <x v="0"/>
    <x v="72"/>
    <s v="G000005204 GL EVENTS LIVE S.A."/>
    <x v="6"/>
    <s v="100000151"/>
    <s v="Locação de Gerador"/>
    <s v="LOC.00002"/>
    <x v="2"/>
    <s v=""/>
    <s v=""/>
    <s v="P"/>
    <n v="2118"/>
    <x v="1"/>
    <s v=""/>
    <n v="1"/>
    <s v="UN"/>
    <n v="1"/>
    <s v="UN"/>
    <n v="18245"/>
    <x v="577"/>
    <s v="BRL"/>
    <n v="1"/>
    <n v="0"/>
    <n v="0"/>
    <n v="0"/>
    <n v="0"/>
    <n v="0"/>
    <n v="0"/>
    <n v="1"/>
    <n v="0"/>
    <n v="0"/>
    <n v="0"/>
    <n v="0"/>
    <x v="1039"/>
    <s v="OABR"/>
  </r>
  <r>
    <s v="101"/>
    <s v="ZBR0"/>
    <s v="F"/>
    <s v="GL1"/>
    <x v="0"/>
    <x v="74"/>
    <s v="3000020560 SUPORTE RIO EVENTOS LTDA"/>
    <x v="143"/>
    <s v="E00000116"/>
    <s v="Instalação e Montagem de Estruturas Temp"/>
    <s v="SERV.0031"/>
    <x v="0"/>
    <s v=""/>
    <s v=""/>
    <s v="P"/>
    <n v="2118"/>
    <x v="1"/>
    <s v=""/>
    <n v="1"/>
    <s v="SV"/>
    <n v="1"/>
    <s v="SV"/>
    <n v="2400"/>
    <x v="42"/>
    <s v="BRL"/>
    <n v="1"/>
    <n v="0"/>
    <n v="0"/>
    <n v="0"/>
    <n v="0"/>
    <n v="0"/>
    <n v="0"/>
    <n v="1"/>
    <n v="0"/>
    <n v="0"/>
    <n v="0"/>
    <n v="0"/>
    <x v="1040"/>
    <s v="OABR"/>
  </r>
  <r>
    <s v="101"/>
    <s v="ZBR0"/>
    <s v="F"/>
    <s v="GL1"/>
    <x v="0"/>
    <x v="74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2480.45"/>
    <x v="578"/>
    <s v="BRL"/>
    <n v="1"/>
    <n v="0"/>
    <n v="0"/>
    <n v="0"/>
    <n v="0"/>
    <n v="0"/>
    <n v="0"/>
    <n v="1"/>
    <n v="0"/>
    <n v="0"/>
    <n v="0"/>
    <n v="0"/>
    <x v="1041"/>
    <s v="OABR"/>
  </r>
  <r>
    <s v="101"/>
    <s v="ZBR0"/>
    <s v="F"/>
    <s v="GL1"/>
    <x v="0"/>
    <x v="74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655.5"/>
    <x v="579"/>
    <s v="BRL"/>
    <n v="1"/>
    <n v="0"/>
    <n v="0"/>
    <n v="0"/>
    <n v="0"/>
    <n v="0"/>
    <n v="0"/>
    <n v="1"/>
    <n v="0"/>
    <n v="0"/>
    <n v="0"/>
    <n v="0"/>
    <x v="1042"/>
    <s v="OABR"/>
  </r>
  <r>
    <s v="101"/>
    <s v="ZBR0"/>
    <s v="F"/>
    <s v="GL1"/>
    <x v="0"/>
    <x v="76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3002.1"/>
    <x v="580"/>
    <s v="BRL"/>
    <n v="1"/>
    <n v="0"/>
    <n v="0"/>
    <n v="0"/>
    <n v="0"/>
    <n v="0"/>
    <n v="0"/>
    <n v="1"/>
    <n v="0"/>
    <n v="0"/>
    <n v="0"/>
    <n v="0"/>
    <x v="1043"/>
    <s v="OABR"/>
  </r>
  <r>
    <s v="201"/>
    <s v="ZBR0"/>
    <s v="F"/>
    <s v="GL1"/>
    <x v="0"/>
    <x v="76"/>
    <s v="G000001118 GL EVENTS CENTRO DE CONVENCOES LTDA"/>
    <x v="144"/>
    <s v="E00001082"/>
    <s v="Outdoor Riocentro #4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044"/>
    <s v="OABR"/>
  </r>
  <r>
    <s v="101"/>
    <s v="ZBR0"/>
    <s v="F"/>
    <s v="GL1"/>
    <x v="0"/>
    <x v="76"/>
    <s v="3000002966 A GERADORA ALUGUEL DE MAQUINAS S.A."/>
    <x v="44"/>
    <s v="100000504"/>
    <s v="Locação de Equipamentos de Audiovisual -"/>
    <s v="LOC.00002"/>
    <x v="2"/>
    <s v="L"/>
    <s v=""/>
    <s v="P"/>
    <n v="2118"/>
    <x v="1"/>
    <s v=""/>
    <n v="1"/>
    <s v="UN"/>
    <n v="1"/>
    <s v="UN"/>
    <n v="2337.5"/>
    <x v="581"/>
    <s v="BRL"/>
    <n v="1"/>
    <n v="0"/>
    <n v="0"/>
    <n v="0"/>
    <n v="0"/>
    <n v="0"/>
    <n v="0"/>
    <n v="1"/>
    <n v="0"/>
    <n v="0"/>
    <n v="0"/>
    <n v="0"/>
    <x v="1045"/>
    <s v="OABR"/>
  </r>
  <r>
    <s v="101"/>
    <s v="ZBR0"/>
    <s v="F"/>
    <s v="GL1"/>
    <x v="0"/>
    <x v="76"/>
    <s v="3000002966 A GERADORA ALUGUEL DE MAQUINAS S.A."/>
    <x v="44"/>
    <s v="100000504"/>
    <s v="Locação de Equipamentos de Audiovisual -"/>
    <s v="LOC.00002"/>
    <x v="2"/>
    <s v="L"/>
    <s v=""/>
    <s v="P"/>
    <n v="2118"/>
    <x v="1"/>
    <s v=""/>
    <n v="1"/>
    <s v="UN"/>
    <n v="1"/>
    <s v="UN"/>
    <n v="2337.5"/>
    <x v="581"/>
    <s v="BRL"/>
    <n v="1"/>
    <n v="0"/>
    <n v="0"/>
    <n v="0"/>
    <n v="0"/>
    <n v="0"/>
    <n v="0"/>
    <n v="1"/>
    <n v="0"/>
    <n v="0"/>
    <n v="0"/>
    <n v="0"/>
    <x v="1046"/>
    <s v="OABR"/>
  </r>
  <r>
    <s v="101"/>
    <s v="ZBR0"/>
    <s v="F"/>
    <s v="GL1"/>
    <x v="0"/>
    <x v="78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1047"/>
    <s v="OABR"/>
  </r>
  <r>
    <s v="101"/>
    <s v="ZBR0"/>
    <s v="F"/>
    <s v="GL1"/>
    <x v="0"/>
    <x v="78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1048"/>
    <s v="OABR"/>
  </r>
  <r>
    <s v="101"/>
    <s v="ZBR0"/>
    <s v="F"/>
    <s v="GL1"/>
    <x v="0"/>
    <x v="78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1049"/>
    <s v="OABR"/>
  </r>
  <r>
    <s v="101"/>
    <s v="ZBR0"/>
    <s v="F"/>
    <s v="GL1"/>
    <x v="0"/>
    <x v="78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600"/>
    <x v="464"/>
    <s v="BRL"/>
    <n v="1"/>
    <n v="0"/>
    <n v="0"/>
    <n v="0"/>
    <n v="0"/>
    <n v="0"/>
    <n v="0"/>
    <n v="1"/>
    <n v="0"/>
    <n v="0"/>
    <n v="0"/>
    <n v="0"/>
    <x v="1050"/>
    <s v="OABR"/>
  </r>
  <r>
    <s v="101"/>
    <s v="ZBR0"/>
    <s v="F"/>
    <s v="GL1"/>
    <x v="0"/>
    <x v="78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600"/>
    <x v="464"/>
    <s v="BRL"/>
    <n v="1"/>
    <n v="0"/>
    <n v="0"/>
    <n v="0"/>
    <n v="0"/>
    <n v="0"/>
    <n v="0"/>
    <n v="1"/>
    <n v="0"/>
    <n v="0"/>
    <n v="0"/>
    <n v="0"/>
    <x v="1051"/>
    <s v="OABR"/>
  </r>
  <r>
    <s v="101"/>
    <s v="ZBR0"/>
    <s v="F"/>
    <s v="GL1"/>
    <x v="0"/>
    <x v="78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495.75"/>
    <x v="582"/>
    <s v="BRL"/>
    <n v="1"/>
    <n v="0"/>
    <n v="0"/>
    <n v="0"/>
    <n v="0"/>
    <n v="0"/>
    <n v="0"/>
    <n v="1"/>
    <n v="0"/>
    <n v="0"/>
    <n v="0"/>
    <n v="0"/>
    <x v="1052"/>
    <s v="OABR"/>
  </r>
  <r>
    <s v="101"/>
    <s v="ZBR0"/>
    <s v="F"/>
    <s v="GL1"/>
    <x v="0"/>
    <x v="78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388.95"/>
    <x v="454"/>
    <s v="BRL"/>
    <n v="1"/>
    <n v="0"/>
    <n v="0"/>
    <n v="0"/>
    <n v="0"/>
    <n v="0"/>
    <n v="0"/>
    <n v="1"/>
    <n v="0"/>
    <n v="0"/>
    <n v="0"/>
    <n v="0"/>
    <x v="1053"/>
    <s v="OABR"/>
  </r>
  <r>
    <s v="101"/>
    <s v="ZBR0"/>
    <s v="F"/>
    <s v="GL1"/>
    <x v="0"/>
    <x v="78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5426"/>
    <x v="583"/>
    <s v="BRL"/>
    <n v="1"/>
    <n v="0"/>
    <n v="0"/>
    <n v="0"/>
    <n v="0"/>
    <n v="0"/>
    <n v="0"/>
    <n v="1"/>
    <n v="0"/>
    <n v="0"/>
    <n v="0"/>
    <n v="0"/>
    <x v="1054"/>
    <s v="OABR"/>
  </r>
  <r>
    <s v="101"/>
    <s v="ZBR0"/>
    <s v="F"/>
    <s v="GL1"/>
    <x v="0"/>
    <x v="79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1055"/>
    <s v="OABR"/>
  </r>
  <r>
    <s v="101"/>
    <s v="ZBR0"/>
    <s v="F"/>
    <s v="GL1"/>
    <x v="0"/>
    <x v="79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1056"/>
    <s v="OABR"/>
  </r>
  <r>
    <s v="101"/>
    <s v="ZBR0"/>
    <s v="F"/>
    <s v="GL1"/>
    <x v="0"/>
    <x v="79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1057"/>
    <s v="OABR"/>
  </r>
  <r>
    <s v="101"/>
    <s v="ZBR0"/>
    <s v="F"/>
    <s v="GL1"/>
    <x v="0"/>
    <x v="79"/>
    <s v="G000001118 GL EVENTS CENTRO DE CONVENCOES LTDA"/>
    <x v="144"/>
    <s v="E00001082"/>
    <s v="outdoor Riocentro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058"/>
    <s v="OABR"/>
  </r>
  <r>
    <s v="101"/>
    <s v="ZBR0"/>
    <s v="F"/>
    <s v="GL1"/>
    <x v="0"/>
    <x v="79"/>
    <s v="G000002202 GL EVENTS EMPREENDIMENTOS IMOBILIAR"/>
    <x v="82"/>
    <s v="E00000145"/>
    <s v="Hospedagem"/>
    <s v="SERV.0031"/>
    <x v="0"/>
    <s v=""/>
    <s v=""/>
    <s v="P"/>
    <n v="2118"/>
    <x v="1"/>
    <s v=""/>
    <n v="1"/>
    <s v="SV"/>
    <n v="1"/>
    <s v="SV"/>
    <n v="24816.75"/>
    <x v="584"/>
    <s v="BRL"/>
    <n v="1"/>
    <n v="0"/>
    <n v="0"/>
    <n v="0"/>
    <n v="0"/>
    <n v="0"/>
    <n v="0"/>
    <n v="1"/>
    <n v="0"/>
    <n v="0"/>
    <n v="0"/>
    <n v="0"/>
    <x v="1059"/>
    <s v="OABR"/>
  </r>
  <r>
    <s v="101"/>
    <s v="ZBR0"/>
    <s v="F"/>
    <s v="GL1"/>
    <x v="0"/>
    <x v="79"/>
    <s v="3000015370 34.649.882 NELSON MACENA PATRIOTA A"/>
    <x v="136"/>
    <s v="E00001109"/>
    <s v="Contratação de Artista - DJ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1060"/>
    <s v="OABR"/>
  </r>
  <r>
    <s v="101"/>
    <s v="ZBR0"/>
    <s v="F"/>
    <s v="GL1"/>
    <x v="0"/>
    <x v="79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947.2"/>
    <x v="585"/>
    <s v="BRL"/>
    <n v="1"/>
    <n v="0"/>
    <n v="0"/>
    <n v="0"/>
    <n v="0"/>
    <n v="0"/>
    <n v="0"/>
    <n v="1"/>
    <n v="0"/>
    <n v="0"/>
    <n v="0"/>
    <n v="0"/>
    <x v="1061"/>
    <s v="OABR"/>
  </r>
  <r>
    <s v="101"/>
    <s v="ZBR0"/>
    <s v="F"/>
    <s v="GL1"/>
    <x v="0"/>
    <x v="79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175.45"/>
    <x v="586"/>
    <s v="BRL"/>
    <n v="1"/>
    <n v="0"/>
    <n v="0"/>
    <n v="0"/>
    <n v="0"/>
    <n v="0"/>
    <n v="0"/>
    <n v="1"/>
    <n v="0"/>
    <n v="0"/>
    <n v="0"/>
    <n v="0"/>
    <x v="1062"/>
    <s v="OABR"/>
  </r>
  <r>
    <s v="101"/>
    <s v="ZBR0"/>
    <s v="F"/>
    <s v="GL1"/>
    <x v="0"/>
    <x v="80"/>
    <s v="3000003261 EMPENA BRASIL PUBLICIDADE LTDA"/>
    <x v="90"/>
    <s v="E00001107"/>
    <s v="ENVELOPAMENTO ONIBUS"/>
    <s v="SERV.0031"/>
    <x v="0"/>
    <s v=""/>
    <s v=""/>
    <s v="P"/>
    <n v="2118"/>
    <x v="1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1063"/>
    <s v="OABR"/>
  </r>
  <r>
    <s v="101"/>
    <s v="ZBR0"/>
    <s v="F"/>
    <s v="GL1"/>
    <x v="0"/>
    <x v="80"/>
    <s v="3000003261 EMPENA BRASIL PUBLICIDADE LTDA"/>
    <x v="90"/>
    <s v="E00001107"/>
    <s v="ENVELOPAMENTO ONIBUS"/>
    <s v="SERV.0031"/>
    <x v="0"/>
    <s v=""/>
    <s v=""/>
    <s v="P"/>
    <n v="2118"/>
    <x v="1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1064"/>
    <s v="OABR"/>
  </r>
  <r>
    <s v="101"/>
    <s v="ZBR0"/>
    <s v="F"/>
    <s v="GL1"/>
    <x v="0"/>
    <x v="80"/>
    <s v="3000003261 EMPENA BRASIL PUBLICIDADE LTDA"/>
    <x v="90"/>
    <s v="E00001107"/>
    <s v="ENVELOPAMENTO ONIBUS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065"/>
    <s v="OABR"/>
  </r>
  <r>
    <s v="101"/>
    <s v="ZBR0"/>
    <s v="F"/>
    <s v="GL1"/>
    <x v="0"/>
    <x v="80"/>
    <s v="3000003261 EMPENA BRASIL PUBLICIDADE LTDA"/>
    <x v="90"/>
    <s v="E00001107"/>
    <s v="ENVELOPAMENTO ONIBUS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1066"/>
    <s v="OABR"/>
  </r>
  <r>
    <s v="101"/>
    <s v="ZBR0"/>
    <s v="F"/>
    <s v="GL1"/>
    <x v="0"/>
    <x v="80"/>
    <s v="3000003261 EMPENA BRASIL PUBLICIDADE LTDA"/>
    <x v="90"/>
    <s v="E00001107"/>
    <s v="ENVELOPAMENTO ONIBUS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1067"/>
    <s v="OABR"/>
  </r>
  <r>
    <s v="101"/>
    <s v="ZBR0"/>
    <s v="F"/>
    <s v="GL1"/>
    <x v="0"/>
    <x v="81"/>
    <s v="3000017874 KIT LANCHE LTDA"/>
    <x v="92"/>
    <s v="100000417"/>
    <s v="Refeições - órgãos publicos"/>
    <s v="MAT.00029"/>
    <x v="1"/>
    <s v=""/>
    <s v=""/>
    <s v="P"/>
    <n v="2118"/>
    <x v="1"/>
    <s v=""/>
    <n v="1"/>
    <s v="UN"/>
    <n v="1"/>
    <s v="UN"/>
    <n v="762.75"/>
    <x v="456"/>
    <s v="BRL"/>
    <n v="1"/>
    <n v="0"/>
    <n v="0"/>
    <n v="0"/>
    <n v="0"/>
    <n v="0"/>
    <n v="0"/>
    <n v="1"/>
    <n v="0"/>
    <n v="0"/>
    <n v="0"/>
    <n v="0"/>
    <x v="1068"/>
    <s v="OABR"/>
  </r>
  <r>
    <s v="101"/>
    <s v="ZBR0"/>
    <s v="F"/>
    <s v="GL1"/>
    <x v="0"/>
    <x v="82"/>
    <s v="3000002836 EQUILOC LOCACAO E SERVICOS LTDA"/>
    <x v="145"/>
    <s v="100000499"/>
    <s v="Custo de locação de Grades"/>
    <s v="SERV.0031"/>
    <x v="0"/>
    <s v=""/>
    <s v=""/>
    <s v="P"/>
    <n v="2118"/>
    <x v="1"/>
    <s v=""/>
    <n v="1"/>
    <s v="SV"/>
    <n v="1"/>
    <s v="SV"/>
    <n v="3600"/>
    <x v="464"/>
    <s v="BRL"/>
    <n v="1"/>
    <n v="0"/>
    <n v="0"/>
    <n v="0"/>
    <n v="0"/>
    <n v="0"/>
    <n v="0"/>
    <n v="1"/>
    <n v="0"/>
    <n v="0"/>
    <n v="0"/>
    <n v="0"/>
    <x v="1069"/>
    <s v="OABR"/>
  </r>
  <r>
    <s v="101"/>
    <s v="ZBR0"/>
    <s v="F"/>
    <s v="GL1"/>
    <x v="0"/>
    <x v="82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23840"/>
    <x v="587"/>
    <s v="BRL"/>
    <n v="1"/>
    <n v="0"/>
    <n v="0"/>
    <n v="0"/>
    <n v="0"/>
    <n v="0"/>
    <n v="0"/>
    <n v="1"/>
    <n v="0"/>
    <n v="0"/>
    <n v="0"/>
    <n v="0"/>
    <x v="1070"/>
    <s v="OABR"/>
  </r>
  <r>
    <s v="101"/>
    <s v="ZBR0"/>
    <s v="F"/>
    <s v="GL1"/>
    <x v="0"/>
    <x v="82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6550"/>
    <x v="588"/>
    <s v="BRL"/>
    <n v="1"/>
    <n v="0"/>
    <n v="0"/>
    <n v="0"/>
    <n v="0"/>
    <n v="0"/>
    <n v="0"/>
    <n v="1"/>
    <n v="0"/>
    <n v="0"/>
    <n v="0"/>
    <n v="0"/>
    <x v="1071"/>
    <s v="OABR"/>
  </r>
  <r>
    <s v="101"/>
    <s v="ZBR0"/>
    <s v="F"/>
    <s v="GL1"/>
    <x v="0"/>
    <x v="82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6620"/>
    <x v="589"/>
    <s v="BRL"/>
    <n v="1"/>
    <n v="0"/>
    <n v="0"/>
    <n v="0"/>
    <n v="0"/>
    <n v="0"/>
    <n v="0"/>
    <n v="1"/>
    <n v="0"/>
    <n v="0"/>
    <n v="0"/>
    <n v="0"/>
    <x v="1072"/>
    <s v="OABR"/>
  </r>
  <r>
    <s v="101"/>
    <s v="ZBR0"/>
    <s v="F"/>
    <s v="GL1"/>
    <x v="0"/>
    <x v="82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770"/>
    <x v="590"/>
    <s v="BRL"/>
    <n v="1"/>
    <n v="0"/>
    <n v="0"/>
    <n v="0"/>
    <n v="0"/>
    <n v="0"/>
    <n v="0"/>
    <n v="1"/>
    <n v="0"/>
    <n v="0"/>
    <n v="0"/>
    <n v="0"/>
    <x v="1073"/>
    <s v="OABR"/>
  </r>
  <r>
    <s v="101"/>
    <s v="ZBR0"/>
    <s v="F"/>
    <s v="GL1"/>
    <x v="0"/>
    <x v="82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074"/>
    <s v="OABR"/>
  </r>
  <r>
    <s v="101"/>
    <s v="ZBR0"/>
    <s v="F"/>
    <s v="GL1"/>
    <x v="0"/>
    <x v="82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075"/>
    <s v="OABR"/>
  </r>
  <r>
    <s v="101"/>
    <s v="ZBR0"/>
    <s v="F"/>
    <s v="GL1"/>
    <x v="0"/>
    <x v="82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076"/>
    <s v="OABR"/>
  </r>
  <r>
    <s v="101"/>
    <s v="ZBR0"/>
    <s v="F"/>
    <s v="GL1"/>
    <x v="0"/>
    <x v="82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1077"/>
    <s v="OABR"/>
  </r>
  <r>
    <s v="101"/>
    <s v="ZBR0"/>
    <s v="F"/>
    <s v="GL1"/>
    <x v="0"/>
    <x v="82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078"/>
    <s v="OABR"/>
  </r>
  <r>
    <s v="101"/>
    <s v="ZBR0"/>
    <s v="F"/>
    <s v="GL1"/>
    <x v="0"/>
    <x v="82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079"/>
    <s v="OABR"/>
  </r>
  <r>
    <s v="101"/>
    <s v="ZBR0"/>
    <s v="F"/>
    <s v="GL1"/>
    <x v="0"/>
    <x v="82"/>
    <s v="3000001210 MARCIO PAULO DE MAGALHAES 086728057"/>
    <x v="78"/>
    <s v="100003197"/>
    <s v="Produtor - SEGURANÇA (DOUGLAS)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080"/>
    <s v="OABR"/>
  </r>
  <r>
    <s v="101"/>
    <s v="ZBR0"/>
    <s v="F"/>
    <s v="GL1"/>
    <x v="0"/>
    <x v="82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7560"/>
    <x v="591"/>
    <s v="BRL"/>
    <n v="1"/>
    <n v="0"/>
    <n v="0"/>
    <n v="0"/>
    <n v="0"/>
    <n v="0"/>
    <n v="0"/>
    <n v="1"/>
    <n v="0"/>
    <n v="0"/>
    <n v="0"/>
    <n v="0"/>
    <x v="1081"/>
    <s v="OABR"/>
  </r>
  <r>
    <s v="101"/>
    <s v="ZBR0"/>
    <s v="F"/>
    <s v="GL1"/>
    <x v="0"/>
    <x v="82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1972.17"/>
    <x v="592"/>
    <s v="BRL"/>
    <n v="1"/>
    <n v="0"/>
    <n v="0"/>
    <n v="0"/>
    <n v="0"/>
    <n v="0"/>
    <n v="0"/>
    <n v="1"/>
    <n v="0"/>
    <n v="0"/>
    <n v="0"/>
    <n v="0"/>
    <x v="1082"/>
    <s v="OABR"/>
  </r>
  <r>
    <s v="101"/>
    <s v="ZBR0"/>
    <s v="F"/>
    <s v="GL1"/>
    <x v="0"/>
    <x v="82"/>
    <s v="3000001881 SIGN TRACE COMUNICACAO ARTES GRAFIC"/>
    <x v="146"/>
    <s v="100000522"/>
    <s v="Sinalização - PÔSTER"/>
    <s v="SERV.0031"/>
    <x v="0"/>
    <s v=""/>
    <s v=""/>
    <s v="P"/>
    <n v="2118"/>
    <x v="1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083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4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5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6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7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8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89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90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91"/>
    <s v="OABR"/>
  </r>
  <r>
    <s v="101"/>
    <s v="ZBR0"/>
    <s v="F"/>
    <s v="GL1"/>
    <x v="0"/>
    <x v="82"/>
    <s v="3000012496 RAPHAELA DE SOUZA VIEIRA SERVICOS E"/>
    <x v="107"/>
    <s v="E00000127"/>
    <s v="LOUIS TOMLINSON 2024 - Equipe de Recepçã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092"/>
    <s v="OABR"/>
  </r>
  <r>
    <s v="101"/>
    <s v="ZBR0"/>
    <s v="F"/>
    <s v="GL1"/>
    <x v="0"/>
    <x v="82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1033"/>
    <x v="593"/>
    <s v="BRL"/>
    <n v="1"/>
    <n v="0"/>
    <n v="0"/>
    <n v="0"/>
    <n v="0"/>
    <n v="0"/>
    <n v="0"/>
    <n v="1"/>
    <n v="0"/>
    <n v="0"/>
    <n v="0"/>
    <n v="0"/>
    <x v="1093"/>
    <s v="OABR"/>
  </r>
  <r>
    <s v="101"/>
    <s v="ZBR0"/>
    <s v="F"/>
    <s v="GL1"/>
    <x v="0"/>
    <x v="82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10943.6"/>
    <x v="594"/>
    <s v="BRL"/>
    <n v="1"/>
    <n v="0"/>
    <n v="0"/>
    <n v="0"/>
    <n v="0"/>
    <n v="0"/>
    <n v="0"/>
    <n v="1"/>
    <n v="0"/>
    <n v="0"/>
    <n v="0"/>
    <n v="0"/>
    <x v="1094"/>
    <s v="OABR"/>
  </r>
  <r>
    <s v="101"/>
    <s v="ZBR0"/>
    <s v="F"/>
    <s v="GL1"/>
    <x v="0"/>
    <x v="82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1095"/>
    <s v="OABR"/>
  </r>
  <r>
    <s v="101"/>
    <s v="ZBR0"/>
    <s v="F"/>
    <s v="GL1"/>
    <x v="0"/>
    <x v="83"/>
    <s v="3000017874 KIT LANCHE LTDA"/>
    <x v="92"/>
    <s v="100000417"/>
    <s v="Refeições - ORGÃOS PUBLICOS"/>
    <s v="MAT.00029"/>
    <x v="1"/>
    <s v=""/>
    <s v=""/>
    <s v="P"/>
    <n v="2118"/>
    <x v="1"/>
    <s v=""/>
    <n v="1"/>
    <s v="UN"/>
    <n v="1"/>
    <s v="UN"/>
    <n v="767.75"/>
    <x v="595"/>
    <s v="BRL"/>
    <n v="1"/>
    <n v="0"/>
    <n v="0"/>
    <n v="0"/>
    <n v="0"/>
    <n v="0"/>
    <n v="0"/>
    <n v="1"/>
    <n v="0"/>
    <n v="0"/>
    <n v="0"/>
    <n v="0"/>
    <x v="1096"/>
    <s v="OABR"/>
  </r>
  <r>
    <s v="101"/>
    <s v="ZBR0"/>
    <s v="F"/>
    <s v="GL1"/>
    <x v="0"/>
    <x v="83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097"/>
    <s v="OABR"/>
  </r>
  <r>
    <s v="101"/>
    <s v="ZBR0"/>
    <s v="F"/>
    <s v="GL1"/>
    <x v="0"/>
    <x v="83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1098"/>
    <s v="OABR"/>
  </r>
  <r>
    <s v="101"/>
    <s v="ZBR0"/>
    <s v="F"/>
    <s v="GL1"/>
    <x v="0"/>
    <x v="83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1099"/>
    <s v="OABR"/>
  </r>
  <r>
    <s v="101"/>
    <s v="ZBR0"/>
    <s v="F"/>
    <s v="GL1"/>
    <x v="0"/>
    <x v="83"/>
    <s v="3000018817 GOURMET SPORTS HOSPITALITY SERVIÇOS"/>
    <x v="88"/>
    <s v="100000417"/>
    <s v="UFC - Refeições Camarotes Anuais"/>
    <s v="MAT.00029"/>
    <x v="1"/>
    <s v=""/>
    <s v=""/>
    <s v="P"/>
    <n v="2118"/>
    <x v="1"/>
    <s v=""/>
    <n v="1"/>
    <s v="UN"/>
    <n v="1"/>
    <s v="UN"/>
    <n v="3432"/>
    <x v="457"/>
    <s v="BRL"/>
    <n v="1"/>
    <n v="0"/>
    <n v="0"/>
    <n v="0"/>
    <n v="0"/>
    <n v="0"/>
    <n v="0"/>
    <n v="1"/>
    <n v="0"/>
    <n v="0"/>
    <n v="0"/>
    <n v="0"/>
    <x v="1100"/>
    <s v="OABR"/>
  </r>
  <r>
    <s v="101"/>
    <s v="ZBR0"/>
    <s v="F"/>
    <s v="GL1"/>
    <x v="0"/>
    <x v="83"/>
    <s v="3000018817 GOURMET SPORTS HOSPITALITY SERVIÇOS"/>
    <x v="88"/>
    <s v="100000417"/>
    <s v="UFC - Refeições Camarotes Anuais"/>
    <s v="MAT.00029"/>
    <x v="1"/>
    <s v=""/>
    <s v=""/>
    <s v="P"/>
    <n v="2118"/>
    <x v="1"/>
    <s v=""/>
    <n v="1"/>
    <s v="UN"/>
    <n v="1"/>
    <s v="UN"/>
    <n v="2392"/>
    <x v="458"/>
    <s v="BRL"/>
    <n v="1"/>
    <n v="0"/>
    <n v="0"/>
    <n v="0"/>
    <n v="0"/>
    <n v="0"/>
    <n v="0"/>
    <n v="1"/>
    <n v="0"/>
    <n v="0"/>
    <n v="0"/>
    <n v="0"/>
    <x v="1101"/>
    <s v="OABR"/>
  </r>
  <r>
    <s v="101"/>
    <s v="ZBR0"/>
    <s v="F"/>
    <s v="GL1"/>
    <x v="0"/>
    <x v="83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102"/>
    <s v="OABR"/>
  </r>
  <r>
    <s v="101"/>
    <s v="ZBR0"/>
    <s v="F"/>
    <s v="GL1"/>
    <x v="0"/>
    <x v="83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3"/>
    <s v="OABR"/>
  </r>
  <r>
    <s v="101"/>
    <s v="ZBR0"/>
    <s v="F"/>
    <s v="GL1"/>
    <x v="0"/>
    <x v="83"/>
    <s v="3000017560 ILANA OLIVEIRA DA SILVA 10714643700"/>
    <x v="96"/>
    <s v="100003197"/>
    <s v="A&amp;B - Produtor - OPERAÇÃO / 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4"/>
    <s v="OABR"/>
  </r>
  <r>
    <s v="101"/>
    <s v="ZBR0"/>
    <s v="F"/>
    <s v="GL1"/>
    <x v="0"/>
    <x v="83"/>
    <s v="3000016786 BLOOMING CONSULTORIA E ASSESSORIA D"/>
    <x v="20"/>
    <s v="100001339"/>
    <s v="Serviços de Catering - CONTROLE DE QUALI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1105"/>
    <s v="OABR"/>
  </r>
  <r>
    <s v="101"/>
    <s v="ZBR0"/>
    <s v="F"/>
    <s v="GL1"/>
    <x v="0"/>
    <x v="83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106"/>
    <s v="OABR"/>
  </r>
  <r>
    <s v="101"/>
    <s v="ZBR0"/>
    <s v="F"/>
    <s v="GL1"/>
    <x v="0"/>
    <x v="83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7"/>
    <s v="OABR"/>
  </r>
  <r>
    <s v="101"/>
    <s v="ZBR0"/>
    <s v="F"/>
    <s v="GL1"/>
    <x v="0"/>
    <x v="83"/>
    <s v="3000017560 ILANA OLIVEIRA DA SILVA 10714643700"/>
    <x v="96"/>
    <s v="100003197"/>
    <s v="A&amp;B - Produtor - OPERAÇÃO /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8"/>
    <s v="OABR"/>
  </r>
  <r>
    <s v="101"/>
    <s v="ZBR0"/>
    <s v="F"/>
    <s v="GL1"/>
    <x v="0"/>
    <x v="83"/>
    <s v="3000017560 ILANA OLIVEIRA DA SILVA 10714643700"/>
    <x v="96"/>
    <s v="100003197"/>
    <s v="A&amp;B - Produtor - CAMAROTES (PRODUTORA JE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09"/>
    <s v="OABR"/>
  </r>
  <r>
    <s v="101"/>
    <s v="ZBR0"/>
    <s v="F"/>
    <s v="GL1"/>
    <x v="0"/>
    <x v="83"/>
    <s v="3000015026 PEDRO PAULO DA SILVA IUDICE 0991429"/>
    <x v="95"/>
    <s v="100003197"/>
    <s v="A&amp;B - Produtor - CAMAROTES (PRODUTORA L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10"/>
    <s v="OABR"/>
  </r>
  <r>
    <s v="101"/>
    <s v="ZBR0"/>
    <s v="F"/>
    <s v="GL1"/>
    <x v="0"/>
    <x v="84"/>
    <s v="3000015720 R&amp;R LOCACOES LTDA"/>
    <x v="147"/>
    <s v="100000503"/>
    <s v="Locação de Banheiros Químicos"/>
    <s v="LOC.00003"/>
    <x v="2"/>
    <s v=""/>
    <s v=""/>
    <s v="P"/>
    <n v="2118"/>
    <x v="1"/>
    <s v=""/>
    <n v="1"/>
    <s v="UN"/>
    <n v="1"/>
    <s v="UN"/>
    <n v="300"/>
    <x v="182"/>
    <s v="BRL"/>
    <n v="1"/>
    <n v="0"/>
    <n v="0"/>
    <n v="0"/>
    <n v="0"/>
    <n v="0"/>
    <n v="0"/>
    <n v="1"/>
    <n v="0"/>
    <n v="0"/>
    <n v="0"/>
    <n v="0"/>
    <x v="1111"/>
    <s v="OABR"/>
  </r>
  <r>
    <s v="101"/>
    <s v="ZBR0"/>
    <s v="F"/>
    <s v="GL1"/>
    <x v="0"/>
    <x v="84"/>
    <s v="3000019665 53.718.442 HANNA SANTOS FERREIRA PE"/>
    <x v="116"/>
    <s v="100003197"/>
    <s v="Produtor - credenciamento"/>
    <s v="SERV.0031"/>
    <x v="0"/>
    <s v=""/>
    <s v=""/>
    <s v="P"/>
    <n v="2118"/>
    <x v="1"/>
    <s v=""/>
    <n v="1"/>
    <s v="SV"/>
    <n v="1"/>
    <s v="SV"/>
    <n v="250"/>
    <x v="119"/>
    <s v="BRL"/>
    <n v="1"/>
    <n v="0"/>
    <n v="0"/>
    <n v="0"/>
    <n v="0"/>
    <n v="0"/>
    <n v="0"/>
    <n v="1"/>
    <n v="0"/>
    <n v="0"/>
    <n v="0"/>
    <n v="0"/>
    <x v="1112"/>
    <s v="OABR"/>
  </r>
  <r>
    <s v="101"/>
    <s v="ZBR0"/>
    <s v="F"/>
    <s v="GL1"/>
    <x v="0"/>
    <x v="84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5370.83"/>
    <x v="596"/>
    <s v="BRL"/>
    <n v="1"/>
    <n v="0"/>
    <n v="0"/>
    <n v="0"/>
    <n v="0"/>
    <n v="0"/>
    <n v="0"/>
    <n v="1"/>
    <n v="0"/>
    <n v="0"/>
    <n v="0"/>
    <n v="0"/>
    <x v="1113"/>
    <s v="OABR"/>
  </r>
  <r>
    <s v="101"/>
    <s v="ZBR0"/>
    <s v="F"/>
    <s v="GL1"/>
    <x v="0"/>
    <x v="84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5870"/>
    <x v="597"/>
    <s v="BRL"/>
    <n v="1"/>
    <n v="0"/>
    <n v="0"/>
    <n v="0"/>
    <n v="0"/>
    <n v="0"/>
    <n v="0"/>
    <n v="1"/>
    <n v="0"/>
    <n v="0"/>
    <n v="0"/>
    <n v="0"/>
    <x v="1114"/>
    <s v="OABR"/>
  </r>
  <r>
    <s v="101"/>
    <s v="ZBR0"/>
    <s v="F"/>
    <s v="GL1"/>
    <x v="0"/>
    <x v="84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2160"/>
    <x v="598"/>
    <s v="BRL"/>
    <n v="1"/>
    <n v="0"/>
    <n v="0"/>
    <n v="0"/>
    <n v="0"/>
    <n v="0"/>
    <n v="0"/>
    <n v="1"/>
    <n v="0"/>
    <n v="0"/>
    <n v="0"/>
    <n v="0"/>
    <x v="1115"/>
    <s v="OABR"/>
  </r>
  <r>
    <s v="101"/>
    <s v="ZBR0"/>
    <s v="F"/>
    <s v="GL1"/>
    <x v="0"/>
    <x v="84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1116"/>
    <s v="OABR"/>
  </r>
  <r>
    <s v="101"/>
    <s v="ZBR0"/>
    <s v="F"/>
    <s v="GL1"/>
    <x v="0"/>
    <x v="84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1117"/>
    <s v="OABR"/>
  </r>
  <r>
    <s v="101"/>
    <s v="ZBR0"/>
    <s v="F"/>
    <s v="GL1"/>
    <x v="0"/>
    <x v="84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118"/>
    <s v="OABR"/>
  </r>
  <r>
    <s v="101"/>
    <s v="ZBR0"/>
    <s v="F"/>
    <s v="GL1"/>
    <x v="0"/>
    <x v="84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119"/>
    <s v="OABR"/>
  </r>
  <r>
    <s v="101"/>
    <s v="ZBR0"/>
    <s v="F"/>
    <s v="GL1"/>
    <x v="0"/>
    <x v="84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20"/>
    <s v="OABR"/>
  </r>
  <r>
    <s v="101"/>
    <s v="ZBR0"/>
    <s v="F"/>
    <s v="GL1"/>
    <x v="0"/>
    <x v="84"/>
    <s v="3000001210 MARCIO PAULO DE MAGALHAES 086728057"/>
    <x v="78"/>
    <s v="100003197"/>
    <s v="Produtor  - SEGURANÇA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1121"/>
    <s v="OABR"/>
  </r>
  <r>
    <s v="101"/>
    <s v="ZBR0"/>
    <s v="F"/>
    <s v="GL1"/>
    <x v="0"/>
    <x v="84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8640"/>
    <x v="599"/>
    <s v="BRL"/>
    <n v="1"/>
    <n v="0"/>
    <n v="0"/>
    <n v="0"/>
    <n v="0"/>
    <n v="0"/>
    <n v="0"/>
    <n v="1"/>
    <n v="0"/>
    <n v="0"/>
    <n v="0"/>
    <n v="0"/>
    <x v="1122"/>
    <s v="OABR"/>
  </r>
  <r>
    <s v="101"/>
    <s v="ZBR0"/>
    <s v="F"/>
    <s v="GL1"/>
    <x v="0"/>
    <x v="84"/>
    <s v="3000001216 ADRIANA ARAUJO SANTOS 11257054775"/>
    <x v="106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23"/>
    <s v="OABR"/>
  </r>
  <r>
    <s v="101"/>
    <s v="ZBR0"/>
    <s v="F"/>
    <s v="GL1"/>
    <x v="0"/>
    <x v="84"/>
    <s v="3000015792 ILANA HONORATO BARBOSA DOS SANTOS"/>
    <x v="105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24"/>
    <s v="OABR"/>
  </r>
  <r>
    <s v="101"/>
    <s v="ZBR0"/>
    <s v="F"/>
    <s v="GL1"/>
    <x v="0"/>
    <x v="84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2393.6"/>
    <x v="600"/>
    <s v="BRL"/>
    <n v="1"/>
    <n v="0"/>
    <n v="0"/>
    <n v="0"/>
    <n v="0"/>
    <n v="0"/>
    <n v="0"/>
    <n v="1"/>
    <n v="0"/>
    <n v="0"/>
    <n v="0"/>
    <n v="0"/>
    <x v="1125"/>
    <s v="OABR"/>
  </r>
  <r>
    <s v="101"/>
    <s v="ZBR0"/>
    <s v="F"/>
    <s v="GL1"/>
    <x v="0"/>
    <x v="84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1126"/>
    <s v="OABR"/>
  </r>
  <r>
    <s v="101"/>
    <s v="ZBR0"/>
    <s v="F"/>
    <s v="GL1"/>
    <x v="0"/>
    <x v="84"/>
    <s v="3000002450 TK ELEVADORES BRASIL LTDA"/>
    <x v="35"/>
    <s v="E00000133"/>
    <s v="Manutenção de Imóveis"/>
    <s v="SERV.0031"/>
    <x v="0"/>
    <s v=""/>
    <s v=""/>
    <s v="P"/>
    <n v="2118"/>
    <x v="1"/>
    <s v=""/>
    <n v="1"/>
    <s v="SV"/>
    <n v="1"/>
    <s v="SV"/>
    <n v="1953.12"/>
    <x v="601"/>
    <s v="BRL"/>
    <n v="1"/>
    <n v="0"/>
    <n v="0"/>
    <n v="0"/>
    <n v="0"/>
    <n v="0"/>
    <n v="0"/>
    <n v="1"/>
    <n v="0"/>
    <n v="0"/>
    <n v="0"/>
    <n v="0"/>
    <x v="1127"/>
    <s v="OABR"/>
  </r>
  <r>
    <s v="101"/>
    <s v="ZBR0"/>
    <s v="F"/>
    <s v="GL1"/>
    <x v="0"/>
    <x v="84"/>
    <s v="3000002450 TK ELEVADORES BRASIL LTDA"/>
    <x v="35"/>
    <s v="E00000133"/>
    <s v="Manutenção de Imóveis"/>
    <s v="SERV.0031"/>
    <x v="0"/>
    <s v=""/>
    <s v=""/>
    <s v="P"/>
    <n v="2118"/>
    <x v="1"/>
    <s v=""/>
    <n v="1"/>
    <s v="SV"/>
    <n v="1"/>
    <s v="SV"/>
    <n v="2060"/>
    <x v="602"/>
    <s v="BRL"/>
    <n v="1"/>
    <n v="0"/>
    <n v="0"/>
    <n v="0"/>
    <n v="0"/>
    <n v="0"/>
    <n v="0"/>
    <n v="1"/>
    <n v="0"/>
    <n v="0"/>
    <n v="0"/>
    <n v="0"/>
    <x v="1128"/>
    <s v="OABR"/>
  </r>
  <r>
    <s v="101"/>
    <s v="ZBR0"/>
    <s v="F"/>
    <s v="GL1"/>
    <x v="0"/>
    <x v="84"/>
    <s v="3000003223 PROD2GO PRODUCOES E EVENTOS - EIREL"/>
    <x v="148"/>
    <s v="100000499"/>
    <s v="Locação de estruturas Diversas - locação"/>
    <s v="SERV.0031"/>
    <x v="0"/>
    <s v=""/>
    <s v=""/>
    <s v="P"/>
    <n v="2118"/>
    <x v="1"/>
    <s v=""/>
    <n v="1"/>
    <s v="SV"/>
    <n v="1"/>
    <s v="SV"/>
    <n v="5192"/>
    <x v="603"/>
    <s v="BRL"/>
    <n v="1"/>
    <n v="0"/>
    <n v="0"/>
    <n v="0"/>
    <n v="0"/>
    <n v="0"/>
    <n v="0"/>
    <n v="1"/>
    <n v="0"/>
    <n v="0"/>
    <n v="0"/>
    <n v="0"/>
    <x v="1129"/>
    <s v="OABR"/>
  </r>
  <r>
    <s v="101"/>
    <s v="ZBR0"/>
    <s v="F"/>
    <s v="GL1"/>
    <x v="0"/>
    <x v="84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5517.15"/>
    <x v="604"/>
    <s v="BRL"/>
    <n v="1"/>
    <n v="0"/>
    <n v="0"/>
    <n v="0"/>
    <n v="0"/>
    <n v="0"/>
    <n v="0"/>
    <n v="1"/>
    <n v="0"/>
    <n v="0"/>
    <n v="0"/>
    <n v="0"/>
    <x v="1130"/>
    <s v="OABR"/>
  </r>
  <r>
    <s v="101"/>
    <s v="ZBR0"/>
    <s v="F"/>
    <s v="GL1"/>
    <x v="0"/>
    <x v="84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2056.89"/>
    <x v="605"/>
    <s v="BRL"/>
    <n v="1"/>
    <n v="0"/>
    <n v="0"/>
    <n v="0"/>
    <n v="0"/>
    <n v="0"/>
    <n v="0"/>
    <n v="1"/>
    <n v="0"/>
    <n v="0"/>
    <n v="0"/>
    <n v="0"/>
    <x v="1131"/>
    <s v="OABR"/>
  </r>
  <r>
    <s v="101"/>
    <s v="ZBR0"/>
    <s v="F"/>
    <s v="GL1"/>
    <x v="0"/>
    <x v="84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11100"/>
    <x v="606"/>
    <s v="BRL"/>
    <n v="1"/>
    <n v="0"/>
    <n v="0"/>
    <n v="0"/>
    <n v="0"/>
    <n v="0"/>
    <n v="0"/>
    <n v="1"/>
    <n v="0"/>
    <n v="0"/>
    <n v="0"/>
    <n v="0"/>
    <x v="1132"/>
    <s v="OABR"/>
  </r>
  <r>
    <s v="101"/>
    <s v="ZBR0"/>
    <s v="F"/>
    <s v="GL1"/>
    <x v="0"/>
    <x v="84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7732.53"/>
    <x v="607"/>
    <s v="BRL"/>
    <n v="1"/>
    <n v="0"/>
    <n v="0"/>
    <n v="0"/>
    <n v="0"/>
    <n v="0"/>
    <n v="0"/>
    <n v="1"/>
    <n v="0"/>
    <n v="0"/>
    <n v="0"/>
    <n v="0"/>
    <x v="1133"/>
    <s v="OABR"/>
  </r>
  <r>
    <s v="101"/>
    <s v="ZBR0"/>
    <s v="F"/>
    <s v="GL1"/>
    <x v="0"/>
    <x v="84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3835.22"/>
    <x v="608"/>
    <s v="BRL"/>
    <n v="1"/>
    <n v="0"/>
    <n v="0"/>
    <n v="0"/>
    <n v="0"/>
    <n v="0"/>
    <n v="0"/>
    <n v="1"/>
    <n v="0"/>
    <n v="0"/>
    <n v="0"/>
    <n v="0"/>
    <x v="1134"/>
    <s v="OABR"/>
  </r>
  <r>
    <s v="101"/>
    <s v="ZBR0"/>
    <s v="F"/>
    <s v="GL1"/>
    <x v="0"/>
    <x v="84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135"/>
    <s v="OABR"/>
  </r>
  <r>
    <s v="101"/>
    <s v="ZBR0"/>
    <s v="F"/>
    <s v="GL1"/>
    <x v="0"/>
    <x v="84"/>
    <s v="3000017794 41.518.075 MARCIO DOMINGUES DA SILV"/>
    <x v="100"/>
    <s v="100003197"/>
    <s v="Produtor - ESTACIONAMENTO"/>
    <s v="SERV.0031"/>
    <x v="0"/>
    <s v="L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136"/>
    <s v="OABR"/>
  </r>
  <r>
    <s v="101"/>
    <s v="ZBR0"/>
    <s v="F"/>
    <s v="GL1"/>
    <x v="0"/>
    <x v="84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1137"/>
    <s v="OABR"/>
  </r>
  <r>
    <s v="101"/>
    <s v="ZBR0"/>
    <s v="F"/>
    <s v="GL1"/>
    <x v="0"/>
    <x v="84"/>
    <s v="3000013061 FELIPE DE OLIVEIRA SANTOS 118268537"/>
    <x v="76"/>
    <s v="100003197"/>
    <s v="Produtor - OPERAÇÃO"/>
    <s v="SERV.0031"/>
    <x v="0"/>
    <s v="L"/>
    <s v=""/>
    <s v="P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138"/>
    <s v="OABR"/>
  </r>
  <r>
    <s v="101"/>
    <s v="ZBR0"/>
    <s v="F"/>
    <s v="GL1"/>
    <x v="0"/>
    <x v="84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139"/>
    <s v="OABR"/>
  </r>
  <r>
    <s v="101"/>
    <s v="ZBR0"/>
    <s v="F"/>
    <s v="GL1"/>
    <x v="0"/>
    <x v="84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140"/>
    <s v="OABR"/>
  </r>
  <r>
    <s v="101"/>
    <s v="ZBR0"/>
    <s v="F"/>
    <s v="GL1"/>
    <x v="0"/>
    <x v="84"/>
    <s v="3000018992 51.555.698 WILLY COELHO CAVALCANTI"/>
    <x v="9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41"/>
    <s v="OABR"/>
  </r>
  <r>
    <s v="101"/>
    <s v="ZBR0"/>
    <s v="F"/>
    <s v="GL1"/>
    <x v="0"/>
    <x v="84"/>
    <s v="3000001216 ADRIANA ARAUJO SANTOS 11257054775"/>
    <x v="106"/>
    <s v="100003197"/>
    <s v="Produtor - BALCÃ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42"/>
    <s v="OABR"/>
  </r>
  <r>
    <s v="101"/>
    <s v="ZBR0"/>
    <s v="F"/>
    <s v="GL1"/>
    <x v="0"/>
    <x v="84"/>
    <s v="3000019895 49.901.483 HELOISE SALLES RIBEIRO"/>
    <x v="122"/>
    <s v="100003197"/>
    <s v="Produtor - BALCÃ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43"/>
    <s v="OABR"/>
  </r>
  <r>
    <s v="101"/>
    <s v="ZBR0"/>
    <s v="F"/>
    <s v="GL1"/>
    <x v="0"/>
    <x v="84"/>
    <s v="3000012496 RAPHAELA DE SOUZA VIEIRA SERVICOS E"/>
    <x v="107"/>
    <s v="E00000127"/>
    <s v="UFC - Equipe de Recepção - Camarotes anu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44"/>
    <s v="OABR"/>
  </r>
  <r>
    <s v="101"/>
    <s v="ZBR0"/>
    <s v="F"/>
    <s v="GL1"/>
    <x v="0"/>
    <x v="84"/>
    <s v="3000012496 RAPHAELA DE SOUZA VIEIRA SERVICOS E"/>
    <x v="107"/>
    <s v="E00000127"/>
    <s v="3 CAMAROTES GL - 6 CAMAROTES MONSTER - 1"/>
    <s v="SERV.0031"/>
    <x v="0"/>
    <s v=""/>
    <s v=""/>
    <s v="P"/>
    <n v="2118"/>
    <x v="1"/>
    <s v=""/>
    <n v="1"/>
    <s v="SV"/>
    <n v="1"/>
    <s v="SV"/>
    <n v="2992"/>
    <x v="610"/>
    <s v="BRL"/>
    <n v="1"/>
    <n v="0"/>
    <n v="0"/>
    <n v="0"/>
    <n v="0"/>
    <n v="0"/>
    <n v="0"/>
    <n v="1"/>
    <n v="0"/>
    <n v="0"/>
    <n v="0"/>
    <n v="0"/>
    <x v="1145"/>
    <s v="OABR"/>
  </r>
  <r>
    <s v="101"/>
    <s v="ZBR0"/>
    <s v="F"/>
    <s v="GL1"/>
    <x v="0"/>
    <x v="84"/>
    <s v="3000012496 RAPHAELA DE SOUZA VIEIRA SERVICOS E"/>
    <x v="107"/>
    <s v="E00000127"/>
    <s v="UFC - Equipe de Recepção - Camarotes anu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46"/>
    <s v="OABR"/>
  </r>
  <r>
    <s v="101"/>
    <s v="ZBR0"/>
    <s v="F"/>
    <s v="GL1"/>
    <x v="0"/>
    <x v="84"/>
    <s v="3000012496 RAPHAELA DE SOUZA VIEIRA SERVICOS E"/>
    <x v="107"/>
    <s v="E00000127"/>
    <s v="UFC - Equipe de Recepção - Camarotes anu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47"/>
    <s v="OABR"/>
  </r>
  <r>
    <s v="101"/>
    <s v="ZBR0"/>
    <s v="F"/>
    <s v="GL1"/>
    <x v="0"/>
    <x v="84"/>
    <s v="3000012496 RAPHAELA DE SOUZA VIEIRA SERVICOS E"/>
    <x v="107"/>
    <s v="E00000127"/>
    <s v="UFC -  Equipe de Recepção - Camarotes an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48"/>
    <s v="OABR"/>
  </r>
  <r>
    <s v="101"/>
    <s v="ZBR0"/>
    <s v="F"/>
    <s v="GL1"/>
    <x v="0"/>
    <x v="84"/>
    <s v="3000012496 RAPHAELA DE SOUZA VIEIRA SERVICOS E"/>
    <x v="107"/>
    <s v="E00000127"/>
    <s v="UFC -  Equipe de Recepção - Camarotes an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49"/>
    <s v="OABR"/>
  </r>
  <r>
    <s v="101"/>
    <s v="ZBR0"/>
    <s v="F"/>
    <s v="GL1"/>
    <x v="0"/>
    <x v="84"/>
    <s v="3000012496 RAPHAELA DE SOUZA VIEIRA SERVICOS E"/>
    <x v="107"/>
    <s v="E00000127"/>
    <s v="UFC -  Equipe de Recepção - Camarotes an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50"/>
    <s v="OABR"/>
  </r>
  <r>
    <s v="101"/>
    <s v="ZBR0"/>
    <s v="F"/>
    <s v="GL1"/>
    <x v="0"/>
    <x v="84"/>
    <s v="3000012496 RAPHAELA DE SOUZA VIEIRA SERVICOS E"/>
    <x v="107"/>
    <s v="E00000127"/>
    <s v="UFC -  Equipe de Recepção - Camarotes an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51"/>
    <s v="OABR"/>
  </r>
  <r>
    <s v="101"/>
    <s v="ZBR0"/>
    <s v="F"/>
    <s v="GL1"/>
    <x v="0"/>
    <x v="84"/>
    <s v="3000012496 RAPHAELA DE SOUZA VIEIRA SERVICOS E"/>
    <x v="107"/>
    <s v="E00000127"/>
    <s v="UFC -  Equipe de Recepção - Camarotes an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52"/>
    <s v="OABR"/>
  </r>
  <r>
    <s v="101"/>
    <s v="ZBR0"/>
    <s v="F"/>
    <s v="GL1"/>
    <x v="0"/>
    <x v="84"/>
    <s v="3000012496 RAPHAELA DE SOUZA VIEIRA SERVICOS E"/>
    <x v="107"/>
    <s v="E00000127"/>
    <s v="UFC - Equipe de Recepção - Camarotes anu"/>
    <s v="SERV.0031"/>
    <x v="0"/>
    <s v=""/>
    <s v=""/>
    <s v="P"/>
    <n v="2118"/>
    <x v="1"/>
    <s v=""/>
    <n v="1"/>
    <s v="SV"/>
    <n v="1"/>
    <s v="SV"/>
    <n v="299.2"/>
    <x v="609"/>
    <s v="BRL"/>
    <n v="1"/>
    <n v="0"/>
    <n v="0"/>
    <n v="0"/>
    <n v="0"/>
    <n v="0"/>
    <n v="0"/>
    <n v="1"/>
    <n v="0"/>
    <n v="0"/>
    <n v="0"/>
    <n v="0"/>
    <x v="1153"/>
    <s v="OABR"/>
  </r>
  <r>
    <s v="101"/>
    <s v="ZBR0"/>
    <s v="F"/>
    <s v="GL1"/>
    <x v="0"/>
    <x v="84"/>
    <s v="3000012496 RAPHAELA DE SOUZA VIEIRA SERVICOS E"/>
    <x v="107"/>
    <s v="E00000127"/>
    <s v="RONDA - Equipe de Recepção - Camarotes a"/>
    <s v="SERV.0031"/>
    <x v="0"/>
    <s v=""/>
    <s v=""/>
    <s v="P"/>
    <n v="2118"/>
    <x v="1"/>
    <s v=""/>
    <n v="1"/>
    <s v="SV"/>
    <n v="1"/>
    <s v="SV"/>
    <n v="598.4"/>
    <x v="611"/>
    <s v="BRL"/>
    <n v="1"/>
    <n v="0"/>
    <n v="0"/>
    <n v="0"/>
    <n v="0"/>
    <n v="0"/>
    <n v="0"/>
    <n v="1"/>
    <n v="0"/>
    <n v="0"/>
    <n v="0"/>
    <n v="0"/>
    <x v="1154"/>
    <s v="OABR"/>
  </r>
  <r>
    <s v="101"/>
    <s v="ZBR0"/>
    <s v="F"/>
    <s v="GL1"/>
    <x v="0"/>
    <x v="84"/>
    <s v="3000003223 PROD2GO PRODUCOES E EVENTOS - EIREL"/>
    <x v="148"/>
    <s v="100000499"/>
    <s v="Locação de estruturas Diversas - 4 TENDA"/>
    <s v="SERV.0031"/>
    <x v="0"/>
    <s v=""/>
    <s v=""/>
    <s v="P"/>
    <n v="2118"/>
    <x v="1"/>
    <s v=""/>
    <n v="1"/>
    <s v="SV"/>
    <n v="1"/>
    <s v="SV"/>
    <n v="7029.6"/>
    <x v="612"/>
    <s v="BRL"/>
    <n v="1"/>
    <n v="0"/>
    <n v="0"/>
    <n v="0"/>
    <n v="0"/>
    <n v="0"/>
    <n v="0"/>
    <n v="1"/>
    <n v="0"/>
    <n v="0"/>
    <n v="0"/>
    <n v="0"/>
    <x v="1155"/>
    <s v="OABR"/>
  </r>
  <r>
    <s v="101"/>
    <s v="ZBR0"/>
    <s v="F"/>
    <s v="GL1"/>
    <x v="0"/>
    <x v="85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156"/>
    <s v="OABR"/>
  </r>
  <r>
    <s v="101"/>
    <s v="ZBR0"/>
    <s v="F"/>
    <s v="GL1"/>
    <x v="0"/>
    <x v="85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157"/>
    <s v="OABR"/>
  </r>
  <r>
    <s v="101"/>
    <s v="ZBR0"/>
    <s v="F"/>
    <s v="GL1"/>
    <x v="0"/>
    <x v="85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28950.48"/>
    <x v="613"/>
    <s v="BRL"/>
    <n v="1"/>
    <n v="0"/>
    <n v="0"/>
    <n v="0"/>
    <n v="0"/>
    <n v="0"/>
    <n v="0"/>
    <n v="1"/>
    <n v="0"/>
    <n v="0"/>
    <n v="0"/>
    <n v="0"/>
    <x v="1158"/>
    <s v="OABR"/>
  </r>
  <r>
    <s v="101"/>
    <s v="ZBR0"/>
    <s v="F"/>
    <s v="GL1"/>
    <x v="0"/>
    <x v="85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1573.73"/>
    <x v="614"/>
    <s v="BRL"/>
    <n v="1"/>
    <n v="0"/>
    <n v="0"/>
    <n v="0"/>
    <n v="0"/>
    <n v="1"/>
    <n v="1573.73"/>
    <n v="1"/>
    <n v="0"/>
    <n v="0"/>
    <n v="0"/>
    <n v="0"/>
    <x v="1159"/>
    <s v="OABR"/>
  </r>
  <r>
    <s v="101"/>
    <s v="ZBR0"/>
    <s v="F"/>
    <s v="GL1"/>
    <x v="0"/>
    <x v="85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229.45"/>
    <x v="615"/>
    <s v="BRL"/>
    <n v="1"/>
    <n v="0"/>
    <n v="0"/>
    <n v="0"/>
    <n v="0"/>
    <n v="0"/>
    <n v="0"/>
    <n v="1"/>
    <n v="0"/>
    <n v="0"/>
    <n v="0"/>
    <n v="0"/>
    <x v="1160"/>
    <s v="OABR"/>
  </r>
  <r>
    <s v="101"/>
    <s v="ZBR0"/>
    <s v="F"/>
    <s v="GL1"/>
    <x v="0"/>
    <x v="85"/>
    <s v="3000003399 GLUCK SERVICOS DE LIMPEZA E COMERCI"/>
    <x v="99"/>
    <s v="E00000122"/>
    <s v="Serviço de Limpeza - custo extra"/>
    <s v="SERV.0031"/>
    <x v="0"/>
    <s v=""/>
    <s v=""/>
    <s v="P"/>
    <n v="2118"/>
    <x v="1"/>
    <s v=""/>
    <n v="1"/>
    <s v="SV"/>
    <n v="1"/>
    <s v="SV"/>
    <n v="1010"/>
    <x v="280"/>
    <s v="BRL"/>
    <n v="1"/>
    <n v="0"/>
    <n v="0"/>
    <n v="0"/>
    <n v="0"/>
    <n v="0"/>
    <n v="0"/>
    <n v="1"/>
    <n v="0"/>
    <n v="0"/>
    <n v="0"/>
    <n v="0"/>
    <x v="1161"/>
    <s v="OABR"/>
  </r>
  <r>
    <s v="101"/>
    <s v="ZBR0"/>
    <s v="F"/>
    <s v="GL1"/>
    <x v="0"/>
    <x v="85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5391"/>
    <x v="616"/>
    <s v="BRL"/>
    <n v="1"/>
    <n v="0"/>
    <n v="0"/>
    <n v="0"/>
    <n v="0"/>
    <n v="0"/>
    <n v="0"/>
    <n v="1"/>
    <n v="0"/>
    <n v="0"/>
    <n v="0"/>
    <n v="0"/>
    <x v="1162"/>
    <s v="OABR"/>
  </r>
  <r>
    <s v="101"/>
    <s v="ZBR0"/>
    <s v="F"/>
    <s v="GL1"/>
    <x v="0"/>
    <x v="86"/>
    <s v="G000002202 GL EVENTS EMPREENDIMENTOS IMOBILIAR"/>
    <x v="82"/>
    <s v="E00000145"/>
    <s v="Hospedagem"/>
    <s v="SERV.0031"/>
    <x v="0"/>
    <s v=""/>
    <s v=""/>
    <s v="P"/>
    <n v="2118"/>
    <x v="1"/>
    <s v=""/>
    <n v="1"/>
    <s v="SV"/>
    <n v="1"/>
    <s v="SV"/>
    <n v="4284"/>
    <x v="617"/>
    <s v="BRL"/>
    <n v="1"/>
    <n v="0"/>
    <n v="0"/>
    <n v="0"/>
    <n v="0"/>
    <n v="1"/>
    <n v="4284"/>
    <n v="1"/>
    <n v="0"/>
    <n v="0"/>
    <n v="0"/>
    <n v="0"/>
    <x v="1163"/>
    <s v="OABR"/>
  </r>
  <r>
    <s v="101"/>
    <s v="ZBR0"/>
    <s v="F"/>
    <s v="GL1"/>
    <x v="0"/>
    <x v="86"/>
    <s v="G000002202 GL EVENTS EMPREENDIMENTOS IMOBILIAR"/>
    <x v="82"/>
    <s v="E00000145"/>
    <s v="Hospedagem"/>
    <s v="SERV.0031"/>
    <x v="0"/>
    <s v=""/>
    <s v=""/>
    <s v="P"/>
    <n v="2118"/>
    <x v="1"/>
    <s v=""/>
    <n v="1"/>
    <s v="SV"/>
    <n v="1"/>
    <s v="SV"/>
    <n v="3654"/>
    <x v="618"/>
    <s v="BRL"/>
    <n v="1"/>
    <n v="0"/>
    <n v="0"/>
    <n v="0"/>
    <n v="0"/>
    <n v="0"/>
    <n v="0"/>
    <n v="1"/>
    <n v="0"/>
    <n v="0"/>
    <n v="0"/>
    <n v="0"/>
    <x v="1164"/>
    <s v="OABR"/>
  </r>
  <r>
    <s v="101"/>
    <s v="ZBR0"/>
    <s v="F"/>
    <s v="GL1"/>
    <x v="0"/>
    <x v="86"/>
    <s v="3000014389 REC FASHION MALL EMPREENDIMENTOS S."/>
    <x v="80"/>
    <s v="E00001082"/>
    <s v="Painel Fashion Mall MAIO"/>
    <s v="SERV.0031"/>
    <x v="0"/>
    <s v=""/>
    <s v=""/>
    <s v="P"/>
    <n v="2118"/>
    <x v="1"/>
    <s v=""/>
    <n v="1"/>
    <s v="SV"/>
    <n v="1"/>
    <s v="SV"/>
    <n v="7109"/>
    <x v="619"/>
    <s v="BRL"/>
    <n v="1"/>
    <n v="0"/>
    <n v="0"/>
    <n v="0"/>
    <n v="0"/>
    <n v="0"/>
    <n v="0"/>
    <n v="1"/>
    <n v="0"/>
    <n v="0"/>
    <n v="0"/>
    <n v="0"/>
    <x v="1165"/>
    <s v="OABR"/>
  </r>
  <r>
    <s v="101"/>
    <s v="ZBR0"/>
    <s v="F"/>
    <s v="GL1"/>
    <x v="0"/>
    <x v="86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3260"/>
    <x v="620"/>
    <s v="BRL"/>
    <n v="1"/>
    <n v="0"/>
    <n v="0"/>
    <n v="0"/>
    <n v="0"/>
    <n v="0"/>
    <n v="0"/>
    <n v="1"/>
    <n v="0"/>
    <n v="0"/>
    <n v="0"/>
    <n v="0"/>
    <x v="1166"/>
    <s v="OABR"/>
  </r>
  <r>
    <s v="101"/>
    <s v="ZBR0"/>
    <s v="F"/>
    <s v="GL1"/>
    <x v="0"/>
    <x v="86"/>
    <s v="3000011158 AGENDA CULTURAL COMUNICACAO EIRELI"/>
    <x v="84"/>
    <s v="100000446"/>
    <s v="Telas Shopping Metropolitano Mai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167"/>
    <s v="OABR"/>
  </r>
  <r>
    <s v="101"/>
    <s v="ZBR0"/>
    <s v="F"/>
    <s v="GL1"/>
    <x v="0"/>
    <x v="86"/>
    <s v="3000011158 AGENDA CULTURAL COMUNICACAO EIRELI"/>
    <x v="84"/>
    <s v="100000446"/>
    <s v="Telas Shopping Metropolitan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168"/>
    <s v="OABR"/>
  </r>
  <r>
    <s v="101"/>
    <s v="ZBR0"/>
    <s v="F"/>
    <s v="GL1"/>
    <x v="0"/>
    <x v="86"/>
    <s v="3000011158 AGENDA CULTURAL COMUNICACAO EIRELI"/>
    <x v="84"/>
    <s v="100000446"/>
    <s v="Telas shopping Metropolitano MAI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169"/>
    <s v="OABR"/>
  </r>
  <r>
    <s v="101"/>
    <s v="ZBR0"/>
    <s v="F"/>
    <s v="GL1"/>
    <x v="0"/>
    <x v="86"/>
    <s v="3000011158 AGENDA CULTURAL COMUNICACAO EIRELI"/>
    <x v="84"/>
    <s v="100000446"/>
    <s v="Telas condomínios residenciais MAIO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170"/>
    <s v="OABR"/>
  </r>
  <r>
    <s v="101"/>
    <s v="ZBR0"/>
    <s v="F"/>
    <s v="GL1"/>
    <x v="0"/>
    <x v="86"/>
    <s v="3000011158 AGENDA CULTURAL COMUNICACAO EIRELI"/>
    <x v="84"/>
    <s v="100000446"/>
    <s v="Telas condomínio residenciais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171"/>
    <s v="OABR"/>
  </r>
  <r>
    <s v="101"/>
    <s v="ZBR0"/>
    <s v="F"/>
    <s v="GL1"/>
    <x v="0"/>
    <x v="86"/>
    <s v="3000011158 AGENDA CULTURAL COMUNICACAO EIRELI"/>
    <x v="84"/>
    <s v="100000446"/>
    <s v="Telas Condomínios residenciais MAIO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172"/>
    <s v="OABR"/>
  </r>
  <r>
    <s v="101"/>
    <s v="ZBR0"/>
    <s v="F"/>
    <s v="GL1"/>
    <x v="0"/>
    <x v="86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175"/>
    <x v="465"/>
    <s v="BRL"/>
    <n v="1"/>
    <n v="0"/>
    <n v="0"/>
    <n v="0"/>
    <n v="0"/>
    <n v="0"/>
    <n v="0"/>
    <n v="1"/>
    <n v="0"/>
    <n v="0"/>
    <n v="0"/>
    <n v="0"/>
    <x v="1173"/>
    <s v="OABR"/>
  </r>
  <r>
    <s v="101"/>
    <s v="ZBR0"/>
    <s v="F"/>
    <s v="GL1"/>
    <x v="0"/>
    <x v="87"/>
    <s v="3000001216 ADRIANA ARAUJO SANTOS 11257054775"/>
    <x v="106"/>
    <s v="100003197"/>
    <s v="Produtor - CREDENCIAMENTO / BALCÃO"/>
    <s v="SERV.0031"/>
    <x v="0"/>
    <s v=""/>
    <s v=""/>
    <s v="P"/>
    <n v="2118"/>
    <x v="1"/>
    <s v=""/>
    <n v="1"/>
    <s v="SV"/>
    <n v="1"/>
    <s v="SV"/>
    <n v="375"/>
    <x v="363"/>
    <s v="BRL"/>
    <n v="1"/>
    <n v="0"/>
    <n v="0"/>
    <n v="0"/>
    <n v="0"/>
    <n v="0"/>
    <n v="0"/>
    <n v="1"/>
    <n v="0"/>
    <n v="0"/>
    <n v="0"/>
    <n v="0"/>
    <x v="1174"/>
    <s v="OABR"/>
  </r>
  <r>
    <s v="101"/>
    <s v="ZBR0"/>
    <s v="F"/>
    <s v="GL1"/>
    <x v="0"/>
    <x v="87"/>
    <s v="3000002250 BRUNA DOS SANTOS GUIMARAES 10404148"/>
    <x v="104"/>
    <s v="100003197"/>
    <s v="Produtor - CREDENCIAMENTO"/>
    <s v="SERV.0031"/>
    <x v="0"/>
    <s v="L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75"/>
    <s v="OABR"/>
  </r>
  <r>
    <s v="101"/>
    <s v="ZBR0"/>
    <s v="F"/>
    <s v="GL1"/>
    <x v="0"/>
    <x v="87"/>
    <s v="3000001838 JCDECAUX RIO LTDA."/>
    <x v="130"/>
    <s v="E00001082"/>
    <s v="Mubs MAIO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1176"/>
    <s v="OABR"/>
  </r>
  <r>
    <s v="101"/>
    <s v="ZBR0"/>
    <s v="F"/>
    <s v="GL1"/>
    <x v="0"/>
    <x v="87"/>
    <s v="3000001838 JCDECAUX RIO LTDA."/>
    <x v="130"/>
    <s v="E00001082"/>
    <s v="MUBS MAIO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1177"/>
    <s v="OABR"/>
  </r>
  <r>
    <s v="101"/>
    <s v="ZBR0"/>
    <s v="F"/>
    <s v="GL1"/>
    <x v="0"/>
    <x v="87"/>
    <s v="3000001838 JCDECAUX RIO LTDA."/>
    <x v="130"/>
    <s v="E00001082"/>
    <s v="MUBS JUNHO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1178"/>
    <s v="OABR"/>
  </r>
  <r>
    <s v="101"/>
    <s v="ZBR0"/>
    <s v="F"/>
    <s v="GL1"/>
    <x v="0"/>
    <x v="87"/>
    <s v="3000001838 JCDECAUX RIO LTDA."/>
    <x v="130"/>
    <s v="E00001082"/>
    <s v="MUBS JUNHO"/>
    <s v="SERV.0031"/>
    <x v="0"/>
    <s v=""/>
    <s v=""/>
    <s v="P"/>
    <n v="2118"/>
    <x v="1"/>
    <s v=""/>
    <n v="1"/>
    <s v="SV"/>
    <n v="1"/>
    <s v="SV"/>
    <n v="10800.25"/>
    <x v="516"/>
    <s v="BRL"/>
    <n v="1"/>
    <n v="0"/>
    <n v="0"/>
    <n v="0"/>
    <n v="0"/>
    <n v="0"/>
    <n v="0"/>
    <n v="1"/>
    <n v="0"/>
    <n v="0"/>
    <n v="0"/>
    <n v="0"/>
    <x v="1179"/>
    <s v="OABR"/>
  </r>
  <r>
    <s v="101"/>
    <s v="ZBR0"/>
    <s v="F"/>
    <s v="GL1"/>
    <x v="0"/>
    <x v="87"/>
    <s v="3000001228 M E PARAFUSOS E FERRAMENTAS LTDA"/>
    <x v="41"/>
    <s v="E00000133"/>
    <s v="Manutenção de Imóveis"/>
    <s v="SERV.0031"/>
    <x v="0"/>
    <s v=""/>
    <s v=""/>
    <s v="P"/>
    <n v="2118"/>
    <x v="1"/>
    <s v=""/>
    <n v="1"/>
    <s v="SV"/>
    <n v="1"/>
    <s v="SV"/>
    <n v="14770"/>
    <x v="621"/>
    <s v="BRL"/>
    <n v="1"/>
    <n v="0"/>
    <n v="0"/>
    <n v="0"/>
    <n v="0"/>
    <n v="0"/>
    <n v="0"/>
    <n v="1"/>
    <n v="0"/>
    <n v="0"/>
    <n v="0"/>
    <n v="0"/>
    <x v="1180"/>
    <s v="OABR"/>
  </r>
  <r>
    <s v="101"/>
    <s v="ZBR0"/>
    <s v="F"/>
    <s v="GL1"/>
    <x v="0"/>
    <x v="87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0"/>
    <n v="0"/>
    <n v="1"/>
    <n v="0"/>
    <n v="0"/>
    <n v="0"/>
    <n v="0"/>
    <x v="1181"/>
    <s v="OABR"/>
  </r>
  <r>
    <s v="101"/>
    <s v="ZBR0"/>
    <s v="F"/>
    <s v="GL1"/>
    <x v="0"/>
    <x v="87"/>
    <s v="3000015720 R&amp;R LOCACOES LTDA"/>
    <x v="147"/>
    <s v="100000503"/>
    <s v="Locação de Banheiros Químicos"/>
    <s v="LOC.00003"/>
    <x v="2"/>
    <s v=""/>
    <s v=""/>
    <s v="P"/>
    <n v="2118"/>
    <x v="1"/>
    <s v=""/>
    <n v="1"/>
    <s v="UN"/>
    <n v="1"/>
    <s v="UN"/>
    <n v="650"/>
    <x v="399"/>
    <s v="BRL"/>
    <n v="1"/>
    <n v="0"/>
    <n v="0"/>
    <n v="0"/>
    <n v="0"/>
    <n v="0"/>
    <n v="0"/>
    <n v="1"/>
    <n v="0"/>
    <n v="0"/>
    <n v="0"/>
    <n v="0"/>
    <x v="1182"/>
    <s v="OABR"/>
  </r>
  <r>
    <s v="101"/>
    <s v="ZBR0"/>
    <s v="F"/>
    <s v="GL1"/>
    <x v="0"/>
    <x v="88"/>
    <s v="3000002836 EQUILOC LOCACAO E SERVICOS LTDA"/>
    <x v="145"/>
    <s v="100000499"/>
    <s v="Custo de locação de Grades"/>
    <s v="SERV.0031"/>
    <x v="0"/>
    <s v="L"/>
    <s v=""/>
    <s v="P"/>
    <n v="2118"/>
    <x v="1"/>
    <s v=""/>
    <n v="1"/>
    <s v="SV"/>
    <n v="1"/>
    <s v="SV"/>
    <n v="5600"/>
    <x v="622"/>
    <s v="BRL"/>
    <n v="1"/>
    <n v="0"/>
    <n v="0"/>
    <n v="0"/>
    <n v="0"/>
    <n v="0"/>
    <n v="0"/>
    <n v="1"/>
    <n v="0"/>
    <n v="0"/>
    <n v="0"/>
    <n v="0"/>
    <x v="1183"/>
    <s v="OABR"/>
  </r>
  <r>
    <s v="101"/>
    <s v="ZBR0"/>
    <s v="F"/>
    <s v="GL1"/>
    <x v="0"/>
    <x v="88"/>
    <s v="3000017874 KIT LANCHE LTDA"/>
    <x v="92"/>
    <s v="100000417"/>
    <s v="Refeições - orgãos publicos"/>
    <s v="MAT.00029"/>
    <x v="1"/>
    <s v=""/>
    <s v=""/>
    <s v="P"/>
    <n v="2118"/>
    <x v="1"/>
    <s v=""/>
    <n v="1"/>
    <s v="UN"/>
    <n v="1"/>
    <s v="UN"/>
    <n v="817.75"/>
    <x v="483"/>
    <s v="BRL"/>
    <n v="1"/>
    <n v="0"/>
    <n v="0"/>
    <n v="0"/>
    <n v="0"/>
    <n v="0"/>
    <n v="0"/>
    <n v="1"/>
    <n v="0"/>
    <n v="0"/>
    <n v="0"/>
    <n v="0"/>
    <x v="1184"/>
    <s v="OABR"/>
  </r>
  <r>
    <s v="101"/>
    <s v="ZBR0"/>
    <s v="F"/>
    <s v="GL1"/>
    <x v="0"/>
    <x v="88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85"/>
    <s v="OABR"/>
  </r>
  <r>
    <s v="101"/>
    <s v="ZBR0"/>
    <s v="F"/>
    <s v="GL1"/>
    <x v="0"/>
    <x v="89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2382.5"/>
    <x v="623"/>
    <s v="BRL"/>
    <n v="1"/>
    <n v="0"/>
    <n v="0"/>
    <n v="0"/>
    <n v="0"/>
    <n v="0"/>
    <n v="0"/>
    <n v="1"/>
    <n v="0"/>
    <n v="0"/>
    <n v="0"/>
    <n v="0"/>
    <x v="1186"/>
    <s v="OABR"/>
  </r>
  <r>
    <s v="101"/>
    <s v="ZBR0"/>
    <s v="F"/>
    <s v="GL1"/>
    <x v="0"/>
    <x v="89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2382.5"/>
    <x v="623"/>
    <s v="BRL"/>
    <n v="1"/>
    <n v="0"/>
    <n v="0"/>
    <n v="0"/>
    <n v="0"/>
    <n v="0"/>
    <n v="0"/>
    <n v="1"/>
    <n v="0"/>
    <n v="0"/>
    <n v="0"/>
    <n v="0"/>
    <x v="1187"/>
    <s v="OABR"/>
  </r>
  <r>
    <s v="101"/>
    <s v="ZBR0"/>
    <s v="F"/>
    <s v="GL1"/>
    <x v="0"/>
    <x v="89"/>
    <s v="3000001216 ADRIANA ARAUJO SANTOS 11257054775"/>
    <x v="106"/>
    <s v="100003197"/>
    <s v="Produtor - CREDENCIAMENTO MONTAGEM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88"/>
    <s v="OABR"/>
  </r>
  <r>
    <s v="201"/>
    <s v="ZBR0"/>
    <s v="F"/>
    <s v="GL1"/>
    <x v="0"/>
    <x v="89"/>
    <s v="3000001216 ADRIANA ARAUJO SANTOS 11257054775"/>
    <x v="106"/>
    <s v="100003197"/>
    <s v="Produtor - CREDENCIAMENTO (LARISSA)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188"/>
    <s v="OABR"/>
  </r>
  <r>
    <s v="101"/>
    <s v="ZBR0"/>
    <s v="F"/>
    <s v="GL1"/>
    <x v="0"/>
    <x v="89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38250"/>
    <x v="624"/>
    <s v="BRL"/>
    <n v="1"/>
    <n v="0"/>
    <n v="0"/>
    <n v="0"/>
    <n v="0"/>
    <n v="0"/>
    <n v="0"/>
    <n v="1"/>
    <n v="0"/>
    <n v="0"/>
    <n v="0"/>
    <n v="0"/>
    <x v="1189"/>
    <s v="OABR"/>
  </r>
  <r>
    <s v="101"/>
    <s v="ZBR0"/>
    <s v="F"/>
    <s v="GL1"/>
    <x v="0"/>
    <x v="89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5470"/>
    <x v="373"/>
    <s v="BRL"/>
    <n v="1"/>
    <n v="0"/>
    <n v="0"/>
    <n v="0"/>
    <n v="0"/>
    <n v="0"/>
    <n v="0"/>
    <n v="1"/>
    <n v="0"/>
    <n v="0"/>
    <n v="0"/>
    <n v="0"/>
    <x v="1190"/>
    <s v="OABR"/>
  </r>
  <r>
    <s v="101"/>
    <s v="ZBR0"/>
    <s v="F"/>
    <s v="GL1"/>
    <x v="0"/>
    <x v="89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191"/>
    <s v="OABR"/>
  </r>
  <r>
    <s v="101"/>
    <s v="ZBR0"/>
    <s v="F"/>
    <s v="GL1"/>
    <x v="0"/>
    <x v="89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3500"/>
    <x v="625"/>
    <s v="BRL"/>
    <n v="1"/>
    <n v="0"/>
    <n v="0"/>
    <n v="0"/>
    <n v="0"/>
    <n v="0"/>
    <n v="0"/>
    <n v="1"/>
    <n v="0"/>
    <n v="0"/>
    <n v="0"/>
    <n v="0"/>
    <x v="1192"/>
    <s v="OABR"/>
  </r>
  <r>
    <s v="101"/>
    <s v="ZBR0"/>
    <s v="F"/>
    <s v="GL1"/>
    <x v="0"/>
    <x v="89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770"/>
    <x v="590"/>
    <s v="BRL"/>
    <n v="1"/>
    <n v="0"/>
    <n v="0"/>
    <n v="0"/>
    <n v="0"/>
    <n v="0"/>
    <n v="0"/>
    <n v="1"/>
    <n v="0"/>
    <n v="0"/>
    <n v="0"/>
    <n v="0"/>
    <x v="1193"/>
    <s v="OABR"/>
  </r>
  <r>
    <s v="101"/>
    <s v="ZBR0"/>
    <s v="F"/>
    <s v="GL1"/>
    <x v="0"/>
    <x v="89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94"/>
    <s v="OABR"/>
  </r>
  <r>
    <s v="101"/>
    <s v="ZBR0"/>
    <s v="F"/>
    <s v="GL1"/>
    <x v="0"/>
    <x v="89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95"/>
    <s v="OABR"/>
  </r>
  <r>
    <s v="101"/>
    <s v="ZBR0"/>
    <s v="F"/>
    <s v="GL1"/>
    <x v="0"/>
    <x v="89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0"/>
    <n v="0"/>
    <n v="1"/>
    <n v="0"/>
    <n v="0"/>
    <n v="0"/>
    <n v="0"/>
    <x v="1196"/>
    <s v="OABR"/>
  </r>
  <r>
    <s v="101"/>
    <s v="ZBR0"/>
    <s v="F"/>
    <s v="GL1"/>
    <x v="0"/>
    <x v="89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97"/>
    <s v="OABR"/>
  </r>
  <r>
    <s v="101"/>
    <s v="ZBR0"/>
    <s v="F"/>
    <s v="GL1"/>
    <x v="0"/>
    <x v="89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198"/>
    <s v="OABR"/>
  </r>
  <r>
    <s v="101"/>
    <s v="ZBR0"/>
    <s v="F"/>
    <s v="GL1"/>
    <x v="0"/>
    <x v="89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199"/>
    <s v="OABR"/>
  </r>
  <r>
    <s v="101"/>
    <s v="ZBR0"/>
    <s v="F"/>
    <s v="GL1"/>
    <x v="0"/>
    <x v="89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200"/>
    <s v="OABR"/>
  </r>
  <r>
    <s v="101"/>
    <s v="ZBR0"/>
    <s v="F"/>
    <s v="GL1"/>
    <x v="0"/>
    <x v="89"/>
    <s v="3000001210 MARCIO PAULO DE MAGALHAES 086728057"/>
    <x v="78"/>
    <s v="100003197"/>
    <s v="Produtor - segurança (Douglas)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201"/>
    <s v="OABR"/>
  </r>
  <r>
    <s v="101"/>
    <s v="ZBR0"/>
    <s v="F"/>
    <s v="GL1"/>
    <x v="0"/>
    <x v="89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6840"/>
    <x v="250"/>
    <s v="BRL"/>
    <n v="1"/>
    <n v="0"/>
    <n v="0"/>
    <n v="0"/>
    <n v="0"/>
    <n v="0"/>
    <n v="0"/>
    <n v="1"/>
    <n v="0"/>
    <n v="0"/>
    <n v="0"/>
    <n v="0"/>
    <x v="1202"/>
    <s v="OABR"/>
  </r>
  <r>
    <s v="101"/>
    <s v="ZBR0"/>
    <s v="F"/>
    <s v="GL1"/>
    <x v="0"/>
    <x v="89"/>
    <s v="3000001216 ADRIANA ARAUJO SANTOS 11257054775"/>
    <x v="106"/>
    <s v="100003197"/>
    <s v="Produtor - balcão de convidados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203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4"/>
    <s v="OABR"/>
  </r>
  <r>
    <s v="101"/>
    <s v="ZBR0"/>
    <s v="F"/>
    <s v="GL1"/>
    <x v="0"/>
    <x v="89"/>
    <s v="3000012496 RAPHAELA DE SOUZA VIEIRA SERVICOS E"/>
    <x v="107"/>
    <s v="E00000127"/>
    <s v="EMICIDA 2024 -Equipe de Recepção - Camar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5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6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7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8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09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10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11"/>
    <s v="OABR"/>
  </r>
  <r>
    <s v="101"/>
    <s v="ZBR0"/>
    <s v="F"/>
    <s v="GL1"/>
    <x v="0"/>
    <x v="89"/>
    <s v="3000012496 RAPHAELA DE SOUZA VIEIRA SERVICOS E"/>
    <x v="107"/>
    <s v="E00000127"/>
    <s v="CAMAROTE CORUJA - Equipe de Recepção - C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12"/>
    <s v="OABR"/>
  </r>
  <r>
    <s v="101"/>
    <s v="ZBR0"/>
    <s v="F"/>
    <s v="GL1"/>
    <x v="0"/>
    <x v="89"/>
    <s v="3000012496 RAPHAELA DE SOUZA VIEIRA SERVICOS E"/>
    <x v="107"/>
    <s v="E00000127"/>
    <s v="EMICIDA 2024 - Equipe de Recepção - Cama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0"/>
    <n v="0"/>
    <n v="1"/>
    <n v="0"/>
    <n v="0"/>
    <n v="0"/>
    <n v="0"/>
    <x v="1213"/>
    <s v="OABR"/>
  </r>
  <r>
    <s v="101"/>
    <s v="ZBR0"/>
    <s v="F"/>
    <s v="GL1"/>
    <x v="0"/>
    <x v="89"/>
    <s v="3000012496 RAPHAELA DE SOUZA VIEIRA SERVICOS E"/>
    <x v="107"/>
    <s v="E00000127"/>
    <s v="RONDA E ELEVADOR - GL , Equipe de Recepç"/>
    <s v="SERV.0031"/>
    <x v="0"/>
    <s v=""/>
    <s v=""/>
    <s v="P"/>
    <n v="2118"/>
    <x v="1"/>
    <s v=""/>
    <n v="1"/>
    <s v="SV"/>
    <n v="1"/>
    <s v="SV"/>
    <n v="826.4"/>
    <x v="626"/>
    <s v="BRL"/>
    <n v="1"/>
    <n v="0"/>
    <n v="0"/>
    <n v="0"/>
    <n v="0"/>
    <n v="0"/>
    <n v="0"/>
    <n v="1"/>
    <n v="0"/>
    <n v="0"/>
    <n v="0"/>
    <n v="0"/>
    <x v="1214"/>
    <s v="OABR"/>
  </r>
  <r>
    <s v="101"/>
    <s v="ZBR0"/>
    <s v="F"/>
    <s v="GL1"/>
    <x v="0"/>
    <x v="89"/>
    <s v="3000012496 RAPHAELA DE SOUZA VIEIRA SERVICOS E"/>
    <x v="107"/>
    <s v="E00000127"/>
    <s v="ACESSOS - Equipe de Recepção / Orientado"/>
    <s v="SERV.0031"/>
    <x v="0"/>
    <s v=""/>
    <s v=""/>
    <s v="P"/>
    <n v="2118"/>
    <x v="1"/>
    <s v=""/>
    <n v="1"/>
    <s v="SV"/>
    <n v="1"/>
    <s v="SV"/>
    <n v="8210"/>
    <x v="627"/>
    <s v="BRL"/>
    <n v="1"/>
    <n v="0"/>
    <n v="0"/>
    <n v="0"/>
    <n v="0"/>
    <n v="0"/>
    <n v="0"/>
    <n v="1"/>
    <n v="0"/>
    <n v="0"/>
    <n v="0"/>
    <n v="0"/>
    <x v="1215"/>
    <s v="OABR"/>
  </r>
  <r>
    <s v="101"/>
    <s v="ZBR0"/>
    <s v="F"/>
    <s v="GL1"/>
    <x v="0"/>
    <x v="89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1216"/>
    <s v="OABR"/>
  </r>
  <r>
    <s v="101"/>
    <s v="ZBR0"/>
    <s v="F"/>
    <s v="GL1"/>
    <x v="0"/>
    <x v="89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217"/>
    <s v="OABR"/>
  </r>
  <r>
    <s v="101"/>
    <s v="ZBR0"/>
    <s v="F"/>
    <s v="GL1"/>
    <x v="0"/>
    <x v="90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2600"/>
    <x v="115"/>
    <s v="BRL"/>
    <n v="1"/>
    <n v="0"/>
    <n v="0"/>
    <n v="0"/>
    <n v="0"/>
    <n v="0"/>
    <n v="0"/>
    <n v="1"/>
    <n v="0"/>
    <n v="0"/>
    <n v="0"/>
    <n v="0"/>
    <x v="1218"/>
    <s v="OABR"/>
  </r>
  <r>
    <s v="101"/>
    <s v="ZBR0"/>
    <s v="F"/>
    <s v="GL1"/>
    <x v="0"/>
    <x v="90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1219"/>
    <s v="OABR"/>
  </r>
  <r>
    <s v="101"/>
    <s v="ZBR0"/>
    <s v="F"/>
    <s v="GL1"/>
    <x v="0"/>
    <x v="90"/>
    <s v="3000001210 MARCIO PAULO DE MAGALHAES 086728057"/>
    <x v="78"/>
    <s v="100003197"/>
    <s v="Produtor - SEGURANÇA (DOUGLAS)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0"/>
    <n v="0"/>
    <n v="1"/>
    <n v="0"/>
    <n v="0"/>
    <n v="0"/>
    <n v="0"/>
    <x v="1220"/>
    <s v="OABR"/>
  </r>
  <r>
    <s v="101"/>
    <s v="ZBR0"/>
    <s v="F"/>
    <s v="GL1"/>
    <x v="0"/>
    <x v="90"/>
    <s v="3000002836 EQUILOC LOCACAO E SERVICOS LTDA"/>
    <x v="145"/>
    <s v="100000499"/>
    <s v="Custo de locação de Grades"/>
    <s v="SERV.0031"/>
    <x v="0"/>
    <s v=""/>
    <s v=""/>
    <s v="P"/>
    <n v="2118"/>
    <x v="1"/>
    <s v=""/>
    <n v="1"/>
    <s v="SV"/>
    <n v="1"/>
    <s v="SV"/>
    <n v="5200"/>
    <x v="346"/>
    <s v="BRL"/>
    <n v="1"/>
    <n v="0"/>
    <n v="0"/>
    <n v="0"/>
    <n v="0"/>
    <n v="0"/>
    <n v="0"/>
    <n v="1"/>
    <n v="0"/>
    <n v="0"/>
    <n v="0"/>
    <n v="0"/>
    <x v="1221"/>
    <s v="OABR"/>
  </r>
  <r>
    <s v="101"/>
    <s v="ZBR0"/>
    <s v="F"/>
    <s v="GL1"/>
    <x v="0"/>
    <x v="90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0"/>
    <n v="0"/>
    <n v="1"/>
    <n v="0"/>
    <n v="0"/>
    <n v="0"/>
    <n v="0"/>
    <x v="1222"/>
    <s v="OABR"/>
  </r>
  <r>
    <s v="101"/>
    <s v="ZBR0"/>
    <s v="F"/>
    <s v="GL1"/>
    <x v="0"/>
    <x v="90"/>
    <s v="3000020560 SUPORTE RIO EVENTOS LTDA"/>
    <x v="143"/>
    <s v="E00000116"/>
    <s v="MONTAGEM E DESMONTAGEM DE PALCO"/>
    <s v="SERV.0031"/>
    <x v="0"/>
    <s v=""/>
    <s v=""/>
    <s v="P"/>
    <n v="2118"/>
    <x v="1"/>
    <s v=""/>
    <n v="1"/>
    <s v="SV"/>
    <n v="1"/>
    <s v="SV"/>
    <n v="6438"/>
    <x v="628"/>
    <s v="BRL"/>
    <n v="1"/>
    <n v="0"/>
    <n v="0"/>
    <n v="0"/>
    <n v="0"/>
    <n v="0"/>
    <n v="0"/>
    <n v="1"/>
    <n v="0"/>
    <n v="0"/>
    <n v="0"/>
    <n v="0"/>
    <x v="1223"/>
    <s v="OABR"/>
  </r>
  <r>
    <s v="101"/>
    <s v="ZBR0"/>
    <s v="F"/>
    <s v="GL1"/>
    <x v="0"/>
    <x v="90"/>
    <s v="3000020560 SUPORTE RIO EVENTOS LTDA"/>
    <x v="143"/>
    <s v="E00000116"/>
    <s v="MONTAGEM E DESMONTAGEM DE PALCO"/>
    <s v="SERV.0031"/>
    <x v="0"/>
    <s v=""/>
    <s v=""/>
    <s v="P"/>
    <n v="2118"/>
    <x v="1"/>
    <s v=""/>
    <n v="1"/>
    <s v="SV"/>
    <n v="1"/>
    <s v="SV"/>
    <n v="6438"/>
    <x v="628"/>
    <s v="BRL"/>
    <n v="1"/>
    <n v="0"/>
    <n v="0"/>
    <n v="0"/>
    <n v="0"/>
    <n v="0"/>
    <n v="0"/>
    <n v="1"/>
    <n v="0"/>
    <n v="0"/>
    <n v="0"/>
    <n v="0"/>
    <x v="1224"/>
    <s v="OABR"/>
  </r>
  <r>
    <s v="101"/>
    <s v="ZBR0"/>
    <s v="F"/>
    <s v="GL1"/>
    <x v="0"/>
    <x v="91"/>
    <s v="3000001838 JCDECAUX RIO LTDA."/>
    <x v="130"/>
    <s v="E00001082"/>
    <s v="Custos de Merchandising - Eventos"/>
    <s v="SERV.0031"/>
    <x v="0"/>
    <s v=""/>
    <s v=""/>
    <s v="P"/>
    <n v="2118"/>
    <x v="1"/>
    <s v=""/>
    <n v="1"/>
    <s v="SV"/>
    <n v="1"/>
    <s v="SV"/>
    <n v="0.25"/>
    <x v="629"/>
    <s v="BRL"/>
    <n v="1"/>
    <n v="0"/>
    <n v="0"/>
    <n v="0"/>
    <n v="0"/>
    <n v="0"/>
    <n v="0"/>
    <n v="1"/>
    <n v="0"/>
    <n v="0"/>
    <n v="0"/>
    <n v="0"/>
    <x v="1225"/>
    <s v="OABR"/>
  </r>
  <r>
    <s v="101"/>
    <s v="ZBR0"/>
    <s v="F"/>
    <s v="GL1"/>
    <x v="0"/>
    <x v="91"/>
    <s v="3000001838 JCDECAUX RIO LTDA."/>
    <x v="130"/>
    <s v="E00001082"/>
    <s v="Custos de Merchandising - Eventos"/>
    <s v="SERV.0031"/>
    <x v="0"/>
    <s v=""/>
    <s v=""/>
    <s v="P"/>
    <n v="2118"/>
    <x v="1"/>
    <s v=""/>
    <n v="1"/>
    <s v="SV"/>
    <n v="1"/>
    <s v="SV"/>
    <n v="0.25"/>
    <x v="629"/>
    <s v="BRL"/>
    <n v="1"/>
    <n v="0"/>
    <n v="0"/>
    <n v="0"/>
    <n v="0"/>
    <n v="0"/>
    <n v="0"/>
    <n v="1"/>
    <n v="0"/>
    <n v="0"/>
    <n v="0"/>
    <n v="0"/>
    <x v="1226"/>
    <s v="OABR"/>
  </r>
  <r>
    <s v="101"/>
    <s v="ZBR0"/>
    <s v="F"/>
    <s v="GL1"/>
    <x v="0"/>
    <x v="91"/>
    <s v="3000001838 JCDECAUX RIO LTDA."/>
    <x v="130"/>
    <s v="E00001082"/>
    <s v="Custos de Merchandising - Eventos"/>
    <s v="SERV.0031"/>
    <x v="0"/>
    <s v=""/>
    <s v=""/>
    <s v="P"/>
    <n v="2118"/>
    <x v="1"/>
    <s v=""/>
    <n v="1"/>
    <s v="SV"/>
    <n v="1"/>
    <s v="SV"/>
    <n v="0.25"/>
    <x v="629"/>
    <s v="BRL"/>
    <n v="1"/>
    <n v="0"/>
    <n v="0"/>
    <n v="0"/>
    <n v="0"/>
    <n v="0"/>
    <n v="0"/>
    <n v="1"/>
    <n v="0"/>
    <n v="0"/>
    <n v="0"/>
    <n v="0"/>
    <x v="1227"/>
    <s v="OABR"/>
  </r>
  <r>
    <s v="101"/>
    <s v="ZBR0"/>
    <s v="F"/>
    <s v="GL1"/>
    <x v="0"/>
    <x v="91"/>
    <s v="3000001838 JCDECAUX RIO LTDA."/>
    <x v="130"/>
    <s v="E00001082"/>
    <s v="Custos de Merchandising - Eventos"/>
    <s v="SERV.0031"/>
    <x v="0"/>
    <s v=""/>
    <s v=""/>
    <s v="P"/>
    <n v="2118"/>
    <x v="1"/>
    <s v=""/>
    <n v="1"/>
    <s v="SV"/>
    <n v="1"/>
    <s v="SV"/>
    <n v="0.25"/>
    <x v="629"/>
    <s v="BRL"/>
    <n v="1"/>
    <n v="0"/>
    <n v="0"/>
    <n v="0"/>
    <n v="0"/>
    <n v="0"/>
    <n v="0"/>
    <n v="1"/>
    <n v="0"/>
    <n v="0"/>
    <n v="0"/>
    <n v="0"/>
    <x v="1228"/>
    <s v="OABR"/>
  </r>
  <r>
    <s v="101"/>
    <s v="ZBR0"/>
    <s v="F"/>
    <s v="GL1"/>
    <x v="0"/>
    <x v="91"/>
    <s v="3000002258 DK CONSTRUCOES E REFORMAS LTDA"/>
    <x v="4"/>
    <s v="E00000133"/>
    <s v="Manutenção de Imóveis - instalação de re"/>
    <s v="SERV.0031"/>
    <x v="0"/>
    <s v=""/>
    <s v=""/>
    <s v="P"/>
    <n v="2118"/>
    <x v="1"/>
    <s v=""/>
    <n v="1"/>
    <s v="SV"/>
    <n v="1"/>
    <s v="SV"/>
    <n v="5200"/>
    <x v="346"/>
    <s v="BRL"/>
    <n v="1"/>
    <n v="0"/>
    <n v="0"/>
    <n v="0"/>
    <n v="0"/>
    <n v="0"/>
    <n v="0"/>
    <n v="1"/>
    <n v="0"/>
    <n v="0"/>
    <n v="0"/>
    <n v="0"/>
    <x v="1229"/>
    <s v="OABR"/>
  </r>
  <r>
    <s v="101"/>
    <s v="ZBR0"/>
    <s v="F"/>
    <s v="GL1"/>
    <x v="0"/>
    <x v="92"/>
    <s v="3000001606 KLEITON AUGUSTO ALVES BOTELHO 11418"/>
    <x v="94"/>
    <s v="100003197"/>
    <s v="A&amp;B - Produtor - OPERAÇÃO GERAL"/>
    <s v="SERV.0031"/>
    <x v="0"/>
    <s v=""/>
    <s v=""/>
    <s v="P"/>
    <n v="2118"/>
    <x v="1"/>
    <s v=""/>
    <n v="1"/>
    <s v="SV"/>
    <n v="1"/>
    <s v="SV"/>
    <n v="1600"/>
    <x v="402"/>
    <s v="BRL"/>
    <n v="1"/>
    <n v="0"/>
    <n v="0"/>
    <n v="0"/>
    <n v="0"/>
    <n v="0"/>
    <n v="0"/>
    <n v="1"/>
    <n v="0"/>
    <n v="0"/>
    <n v="0"/>
    <n v="0"/>
    <x v="1230"/>
    <s v="OABR"/>
  </r>
  <r>
    <s v="101"/>
    <s v="ZBR0"/>
    <s v="F"/>
    <s v="GL1"/>
    <x v="0"/>
    <x v="92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231"/>
    <s v="OABR"/>
  </r>
  <r>
    <s v="101"/>
    <s v="ZBR0"/>
    <s v="F"/>
    <s v="GL1"/>
    <x v="0"/>
    <x v="92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232"/>
    <s v="OABR"/>
  </r>
  <r>
    <s v="101"/>
    <s v="ZBR0"/>
    <s v="F"/>
    <s v="GL1"/>
    <x v="0"/>
    <x v="92"/>
    <s v="3000018817 GOURMET SPORTS HOSPITALITY SERVIÇOS"/>
    <x v="88"/>
    <s v="100000417"/>
    <s v="EMICIDA 2024 - Refeições Camarotes Anuai"/>
    <s v="MAT.00029"/>
    <x v="1"/>
    <s v=""/>
    <s v=""/>
    <s v="P"/>
    <n v="2118"/>
    <x v="1"/>
    <s v=""/>
    <n v="1"/>
    <s v="UN"/>
    <n v="1"/>
    <s v="UN"/>
    <n v="3432"/>
    <x v="457"/>
    <s v="BRL"/>
    <n v="1"/>
    <n v="0"/>
    <n v="0"/>
    <n v="0"/>
    <n v="0"/>
    <n v="0"/>
    <n v="0"/>
    <n v="1"/>
    <n v="0"/>
    <n v="0"/>
    <n v="0"/>
    <n v="0"/>
    <x v="1233"/>
    <s v="OABR"/>
  </r>
  <r>
    <s v="101"/>
    <s v="ZBR0"/>
    <s v="F"/>
    <s v="GL1"/>
    <x v="0"/>
    <x v="92"/>
    <s v="3000015792 ILANA HONORATO BARBOSA DOS SANTOS"/>
    <x v="105"/>
    <s v="100003197"/>
    <s v="Produtor - CREDENCIAMENTO (BRUNA GUIMARA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234"/>
    <s v="OABR"/>
  </r>
  <r>
    <s v="101"/>
    <s v="ZBR0"/>
    <s v="F"/>
    <s v="GL1"/>
    <x v="0"/>
    <x v="92"/>
    <s v="3000015792 ILANA HONORATO BARBOSA DOS SANTOS"/>
    <x v="105"/>
    <s v="100003197"/>
    <s v="Produtor - BALCÃO DE CONVIDADOS (BRUNA G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1235"/>
    <s v="OABR"/>
  </r>
  <r>
    <s v="101"/>
    <s v="ZBR0"/>
    <s v="F"/>
    <s v="GL1"/>
    <x v="0"/>
    <x v="92"/>
    <s v="3000002258 DK CONSTRUCOES E REFORMAS LTDA"/>
    <x v="4"/>
    <s v="E00000133"/>
    <s v="Manutenção de Imóveis - MONTAGEM E DESMO"/>
    <s v="SERV.0031"/>
    <x v="0"/>
    <s v=""/>
    <s v=""/>
    <s v="P"/>
    <n v="2118"/>
    <x v="1"/>
    <s v=""/>
    <n v="1"/>
    <s v="SV"/>
    <n v="1"/>
    <s v="SV"/>
    <n v="10400"/>
    <x v="630"/>
    <s v="BRL"/>
    <n v="1"/>
    <n v="0"/>
    <n v="0"/>
    <n v="0"/>
    <n v="0"/>
    <n v="0"/>
    <n v="0"/>
    <n v="1"/>
    <n v="0"/>
    <n v="0"/>
    <n v="0"/>
    <n v="0"/>
    <x v="1236"/>
    <s v="OABR"/>
  </r>
  <r>
    <s v="101"/>
    <s v="ZBR0"/>
    <s v="F"/>
    <s v="GL1"/>
    <x v="0"/>
    <x v="94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158264"/>
    <x v="631"/>
    <s v="BRL"/>
    <n v="1"/>
    <n v="0"/>
    <n v="0"/>
    <n v="0"/>
    <n v="0"/>
    <n v="0"/>
    <n v="0"/>
    <n v="1"/>
    <n v="0"/>
    <n v="0"/>
    <n v="0"/>
    <n v="0"/>
    <x v="1237"/>
    <s v="OABR"/>
  </r>
  <r>
    <s v="101"/>
    <s v="ZBR0"/>
    <s v="F"/>
    <s v="GL1"/>
    <x v="0"/>
    <x v="94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21660"/>
    <x v="632"/>
    <s v="BRL"/>
    <n v="1"/>
    <n v="0"/>
    <n v="0"/>
    <n v="0"/>
    <n v="0"/>
    <n v="0"/>
    <n v="0"/>
    <n v="1"/>
    <n v="0"/>
    <n v="0"/>
    <n v="0"/>
    <n v="0"/>
    <x v="1238"/>
    <s v="OABR"/>
  </r>
  <r>
    <s v="101"/>
    <s v="ZBR0"/>
    <s v="F"/>
    <s v="GL1"/>
    <x v="0"/>
    <x v="94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31080"/>
    <x v="633"/>
    <s v="BRL"/>
    <n v="1"/>
    <n v="0"/>
    <n v="0"/>
    <n v="0"/>
    <n v="0"/>
    <n v="0"/>
    <n v="0"/>
    <n v="1"/>
    <n v="0"/>
    <n v="0"/>
    <n v="0"/>
    <n v="0"/>
    <x v="1239"/>
    <s v="OABR"/>
  </r>
  <r>
    <s v="101"/>
    <s v="ZBR0"/>
    <s v="F"/>
    <s v="GL1"/>
    <x v="0"/>
    <x v="94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62465"/>
    <x v="634"/>
    <s v="BRL"/>
    <n v="1"/>
    <n v="0"/>
    <n v="0"/>
    <n v="0"/>
    <n v="0"/>
    <n v="0"/>
    <n v="0"/>
    <n v="1"/>
    <n v="0"/>
    <n v="0"/>
    <n v="0"/>
    <n v="0"/>
    <x v="1240"/>
    <s v="OABR"/>
  </r>
  <r>
    <s v="101"/>
    <s v="ZBR0"/>
    <s v="F"/>
    <s v="GL1"/>
    <x v="0"/>
    <x v="94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21403"/>
    <x v="635"/>
    <s v="BRL"/>
    <n v="1"/>
    <n v="0"/>
    <n v="0"/>
    <n v="0"/>
    <n v="0"/>
    <n v="0"/>
    <n v="0"/>
    <n v="1"/>
    <n v="0"/>
    <n v="0"/>
    <n v="0"/>
    <n v="0"/>
    <x v="1241"/>
    <s v="OABR"/>
  </r>
  <r>
    <s v="101"/>
    <s v="ZBR0"/>
    <s v="F"/>
    <s v="GL1"/>
    <x v="0"/>
    <x v="94"/>
    <s v="3000012496 RAPHAELA DE SOUZA VIEIRA SERVICOS E"/>
    <x v="107"/>
    <s v="E00000127"/>
    <s v="ACESSOS - Equipe de Recepção / Orientado"/>
    <s v="SERV.0031"/>
    <x v="0"/>
    <s v=""/>
    <s v=""/>
    <s v="P"/>
    <n v="2118"/>
    <x v="1"/>
    <s v=""/>
    <n v="1"/>
    <s v="SV"/>
    <n v="1"/>
    <s v="SV"/>
    <n v="64165.599999999999"/>
    <x v="636"/>
    <s v="BRL"/>
    <n v="1"/>
    <n v="0"/>
    <n v="0"/>
    <n v="0"/>
    <n v="0"/>
    <n v="0"/>
    <n v="0"/>
    <n v="1"/>
    <n v="0"/>
    <n v="0"/>
    <n v="0"/>
    <n v="0"/>
    <x v="1242"/>
    <s v="OABR"/>
  </r>
  <r>
    <s v="101"/>
    <s v="ZBR0"/>
    <s v="F"/>
    <s v="GL1"/>
    <x v="0"/>
    <x v="94"/>
    <s v="G000005204 GL EVENTS LIVE S.A."/>
    <x v="6"/>
    <s v="E00001082"/>
    <s v="Outdoor Riocentr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1243"/>
    <s v="OABR"/>
  </r>
  <r>
    <s v="101"/>
    <s v="ZBR0"/>
    <s v="F"/>
    <s v="GL1"/>
    <x v="0"/>
    <x v="94"/>
    <s v="G000005204 GL EVENTS LIVE S.A."/>
    <x v="6"/>
    <s v="E00001082"/>
    <s v="Outdoor Riocentr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1244"/>
    <s v="OABR"/>
  </r>
  <r>
    <s v="101"/>
    <s v="ZBR0"/>
    <s v="F"/>
    <s v="GL1"/>
    <x v="0"/>
    <x v="94"/>
    <s v="G000005204 GL EVENTS LIVE S.A."/>
    <x v="6"/>
    <s v="E00001082"/>
    <s v="Outdoor Riocent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1"/>
    <n v="0"/>
    <n v="1"/>
    <n v="1620"/>
    <n v="1"/>
    <n v="0"/>
    <n v="0"/>
    <n v="0"/>
    <n v="0"/>
    <x v="1245"/>
    <s v="OABR"/>
  </r>
  <r>
    <s v="101"/>
    <s v="ZBR0"/>
    <s v="F"/>
    <s v="GL1"/>
    <x v="0"/>
    <x v="94"/>
    <s v="G000005204 GL EVENTS LIVE S.A."/>
    <x v="6"/>
    <s v="E00001082"/>
    <s v="Outdoor Riocentr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0"/>
    <n v="0"/>
    <n v="0"/>
    <n v="0"/>
    <n v="1"/>
    <n v="0"/>
    <n v="0"/>
    <n v="0"/>
    <n v="0"/>
    <x v="1246"/>
    <s v="OABR"/>
  </r>
  <r>
    <s v="101"/>
    <s v="ZBR0"/>
    <s v="F"/>
    <s v="GL1"/>
    <x v="0"/>
    <x v="94"/>
    <s v="G000005204 GL EVENTS LIVE S.A."/>
    <x v="6"/>
    <s v="E00001082"/>
    <s v="Adesivo reparos Outdoor RC"/>
    <s v="SERV.0031"/>
    <x v="0"/>
    <s v=""/>
    <s v=""/>
    <s v="P"/>
    <n v="2118"/>
    <x v="1"/>
    <s v=""/>
    <n v="1"/>
    <s v="SV"/>
    <n v="1"/>
    <s v="SV"/>
    <n v="492"/>
    <x v="637"/>
    <s v="BRL"/>
    <n v="1"/>
    <n v="0"/>
    <n v="0"/>
    <n v="1"/>
    <n v="0"/>
    <n v="1"/>
    <n v="492"/>
    <n v="1"/>
    <n v="0"/>
    <n v="0"/>
    <n v="0"/>
    <n v="0"/>
    <x v="1247"/>
    <s v="OABR"/>
  </r>
  <r>
    <s v="102"/>
    <s v="ZBR0"/>
    <s v="F"/>
    <s v="GL1"/>
    <x v="0"/>
    <x v="94"/>
    <s v="3000001885 CENTRAL DE FESTAS GASTRONOMIA CRIAT"/>
    <x v="149"/>
    <s v="100000417"/>
    <s v="Refeições - COMPRA DE AGUA"/>
    <s v="MAT.00029"/>
    <x v="1"/>
    <s v=""/>
    <s v=""/>
    <s v="P"/>
    <n v="2118"/>
    <x v="1"/>
    <s v=""/>
    <n v="1"/>
    <s v="UN"/>
    <n v="1"/>
    <s v="UN"/>
    <n v="5667.84"/>
    <x v="638"/>
    <s v="BRL"/>
    <n v="1"/>
    <n v="0"/>
    <n v="0"/>
    <n v="0"/>
    <n v="0"/>
    <n v="0"/>
    <n v="0"/>
    <n v="1"/>
    <n v="0"/>
    <n v="0"/>
    <n v="0"/>
    <n v="0"/>
    <x v="1248"/>
    <s v="OABR"/>
  </r>
  <r>
    <s v="101"/>
    <s v="ZBR0"/>
    <s v="F"/>
    <s v="GL1"/>
    <x v="0"/>
    <x v="94"/>
    <s v="3000011712 MANSERV FACILITIES LTDA"/>
    <x v="117"/>
    <s v="E00000133"/>
    <s v="Manutenção de Imóveis"/>
    <s v="SERV.0031"/>
    <x v="0"/>
    <s v="L"/>
    <s v=""/>
    <s v="P"/>
    <n v="2118"/>
    <x v="1"/>
    <s v=""/>
    <n v="1"/>
    <s v="SV"/>
    <n v="1"/>
    <s v="SV"/>
    <n v="3776.48"/>
    <x v="639"/>
    <s v="BRL"/>
    <n v="1"/>
    <n v="0"/>
    <n v="0"/>
    <n v="0"/>
    <n v="0"/>
    <n v="0"/>
    <n v="0"/>
    <n v="1"/>
    <n v="0"/>
    <n v="0"/>
    <n v="0"/>
    <n v="0"/>
    <x v="1249"/>
    <s v="OABR"/>
  </r>
  <r>
    <s v="101"/>
    <s v="ZBR0"/>
    <s v="F"/>
    <s v="GL1"/>
    <x v="0"/>
    <x v="95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250"/>
    <s v="OABR"/>
  </r>
  <r>
    <s v="101"/>
    <s v="ZBR0"/>
    <s v="F"/>
    <s v="GL1"/>
    <x v="0"/>
    <x v="95"/>
    <s v="3000021008 EVOLUTION PRODUTORA DE EVENTOS LTDA"/>
    <x v="150"/>
    <s v="E00001109"/>
    <s v="Contratação de Artista"/>
    <s v="SERV.0031"/>
    <x v="0"/>
    <s v=""/>
    <s v=""/>
    <s v="P"/>
    <n v="2118"/>
    <x v="1"/>
    <s v=""/>
    <n v="1"/>
    <s v="SV"/>
    <n v="1"/>
    <s v="SV"/>
    <n v="160000"/>
    <x v="640"/>
    <s v="BRL"/>
    <n v="1"/>
    <n v="0"/>
    <n v="0"/>
    <n v="0"/>
    <n v="0"/>
    <n v="0"/>
    <n v="0"/>
    <n v="1"/>
    <n v="0"/>
    <n v="0"/>
    <n v="0"/>
    <n v="0"/>
    <x v="1251"/>
    <s v="OABR"/>
  </r>
  <r>
    <s v="101"/>
    <s v="ZBR0"/>
    <s v="F"/>
    <s v="GL1"/>
    <x v="0"/>
    <x v="95"/>
    <s v="3000021008 EVOLUTION PRODUTORA DE EVENTOS LTDA"/>
    <x v="150"/>
    <s v="E00001109"/>
    <s v="Contratação de Artista"/>
    <s v="SERV.0031"/>
    <x v="0"/>
    <s v=""/>
    <s v=""/>
    <s v="P"/>
    <n v="2118"/>
    <x v="1"/>
    <s v=""/>
    <n v="1"/>
    <s v="SV"/>
    <n v="1"/>
    <s v="SV"/>
    <n v="80000"/>
    <x v="641"/>
    <s v="BRL"/>
    <n v="1"/>
    <n v="0"/>
    <n v="0"/>
    <n v="0"/>
    <n v="0"/>
    <n v="0"/>
    <n v="0"/>
    <n v="1"/>
    <n v="0"/>
    <n v="0"/>
    <n v="0"/>
    <n v="0"/>
    <x v="1252"/>
    <s v="OABR"/>
  </r>
  <r>
    <s v="101"/>
    <s v="ZBR0"/>
    <s v="F"/>
    <s v="GL1"/>
    <x v="0"/>
    <x v="95"/>
    <s v="3000021008 EVOLUTION PRODUTORA DE EVENTOS LTDA"/>
    <x v="150"/>
    <s v="E00001109"/>
    <s v="Contratação de Artista"/>
    <s v="SERV.0031"/>
    <x v="0"/>
    <s v=""/>
    <s v=""/>
    <s v="P"/>
    <n v="2118"/>
    <x v="1"/>
    <s v=""/>
    <n v="1"/>
    <s v="SV"/>
    <n v="1"/>
    <s v="SV"/>
    <n v="80000"/>
    <x v="641"/>
    <s v="BRL"/>
    <n v="1"/>
    <n v="0"/>
    <n v="0"/>
    <n v="0"/>
    <n v="0"/>
    <n v="0"/>
    <n v="0"/>
    <n v="1"/>
    <n v="0"/>
    <n v="0"/>
    <n v="0"/>
    <n v="0"/>
    <x v="1253"/>
    <s v="OABR"/>
  </r>
  <r>
    <s v="101"/>
    <s v="ZBR0"/>
    <s v="F"/>
    <s v="GL1"/>
    <x v="0"/>
    <x v="126"/>
    <s v="3000002450 TK ELEVADORES BRASIL LTDA"/>
    <x v="35"/>
    <s v="E00000133"/>
    <s v="Manutenção de Imóveis"/>
    <s v="SERV.0031"/>
    <x v="0"/>
    <s v=""/>
    <s v=""/>
    <s v="P"/>
    <n v="2118"/>
    <x v="1"/>
    <s v=""/>
    <n v="1"/>
    <s v="SV"/>
    <n v="1"/>
    <s v="SV"/>
    <n v="1953.12"/>
    <x v="601"/>
    <s v="BRL"/>
    <n v="1"/>
    <n v="0"/>
    <n v="0"/>
    <n v="0"/>
    <n v="0"/>
    <n v="0"/>
    <n v="0"/>
    <n v="1"/>
    <n v="0"/>
    <n v="0"/>
    <n v="0"/>
    <n v="0"/>
    <x v="1254"/>
    <s v="OABR"/>
  </r>
  <r>
    <s v="101"/>
    <s v="ZBR0"/>
    <s v="F"/>
    <s v="GL1"/>
    <x v="0"/>
    <x v="96"/>
    <s v="3000011158 AGENDA CULTURAL COMUNICACAO EIRELI"/>
    <x v="84"/>
    <s v="100000446"/>
    <s v="Telas Digitais Metropolitano JUN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55"/>
    <s v="OABR"/>
  </r>
  <r>
    <s v="101"/>
    <s v="ZBR0"/>
    <s v="F"/>
    <s v="GL1"/>
    <x v="0"/>
    <x v="96"/>
    <s v="3000011158 AGENDA CULTURAL COMUNICACAO EIRELI"/>
    <x v="84"/>
    <s v="100000446"/>
    <s v="Telas digitais Metropolitano JUN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56"/>
    <s v="OABR"/>
  </r>
  <r>
    <s v="101"/>
    <s v="ZBR0"/>
    <s v="F"/>
    <s v="GL1"/>
    <x v="0"/>
    <x v="96"/>
    <s v="3000011158 AGENDA CULTURAL COMUNICACAO EIRELI"/>
    <x v="84"/>
    <s v="100000446"/>
    <s v="Telas digitais Metropolitano JUN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57"/>
    <s v="OABR"/>
  </r>
  <r>
    <s v="101"/>
    <s v="ZBR0"/>
    <s v="F"/>
    <s v="GL1"/>
    <x v="0"/>
    <x v="98"/>
    <s v="3000018817 GOURMET SPORTS HOSPITALITY SERVIÇOS"/>
    <x v="88"/>
    <s v="100000417"/>
    <s v="Refeições Camarotes Anuais - LIVE NATION"/>
    <s v="MAT.00029"/>
    <x v="1"/>
    <s v=""/>
    <s v=""/>
    <s v="P"/>
    <n v="2118"/>
    <x v="1"/>
    <s v=""/>
    <n v="1"/>
    <s v="UN"/>
    <n v="1"/>
    <s v="UN"/>
    <n v="540"/>
    <x v="642"/>
    <s v="BRL"/>
    <n v="1"/>
    <n v="0"/>
    <n v="0"/>
    <n v="0"/>
    <n v="0"/>
    <n v="0"/>
    <n v="0"/>
    <n v="1"/>
    <n v="0"/>
    <n v="0"/>
    <n v="0"/>
    <n v="0"/>
    <x v="1258"/>
    <s v="OABR"/>
  </r>
  <r>
    <s v="101"/>
    <s v="ZBR0"/>
    <s v="F"/>
    <s v="GL1"/>
    <x v="0"/>
    <x v="127"/>
    <s v="3000014389 REC FASHION MALL EMPREENDIMENTOS S."/>
    <x v="80"/>
    <s v="E00001082"/>
    <s v="Empena Fashion Mall - JULHO"/>
    <s v="SERV.0031"/>
    <x v="0"/>
    <s v=""/>
    <s v=""/>
    <s v="P"/>
    <n v="2118"/>
    <x v="1"/>
    <s v=""/>
    <n v="1"/>
    <s v="SV"/>
    <n v="1"/>
    <s v="SV"/>
    <n v="2369.66"/>
    <x v="643"/>
    <s v="BRL"/>
    <n v="1"/>
    <n v="0"/>
    <n v="0"/>
    <n v="0"/>
    <n v="0"/>
    <n v="0"/>
    <n v="0"/>
    <n v="1"/>
    <n v="0"/>
    <n v="0"/>
    <n v="0"/>
    <n v="0"/>
    <x v="1259"/>
    <s v="OABR"/>
  </r>
  <r>
    <s v="101"/>
    <s v="ZBR0"/>
    <s v="F"/>
    <s v="GL1"/>
    <x v="0"/>
    <x v="127"/>
    <s v="3000014389 REC FASHION MALL EMPREENDIMENTOS S."/>
    <x v="80"/>
    <s v="E00001082"/>
    <s v="Empena Fashion Mall - JULHO"/>
    <s v="SERV.0031"/>
    <x v="0"/>
    <s v=""/>
    <s v=""/>
    <s v="P"/>
    <n v="2118"/>
    <x v="1"/>
    <s v=""/>
    <n v="1"/>
    <s v="SV"/>
    <n v="1"/>
    <s v="SV"/>
    <n v="2369.67"/>
    <x v="644"/>
    <s v="BRL"/>
    <n v="1"/>
    <n v="0"/>
    <n v="0"/>
    <n v="0"/>
    <n v="0"/>
    <n v="0"/>
    <n v="0"/>
    <n v="1"/>
    <n v="0"/>
    <n v="0"/>
    <n v="0"/>
    <n v="0"/>
    <x v="1260"/>
    <s v="OABR"/>
  </r>
  <r>
    <s v="101"/>
    <s v="ZBR0"/>
    <s v="F"/>
    <s v="GL1"/>
    <x v="0"/>
    <x v="127"/>
    <s v="3000014389 REC FASHION MALL EMPREENDIMENTOS S."/>
    <x v="80"/>
    <s v="E00001082"/>
    <s v="Empena Fashion Mall - JULHO"/>
    <s v="SERV.0031"/>
    <x v="0"/>
    <s v=""/>
    <s v=""/>
    <s v="P"/>
    <n v="2118"/>
    <x v="1"/>
    <s v=""/>
    <n v="1"/>
    <s v="SV"/>
    <n v="1"/>
    <s v="SV"/>
    <n v="2369.67"/>
    <x v="644"/>
    <s v="BRL"/>
    <n v="1"/>
    <n v="0"/>
    <n v="0"/>
    <n v="0"/>
    <n v="0"/>
    <n v="0"/>
    <n v="0"/>
    <n v="1"/>
    <n v="0"/>
    <n v="0"/>
    <n v="0"/>
    <n v="0"/>
    <x v="1261"/>
    <s v="OABR"/>
  </r>
  <r>
    <s v="101"/>
    <s v="ZBR0"/>
    <s v="F"/>
    <s v="GL1"/>
    <x v="0"/>
    <x v="99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750"/>
    <x v="528"/>
    <s v="BRL"/>
    <n v="1"/>
    <n v="0"/>
    <n v="0"/>
    <n v="0"/>
    <n v="0"/>
    <n v="0"/>
    <n v="0"/>
    <n v="1"/>
    <n v="0"/>
    <n v="0"/>
    <n v="0"/>
    <n v="0"/>
    <x v="1262"/>
    <s v="OABR"/>
  </r>
  <r>
    <s v="101"/>
    <s v="ZBR0"/>
    <s v="F"/>
    <s v="GL1"/>
    <x v="0"/>
    <x v="101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2510.3000000000002"/>
    <x v="645"/>
    <s v="BRL"/>
    <n v="1"/>
    <n v="0"/>
    <n v="0"/>
    <n v="0"/>
    <n v="0"/>
    <n v="0"/>
    <n v="0"/>
    <n v="1"/>
    <n v="0"/>
    <n v="0"/>
    <n v="0"/>
    <n v="0"/>
    <x v="1263"/>
    <s v="OABR"/>
  </r>
  <r>
    <s v="101"/>
    <s v="ZBR0"/>
    <s v="F"/>
    <s v="GL1"/>
    <x v="0"/>
    <x v="101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3776.48"/>
    <x v="639"/>
    <s v="BRL"/>
    <n v="1"/>
    <n v="0"/>
    <n v="0"/>
    <n v="1"/>
    <n v="0"/>
    <n v="1"/>
    <n v="3776.48"/>
    <n v="1"/>
    <n v="0"/>
    <n v="0"/>
    <n v="0"/>
    <n v="0"/>
    <x v="1264"/>
    <s v="OABR"/>
  </r>
  <r>
    <s v="101"/>
    <s v="ZBR0"/>
    <s v="F"/>
    <s v="GL1"/>
    <x v="0"/>
    <x v="102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1015"/>
    <x v="646"/>
    <s v="BRL"/>
    <n v="1"/>
    <n v="0"/>
    <n v="0"/>
    <n v="0"/>
    <n v="0"/>
    <n v="0"/>
    <n v="0"/>
    <n v="1"/>
    <n v="0"/>
    <n v="0"/>
    <n v="0"/>
    <n v="0"/>
    <x v="1265"/>
    <s v="OABR"/>
  </r>
  <r>
    <s v="101"/>
    <s v="ZBR0"/>
    <s v="F"/>
    <s v="GL1"/>
    <x v="0"/>
    <x v="102"/>
    <s v="3000001881 SIGN TRACE COMUNICACAO ARTES GRAFIC"/>
    <x v="146"/>
    <s v="100000522"/>
    <s v="Sinalizaçã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266"/>
    <s v="OABR"/>
  </r>
  <r>
    <s v="101"/>
    <s v="ZBR0"/>
    <s v="F"/>
    <s v="GL1"/>
    <x v="0"/>
    <x v="102"/>
    <s v="3000018471 RIO SPISOS SERVICOS, LOCACOES E EVE"/>
    <x v="151"/>
    <s v="E00000132"/>
    <s v="CARPETE"/>
    <s v="SERV.0031"/>
    <x v="0"/>
    <s v="L"/>
    <s v=""/>
    <s v="P"/>
    <n v="2118"/>
    <x v="1"/>
    <s v=""/>
    <n v="1"/>
    <s v="SV"/>
    <n v="1"/>
    <s v="SV"/>
    <n v="4350"/>
    <x v="96"/>
    <s v="BRL"/>
    <n v="1"/>
    <n v="0"/>
    <n v="0"/>
    <n v="0"/>
    <n v="0"/>
    <n v="0"/>
    <n v="0"/>
    <n v="1"/>
    <n v="0"/>
    <n v="0"/>
    <n v="0"/>
    <n v="0"/>
    <x v="1267"/>
    <s v="OABR"/>
  </r>
  <r>
    <s v="101"/>
    <s v="ZBR0"/>
    <s v="F"/>
    <s v="GL1"/>
    <x v="0"/>
    <x v="102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7773.77"/>
    <x v="647"/>
    <s v="BRL"/>
    <n v="1"/>
    <n v="0"/>
    <n v="0"/>
    <n v="0"/>
    <n v="0"/>
    <n v="0"/>
    <n v="0"/>
    <n v="1"/>
    <n v="0"/>
    <n v="0"/>
    <n v="0"/>
    <n v="0"/>
    <x v="1268"/>
    <s v="OABR"/>
  </r>
  <r>
    <s v="101"/>
    <s v="ZBR0"/>
    <s v="F"/>
    <s v="GL1"/>
    <x v="0"/>
    <x v="102"/>
    <s v="3000018471 RIO SPISOS SERVICOS, LOCACOES E EVE"/>
    <x v="151"/>
    <s v="E00000132"/>
    <s v="instalação de carpete"/>
    <s v="SERV.0031"/>
    <x v="0"/>
    <s v=""/>
    <s v=""/>
    <s v="P"/>
    <n v="2118"/>
    <x v="1"/>
    <s v=""/>
    <n v="1"/>
    <s v="SV"/>
    <n v="1"/>
    <s v="SV"/>
    <n v="435"/>
    <x v="648"/>
    <s v="BRL"/>
    <n v="1"/>
    <n v="0"/>
    <n v="0"/>
    <n v="0"/>
    <n v="0"/>
    <n v="0"/>
    <n v="0"/>
    <n v="1"/>
    <n v="0"/>
    <n v="0"/>
    <n v="0"/>
    <n v="0"/>
    <x v="1269"/>
    <s v="OABR"/>
  </r>
  <r>
    <s v="201"/>
    <s v="ZBR0"/>
    <s v="F"/>
    <s v="GL1"/>
    <x v="0"/>
    <x v="102"/>
    <s v="3000018471 RIO SPISOS SERVICOS, LOCACOES E EVE"/>
    <x v="151"/>
    <s v="100000499"/>
    <s v="locação de carpete"/>
    <s v="SERV.0031"/>
    <x v="0"/>
    <s v=""/>
    <s v=""/>
    <s v="P"/>
    <n v="2118"/>
    <x v="1"/>
    <s v=""/>
    <n v="1"/>
    <s v="SV"/>
    <n v="1"/>
    <s v="SV"/>
    <n v="3915"/>
    <x v="649"/>
    <s v="BRL"/>
    <n v="1"/>
    <n v="0"/>
    <n v="0"/>
    <n v="0"/>
    <n v="0"/>
    <n v="0"/>
    <n v="0"/>
    <n v="1"/>
    <n v="0"/>
    <n v="0"/>
    <n v="0"/>
    <n v="0"/>
    <x v="1269"/>
    <s v="OABR"/>
  </r>
  <r>
    <s v="101"/>
    <s v="ZBR0"/>
    <s v="F"/>
    <s v="GL1"/>
    <x v="0"/>
    <x v="103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443.1"/>
    <x v="650"/>
    <s v="BRL"/>
    <n v="1"/>
    <n v="0"/>
    <n v="0"/>
    <n v="0"/>
    <n v="0"/>
    <n v="0"/>
    <n v="0"/>
    <n v="1"/>
    <n v="0"/>
    <n v="0"/>
    <n v="0"/>
    <n v="0"/>
    <x v="1270"/>
    <s v="OABR"/>
  </r>
  <r>
    <s v="101"/>
    <s v="ZBR0"/>
    <s v="F"/>
    <s v="GL1"/>
    <x v="0"/>
    <x v="103"/>
    <s v="3000021123 EVENTO SERVICOS DE ORGANIZACAO DE"/>
    <x v="152"/>
    <s v="E00000128"/>
    <s v="Comissionamento para Terceiros (Outras A"/>
    <s v="SERV.0031"/>
    <x v="0"/>
    <s v=""/>
    <s v=""/>
    <s v="P"/>
    <n v="2118"/>
    <x v="1"/>
    <s v=""/>
    <n v="1"/>
    <s v="SV"/>
    <n v="1"/>
    <s v="SV"/>
    <n v="17600"/>
    <x v="651"/>
    <s v="BRL"/>
    <n v="1"/>
    <n v="0"/>
    <n v="0"/>
    <n v="0"/>
    <n v="0"/>
    <n v="0"/>
    <n v="0"/>
    <n v="1"/>
    <n v="0"/>
    <n v="0"/>
    <n v="0"/>
    <n v="0"/>
    <x v="1271"/>
    <s v="OABR"/>
  </r>
  <r>
    <s v="101"/>
    <s v="ZBR0"/>
    <s v="F"/>
    <s v="GL1"/>
    <x v="0"/>
    <x v="104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5358.1"/>
    <x v="652"/>
    <s v="BRL"/>
    <n v="1"/>
    <n v="0"/>
    <n v="0"/>
    <n v="0"/>
    <n v="0"/>
    <n v="0"/>
    <n v="0"/>
    <n v="1"/>
    <n v="0"/>
    <n v="0"/>
    <n v="0"/>
    <n v="0"/>
    <x v="1272"/>
    <s v="OABR"/>
  </r>
  <r>
    <s v="101"/>
    <s v="ZBR0"/>
    <s v="F"/>
    <s v="GL1"/>
    <x v="0"/>
    <x v="104"/>
    <s v="3000011712 MANSERV FACILITIES LTDA"/>
    <x v="117"/>
    <s v="E00000133"/>
    <s v="Manutenção de Imóveis"/>
    <s v="SERV.0031"/>
    <x v="0"/>
    <s v=""/>
    <s v=""/>
    <s v="P"/>
    <n v="2118"/>
    <x v="1"/>
    <s v=""/>
    <n v="1"/>
    <s v="SV"/>
    <n v="1"/>
    <s v="SV"/>
    <n v="1523.73"/>
    <x v="653"/>
    <s v="BRL"/>
    <n v="1"/>
    <n v="0"/>
    <n v="0"/>
    <n v="0"/>
    <n v="0"/>
    <n v="0"/>
    <n v="0"/>
    <n v="1"/>
    <n v="0"/>
    <n v="0"/>
    <n v="0"/>
    <n v="0"/>
    <x v="1273"/>
    <s v="OABR"/>
  </r>
  <r>
    <s v="101"/>
    <s v="ZBR0"/>
    <s v="F"/>
    <s v="GL1"/>
    <x v="0"/>
    <x v="106"/>
    <s v="G000005204 GL EVENTS LIVE S.A."/>
    <x v="6"/>
    <s v="E00001082"/>
    <s v="Outdoor Riocentro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0"/>
    <n v="0"/>
    <n v="1"/>
    <n v="1620"/>
    <n v="1"/>
    <n v="0"/>
    <n v="0"/>
    <n v="0"/>
    <n v="0"/>
    <x v="1274"/>
    <s v="OABR"/>
  </r>
  <r>
    <s v="101"/>
    <s v="ZBR0"/>
    <s v="F"/>
    <s v="GL1"/>
    <x v="0"/>
    <x v="106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2565"/>
    <x v="654"/>
    <s v="BRL"/>
    <n v="1"/>
    <n v="0"/>
    <n v="0"/>
    <n v="0"/>
    <n v="0"/>
    <n v="0"/>
    <n v="0"/>
    <n v="1"/>
    <n v="0"/>
    <n v="0"/>
    <n v="0"/>
    <n v="0"/>
    <x v="1275"/>
    <s v="OABR"/>
  </r>
  <r>
    <s v="101"/>
    <s v="ZBR0"/>
    <s v="F"/>
    <s v="GL1"/>
    <x v="0"/>
    <x v="106"/>
    <s v="G000005204 GL EVENTS LIVE S.A."/>
    <x v="6"/>
    <s v="E00001082"/>
    <s v="Troca local outdoor"/>
    <s v="SERV.0031"/>
    <x v="0"/>
    <s v=""/>
    <s v=""/>
    <s v="P"/>
    <n v="2118"/>
    <x v="1"/>
    <s v=""/>
    <n v="1"/>
    <s v="SV"/>
    <n v="1"/>
    <s v="SV"/>
    <n v="400"/>
    <x v="557"/>
    <s v="BRL"/>
    <n v="1"/>
    <n v="0"/>
    <n v="0"/>
    <n v="0"/>
    <n v="0"/>
    <n v="1"/>
    <n v="400"/>
    <n v="1"/>
    <n v="0"/>
    <n v="0"/>
    <n v="0"/>
    <n v="0"/>
    <x v="1276"/>
    <s v="OABR"/>
  </r>
  <r>
    <s v="101"/>
    <s v="ZBR0"/>
    <s v="F"/>
    <s v="GL1"/>
    <x v="0"/>
    <x v="106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400"/>
    <x v="443"/>
    <s v="BRL"/>
    <n v="1"/>
    <n v="0"/>
    <n v="0"/>
    <n v="0"/>
    <n v="0"/>
    <n v="0"/>
    <n v="0"/>
    <n v="1"/>
    <n v="0"/>
    <n v="0"/>
    <n v="0"/>
    <n v="0"/>
    <x v="1277"/>
    <s v="OABR"/>
  </r>
  <r>
    <s v="101"/>
    <s v="ZBR0"/>
    <s v="F"/>
    <s v="GL1"/>
    <x v="0"/>
    <x v="107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5387"/>
    <x v="655"/>
    <s v="BRL"/>
    <n v="1"/>
    <n v="0"/>
    <n v="0"/>
    <n v="0"/>
    <n v="0"/>
    <n v="0"/>
    <n v="0"/>
    <n v="1"/>
    <n v="0"/>
    <n v="0"/>
    <n v="0"/>
    <n v="0"/>
    <x v="1278"/>
    <s v="OABR"/>
  </r>
  <r>
    <s v="101"/>
    <s v="ZBR0"/>
    <s v="F"/>
    <s v="GL1"/>
    <x v="0"/>
    <x v="107"/>
    <s v="3000016786 BLOOMING CONSULTORIA E ASSESSORIA D"/>
    <x v="20"/>
    <s v="100001339"/>
    <s v="Serviços de Catering - controle de quali"/>
    <s v="SERV.0019"/>
    <x v="0"/>
    <s v=""/>
    <s v=""/>
    <s v="P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1279"/>
    <s v="OABR"/>
  </r>
  <r>
    <s v="101"/>
    <s v="ZBR0"/>
    <s v="F"/>
    <s v="GL1"/>
    <x v="0"/>
    <x v="128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233.35"/>
    <x v="656"/>
    <s v="BRL"/>
    <n v="1"/>
    <n v="0"/>
    <n v="0"/>
    <n v="0"/>
    <n v="0"/>
    <n v="0"/>
    <n v="0"/>
    <n v="1"/>
    <n v="0"/>
    <n v="0"/>
    <n v="0"/>
    <n v="0"/>
    <x v="1280"/>
    <s v="OABR"/>
  </r>
  <r>
    <s v="101"/>
    <s v="ZBR0"/>
    <s v="F"/>
    <s v="GL1"/>
    <x v="0"/>
    <x v="109"/>
    <s v="G000005204 GL EVENTS LIVE S.A."/>
    <x v="6"/>
    <s v="E00001082"/>
    <s v="Outdoor Riocentro JUN"/>
    <s v="SERV.0031"/>
    <x v="0"/>
    <s v=""/>
    <s v=""/>
    <s v="P"/>
    <n v="2118"/>
    <x v="1"/>
    <s v=""/>
    <n v="1"/>
    <s v="SV"/>
    <n v="1"/>
    <s v="SV"/>
    <n v="1620"/>
    <x v="60"/>
    <s v="BRL"/>
    <n v="1"/>
    <n v="0"/>
    <n v="0"/>
    <n v="1"/>
    <n v="0"/>
    <n v="1"/>
    <n v="1620"/>
    <n v="1"/>
    <n v="0"/>
    <n v="0"/>
    <n v="0"/>
    <n v="0"/>
    <x v="1281"/>
    <s v="OABR"/>
  </r>
  <r>
    <s v="101"/>
    <s v="ZBR0"/>
    <s v="F"/>
    <s v="GL1"/>
    <x v="0"/>
    <x v="109"/>
    <s v="3000021225 COMBOIO PRODUCOES LTDA"/>
    <x v="153"/>
    <s v="E00000128"/>
    <s v="Comissionamento para Terceiros (Outras A"/>
    <s v="SERV.0031"/>
    <x v="0"/>
    <s v=""/>
    <s v=""/>
    <s v="P"/>
    <n v="2118"/>
    <x v="1"/>
    <s v=""/>
    <n v="1"/>
    <s v="SV"/>
    <n v="1"/>
    <s v="SV"/>
    <n v="17600"/>
    <x v="651"/>
    <s v="BRL"/>
    <n v="1"/>
    <n v="0"/>
    <n v="0"/>
    <n v="0"/>
    <n v="0"/>
    <n v="0"/>
    <n v="0"/>
    <n v="1"/>
    <n v="0"/>
    <n v="0"/>
    <n v="0"/>
    <n v="0"/>
    <x v="1282"/>
    <s v="OABR"/>
  </r>
  <r>
    <s v="101"/>
    <s v="ZBR0"/>
    <s v="F"/>
    <s v="GL1"/>
    <x v="0"/>
    <x v="110"/>
    <s v="3000003276 REQUINT EVENTOS EIRELI"/>
    <x v="73"/>
    <s v="E00000116"/>
    <s v="Instalação de Carpete"/>
    <s v="SERV.0031"/>
    <x v="0"/>
    <s v=""/>
    <s v=""/>
    <s v="P"/>
    <n v="2118"/>
    <x v="1"/>
    <s v=""/>
    <n v="1"/>
    <s v="SV"/>
    <n v="1"/>
    <s v="SV"/>
    <n v="1700"/>
    <x v="496"/>
    <s v="BRL"/>
    <n v="1"/>
    <n v="0"/>
    <n v="0"/>
    <n v="0"/>
    <n v="0"/>
    <n v="0"/>
    <n v="0"/>
    <n v="1"/>
    <n v="0"/>
    <n v="0"/>
    <n v="0"/>
    <n v="0"/>
    <x v="1283"/>
    <s v="OABR"/>
  </r>
  <r>
    <s v="101"/>
    <s v="ZBR0"/>
    <s v="F"/>
    <s v="GL1"/>
    <x v="0"/>
    <x v="110"/>
    <s v="3000011158 AGENDA CULTURAL COMUNICACAO EIRELI"/>
    <x v="84"/>
    <s v="100000446"/>
    <s v="Telas digitais metropolitano Jul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84"/>
    <s v="OABR"/>
  </r>
  <r>
    <s v="101"/>
    <s v="ZBR0"/>
    <s v="F"/>
    <s v="GL1"/>
    <x v="0"/>
    <x v="110"/>
    <s v="3000011158 AGENDA CULTURAL COMUNICACAO EIRELI"/>
    <x v="84"/>
    <s v="100000446"/>
    <s v="Telas digitais Metropolitano Jul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85"/>
    <s v="OABR"/>
  </r>
  <r>
    <s v="101"/>
    <s v="ZBR0"/>
    <s v="F"/>
    <s v="GL1"/>
    <x v="0"/>
    <x v="110"/>
    <s v="3000011158 AGENDA CULTURAL COMUNICACAO EIRELI"/>
    <x v="84"/>
    <s v="100000446"/>
    <s v="Telas digitais Metropolitano Julho"/>
    <s v="SERV.0020"/>
    <x v="0"/>
    <s v=""/>
    <s v=""/>
    <s v="P"/>
    <n v="2118"/>
    <x v="1"/>
    <s v=""/>
    <n v="1"/>
    <s v="SV"/>
    <n v="1"/>
    <s v="SV"/>
    <n v="1155"/>
    <x v="376"/>
    <s v="BRL"/>
    <n v="1"/>
    <n v="0"/>
    <n v="0"/>
    <n v="0"/>
    <n v="0"/>
    <n v="0"/>
    <n v="0"/>
    <n v="1"/>
    <n v="0"/>
    <n v="0"/>
    <n v="0"/>
    <n v="0"/>
    <x v="1286"/>
    <s v="OABR"/>
  </r>
  <r>
    <s v="101"/>
    <s v="ZBR0"/>
    <s v="F"/>
    <s v="GL1"/>
    <x v="0"/>
    <x v="110"/>
    <s v="3000011158 AGENDA CULTURAL COMUNICACAO EIRELI"/>
    <x v="84"/>
    <s v="100000446"/>
    <s v="Telas cond. residenciais julho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287"/>
    <s v="OABR"/>
  </r>
  <r>
    <s v="101"/>
    <s v="ZBR0"/>
    <s v="F"/>
    <s v="GL1"/>
    <x v="0"/>
    <x v="110"/>
    <s v="3000011158 AGENDA CULTURAL COMUNICACAO EIRELI"/>
    <x v="84"/>
    <s v="100000446"/>
    <s v="Telas cond. residencias julho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288"/>
    <s v="OABR"/>
  </r>
  <r>
    <s v="101"/>
    <s v="ZBR0"/>
    <s v="F"/>
    <s v="GL1"/>
    <x v="0"/>
    <x v="110"/>
    <s v="3000011158 AGENDA CULTURAL COMUNICACAO EIRELI"/>
    <x v="84"/>
    <s v="100000446"/>
    <s v="Telas cond. residenciais Julhoi"/>
    <s v="SERV.0020"/>
    <x v="0"/>
    <s v=""/>
    <s v=""/>
    <s v="P"/>
    <n v="2118"/>
    <x v="1"/>
    <s v=""/>
    <n v="1"/>
    <s v="SV"/>
    <n v="1"/>
    <s v="SV"/>
    <n v="2590"/>
    <x v="564"/>
    <s v="BRL"/>
    <n v="1"/>
    <n v="0"/>
    <n v="0"/>
    <n v="0"/>
    <n v="0"/>
    <n v="0"/>
    <n v="0"/>
    <n v="1"/>
    <n v="0"/>
    <n v="0"/>
    <n v="0"/>
    <n v="0"/>
    <x v="1289"/>
    <s v="OABR"/>
  </r>
  <r>
    <s v="101"/>
    <s v="ZBR0"/>
    <s v="F"/>
    <s v="GL1"/>
    <x v="0"/>
    <x v="110"/>
    <s v="G000005204 GL EVENTS LIVE S.A."/>
    <x v="6"/>
    <s v="E00001107"/>
    <s v="2 backdrops (1 duplo 1 simples) - Outros"/>
    <s v="SERV.0031"/>
    <x v="0"/>
    <s v=""/>
    <s v=""/>
    <s v="P"/>
    <n v="2118"/>
    <x v="1"/>
    <s v=""/>
    <n v="1"/>
    <s v="SV"/>
    <n v="1"/>
    <s v="SV"/>
    <n v="984"/>
    <x v="657"/>
    <s v="BRL"/>
    <n v="1"/>
    <n v="0"/>
    <n v="0"/>
    <n v="1"/>
    <n v="0"/>
    <n v="1"/>
    <n v="984"/>
    <n v="1"/>
    <n v="0"/>
    <n v="0"/>
    <n v="0"/>
    <n v="0"/>
    <x v="1290"/>
    <s v="OABR"/>
  </r>
  <r>
    <s v="101"/>
    <s v="ZBR0"/>
    <s v="F"/>
    <s v="GL1"/>
    <x v="0"/>
    <x v="110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291"/>
    <s v="OABR"/>
  </r>
  <r>
    <s v="101"/>
    <s v="ZBR0"/>
    <s v="F"/>
    <s v="GL1"/>
    <x v="0"/>
    <x v="111"/>
    <s v="3000015322 MED ID COMERCIO DE ARTIGOS PROMOCIO"/>
    <x v="86"/>
    <s v="E00001117"/>
    <s v="Pulseiras de identificação"/>
    <s v="MAT.00030"/>
    <x v="1"/>
    <s v=""/>
    <s v=""/>
    <s v="P"/>
    <n v="2118"/>
    <x v="1"/>
    <s v=""/>
    <n v="1"/>
    <s v="UN"/>
    <n v="1"/>
    <s v="UN"/>
    <n v="676.05"/>
    <x v="658"/>
    <s v="BRL"/>
    <n v="1"/>
    <n v="0"/>
    <n v="0"/>
    <n v="0"/>
    <n v="0"/>
    <n v="0"/>
    <n v="0"/>
    <n v="1"/>
    <n v="0"/>
    <n v="0"/>
    <n v="0"/>
    <n v="0"/>
    <x v="1292"/>
    <s v="OABR"/>
  </r>
  <r>
    <s v="102"/>
    <s v="ZBR0"/>
    <s v="F"/>
    <s v="GL1"/>
    <x v="0"/>
    <x v="111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5358"/>
    <x v="659"/>
    <s v="BRL"/>
    <n v="1"/>
    <n v="0"/>
    <n v="0"/>
    <n v="0"/>
    <n v="0"/>
    <n v="0"/>
    <n v="0"/>
    <n v="1"/>
    <n v="0"/>
    <n v="0"/>
    <n v="0"/>
    <n v="0"/>
    <x v="1293"/>
    <s v="OABR"/>
  </r>
  <r>
    <s v="101"/>
    <s v="ZBR0"/>
    <s v="F"/>
    <s v="GL1"/>
    <x v="0"/>
    <x v="111"/>
    <s v="3000013547 JORI ARTEFATOS DE PAPEL LTDA"/>
    <x v="83"/>
    <s v="100000348"/>
    <s v="Papel Higiênico"/>
    <s v="MAT.00029"/>
    <x v="1"/>
    <s v=""/>
    <s v=""/>
    <s v="P"/>
    <n v="2118"/>
    <x v="1"/>
    <s v=""/>
    <n v="1"/>
    <s v="CX"/>
    <n v="1"/>
    <s v="CX"/>
    <n v="3233.35"/>
    <x v="656"/>
    <s v="BRL"/>
    <n v="1"/>
    <n v="0"/>
    <n v="0"/>
    <n v="0"/>
    <n v="0"/>
    <n v="0"/>
    <n v="0"/>
    <n v="1"/>
    <n v="0"/>
    <n v="0"/>
    <n v="0"/>
    <n v="0"/>
    <x v="1294"/>
    <s v="OABR"/>
  </r>
  <r>
    <s v="101"/>
    <s v="ZBR0"/>
    <s v="F"/>
    <s v="GL1"/>
    <x v="0"/>
    <x v="111"/>
    <s v="3000002258 DK CONSTRUCOES E REFORMAS LTDA"/>
    <x v="4"/>
    <s v="E00000133"/>
    <s v="Manutenção de Imóveis - MONTAGEM DAS ARQ"/>
    <s v="SERV.0031"/>
    <x v="0"/>
    <s v=""/>
    <s v=""/>
    <s v="P"/>
    <n v="2118"/>
    <x v="1"/>
    <s v=""/>
    <n v="1"/>
    <s v="SV"/>
    <n v="1"/>
    <s v="SV"/>
    <n v="6760"/>
    <x v="252"/>
    <s v="BRL"/>
    <n v="1"/>
    <n v="0"/>
    <n v="0"/>
    <n v="0"/>
    <n v="0"/>
    <n v="0"/>
    <n v="0"/>
    <n v="1"/>
    <n v="0"/>
    <n v="0"/>
    <n v="0"/>
    <n v="0"/>
    <x v="1295"/>
    <s v="OABR"/>
  </r>
  <r>
    <s v="101"/>
    <s v="ZBR0"/>
    <s v="F"/>
    <s v="GL1"/>
    <x v="0"/>
    <x v="111"/>
    <s v="3000018124 TEL AVIV SEGURANCA LTDA"/>
    <x v="7"/>
    <s v="E00000121"/>
    <s v="Serviço de Segurança"/>
    <s v="SERV.0031"/>
    <x v="0"/>
    <s v="L"/>
    <s v=""/>
    <s v="P"/>
    <n v="2118"/>
    <x v="1"/>
    <s v=""/>
    <n v="1"/>
    <s v="SV"/>
    <n v="1"/>
    <s v="SV"/>
    <n v="23770"/>
    <x v="660"/>
    <s v="BRL"/>
    <n v="1"/>
    <n v="0"/>
    <n v="0"/>
    <n v="0"/>
    <n v="0"/>
    <n v="0"/>
    <n v="0"/>
    <n v="1"/>
    <n v="0"/>
    <n v="0"/>
    <n v="0"/>
    <n v="0"/>
    <x v="1296"/>
    <s v="OABR"/>
  </r>
  <r>
    <s v="101"/>
    <s v="ZBR0"/>
    <s v="F"/>
    <s v="GL1"/>
    <x v="0"/>
    <x v="111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10800"/>
    <x v="661"/>
    <s v="BRL"/>
    <n v="1"/>
    <n v="0"/>
    <n v="0"/>
    <n v="0"/>
    <n v="0"/>
    <n v="0"/>
    <n v="0"/>
    <n v="1"/>
    <n v="0"/>
    <n v="0"/>
    <n v="0"/>
    <n v="0"/>
    <x v="1297"/>
    <s v="OABR"/>
  </r>
  <r>
    <s v="101"/>
    <s v="ZBR0"/>
    <s v="F"/>
    <s v="GL1"/>
    <x v="0"/>
    <x v="111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2383.36"/>
    <x v="662"/>
    <s v="BRL"/>
    <n v="1"/>
    <n v="0"/>
    <n v="0"/>
    <n v="0"/>
    <n v="0"/>
    <n v="0"/>
    <n v="0"/>
    <n v="1"/>
    <n v="0"/>
    <n v="0"/>
    <n v="0"/>
    <n v="0"/>
    <x v="1298"/>
    <s v="OABR"/>
  </r>
  <r>
    <s v="101"/>
    <s v="ZBR0"/>
    <s v="F"/>
    <s v="GL1"/>
    <x v="0"/>
    <x v="111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1299"/>
    <s v="OABR"/>
  </r>
  <r>
    <s v="101"/>
    <s v="ZBR0"/>
    <s v="F"/>
    <s v="GL1"/>
    <x v="0"/>
    <x v="111"/>
    <s v="3000019114 HELESOCRATES MARBACK D OLIVEIRA JUN"/>
    <x v="77"/>
    <s v="100003197"/>
    <s v="Produtor - OPERAÇÃ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300"/>
    <s v="OABR"/>
  </r>
  <r>
    <s v="101"/>
    <s v="ZBR0"/>
    <s v="F"/>
    <s v="GL1"/>
    <x v="0"/>
    <x v="111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301"/>
    <s v="OABR"/>
  </r>
  <r>
    <s v="101"/>
    <s v="ZBR0"/>
    <s v="F"/>
    <s v="GL1"/>
    <x v="0"/>
    <x v="111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302"/>
    <s v="OABR"/>
  </r>
  <r>
    <s v="101"/>
    <s v="ZBR0"/>
    <s v="F"/>
    <s v="GL1"/>
    <x v="0"/>
    <x v="111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2600"/>
    <x v="115"/>
    <s v="BRL"/>
    <n v="1"/>
    <n v="0"/>
    <n v="0"/>
    <n v="0"/>
    <n v="0"/>
    <n v="0"/>
    <n v="0"/>
    <n v="1"/>
    <n v="0"/>
    <n v="0"/>
    <n v="0"/>
    <n v="0"/>
    <x v="1303"/>
    <s v="OABR"/>
  </r>
  <r>
    <s v="101"/>
    <s v="ZBR0"/>
    <s v="F"/>
    <s v="GL1"/>
    <x v="0"/>
    <x v="111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2600"/>
    <x v="115"/>
    <s v="BRL"/>
    <n v="1"/>
    <n v="0"/>
    <n v="0"/>
    <n v="0"/>
    <n v="0"/>
    <n v="0"/>
    <n v="0"/>
    <n v="1"/>
    <n v="0"/>
    <n v="0"/>
    <n v="0"/>
    <n v="0"/>
    <x v="1304"/>
    <s v="OABR"/>
  </r>
  <r>
    <s v="101"/>
    <s v="ZBR0"/>
    <s v="F"/>
    <s v="GL1"/>
    <x v="0"/>
    <x v="111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1305"/>
    <s v="OABR"/>
  </r>
  <r>
    <s v="101"/>
    <s v="ZBR0"/>
    <s v="F"/>
    <s v="GL1"/>
    <x v="0"/>
    <x v="111"/>
    <s v="3000012496 RAPHAELA DE SOUZA VIEIRA SERVICOS E"/>
    <x v="107"/>
    <s v="E00000127"/>
    <s v="Equipe de Recepção - Camarotes operacion"/>
    <s v="SERV.0031"/>
    <x v="0"/>
    <s v="L"/>
    <s v=""/>
    <s v="P"/>
    <n v="2118"/>
    <x v="1"/>
    <s v=""/>
    <n v="1"/>
    <s v="SV"/>
    <n v="1"/>
    <s v="SV"/>
    <n v="6946.3"/>
    <x v="663"/>
    <s v="BRL"/>
    <n v="1"/>
    <n v="0"/>
    <n v="0"/>
    <n v="0"/>
    <n v="0"/>
    <n v="0"/>
    <n v="0"/>
    <n v="1"/>
    <n v="0"/>
    <n v="0"/>
    <n v="0"/>
    <n v="0"/>
    <x v="1306"/>
    <s v="OABR"/>
  </r>
  <r>
    <s v="101"/>
    <s v="ZBR0"/>
    <s v="F"/>
    <s v="GL1"/>
    <x v="0"/>
    <x v="111"/>
    <s v="3000001216 ADRIANA ARAUJO SANTOS 11257054775"/>
    <x v="106"/>
    <s v="100003197"/>
    <s v="Produtor - BALCÃO DE CONVIDADOS"/>
    <s v="SERV.0031"/>
    <x v="0"/>
    <s v=""/>
    <s v=""/>
    <s v="P"/>
    <n v="2118"/>
    <x v="1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307"/>
    <s v="OABR"/>
  </r>
  <r>
    <s v="101"/>
    <s v="ZBR0"/>
    <s v="F"/>
    <s v="GL1"/>
    <x v="0"/>
    <x v="111"/>
    <s v="3000012496 RAPHAELA DE SOUZA VIEIRA SERVICOS E"/>
    <x v="107"/>
    <s v="E00000127"/>
    <s v="Equipe de Recepção / Orientador de Públi"/>
    <s v="SERV.0031"/>
    <x v="0"/>
    <s v=""/>
    <s v=""/>
    <s v="P"/>
    <n v="2118"/>
    <x v="1"/>
    <s v=""/>
    <n v="1"/>
    <s v="SV"/>
    <n v="1"/>
    <s v="SV"/>
    <n v="5618.8"/>
    <x v="664"/>
    <s v="BRL"/>
    <n v="1"/>
    <n v="0"/>
    <n v="0"/>
    <n v="0"/>
    <n v="0"/>
    <n v="0"/>
    <n v="0"/>
    <n v="1"/>
    <n v="0"/>
    <n v="0"/>
    <n v="0"/>
    <n v="0"/>
    <x v="1308"/>
    <s v="OABR"/>
  </r>
  <r>
    <s v="101"/>
    <s v="ZBR0"/>
    <s v="F"/>
    <s v="GL1"/>
    <x v="0"/>
    <x v="112"/>
    <s v="3000001897 SUNSET EVENTOS E SERVICOS LTDA"/>
    <x v="3"/>
    <s v="E00000122"/>
    <s v="Serviço de Limpeza"/>
    <s v="SERV.0031"/>
    <x v="0"/>
    <s v=""/>
    <s v=""/>
    <s v="P"/>
    <n v="2118"/>
    <x v="1"/>
    <s v=""/>
    <n v="1"/>
    <s v="SV"/>
    <n v="1"/>
    <s v="SV"/>
    <n v="26041.7"/>
    <x v="665"/>
    <s v="BRL"/>
    <n v="1"/>
    <n v="0"/>
    <n v="0"/>
    <n v="0"/>
    <n v="0"/>
    <n v="0"/>
    <n v="0"/>
    <n v="1"/>
    <n v="0"/>
    <n v="0"/>
    <n v="0"/>
    <n v="0"/>
    <x v="1309"/>
    <s v="OABR"/>
  </r>
  <r>
    <s v="102"/>
    <s v="ZBR0"/>
    <s v="F"/>
    <s v="GL1"/>
    <x v="0"/>
    <x v="112"/>
    <s v="3000002966 A GERADORA ALUGUEL DE MAQUINAS S.A."/>
    <x v="44"/>
    <s v="100000504"/>
    <s v="Locação de Equipamentos de Audiovisual -"/>
    <s v="LOC.00002"/>
    <x v="2"/>
    <s v=""/>
    <s v=""/>
    <s v="P"/>
    <n v="2118"/>
    <x v="1"/>
    <s v=""/>
    <n v="1"/>
    <s v="UN"/>
    <n v="1"/>
    <s v="UN"/>
    <n v="4734"/>
    <x v="666"/>
    <s v="BRL"/>
    <n v="1"/>
    <n v="0"/>
    <n v="0"/>
    <n v="0"/>
    <n v="0"/>
    <n v="0"/>
    <n v="0"/>
    <n v="1"/>
    <n v="0"/>
    <n v="0"/>
    <n v="0"/>
    <n v="0"/>
    <x v="1310"/>
    <s v="OABR"/>
  </r>
  <r>
    <s v="101"/>
    <s v="ZBR0"/>
    <s v="F"/>
    <s v="GL1"/>
    <x v="0"/>
    <x v="112"/>
    <s v="3000019665 53.718.442 HANNA SANTOS FERREIRA PE"/>
    <x v="116"/>
    <s v="100003197"/>
    <s v="Produtor - Balcão"/>
    <s v="SERV.0031"/>
    <x v="0"/>
    <s v=""/>
    <s v=""/>
    <s v="P"/>
    <n v="2118"/>
    <x v="1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311"/>
    <s v="OABR"/>
  </r>
  <r>
    <s v="102"/>
    <s v="ZBR0"/>
    <s v="F"/>
    <s v="GL1"/>
    <x v="0"/>
    <x v="112"/>
    <s v="3000001228 M E PARAFUSOS E FERRAMENTAS LTDA"/>
    <x v="41"/>
    <s v="E00000133"/>
    <s v="mão de obra extra da manutenção"/>
    <s v="SERV.0031"/>
    <x v="0"/>
    <s v=""/>
    <s v=""/>
    <s v="P"/>
    <n v="2118"/>
    <x v="1"/>
    <s v=""/>
    <n v="1"/>
    <s v="SV"/>
    <n v="1"/>
    <s v="SV"/>
    <n v="1675"/>
    <x v="28"/>
    <s v="BRL"/>
    <n v="1"/>
    <n v="0"/>
    <n v="0"/>
    <n v="0"/>
    <n v="0"/>
    <n v="0"/>
    <n v="0"/>
    <n v="1"/>
    <n v="0"/>
    <n v="0"/>
    <n v="0"/>
    <n v="0"/>
    <x v="1312"/>
    <s v="OABR"/>
  </r>
  <r>
    <s v="101"/>
    <s v="ZBR0"/>
    <s v="F"/>
    <s v="GL1"/>
    <x v="0"/>
    <x v="129"/>
    <s v="3000001606 KLEITON AUGUSTO ALVES BOTELHO 11418"/>
    <x v="94"/>
    <s v="100003197"/>
    <s v="A&amp;B - Produtor - OPERAÇÃO"/>
    <s v="SERV.0031"/>
    <x v="0"/>
    <s v=""/>
    <s v=""/>
    <s v="P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313"/>
    <s v="OABR"/>
  </r>
  <r>
    <s v="101"/>
    <s v="ZBR0"/>
    <s v="F"/>
    <s v="GL1"/>
    <x v="0"/>
    <x v="129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1314"/>
    <s v="OABR"/>
  </r>
  <r>
    <s v="101"/>
    <s v="ZBR0"/>
    <s v="F"/>
    <s v="GL1"/>
    <x v="0"/>
    <x v="129"/>
    <s v="3000017560 ILANA OLIVEIRA DA SILVA 10714643700"/>
    <x v="96"/>
    <s v="100003197"/>
    <s v="A&amp;B - Produtor - OPERAÇÃO/AUDITORIA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1315"/>
    <s v="OABR"/>
  </r>
  <r>
    <s v="101"/>
    <s v="ZBR0"/>
    <s v="F"/>
    <s v="GL1"/>
    <x v="0"/>
    <x v="129"/>
    <s v="3000017874 KIT LANCHE LTDA"/>
    <x v="92"/>
    <s v="100000417"/>
    <s v="Refeições - ÓRGÃOS PUBLICOS"/>
    <s v="MAT.00029"/>
    <x v="1"/>
    <s v=""/>
    <s v=""/>
    <s v="P"/>
    <n v="2118"/>
    <x v="1"/>
    <s v=""/>
    <n v="1"/>
    <s v="UN"/>
    <n v="1"/>
    <s v="UN"/>
    <n v="817.75"/>
    <x v="483"/>
    <s v="BRL"/>
    <n v="1"/>
    <n v="0"/>
    <n v="0"/>
    <n v="0"/>
    <n v="0"/>
    <n v="1"/>
    <n v="817.75"/>
    <n v="1"/>
    <n v="0"/>
    <n v="0"/>
    <n v="0"/>
    <n v="0"/>
    <x v="1316"/>
    <s v="OABR"/>
  </r>
  <r>
    <s v="101"/>
    <s v="ZBR0"/>
    <s v="F"/>
    <s v="GL1"/>
    <x v="0"/>
    <x v="129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720"/>
    <x v="407"/>
    <s v="BRL"/>
    <n v="1"/>
    <n v="0"/>
    <n v="0"/>
    <n v="0"/>
    <n v="0"/>
    <n v="0"/>
    <n v="0"/>
    <n v="1"/>
    <n v="0"/>
    <n v="0"/>
    <n v="0"/>
    <n v="0"/>
    <x v="1317"/>
    <s v="OABR"/>
  </r>
  <r>
    <s v="101"/>
    <s v="ZBR0"/>
    <s v="F"/>
    <s v="GL1"/>
    <x v="0"/>
    <x v="129"/>
    <s v="3000002147 GRUPO TKS PRODUCOES LTDA"/>
    <x v="103"/>
    <s v="100003197"/>
    <s v="Produtor - CARREGADORES A&amp;B"/>
    <s v="SERV.0031"/>
    <x v="0"/>
    <s v=""/>
    <s v=""/>
    <s v="P"/>
    <n v="2118"/>
    <x v="1"/>
    <s v=""/>
    <n v="1"/>
    <s v="SV"/>
    <n v="1"/>
    <s v="SV"/>
    <n v="4140"/>
    <x v="667"/>
    <s v="BRL"/>
    <n v="1"/>
    <n v="0"/>
    <n v="0"/>
    <n v="0"/>
    <n v="0"/>
    <n v="0"/>
    <n v="0"/>
    <n v="1"/>
    <n v="0"/>
    <n v="0"/>
    <n v="0"/>
    <n v="0"/>
    <x v="1318"/>
    <s v="OABR"/>
  </r>
  <r>
    <s v="101"/>
    <s v="ZBR0"/>
    <s v="F"/>
    <s v="GL1"/>
    <x v="0"/>
    <x v="113"/>
    <s v="3000013851 UOK TOK SISTEMAS LTDA."/>
    <x v="134"/>
    <s v="100000029"/>
    <s v="Locação de Equipamentos de Telecom"/>
    <s v="LOC.00002"/>
    <x v="2"/>
    <s v=""/>
    <s v=""/>
    <s v="P"/>
    <n v="2118"/>
    <x v="1"/>
    <s v=""/>
    <n v="1"/>
    <s v="UN"/>
    <n v="1"/>
    <s v="UN"/>
    <n v="720"/>
    <x v="407"/>
    <s v="BRL"/>
    <n v="1"/>
    <n v="0"/>
    <n v="0"/>
    <n v="0"/>
    <n v="0"/>
    <n v="0"/>
    <n v="0"/>
    <n v="1"/>
    <n v="0"/>
    <n v="0"/>
    <n v="0"/>
    <n v="0"/>
    <x v="1319"/>
    <s v="OABR"/>
  </r>
  <r>
    <s v="101"/>
    <s v="ZBR0"/>
    <s v="F"/>
    <s v="GL1"/>
    <x v="0"/>
    <x v="113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24270"/>
    <x v="668"/>
    <s v="BRL"/>
    <n v="1"/>
    <n v="0"/>
    <n v="0"/>
    <n v="0"/>
    <n v="0"/>
    <n v="1"/>
    <n v="24270"/>
    <n v="1"/>
    <n v="0"/>
    <n v="0"/>
    <n v="0"/>
    <n v="0"/>
    <x v="1320"/>
    <s v="OABR"/>
  </r>
  <r>
    <s v="101"/>
    <s v="ZBR0"/>
    <s v="F"/>
    <s v="GL1"/>
    <x v="0"/>
    <x v="113"/>
    <s v="3000012496 RAPHAELA DE SOUZA VIEIRA SERVICOS E"/>
    <x v="107"/>
    <s v="E00000127"/>
    <s v="Equipe de Recepção - Camarotes operacion"/>
    <s v="SERV.0031"/>
    <x v="0"/>
    <s v=""/>
    <s v=""/>
    <s v="P"/>
    <n v="2118"/>
    <x v="1"/>
    <s v=""/>
    <n v="1"/>
    <s v="SV"/>
    <n v="1"/>
    <s v="SV"/>
    <n v="8905.5"/>
    <x v="669"/>
    <s v="BRL"/>
    <n v="1"/>
    <n v="0"/>
    <n v="0"/>
    <n v="0"/>
    <n v="0"/>
    <n v="1"/>
    <n v="8905.5"/>
    <n v="1"/>
    <n v="0"/>
    <n v="0"/>
    <n v="0"/>
    <n v="0"/>
    <x v="1321"/>
    <s v="OABR"/>
  </r>
  <r>
    <s v="101"/>
    <s v="ZBR0"/>
    <s v="F"/>
    <s v="GL1"/>
    <x v="0"/>
    <x v="114"/>
    <s v="3000002591 VERVIDROS VIDRACARIA E BAZAR LTDA -"/>
    <x v="93"/>
    <s v="100012907"/>
    <s v="Molduras – Marketing"/>
    <s v="MAT.00013"/>
    <x v="1"/>
    <s v=""/>
    <s v=""/>
    <s v="P"/>
    <n v="2118"/>
    <x v="1"/>
    <s v=""/>
    <n v="1"/>
    <s v="UN"/>
    <n v="1"/>
    <s v="UN"/>
    <n v="250"/>
    <x v="119"/>
    <s v="BRL"/>
    <n v="1"/>
    <n v="0"/>
    <n v="0"/>
    <n v="1"/>
    <n v="0"/>
    <n v="1"/>
    <n v="250"/>
    <n v="1"/>
    <n v="0"/>
    <n v="0"/>
    <n v="0"/>
    <n v="0"/>
    <x v="1322"/>
    <s v="OABR"/>
  </r>
  <r>
    <s v="101"/>
    <s v="ZBR0"/>
    <s v="F"/>
    <s v="GL1"/>
    <x v="0"/>
    <x v="114"/>
    <s v="3000018124 TEL AVIV SEGURANCA LTDA"/>
    <x v="7"/>
    <s v="E00000121"/>
    <s v="Serviço de Segurança"/>
    <s v="SERV.0031"/>
    <x v="0"/>
    <s v=""/>
    <s v=""/>
    <s v="P"/>
    <n v="2118"/>
    <x v="1"/>
    <s v=""/>
    <n v="1"/>
    <s v="SV"/>
    <n v="1"/>
    <s v="SV"/>
    <n v="22400"/>
    <x v="670"/>
    <s v="BRL"/>
    <n v="1"/>
    <n v="0"/>
    <n v="0"/>
    <n v="0"/>
    <n v="0"/>
    <n v="1"/>
    <n v="22400"/>
    <n v="1"/>
    <n v="0"/>
    <n v="0"/>
    <n v="0"/>
    <n v="0"/>
    <x v="1323"/>
    <s v="OABR"/>
  </r>
  <r>
    <s v="101"/>
    <s v="ZBR0"/>
    <s v="F"/>
    <s v="GL1"/>
    <x v="0"/>
    <x v="114"/>
    <s v="3000002970 DS ALADO ASSESSORIA E CONSULTORIA E"/>
    <x v="97"/>
    <s v="E00000141"/>
    <s v="Serviço de Brigada de Incêndio"/>
    <s v="SERV.0031"/>
    <x v="0"/>
    <s v=""/>
    <s v=""/>
    <s v="P"/>
    <n v="2118"/>
    <x v="1"/>
    <s v=""/>
    <n v="1"/>
    <s v="SV"/>
    <n v="1"/>
    <s v="SV"/>
    <n v="4350"/>
    <x v="96"/>
    <s v="BRL"/>
    <n v="1"/>
    <n v="0"/>
    <n v="0"/>
    <n v="0"/>
    <n v="0"/>
    <n v="1"/>
    <n v="4350"/>
    <n v="1"/>
    <n v="0"/>
    <n v="0"/>
    <n v="0"/>
    <n v="0"/>
    <x v="1324"/>
    <s v="OABR"/>
  </r>
  <r>
    <s v="101"/>
    <s v="ZBR0"/>
    <s v="F"/>
    <s v="GL1"/>
    <x v="0"/>
    <x v="114"/>
    <s v="3000012442 LIFE LINE SAUDE LTDA"/>
    <x v="98"/>
    <s v="E00000142"/>
    <s v="Serviço Médico"/>
    <s v="SERV.0031"/>
    <x v="0"/>
    <s v=""/>
    <s v=""/>
    <s v="P"/>
    <n v="2118"/>
    <x v="1"/>
    <s v=""/>
    <n v="1"/>
    <s v="SV"/>
    <n v="1"/>
    <s v="SV"/>
    <n v="11450"/>
    <x v="671"/>
    <s v="BRL"/>
    <n v="1"/>
    <n v="0"/>
    <n v="0"/>
    <n v="0"/>
    <n v="0"/>
    <n v="0"/>
    <n v="0"/>
    <n v="1"/>
    <n v="0"/>
    <n v="0"/>
    <n v="0"/>
    <n v="0"/>
    <x v="1325"/>
    <s v="OABR"/>
  </r>
  <r>
    <s v="101"/>
    <s v="ZBR0"/>
    <s v="F"/>
    <s v="GL1"/>
    <x v="0"/>
    <x v="114"/>
    <s v="3000003399 GLUCK SERVICOS DE LIMPEZA E COMERCI"/>
    <x v="99"/>
    <s v="E00000122"/>
    <s v="Serviço de Limpeza"/>
    <s v="SERV.0031"/>
    <x v="0"/>
    <s v=""/>
    <s v=""/>
    <s v="P"/>
    <n v="2118"/>
    <x v="1"/>
    <s v=""/>
    <n v="1"/>
    <s v="SV"/>
    <n v="1"/>
    <s v="SV"/>
    <n v="9910"/>
    <x v="672"/>
    <s v="BRL"/>
    <n v="1"/>
    <n v="0"/>
    <n v="0"/>
    <n v="0"/>
    <n v="0"/>
    <n v="1"/>
    <n v="9910"/>
    <n v="1"/>
    <n v="0"/>
    <n v="0"/>
    <n v="0"/>
    <n v="0"/>
    <x v="1326"/>
    <s v="OABR"/>
  </r>
  <r>
    <s v="101"/>
    <s v="ZBR0"/>
    <s v="F"/>
    <s v="GL1"/>
    <x v="0"/>
    <x v="114"/>
    <s v="3000001897 SUNSET EVENTOS E SERVICOS LTDA"/>
    <x v="3"/>
    <s v="E00000122"/>
    <s v="Serviço de Limpeza"/>
    <s v="SERV.0031"/>
    <x v="0"/>
    <s v=""/>
    <s v=""/>
    <s v="P"/>
    <n v="2118"/>
    <x v="1"/>
    <s v=""/>
    <n v="1"/>
    <s v="SV"/>
    <n v="1"/>
    <s v="SV"/>
    <n v="2548.9499999999998"/>
    <x v="673"/>
    <s v="BRL"/>
    <n v="1"/>
    <n v="0"/>
    <n v="0"/>
    <n v="0"/>
    <n v="0"/>
    <n v="1"/>
    <n v="2548.9499999999998"/>
    <n v="1"/>
    <n v="0"/>
    <n v="0"/>
    <n v="0"/>
    <n v="0"/>
    <x v="1327"/>
    <s v="OABR"/>
  </r>
  <r>
    <s v="101"/>
    <s v="ZBR0"/>
    <s v="F"/>
    <s v="GL1"/>
    <x v="0"/>
    <x v="114"/>
    <s v="3000014567 AXXUS TRAN PRESTADORA DE SERVICOS E"/>
    <x v="26"/>
    <s v="E00000127"/>
    <s v="Custos de orientação de trânsito"/>
    <s v="SERV.0031"/>
    <x v="0"/>
    <s v=""/>
    <s v=""/>
    <s v="P"/>
    <n v="2118"/>
    <x v="1"/>
    <s v=""/>
    <n v="1"/>
    <s v="SV"/>
    <n v="1"/>
    <s v="SV"/>
    <n v="1530"/>
    <x v="674"/>
    <s v="BRL"/>
    <n v="1"/>
    <n v="0"/>
    <n v="0"/>
    <n v="0"/>
    <n v="0"/>
    <n v="1"/>
    <n v="1530"/>
    <n v="1"/>
    <n v="0"/>
    <n v="0"/>
    <n v="0"/>
    <n v="0"/>
    <x v="1328"/>
    <s v="OABR"/>
  </r>
  <r>
    <s v="101"/>
    <s v="ZBR0"/>
    <s v="F"/>
    <s v="GL1"/>
    <x v="0"/>
    <x v="114"/>
    <s v="3000016621 49.622.196 FABIANO MOURA DOS SANTOS"/>
    <x v="118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1"/>
    <n v="500"/>
    <n v="1"/>
    <n v="0"/>
    <n v="0"/>
    <n v="0"/>
    <n v="0"/>
    <x v="1329"/>
    <s v="OABR"/>
  </r>
  <r>
    <s v="101"/>
    <s v="ZBR0"/>
    <s v="F"/>
    <s v="GL1"/>
    <x v="0"/>
    <x v="114"/>
    <s v="3000017794 41.518.075 MARCIO DOMINGUES DA SILV"/>
    <x v="100"/>
    <s v="100003197"/>
    <s v="Produtor - estacionamento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1"/>
    <n v="500"/>
    <n v="1"/>
    <n v="0"/>
    <n v="0"/>
    <n v="0"/>
    <n v="0"/>
    <x v="1330"/>
    <s v="OABR"/>
  </r>
  <r>
    <s v="101"/>
    <s v="ZBR0"/>
    <s v="F"/>
    <s v="GL1"/>
    <x v="0"/>
    <x v="114"/>
    <s v="3000019048 23.185.038 GUTTIERREZ ADRIANO LEONA"/>
    <x v="79"/>
    <s v="100003197"/>
    <s v="Produtor - operação"/>
    <s v="SERV.0031"/>
    <x v="0"/>
    <s v=""/>
    <s v=""/>
    <s v="P"/>
    <n v="2118"/>
    <x v="1"/>
    <s v=""/>
    <n v="1"/>
    <s v="SV"/>
    <n v="1"/>
    <s v="SV"/>
    <n v="600"/>
    <x v="164"/>
    <s v="BRL"/>
    <n v="1"/>
    <n v="0"/>
    <n v="0"/>
    <n v="0"/>
    <n v="0"/>
    <n v="1"/>
    <n v="600"/>
    <n v="1"/>
    <n v="0"/>
    <n v="0"/>
    <n v="0"/>
    <n v="0"/>
    <x v="1331"/>
    <s v="OABR"/>
  </r>
  <r>
    <s v="101"/>
    <s v="ZBR0"/>
    <s v="F"/>
    <s v="GL1"/>
    <x v="0"/>
    <x v="114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100"/>
    <x v="99"/>
    <s v="BRL"/>
    <n v="1"/>
    <n v="0"/>
    <n v="0"/>
    <n v="0"/>
    <n v="0"/>
    <n v="1"/>
    <n v="1100"/>
    <n v="1"/>
    <n v="0"/>
    <n v="0"/>
    <n v="0"/>
    <n v="0"/>
    <x v="1332"/>
    <s v="OABR"/>
  </r>
  <r>
    <s v="101"/>
    <s v="ZBR0"/>
    <s v="F"/>
    <s v="GL1"/>
    <x v="0"/>
    <x v="114"/>
    <s v="3000015360 ISABELA TEIXEIRA KUBRUSLY 130576897"/>
    <x v="101"/>
    <s v="100003197"/>
    <s v="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1"/>
    <n v="500"/>
    <n v="1"/>
    <n v="0"/>
    <n v="0"/>
    <n v="0"/>
    <n v="0"/>
    <x v="1333"/>
    <s v="OABR"/>
  </r>
  <r>
    <s v="101"/>
    <s v="ZBR0"/>
    <s v="F"/>
    <s v="GL1"/>
    <x v="0"/>
    <x v="114"/>
    <s v="3000001210 MARCIO PAULO DE MAGALHAES 086728057"/>
    <x v="78"/>
    <s v="100003197"/>
    <s v="Produtor - segurança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1"/>
    <n v="500"/>
    <n v="1"/>
    <n v="0"/>
    <n v="0"/>
    <n v="0"/>
    <n v="0"/>
    <x v="1334"/>
    <s v="OABR"/>
  </r>
  <r>
    <s v="101"/>
    <s v="ZBR0"/>
    <s v="F"/>
    <s v="GL1"/>
    <x v="0"/>
    <x v="114"/>
    <s v="3000002147 GRUPO TKS PRODUCOES LTDA"/>
    <x v="103"/>
    <s v="100003197"/>
    <s v="Produtor - carregadores operação"/>
    <s v="SERV.0031"/>
    <x v="0"/>
    <s v=""/>
    <s v=""/>
    <s v="P"/>
    <n v="2118"/>
    <x v="1"/>
    <s v=""/>
    <n v="1"/>
    <s v="SV"/>
    <n v="1"/>
    <s v="SV"/>
    <n v="4680"/>
    <x v="114"/>
    <s v="BRL"/>
    <n v="1"/>
    <n v="0"/>
    <n v="0"/>
    <n v="0"/>
    <n v="0"/>
    <n v="1"/>
    <n v="4680"/>
    <n v="1"/>
    <n v="0"/>
    <n v="0"/>
    <n v="0"/>
    <n v="0"/>
    <x v="1335"/>
    <s v="OABR"/>
  </r>
  <r>
    <s v="101"/>
    <s v="ZBR0"/>
    <s v="F"/>
    <s v="GL1"/>
    <x v="0"/>
    <x v="114"/>
    <s v="3000001216 ADRIANA ARAUJO SANTOS 11257054775"/>
    <x v="106"/>
    <s v="100003197"/>
    <s v="Produtor - credenciamento/balcão de conv"/>
    <s v="SERV.0031"/>
    <x v="0"/>
    <s v=""/>
    <s v=""/>
    <s v="P"/>
    <n v="2118"/>
    <x v="1"/>
    <s v=""/>
    <n v="1"/>
    <s v="SV"/>
    <n v="1"/>
    <s v="SV"/>
    <n v="575"/>
    <x v="675"/>
    <s v="BRL"/>
    <n v="1"/>
    <n v="0"/>
    <n v="0"/>
    <n v="0"/>
    <n v="0"/>
    <n v="1"/>
    <n v="575"/>
    <n v="1"/>
    <n v="0"/>
    <n v="0"/>
    <n v="0"/>
    <n v="0"/>
    <x v="1336"/>
    <s v="OABR"/>
  </r>
  <r>
    <s v="101"/>
    <s v="ZBR0"/>
    <s v="F"/>
    <s v="GL1"/>
    <x v="0"/>
    <x v="114"/>
    <s v="3000002250 BRUNA DOS SANTOS GUIMARAES 10404148"/>
    <x v="104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1"/>
    <n v="200"/>
    <n v="1"/>
    <n v="0"/>
    <n v="0"/>
    <n v="0"/>
    <n v="0"/>
    <x v="1337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38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39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0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1"/>
    <s v="OABR"/>
  </r>
  <r>
    <s v="101"/>
    <s v="ZBR0"/>
    <s v="F"/>
    <s v="GL1"/>
    <x v="0"/>
    <x v="114"/>
    <s v="3000012496 RAPHAELA DE SOUZA VIEIRA SERVICOS E"/>
    <x v="107"/>
    <s v="E00000127"/>
    <s v="4 amigos -Equipe de Recepção - Camarotes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2"/>
    <s v="OABR"/>
  </r>
  <r>
    <s v="101"/>
    <s v="ZBR0"/>
    <s v="F"/>
    <s v="GL1"/>
    <x v="0"/>
    <x v="114"/>
    <s v="3000012496 RAPHAELA DE SOUZA VIEIRA SERVICOS E"/>
    <x v="107"/>
    <s v="E00000127"/>
    <s v="4 AMIGOS 2024 - Equipe de Recepção - Cam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3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4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5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6"/>
    <s v="OABR"/>
  </r>
  <r>
    <s v="101"/>
    <s v="ZBR0"/>
    <s v="F"/>
    <s v="GL1"/>
    <x v="0"/>
    <x v="114"/>
    <s v="3000012496 RAPHAELA DE SOUZA VIEIRA SERVICOS E"/>
    <x v="107"/>
    <s v="E00000127"/>
    <s v="4 amigos - Equipe de Recepção - Camarote"/>
    <s v="SERV.0031"/>
    <x v="0"/>
    <s v=""/>
    <s v=""/>
    <s v="P"/>
    <n v="2118"/>
    <x v="1"/>
    <s v=""/>
    <n v="1"/>
    <s v="SV"/>
    <n v="1"/>
    <s v="SV"/>
    <n v="206.6"/>
    <x v="489"/>
    <s v="BRL"/>
    <n v="1"/>
    <n v="0"/>
    <n v="0"/>
    <n v="0"/>
    <n v="0"/>
    <n v="1"/>
    <n v="206.6"/>
    <n v="1"/>
    <n v="0"/>
    <n v="0"/>
    <n v="0"/>
    <n v="0"/>
    <x v="1347"/>
    <s v="OABR"/>
  </r>
  <r>
    <s v="101"/>
    <s v="ZBR0"/>
    <s v="F"/>
    <s v="GL1"/>
    <x v="0"/>
    <x v="114"/>
    <s v="3000012496 RAPHAELA DE SOUZA VIEIRA SERVICOS E"/>
    <x v="107"/>
    <s v="E00000127"/>
    <s v="CORUJA (PERMUTA)/ GL / RONDA E ELEVADOR"/>
    <s v="SERV.0031"/>
    <x v="0"/>
    <s v=""/>
    <s v=""/>
    <s v="P"/>
    <n v="2118"/>
    <x v="1"/>
    <s v=""/>
    <n v="1"/>
    <s v="SV"/>
    <n v="1"/>
    <s v="SV"/>
    <n v="2272.6"/>
    <x v="676"/>
    <s v="BRL"/>
    <n v="1"/>
    <n v="0"/>
    <n v="0"/>
    <n v="0"/>
    <n v="0"/>
    <n v="1"/>
    <n v="2272.6"/>
    <n v="1"/>
    <n v="0"/>
    <n v="0"/>
    <n v="0"/>
    <n v="0"/>
    <x v="1348"/>
    <s v="OABR"/>
  </r>
  <r>
    <s v="101"/>
    <s v="ZBR0"/>
    <s v="F"/>
    <s v="GL1"/>
    <x v="0"/>
    <x v="114"/>
    <s v="3000012496 RAPHAELA DE SOUZA VIEIRA SERVICOS E"/>
    <x v="107"/>
    <s v="E00000127"/>
    <s v="acessos - Equipe de Recepção / Orientado"/>
    <s v="SERV.0031"/>
    <x v="0"/>
    <s v=""/>
    <s v=""/>
    <s v="P"/>
    <n v="2118"/>
    <x v="1"/>
    <s v=""/>
    <n v="1"/>
    <s v="SV"/>
    <n v="1"/>
    <s v="SV"/>
    <n v="8972"/>
    <x v="677"/>
    <s v="BRL"/>
    <n v="1"/>
    <n v="0"/>
    <n v="0"/>
    <n v="0"/>
    <n v="0"/>
    <n v="1"/>
    <n v="8972"/>
    <n v="1"/>
    <n v="0"/>
    <n v="0"/>
    <n v="0"/>
    <n v="0"/>
    <x v="1349"/>
    <s v="OABR"/>
  </r>
  <r>
    <s v="101"/>
    <s v="ZBR0"/>
    <s v="F"/>
    <s v="GL1"/>
    <x v="0"/>
    <x v="114"/>
    <s v="3000001781 JSAC - PRODUCOES ARTISTICAS LTDA"/>
    <x v="109"/>
    <s v="E00001097"/>
    <s v="Taxa de Legalização"/>
    <s v="SERV.0031"/>
    <x v="0"/>
    <s v=""/>
    <s v=""/>
    <s v="P"/>
    <n v="2118"/>
    <x v="1"/>
    <s v=""/>
    <n v="1"/>
    <s v="SV"/>
    <n v="1"/>
    <s v="SV"/>
    <n v="3500"/>
    <x v="472"/>
    <s v="BRL"/>
    <n v="1"/>
    <n v="0"/>
    <n v="0"/>
    <n v="0"/>
    <n v="0"/>
    <n v="1"/>
    <n v="3500"/>
    <n v="1"/>
    <n v="0"/>
    <n v="0"/>
    <n v="0"/>
    <n v="0"/>
    <x v="1350"/>
    <s v="OABR"/>
  </r>
  <r>
    <s v="101"/>
    <s v="ZBR0"/>
    <s v="F"/>
    <s v="GL1"/>
    <x v="0"/>
    <x v="114"/>
    <s v="3000003376 HOTELARIA ACCOR BRASIL S/A"/>
    <x v="154"/>
    <s v="E00000145"/>
    <s v="Hospedagem"/>
    <s v="SERV.0031"/>
    <x v="0"/>
    <s v=""/>
    <s v=""/>
    <s v="P"/>
    <n v="2118"/>
    <x v="1"/>
    <s v=""/>
    <n v="1"/>
    <s v="SV"/>
    <n v="1"/>
    <s v="SV"/>
    <n v="6717.9"/>
    <x v="678"/>
    <s v="BRL"/>
    <n v="1"/>
    <n v="0"/>
    <n v="0"/>
    <n v="0"/>
    <n v="0"/>
    <n v="1"/>
    <n v="6717.9"/>
    <n v="1"/>
    <n v="0"/>
    <n v="0"/>
    <n v="0"/>
    <n v="0"/>
    <x v="1351"/>
    <s v="OABR"/>
  </r>
  <r>
    <s v="101"/>
    <s v="ZBR0"/>
    <s v="F"/>
    <s v="GL1"/>
    <x v="0"/>
    <x v="115"/>
    <s v="3000018817 GOURMET SPORTS HOSPITALITY SERVIÇOS"/>
    <x v="88"/>
    <s v="100001339"/>
    <s v="Serviços de Catering - CAMARIM ARTISTA"/>
    <s v="SERV.0019"/>
    <x v="0"/>
    <s v=""/>
    <s v=""/>
    <s v="P"/>
    <n v="2118"/>
    <x v="1"/>
    <s v=""/>
    <n v="1"/>
    <s v="SV"/>
    <n v="1"/>
    <s v="SV"/>
    <n v="3840"/>
    <x v="679"/>
    <s v="BRL"/>
    <n v="1"/>
    <n v="0"/>
    <n v="0"/>
    <n v="0"/>
    <n v="0"/>
    <n v="1"/>
    <n v="3840"/>
    <n v="1"/>
    <n v="0"/>
    <n v="0"/>
    <n v="0"/>
    <n v="0"/>
    <x v="1352"/>
    <s v="OABR"/>
  </r>
  <r>
    <s v="101"/>
    <s v="ZBR0"/>
    <s v="F"/>
    <s v="GL1"/>
    <x v="0"/>
    <x v="115"/>
    <s v="3000018817 GOURMET SPORTS HOSPITALITY SERVIÇOS"/>
    <x v="88"/>
    <s v="100001339"/>
    <s v="4 AMIGOS - Serviços de Catering de Camar"/>
    <s v="SERV.0019"/>
    <x v="0"/>
    <s v=""/>
    <s v=""/>
    <s v="P"/>
    <n v="2118"/>
    <x v="1"/>
    <s v=""/>
    <n v="1"/>
    <s v="SV"/>
    <n v="1"/>
    <s v="SV"/>
    <n v="2392"/>
    <x v="458"/>
    <s v="BRL"/>
    <n v="1"/>
    <n v="0"/>
    <n v="0"/>
    <n v="0"/>
    <n v="0"/>
    <n v="1"/>
    <n v="2392"/>
    <n v="1"/>
    <n v="0"/>
    <n v="0"/>
    <n v="0"/>
    <n v="0"/>
    <x v="1353"/>
    <s v="OABR"/>
  </r>
  <r>
    <s v="101"/>
    <s v="ZBR0"/>
    <s v="F"/>
    <s v="GL1"/>
    <x v="0"/>
    <x v="115"/>
    <s v="3000001606 KLEITON AUGUSTO ALVES BOTELHO 11418"/>
    <x v="94"/>
    <s v="100003197"/>
    <s v="A&amp;B - Produtor - OPERAÇÃO GERAL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1"/>
    <n v="0"/>
    <n v="1"/>
    <n v="500"/>
    <n v="1"/>
    <n v="0"/>
    <n v="0"/>
    <n v="0"/>
    <n v="0"/>
    <x v="1354"/>
    <s v="OABR"/>
  </r>
  <r>
    <s v="101"/>
    <s v="ZBR0"/>
    <s v="F"/>
    <s v="GL1"/>
    <x v="0"/>
    <x v="115"/>
    <s v="3000015026 PEDRO PAULO DA SILVA IUDICE 0991429"/>
    <x v="95"/>
    <s v="100003197"/>
    <s v="A&amp;B - Produtor - CAMAROTES"/>
    <s v="SERV.0031"/>
    <x v="0"/>
    <s v=""/>
    <s v=""/>
    <s v="P"/>
    <n v="2118"/>
    <x v="1"/>
    <s v=""/>
    <n v="1"/>
    <s v="SV"/>
    <n v="1"/>
    <s v="SV"/>
    <n v="500"/>
    <x v="37"/>
    <s v="BRL"/>
    <n v="1"/>
    <n v="0"/>
    <n v="0"/>
    <n v="0"/>
    <n v="0"/>
    <n v="1"/>
    <n v="500"/>
    <n v="1"/>
    <n v="0"/>
    <n v="0"/>
    <n v="0"/>
    <n v="0"/>
    <x v="1355"/>
    <s v="OABR"/>
  </r>
  <r>
    <s v="101"/>
    <s v="ZBR0"/>
    <s v="F"/>
    <s v="GL1"/>
    <x v="0"/>
    <x v="115"/>
    <s v="3000021348 AMANDA OLIVEIRA SCARPARO 1044747277"/>
    <x v="155"/>
    <s v="100003197"/>
    <s v="Produtor - CAMAROTES (PRODUTORA TAIZA)"/>
    <s v="SERV.0031"/>
    <x v="0"/>
    <s v=""/>
    <s v=""/>
    <s v="P"/>
    <n v="2118"/>
    <x v="1"/>
    <s v=""/>
    <n v="1"/>
    <s v="SV"/>
    <n v="1"/>
    <s v="SV"/>
    <n v="2000"/>
    <x v="452"/>
    <s v="BRL"/>
    <n v="1"/>
    <n v="0"/>
    <n v="0"/>
    <n v="0"/>
    <n v="0"/>
    <n v="1"/>
    <n v="2000"/>
    <n v="1"/>
    <n v="0"/>
    <n v="0"/>
    <n v="0"/>
    <n v="0"/>
    <x v="1356"/>
    <s v="OABR"/>
  </r>
  <r>
    <s v="101"/>
    <s v="ZBR0"/>
    <s v="F"/>
    <s v="GL1"/>
    <x v="0"/>
    <x v="115"/>
    <s v="3000019817 ARR SOLUCOES AMBIENTAIS E TRANSPORT"/>
    <x v="127"/>
    <s v="E00000138"/>
    <s v="Coleta de Lixo"/>
    <s v="SERV.0031"/>
    <x v="0"/>
    <s v=""/>
    <s v=""/>
    <s v="P"/>
    <n v="2118"/>
    <x v="1"/>
    <s v=""/>
    <n v="1"/>
    <s v="SV"/>
    <n v="1"/>
    <s v="SV"/>
    <n v="5824"/>
    <x v="508"/>
    <s v="BRL"/>
    <n v="1"/>
    <n v="0"/>
    <n v="0"/>
    <n v="0"/>
    <n v="0"/>
    <n v="1"/>
    <n v="5824"/>
    <n v="1"/>
    <n v="0"/>
    <n v="0"/>
    <n v="0"/>
    <n v="0"/>
    <x v="1357"/>
    <s v="OABR"/>
  </r>
  <r>
    <s v="101"/>
    <s v="ZBR0"/>
    <s v="F"/>
    <s v="GL1"/>
    <x v="0"/>
    <x v="115"/>
    <s v="3000020560 SUPORTE RIO EVENTOS LTDA"/>
    <x v="143"/>
    <s v="E00000116"/>
    <s v="MONTAGEM E DESMONTAGEM DE PALCO"/>
    <s v="SERV.0031"/>
    <x v="0"/>
    <s v=""/>
    <s v=""/>
    <s v="P"/>
    <n v="2118"/>
    <x v="1"/>
    <s v=""/>
    <n v="1"/>
    <s v="SV"/>
    <n v="1"/>
    <s v="SV"/>
    <n v="6438"/>
    <x v="628"/>
    <s v="BRL"/>
    <n v="1"/>
    <n v="0"/>
    <n v="0"/>
    <n v="1"/>
    <n v="0"/>
    <n v="1"/>
    <n v="6438"/>
    <n v="1"/>
    <n v="0"/>
    <n v="0"/>
    <n v="0"/>
    <n v="0"/>
    <x v="1358"/>
    <s v="OABR"/>
  </r>
  <r>
    <s v="101"/>
    <s v="ZBR0"/>
    <s v="F"/>
    <s v="GL1"/>
    <x v="0"/>
    <x v="115"/>
    <s v="3000003168 MARAVILHA PRODUCOES ARTISTICAS LTDA"/>
    <x v="102"/>
    <s v="100003197"/>
    <s v="PRODUÇÃO TÉCNICA"/>
    <s v="SERV.0031"/>
    <x v="0"/>
    <s v="L"/>
    <s v=""/>
    <s v="P"/>
    <n v="2118"/>
    <x v="1"/>
    <s v=""/>
    <n v="1"/>
    <s v="SV"/>
    <n v="1"/>
    <s v="SV"/>
    <n v="3500"/>
    <x v="472"/>
    <s v="BRL"/>
    <n v="1"/>
    <n v="0"/>
    <n v="0"/>
    <n v="0"/>
    <n v="0"/>
    <n v="0"/>
    <n v="0"/>
    <n v="1"/>
    <n v="0"/>
    <n v="0"/>
    <n v="0"/>
    <n v="0"/>
    <x v="1359"/>
    <s v="OABR"/>
  </r>
  <r>
    <s v="101"/>
    <s v="ZBR0"/>
    <s v="F"/>
    <s v="GL1"/>
    <x v="0"/>
    <x v="115"/>
    <s v="3000019665 53.718.442 HANNA SANTOS FERREIRA PE"/>
    <x v="116"/>
    <s v="100003197"/>
    <s v="Produtor - Credenciamento"/>
    <s v="SERV.0031"/>
    <x v="0"/>
    <s v=""/>
    <s v=""/>
    <s v="P"/>
    <n v="2118"/>
    <x v="1"/>
    <s v=""/>
    <n v="1"/>
    <s v="SV"/>
    <n v="1"/>
    <s v="SV"/>
    <n v="200"/>
    <x v="48"/>
    <s v="BRL"/>
    <n v="1"/>
    <n v="0"/>
    <n v="0"/>
    <n v="0"/>
    <n v="0"/>
    <n v="1"/>
    <n v="200"/>
    <n v="1"/>
    <n v="0"/>
    <n v="0"/>
    <n v="0"/>
    <n v="0"/>
    <x v="1360"/>
    <s v="OABR"/>
  </r>
  <r>
    <s v="101"/>
    <s v="ZBR0"/>
    <s v="F"/>
    <s v="GL1"/>
    <x v="0"/>
    <x v="115"/>
    <s v="3000002450 TK ELEVADORES BRASIL LTDA"/>
    <x v="35"/>
    <s v="E00000133"/>
    <s v="MÃO DE OBRA EXTRA - ACOMPANHAMENTO TÉCNI"/>
    <s v="SERV.0031"/>
    <x v="0"/>
    <s v=""/>
    <s v=""/>
    <s v="P"/>
    <n v="2118"/>
    <x v="1"/>
    <s v=""/>
    <n v="1"/>
    <s v="SV"/>
    <n v="1"/>
    <s v="SV"/>
    <n v="17333.939999999999"/>
    <x v="680"/>
    <s v="BRL"/>
    <n v="1"/>
    <n v="0"/>
    <n v="0"/>
    <n v="1"/>
    <n v="0"/>
    <n v="1"/>
    <n v="17333.939999999999"/>
    <n v="1"/>
    <n v="0"/>
    <n v="0"/>
    <n v="0"/>
    <n v="0"/>
    <x v="1361"/>
    <s v="OABR"/>
  </r>
  <r>
    <s v="101"/>
    <s v="ZBR0"/>
    <s v="F"/>
    <s v="GL1"/>
    <x v="0"/>
    <x v="116"/>
    <s v="3000018817 GOURMET SPORTS HOSPITALITY SERVIÇOS"/>
    <x v="88"/>
    <s v="100000417"/>
    <s v="CONSUMAÇÃO RADIO FM O DIA"/>
    <s v="MAT.00029"/>
    <x v="1"/>
    <s v=""/>
    <s v=""/>
    <s v="P"/>
    <n v="2118"/>
    <x v="1"/>
    <s v=""/>
    <n v="1"/>
    <s v="UN"/>
    <n v="1"/>
    <s v="UN"/>
    <n v="200"/>
    <x v="48"/>
    <s v="BRL"/>
    <n v="1"/>
    <n v="0"/>
    <n v="0"/>
    <n v="1"/>
    <n v="0"/>
    <n v="1"/>
    <n v="200"/>
    <n v="1"/>
    <n v="0"/>
    <n v="0"/>
    <n v="0"/>
    <n v="0"/>
    <x v="1362"/>
    <s v="OABR"/>
  </r>
  <r>
    <s v="101"/>
    <s v="ZBR0"/>
    <s v="F"/>
    <s v="GL1"/>
    <x v="0"/>
    <x v="117"/>
    <s v="3000011712 MANSERV FACILITIES LTDA"/>
    <x v="117"/>
    <s v="E00000133"/>
    <s v="MÃO DE OBRA EXTRA - GRAVAÇÃO GALERA FC"/>
    <s v="SERV.0031"/>
    <x v="0"/>
    <s v=""/>
    <s v=""/>
    <s v="P"/>
    <n v="2118"/>
    <x v="1"/>
    <s v=""/>
    <n v="1"/>
    <s v="SV"/>
    <n v="1"/>
    <s v="SV"/>
    <n v="738.9"/>
    <x v="681"/>
    <s v="BRL"/>
    <n v="1"/>
    <n v="0"/>
    <n v="0"/>
    <n v="1"/>
    <n v="0"/>
    <n v="1"/>
    <n v="738.9"/>
    <n v="1"/>
    <n v="0"/>
    <n v="0"/>
    <n v="0"/>
    <n v="0"/>
    <x v="1363"/>
    <s v="OABR"/>
  </r>
  <r>
    <s v="101"/>
    <s v="ZBR0"/>
    <s v="F"/>
    <s v="GL1"/>
    <x v="0"/>
    <x v="118"/>
    <s v="3000011158 AGENDA CULTURAL COMUNICACAO EIRELI"/>
    <x v="84"/>
    <s v="100000446"/>
    <s v="CASA SHOPPING JULHO"/>
    <s v="SERV.0020"/>
    <x v="0"/>
    <s v=""/>
    <s v=""/>
    <s v="P"/>
    <n v="2118"/>
    <x v="1"/>
    <s v=""/>
    <n v="1"/>
    <s v="SV"/>
    <n v="1"/>
    <s v="SV"/>
    <n v="5505.15"/>
    <x v="682"/>
    <s v="BRL"/>
    <n v="1"/>
    <n v="0"/>
    <n v="0"/>
    <n v="1"/>
    <n v="0"/>
    <n v="1"/>
    <n v="5505.15"/>
    <n v="1"/>
    <n v="0"/>
    <n v="0"/>
    <n v="0"/>
    <n v="0"/>
    <x v="1364"/>
    <s v="OABR"/>
  </r>
  <r>
    <s v="101"/>
    <s v="ZBR0"/>
    <s v="F"/>
    <s v="GL1"/>
    <x v="0"/>
    <x v="118"/>
    <s v="3000011158 AGENDA CULTURAL COMUNICACAO EIRELI"/>
    <x v="84"/>
    <s v="100000446"/>
    <s v="CASA SHOPPING JULHO"/>
    <s v="SERV.0020"/>
    <x v="0"/>
    <s v=""/>
    <s v=""/>
    <s v="P"/>
    <n v="2118"/>
    <x v="1"/>
    <s v=""/>
    <n v="1"/>
    <s v="SV"/>
    <n v="1"/>
    <s v="SV"/>
    <n v="5505.15"/>
    <x v="682"/>
    <s v="BRL"/>
    <n v="1"/>
    <n v="0"/>
    <n v="0"/>
    <n v="1"/>
    <n v="0"/>
    <n v="1"/>
    <n v="5505.15"/>
    <n v="1"/>
    <n v="0"/>
    <n v="0"/>
    <n v="0"/>
    <n v="0"/>
    <x v="1365"/>
    <s v="OABR"/>
  </r>
  <r>
    <s v="101"/>
    <s v="ZBR0"/>
    <s v="F"/>
    <s v="GL1"/>
    <x v="0"/>
    <x v="119"/>
    <s v="3000013061 FELIPE DE OLIVEIRA SANTOS 118268537"/>
    <x v="76"/>
    <s v="100003197"/>
    <s v="Produtor - OPERAÇÃO"/>
    <s v="SERV.0031"/>
    <x v="0"/>
    <s v=""/>
    <s v=""/>
    <s v="P"/>
    <n v="2118"/>
    <x v="1"/>
    <s v=""/>
    <n v="1"/>
    <s v="SV"/>
    <n v="1"/>
    <s v="SV"/>
    <n v="1500"/>
    <x v="347"/>
    <s v="BRL"/>
    <n v="1"/>
    <n v="0"/>
    <n v="0"/>
    <n v="0"/>
    <n v="0"/>
    <n v="1"/>
    <n v="1500"/>
    <n v="1"/>
    <n v="0"/>
    <n v="0"/>
    <n v="0"/>
    <n v="0"/>
    <x v="1366"/>
    <s v="OABR"/>
  </r>
  <r>
    <s v="101"/>
    <s v="ZBR0"/>
    <s v="F"/>
    <s v="GL1"/>
    <x v="0"/>
    <x v="119"/>
    <s v="3000014995 IRMAOS PILOT LTDA"/>
    <x v="110"/>
    <s v="E00001059"/>
    <s v="Serviços Audiovisuais"/>
    <s v="SERV.0031"/>
    <x v="0"/>
    <s v=""/>
    <s v=""/>
    <s v="P"/>
    <n v="2118"/>
    <x v="1"/>
    <s v=""/>
    <n v="1"/>
    <s v="SV"/>
    <n v="1"/>
    <s v="SV"/>
    <n v="26400"/>
    <x v="683"/>
    <s v="BRL"/>
    <n v="1"/>
    <n v="0"/>
    <n v="0"/>
    <n v="1"/>
    <n v="0"/>
    <n v="1"/>
    <n v="26400"/>
    <n v="1"/>
    <n v="0"/>
    <n v="0"/>
    <n v="0"/>
    <n v="0"/>
    <x v="1367"/>
    <s v="OABR"/>
  </r>
  <r>
    <s v="101"/>
    <s v="ZBR0"/>
    <s v="F"/>
    <s v="GL1"/>
    <x v="0"/>
    <x v="119"/>
    <s v="3000015456 ILUMINACAO CENICA LOCACAO E SERVICO"/>
    <x v="111"/>
    <s v="100000499"/>
    <s v="Locação de Estruturas Temporárias - ILUM"/>
    <s v="SERV.0031"/>
    <x v="0"/>
    <s v=""/>
    <s v=""/>
    <s v="P"/>
    <n v="2118"/>
    <x v="1"/>
    <s v=""/>
    <n v="1"/>
    <s v="SV"/>
    <n v="1"/>
    <s v="SV"/>
    <n v="11500"/>
    <x v="684"/>
    <s v="BRL"/>
    <n v="1"/>
    <n v="0"/>
    <n v="0"/>
    <n v="1"/>
    <n v="0"/>
    <n v="1"/>
    <n v="11500"/>
    <n v="1"/>
    <n v="0"/>
    <n v="0"/>
    <n v="0"/>
    <n v="0"/>
    <x v="1368"/>
    <s v="OABR"/>
  </r>
  <r>
    <s v="101"/>
    <s v="ZBR0"/>
    <s v="F"/>
    <s v="GL1"/>
    <x v="0"/>
    <x v="119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450"/>
    <x v="2"/>
    <s v="BRL"/>
    <n v="1"/>
    <n v="0"/>
    <n v="0"/>
    <n v="0"/>
    <n v="0"/>
    <n v="1"/>
    <n v="450"/>
    <n v="1"/>
    <n v="0"/>
    <n v="0"/>
    <n v="0"/>
    <n v="0"/>
    <x v="1369"/>
    <s v="OABR"/>
  </r>
  <r>
    <s v="201"/>
    <s v="ZBR0"/>
    <s v="F"/>
    <s v="GL1"/>
    <x v="0"/>
    <x v="119"/>
    <s v="3000002162 CAT RIO EQUIPAMENTOS PARA EVENTOS L"/>
    <x v="112"/>
    <s v="E00000132"/>
    <s v="Instalação de Estruturas Suspensas (Rigg"/>
    <s v="SERV.0031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1"/>
    <n v="2500"/>
    <n v="1"/>
    <n v="0"/>
    <n v="0"/>
    <n v="0"/>
    <n v="0"/>
    <x v="1369"/>
    <s v="OABR"/>
  </r>
  <r>
    <s v="101"/>
    <s v="ZBR0"/>
    <s v="F"/>
    <s v="GL1"/>
    <x v="0"/>
    <x v="119"/>
    <s v="G000005204 GL EVENTS LIVE S.A."/>
    <x v="6"/>
    <s v="100000151"/>
    <s v="Locação de Gerador"/>
    <s v="LOC.00002"/>
    <x v="2"/>
    <s v=""/>
    <s v=""/>
    <s v="P"/>
    <n v="2118"/>
    <x v="1"/>
    <s v=""/>
    <n v="1"/>
    <s v="UN"/>
    <n v="1"/>
    <s v="UN"/>
    <n v="10500"/>
    <x v="230"/>
    <s v="BRL"/>
    <n v="1"/>
    <n v="0"/>
    <n v="0"/>
    <n v="1"/>
    <n v="0"/>
    <n v="1"/>
    <n v="10500"/>
    <n v="1"/>
    <n v="0"/>
    <n v="0"/>
    <n v="0"/>
    <n v="0"/>
    <x v="1370"/>
    <s v="OABR"/>
  </r>
  <r>
    <s v="101"/>
    <s v="ZBR0"/>
    <s v="F"/>
    <s v="GL1"/>
    <x v="0"/>
    <x v="119"/>
    <s v="3000002147 GRUPO TKS PRODUCOES LTDA"/>
    <x v="103"/>
    <s v="100003197"/>
    <s v="Produtor - CARREGADOR TÉCNICA"/>
    <s v="SERV.0031"/>
    <x v="0"/>
    <s v=""/>
    <s v=""/>
    <s v="P"/>
    <n v="2118"/>
    <x v="1"/>
    <s v=""/>
    <n v="1"/>
    <s v="SV"/>
    <n v="1"/>
    <s v="SV"/>
    <n v="5040"/>
    <x v="202"/>
    <s v="BRL"/>
    <n v="1"/>
    <n v="0"/>
    <n v="0"/>
    <n v="0"/>
    <n v="0"/>
    <n v="1"/>
    <n v="5040"/>
    <n v="1"/>
    <n v="0"/>
    <n v="0"/>
    <n v="0"/>
    <n v="0"/>
    <x v="1371"/>
    <s v="OABR"/>
  </r>
  <r>
    <s v="101"/>
    <s v="ZBR0"/>
    <s v="F"/>
    <s v="GL1"/>
    <x v="0"/>
    <x v="119"/>
    <s v="3000019792 LMM LED IMPORTACAO E COMERCIO LTDA."/>
    <x v="128"/>
    <s v="100000499"/>
    <s v="Locação de Estruturas Temporárias  - tel"/>
    <s v="SERV.0031"/>
    <x v="0"/>
    <s v=""/>
    <s v=""/>
    <s v="P"/>
    <n v="2118"/>
    <x v="1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1372"/>
    <s v="OABR"/>
  </r>
  <r>
    <s v="101"/>
    <s v="ZBR0"/>
    <s v="F"/>
    <s v="GL1"/>
    <x v="0"/>
    <x v="119"/>
    <s v="3000003168 MARAVILHA PRODUCOES ARTISTICAS LTDA"/>
    <x v="102"/>
    <s v="100003197"/>
    <s v="Produção técnica"/>
    <s v="SERV.0031"/>
    <x v="0"/>
    <s v=""/>
    <s v=""/>
    <s v="P"/>
    <n v="2118"/>
    <x v="1"/>
    <s v=""/>
    <n v="1"/>
    <s v="SV"/>
    <n v="1"/>
    <s v="SV"/>
    <n v="3200"/>
    <x v="425"/>
    <s v="BRL"/>
    <n v="1"/>
    <n v="0"/>
    <n v="0"/>
    <n v="0"/>
    <n v="0"/>
    <n v="1"/>
    <n v="3200"/>
    <n v="1"/>
    <n v="0"/>
    <n v="0"/>
    <n v="0"/>
    <n v="0"/>
    <x v="1373"/>
    <s v="OABR"/>
  </r>
  <r>
    <s v="101"/>
    <s v="ZBR0"/>
    <s v="F"/>
    <s v="GL1"/>
    <x v="0"/>
    <x v="119"/>
    <s v="3000012010 FAMILIA PRODUCOES LTDA"/>
    <x v="138"/>
    <s v="E00001059"/>
    <s v="Serviço de Filmagem / Fotografia - TRANS"/>
    <s v="SERV.0031"/>
    <x v="0"/>
    <s v=""/>
    <s v=""/>
    <s v="P"/>
    <n v="2118"/>
    <x v="1"/>
    <s v=""/>
    <n v="1"/>
    <s v="SV"/>
    <n v="1"/>
    <s v="SV"/>
    <n v="8000"/>
    <x v="216"/>
    <s v="BRL"/>
    <n v="1"/>
    <n v="0"/>
    <n v="0"/>
    <n v="0"/>
    <n v="0"/>
    <n v="1"/>
    <n v="8000"/>
    <n v="1"/>
    <n v="0"/>
    <n v="0"/>
    <n v="0"/>
    <n v="0"/>
    <x v="1374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75"/>
    <s v="OABR"/>
  </r>
  <r>
    <s v="101"/>
    <s v="ZBR0"/>
    <s v="F"/>
    <s v="GL1"/>
    <x v="0"/>
    <x v="119"/>
    <s v="3000012496 RAPHAELA DE SOUZA VIEIRA SERVICOS E"/>
    <x v="107"/>
    <s v="E00000127"/>
    <s v="CIRQUE DU SOLEIL 2024 -Equipe de Recepçã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76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77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78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79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80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L"/>
    <s v=""/>
    <s v="P"/>
    <n v="2118"/>
    <x v="1"/>
    <s v=""/>
    <n v="1"/>
    <s v="SV"/>
    <n v="1"/>
    <s v="SV"/>
    <n v="1959.2"/>
    <x v="685"/>
    <s v="BRL"/>
    <n v="1"/>
    <n v="0"/>
    <n v="0"/>
    <n v="0"/>
    <n v="0"/>
    <n v="0"/>
    <n v="0"/>
    <n v="1"/>
    <n v="0"/>
    <n v="0"/>
    <n v="0"/>
    <n v="0"/>
    <x v="1381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82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83"/>
    <s v="OABR"/>
  </r>
  <r>
    <s v="101"/>
    <s v="ZBR0"/>
    <s v="F"/>
    <s v="GL1"/>
    <x v="0"/>
    <x v="119"/>
    <s v="3000012496 RAPHAELA DE SOUZA VIEIRA SERVICOS E"/>
    <x v="107"/>
    <s v="E00000127"/>
    <s v="CIRQUE DU SOLEIL 2024 - Equipe de Recepç"/>
    <s v="SERV.0031"/>
    <x v="0"/>
    <s v=""/>
    <s v=""/>
    <s v="P"/>
    <n v="2118"/>
    <x v="1"/>
    <s v=""/>
    <n v="1"/>
    <s v="SV"/>
    <n v="1"/>
    <s v="SV"/>
    <n v="1959.2"/>
    <x v="685"/>
    <s v="BRL"/>
    <n v="1"/>
    <n v="0"/>
    <n v="0"/>
    <n v="1"/>
    <n v="0"/>
    <n v="1"/>
    <n v="1959.2"/>
    <n v="1"/>
    <n v="0"/>
    <n v="0"/>
    <n v="0"/>
    <n v="0"/>
    <x v="1384"/>
    <s v="OABR"/>
  </r>
  <r>
    <s v="101"/>
    <s v="ZBR0"/>
    <s v="F"/>
    <s v="GL1"/>
    <x v="0"/>
    <x v="119"/>
    <s v="3000012496 RAPHAELA DE SOUZA VIEIRA SERVICOS E"/>
    <x v="107"/>
    <s v="E00000127"/>
    <s v="Equipe de Recepção - CAMAROTE 4 - CAROLI"/>
    <s v="SERV.0031"/>
    <x v="0"/>
    <s v=""/>
    <s v=""/>
    <s v="P"/>
    <n v="2118"/>
    <x v="1"/>
    <s v=""/>
    <n v="1"/>
    <s v="SV"/>
    <n v="1"/>
    <s v="SV"/>
    <n v="256.5"/>
    <x v="686"/>
    <s v="BRL"/>
    <n v="1"/>
    <n v="0"/>
    <n v="0"/>
    <n v="1"/>
    <n v="0"/>
    <n v="1"/>
    <n v="256.5"/>
    <n v="1"/>
    <n v="0"/>
    <n v="0"/>
    <n v="0"/>
    <n v="0"/>
    <x v="1385"/>
    <s v="OABR"/>
  </r>
  <r>
    <s v="101"/>
    <s v="ZBR0"/>
    <s v="F"/>
    <s v="GL1"/>
    <x v="0"/>
    <x v="119"/>
    <s v="3000000484 MGBS ENGENHARIA E REPRESENTACOES LT"/>
    <x v="132"/>
    <s v="100001507"/>
    <s v="emissão de ART"/>
    <s v="SERV.0013"/>
    <x v="0"/>
    <s v=""/>
    <s v=""/>
    <s v="P"/>
    <n v="2118"/>
    <x v="1"/>
    <s v=""/>
    <n v="1"/>
    <s v="SV"/>
    <n v="1"/>
    <s v="SV"/>
    <n v="2500"/>
    <x v="484"/>
    <s v="BRL"/>
    <n v="1"/>
    <n v="0"/>
    <n v="0"/>
    <n v="0"/>
    <n v="0"/>
    <n v="1"/>
    <n v="2500"/>
    <n v="1"/>
    <n v="0"/>
    <n v="0"/>
    <n v="0"/>
    <n v="0"/>
    <x v="1386"/>
    <s v="OABR"/>
  </r>
  <r>
    <s v="101"/>
    <s v="ZBR0"/>
    <s v="F"/>
    <s v="GL1"/>
    <x v="0"/>
    <x v="119"/>
    <s v="3000011158 AGENDA CULTURAL COMUNICACAO EIRELI"/>
    <x v="84"/>
    <s v="E00001082"/>
    <s v="MUBS JCDECAUX desconto"/>
    <s v="SERV.0031"/>
    <x v="0"/>
    <s v=""/>
    <s v=""/>
    <s v="P"/>
    <n v="2118"/>
    <x v="1"/>
    <s v=""/>
    <n v="1"/>
    <s v="SV"/>
    <n v="1"/>
    <s v="SV"/>
    <n v="7000"/>
    <x v="141"/>
    <s v="BRL"/>
    <n v="1"/>
    <n v="0"/>
    <n v="0"/>
    <n v="1"/>
    <n v="0"/>
    <n v="1"/>
    <n v="7000"/>
    <n v="1"/>
    <n v="0"/>
    <n v="0"/>
    <n v="0"/>
    <n v="0"/>
    <x v="1387"/>
    <s v="OABR"/>
  </r>
  <r>
    <s v="101"/>
    <s v="ZBR0"/>
    <s v="F"/>
    <s v="GL1"/>
    <x v="0"/>
    <x v="120"/>
    <s v="3000011158 AGENDA CULTURAL COMUNICACAO EIRELI"/>
    <x v="84"/>
    <s v="E00001082"/>
    <s v="CLEAR CHANELL JULHO"/>
    <s v="SERV.0031"/>
    <x v="0"/>
    <s v=""/>
    <s v=""/>
    <s v="P"/>
    <n v="2118"/>
    <x v="1"/>
    <s v=""/>
    <n v="1"/>
    <s v="SV"/>
    <n v="1"/>
    <s v="SV"/>
    <n v="17500"/>
    <x v="514"/>
    <s v="BRL"/>
    <n v="1"/>
    <n v="0"/>
    <n v="0"/>
    <n v="0"/>
    <n v="0"/>
    <n v="0"/>
    <n v="0"/>
    <n v="1"/>
    <n v="0"/>
    <n v="0"/>
    <n v="0"/>
    <n v="0"/>
    <x v="1388"/>
    <s v="OABR"/>
  </r>
  <r>
    <s v="101"/>
    <s v="ZBR0"/>
    <s v="F"/>
    <s v="GL1"/>
    <x v="0"/>
    <x v="120"/>
    <s v="3000011158 AGENDA CULTURAL COMUNICACAO EIRELI"/>
    <x v="84"/>
    <s v="E00001082"/>
    <s v="CLEAR CHANNEL JULHO"/>
    <s v="SERV.0031"/>
    <x v="0"/>
    <s v=""/>
    <s v=""/>
    <s v="P"/>
    <n v="2118"/>
    <x v="1"/>
    <s v=""/>
    <n v="1"/>
    <s v="SV"/>
    <n v="1"/>
    <s v="SV"/>
    <n v="17500"/>
    <x v="514"/>
    <s v="BRL"/>
    <n v="1"/>
    <n v="0"/>
    <n v="0"/>
    <n v="0"/>
    <n v="0"/>
    <n v="0"/>
    <n v="0"/>
    <n v="1"/>
    <n v="0"/>
    <n v="0"/>
    <n v="0"/>
    <n v="0"/>
    <x v="1389"/>
    <s v="OABR"/>
  </r>
  <r>
    <s v="101"/>
    <s v="ZBR0"/>
    <s v="F"/>
    <s v="GL1"/>
    <x v="0"/>
    <x v="120"/>
    <s v="3000001228 M E PARAFUSOS E FERRAMENTAS LTDA"/>
    <x v="41"/>
    <s v="E00000133"/>
    <s v="MÃO DE OBRA EXTRA ELETRICISTA/ARTIFICE/R"/>
    <s v="SERV.0031"/>
    <x v="0"/>
    <s v=""/>
    <s v=""/>
    <s v="P"/>
    <n v="2118"/>
    <x v="1"/>
    <s v=""/>
    <n v="1"/>
    <s v="SV"/>
    <n v="1"/>
    <s v="SV"/>
    <n v="15702.5"/>
    <x v="687"/>
    <s v="BRL"/>
    <n v="1"/>
    <n v="0"/>
    <n v="0"/>
    <n v="1"/>
    <n v="0"/>
    <n v="1"/>
    <n v="15702.5"/>
    <n v="1"/>
    <n v="0"/>
    <n v="0"/>
    <n v="0"/>
    <n v="0"/>
    <x v="1390"/>
    <s v="OABR"/>
  </r>
  <r>
    <s v="101"/>
    <s v="ZBR0"/>
    <s v="F"/>
    <s v="GL1"/>
    <x v="0"/>
    <x v="120"/>
    <s v="3000011158 AGENDA CULTURAL COMUNICACAO EIRELI"/>
    <x v="84"/>
    <s v="E00001082"/>
    <s v="MUBS METRO ELETROMIDIA JULH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1"/>
    <n v="0"/>
    <n v="1"/>
    <n v="2100"/>
    <n v="1"/>
    <n v="0"/>
    <n v="0"/>
    <n v="0"/>
    <n v="0"/>
    <x v="1391"/>
    <s v="OABR"/>
  </r>
  <r>
    <s v="101"/>
    <s v="ZBR0"/>
    <s v="F"/>
    <s v="GL1"/>
    <x v="0"/>
    <x v="120"/>
    <s v="3000011158 AGENDA CULTURAL COMUNICACAO EIRELI"/>
    <x v="84"/>
    <s v="E00001082"/>
    <s v="MUBS METRO ELETROMIDIA JULHO"/>
    <s v="SERV.0031"/>
    <x v="0"/>
    <s v=""/>
    <s v=""/>
    <s v="P"/>
    <n v="2118"/>
    <x v="1"/>
    <s v=""/>
    <n v="1"/>
    <s v="SV"/>
    <n v="1"/>
    <s v="SV"/>
    <n v="2100"/>
    <x v="574"/>
    <s v="BRL"/>
    <n v="1"/>
    <n v="0"/>
    <n v="0"/>
    <n v="1"/>
    <n v="0"/>
    <n v="1"/>
    <n v="2100"/>
    <n v="1"/>
    <n v="0"/>
    <n v="0"/>
    <n v="0"/>
    <n v="0"/>
    <x v="1392"/>
    <s v="OABR"/>
  </r>
  <r>
    <s v="101"/>
    <s v="ZBR0"/>
    <s v="F"/>
    <s v="GL1"/>
    <x v="0"/>
    <x v="120"/>
    <s v="3000011158 AGENDA CULTURAL COMUNICACAO EIRELI"/>
    <x v="84"/>
    <s v="E00001082"/>
    <s v="BANCA METRO ELETROMIDIA JULHO"/>
    <s v="SERV.0031"/>
    <x v="0"/>
    <s v=""/>
    <s v=""/>
    <s v="P"/>
    <n v="2118"/>
    <x v="1"/>
    <s v=""/>
    <n v="1"/>
    <s v="SV"/>
    <n v="1"/>
    <s v="SV"/>
    <n v="1790.25"/>
    <x v="688"/>
    <s v="BRL"/>
    <n v="1"/>
    <n v="0"/>
    <n v="0"/>
    <n v="1"/>
    <n v="0"/>
    <n v="1"/>
    <n v="1790.25"/>
    <n v="1"/>
    <n v="0"/>
    <n v="0"/>
    <n v="0"/>
    <n v="0"/>
    <x v="1393"/>
    <s v="OABR"/>
  </r>
  <r>
    <s v="101"/>
    <s v="ZBR0"/>
    <s v="F"/>
    <s v="GL1"/>
    <x v="0"/>
    <x v="121"/>
    <s v="3000014389 REC FASHION MALL EMPREENDIMENTOS S."/>
    <x v="80"/>
    <s v="E00001082"/>
    <s v="FASHION MALL JULHO"/>
    <s v="SERV.0031"/>
    <x v="0"/>
    <s v=""/>
    <s v=""/>
    <s v="P"/>
    <n v="2118"/>
    <x v="1"/>
    <s v=""/>
    <n v="1"/>
    <s v="SV"/>
    <n v="1"/>
    <s v="SV"/>
    <n v="3554.51"/>
    <x v="689"/>
    <s v="BRL"/>
    <n v="1"/>
    <n v="0"/>
    <n v="0"/>
    <n v="1"/>
    <n v="0"/>
    <n v="1"/>
    <n v="3554.51"/>
    <n v="1"/>
    <n v="0"/>
    <n v="0"/>
    <n v="0"/>
    <n v="0"/>
    <x v="1394"/>
    <s v="OABR"/>
  </r>
  <r>
    <s v="101"/>
    <s v="ZBR0"/>
    <s v="F"/>
    <s v="GL1"/>
    <x v="0"/>
    <x v="121"/>
    <s v="3000011158 AGENDA CULTURAL COMUNICACAO EIRELI"/>
    <x v="84"/>
    <s v="E00001082"/>
    <s v="MUBS JCDECAUX JULHO"/>
    <s v="SERV.0031"/>
    <x v="0"/>
    <s v=""/>
    <s v=""/>
    <s v="P"/>
    <n v="2118"/>
    <x v="1"/>
    <s v=""/>
    <n v="1"/>
    <s v="SV"/>
    <n v="1"/>
    <s v="SV"/>
    <n v="14708.34"/>
    <x v="690"/>
    <s v="BRL"/>
    <n v="1"/>
    <n v="0"/>
    <n v="0"/>
    <n v="1"/>
    <n v="0"/>
    <n v="1"/>
    <n v="14708.34"/>
    <n v="1"/>
    <n v="0"/>
    <n v="0"/>
    <n v="0"/>
    <n v="0"/>
    <x v="1395"/>
    <s v="OABR"/>
  </r>
  <r>
    <s v="10"/>
    <s v="ZBR1"/>
    <s v="F"/>
    <s v="V03"/>
    <x v="1"/>
    <x v="0"/>
    <s v="3000002282 JOHNSON CONTROLS-HITACHI AR CONDICI"/>
    <x v="156"/>
    <s v="100026329"/>
    <s v="MOTOR COND. HITACHI DC 750W"/>
    <s v="MAT.00029"/>
    <x v="1"/>
    <s v=""/>
    <s v=""/>
    <s v="K"/>
    <n v="1118"/>
    <x v="0"/>
    <s v=""/>
    <n v="6"/>
    <s v="UN"/>
    <n v="6"/>
    <s v="UN"/>
    <n v="1255.5999999999999"/>
    <x v="691"/>
    <s v="BRL"/>
    <n v="1"/>
    <n v="0"/>
    <n v="0"/>
    <n v="0"/>
    <n v="0"/>
    <n v="0"/>
    <n v="0"/>
    <n v="1"/>
    <n v="0"/>
    <n v="0"/>
    <n v="0"/>
    <n v="0"/>
    <x v="1396"/>
    <s v="OABR"/>
  </r>
  <r>
    <s v="10"/>
    <s v="ZBR1"/>
    <s v="F"/>
    <s v="V33"/>
    <x v="2"/>
    <x v="0"/>
    <s v="3000013798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478.17"/>
    <x v="692"/>
    <s v="BRL"/>
    <n v="1"/>
    <n v="0"/>
    <n v="0"/>
    <n v="0"/>
    <n v="0"/>
    <n v="0"/>
    <n v="0"/>
    <n v="1"/>
    <n v="0"/>
    <n v="0"/>
    <n v="0"/>
    <n v="0"/>
    <x v="1397"/>
    <s v="OABR"/>
  </r>
  <r>
    <s v="10"/>
    <s v="ZBR1"/>
    <s v="F"/>
    <s v="V33"/>
    <x v="2"/>
    <x v="0"/>
    <s v="3000019467 KALUNGA SA"/>
    <x v="158"/>
    <s v="100012453"/>
    <s v="RODO DE PIA"/>
    <s v="MAT.00024"/>
    <x v="1"/>
    <s v=""/>
    <s v=""/>
    <s v="K"/>
    <n v="2118"/>
    <x v="1"/>
    <s v=""/>
    <n v="1"/>
    <s v="UN"/>
    <n v="1"/>
    <s v="UN"/>
    <n v="11.6"/>
    <x v="693"/>
    <s v="BRL"/>
    <n v="1"/>
    <n v="0"/>
    <n v="0"/>
    <n v="0"/>
    <n v="0"/>
    <n v="0"/>
    <n v="0"/>
    <n v="1"/>
    <n v="0"/>
    <n v="0"/>
    <n v="0"/>
    <n v="0"/>
    <x v="1398"/>
    <s v="OABR"/>
  </r>
  <r>
    <s v="20"/>
    <s v="ZBR1"/>
    <s v="F"/>
    <s v="V33"/>
    <x v="2"/>
    <x v="0"/>
    <s v="3000019467 KALUNGA SA"/>
    <x v="158"/>
    <s v="100002540"/>
    <s v="PURIFICADOR DE AR GLADE NEUT"/>
    <s v="MAT.00009"/>
    <x v="1"/>
    <s v=""/>
    <s v=""/>
    <s v="K"/>
    <n v="2118"/>
    <x v="1"/>
    <s v=""/>
    <n v="1"/>
    <s v="UN"/>
    <n v="1"/>
    <s v="UN"/>
    <n v="113.53"/>
    <x v="694"/>
    <s v="BRL"/>
    <n v="1"/>
    <n v="0"/>
    <n v="0"/>
    <n v="0"/>
    <n v="0"/>
    <n v="0"/>
    <n v="0"/>
    <n v="1"/>
    <n v="0"/>
    <n v="0"/>
    <n v="0"/>
    <n v="0"/>
    <x v="1398"/>
    <s v="OABR"/>
  </r>
  <r>
    <s v="3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71.239999999999995"/>
    <x v="695"/>
    <s v="BRL"/>
    <n v="1"/>
    <n v="0"/>
    <n v="0"/>
    <n v="0"/>
    <n v="0"/>
    <n v="0"/>
    <n v="0"/>
    <n v="1"/>
    <n v="0"/>
    <n v="0"/>
    <n v="0"/>
    <n v="0"/>
    <x v="1398"/>
    <s v="OABR"/>
  </r>
  <r>
    <s v="40"/>
    <s v="ZBR1"/>
    <s v="F"/>
    <s v="V33"/>
    <x v="2"/>
    <x v="0"/>
    <s v="3000019467 KALUNGA SA"/>
    <x v="158"/>
    <s v="100004988"/>
    <s v="QUADRO DE AVISO A4 MULTIUSO CRISTAL"/>
    <s v="MAT.00009"/>
    <x v="1"/>
    <s v=""/>
    <s v=""/>
    <s v="K"/>
    <n v="2118"/>
    <x v="1"/>
    <s v=""/>
    <n v="1"/>
    <s v="UN"/>
    <n v="1"/>
    <s v="UN"/>
    <n v="66.599999999999994"/>
    <x v="696"/>
    <s v="BRL"/>
    <n v="1"/>
    <n v="0"/>
    <n v="0"/>
    <n v="0"/>
    <n v="0"/>
    <n v="0"/>
    <n v="0"/>
    <n v="1"/>
    <n v="0"/>
    <n v="0"/>
    <n v="0"/>
    <n v="0"/>
    <x v="1398"/>
    <s v="OABR"/>
  </r>
  <r>
    <s v="5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21.9"/>
    <x v="697"/>
    <s v="BRL"/>
    <n v="1"/>
    <n v="0"/>
    <n v="0"/>
    <n v="0"/>
    <n v="0"/>
    <n v="0"/>
    <n v="0"/>
    <n v="1"/>
    <n v="0"/>
    <n v="0"/>
    <n v="0"/>
    <n v="0"/>
    <x v="1398"/>
    <s v="OABR"/>
  </r>
  <r>
    <s v="60"/>
    <s v="ZBR1"/>
    <s v="F"/>
    <s v="V33"/>
    <x v="2"/>
    <x v="0"/>
    <s v="3000019467 KALUNGA SA"/>
    <x v="158"/>
    <s v="100007722"/>
    <s v="PILHA ALCALINA  AA"/>
    <s v="MAT.00031"/>
    <x v="1"/>
    <s v=""/>
    <s v=""/>
    <s v="K"/>
    <n v="2118"/>
    <x v="1"/>
    <s v=""/>
    <n v="1"/>
    <s v="UN"/>
    <n v="1"/>
    <s v="UN"/>
    <n v="161.27000000000001"/>
    <x v="698"/>
    <s v="BRL"/>
    <n v="1"/>
    <n v="0"/>
    <n v="0"/>
    <n v="0"/>
    <n v="0"/>
    <n v="0"/>
    <n v="0"/>
    <n v="1"/>
    <n v="0"/>
    <n v="0"/>
    <n v="0"/>
    <n v="0"/>
    <x v="1398"/>
    <s v="OABR"/>
  </r>
  <r>
    <s v="7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51.06"/>
    <x v="699"/>
    <s v="BRL"/>
    <n v="1"/>
    <n v="0"/>
    <n v="0"/>
    <n v="0"/>
    <n v="0"/>
    <n v="0"/>
    <n v="0"/>
    <n v="1"/>
    <n v="0"/>
    <n v="0"/>
    <n v="0"/>
    <n v="0"/>
    <x v="1398"/>
    <s v="OABR"/>
  </r>
  <r>
    <s v="8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51.06"/>
    <x v="699"/>
    <s v="BRL"/>
    <n v="1"/>
    <n v="0"/>
    <n v="0"/>
    <n v="0"/>
    <n v="0"/>
    <n v="0"/>
    <n v="0"/>
    <n v="1"/>
    <n v="0"/>
    <n v="0"/>
    <n v="0"/>
    <n v="0"/>
    <x v="1398"/>
    <s v="OABR"/>
  </r>
  <r>
    <s v="9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51.06"/>
    <x v="699"/>
    <s v="BRL"/>
    <n v="1"/>
    <n v="0"/>
    <n v="0"/>
    <n v="0"/>
    <n v="0"/>
    <n v="0"/>
    <n v="0"/>
    <n v="1"/>
    <n v="0"/>
    <n v="0"/>
    <n v="0"/>
    <n v="0"/>
    <x v="1398"/>
    <s v="OABR"/>
  </r>
  <r>
    <s v="100"/>
    <s v="ZBR1"/>
    <s v="F"/>
    <s v="V33"/>
    <x v="2"/>
    <x v="0"/>
    <s v="3000019467 KALUNGA SA"/>
    <x v="158"/>
    <s v="100001155"/>
    <s v="CAPSULA DE CAFÉ"/>
    <s v="MAT.00001"/>
    <x v="1"/>
    <s v=""/>
    <s v=""/>
    <s v="K"/>
    <n v="2118"/>
    <x v="1"/>
    <s v=""/>
    <n v="1"/>
    <s v="SV"/>
    <n v="1"/>
    <s v="SV"/>
    <n v="51.06"/>
    <x v="699"/>
    <s v="BRL"/>
    <n v="1"/>
    <n v="0"/>
    <n v="0"/>
    <n v="0"/>
    <n v="0"/>
    <n v="0"/>
    <n v="0"/>
    <n v="1"/>
    <n v="0"/>
    <n v="0"/>
    <n v="0"/>
    <n v="0"/>
    <x v="1398"/>
    <s v="OABR"/>
  </r>
  <r>
    <s v="1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2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3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4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5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6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7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8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9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10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11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0"/>
    <n v="0"/>
    <n v="1"/>
    <n v="0"/>
    <n v="0"/>
    <n v="0"/>
    <n v="0"/>
    <x v="1399"/>
    <s v="OABR"/>
  </r>
  <r>
    <s v="12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0"/>
    <n v="0"/>
    <n v="1"/>
    <n v="0"/>
    <n v="0"/>
    <n v="0"/>
    <n v="0"/>
    <x v="1399"/>
    <s v="OABR"/>
  </r>
  <r>
    <s v="13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1"/>
    <n v="420"/>
    <n v="1"/>
    <n v="0"/>
    <n v="0"/>
    <n v="0"/>
    <n v="0"/>
    <x v="1399"/>
    <s v="OABR"/>
  </r>
  <r>
    <s v="14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1"/>
    <n v="180"/>
    <n v="1"/>
    <n v="0"/>
    <n v="0"/>
    <n v="0"/>
    <n v="0"/>
    <x v="1399"/>
    <s v="OABR"/>
  </r>
  <r>
    <s v="15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0"/>
    <n v="0"/>
    <n v="1"/>
    <n v="420"/>
    <n v="1"/>
    <n v="0"/>
    <n v="0"/>
    <n v="0"/>
    <n v="0"/>
    <x v="1399"/>
    <s v="OABR"/>
  </r>
  <r>
    <s v="16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0"/>
    <n v="0"/>
    <n v="1"/>
    <n v="180"/>
    <n v="1"/>
    <n v="0"/>
    <n v="0"/>
    <n v="0"/>
    <n v="0"/>
    <x v="1399"/>
    <s v="OABR"/>
  </r>
  <r>
    <s v="17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1"/>
    <n v="0"/>
    <n v="1"/>
    <n v="420"/>
    <n v="1"/>
    <n v="0"/>
    <n v="0"/>
    <n v="0"/>
    <n v="0"/>
    <x v="1399"/>
    <s v="OABR"/>
  </r>
  <r>
    <s v="18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1"/>
    <n v="0"/>
    <n v="1"/>
    <n v="180"/>
    <n v="1"/>
    <n v="0"/>
    <n v="0"/>
    <n v="0"/>
    <n v="0"/>
    <x v="1399"/>
    <s v="OABR"/>
  </r>
  <r>
    <s v="19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1"/>
    <n v="0"/>
    <n v="1"/>
    <n v="420"/>
    <n v="1"/>
    <n v="0"/>
    <n v="0"/>
    <n v="0"/>
    <n v="0"/>
    <x v="1399"/>
    <s v="OABR"/>
  </r>
  <r>
    <s v="20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1"/>
    <n v="0"/>
    <n v="1"/>
    <n v="180"/>
    <n v="1"/>
    <n v="0"/>
    <n v="0"/>
    <n v="0"/>
    <n v="0"/>
    <x v="1399"/>
    <s v="OABR"/>
  </r>
  <r>
    <s v="21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1"/>
    <n v="0"/>
    <n v="1"/>
    <n v="420"/>
    <n v="1"/>
    <n v="0"/>
    <n v="0"/>
    <n v="0"/>
    <n v="0"/>
    <x v="1399"/>
    <s v="OABR"/>
  </r>
  <r>
    <s v="22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1"/>
    <n v="0"/>
    <n v="1"/>
    <n v="180"/>
    <n v="1"/>
    <n v="0"/>
    <n v="0"/>
    <n v="0"/>
    <n v="0"/>
    <x v="1399"/>
    <s v="OABR"/>
  </r>
  <r>
    <s v="230"/>
    <s v="ZBR1"/>
    <s v="F"/>
    <s v="V07"/>
    <x v="3"/>
    <x v="0"/>
    <s v="3000000326 TELEXPERTS TELECOMUNICACOES S.A"/>
    <x v="159"/>
    <s v="100002116"/>
    <s v="TELECOMUNICAÇÃO"/>
    <s v="SERV.0031"/>
    <x v="0"/>
    <s v=""/>
    <s v=""/>
    <s v="K"/>
    <n v="1118"/>
    <x v="0"/>
    <s v=""/>
    <n v="1"/>
    <s v="UN"/>
    <n v="1"/>
    <s v="UN"/>
    <n v="420"/>
    <x v="700"/>
    <s v="BRL"/>
    <n v="1"/>
    <n v="0"/>
    <n v="0"/>
    <n v="1"/>
    <n v="0"/>
    <n v="1"/>
    <n v="420"/>
    <n v="1"/>
    <n v="0"/>
    <n v="0"/>
    <n v="0"/>
    <n v="0"/>
    <x v="1399"/>
    <s v="OABR"/>
  </r>
  <r>
    <s v="240"/>
    <s v="ZBR1"/>
    <s v="F"/>
    <s v="V07"/>
    <x v="3"/>
    <x v="0"/>
    <s v="3000000326 TELEXPERTS TELECOMUNICACOES S.A"/>
    <x v="159"/>
    <s v="100004879"/>
    <s v="LICENCIAMENTO DE PROGRAMA"/>
    <s v="SERV.0031"/>
    <x v="0"/>
    <s v=""/>
    <s v=""/>
    <s v="K"/>
    <n v="1118"/>
    <x v="0"/>
    <s v=""/>
    <n v="1"/>
    <s v="SV"/>
    <n v="1"/>
    <s v="SV"/>
    <n v="180"/>
    <x v="562"/>
    <s v="BRL"/>
    <n v="1"/>
    <n v="0"/>
    <n v="0"/>
    <n v="1"/>
    <n v="0"/>
    <n v="1"/>
    <n v="180"/>
    <n v="1"/>
    <n v="0"/>
    <n v="0"/>
    <n v="0"/>
    <n v="0"/>
    <x v="1399"/>
    <s v="OABR"/>
  </r>
  <r>
    <s v="10"/>
    <s v="ZBR1"/>
    <s v="F"/>
    <s v="V13"/>
    <x v="4"/>
    <x v="0"/>
    <s v="3000002448 ACF - CADEG AGENCIA FRANQUEADA DE S"/>
    <x v="160"/>
    <s v="100001646"/>
    <s v="SERVIÇOS DE CORREIOS"/>
    <s v="SERV.0019"/>
    <x v="0"/>
    <s v=""/>
    <s v=""/>
    <s v="K"/>
    <n v="1118"/>
    <x v="0"/>
    <s v=""/>
    <n v="1"/>
    <s v="SV"/>
    <n v="1"/>
    <s v="SV"/>
    <n v="63"/>
    <x v="701"/>
    <s v="BRL"/>
    <n v="1"/>
    <n v="0"/>
    <n v="0"/>
    <n v="0"/>
    <n v="0"/>
    <n v="0"/>
    <n v="0"/>
    <n v="1"/>
    <n v="0"/>
    <n v="0"/>
    <n v="0"/>
    <n v="0"/>
    <x v="1400"/>
    <s v="OABR"/>
  </r>
  <r>
    <s v="10"/>
    <s v="ZBR1"/>
    <s v="F"/>
    <s v="V13"/>
    <x v="4"/>
    <x v="0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586.62"/>
    <x v="702"/>
    <s v="BRL"/>
    <n v="1"/>
    <n v="0"/>
    <n v="0"/>
    <n v="0"/>
    <n v="0"/>
    <n v="0"/>
    <n v="0"/>
    <n v="1"/>
    <n v="0"/>
    <n v="0"/>
    <n v="0"/>
    <n v="0"/>
    <x v="1401"/>
    <s v="OABR"/>
  </r>
  <r>
    <s v="10"/>
    <s v="ZBR1"/>
    <s v="F"/>
    <s v="V04"/>
    <x v="5"/>
    <x v="0"/>
    <s v="3000001885 CENTRAL DE FESTAS GASTRONOMIA CRIAT"/>
    <x v="149"/>
    <s v="100000417"/>
    <s v="REFEIÇÃO"/>
    <s v="MAT.00029"/>
    <x v="1"/>
    <s v=""/>
    <s v=""/>
    <s v="P"/>
    <n v="1118"/>
    <x v="0"/>
    <s v="0001"/>
    <n v="1"/>
    <s v="UN"/>
    <n v="1"/>
    <s v="UN"/>
    <n v="5400"/>
    <x v="443"/>
    <s v="BRL"/>
    <n v="1"/>
    <n v="0"/>
    <n v="0"/>
    <n v="0"/>
    <n v="0"/>
    <n v="0"/>
    <n v="0"/>
    <n v="1"/>
    <n v="0"/>
    <n v="0"/>
    <n v="0"/>
    <n v="0"/>
    <x v="1402"/>
    <s v="OABR"/>
  </r>
  <r>
    <s v="10"/>
    <s v="ZBR1"/>
    <s v="F"/>
    <s v="V33"/>
    <x v="2"/>
    <x v="0"/>
    <s v="3000016231 ZUM 2001 ENTREGAS EXPRESSAS"/>
    <x v="162"/>
    <s v="100001028"/>
    <s v="SERVIÇO DE ENTREGAS MOTOBOY E OFFICEBOYS"/>
    <s v="SERV.0019"/>
    <x v="0"/>
    <s v=""/>
    <s v=""/>
    <s v="K"/>
    <n v="2118"/>
    <x v="1"/>
    <s v=""/>
    <n v="1"/>
    <s v="SV"/>
    <n v="1"/>
    <s v="SV"/>
    <n v="1190"/>
    <x v="703"/>
    <s v="BRL"/>
    <n v="1"/>
    <n v="0"/>
    <n v="0"/>
    <n v="0"/>
    <n v="0"/>
    <n v="0"/>
    <n v="0"/>
    <n v="1"/>
    <n v="0"/>
    <n v="0"/>
    <n v="0"/>
    <n v="0"/>
    <x v="1403"/>
    <s v="OABR"/>
  </r>
  <r>
    <s v="10"/>
    <s v="ZBR1"/>
    <s v="F"/>
    <s v="V24"/>
    <x v="6"/>
    <x v="1"/>
    <s v="3000018949 ATUALIZE COMERCIAL LTDA"/>
    <x v="163"/>
    <s v="100019744"/>
    <s v="ADESIVO VINIL TRANSPARENT"/>
    <s v="MAT.00029"/>
    <x v="1"/>
    <s v="L"/>
    <s v=""/>
    <s v="K"/>
    <n v="2118"/>
    <x v="1"/>
    <s v=""/>
    <n v="2000"/>
    <s v="UN"/>
    <n v="2000"/>
    <s v="UN"/>
    <n v="0"/>
    <x v="704"/>
    <s v="BRL"/>
    <n v="1"/>
    <n v="0"/>
    <n v="0"/>
    <n v="0"/>
    <n v="0"/>
    <n v="0"/>
    <n v="0"/>
    <n v="1"/>
    <n v="0"/>
    <n v="0"/>
    <n v="0"/>
    <n v="0"/>
    <x v="1404"/>
    <s v="OABR"/>
  </r>
  <r>
    <s v="20"/>
    <s v="ZBR1"/>
    <s v="F"/>
    <s v="V24"/>
    <x v="6"/>
    <x v="1"/>
    <s v="3000018949 ATUALIZE COMERCIAL LTDA"/>
    <x v="163"/>
    <s v="100019744"/>
    <s v="ADESIVO VINIL TRANSPARENT"/>
    <s v="MAT.00029"/>
    <x v="1"/>
    <s v="L"/>
    <s v=""/>
    <s v="K"/>
    <n v="2118"/>
    <x v="1"/>
    <s v=""/>
    <n v="2000"/>
    <s v="UN"/>
    <n v="2000"/>
    <s v="UN"/>
    <n v="0"/>
    <x v="704"/>
    <s v="BRL"/>
    <n v="1"/>
    <n v="0"/>
    <n v="0"/>
    <n v="0"/>
    <n v="0"/>
    <n v="0"/>
    <n v="0"/>
    <n v="1"/>
    <n v="0"/>
    <n v="0"/>
    <n v="0"/>
    <n v="0"/>
    <x v="1404"/>
    <s v="OABR"/>
  </r>
  <r>
    <s v="10"/>
    <s v="ZBR1"/>
    <s v="F"/>
    <s v="V24"/>
    <x v="6"/>
    <x v="1"/>
    <s v="3000019427 WE HAVE SOLUCOES DIGITAIS LTDA"/>
    <x v="164"/>
    <s v="100019744"/>
    <s v="ADESIVO VINIL TRANSPARENT"/>
    <s v="MAT.00029"/>
    <x v="1"/>
    <s v=""/>
    <s v=""/>
    <s v="K"/>
    <n v="2118"/>
    <x v="1"/>
    <s v=""/>
    <n v="2000"/>
    <s v="UN"/>
    <n v="2000"/>
    <s v="UN"/>
    <n v="1.98"/>
    <x v="705"/>
    <s v="BRL"/>
    <n v="1"/>
    <n v="0"/>
    <n v="0"/>
    <n v="0"/>
    <n v="0"/>
    <n v="0"/>
    <n v="0"/>
    <n v="1"/>
    <n v="0"/>
    <n v="0"/>
    <n v="0"/>
    <n v="0"/>
    <x v="1405"/>
    <s v="OABR"/>
  </r>
  <r>
    <s v="10"/>
    <s v="ZBR1"/>
    <s v="F"/>
    <s v="V02"/>
    <x v="7"/>
    <x v="1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1406"/>
    <s v="OABR"/>
  </r>
  <r>
    <s v="10"/>
    <s v="ZBR1"/>
    <s v="F"/>
    <s v="V09"/>
    <x v="8"/>
    <x v="1"/>
    <s v="3000012001 TIVIT TERCEIRIZACAO DE PROCESSOS,"/>
    <x v="166"/>
    <s v="E00001010"/>
    <s v="IT - LICENÇAS DE PROGRAMAS"/>
    <s v="SERV.0031"/>
    <x v="0"/>
    <s v=""/>
    <s v=""/>
    <s v="K"/>
    <n v="1118"/>
    <x v="0"/>
    <s v=""/>
    <n v="2400.96"/>
    <s v="SV"/>
    <n v="2400.96"/>
    <s v="SV"/>
    <n v="1"/>
    <x v="706"/>
    <s v="BRL"/>
    <n v="1"/>
    <n v="0"/>
    <n v="0"/>
    <n v="1000.4"/>
    <n v="0"/>
    <n v="1000.4"/>
    <n v="1000.4"/>
    <n v="1"/>
    <n v="0"/>
    <n v="0"/>
    <n v="0"/>
    <n v="0"/>
    <x v="1407"/>
    <s v="OABR"/>
  </r>
  <r>
    <s v="10"/>
    <s v="ZBR1"/>
    <s v="F"/>
    <s v="V11"/>
    <x v="9"/>
    <x v="1"/>
    <s v="3000001200 VEIRANO E ADVOGADOS ASSOCIADOS"/>
    <x v="167"/>
    <s v="100000364"/>
    <s v="HONORÁRIOS JURÍDICOS"/>
    <s v="SERV.0001"/>
    <x v="0"/>
    <s v=""/>
    <s v=""/>
    <s v="K"/>
    <n v="1118"/>
    <x v="0"/>
    <s v=""/>
    <n v="1"/>
    <s v="SV"/>
    <n v="1"/>
    <s v="SV"/>
    <n v="143"/>
    <x v="707"/>
    <s v="BRL"/>
    <n v="1"/>
    <n v="0"/>
    <n v="0"/>
    <n v="0"/>
    <n v="0"/>
    <n v="0"/>
    <n v="0"/>
    <n v="1"/>
    <n v="0"/>
    <n v="0"/>
    <n v="0"/>
    <n v="0"/>
    <x v="1408"/>
    <s v="OABR"/>
  </r>
  <r>
    <s v="10"/>
    <s v="ZBR1"/>
    <s v="F"/>
    <s v="V11"/>
    <x v="9"/>
    <x v="1"/>
    <s v="3000001200 VEIRANO E ADVOGADOS ASSOCIADOS"/>
    <x v="167"/>
    <s v="100000364"/>
    <s v="HONORÁRIOS JURÍDICOS"/>
    <s v="SERV.0001"/>
    <x v="0"/>
    <s v=""/>
    <s v=""/>
    <s v="K"/>
    <n v="1118"/>
    <x v="0"/>
    <s v=""/>
    <n v="1"/>
    <s v="SV"/>
    <n v="1"/>
    <s v="SV"/>
    <n v="357.5"/>
    <x v="708"/>
    <s v="BRL"/>
    <n v="1"/>
    <n v="0"/>
    <n v="0"/>
    <n v="0"/>
    <n v="0"/>
    <n v="0"/>
    <n v="0"/>
    <n v="1"/>
    <n v="0"/>
    <n v="0"/>
    <n v="0"/>
    <n v="0"/>
    <x v="1409"/>
    <s v="OABR"/>
  </r>
  <r>
    <s v="10"/>
    <s v="ZBR1"/>
    <s v="F"/>
    <s v="V29"/>
    <x v="10"/>
    <x v="1"/>
    <s v="3000013144 SUATV SINALIZACAO DIGITAL LTDA"/>
    <x v="168"/>
    <s v="E00001010"/>
    <s v="IT - LICENÇAS DE PROGRAMAS"/>
    <s v="SERV.0031"/>
    <x v="0"/>
    <s v=""/>
    <s v=""/>
    <s v="K"/>
    <n v="2118"/>
    <x v="1"/>
    <s v=""/>
    <n v="4400"/>
    <s v="SV"/>
    <n v="4400"/>
    <s v="SV"/>
    <n v="1"/>
    <x v="709"/>
    <s v="BRL"/>
    <n v="1"/>
    <n v="0"/>
    <n v="0"/>
    <n v="1752.65"/>
    <n v="0"/>
    <n v="1752.65"/>
    <n v="1752.65"/>
    <n v="1"/>
    <n v="0"/>
    <n v="0"/>
    <n v="0"/>
    <n v="0"/>
    <x v="1410"/>
    <s v="OABR"/>
  </r>
  <r>
    <s v="10"/>
    <s v="ZBR1"/>
    <s v="F"/>
    <s v="V15"/>
    <x v="11"/>
    <x v="1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58932.24"/>
    <x v="710"/>
    <s v="BRL"/>
    <n v="1"/>
    <n v="0"/>
    <n v="0"/>
    <n v="0"/>
    <n v="0"/>
    <n v="0"/>
    <n v="0"/>
    <n v="1"/>
    <n v="0"/>
    <n v="0"/>
    <n v="0"/>
    <n v="0"/>
    <x v="1411"/>
    <s v="OABR"/>
  </r>
  <r>
    <s v="10"/>
    <s v="ZBR1"/>
    <s v="F"/>
    <s v="V23"/>
    <x v="12"/>
    <x v="1"/>
    <s v="3000001159 J M SERVICOS DE LIMPEZA E PINTURA M"/>
    <x v="18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100"/>
    <x v="711"/>
    <s v="BRL"/>
    <n v="1"/>
    <n v="0"/>
    <n v="0"/>
    <n v="0"/>
    <n v="0"/>
    <n v="0"/>
    <n v="0"/>
    <n v="1"/>
    <n v="0"/>
    <n v="0"/>
    <n v="0"/>
    <n v="0"/>
    <x v="1412"/>
    <s v="OABR"/>
  </r>
  <r>
    <s v="10"/>
    <s v="ZBR1"/>
    <s v="F"/>
    <s v="V03"/>
    <x v="1"/>
    <x v="1"/>
    <s v="3000002087 J . LOPES REFRIGERACAO LTDA"/>
    <x v="170"/>
    <s v="100004841"/>
    <s v="SERVIÇOS TÉCNICOS E CONGENERES"/>
    <s v="SERV.0017"/>
    <x v="0"/>
    <s v=""/>
    <s v=""/>
    <s v="K"/>
    <n v="1118"/>
    <x v="0"/>
    <s v=""/>
    <n v="1"/>
    <s v="UN"/>
    <n v="1"/>
    <s v="UN"/>
    <n v="17370"/>
    <x v="712"/>
    <s v="BRL"/>
    <n v="1"/>
    <n v="0"/>
    <n v="0"/>
    <n v="0"/>
    <n v="0"/>
    <n v="0"/>
    <n v="0"/>
    <n v="1"/>
    <n v="0"/>
    <n v="0"/>
    <n v="0"/>
    <n v="0"/>
    <x v="1413"/>
    <s v="OABR"/>
  </r>
  <r>
    <s v="10"/>
    <s v="ZBR1"/>
    <s v="F"/>
    <s v="V03"/>
    <x v="1"/>
    <x v="1"/>
    <s v="3000001942 OSMAG-RIO E STOCK FRIO COMERCIO DE"/>
    <x v="171"/>
    <s v="100026333"/>
    <s v="TANQUE RECOL/RECICLA 46KG 100LBS MASTER"/>
    <s v="MAT.00004"/>
    <x v="1"/>
    <s v="L"/>
    <s v=""/>
    <s v="K"/>
    <n v="1118"/>
    <x v="0"/>
    <s v=""/>
    <n v="8"/>
    <s v="UN"/>
    <n v="8"/>
    <s v="UN"/>
    <n v="800"/>
    <x v="713"/>
    <s v="BRL"/>
    <n v="1"/>
    <n v="0"/>
    <n v="0"/>
    <n v="0"/>
    <n v="0"/>
    <n v="0"/>
    <n v="0"/>
    <n v="1"/>
    <n v="0"/>
    <n v="0"/>
    <n v="0"/>
    <n v="0"/>
    <x v="1414"/>
    <s v="OABR"/>
  </r>
  <r>
    <s v="30"/>
    <s v="ZBR1"/>
    <s v="F"/>
    <s v="V03"/>
    <x v="1"/>
    <x v="1"/>
    <s v="3000001942 OSMAG-RIO E STOCK FRIO COMERCIO DE"/>
    <x v="171"/>
    <s v="100026334"/>
    <s v="BALANÇA ELETRONICA DIGITAL  CS100"/>
    <s v="MAT.00029"/>
    <x v="1"/>
    <s v=""/>
    <s v=""/>
    <s v="K"/>
    <n v="1118"/>
    <x v="0"/>
    <s v=""/>
    <n v="1"/>
    <s v="UN"/>
    <n v="1"/>
    <s v="UN"/>
    <n v="763.51"/>
    <x v="714"/>
    <s v="BRL"/>
    <n v="1"/>
    <n v="0"/>
    <n v="0"/>
    <n v="0"/>
    <n v="0"/>
    <n v="0"/>
    <n v="0"/>
    <n v="1"/>
    <n v="0"/>
    <n v="0"/>
    <n v="0"/>
    <n v="0"/>
    <x v="1414"/>
    <s v="OABR"/>
  </r>
  <r>
    <s v="40"/>
    <s v="ZBR1"/>
    <s v="F"/>
    <s v="V03"/>
    <x v="1"/>
    <x v="1"/>
    <s v="3000001942 OSMAG-RIO E STOCK FRIO COMERCIO DE"/>
    <x v="171"/>
    <s v="100026391"/>
    <s v="TANQUE RECOL/RECICLA 23KG 50LBS MASTER"/>
    <s v="MAT.00004"/>
    <x v="1"/>
    <s v=""/>
    <s v=""/>
    <s v="K"/>
    <n v="1118"/>
    <x v="0"/>
    <s v=""/>
    <n v="6"/>
    <s v="UN"/>
    <n v="6"/>
    <s v="UN"/>
    <n v="814.42"/>
    <x v="715"/>
    <s v="BRL"/>
    <n v="1"/>
    <n v="0"/>
    <n v="0"/>
    <n v="0"/>
    <n v="0"/>
    <n v="0"/>
    <n v="0"/>
    <n v="1"/>
    <n v="0"/>
    <n v="0"/>
    <n v="0"/>
    <n v="0"/>
    <x v="1414"/>
    <s v="OABR"/>
  </r>
  <r>
    <s v="10"/>
    <s v="ZBR1"/>
    <s v="F"/>
    <s v="V03"/>
    <x v="1"/>
    <x v="2"/>
    <s v="3000016348 HAND SECURITY CONSULTORIA EM"/>
    <x v="172"/>
    <s v="100025003"/>
    <s v="SWITCH GEREN. 24P 5G 2404D POE MAX"/>
    <s v="MAT.00029"/>
    <x v="1"/>
    <s v="L"/>
    <s v=""/>
    <s v="K"/>
    <n v="1118"/>
    <x v="0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1415"/>
    <s v="OABR"/>
  </r>
  <r>
    <s v="20"/>
    <s v="ZBR1"/>
    <s v="F"/>
    <s v="V03"/>
    <x v="1"/>
    <x v="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370.62"/>
    <x v="716"/>
    <s v="BRL"/>
    <n v="1"/>
    <n v="0"/>
    <n v="0"/>
    <n v="0"/>
    <n v="0"/>
    <n v="0"/>
    <n v="0"/>
    <n v="1"/>
    <n v="0"/>
    <n v="0"/>
    <n v="0"/>
    <n v="0"/>
    <x v="1415"/>
    <s v="OABR"/>
  </r>
  <r>
    <s v="10"/>
    <s v="ZBR1"/>
    <s v="F"/>
    <s v="V23"/>
    <x v="12"/>
    <x v="2"/>
    <s v="3000002553 MDS SERVICOS EMPRESARIAIS LTDA"/>
    <x v="173"/>
    <s v="100024886"/>
    <s v="MANUTENÇÃO DE COMPUTADORES"/>
    <s v="SERV.0030"/>
    <x v="0"/>
    <s v=""/>
    <s v=""/>
    <s v="K"/>
    <n v="2118"/>
    <x v="1"/>
    <s v=""/>
    <n v="1"/>
    <s v="SV"/>
    <n v="1"/>
    <s v="SV"/>
    <n v="500"/>
    <x v="37"/>
    <s v="BRL"/>
    <n v="1"/>
    <n v="0"/>
    <n v="0"/>
    <n v="0"/>
    <n v="0"/>
    <n v="0"/>
    <n v="0"/>
    <n v="1"/>
    <n v="0"/>
    <n v="0"/>
    <n v="0"/>
    <n v="0"/>
    <x v="1416"/>
    <s v="OABR"/>
  </r>
  <r>
    <s v="10"/>
    <s v="ZBR1"/>
    <s v="F"/>
    <s v="V03"/>
    <x v="1"/>
    <x v="2"/>
    <s v="3000002386 COMERCIAL ELETRICA P.J.LTDA"/>
    <x v="174"/>
    <s v="E00005716"/>
    <s v="TOMADA EMBUTIR 2P+T 10A (FEMEA)"/>
    <s v="MAT.00029"/>
    <x v="1"/>
    <s v="L"/>
    <s v=""/>
    <s v="K"/>
    <n v="1118"/>
    <x v="0"/>
    <s v="0002"/>
    <n v="50"/>
    <s v="UN"/>
    <n v="50"/>
    <s v="UN"/>
    <n v="9.4"/>
    <x v="717"/>
    <s v="BRL"/>
    <n v="1"/>
    <n v="0"/>
    <n v="0"/>
    <n v="0"/>
    <n v="0"/>
    <n v="0"/>
    <n v="0"/>
    <n v="1"/>
    <n v="0"/>
    <n v="0"/>
    <n v="0"/>
    <n v="0"/>
    <x v="1417"/>
    <s v="OABR"/>
  </r>
  <r>
    <s v="20"/>
    <s v="ZBR1"/>
    <s v="F"/>
    <s v="V03"/>
    <x v="1"/>
    <x v="2"/>
    <s v="3000002386 COMERCIAL ELETRICA P.J.LTDA"/>
    <x v="174"/>
    <s v="100016207"/>
    <s v="LAMP LED BULBO 16W/3000K 1521 LM 127/220"/>
    <s v="MAT.00029"/>
    <x v="1"/>
    <s v=""/>
    <s v=""/>
    <s v="K"/>
    <n v="1118"/>
    <x v="0"/>
    <s v="0002"/>
    <n v="50"/>
    <s v="UN"/>
    <n v="50"/>
    <s v="UN"/>
    <n v="9.4"/>
    <x v="717"/>
    <s v="BRL"/>
    <n v="1"/>
    <n v="0"/>
    <n v="0"/>
    <n v="0"/>
    <n v="0"/>
    <n v="0"/>
    <n v="0"/>
    <n v="1"/>
    <n v="0"/>
    <n v="0"/>
    <n v="0"/>
    <n v="0"/>
    <x v="1417"/>
    <s v="OABR"/>
  </r>
  <r>
    <s v="30"/>
    <s v="ZBR1"/>
    <s v="F"/>
    <s v="V03"/>
    <x v="1"/>
    <x v="2"/>
    <s v="3000002386 COMERCIAL ELETRICA P.J.LTDA"/>
    <x v="174"/>
    <s v="E00005770"/>
    <s v="CABO FLEXIVEL 4MM PRETO"/>
    <s v="MAT.00029"/>
    <x v="1"/>
    <s v=""/>
    <s v=""/>
    <s v="K"/>
    <n v="1118"/>
    <x v="0"/>
    <s v="0002"/>
    <n v="100"/>
    <s v="UN"/>
    <n v="100"/>
    <s v="UN"/>
    <n v="2.58"/>
    <x v="718"/>
    <s v="BRL"/>
    <n v="1"/>
    <n v="0"/>
    <n v="0"/>
    <n v="0"/>
    <n v="0"/>
    <n v="0"/>
    <n v="0"/>
    <n v="1"/>
    <n v="0"/>
    <n v="0"/>
    <n v="0"/>
    <n v="0"/>
    <x v="1417"/>
    <s v="OABR"/>
  </r>
  <r>
    <s v="40"/>
    <s v="ZBR1"/>
    <s v="F"/>
    <s v="V03"/>
    <x v="1"/>
    <x v="2"/>
    <s v="3000002386 COMERCIAL ELETRICA P.J.LTDA"/>
    <x v="174"/>
    <s v="100001574"/>
    <s v="QUADRO DE COMANDO 800X600X200"/>
    <s v="MAT.00029"/>
    <x v="1"/>
    <s v=""/>
    <s v=""/>
    <s v="K"/>
    <n v="1118"/>
    <x v="0"/>
    <s v="0002"/>
    <n v="1"/>
    <s v="UN"/>
    <n v="1"/>
    <s v="UN"/>
    <n v="196"/>
    <x v="719"/>
    <s v="BRL"/>
    <n v="1"/>
    <n v="0"/>
    <n v="0"/>
    <n v="0"/>
    <n v="0"/>
    <n v="0"/>
    <n v="0"/>
    <n v="1"/>
    <n v="0"/>
    <n v="0"/>
    <n v="0"/>
    <n v="0"/>
    <x v="1417"/>
    <s v="OABR"/>
  </r>
  <r>
    <s v="10"/>
    <s v="ZBR1"/>
    <s v="F"/>
    <s v="V33"/>
    <x v="2"/>
    <x v="2"/>
    <s v="3000017618 HUB INSTITUICAO DE PAGAMENTO S.A."/>
    <x v="175"/>
    <s v="100001961"/>
    <s v="GRILL E SANDUICHEIRA"/>
    <s v="MAT.00001"/>
    <x v="1"/>
    <s v=""/>
    <s v=""/>
    <s v="K"/>
    <n v="2118"/>
    <x v="1"/>
    <s v=""/>
    <n v="1"/>
    <s v="UN"/>
    <n v="1"/>
    <s v="UN"/>
    <n v="0"/>
    <x v="704"/>
    <s v="BRL"/>
    <n v="1"/>
    <n v="0"/>
    <n v="0"/>
    <n v="1"/>
    <n v="0"/>
    <n v="0"/>
    <n v="0"/>
    <n v="1"/>
    <n v="0"/>
    <n v="0"/>
    <n v="0"/>
    <n v="0"/>
    <x v="1418"/>
    <s v="OABR"/>
  </r>
  <r>
    <s v="10"/>
    <s v="ZBR1"/>
    <s v="F"/>
    <s v="V03"/>
    <x v="1"/>
    <x v="2"/>
    <s v="3000017612 PAIVA CARVALHO FERRAGENS LTDA"/>
    <x v="176"/>
    <s v="E00005716"/>
    <s v="TOMADA EMBUTIR 2P+T 10A (FEMEA)"/>
    <s v="MAT.00029"/>
    <x v="1"/>
    <s v=""/>
    <s v=""/>
    <s v="K"/>
    <n v="1118"/>
    <x v="0"/>
    <s v="0002"/>
    <n v="4"/>
    <s v="UN"/>
    <n v="4"/>
    <s v="UN"/>
    <n v="46"/>
    <x v="720"/>
    <s v="BRL"/>
    <n v="1"/>
    <n v="0"/>
    <n v="0"/>
    <n v="0"/>
    <n v="0"/>
    <n v="0"/>
    <n v="0"/>
    <n v="1"/>
    <n v="0"/>
    <n v="0"/>
    <n v="0"/>
    <n v="0"/>
    <x v="1419"/>
    <s v="OABR"/>
  </r>
  <r>
    <s v="20"/>
    <s v="ZBR1"/>
    <s v="F"/>
    <s v="V03"/>
    <x v="1"/>
    <x v="2"/>
    <s v="3000017612 PAIVA CARVALHO FERRAGENS LTDA"/>
    <x v="176"/>
    <s v="100026382"/>
    <s v="BARRAMENTO PENTE BIPOLAR  6 DISJUNTORES"/>
    <s v="MAT.00029"/>
    <x v="1"/>
    <s v=""/>
    <s v=""/>
    <s v="K"/>
    <n v="1118"/>
    <x v="0"/>
    <s v="0002"/>
    <n v="1"/>
    <s v="UN"/>
    <n v="1"/>
    <s v="UN"/>
    <n v="25"/>
    <x v="721"/>
    <s v="BRL"/>
    <n v="1"/>
    <n v="0"/>
    <n v="0"/>
    <n v="0"/>
    <n v="0"/>
    <n v="0"/>
    <n v="0"/>
    <n v="1"/>
    <n v="0"/>
    <n v="0"/>
    <n v="0"/>
    <n v="0"/>
    <x v="1419"/>
    <s v="OABR"/>
  </r>
  <r>
    <s v="30"/>
    <s v="ZBR1"/>
    <s v="F"/>
    <s v="V03"/>
    <x v="1"/>
    <x v="2"/>
    <s v="3000017612 PAIVA CARVALHO FERRAGENS LTDA"/>
    <x v="176"/>
    <s v="E00005656"/>
    <s v="TRILHO DIN SIEMENS (LISO)"/>
    <s v="MAT.00029"/>
    <x v="1"/>
    <s v=""/>
    <s v=""/>
    <s v="K"/>
    <n v="1118"/>
    <x v="0"/>
    <s v="0002"/>
    <n v="1"/>
    <s v="UN"/>
    <n v="1"/>
    <s v="UN"/>
    <n v="5"/>
    <x v="722"/>
    <s v="BRL"/>
    <n v="1"/>
    <n v="0"/>
    <n v="0"/>
    <n v="0"/>
    <n v="0"/>
    <n v="0"/>
    <n v="0"/>
    <n v="1"/>
    <n v="0"/>
    <n v="0"/>
    <n v="0"/>
    <n v="0"/>
    <x v="1419"/>
    <s v="OABR"/>
  </r>
  <r>
    <s v="40"/>
    <s v="ZBR1"/>
    <s v="F"/>
    <s v="V03"/>
    <x v="1"/>
    <x v="2"/>
    <s v="3000017612 PAIVA CARVALHO FERRAGENS LTDA"/>
    <x v="176"/>
    <s v="100026393"/>
    <s v="PORCA SEXT. 1/8 - 40 BSW FE ZB"/>
    <s v="MAT.00031"/>
    <x v="1"/>
    <s v=""/>
    <s v=""/>
    <s v="K"/>
    <n v="1118"/>
    <x v="0"/>
    <s v="0002"/>
    <n v="200"/>
    <s v="PAC"/>
    <n v="200"/>
    <s v="PAC"/>
    <n v="0.1"/>
    <x v="723"/>
    <s v="BRL"/>
    <n v="1"/>
    <n v="0"/>
    <n v="0"/>
    <n v="0"/>
    <n v="0"/>
    <n v="0"/>
    <n v="0"/>
    <n v="1"/>
    <n v="0"/>
    <n v="0"/>
    <n v="0"/>
    <n v="0"/>
    <x v="1419"/>
    <s v="OABR"/>
  </r>
  <r>
    <s v="50"/>
    <s v="ZBR1"/>
    <s v="F"/>
    <s v="V03"/>
    <x v="1"/>
    <x v="2"/>
    <s v="3000017612 PAIVA CARVALHO FERRAGENS LTDA"/>
    <x v="176"/>
    <s v="100026394"/>
    <s v="PARAFUSO RM RED FENDA 1/8 - 40 3/4 BSW"/>
    <s v="MAT.00029"/>
    <x v="1"/>
    <s v=""/>
    <s v=""/>
    <s v="K"/>
    <n v="1118"/>
    <x v="0"/>
    <s v="0002"/>
    <n v="200"/>
    <s v="PAC"/>
    <n v="200"/>
    <s v="PAC"/>
    <n v="0.15"/>
    <x v="724"/>
    <s v="BRL"/>
    <n v="1"/>
    <n v="0"/>
    <n v="0"/>
    <n v="0"/>
    <n v="0"/>
    <n v="0"/>
    <n v="0"/>
    <n v="1"/>
    <n v="0"/>
    <n v="0"/>
    <n v="0"/>
    <n v="0"/>
    <x v="1419"/>
    <s v="OABR"/>
  </r>
  <r>
    <s v="10"/>
    <s v="ZBR1"/>
    <s v="F"/>
    <s v="V23"/>
    <x v="12"/>
    <x v="2"/>
    <s v="3000000105 COUTOFLEX INDUSTRIA DE MANGUEIRAS L"/>
    <x v="177"/>
    <s v="100023942"/>
    <s v="MANGUEIRAS PARA HIDRANTES"/>
    <s v="MAT.00030"/>
    <x v="1"/>
    <s v=""/>
    <s v=""/>
    <s v="K"/>
    <n v="2118"/>
    <x v="1"/>
    <s v=""/>
    <n v="35"/>
    <s v="UN"/>
    <n v="35"/>
    <s v="UN"/>
    <n v="301.2"/>
    <x v="725"/>
    <s v="BRL"/>
    <n v="1"/>
    <n v="0"/>
    <n v="0"/>
    <n v="0"/>
    <n v="0"/>
    <n v="0"/>
    <n v="0"/>
    <n v="1"/>
    <n v="0"/>
    <n v="0"/>
    <n v="0"/>
    <n v="0"/>
    <x v="1420"/>
    <s v="OABR"/>
  </r>
  <r>
    <s v="20"/>
    <s v="ZBR1"/>
    <s v="F"/>
    <s v="V23"/>
    <x v="12"/>
    <x v="2"/>
    <s v="3000000105 COUTOFLEX INDUSTRIA DE MANGUEIRAS L"/>
    <x v="177"/>
    <s v="100001366"/>
    <s v="ESGUICHO REGULAVEL - PN16 1.1/2&quot;"/>
    <s v="MAT.00029"/>
    <x v="1"/>
    <s v=""/>
    <s v=""/>
    <s v="K"/>
    <n v="2118"/>
    <x v="1"/>
    <s v=""/>
    <n v="10"/>
    <s v="UN"/>
    <n v="10"/>
    <s v="UN"/>
    <n v="134.21"/>
    <x v="726"/>
    <s v="BRL"/>
    <n v="1"/>
    <n v="0"/>
    <n v="0"/>
    <n v="0"/>
    <n v="0"/>
    <n v="0"/>
    <n v="0"/>
    <n v="1"/>
    <n v="0"/>
    <n v="0"/>
    <n v="0"/>
    <n v="0"/>
    <x v="1420"/>
    <s v="OABR"/>
  </r>
  <r>
    <s v="30"/>
    <s v="ZBR1"/>
    <s v="F"/>
    <s v="V23"/>
    <x v="12"/>
    <x v="2"/>
    <s v="3000000105 COUTOFLEX INDUSTRIA DE MANGUEIRAS L"/>
    <x v="177"/>
    <s v="100011332"/>
    <s v="CHAVE STORZ DUPLA PREDIAL 2.1/2&quot; X 1.1/2"/>
    <s v="MAT.00029"/>
    <x v="1"/>
    <s v=""/>
    <s v=""/>
    <s v="K"/>
    <n v="2118"/>
    <x v="1"/>
    <s v=""/>
    <n v="5"/>
    <s v="UN"/>
    <n v="5"/>
    <s v="UN"/>
    <n v="13.73"/>
    <x v="727"/>
    <s v="BRL"/>
    <n v="1"/>
    <n v="0"/>
    <n v="0"/>
    <n v="0"/>
    <n v="0"/>
    <n v="0"/>
    <n v="0"/>
    <n v="1"/>
    <n v="0"/>
    <n v="0"/>
    <n v="0"/>
    <n v="0"/>
    <x v="1420"/>
    <s v="OABR"/>
  </r>
  <r>
    <s v="10"/>
    <s v="ZBR1"/>
    <s v="F"/>
    <s v="V03"/>
    <x v="1"/>
    <x v="3"/>
    <s v="3000017719 ANJOS SERVICOS DE LIMPEZA LTDA"/>
    <x v="178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700"/>
    <x v="572"/>
    <s v="BRL"/>
    <n v="1"/>
    <n v="0"/>
    <n v="0"/>
    <n v="0"/>
    <n v="0"/>
    <n v="0"/>
    <n v="0"/>
    <n v="1"/>
    <n v="0"/>
    <n v="0"/>
    <n v="0"/>
    <n v="0"/>
    <x v="1421"/>
    <s v="OABR"/>
  </r>
  <r>
    <s v="10"/>
    <s v="ZBR1"/>
    <s v="F"/>
    <s v="V03"/>
    <x v="1"/>
    <x v="3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600"/>
    <x v="402"/>
    <s v="BRL"/>
    <n v="1"/>
    <n v="0"/>
    <n v="0"/>
    <n v="0"/>
    <n v="0"/>
    <n v="0"/>
    <n v="0"/>
    <n v="1"/>
    <n v="0"/>
    <n v="0"/>
    <n v="0"/>
    <n v="0"/>
    <x v="1422"/>
    <s v="OABR"/>
  </r>
  <r>
    <s v="10"/>
    <s v="ZBR1"/>
    <s v="F"/>
    <s v="V33"/>
    <x v="2"/>
    <x v="3"/>
    <s v="3000013911 NOVA SUPREMA RIO COMERCIO DE PRODUT"/>
    <x v="179"/>
    <s v="100004735"/>
    <s v="COPOS DE PAPEL"/>
    <s v="MAT.00001"/>
    <x v="1"/>
    <s v=""/>
    <s v=""/>
    <s v="K"/>
    <n v="2118"/>
    <x v="1"/>
    <s v=""/>
    <n v="1"/>
    <s v="UN"/>
    <n v="1"/>
    <s v="UN"/>
    <n v="232"/>
    <x v="728"/>
    <s v="BRL"/>
    <n v="1"/>
    <n v="0"/>
    <n v="0"/>
    <n v="0"/>
    <n v="0"/>
    <n v="0"/>
    <n v="0"/>
    <n v="1"/>
    <n v="0"/>
    <n v="0"/>
    <n v="0"/>
    <n v="0"/>
    <x v="1423"/>
    <s v="OABR"/>
  </r>
  <r>
    <s v="10"/>
    <s v="ZBR1"/>
    <s v="F"/>
    <s v="V33"/>
    <x v="2"/>
    <x v="3"/>
    <s v="3000019501 J D ZINETTI COMERCIO DE"/>
    <x v="180"/>
    <s v="100001961"/>
    <s v="GRILL E SANDUICHEIRA"/>
    <s v="MAT.00001"/>
    <x v="1"/>
    <s v=""/>
    <s v=""/>
    <s v="K"/>
    <n v="2118"/>
    <x v="1"/>
    <s v=""/>
    <n v="1"/>
    <s v="UN"/>
    <n v="1"/>
    <s v="UN"/>
    <n v="155.44"/>
    <x v="729"/>
    <s v="BRL"/>
    <n v="1"/>
    <n v="0"/>
    <n v="0"/>
    <n v="0"/>
    <n v="0"/>
    <n v="0"/>
    <n v="0"/>
    <n v="1"/>
    <n v="0"/>
    <n v="0"/>
    <n v="0"/>
    <n v="0"/>
    <x v="1424"/>
    <s v="OABR"/>
  </r>
  <r>
    <s v="10"/>
    <s v="ZBR1"/>
    <s v="F"/>
    <s v="V24"/>
    <x v="6"/>
    <x v="3"/>
    <s v="3000019499 SECRET GARDEN COMERCIO DE FLORES E"/>
    <x v="181"/>
    <s v="100021225"/>
    <s v="BRINDES DIVERSOS"/>
    <s v="MAT.00002"/>
    <x v="1"/>
    <s v=""/>
    <s v=""/>
    <s v="K"/>
    <n v="2118"/>
    <x v="1"/>
    <s v=""/>
    <n v="12"/>
    <s v="GLI"/>
    <n v="12"/>
    <s v="GLI"/>
    <n v="7"/>
    <x v="730"/>
    <s v="BRL"/>
    <n v="1"/>
    <n v="0"/>
    <n v="0"/>
    <n v="0"/>
    <n v="0"/>
    <n v="0"/>
    <n v="0"/>
    <n v="1"/>
    <n v="0"/>
    <n v="0"/>
    <n v="0"/>
    <n v="0"/>
    <x v="1425"/>
    <s v="OABR"/>
  </r>
  <r>
    <s v="10"/>
    <s v="ZBR1"/>
    <s v="F"/>
    <s v="V03"/>
    <x v="1"/>
    <x v="3"/>
    <s v="3000019445 CEM POR CENTO ENGENHARIA LTDA"/>
    <x v="182"/>
    <s v="100000190"/>
    <s v="PREST. SERVIÇO - LAUDO / CONSULTORIA"/>
    <s v="SERV.0031"/>
    <x v="0"/>
    <s v=""/>
    <s v=""/>
    <s v="K"/>
    <n v="1118"/>
    <x v="0"/>
    <s v=""/>
    <n v="1"/>
    <s v="SV"/>
    <n v="1"/>
    <s v="SV"/>
    <n v="890"/>
    <x v="197"/>
    <s v="BRL"/>
    <n v="1"/>
    <n v="0"/>
    <n v="0"/>
    <n v="0"/>
    <n v="0"/>
    <n v="0"/>
    <n v="0"/>
    <n v="1"/>
    <n v="0"/>
    <n v="0"/>
    <n v="0"/>
    <n v="0"/>
    <x v="1426"/>
    <s v="OABR"/>
  </r>
  <r>
    <s v="10"/>
    <s v="ZBR1"/>
    <s v="F"/>
    <s v="V33"/>
    <x v="2"/>
    <x v="4"/>
    <s v="3000001568 ARVAL BRASIL LTDA."/>
    <x v="183"/>
    <s v="100001646"/>
    <s v="SERVIÇOS DE CORREIOS"/>
    <s v="SERV.0019"/>
    <x v="0"/>
    <s v=""/>
    <s v=""/>
    <s v="K"/>
    <n v="2118"/>
    <x v="1"/>
    <s v=""/>
    <n v="1"/>
    <s v="SV"/>
    <n v="1"/>
    <s v="SV"/>
    <n v="40"/>
    <x v="731"/>
    <s v="BRL"/>
    <n v="1"/>
    <n v="0"/>
    <n v="0"/>
    <n v="0"/>
    <n v="0"/>
    <n v="0"/>
    <n v="0"/>
    <n v="1"/>
    <n v="0"/>
    <n v="0"/>
    <n v="0"/>
    <n v="0"/>
    <x v="1427"/>
    <s v="OABR"/>
  </r>
  <r>
    <s v="10"/>
    <s v="ZBR1"/>
    <s v="F"/>
    <s v="V33"/>
    <x v="2"/>
    <x v="4"/>
    <s v="3000014853 DILUX INSUMOS E SUPRIMENTOS LTDA"/>
    <x v="184"/>
    <s v="100015476"/>
    <s v="CAFÉ PILÃO 500G"/>
    <s v="MAT.00001"/>
    <x v="1"/>
    <s v=""/>
    <s v=""/>
    <s v="K"/>
    <n v="2118"/>
    <x v="1"/>
    <s v=""/>
    <n v="1"/>
    <s v="UN"/>
    <n v="1"/>
    <s v="UN"/>
    <n v="274.44"/>
    <x v="732"/>
    <s v="BRL"/>
    <n v="1"/>
    <n v="0"/>
    <n v="0"/>
    <n v="0"/>
    <n v="0"/>
    <n v="0"/>
    <n v="0"/>
    <n v="1"/>
    <n v="0"/>
    <n v="0"/>
    <n v="0"/>
    <n v="0"/>
    <x v="1428"/>
    <s v="OABR"/>
  </r>
  <r>
    <s v="20"/>
    <s v="ZBR1"/>
    <s v="F"/>
    <s v="V33"/>
    <x v="2"/>
    <x v="4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83.28"/>
    <x v="733"/>
    <s v="BRL"/>
    <n v="1"/>
    <n v="0"/>
    <n v="0"/>
    <n v="0"/>
    <n v="0"/>
    <n v="0"/>
    <n v="0"/>
    <n v="1"/>
    <n v="0"/>
    <n v="0"/>
    <n v="0"/>
    <n v="0"/>
    <x v="1428"/>
    <s v="OABR"/>
  </r>
  <r>
    <s v="30"/>
    <s v="ZBR1"/>
    <s v="F"/>
    <s v="V33"/>
    <x v="2"/>
    <x v="4"/>
    <s v="3000014853 DILUX INSUMOS E SUPRIMENTOS LTDA"/>
    <x v="184"/>
    <s v="100011748"/>
    <s v="FILTRO DE PAPEL 103"/>
    <s v="MAT.00001"/>
    <x v="1"/>
    <s v=""/>
    <s v=""/>
    <s v="K"/>
    <n v="2118"/>
    <x v="1"/>
    <s v=""/>
    <n v="1"/>
    <s v="UN"/>
    <n v="1"/>
    <s v="UN"/>
    <n v="44.3"/>
    <x v="734"/>
    <s v="BRL"/>
    <n v="1"/>
    <n v="0"/>
    <n v="0"/>
    <n v="0"/>
    <n v="0"/>
    <n v="0"/>
    <n v="0"/>
    <n v="1"/>
    <n v="0"/>
    <n v="0"/>
    <n v="0"/>
    <n v="0"/>
    <x v="1428"/>
    <s v="OABR"/>
  </r>
  <r>
    <s v="40"/>
    <s v="ZBR1"/>
    <s v="F"/>
    <s v="V33"/>
    <x v="2"/>
    <x v="4"/>
    <s v="3000014853 DILUX INSUMOS E SUPRIMENTOS LTDA"/>
    <x v="184"/>
    <s v="100013959"/>
    <s v="Aromatizante Alecrim"/>
    <s v="MAT.00029"/>
    <x v="1"/>
    <s v=""/>
    <s v=""/>
    <s v="K"/>
    <n v="2118"/>
    <x v="1"/>
    <s v=""/>
    <n v="1"/>
    <s v="UN"/>
    <n v="1"/>
    <s v="UN"/>
    <n v="472.2"/>
    <x v="735"/>
    <s v="BRL"/>
    <n v="1"/>
    <n v="0"/>
    <n v="0"/>
    <n v="0"/>
    <n v="0"/>
    <n v="0"/>
    <n v="0"/>
    <n v="1"/>
    <n v="0"/>
    <n v="0"/>
    <n v="0"/>
    <n v="0"/>
    <x v="1428"/>
    <s v="OABR"/>
  </r>
  <r>
    <s v="50"/>
    <s v="ZBR1"/>
    <s v="F"/>
    <s v="V33"/>
    <x v="2"/>
    <x v="4"/>
    <s v="3000014853 DILUX INSUMOS E SUPRIMENTOS LTDA"/>
    <x v="184"/>
    <s v="100000388"/>
    <s v="TALHER MEXEDOR GR"/>
    <s v="MAT.00001"/>
    <x v="1"/>
    <s v=""/>
    <s v=""/>
    <s v="K"/>
    <n v="2118"/>
    <x v="1"/>
    <s v=""/>
    <n v="1"/>
    <s v="PAC"/>
    <n v="1"/>
    <s v="PAC"/>
    <n v="52.15"/>
    <x v="736"/>
    <s v="BRL"/>
    <n v="1"/>
    <n v="0"/>
    <n v="0"/>
    <n v="0"/>
    <n v="0"/>
    <n v="0"/>
    <n v="0"/>
    <n v="1"/>
    <n v="0"/>
    <n v="0"/>
    <n v="0"/>
    <n v="0"/>
    <x v="1428"/>
    <s v="OABR"/>
  </r>
  <r>
    <s v="60"/>
    <s v="ZBR1"/>
    <s v="F"/>
    <s v="V33"/>
    <x v="2"/>
    <x v="4"/>
    <s v="3000014853 DILUX INSUMOS E SUPRIMENTOS LTDA"/>
    <x v="184"/>
    <s v="100000625"/>
    <s v="DESO AERO BOM AR"/>
    <s v="MAT.00009"/>
    <x v="1"/>
    <s v=""/>
    <s v=""/>
    <s v="K"/>
    <n v="2118"/>
    <x v="1"/>
    <s v=""/>
    <n v="1"/>
    <s v="UN"/>
    <n v="1"/>
    <s v="UN"/>
    <n v="75.400000000000006"/>
    <x v="737"/>
    <s v="BRL"/>
    <n v="1"/>
    <n v="0"/>
    <n v="0"/>
    <n v="0"/>
    <n v="0"/>
    <n v="0"/>
    <n v="0"/>
    <n v="1"/>
    <n v="0"/>
    <n v="0"/>
    <n v="0"/>
    <n v="0"/>
    <x v="1428"/>
    <s v="OABR"/>
  </r>
  <r>
    <s v="70"/>
    <s v="ZBR1"/>
    <s v="F"/>
    <s v="V33"/>
    <x v="2"/>
    <x v="4"/>
    <s v="3000014853 DILUX INSUMOS E SUPRIMENTOS LTDA"/>
    <x v="184"/>
    <s v="100007743"/>
    <s v="PRATO"/>
    <s v="MAT.00031"/>
    <x v="1"/>
    <s v=""/>
    <s v=""/>
    <s v="K"/>
    <n v="2118"/>
    <x v="1"/>
    <s v=""/>
    <n v="1"/>
    <s v="UN"/>
    <n v="1"/>
    <s v="UN"/>
    <n v="355"/>
    <x v="738"/>
    <s v="BRL"/>
    <n v="1"/>
    <n v="0"/>
    <n v="0"/>
    <n v="0"/>
    <n v="0"/>
    <n v="0"/>
    <n v="0"/>
    <n v="1"/>
    <n v="0"/>
    <n v="0"/>
    <n v="0"/>
    <n v="0"/>
    <x v="1428"/>
    <s v="OABR"/>
  </r>
  <r>
    <s v="80"/>
    <s v="ZBR1"/>
    <s v="F"/>
    <s v="V33"/>
    <x v="2"/>
    <x v="4"/>
    <s v="3000014853 DILUX INSUMOS E SUPRIMENTOS LTDA"/>
    <x v="184"/>
    <s v="100000060"/>
    <s v="MARCA TEXTO LUMICOLOR PILOT"/>
    <s v="MAT.00030"/>
    <x v="1"/>
    <s v=""/>
    <s v=""/>
    <s v="K"/>
    <n v="2118"/>
    <x v="1"/>
    <s v=""/>
    <n v="1"/>
    <s v="UN"/>
    <n v="1"/>
    <s v="UN"/>
    <n v="24.66"/>
    <x v="739"/>
    <s v="BRL"/>
    <n v="1"/>
    <n v="0"/>
    <n v="0"/>
    <n v="0"/>
    <n v="0"/>
    <n v="0"/>
    <n v="0"/>
    <n v="1"/>
    <n v="0"/>
    <n v="0"/>
    <n v="0"/>
    <n v="0"/>
    <x v="1428"/>
    <s v="OABR"/>
  </r>
  <r>
    <s v="90"/>
    <s v="ZBR1"/>
    <s v="F"/>
    <s v="V33"/>
    <x v="2"/>
    <x v="4"/>
    <s v="3000014853 DILUX INSUMOS E SUPRIMENTOS LTDA"/>
    <x v="184"/>
    <s v="100000441"/>
    <s v="PASTA L"/>
    <s v="MAT.00009"/>
    <x v="1"/>
    <s v=""/>
    <s v=""/>
    <s v="K"/>
    <n v="2118"/>
    <x v="1"/>
    <s v=""/>
    <n v="1"/>
    <s v="UN"/>
    <n v="1"/>
    <s v="UN"/>
    <n v="6.6"/>
    <x v="740"/>
    <s v="BRL"/>
    <n v="1"/>
    <n v="0"/>
    <n v="0"/>
    <n v="0"/>
    <n v="0"/>
    <n v="0"/>
    <n v="0"/>
    <n v="1"/>
    <n v="0"/>
    <n v="0"/>
    <n v="0"/>
    <n v="0"/>
    <x v="1428"/>
    <s v="OABR"/>
  </r>
  <r>
    <s v="100"/>
    <s v="ZBR1"/>
    <s v="F"/>
    <s v="V33"/>
    <x v="2"/>
    <x v="4"/>
    <s v="3000014853 DILUX INSUMOS E SUPRIMENTOS LTDA"/>
    <x v="184"/>
    <s v="100000638"/>
    <s v="FITA ADESIVA  TRANSPARENTE"/>
    <s v="MAT.00009"/>
    <x v="1"/>
    <s v=""/>
    <s v=""/>
    <s v="K"/>
    <n v="2118"/>
    <x v="1"/>
    <s v=""/>
    <n v="1"/>
    <s v="UN"/>
    <n v="1"/>
    <s v="UN"/>
    <n v="20.7"/>
    <x v="741"/>
    <s v="BRL"/>
    <n v="1"/>
    <n v="0"/>
    <n v="0"/>
    <n v="0"/>
    <n v="0"/>
    <n v="0"/>
    <n v="0"/>
    <n v="1"/>
    <n v="0"/>
    <n v="0"/>
    <n v="0"/>
    <n v="0"/>
    <x v="1428"/>
    <s v="OABR"/>
  </r>
  <r>
    <s v="110"/>
    <s v="ZBR1"/>
    <s v="F"/>
    <s v="V33"/>
    <x v="2"/>
    <x v="4"/>
    <s v="3000014853 DILUX INSUMOS E SUPRIMENTOS LTDA"/>
    <x v="184"/>
    <s v="100000638"/>
    <s v="FITA ADESIVA  TRANSPARENTE"/>
    <s v="MAT.00009"/>
    <x v="1"/>
    <s v=""/>
    <s v=""/>
    <s v="K"/>
    <n v="2118"/>
    <x v="1"/>
    <s v=""/>
    <n v="1"/>
    <s v="UN"/>
    <n v="1"/>
    <s v="UN"/>
    <n v="6.15"/>
    <x v="742"/>
    <s v="BRL"/>
    <n v="1"/>
    <n v="0"/>
    <n v="0"/>
    <n v="0"/>
    <n v="0"/>
    <n v="0"/>
    <n v="0"/>
    <n v="1"/>
    <n v="0"/>
    <n v="0"/>
    <n v="0"/>
    <n v="0"/>
    <x v="1428"/>
    <s v="OABR"/>
  </r>
  <r>
    <s v="120"/>
    <s v="ZBR1"/>
    <s v="F"/>
    <s v="V33"/>
    <x v="2"/>
    <x v="4"/>
    <s v="3000014853 DILUX INSUMOS E SUPRIMENTOS LTDA"/>
    <x v="184"/>
    <s v="100001155"/>
    <s v="CAPSULA DE CAFÉ"/>
    <s v="MAT.00001"/>
    <x v="1"/>
    <s v=""/>
    <s v=""/>
    <s v="K"/>
    <n v="2118"/>
    <x v="1"/>
    <s v=""/>
    <n v="1"/>
    <s v="SV"/>
    <n v="1"/>
    <s v="SV"/>
    <n v="232.68"/>
    <x v="743"/>
    <s v="BRL"/>
    <n v="1"/>
    <n v="0"/>
    <n v="0"/>
    <n v="0"/>
    <n v="0"/>
    <n v="0"/>
    <n v="0"/>
    <n v="1"/>
    <n v="0"/>
    <n v="0"/>
    <n v="0"/>
    <n v="0"/>
    <x v="1428"/>
    <s v="OABR"/>
  </r>
  <r>
    <s v="130"/>
    <s v="ZBR1"/>
    <s v="F"/>
    <s v="V33"/>
    <x v="2"/>
    <x v="4"/>
    <s v="3000014853 DILUX INSUMOS E SUPRIMENTOS LTDA"/>
    <x v="184"/>
    <s v="100007722"/>
    <s v="PILHA ALCALINA  AA"/>
    <s v="MAT.00031"/>
    <x v="1"/>
    <s v=""/>
    <s v=""/>
    <s v="K"/>
    <n v="2118"/>
    <x v="1"/>
    <s v=""/>
    <n v="1"/>
    <s v="UN"/>
    <n v="1"/>
    <s v="UN"/>
    <n v="249.9"/>
    <x v="744"/>
    <s v="BRL"/>
    <n v="1"/>
    <n v="0"/>
    <n v="0"/>
    <n v="0"/>
    <n v="0"/>
    <n v="0"/>
    <n v="0"/>
    <n v="1"/>
    <n v="0"/>
    <n v="0"/>
    <n v="0"/>
    <n v="0"/>
    <x v="1428"/>
    <s v="OABR"/>
  </r>
  <r>
    <s v="140"/>
    <s v="ZBR1"/>
    <s v="F"/>
    <s v="V33"/>
    <x v="2"/>
    <x v="4"/>
    <s v="3000014853 DILUX INSUMOS E SUPRIMENTOS LTDA"/>
    <x v="184"/>
    <s v="100026461"/>
    <s v="INSETICIDA SBP"/>
    <s v="MAT.00031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1428"/>
    <s v="OABR"/>
  </r>
  <r>
    <s v="150"/>
    <s v="ZBR1"/>
    <s v="F"/>
    <s v="V33"/>
    <x v="2"/>
    <x v="4"/>
    <s v="3000014853 DILUX INSUMOS E SUPRIMENTOS LTDA"/>
    <x v="184"/>
    <s v="100026461"/>
    <s v="INSETICIDA SBP"/>
    <s v="MAT.00031"/>
    <x v="1"/>
    <s v=""/>
    <s v=""/>
    <s v="K"/>
    <n v="2118"/>
    <x v="1"/>
    <s v=""/>
    <n v="1"/>
    <s v="UN"/>
    <n v="1"/>
    <s v="UN"/>
    <n v="29.58"/>
    <x v="745"/>
    <s v="BRL"/>
    <n v="1"/>
    <n v="0"/>
    <n v="0"/>
    <n v="0"/>
    <n v="0"/>
    <n v="0"/>
    <n v="0"/>
    <n v="1"/>
    <n v="0"/>
    <n v="0"/>
    <n v="0"/>
    <n v="0"/>
    <x v="1428"/>
    <s v="OABR"/>
  </r>
  <r>
    <s v="10"/>
    <s v="ZBR1"/>
    <s v="F"/>
    <s v="V23"/>
    <x v="12"/>
    <x v="4"/>
    <s v="3000016545 ELSHADAY BOMBAS E MOTORES SERVICE L"/>
    <x v="185"/>
    <s v="100002218"/>
    <s v="RECONDICIONAMENTO DE MOTORES"/>
    <s v="SERV.0031"/>
    <x v="0"/>
    <s v=""/>
    <s v=""/>
    <s v="K"/>
    <n v="2118"/>
    <x v="1"/>
    <s v=""/>
    <n v="1"/>
    <s v="SV"/>
    <n v="1"/>
    <s v="SV"/>
    <n v="7490"/>
    <x v="746"/>
    <s v="BRL"/>
    <n v="1"/>
    <n v="0"/>
    <n v="0"/>
    <n v="0"/>
    <n v="0"/>
    <n v="0"/>
    <n v="0"/>
    <n v="1"/>
    <n v="0"/>
    <n v="0"/>
    <n v="0"/>
    <n v="0"/>
    <x v="1429"/>
    <s v="OABR"/>
  </r>
  <r>
    <s v="10"/>
    <s v="ZBR1"/>
    <s v="F"/>
    <s v="V23"/>
    <x v="12"/>
    <x v="4"/>
    <s v="3000016545 ELSHADAY BOMBAS E MOTORES SERVICE L"/>
    <x v="185"/>
    <s v="100002218"/>
    <s v="RECONDICIONAMENTO DE MOTORES"/>
    <s v="SERV.0031"/>
    <x v="0"/>
    <s v=""/>
    <s v=""/>
    <s v="K"/>
    <n v="2118"/>
    <x v="1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1430"/>
    <s v="OABR"/>
  </r>
  <r>
    <s v="20"/>
    <s v="ZBR1"/>
    <s v="F"/>
    <s v="V03"/>
    <x v="1"/>
    <x v="4"/>
    <s v="3000001942 OSMAG-RIO E STOCK FRIO COMERCIO DE"/>
    <x v="171"/>
    <s v="100026331"/>
    <s v="ESTAÇÃO RECOLHE FLUIDO REFRIG. REC0520SD"/>
    <s v="MAT.00004"/>
    <x v="1"/>
    <s v=""/>
    <s v=""/>
    <s v="K"/>
    <n v="1118"/>
    <x v="0"/>
    <s v=""/>
    <n v="1"/>
    <s v="UN"/>
    <n v="1"/>
    <s v="UN"/>
    <n v="4250"/>
    <x v="747"/>
    <s v="BRL"/>
    <n v="1"/>
    <n v="0"/>
    <n v="0"/>
    <n v="0"/>
    <n v="0"/>
    <n v="0"/>
    <n v="0"/>
    <n v="1"/>
    <n v="0"/>
    <n v="0"/>
    <n v="0"/>
    <n v="0"/>
    <x v="1431"/>
    <s v="OABR"/>
  </r>
  <r>
    <s v="10"/>
    <s v="ZBR1"/>
    <s v="F"/>
    <s v="V23"/>
    <x v="12"/>
    <x v="4"/>
    <s v="3000017612 PAIVA CARVALHO FERRAGENS LTDA"/>
    <x v="176"/>
    <s v="100026485"/>
    <s v="CONTATOR DECORLUX 220V 40A"/>
    <s v="MAT.00009"/>
    <x v="1"/>
    <s v=""/>
    <s v=""/>
    <s v="K"/>
    <n v="2118"/>
    <x v="1"/>
    <s v=""/>
    <n v="2"/>
    <s v="UN"/>
    <n v="2"/>
    <s v="UN"/>
    <n v="269.5"/>
    <x v="748"/>
    <s v="BRL"/>
    <n v="1"/>
    <n v="0"/>
    <n v="0"/>
    <n v="0"/>
    <n v="0"/>
    <n v="0"/>
    <n v="0"/>
    <n v="1"/>
    <n v="0"/>
    <n v="0"/>
    <n v="0"/>
    <n v="0"/>
    <x v="1432"/>
    <s v="OABR"/>
  </r>
  <r>
    <s v="20"/>
    <s v="ZBR1"/>
    <s v="F"/>
    <s v="V23"/>
    <x v="12"/>
    <x v="4"/>
    <s v="3000017612 PAIVA CARVALHO FERRAGENS LTDA"/>
    <x v="176"/>
    <s v="100026486"/>
    <s v="CONTATOR DECORLUX 220V 65A"/>
    <s v="MAT.00009"/>
    <x v="1"/>
    <s v=""/>
    <s v=""/>
    <s v="K"/>
    <n v="2118"/>
    <x v="1"/>
    <s v=""/>
    <n v="2"/>
    <s v="UN"/>
    <n v="2"/>
    <s v="UN"/>
    <n v="343.1"/>
    <x v="749"/>
    <s v="BRL"/>
    <n v="1"/>
    <n v="0"/>
    <n v="0"/>
    <n v="0"/>
    <n v="0"/>
    <n v="0"/>
    <n v="0"/>
    <n v="1"/>
    <n v="0"/>
    <n v="0"/>
    <n v="0"/>
    <n v="0"/>
    <x v="1432"/>
    <s v="OABR"/>
  </r>
  <r>
    <s v="30"/>
    <s v="ZBR1"/>
    <s v="F"/>
    <s v="V23"/>
    <x v="12"/>
    <x v="4"/>
    <s v="3000017612 PAIVA CARVALHO FERRAGENS LTDA"/>
    <x v="176"/>
    <s v="100026487"/>
    <s v="BOBINA CONTATORA 40-95A 24 VAC"/>
    <s v="MAT.00009"/>
    <x v="1"/>
    <s v=""/>
    <s v=""/>
    <s v="K"/>
    <n v="2118"/>
    <x v="1"/>
    <s v=""/>
    <n v="4"/>
    <s v="UN"/>
    <n v="4"/>
    <s v="UN"/>
    <n v="35.700000000000003"/>
    <x v="750"/>
    <s v="BRL"/>
    <n v="1"/>
    <n v="0"/>
    <n v="0"/>
    <n v="0"/>
    <n v="0"/>
    <n v="0"/>
    <n v="0"/>
    <n v="1"/>
    <n v="0"/>
    <n v="0"/>
    <n v="0"/>
    <n v="0"/>
    <x v="1432"/>
    <s v="OABR"/>
  </r>
  <r>
    <s v="10"/>
    <s v="ZBR1"/>
    <s v="F"/>
    <s v="V34"/>
    <x v="13"/>
    <x v="4"/>
    <s v="3000012001 TIVIT TERCEIRIZACAO DE PROCESSOS,"/>
    <x v="166"/>
    <s v="100003909"/>
    <s v="ARMAZENAMENTO-GUARDA OU DEPÓSITO DE BENS"/>
    <s v="SERV.0022"/>
    <x v="0"/>
    <s v=""/>
    <s v=""/>
    <s v="K"/>
    <n v="2118"/>
    <x v="1"/>
    <s v=""/>
    <n v="1138.44"/>
    <s v="UN"/>
    <n v="1138.44"/>
    <s v="UN"/>
    <n v="1"/>
    <x v="751"/>
    <s v="BRL"/>
    <n v="1"/>
    <n v="0"/>
    <n v="0"/>
    <n v="474.35"/>
    <n v="0"/>
    <n v="474.35"/>
    <n v="474.35"/>
    <n v="1"/>
    <n v="0"/>
    <n v="0"/>
    <n v="0"/>
    <n v="0"/>
    <x v="1433"/>
    <s v="OABR"/>
  </r>
  <r>
    <s v="10"/>
    <s v="ZBR1"/>
    <s v="F"/>
    <s v="V14"/>
    <x v="14"/>
    <x v="4"/>
    <s v="3000012001 TIVIT TERCEIRIZACAO DE PROCESSOS,"/>
    <x v="166"/>
    <s v="100003909"/>
    <s v="ARMAZENAMENTO-GUARDA OU DEPÓSITO DE BENS"/>
    <s v="SERV.0022"/>
    <x v="0"/>
    <s v=""/>
    <s v=""/>
    <s v="K"/>
    <n v="1118"/>
    <x v="0"/>
    <s v=""/>
    <n v="12294.84"/>
    <s v="UN"/>
    <n v="12294.84"/>
    <s v="UN"/>
    <n v="1"/>
    <x v="752"/>
    <s v="BRL"/>
    <n v="1"/>
    <n v="0"/>
    <n v="0"/>
    <n v="4298.3599999999997"/>
    <n v="0"/>
    <n v="4298.3599999999997"/>
    <n v="4298.3599999999997"/>
    <n v="1"/>
    <n v="0"/>
    <n v="0"/>
    <n v="0"/>
    <n v="0"/>
    <x v="1434"/>
    <s v="OABR"/>
  </r>
  <r>
    <s v="10"/>
    <s v="ZBR1"/>
    <s v="F"/>
    <s v="V22"/>
    <x v="15"/>
    <x v="4"/>
    <s v="3000002591 VERVIDROS VIDRACARIA E BAZAR LTDA -"/>
    <x v="93"/>
    <s v="100012907"/>
    <s v="MOLDURA EM ACRILICO"/>
    <s v="MAT.00013"/>
    <x v="1"/>
    <s v=""/>
    <s v=""/>
    <s v="K"/>
    <n v="2118"/>
    <x v="1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1435"/>
    <s v="OABR"/>
  </r>
  <r>
    <s v="10"/>
    <s v="ZBR1"/>
    <s v="F"/>
    <s v="V23"/>
    <x v="12"/>
    <x v="4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630.07"/>
    <x v="753"/>
    <s v="BRL"/>
    <n v="1"/>
    <n v="0"/>
    <n v="0"/>
    <n v="0"/>
    <n v="0"/>
    <n v="0"/>
    <n v="0"/>
    <n v="1"/>
    <n v="0"/>
    <n v="0"/>
    <n v="0"/>
    <n v="0"/>
    <x v="1436"/>
    <s v="OABR"/>
  </r>
  <r>
    <s v="20"/>
    <s v="ZBR1"/>
    <s v="F"/>
    <s v="V23"/>
    <x v="12"/>
    <x v="4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630.07"/>
    <x v="753"/>
    <s v="BRL"/>
    <n v="1"/>
    <n v="0"/>
    <n v="0"/>
    <n v="0"/>
    <n v="0"/>
    <n v="0"/>
    <n v="0"/>
    <n v="1"/>
    <n v="0"/>
    <n v="0"/>
    <n v="0"/>
    <n v="0"/>
    <x v="1436"/>
    <s v="OABR"/>
  </r>
  <r>
    <s v="30"/>
    <s v="ZBR1"/>
    <s v="F"/>
    <s v="V23"/>
    <x v="12"/>
    <x v="4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630.07"/>
    <x v="753"/>
    <s v="BRL"/>
    <n v="1"/>
    <n v="0"/>
    <n v="0"/>
    <n v="0"/>
    <n v="0"/>
    <n v="0"/>
    <n v="0"/>
    <n v="1"/>
    <n v="0"/>
    <n v="0"/>
    <n v="0"/>
    <n v="0"/>
    <x v="1436"/>
    <s v="OABR"/>
  </r>
  <r>
    <s v="40"/>
    <s v="ZBR1"/>
    <s v="F"/>
    <s v="V23"/>
    <x v="12"/>
    <x v="4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630.07"/>
    <x v="753"/>
    <s v="BRL"/>
    <n v="1"/>
    <n v="0"/>
    <n v="0"/>
    <n v="1"/>
    <n v="0"/>
    <n v="1"/>
    <n v="1630.07"/>
    <n v="1"/>
    <n v="0"/>
    <n v="0"/>
    <n v="0"/>
    <n v="0"/>
    <x v="1436"/>
    <s v="OABR"/>
  </r>
  <r>
    <s v="30"/>
    <s v="ZBR1"/>
    <s v="F"/>
    <s v="V33"/>
    <x v="2"/>
    <x v="122"/>
    <s v="3000002001 SUPER FILTRO PURIFICADORES DE AGUA"/>
    <x v="187"/>
    <s v="100000845"/>
    <s v="PRE-FILTRO"/>
    <s v="MAT.00029"/>
    <x v="1"/>
    <s v=""/>
    <s v=""/>
    <s v="K"/>
    <n v="2118"/>
    <x v="1"/>
    <s v=""/>
    <n v="1"/>
    <s v="UN"/>
    <n v="1"/>
    <s v="UN"/>
    <n v="350"/>
    <x v="18"/>
    <s v="BRL"/>
    <n v="1"/>
    <n v="0"/>
    <n v="0"/>
    <n v="0"/>
    <n v="0"/>
    <n v="0"/>
    <n v="0"/>
    <n v="1"/>
    <n v="0"/>
    <n v="0"/>
    <n v="0"/>
    <n v="0"/>
    <x v="1437"/>
    <s v="OABR"/>
  </r>
  <r>
    <s v="40"/>
    <s v="ZBR1"/>
    <s v="F"/>
    <s v="V33"/>
    <x v="2"/>
    <x v="122"/>
    <s v="3000002001 SUPER FILTRO PURIFICADORES DE AGUA"/>
    <x v="187"/>
    <s v="E00005608"/>
    <s v="FILTRO"/>
    <s v="MAT.00029"/>
    <x v="1"/>
    <s v=""/>
    <s v=""/>
    <s v="K"/>
    <n v="2118"/>
    <x v="1"/>
    <s v=""/>
    <n v="1"/>
    <s v="UN"/>
    <n v="1"/>
    <s v="UN"/>
    <n v="278"/>
    <x v="754"/>
    <s v="BRL"/>
    <n v="1"/>
    <n v="0"/>
    <n v="0"/>
    <n v="0"/>
    <n v="0"/>
    <n v="0"/>
    <n v="0"/>
    <n v="1"/>
    <n v="0"/>
    <n v="0"/>
    <n v="0"/>
    <n v="0"/>
    <x v="1437"/>
    <s v="OABR"/>
  </r>
  <r>
    <s v="10"/>
    <s v="ZBR1"/>
    <s v="F"/>
    <s v="V03"/>
    <x v="1"/>
    <x v="5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4000"/>
    <x v="1"/>
    <s v="BRL"/>
    <n v="1"/>
    <n v="0"/>
    <n v="0"/>
    <n v="0"/>
    <n v="0"/>
    <n v="0"/>
    <n v="0"/>
    <n v="1"/>
    <n v="0"/>
    <n v="0"/>
    <n v="0"/>
    <n v="0"/>
    <x v="1438"/>
    <s v="OABR"/>
  </r>
  <r>
    <s v="10"/>
    <s v="ZBR1"/>
    <s v="F"/>
    <s v="V03"/>
    <x v="1"/>
    <x v="5"/>
    <s v="3000019506 OBEN ENGENHARIA - INSTALACOES E"/>
    <x v="188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98300"/>
    <x v="755"/>
    <s v="BRL"/>
    <n v="1"/>
    <n v="0"/>
    <n v="0"/>
    <n v="0"/>
    <n v="0"/>
    <n v="0"/>
    <n v="0"/>
    <n v="1"/>
    <n v="0"/>
    <n v="0"/>
    <n v="0"/>
    <n v="0"/>
    <x v="1439"/>
    <s v="OABR"/>
  </r>
  <r>
    <s v="10"/>
    <s v="ZBR1"/>
    <s v="F"/>
    <s v="V33"/>
    <x v="2"/>
    <x v="5"/>
    <s v="3000002078 BRUNO SABA LARANJEIRA DA FRANCA BAR"/>
    <x v="124"/>
    <s v="E00001067"/>
    <s v="TER - TINTURARIA E LAVANDERIA"/>
    <s v="SERV.0031"/>
    <x v="0"/>
    <s v=""/>
    <s v=""/>
    <s v="K"/>
    <n v="2118"/>
    <x v="1"/>
    <s v=""/>
    <n v="1"/>
    <s v="SV"/>
    <n v="1"/>
    <s v="SV"/>
    <n v="237"/>
    <x v="756"/>
    <s v="BRL"/>
    <n v="1"/>
    <n v="0"/>
    <n v="0"/>
    <n v="0"/>
    <n v="0"/>
    <n v="0"/>
    <n v="0"/>
    <n v="1"/>
    <n v="0"/>
    <n v="0"/>
    <n v="0"/>
    <n v="0"/>
    <x v="1440"/>
    <s v="OABR"/>
  </r>
  <r>
    <s v="10"/>
    <s v="ZBR1"/>
    <s v="F"/>
    <s v="V03"/>
    <x v="1"/>
    <x v="5"/>
    <s v="3000001836 DOIS IRMAOS DA PEDRA MATERIAIS DE"/>
    <x v="189"/>
    <s v="100015860"/>
    <s v="PANO ALVEJADO"/>
    <s v="MAT.00029"/>
    <x v="1"/>
    <s v=""/>
    <s v=""/>
    <s v="K"/>
    <n v="1118"/>
    <x v="0"/>
    <s v="0002"/>
    <n v="50"/>
    <s v="UN"/>
    <n v="50"/>
    <s v="UN"/>
    <n v="5.5"/>
    <x v="183"/>
    <s v="BRL"/>
    <n v="1"/>
    <n v="0"/>
    <n v="0"/>
    <n v="0"/>
    <n v="0"/>
    <n v="0"/>
    <n v="0"/>
    <n v="1"/>
    <n v="0"/>
    <n v="0"/>
    <n v="0"/>
    <n v="0"/>
    <x v="1441"/>
    <s v="OABR"/>
  </r>
  <r>
    <s v="10"/>
    <s v="ZBR1"/>
    <s v="F"/>
    <s v="V03"/>
    <x v="1"/>
    <x v="5"/>
    <s v="3000001525 SERPRO INDUSTRIA DE PRODUTOS QUIMIC"/>
    <x v="190"/>
    <s v="100000357"/>
    <s v="SOLVENTE DIELÉTRICO"/>
    <s v="MAT.00029"/>
    <x v="1"/>
    <s v=""/>
    <s v=""/>
    <s v="K"/>
    <n v="1118"/>
    <x v="0"/>
    <s v="0002"/>
    <n v="10"/>
    <s v="L"/>
    <n v="10"/>
    <s v="L"/>
    <n v="34"/>
    <x v="97"/>
    <s v="BRL"/>
    <n v="1"/>
    <n v="0"/>
    <n v="0"/>
    <n v="0"/>
    <n v="0"/>
    <n v="0"/>
    <n v="0"/>
    <n v="1"/>
    <n v="0"/>
    <n v="0"/>
    <n v="0"/>
    <n v="0"/>
    <x v="1442"/>
    <s v="OABR"/>
  </r>
  <r>
    <s v="10"/>
    <s v="ZBR1"/>
    <s v="F"/>
    <s v="V33"/>
    <x v="2"/>
    <x v="6"/>
    <s v="3000001311 KALUNGA COMERCIO E INDUSTRIA"/>
    <x v="191"/>
    <s v="100000441"/>
    <s v="PASTA L"/>
    <s v="MAT.00009"/>
    <x v="1"/>
    <s v=""/>
    <s v=""/>
    <s v="K"/>
    <n v="2118"/>
    <x v="1"/>
    <s v=""/>
    <n v="1"/>
    <s v="UN"/>
    <n v="1"/>
    <s v="UN"/>
    <n v="12.8"/>
    <x v="757"/>
    <s v="BRL"/>
    <n v="1"/>
    <n v="0"/>
    <n v="0"/>
    <n v="0"/>
    <n v="0"/>
    <n v="0"/>
    <n v="0"/>
    <n v="1"/>
    <n v="0"/>
    <n v="0"/>
    <n v="0"/>
    <n v="0"/>
    <x v="1443"/>
    <s v="OABR"/>
  </r>
  <r>
    <s v="20"/>
    <s v="ZBR1"/>
    <s v="F"/>
    <s v="V33"/>
    <x v="2"/>
    <x v="6"/>
    <s v="3000001311 KALUNGA COMERCIO E INDUSTRIA"/>
    <x v="191"/>
    <s v="E00001118"/>
    <s v="AROMATIZANTE"/>
    <s v="MAT.00030"/>
    <x v="1"/>
    <s v=""/>
    <s v=""/>
    <s v="K"/>
    <n v="2118"/>
    <x v="1"/>
    <s v=""/>
    <n v="1"/>
    <s v="UN"/>
    <n v="1"/>
    <s v="UN"/>
    <n v="193"/>
    <x v="758"/>
    <s v="BRL"/>
    <n v="1"/>
    <n v="0"/>
    <n v="0"/>
    <n v="0"/>
    <n v="0"/>
    <n v="0"/>
    <n v="0"/>
    <n v="1"/>
    <n v="0"/>
    <n v="0"/>
    <n v="0"/>
    <n v="0"/>
    <x v="1443"/>
    <s v="OABR"/>
  </r>
  <r>
    <s v="30"/>
    <s v="ZBR1"/>
    <s v="F"/>
    <s v="V33"/>
    <x v="2"/>
    <x v="6"/>
    <s v="3000001311 KALUNGA COMERCIO E INDUSTRIA"/>
    <x v="191"/>
    <s v="E00001118"/>
    <s v="AROMATIZANTE"/>
    <s v="MAT.00030"/>
    <x v="1"/>
    <s v=""/>
    <s v=""/>
    <s v="K"/>
    <n v="2118"/>
    <x v="1"/>
    <s v=""/>
    <n v="1"/>
    <s v="UN"/>
    <n v="1"/>
    <s v="UN"/>
    <n v="93"/>
    <x v="759"/>
    <s v="BRL"/>
    <n v="1"/>
    <n v="0"/>
    <n v="0"/>
    <n v="0"/>
    <n v="0"/>
    <n v="0"/>
    <n v="0"/>
    <n v="1"/>
    <n v="0"/>
    <n v="0"/>
    <n v="0"/>
    <n v="0"/>
    <x v="1443"/>
    <s v="OABR"/>
  </r>
  <r>
    <s v="40"/>
    <s v="ZBR1"/>
    <s v="F"/>
    <s v="V33"/>
    <x v="2"/>
    <x v="6"/>
    <s v="3000001311 KALUNGA COMERCIO E INDUSTRIA"/>
    <x v="191"/>
    <s v="E00001118"/>
    <s v="AROMATIZANTE"/>
    <s v="MAT.00030"/>
    <x v="1"/>
    <s v=""/>
    <s v=""/>
    <s v="K"/>
    <n v="2118"/>
    <x v="1"/>
    <s v=""/>
    <n v="1"/>
    <s v="UN"/>
    <n v="1"/>
    <s v="UN"/>
    <n v="93"/>
    <x v="759"/>
    <s v="BRL"/>
    <n v="1"/>
    <n v="0"/>
    <n v="0"/>
    <n v="0"/>
    <n v="0"/>
    <n v="0"/>
    <n v="0"/>
    <n v="1"/>
    <n v="0"/>
    <n v="0"/>
    <n v="0"/>
    <n v="0"/>
    <x v="1443"/>
    <s v="OABR"/>
  </r>
  <r>
    <s v="50"/>
    <s v="ZBR1"/>
    <s v="F"/>
    <s v="V33"/>
    <x v="2"/>
    <x v="6"/>
    <s v="3000001311 KALUNGA COMERCIO E INDUSTRIA"/>
    <x v="191"/>
    <s v="E00001118"/>
    <s v="AROMATIZANTE"/>
    <s v="MAT.00030"/>
    <x v="1"/>
    <s v=""/>
    <s v=""/>
    <s v="K"/>
    <n v="2118"/>
    <x v="1"/>
    <s v=""/>
    <n v="1"/>
    <s v="UN"/>
    <n v="1"/>
    <s v="UN"/>
    <n v="115.8"/>
    <x v="760"/>
    <s v="BRL"/>
    <n v="1"/>
    <n v="0"/>
    <n v="0"/>
    <n v="0"/>
    <n v="0"/>
    <n v="0"/>
    <n v="0"/>
    <n v="1"/>
    <n v="0"/>
    <n v="0"/>
    <n v="0"/>
    <n v="0"/>
    <x v="1443"/>
    <s v="OABR"/>
  </r>
  <r>
    <s v="6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50.6"/>
    <x v="761"/>
    <s v="BRL"/>
    <n v="1"/>
    <n v="0"/>
    <n v="0"/>
    <n v="0"/>
    <n v="0"/>
    <n v="0"/>
    <n v="0"/>
    <n v="1"/>
    <n v="0"/>
    <n v="0"/>
    <n v="0"/>
    <n v="0"/>
    <x v="1443"/>
    <s v="OABR"/>
  </r>
  <r>
    <s v="7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50.6"/>
    <x v="761"/>
    <s v="BRL"/>
    <n v="1"/>
    <n v="0"/>
    <n v="0"/>
    <n v="0"/>
    <n v="0"/>
    <n v="0"/>
    <n v="0"/>
    <n v="1"/>
    <n v="0"/>
    <n v="0"/>
    <n v="0"/>
    <n v="0"/>
    <x v="1443"/>
    <s v="OABR"/>
  </r>
  <r>
    <s v="8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50.6"/>
    <x v="761"/>
    <s v="BRL"/>
    <n v="1"/>
    <n v="0"/>
    <n v="0"/>
    <n v="0"/>
    <n v="0"/>
    <n v="0"/>
    <n v="0"/>
    <n v="1"/>
    <n v="0"/>
    <n v="0"/>
    <n v="0"/>
    <n v="0"/>
    <x v="1443"/>
    <s v="OABR"/>
  </r>
  <r>
    <s v="9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25.3"/>
    <x v="762"/>
    <s v="BRL"/>
    <n v="1"/>
    <n v="0"/>
    <n v="0"/>
    <n v="0"/>
    <n v="0"/>
    <n v="0"/>
    <n v="0"/>
    <n v="1"/>
    <n v="0"/>
    <n v="0"/>
    <n v="0"/>
    <n v="0"/>
    <x v="1443"/>
    <s v="OABR"/>
  </r>
  <r>
    <s v="10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50.6"/>
    <x v="761"/>
    <s v="BRL"/>
    <n v="1"/>
    <n v="0"/>
    <n v="0"/>
    <n v="0"/>
    <n v="0"/>
    <n v="0"/>
    <n v="0"/>
    <n v="1"/>
    <n v="0"/>
    <n v="0"/>
    <n v="0"/>
    <n v="0"/>
    <x v="1443"/>
    <s v="OABR"/>
  </r>
  <r>
    <s v="110"/>
    <s v="ZBR1"/>
    <s v="F"/>
    <s v="V33"/>
    <x v="2"/>
    <x v="6"/>
    <s v="3000001311 KALUNGA COMERCIO E INDUSTRIA"/>
    <x v="191"/>
    <s v="100000638"/>
    <s v="FITA ADESIVA  TRANSPARENTE"/>
    <s v="MAT.00009"/>
    <x v="1"/>
    <s v=""/>
    <s v=""/>
    <s v="K"/>
    <n v="2118"/>
    <x v="1"/>
    <s v=""/>
    <n v="1"/>
    <s v="UN"/>
    <n v="1"/>
    <s v="UN"/>
    <n v="50.6"/>
    <x v="761"/>
    <s v="BRL"/>
    <n v="1"/>
    <n v="0"/>
    <n v="0"/>
    <n v="0"/>
    <n v="0"/>
    <n v="0"/>
    <n v="0"/>
    <n v="1"/>
    <n v="0"/>
    <n v="0"/>
    <n v="0"/>
    <n v="0"/>
    <x v="1443"/>
    <s v="OABR"/>
  </r>
  <r>
    <s v="12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34.5"/>
    <x v="763"/>
    <s v="BRL"/>
    <n v="1"/>
    <n v="0"/>
    <n v="0"/>
    <n v="0"/>
    <n v="0"/>
    <n v="0"/>
    <n v="0"/>
    <n v="1"/>
    <n v="0"/>
    <n v="0"/>
    <n v="0"/>
    <n v="0"/>
    <x v="1443"/>
    <s v="OABR"/>
  </r>
  <r>
    <s v="13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44"/>
    <x v="764"/>
    <s v="BRL"/>
    <n v="1"/>
    <n v="0"/>
    <n v="0"/>
    <n v="0"/>
    <n v="0"/>
    <n v="0"/>
    <n v="0"/>
    <n v="1"/>
    <n v="0"/>
    <n v="0"/>
    <n v="0"/>
    <n v="0"/>
    <x v="1443"/>
    <s v="OABR"/>
  </r>
  <r>
    <s v="140"/>
    <s v="ZBR1"/>
    <s v="F"/>
    <s v="V33"/>
    <x v="2"/>
    <x v="6"/>
    <s v="3000001311 KALUNGA COMERCIO E INDUSTRIA"/>
    <x v="191"/>
    <s v="100001155"/>
    <s v="CAPSULA DE CAFÉ"/>
    <s v="MAT.00001"/>
    <x v="1"/>
    <s v=""/>
    <s v=""/>
    <s v="K"/>
    <n v="2118"/>
    <x v="1"/>
    <s v=""/>
    <n v="1"/>
    <s v="SV"/>
    <n v="1"/>
    <s v="SV"/>
    <n v="70.599999999999994"/>
    <x v="765"/>
    <s v="BRL"/>
    <n v="1"/>
    <n v="0"/>
    <n v="0"/>
    <n v="0"/>
    <n v="0"/>
    <n v="0"/>
    <n v="0"/>
    <n v="1"/>
    <n v="0"/>
    <n v="0"/>
    <n v="0"/>
    <n v="0"/>
    <x v="1443"/>
    <s v="OABR"/>
  </r>
  <r>
    <s v="150"/>
    <s v="ZBR1"/>
    <s v="F"/>
    <s v="V33"/>
    <x v="2"/>
    <x v="6"/>
    <s v="3000001311 KALUNGA COMERCIO E INDUSTRIA"/>
    <x v="191"/>
    <s v="100007722"/>
    <s v="PILHA ALCALINA  AA"/>
    <s v="MAT.00031"/>
    <x v="1"/>
    <s v=""/>
    <s v=""/>
    <s v="K"/>
    <n v="2118"/>
    <x v="1"/>
    <s v=""/>
    <n v="1"/>
    <s v="UN"/>
    <n v="1"/>
    <s v="UN"/>
    <n v="149.80000000000001"/>
    <x v="766"/>
    <s v="BRL"/>
    <n v="1"/>
    <n v="0"/>
    <n v="0"/>
    <n v="0"/>
    <n v="0"/>
    <n v="0"/>
    <n v="0"/>
    <n v="1"/>
    <n v="0"/>
    <n v="0"/>
    <n v="0"/>
    <n v="0"/>
    <x v="1443"/>
    <s v="OABR"/>
  </r>
  <r>
    <s v="160"/>
    <s v="ZBR1"/>
    <s v="F"/>
    <s v="V33"/>
    <x v="2"/>
    <x v="6"/>
    <s v="3000001311 KALUNGA COMERCIO E INDUSTRIA"/>
    <x v="191"/>
    <s v="100000638"/>
    <s v="FITA ADESIVA  TRANSPARENTE"/>
    <s v="MAT.00009"/>
    <x v="1"/>
    <s v=""/>
    <s v=""/>
    <s v="K"/>
    <n v="2118"/>
    <x v="1"/>
    <s v=""/>
    <n v="1"/>
    <s v="UN"/>
    <n v="1"/>
    <s v="UN"/>
    <n v="47.8"/>
    <x v="767"/>
    <s v="BRL"/>
    <n v="1"/>
    <n v="0"/>
    <n v="0"/>
    <n v="0"/>
    <n v="0"/>
    <n v="0"/>
    <n v="0"/>
    <n v="1"/>
    <n v="0"/>
    <n v="0"/>
    <n v="0"/>
    <n v="0"/>
    <x v="1443"/>
    <s v="OABR"/>
  </r>
  <r>
    <s v="10"/>
    <s v="ZBR1"/>
    <s v="F"/>
    <s v="V03"/>
    <x v="1"/>
    <x v="6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17000"/>
    <x v="163"/>
    <s v="BRL"/>
    <n v="1"/>
    <n v="0"/>
    <n v="0"/>
    <n v="0"/>
    <n v="0"/>
    <n v="0"/>
    <n v="0"/>
    <n v="1"/>
    <n v="0"/>
    <n v="0"/>
    <n v="0"/>
    <n v="0"/>
    <x v="1444"/>
    <s v="OABR"/>
  </r>
  <r>
    <s v="10"/>
    <s v="ZBR1"/>
    <s v="F"/>
    <s v="V23"/>
    <x v="12"/>
    <x v="6"/>
    <s v="3000016373 RMS CHAVEIROS LTDA"/>
    <x v="56"/>
    <s v="E00001099"/>
    <s v="CHAVEIRO, CARIMBOS, PLACAS E SINALIZAÇÃO"/>
    <s v="SERV.0031"/>
    <x v="0"/>
    <s v=""/>
    <s v=""/>
    <s v="K"/>
    <n v="2118"/>
    <x v="1"/>
    <s v=""/>
    <n v="1"/>
    <s v="SV"/>
    <n v="1"/>
    <s v="SV"/>
    <n v="310"/>
    <x v="34"/>
    <s v="BRL"/>
    <n v="1"/>
    <n v="0"/>
    <n v="0"/>
    <n v="0"/>
    <n v="0"/>
    <n v="0"/>
    <n v="0"/>
    <n v="1"/>
    <n v="0"/>
    <n v="0"/>
    <n v="0"/>
    <n v="0"/>
    <x v="1445"/>
    <s v="OABR"/>
  </r>
  <r>
    <s v="10"/>
    <s v="ZBR1"/>
    <s v="F"/>
    <s v="V22"/>
    <x v="15"/>
    <x v="6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2259"/>
    <x v="768"/>
    <s v="BRL"/>
    <n v="1"/>
    <n v="0"/>
    <n v="0"/>
    <n v="0"/>
    <n v="0"/>
    <n v="0"/>
    <n v="0"/>
    <n v="1"/>
    <n v="0"/>
    <n v="0"/>
    <n v="0"/>
    <n v="0"/>
    <x v="1446"/>
    <s v="OABR"/>
  </r>
  <r>
    <s v="10"/>
    <s v="ZBR1"/>
    <s v="F"/>
    <s v="V29"/>
    <x v="10"/>
    <x v="6"/>
    <s v="3000002193 PRUDENTIAL DO BRASIL VIDA EM GRUPO"/>
    <x v="192"/>
    <s v="E00000106"/>
    <s v="PREST. SERVIÇO - SERVIÇOS MÉDICOS"/>
    <s v="SERV.0031"/>
    <x v="0"/>
    <s v=""/>
    <s v=""/>
    <s v="K"/>
    <n v="2118"/>
    <x v="1"/>
    <s v=""/>
    <n v="60"/>
    <s v="SV"/>
    <n v="60"/>
    <s v="SV"/>
    <n v="1"/>
    <x v="769"/>
    <s v="BRL"/>
    <n v="1"/>
    <n v="0"/>
    <n v="0"/>
    <n v="0"/>
    <n v="0"/>
    <n v="0"/>
    <n v="0"/>
    <n v="1"/>
    <n v="0"/>
    <n v="0"/>
    <n v="0"/>
    <n v="0"/>
    <x v="1447"/>
    <s v="OABR"/>
  </r>
  <r>
    <s v="10"/>
    <s v="ZBR1"/>
    <s v="F"/>
    <s v="V13"/>
    <x v="4"/>
    <x v="7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1235.1400000000001"/>
    <x v="770"/>
    <s v="BRL"/>
    <n v="1"/>
    <n v="0"/>
    <n v="0"/>
    <n v="0"/>
    <n v="0"/>
    <n v="0"/>
    <n v="0"/>
    <n v="1"/>
    <n v="0"/>
    <n v="0"/>
    <n v="0"/>
    <n v="0"/>
    <x v="1448"/>
    <s v="OABR"/>
  </r>
  <r>
    <s v="10"/>
    <s v="ZBR1"/>
    <s v="F"/>
    <s v="V03"/>
    <x v="1"/>
    <x v="7"/>
    <s v="3000016757 COMERCIO E DISTRIBUICAO DE BATERIAS"/>
    <x v="194"/>
    <s v="100026685"/>
    <s v="BATERIA TRACIONARIA 6V.395AH TT40HGCE"/>
    <s v="MAT.00029"/>
    <x v="1"/>
    <s v="L"/>
    <s v=""/>
    <s v="K"/>
    <n v="1118"/>
    <x v="0"/>
    <s v="0002"/>
    <n v="8"/>
    <s v="UN"/>
    <n v="8"/>
    <s v="UN"/>
    <n v="2490"/>
    <x v="771"/>
    <s v="BRL"/>
    <n v="1"/>
    <n v="0"/>
    <n v="0"/>
    <n v="0"/>
    <n v="0"/>
    <n v="0"/>
    <n v="0"/>
    <n v="1"/>
    <n v="0"/>
    <n v="0"/>
    <n v="0"/>
    <n v="0"/>
    <x v="1449"/>
    <s v="OABR"/>
  </r>
  <r>
    <s v="20"/>
    <s v="ZBR1"/>
    <s v="F"/>
    <s v="V03"/>
    <x v="1"/>
    <x v="7"/>
    <s v="3000016757 COMERCIO E DISTRIBUICAO DE BATERIAS"/>
    <x v="194"/>
    <s v="100026685"/>
    <s v="BATERIA TRACIONARIA 6V.395AH TT40HGCE"/>
    <s v="MAT.00029"/>
    <x v="1"/>
    <s v="L"/>
    <s v=""/>
    <s v="K"/>
    <n v="1118"/>
    <x v="0"/>
    <s v="0002"/>
    <n v="8"/>
    <s v="UN"/>
    <n v="8"/>
    <s v="UN"/>
    <n v="2490"/>
    <x v="771"/>
    <s v="BRL"/>
    <n v="1"/>
    <n v="0"/>
    <n v="0"/>
    <n v="0"/>
    <n v="0"/>
    <n v="0"/>
    <n v="0"/>
    <n v="1"/>
    <n v="0"/>
    <n v="0"/>
    <n v="0"/>
    <n v="0"/>
    <x v="1449"/>
    <s v="OABR"/>
  </r>
  <r>
    <s v="10"/>
    <s v="ZBR1"/>
    <s v="F"/>
    <s v="V03"/>
    <x v="1"/>
    <x v="7"/>
    <s v="3000019558 MILLS LOCACAO, SERVICOS E LOGISTICA"/>
    <x v="195"/>
    <s v="100000075"/>
    <s v="LOCAÇÃO PLATAFORMAS ELEVATÓRIAS"/>
    <s v="LOC.00002"/>
    <x v="2"/>
    <s v=""/>
    <s v=""/>
    <s v="K"/>
    <n v="1118"/>
    <x v="0"/>
    <s v=""/>
    <n v="1"/>
    <s v="SV"/>
    <n v="1"/>
    <s v="SV"/>
    <n v="11800"/>
    <x v="772"/>
    <s v="BRL"/>
    <n v="1"/>
    <n v="0"/>
    <n v="0"/>
    <n v="0"/>
    <n v="0"/>
    <n v="0"/>
    <n v="0"/>
    <n v="1"/>
    <n v="0"/>
    <n v="0"/>
    <n v="0"/>
    <n v="0"/>
    <x v="1450"/>
    <s v="OABR"/>
  </r>
  <r>
    <s v="10"/>
    <s v="ZBR1"/>
    <s v="F"/>
    <s v="V33"/>
    <x v="2"/>
    <x v="8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148.95"/>
    <x v="773"/>
    <s v="BRL"/>
    <n v="1"/>
    <n v="0"/>
    <n v="0"/>
    <n v="0"/>
    <n v="0"/>
    <n v="0"/>
    <n v="0"/>
    <n v="1"/>
    <n v="0"/>
    <n v="0"/>
    <n v="0"/>
    <n v="0"/>
    <x v="1451"/>
    <s v="OABR"/>
  </r>
  <r>
    <s v="10"/>
    <s v="ZBR1"/>
    <s v="F"/>
    <s v="V33"/>
    <x v="2"/>
    <x v="8"/>
    <s v="3000019553 YAMI ELETRONICS COMERCIO E DISTRIBU"/>
    <x v="196"/>
    <s v="100000321"/>
    <s v="CHALEIRA ELÉTRICA"/>
    <s v="MAT.00030"/>
    <x v="1"/>
    <s v=""/>
    <s v=""/>
    <s v="K"/>
    <n v="2118"/>
    <x v="1"/>
    <s v=""/>
    <n v="1"/>
    <s v="UN"/>
    <n v="1"/>
    <s v="UN"/>
    <n v="192.14"/>
    <x v="774"/>
    <s v="BRL"/>
    <n v="1"/>
    <n v="0"/>
    <n v="0"/>
    <n v="0"/>
    <n v="0"/>
    <n v="0"/>
    <n v="0"/>
    <n v="1"/>
    <n v="0"/>
    <n v="0"/>
    <n v="0"/>
    <n v="0"/>
    <x v="1452"/>
    <s v="OABR"/>
  </r>
  <r>
    <s v="10"/>
    <s v="ZBR1"/>
    <s v="F"/>
    <s v="V23"/>
    <x v="12"/>
    <x v="8"/>
    <s v="3000002258 DK CONSTRUCOES E REFORMAS LTDA"/>
    <x v="4"/>
    <s v="100010124"/>
    <s v="INSTALAÇÃO DE EQUIPAMENTOS - MONTAGEM"/>
    <s v="SERV.0013"/>
    <x v="0"/>
    <s v=""/>
    <s v=""/>
    <s v="K"/>
    <n v="2118"/>
    <x v="1"/>
    <s v=""/>
    <n v="1"/>
    <s v="UN"/>
    <n v="1"/>
    <s v="UN"/>
    <n v="3000"/>
    <x v="188"/>
    <s v="BRL"/>
    <n v="1"/>
    <n v="0"/>
    <n v="0"/>
    <n v="0"/>
    <n v="0"/>
    <n v="0"/>
    <n v="0"/>
    <n v="1"/>
    <n v="0"/>
    <n v="0"/>
    <n v="0"/>
    <n v="0"/>
    <x v="1453"/>
    <s v="OABR"/>
  </r>
  <r>
    <s v="10"/>
    <s v="ZBR1"/>
    <s v="F"/>
    <s v="V24"/>
    <x v="6"/>
    <x v="8"/>
    <s v="3000015096 KALYDA COMERCIO DE PRODUTOS DE HIGI"/>
    <x v="197"/>
    <s v="100016091"/>
    <s v="CONDICIONADOR PITANGA TERRA BRASILIS 30M"/>
    <s v="MAT.00029"/>
    <x v="1"/>
    <s v=""/>
    <s v=""/>
    <s v="K"/>
    <n v="2118"/>
    <x v="1"/>
    <s v=""/>
    <n v="360"/>
    <s v="UN"/>
    <n v="360"/>
    <s v="UN"/>
    <n v="1.1599999999999999"/>
    <x v="775"/>
    <s v="BRL"/>
    <n v="1"/>
    <n v="0"/>
    <n v="0"/>
    <n v="0"/>
    <n v="0"/>
    <n v="0"/>
    <n v="0"/>
    <n v="1"/>
    <n v="0"/>
    <n v="0"/>
    <n v="0"/>
    <n v="0"/>
    <x v="1454"/>
    <s v="OABR"/>
  </r>
  <r>
    <s v="20"/>
    <s v="ZBR1"/>
    <s v="F"/>
    <s v="V24"/>
    <x v="6"/>
    <x v="8"/>
    <s v="3000015096 KALYDA COMERCIO DE PRODUTOS DE HIGI"/>
    <x v="197"/>
    <s v="100016092"/>
    <s v="SABONETE PITANGA TERRA BRASILIS 20G"/>
    <s v="MAT.00029"/>
    <x v="1"/>
    <s v=""/>
    <s v=""/>
    <s v="K"/>
    <n v="2118"/>
    <x v="1"/>
    <s v=""/>
    <n v="420"/>
    <s v="UN"/>
    <n v="420"/>
    <s v="UN"/>
    <n v="0.96"/>
    <x v="776"/>
    <s v="BRL"/>
    <n v="1"/>
    <n v="0"/>
    <n v="0"/>
    <n v="0"/>
    <n v="0"/>
    <n v="0"/>
    <n v="0"/>
    <n v="1"/>
    <n v="0"/>
    <n v="0"/>
    <n v="0"/>
    <n v="0"/>
    <x v="1454"/>
    <s v="OABR"/>
  </r>
  <r>
    <s v="30"/>
    <s v="ZBR1"/>
    <s v="F"/>
    <s v="V24"/>
    <x v="6"/>
    <x v="8"/>
    <s v="3000015096 KALYDA COMERCIO DE PRODUTOS DE HIGI"/>
    <x v="197"/>
    <s v="100016093"/>
    <s v="SHAMPOO PITANGA TERRA BRASILIS 30ML"/>
    <s v="MAT.00029"/>
    <x v="1"/>
    <s v=""/>
    <s v=""/>
    <s v="K"/>
    <n v="2118"/>
    <x v="1"/>
    <s v=""/>
    <n v="360"/>
    <s v="UN"/>
    <n v="360"/>
    <s v="UN"/>
    <n v="1.1299999999999999"/>
    <x v="777"/>
    <s v="BRL"/>
    <n v="1"/>
    <n v="0"/>
    <n v="0"/>
    <n v="0"/>
    <n v="0"/>
    <n v="0"/>
    <n v="0"/>
    <n v="1"/>
    <n v="0"/>
    <n v="0"/>
    <n v="0"/>
    <n v="0"/>
    <x v="1454"/>
    <s v="OABR"/>
  </r>
  <r>
    <s v="10"/>
    <s v="ZBR1"/>
    <s v="F"/>
    <s v="V23"/>
    <x v="12"/>
    <x v="8"/>
    <s v="3000000484 MGBS ENGENHARIA E REPRESENTACOES LT"/>
    <x v="132"/>
    <s v="100001507"/>
    <s v="Serviços Técnicos em Edificações"/>
    <s v="SERV.0013"/>
    <x v="0"/>
    <s v=""/>
    <s v=""/>
    <s v="K"/>
    <n v="2118"/>
    <x v="1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455"/>
    <s v="OABR"/>
  </r>
  <r>
    <s v="10"/>
    <s v="ZBR1"/>
    <s v="F"/>
    <s v="V03"/>
    <x v="1"/>
    <x v="8"/>
    <s v="3000002281 FERRAGENS LINDORIO LTDA"/>
    <x v="198"/>
    <s v="100026731"/>
    <s v="SPUD METAL CROMADO UNIVERSAL - 2100911"/>
    <s v="MAT.00017"/>
    <x v="1"/>
    <s v=""/>
    <s v=""/>
    <s v="K"/>
    <n v="1118"/>
    <x v="0"/>
    <s v="0002"/>
    <n v="10"/>
    <s v="UN"/>
    <n v="10"/>
    <s v="UN"/>
    <n v="77"/>
    <x v="778"/>
    <s v="BRL"/>
    <n v="1"/>
    <n v="0"/>
    <n v="0"/>
    <n v="0"/>
    <n v="0"/>
    <n v="0"/>
    <n v="0"/>
    <n v="1"/>
    <n v="0"/>
    <n v="0"/>
    <n v="0"/>
    <n v="0"/>
    <x v="1456"/>
    <s v="OABR"/>
  </r>
  <r>
    <s v="10"/>
    <s v="ZBR1"/>
    <s v="F"/>
    <s v="V01"/>
    <x v="16"/>
    <x v="8"/>
    <s v="4000000018 INTERNATIONAL CONGRESS ANCL CONVENT"/>
    <x v="199"/>
    <s v="100003214"/>
    <s v="Análise, exame, pesquisa, coleta dados"/>
    <s v="SERV.0031"/>
    <x v="0"/>
    <s v=""/>
    <s v=""/>
    <s v="K"/>
    <n v="1118"/>
    <x v="0"/>
    <s v=""/>
    <n v="21364.799999999999"/>
    <s v="SV"/>
    <n v="21364.799999999999"/>
    <s v="SV"/>
    <n v="1"/>
    <x v="779"/>
    <s v="BRL"/>
    <n v="1"/>
    <n v="0"/>
    <n v="0"/>
    <n v="0"/>
    <n v="0"/>
    <n v="0"/>
    <n v="0"/>
    <n v="1"/>
    <n v="0"/>
    <n v="0"/>
    <n v="0"/>
    <n v="0"/>
    <x v="1457"/>
    <s v="OABR"/>
  </r>
  <r>
    <s v="10"/>
    <s v="ZBR1"/>
    <s v="F"/>
    <s v="V11"/>
    <x v="9"/>
    <x v="9"/>
    <s v="3000016726 ALPHA DEPOSITO DE MERCADORIA PARA"/>
    <x v="200"/>
    <s v="100003909"/>
    <s v="ARMAZENAMENTO-GUARDA OU DEPÓSITO DE BENS"/>
    <s v="SERV.0022"/>
    <x v="0"/>
    <s v=""/>
    <s v=""/>
    <s v="K"/>
    <n v="1118"/>
    <x v="0"/>
    <s v=""/>
    <n v="4500"/>
    <s v="UN"/>
    <n v="4500"/>
    <s v="UN"/>
    <n v="1"/>
    <x v="85"/>
    <s v="BRL"/>
    <n v="1"/>
    <n v="0"/>
    <n v="0"/>
    <n v="2340"/>
    <n v="0"/>
    <n v="2340"/>
    <n v="2340"/>
    <n v="1"/>
    <n v="0"/>
    <n v="0"/>
    <n v="0"/>
    <n v="0"/>
    <x v="1458"/>
    <s v="OABR"/>
  </r>
  <r>
    <s v="10"/>
    <s v="ZBR1"/>
    <s v="F"/>
    <s v="V22"/>
    <x v="15"/>
    <x v="9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2400"/>
    <x v="42"/>
    <s v="BRL"/>
    <n v="1"/>
    <n v="0"/>
    <n v="0"/>
    <n v="0"/>
    <n v="0"/>
    <n v="0"/>
    <n v="0"/>
    <n v="1"/>
    <n v="0"/>
    <n v="0"/>
    <n v="0"/>
    <n v="0"/>
    <x v="1459"/>
    <s v="OABR"/>
  </r>
  <r>
    <s v="10"/>
    <s v="ZBR1"/>
    <s v="F"/>
    <s v="V22"/>
    <x v="15"/>
    <x v="9"/>
    <s v="G000003204 GL EVENTS LIVE S.A."/>
    <x v="201"/>
    <s v="100000437"/>
    <s v="SERVIÇOS GRAFICOS"/>
    <s v="SERV.0020"/>
    <x v="0"/>
    <s v="L"/>
    <s v=""/>
    <s v="K"/>
    <n v="2118"/>
    <x v="1"/>
    <s v=""/>
    <n v="1"/>
    <s v="SV"/>
    <n v="1"/>
    <s v="SV"/>
    <n v="2244"/>
    <x v="780"/>
    <s v="BRL"/>
    <n v="1"/>
    <n v="0"/>
    <n v="0"/>
    <n v="0"/>
    <n v="0"/>
    <n v="0"/>
    <n v="0"/>
    <n v="1"/>
    <n v="0"/>
    <n v="0"/>
    <n v="0"/>
    <n v="0"/>
    <x v="1460"/>
    <s v="OABR"/>
  </r>
  <r>
    <s v="10"/>
    <s v="ZBR1"/>
    <s v="F"/>
    <s v="V03"/>
    <x v="1"/>
    <x v="9"/>
    <s v="3000002281 FERRAGENS LINDORIO LTDA"/>
    <x v="198"/>
    <s v="100026778"/>
    <s v="CONVERSOR 132026 FABRIMAR PRESS GAVETA"/>
    <s v="MAT.00017"/>
    <x v="1"/>
    <s v=""/>
    <s v=""/>
    <s v="K"/>
    <n v="1118"/>
    <x v="0"/>
    <s v="0002"/>
    <n v="5"/>
    <s v="UN"/>
    <n v="5"/>
    <s v="UN"/>
    <n v="19"/>
    <x v="781"/>
    <s v="BRL"/>
    <n v="1"/>
    <n v="0"/>
    <n v="0"/>
    <n v="0"/>
    <n v="0"/>
    <n v="0"/>
    <n v="0"/>
    <n v="1"/>
    <n v="0"/>
    <n v="0"/>
    <n v="0"/>
    <n v="0"/>
    <x v="1461"/>
    <s v="OABR"/>
  </r>
  <r>
    <s v="20"/>
    <s v="ZBR1"/>
    <s v="F"/>
    <s v="V03"/>
    <x v="1"/>
    <x v="9"/>
    <s v="3000002281 FERRAGENS LINDORIO LTDA"/>
    <x v="198"/>
    <s v="100026779"/>
    <s v="ACABAMENTO IMPERATRIZ C23"/>
    <s v="MAT.00017"/>
    <x v="1"/>
    <s v=""/>
    <s v=""/>
    <s v="K"/>
    <n v="1118"/>
    <x v="0"/>
    <s v="0002"/>
    <n v="5"/>
    <s v="UN"/>
    <n v="5"/>
    <s v="UN"/>
    <n v="24"/>
    <x v="782"/>
    <s v="BRL"/>
    <n v="1"/>
    <n v="0"/>
    <n v="0"/>
    <n v="0"/>
    <n v="0"/>
    <n v="0"/>
    <n v="0"/>
    <n v="1"/>
    <n v="0"/>
    <n v="0"/>
    <n v="0"/>
    <n v="0"/>
    <x v="1461"/>
    <s v="OABR"/>
  </r>
  <r>
    <s v="10"/>
    <s v="ZBR1"/>
    <s v="F"/>
    <s v="V13"/>
    <x v="4"/>
    <x v="9"/>
    <s v="3000002448 ACF - CADEG AGENCIA FRANQUEADA DE S"/>
    <x v="160"/>
    <s v="100001646"/>
    <s v="SERVIÇOS DE CORREIOS"/>
    <s v="SERV.0019"/>
    <x v="0"/>
    <s v=""/>
    <s v=""/>
    <s v="K"/>
    <n v="1118"/>
    <x v="0"/>
    <s v=""/>
    <n v="1"/>
    <s v="SV"/>
    <n v="1"/>
    <s v="SV"/>
    <n v="542.9"/>
    <x v="783"/>
    <s v="BRL"/>
    <n v="1"/>
    <n v="0"/>
    <n v="0"/>
    <n v="0"/>
    <n v="0"/>
    <n v="0"/>
    <n v="0"/>
    <n v="1"/>
    <n v="0"/>
    <n v="0"/>
    <n v="0"/>
    <n v="0"/>
    <x v="1462"/>
    <s v="OABR"/>
  </r>
  <r>
    <s v="10"/>
    <s v="ZBR1"/>
    <s v="F"/>
    <s v="V23"/>
    <x v="12"/>
    <x v="9"/>
    <s v="3000017612 PAIVA CARVALHO FERRAGENS LTDA"/>
    <x v="176"/>
    <s v="100026804"/>
    <s v="LAMPADA BULBO OUROLUX 12W"/>
    <s v="MAT.00009"/>
    <x v="1"/>
    <s v=""/>
    <s v=""/>
    <s v="K"/>
    <n v="2118"/>
    <x v="1"/>
    <s v=""/>
    <n v="125"/>
    <s v="UN"/>
    <n v="125"/>
    <s v="UN"/>
    <n v="10.99"/>
    <x v="784"/>
    <s v="BRL"/>
    <n v="1"/>
    <n v="0"/>
    <n v="0"/>
    <n v="0"/>
    <n v="0"/>
    <n v="0"/>
    <n v="0"/>
    <n v="1"/>
    <n v="0"/>
    <n v="0"/>
    <n v="0"/>
    <n v="0"/>
    <x v="1463"/>
    <s v="OABR"/>
  </r>
  <r>
    <s v="20"/>
    <s v="ZBR1"/>
    <s v="F"/>
    <s v="V23"/>
    <x v="12"/>
    <x v="9"/>
    <s v="3000017612 PAIVA CARVALHO FERRAGENS LTDA"/>
    <x v="176"/>
    <s v="100026805"/>
    <s v="DESENTUPIDOR VASO CABO 1MT"/>
    <s v="MAT.00009"/>
    <x v="1"/>
    <s v=""/>
    <s v=""/>
    <s v="K"/>
    <n v="2118"/>
    <x v="1"/>
    <s v=""/>
    <n v="2"/>
    <s v="UN"/>
    <n v="2"/>
    <s v="UN"/>
    <n v="34.700000000000003"/>
    <x v="785"/>
    <s v="BRL"/>
    <n v="1"/>
    <n v="0"/>
    <n v="0"/>
    <n v="0"/>
    <n v="0"/>
    <n v="0"/>
    <n v="0"/>
    <n v="1"/>
    <n v="0"/>
    <n v="0"/>
    <n v="0"/>
    <n v="0"/>
    <x v="1463"/>
    <s v="OABR"/>
  </r>
  <r>
    <s v="30"/>
    <s v="ZBR1"/>
    <s v="F"/>
    <s v="V23"/>
    <x v="12"/>
    <x v="9"/>
    <s v="3000017612 PAIVA CARVALHO FERRAGENS LTDA"/>
    <x v="176"/>
    <s v="100026806"/>
    <s v="LAMPADA TUBULAR LED OUROLUX 18W"/>
    <s v="MAT.00009"/>
    <x v="1"/>
    <s v=""/>
    <s v=""/>
    <s v="K"/>
    <n v="2118"/>
    <x v="1"/>
    <s v=""/>
    <n v="200"/>
    <s v="UN"/>
    <n v="200"/>
    <s v="UN"/>
    <n v="17.899999999999999"/>
    <x v="786"/>
    <s v="BRL"/>
    <n v="1"/>
    <n v="0"/>
    <n v="0"/>
    <n v="0"/>
    <n v="0"/>
    <n v="0"/>
    <n v="0"/>
    <n v="1"/>
    <n v="0"/>
    <n v="0"/>
    <n v="0"/>
    <n v="0"/>
    <x v="1463"/>
    <s v="OABR"/>
  </r>
  <r>
    <s v="10"/>
    <s v="ZBR1"/>
    <s v="F"/>
    <s v="V03"/>
    <x v="1"/>
    <x v="9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04"/>
    <x v="787"/>
    <s v="BRL"/>
    <n v="1"/>
    <n v="0"/>
    <n v="0"/>
    <n v="0"/>
    <n v="0"/>
    <n v="0"/>
    <n v="0"/>
    <n v="1"/>
    <n v="0"/>
    <n v="0"/>
    <n v="0"/>
    <n v="0"/>
    <x v="1464"/>
    <s v="OABR"/>
  </r>
  <r>
    <s v="10"/>
    <s v="ZBR1"/>
    <s v="F"/>
    <s v="V03"/>
    <x v="1"/>
    <x v="10"/>
    <s v="3000002473 RIO DO PINCEL TINTAS LTDA"/>
    <x v="202"/>
    <s v="E00005368"/>
    <s v="MASSA CORRIDA 26KG (BARRICA)"/>
    <s v="MAT.00029"/>
    <x v="1"/>
    <s v=""/>
    <s v=""/>
    <s v="K"/>
    <n v="1118"/>
    <x v="0"/>
    <s v="0002"/>
    <n v="5"/>
    <s v="UN"/>
    <n v="5"/>
    <s v="UN"/>
    <n v="32"/>
    <x v="788"/>
    <s v="BRL"/>
    <n v="1"/>
    <n v="0"/>
    <n v="0"/>
    <n v="0"/>
    <n v="0"/>
    <n v="0"/>
    <n v="0"/>
    <n v="1"/>
    <n v="0"/>
    <n v="0"/>
    <n v="0"/>
    <n v="0"/>
    <x v="1465"/>
    <s v="OABR"/>
  </r>
  <r>
    <s v="20"/>
    <s v="ZBR1"/>
    <s v="F"/>
    <s v="V03"/>
    <x v="1"/>
    <x v="10"/>
    <s v="3000002473 RIO DO PINCEL TINTAS LTDA"/>
    <x v="202"/>
    <s v="100002280"/>
    <s v="TRINCHA MEDIA 2'"/>
    <s v="MAT.00029"/>
    <x v="1"/>
    <s v=""/>
    <s v=""/>
    <s v="K"/>
    <n v="1118"/>
    <x v="0"/>
    <s v="0002"/>
    <n v="25"/>
    <s v="PEÇ"/>
    <n v="25"/>
    <s v="PEÇ"/>
    <n v="5.3"/>
    <x v="789"/>
    <s v="BRL"/>
    <n v="1"/>
    <n v="0"/>
    <n v="0"/>
    <n v="0"/>
    <n v="0"/>
    <n v="0"/>
    <n v="0"/>
    <n v="1"/>
    <n v="0"/>
    <n v="0"/>
    <n v="0"/>
    <n v="0"/>
    <x v="1465"/>
    <s v="OABR"/>
  </r>
  <r>
    <s v="30"/>
    <s v="ZBR1"/>
    <s v="F"/>
    <s v="V03"/>
    <x v="1"/>
    <x v="10"/>
    <s v="3000002473 RIO DO PINCEL TINTAS LTDA"/>
    <x v="202"/>
    <s v="100026797"/>
    <s v="MASSA ACRILICA 25KG BRANCA"/>
    <s v="MAT.00022"/>
    <x v="1"/>
    <s v=""/>
    <s v=""/>
    <s v="K"/>
    <n v="1118"/>
    <x v="0"/>
    <s v="0002"/>
    <n v="5"/>
    <s v="UN"/>
    <n v="5"/>
    <s v="UN"/>
    <n v="191.8"/>
    <x v="790"/>
    <s v="BRL"/>
    <n v="1"/>
    <n v="0"/>
    <n v="0"/>
    <n v="0"/>
    <n v="0"/>
    <n v="0"/>
    <n v="0"/>
    <n v="1"/>
    <n v="0"/>
    <n v="0"/>
    <n v="0"/>
    <n v="0"/>
    <x v="1465"/>
    <s v="OABR"/>
  </r>
  <r>
    <s v="40"/>
    <s v="ZBR1"/>
    <s v="F"/>
    <s v="V03"/>
    <x v="1"/>
    <x v="10"/>
    <s v="3000002473 RIO DO PINCEL TINTAS LTDA"/>
    <x v="202"/>
    <s v="100026737"/>
    <s v="ZARCÃO MARÍTIMO IMPERMEABILIZANTE PRATA"/>
    <s v="MAT.00029"/>
    <x v="1"/>
    <s v=""/>
    <s v=""/>
    <s v="K"/>
    <n v="1118"/>
    <x v="0"/>
    <s v="0002"/>
    <n v="5"/>
    <s v="UN"/>
    <n v="5"/>
    <s v="UN"/>
    <n v="167.5"/>
    <x v="791"/>
    <s v="BRL"/>
    <n v="1"/>
    <n v="0"/>
    <n v="0"/>
    <n v="0"/>
    <n v="0"/>
    <n v="0"/>
    <n v="0"/>
    <n v="1"/>
    <n v="0"/>
    <n v="0"/>
    <n v="0"/>
    <n v="0"/>
    <x v="1465"/>
    <s v="OABR"/>
  </r>
  <r>
    <s v="10"/>
    <s v="ZBR1"/>
    <s v="F"/>
    <s v="V03"/>
    <x v="1"/>
    <x v="10"/>
    <s v="3000001836 DOIS IRMAOS DA PEDRA MATERIAIS DE"/>
    <x v="189"/>
    <s v="E00005611"/>
    <s v="CIMENTO CPII"/>
    <s v="MAT.00029"/>
    <x v="1"/>
    <s v=""/>
    <s v=""/>
    <s v="K"/>
    <n v="1118"/>
    <x v="0"/>
    <s v="0002"/>
    <n v="15"/>
    <s v="UN"/>
    <n v="15"/>
    <s v="UN"/>
    <n v="37.9"/>
    <x v="792"/>
    <s v="BRL"/>
    <n v="1"/>
    <n v="0"/>
    <n v="0"/>
    <n v="0"/>
    <n v="0"/>
    <n v="0"/>
    <n v="0"/>
    <n v="1"/>
    <n v="0"/>
    <n v="0"/>
    <n v="0"/>
    <n v="0"/>
    <x v="1466"/>
    <s v="OABR"/>
  </r>
  <r>
    <s v="10"/>
    <s v="ZBR1"/>
    <s v="F"/>
    <s v="V03"/>
    <x v="1"/>
    <x v="10"/>
    <s v="3000017612 PAIVA CARVALHO FERRAGENS LTDA"/>
    <x v="176"/>
    <s v="E00005625"/>
    <s v="ABRAÇADEIRA HELLERMANM 370X7,0MM"/>
    <s v="MAT.00029"/>
    <x v="1"/>
    <s v=""/>
    <s v=""/>
    <s v="K"/>
    <n v="1118"/>
    <x v="0"/>
    <s v="0002"/>
    <n v="10"/>
    <s v="UN"/>
    <n v="10"/>
    <s v="UN"/>
    <n v="57.2"/>
    <x v="793"/>
    <s v="BRL"/>
    <n v="1"/>
    <n v="0"/>
    <n v="0"/>
    <n v="0"/>
    <n v="0"/>
    <n v="0"/>
    <n v="0"/>
    <n v="1"/>
    <n v="0"/>
    <n v="0"/>
    <n v="0"/>
    <n v="0"/>
    <x v="1467"/>
    <s v="OABR"/>
  </r>
  <r>
    <s v="30"/>
    <s v="ZBR1"/>
    <s v="F"/>
    <s v="V03"/>
    <x v="1"/>
    <x v="10"/>
    <s v="3000017612 PAIVA CARVALHO FERRAGENS LTDA"/>
    <x v="176"/>
    <s v="100000978"/>
    <s v="PISTAO SFLUX"/>
    <s v="MAT.00029"/>
    <x v="1"/>
    <s v=""/>
    <s v=""/>
    <s v="K"/>
    <n v="1118"/>
    <x v="0"/>
    <s v="0002"/>
    <n v="16"/>
    <s v="UN"/>
    <n v="16"/>
    <s v="UN"/>
    <n v="105"/>
    <x v="43"/>
    <s v="BRL"/>
    <n v="1"/>
    <n v="0"/>
    <n v="0"/>
    <n v="0"/>
    <n v="0"/>
    <n v="0"/>
    <n v="0"/>
    <n v="1"/>
    <n v="0"/>
    <n v="0"/>
    <n v="0"/>
    <n v="0"/>
    <x v="1467"/>
    <s v="OABR"/>
  </r>
  <r>
    <s v="10"/>
    <s v="ZBR1"/>
    <s v="F"/>
    <s v="V31"/>
    <x v="17"/>
    <x v="10"/>
    <s v="4000000597 REED SMITH LLP"/>
    <x v="203"/>
    <s v="100000364"/>
    <s v="HONORÁRIOS JURÍDICOS"/>
    <s v="SERV.0001"/>
    <x v="0"/>
    <s v=""/>
    <s v=""/>
    <s v="K"/>
    <n v="2118"/>
    <x v="1"/>
    <s v=""/>
    <n v="83209.36"/>
    <s v="SV"/>
    <n v="83209.36"/>
    <s v="SV"/>
    <n v="1"/>
    <x v="794"/>
    <s v="BRL"/>
    <n v="1"/>
    <n v="0"/>
    <n v="0"/>
    <n v="0"/>
    <n v="0"/>
    <n v="0"/>
    <n v="0"/>
    <n v="1"/>
    <n v="0"/>
    <n v="0"/>
    <n v="0"/>
    <n v="0"/>
    <x v="1468"/>
    <s v="OABR"/>
  </r>
  <r>
    <s v="10"/>
    <s v="ZBR1"/>
    <s v="F"/>
    <s v="V03"/>
    <x v="1"/>
    <x v="10"/>
    <s v="3000010946 BRAGAL COMERCIAL E SERVICOS LTDA"/>
    <x v="204"/>
    <s v="100004247"/>
    <s v="PROTETOR FACIAL"/>
    <s v="MAT.00029"/>
    <x v="1"/>
    <s v=""/>
    <s v=""/>
    <s v="K"/>
    <n v="1118"/>
    <x v="0"/>
    <s v="0002"/>
    <n v="2"/>
    <s v="UN"/>
    <n v="2"/>
    <s v="UN"/>
    <n v="1595"/>
    <x v="403"/>
    <s v="BRL"/>
    <n v="1"/>
    <n v="0"/>
    <n v="0"/>
    <n v="0"/>
    <n v="0"/>
    <n v="2"/>
    <n v="3190"/>
    <n v="1"/>
    <n v="0"/>
    <n v="0"/>
    <n v="0"/>
    <n v="0"/>
    <x v="1469"/>
    <s v="OABR"/>
  </r>
  <r>
    <s v="10"/>
    <s v="ZBR1"/>
    <s v="F"/>
    <s v="V03"/>
    <x v="1"/>
    <x v="10"/>
    <s v="3000004008 NORTEL SUPRIMENTOS INDUSTRIAIS LTDA"/>
    <x v="205"/>
    <s v="100004247"/>
    <s v="PROTETOR FACIAL"/>
    <s v="MAT.00029"/>
    <x v="1"/>
    <s v="L"/>
    <s v=""/>
    <s v="K"/>
    <n v="1118"/>
    <x v="0"/>
    <s v="0002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470"/>
    <s v="OABR"/>
  </r>
  <r>
    <s v="10"/>
    <s v="ZBR1"/>
    <s v="F"/>
    <s v="V23"/>
    <x v="12"/>
    <x v="10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471"/>
    <s v="OABR"/>
  </r>
  <r>
    <s v="10"/>
    <s v="ZBR1"/>
    <s v="F"/>
    <s v="V27"/>
    <x v="18"/>
    <x v="10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3239.38"/>
    <x v="795"/>
    <s v="BRL"/>
    <n v="1"/>
    <n v="0"/>
    <n v="0"/>
    <n v="0"/>
    <n v="0"/>
    <n v="0"/>
    <n v="0"/>
    <n v="1"/>
    <n v="0"/>
    <n v="0"/>
    <n v="0"/>
    <n v="0"/>
    <x v="1472"/>
    <s v="OABR"/>
  </r>
  <r>
    <s v="10"/>
    <s v="ZBR1"/>
    <s v="F"/>
    <s v="V07"/>
    <x v="3"/>
    <x v="10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0203.77"/>
    <x v="796"/>
    <s v="BRL"/>
    <n v="1"/>
    <n v="0"/>
    <n v="0"/>
    <n v="0"/>
    <n v="0"/>
    <n v="0"/>
    <n v="0"/>
    <n v="1"/>
    <n v="0"/>
    <n v="0"/>
    <n v="0"/>
    <n v="0"/>
    <x v="1473"/>
    <s v="OABR"/>
  </r>
  <r>
    <s v="10"/>
    <s v="ZBR1"/>
    <s v="F"/>
    <s v="V27"/>
    <x v="18"/>
    <x v="10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9148.07"/>
    <x v="797"/>
    <s v="BRL"/>
    <n v="1"/>
    <n v="0"/>
    <n v="0"/>
    <n v="0"/>
    <n v="0"/>
    <n v="0"/>
    <n v="0"/>
    <n v="1"/>
    <n v="0"/>
    <n v="0"/>
    <n v="0"/>
    <n v="0"/>
    <x v="1474"/>
    <s v="OABR"/>
  </r>
  <r>
    <s v="10"/>
    <s v="ZBR1"/>
    <s v="F"/>
    <s v="V03"/>
    <x v="1"/>
    <x v="10"/>
    <s v="3000019542 PLASMOLD CONFECCAO DE MOLDES E ESTA"/>
    <x v="208"/>
    <s v="100026820"/>
    <s v="CAIXA TOMADA PQ NYLON C/ TOMADA 10A"/>
    <s v="MAT.00040"/>
    <x v="1"/>
    <s v=""/>
    <s v=""/>
    <s v="K"/>
    <n v="1118"/>
    <x v="0"/>
    <s v="0002"/>
    <n v="20"/>
    <s v="UN"/>
    <n v="20"/>
    <s v="UN"/>
    <n v="47.5"/>
    <x v="79"/>
    <s v="BRL"/>
    <n v="1"/>
    <n v="0"/>
    <n v="0"/>
    <n v="0"/>
    <n v="0"/>
    <n v="0"/>
    <n v="0"/>
    <n v="1"/>
    <n v="0"/>
    <n v="0"/>
    <n v="0"/>
    <n v="0"/>
    <x v="1475"/>
    <s v="OABR"/>
  </r>
  <r>
    <s v="10"/>
    <s v="ZBR1"/>
    <s v="F"/>
    <s v="V09"/>
    <x v="8"/>
    <x v="10"/>
    <s v="3000002193 PRUDENTIAL DO BRASIL VIDA EM GRUPO"/>
    <x v="192"/>
    <s v="E00000106"/>
    <s v="PREST. SERVIÇO - SERVIÇOS MÉDICOS"/>
    <s v="SERV.0031"/>
    <x v="0"/>
    <s v=""/>
    <s v=""/>
    <s v="K"/>
    <n v="1118"/>
    <x v="0"/>
    <s v=""/>
    <n v="4200"/>
    <s v="SV"/>
    <n v="4200"/>
    <s v="SV"/>
    <n v="1"/>
    <x v="284"/>
    <s v="BRL"/>
    <n v="1"/>
    <n v="0"/>
    <n v="0"/>
    <n v="2595"/>
    <n v="0"/>
    <n v="2595"/>
    <n v="2595"/>
    <n v="1"/>
    <n v="0"/>
    <n v="0"/>
    <n v="0"/>
    <n v="0"/>
    <x v="1476"/>
    <s v="OABR"/>
  </r>
  <r>
    <s v="10"/>
    <s v="ZBR1"/>
    <s v="F"/>
    <s v="V03"/>
    <x v="1"/>
    <x v="10"/>
    <s v="3000002329 GMR EQUIPAMENTOS ELETRICOS LTDA"/>
    <x v="209"/>
    <s v="100000337"/>
    <s v="LAMPADA LED 85W 8500 LM - E40 - 220V"/>
    <s v="MAT.00029"/>
    <x v="1"/>
    <s v=""/>
    <s v=""/>
    <s v="K"/>
    <n v="1118"/>
    <x v="0"/>
    <s v="0002"/>
    <n v="15"/>
    <s v="UN"/>
    <n v="15"/>
    <s v="UN"/>
    <n v="77.06"/>
    <x v="798"/>
    <s v="BRL"/>
    <n v="1"/>
    <n v="0"/>
    <n v="0"/>
    <n v="0"/>
    <n v="0"/>
    <n v="0"/>
    <n v="0"/>
    <n v="1"/>
    <n v="0"/>
    <n v="0"/>
    <n v="0"/>
    <n v="0"/>
    <x v="1477"/>
    <s v="OABR"/>
  </r>
  <r>
    <s v="20"/>
    <s v="ZBR1"/>
    <s v="F"/>
    <s v="V03"/>
    <x v="1"/>
    <x v="10"/>
    <s v="3000002329 GMR EQUIPAMENTOS ELETRICOS LTDA"/>
    <x v="209"/>
    <s v="100021347"/>
    <s v="LÂMPADA SUPERLED T 65W BIVOLT 6500K E40"/>
    <s v="MAT.00029"/>
    <x v="1"/>
    <s v=""/>
    <s v=""/>
    <s v="K"/>
    <n v="1118"/>
    <x v="0"/>
    <s v="0002"/>
    <n v="15"/>
    <s v="UN"/>
    <n v="15"/>
    <s v="UN"/>
    <n v="60.39"/>
    <x v="799"/>
    <s v="BRL"/>
    <n v="1"/>
    <n v="0"/>
    <n v="0"/>
    <n v="0"/>
    <n v="0"/>
    <n v="0"/>
    <n v="0"/>
    <n v="1"/>
    <n v="0"/>
    <n v="0"/>
    <n v="0"/>
    <n v="0"/>
    <x v="1477"/>
    <s v="OABR"/>
  </r>
  <r>
    <s v="10"/>
    <s v="ZBR1"/>
    <s v="F"/>
    <s v="V29"/>
    <x v="10"/>
    <x v="10"/>
    <s v="3000002193 PRUDENTIAL DO BRASIL VIDA EM GRUPO"/>
    <x v="192"/>
    <s v="E00000106"/>
    <s v="PREST. SERVIÇO - SERVIÇOS MÉDICOS"/>
    <s v="SERV.0031"/>
    <x v="0"/>
    <s v=""/>
    <s v=""/>
    <s v="K"/>
    <n v="2118"/>
    <x v="1"/>
    <s v=""/>
    <n v="2640"/>
    <s v="SV"/>
    <n v="2640"/>
    <s v="SV"/>
    <n v="1"/>
    <x v="800"/>
    <s v="BRL"/>
    <n v="1"/>
    <n v="0"/>
    <n v="0"/>
    <n v="1410"/>
    <n v="0"/>
    <n v="1620"/>
    <n v="1620"/>
    <n v="1"/>
    <n v="0"/>
    <n v="0"/>
    <n v="0"/>
    <n v="0"/>
    <x v="1478"/>
    <s v="OABR"/>
  </r>
  <r>
    <s v="10"/>
    <s v="ZBR1"/>
    <s v="F"/>
    <s v="V03"/>
    <x v="1"/>
    <x v="11"/>
    <s v="3000002034 ELETRICA KVA LTDA"/>
    <x v="210"/>
    <s v="100008909"/>
    <s v="PLUG MACHO 10A 2P + T"/>
    <s v="MAT.00040"/>
    <x v="1"/>
    <s v=""/>
    <s v=""/>
    <s v="K"/>
    <n v="1118"/>
    <x v="0"/>
    <s v="0002"/>
    <n v="20"/>
    <s v="UN"/>
    <n v="20"/>
    <s v="UN"/>
    <n v="4.08"/>
    <x v="801"/>
    <s v="BRL"/>
    <n v="1"/>
    <n v="0"/>
    <n v="0"/>
    <n v="0"/>
    <n v="0"/>
    <n v="0"/>
    <n v="0"/>
    <n v="1"/>
    <n v="0"/>
    <n v="0"/>
    <n v="0"/>
    <n v="0"/>
    <x v="1479"/>
    <s v="OABR"/>
  </r>
  <r>
    <s v="20"/>
    <s v="ZBR1"/>
    <s v="F"/>
    <s v="V03"/>
    <x v="1"/>
    <x v="11"/>
    <s v="3000002034 ELETRICA KVA LTDA"/>
    <x v="210"/>
    <s v="100019205"/>
    <s v="PLUG 2P+T 10A FEMEA"/>
    <s v="MAT.00029"/>
    <x v="1"/>
    <s v=""/>
    <s v=""/>
    <s v="K"/>
    <n v="1118"/>
    <x v="0"/>
    <s v="0002"/>
    <n v="20"/>
    <s v="UN"/>
    <n v="20"/>
    <s v="UN"/>
    <n v="4.4800000000000004"/>
    <x v="802"/>
    <s v="BRL"/>
    <n v="1"/>
    <n v="0"/>
    <n v="0"/>
    <n v="0"/>
    <n v="0"/>
    <n v="0"/>
    <n v="0"/>
    <n v="1"/>
    <n v="0"/>
    <n v="0"/>
    <n v="0"/>
    <n v="0"/>
    <x v="1479"/>
    <s v="OABR"/>
  </r>
  <r>
    <s v="30"/>
    <s v="ZBR1"/>
    <s v="F"/>
    <s v="V03"/>
    <x v="1"/>
    <x v="11"/>
    <s v="3000002034 ELETRICA KVA LTDA"/>
    <x v="210"/>
    <s v="100008914"/>
    <s v="PLUG MACHO 20A 2P+T"/>
    <s v="MAT.00040"/>
    <x v="1"/>
    <s v=""/>
    <s v=""/>
    <s v="K"/>
    <n v="1118"/>
    <x v="0"/>
    <s v="0002"/>
    <n v="20"/>
    <s v="UN"/>
    <n v="20"/>
    <s v="UN"/>
    <n v="3.81"/>
    <x v="803"/>
    <s v="BRL"/>
    <n v="1"/>
    <n v="0"/>
    <n v="0"/>
    <n v="0"/>
    <n v="0"/>
    <n v="0"/>
    <n v="0"/>
    <n v="1"/>
    <n v="0"/>
    <n v="0"/>
    <n v="0"/>
    <n v="0"/>
    <x v="1479"/>
    <s v="OABR"/>
  </r>
  <r>
    <s v="40"/>
    <s v="ZBR1"/>
    <s v="F"/>
    <s v="V03"/>
    <x v="1"/>
    <x v="11"/>
    <s v="3000002034 ELETRICA KVA LTDA"/>
    <x v="210"/>
    <s v="E00005873"/>
    <s v="PLUG 2P+T  20A-250V FEMEA"/>
    <s v="MAT.00029"/>
    <x v="1"/>
    <s v=""/>
    <s v=""/>
    <s v="K"/>
    <n v="1118"/>
    <x v="0"/>
    <s v="0002"/>
    <n v="20"/>
    <s v="PEÇ"/>
    <n v="20"/>
    <s v="PEÇ"/>
    <n v="3.79"/>
    <x v="804"/>
    <s v="BRL"/>
    <n v="1"/>
    <n v="0"/>
    <n v="0"/>
    <n v="0"/>
    <n v="0"/>
    <n v="0"/>
    <n v="0"/>
    <n v="1"/>
    <n v="0"/>
    <n v="0"/>
    <n v="0"/>
    <n v="0"/>
    <x v="1479"/>
    <s v="OABR"/>
  </r>
  <r>
    <s v="10"/>
    <s v="ZBR1"/>
    <s v="F"/>
    <s v="V03"/>
    <x v="1"/>
    <x v="11"/>
    <s v="3000002179 BOOMERANG EVENTOS E SERVICOS LTDA"/>
    <x v="0"/>
    <s v="E00000138"/>
    <s v="COLETA DE RESÍDUOS"/>
    <s v="SERV.0031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480"/>
    <s v="OABR"/>
  </r>
  <r>
    <s v="10"/>
    <s v="ZBR1"/>
    <s v="F"/>
    <s v="V22"/>
    <x v="15"/>
    <x v="11"/>
    <s v="3000019576 DSL DELIKATESSEN COMESTIVEIS LTDA"/>
    <x v="211"/>
    <s v="100021225"/>
    <s v="BRINDES DIVERSOS"/>
    <s v="MAT.00002"/>
    <x v="1"/>
    <s v=""/>
    <s v=""/>
    <s v="K"/>
    <n v="2118"/>
    <x v="1"/>
    <s v=""/>
    <n v="1"/>
    <s v="GLI"/>
    <n v="1"/>
    <s v="GLI"/>
    <n v="3997.5"/>
    <x v="805"/>
    <s v="BRL"/>
    <n v="1"/>
    <n v="0"/>
    <n v="0"/>
    <n v="0"/>
    <n v="0"/>
    <n v="0"/>
    <n v="0"/>
    <n v="1"/>
    <n v="0"/>
    <n v="0"/>
    <n v="0"/>
    <n v="0"/>
    <x v="1481"/>
    <s v="OABR"/>
  </r>
  <r>
    <s v="20"/>
    <s v="ZBR1"/>
    <s v="F"/>
    <s v="V22"/>
    <x v="15"/>
    <x v="11"/>
    <s v="3000019576 DSL DELIKATESSEN COMESTIVEIS LTDA"/>
    <x v="211"/>
    <s v="100021225"/>
    <s v="BRINDES DIVERSOS"/>
    <s v="MAT.00002"/>
    <x v="1"/>
    <s v=""/>
    <s v=""/>
    <s v="K"/>
    <n v="2118"/>
    <x v="1"/>
    <s v=""/>
    <n v="1"/>
    <s v="GLI"/>
    <n v="1"/>
    <s v="GLI"/>
    <n v="1599"/>
    <x v="806"/>
    <s v="BRL"/>
    <n v="1"/>
    <n v="0"/>
    <n v="0"/>
    <n v="0"/>
    <n v="0"/>
    <n v="0"/>
    <n v="0"/>
    <n v="1"/>
    <n v="0"/>
    <n v="0"/>
    <n v="0"/>
    <n v="0"/>
    <x v="1481"/>
    <s v="OABR"/>
  </r>
  <r>
    <s v="30"/>
    <s v="ZBR1"/>
    <s v="F"/>
    <s v="V22"/>
    <x v="15"/>
    <x v="11"/>
    <s v="3000019576 DSL DELIKATESSEN COMESTIVEIS LTDA"/>
    <x v="211"/>
    <s v="100021225"/>
    <s v="BRINDES DIVERSOS"/>
    <s v="MAT.00002"/>
    <x v="1"/>
    <s v=""/>
    <s v=""/>
    <s v="K"/>
    <n v="2118"/>
    <x v="1"/>
    <s v=""/>
    <n v="1"/>
    <s v="GLI"/>
    <n v="1"/>
    <s v="GLI"/>
    <n v="399.75"/>
    <x v="807"/>
    <s v="BRL"/>
    <n v="1"/>
    <n v="0"/>
    <n v="0"/>
    <n v="0"/>
    <n v="0"/>
    <n v="0"/>
    <n v="0"/>
    <n v="1"/>
    <n v="0"/>
    <n v="0"/>
    <n v="0"/>
    <n v="0"/>
    <x v="1481"/>
    <s v="OABR"/>
  </r>
  <r>
    <s v="10"/>
    <s v="ZBR1"/>
    <s v="F"/>
    <s v="V02"/>
    <x v="7"/>
    <x v="11"/>
    <s v="3000019186 GR SIGN PUBLICIDADE LTDA"/>
    <x v="212"/>
    <s v="100026857"/>
    <s v="ADESIVO SINALIZAÇÃO"/>
    <s v="MAT.00030"/>
    <x v="1"/>
    <s v=""/>
    <s v=""/>
    <s v="K"/>
    <n v="1118"/>
    <x v="0"/>
    <s v=""/>
    <n v="1"/>
    <s v="UN"/>
    <n v="1"/>
    <s v="UN"/>
    <n v="13552"/>
    <x v="808"/>
    <s v="BRL"/>
    <n v="1"/>
    <n v="0"/>
    <n v="0"/>
    <n v="0"/>
    <n v="0"/>
    <n v="0"/>
    <n v="0"/>
    <n v="1"/>
    <n v="0"/>
    <n v="0"/>
    <n v="0"/>
    <n v="0"/>
    <x v="1482"/>
    <s v="OABR"/>
  </r>
  <r>
    <s v="10"/>
    <s v="ZBR1"/>
    <s v="F"/>
    <s v="V13"/>
    <x v="4"/>
    <x v="11"/>
    <s v="3000002321 PROMOTIONAL TRAVEL VIAGENS E TURISM"/>
    <x v="161"/>
    <s v="100000365"/>
    <s v="PASSAGENS AEREAS"/>
    <s v="SERV.0031"/>
    <x v="0"/>
    <s v="L"/>
    <s v=""/>
    <s v="K"/>
    <n v="1118"/>
    <x v="0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1483"/>
    <s v="OABR"/>
  </r>
  <r>
    <s v="20"/>
    <s v="ZBR1"/>
    <s v="F"/>
    <s v="V13"/>
    <x v="4"/>
    <x v="11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874.79"/>
    <x v="809"/>
    <s v="BRL"/>
    <n v="1"/>
    <n v="0"/>
    <n v="0"/>
    <n v="0"/>
    <n v="0"/>
    <n v="0"/>
    <n v="0"/>
    <n v="1"/>
    <n v="0"/>
    <n v="0"/>
    <n v="0"/>
    <n v="0"/>
    <x v="1483"/>
    <s v="OABR"/>
  </r>
  <r>
    <s v="10"/>
    <s v="ZBR1"/>
    <s v="F"/>
    <s v="V03"/>
    <x v="1"/>
    <x v="11"/>
    <s v="3000017558 50.758.397 CARLOS EDUARDO OLIVEIRA"/>
    <x v="5"/>
    <s v="100003197"/>
    <s v="Produtor de Evento"/>
    <s v="SERV.0031"/>
    <x v="0"/>
    <s v="L"/>
    <s v=""/>
    <s v="K"/>
    <n v="1118"/>
    <x v="0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1484"/>
    <s v="OABR"/>
  </r>
  <r>
    <s v="10"/>
    <s v="ZBR1"/>
    <s v="F"/>
    <s v="V02"/>
    <x v="7"/>
    <x v="11"/>
    <s v="G000005204 GL EVENTS LIVE S.A."/>
    <x v="6"/>
    <s v="100000522"/>
    <s v="SERVICO DE IMPRESSAO DIGITAL"/>
    <s v="SERV.0031"/>
    <x v="0"/>
    <s v=""/>
    <s v=""/>
    <s v="K"/>
    <n v="1118"/>
    <x v="0"/>
    <s v=""/>
    <n v="1"/>
    <s v="SV"/>
    <n v="1"/>
    <s v="SV"/>
    <n v="3400"/>
    <x v="325"/>
    <s v="BRL"/>
    <n v="1"/>
    <n v="0"/>
    <n v="0"/>
    <n v="0"/>
    <n v="0"/>
    <n v="0"/>
    <n v="0"/>
    <n v="1"/>
    <n v="0"/>
    <n v="0"/>
    <n v="0"/>
    <n v="0"/>
    <x v="1485"/>
    <s v="OABR"/>
  </r>
  <r>
    <s v="10"/>
    <s v="ZBR1"/>
    <s v="F"/>
    <s v="V21"/>
    <x v="19"/>
    <x v="11"/>
    <s v="3000019427 WE HAVE SOLUCOES DIGITAIS LTDA"/>
    <x v="164"/>
    <s v="100000437"/>
    <s v="SERVIÇOS GRAFICOS"/>
    <s v="SERV.0020"/>
    <x v="0"/>
    <s v=""/>
    <s v=""/>
    <s v="K"/>
    <n v="2118"/>
    <x v="1"/>
    <s v=""/>
    <n v="1"/>
    <s v="SV"/>
    <n v="1"/>
    <s v="SV"/>
    <n v="173.45"/>
    <x v="810"/>
    <s v="BRL"/>
    <n v="1"/>
    <n v="0"/>
    <n v="0"/>
    <n v="0"/>
    <n v="0"/>
    <n v="1"/>
    <n v="173.45"/>
    <n v="1"/>
    <n v="0"/>
    <n v="0"/>
    <n v="0"/>
    <n v="0"/>
    <x v="1486"/>
    <s v="OABR"/>
  </r>
  <r>
    <s v="10"/>
    <s v="ZBR1"/>
    <s v="F"/>
    <s v="V03"/>
    <x v="1"/>
    <x v="130"/>
    <s v="3000002473 RIO DO PINCEL TINTAS LTDA"/>
    <x v="202"/>
    <s v="E00005308"/>
    <s v="ESMALTE SINTET. CZ BRILH  2.4L HAMMERITE"/>
    <s v="MAT.00029"/>
    <x v="1"/>
    <s v=""/>
    <s v=""/>
    <s v="K"/>
    <n v="1118"/>
    <x v="0"/>
    <s v="0002"/>
    <n v="20"/>
    <s v="UN"/>
    <n v="20"/>
    <s v="UN"/>
    <n v="167.5"/>
    <x v="811"/>
    <s v="BRL"/>
    <n v="1"/>
    <n v="0"/>
    <n v="0"/>
    <n v="0"/>
    <n v="0"/>
    <n v="0"/>
    <n v="0"/>
    <n v="1"/>
    <n v="0"/>
    <n v="0"/>
    <n v="0"/>
    <n v="0"/>
    <x v="1487"/>
    <s v="OABR"/>
  </r>
  <r>
    <s v="10"/>
    <s v="ZBR1"/>
    <s v="F"/>
    <s v="V03"/>
    <x v="1"/>
    <x v="130"/>
    <s v="3000013322 FRIO DUQUE REFRIGERACAO LTDA"/>
    <x v="213"/>
    <s v="100017869"/>
    <s v="MOTOR VENT CONDENSA 38KCX18S5 CARRIE"/>
    <s v="MAT.00029"/>
    <x v="1"/>
    <s v=""/>
    <s v=""/>
    <s v="K"/>
    <n v="1118"/>
    <x v="0"/>
    <s v=""/>
    <n v="1"/>
    <s v="UN"/>
    <n v="1"/>
    <s v="UN"/>
    <n v="300"/>
    <x v="182"/>
    <s v="BRL"/>
    <n v="1"/>
    <n v="0"/>
    <n v="0"/>
    <n v="0"/>
    <n v="0"/>
    <n v="0"/>
    <n v="0"/>
    <n v="1"/>
    <n v="0"/>
    <n v="0"/>
    <n v="0"/>
    <n v="0"/>
    <x v="1488"/>
    <s v="OABR"/>
  </r>
  <r>
    <s v="10"/>
    <s v="ZBR1"/>
    <s v="F"/>
    <s v="V13"/>
    <x v="4"/>
    <x v="130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70.70000000000005"/>
    <x v="812"/>
    <s v="BRL"/>
    <n v="1"/>
    <n v="0"/>
    <n v="0"/>
    <n v="0"/>
    <n v="0"/>
    <n v="0"/>
    <n v="0"/>
    <n v="1"/>
    <n v="0"/>
    <n v="0"/>
    <n v="0"/>
    <n v="0"/>
    <x v="1489"/>
    <s v="OABR"/>
  </r>
  <r>
    <s v="10"/>
    <s v="ZBR1"/>
    <s v="F"/>
    <s v="V23"/>
    <x v="12"/>
    <x v="130"/>
    <s v="G000005204 GL EVENTS LIVE S.A."/>
    <x v="6"/>
    <s v="100000439"/>
    <s v="SERV GRAFICOS EM GERAL"/>
    <s v="SERV.0020"/>
    <x v="0"/>
    <s v=""/>
    <s v=""/>
    <s v="K"/>
    <n v="2118"/>
    <x v="1"/>
    <s v=""/>
    <n v="1"/>
    <s v="SV"/>
    <n v="1"/>
    <s v="SV"/>
    <n v="536.4"/>
    <x v="813"/>
    <s v="BRL"/>
    <n v="1"/>
    <n v="0"/>
    <n v="0"/>
    <n v="0"/>
    <n v="0"/>
    <n v="0"/>
    <n v="0"/>
    <n v="1"/>
    <n v="0"/>
    <n v="0"/>
    <n v="0"/>
    <n v="0"/>
    <x v="1490"/>
    <s v="OABR"/>
  </r>
  <r>
    <s v="10"/>
    <s v="ZBR1"/>
    <s v="F"/>
    <s v="V31"/>
    <x v="17"/>
    <x v="130"/>
    <s v="3000002278 DANNEMANN, SIEMSEN, BIGLER E IPANEM"/>
    <x v="214"/>
    <s v="100000364"/>
    <s v="HONORÁRIOS JURÍDICOS"/>
    <s v="SERV.0001"/>
    <x v="0"/>
    <s v=""/>
    <s v=""/>
    <s v="K"/>
    <n v="2118"/>
    <x v="1"/>
    <s v=""/>
    <n v="1"/>
    <s v="SV"/>
    <n v="1"/>
    <s v="SV"/>
    <n v="2300"/>
    <x v="147"/>
    <s v="BRL"/>
    <n v="1"/>
    <n v="0"/>
    <n v="0"/>
    <n v="0"/>
    <n v="0"/>
    <n v="0"/>
    <n v="0"/>
    <n v="1"/>
    <n v="0"/>
    <n v="0"/>
    <n v="0"/>
    <n v="0"/>
    <x v="1491"/>
    <s v="OABR"/>
  </r>
  <r>
    <s v="10"/>
    <s v="ZBR1"/>
    <s v="F"/>
    <s v="V33"/>
    <x v="2"/>
    <x v="130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125.1899999999996"/>
    <x v="814"/>
    <s v="BRL"/>
    <n v="1"/>
    <n v="0"/>
    <n v="0"/>
    <n v="0"/>
    <n v="0"/>
    <n v="0"/>
    <n v="0"/>
    <n v="1"/>
    <n v="0"/>
    <n v="0"/>
    <n v="0"/>
    <n v="0"/>
    <x v="1492"/>
    <s v="OABR"/>
  </r>
  <r>
    <s v="20"/>
    <s v="ZBR1"/>
    <s v="F"/>
    <s v="V33"/>
    <x v="2"/>
    <x v="130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125.1899999999996"/>
    <x v="814"/>
    <s v="BRL"/>
    <n v="1"/>
    <n v="0"/>
    <n v="0"/>
    <n v="0"/>
    <n v="0"/>
    <n v="0"/>
    <n v="0"/>
    <n v="1"/>
    <n v="0"/>
    <n v="0"/>
    <n v="0"/>
    <n v="0"/>
    <x v="1492"/>
    <s v="OABR"/>
  </r>
  <r>
    <s v="30"/>
    <s v="ZBR1"/>
    <s v="F"/>
    <s v="V33"/>
    <x v="2"/>
    <x v="130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125.1899999999996"/>
    <x v="814"/>
    <s v="BRL"/>
    <n v="1"/>
    <n v="0"/>
    <n v="0"/>
    <n v="0"/>
    <n v="0"/>
    <n v="0"/>
    <n v="0"/>
    <n v="1"/>
    <n v="0"/>
    <n v="0"/>
    <n v="0"/>
    <n v="0"/>
    <x v="1492"/>
    <s v="OABR"/>
  </r>
  <r>
    <s v="40"/>
    <s v="ZBR1"/>
    <s v="F"/>
    <s v="V33"/>
    <x v="2"/>
    <x v="130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125.1899999999996"/>
    <x v="814"/>
    <s v="BRL"/>
    <n v="1"/>
    <n v="0"/>
    <n v="0"/>
    <n v="0"/>
    <n v="0"/>
    <n v="0"/>
    <n v="0"/>
    <n v="1"/>
    <n v="0"/>
    <n v="0"/>
    <n v="0"/>
    <n v="0"/>
    <x v="1492"/>
    <s v="OABR"/>
  </r>
  <r>
    <s v="10"/>
    <s v="ZBR1"/>
    <s v="F"/>
    <s v="V33"/>
    <x v="2"/>
    <x v="130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380.82"/>
    <x v="815"/>
    <s v="BRL"/>
    <n v="1"/>
    <n v="0"/>
    <n v="0"/>
    <n v="0"/>
    <n v="0"/>
    <n v="0"/>
    <n v="0"/>
    <n v="1"/>
    <n v="0"/>
    <n v="0"/>
    <n v="0"/>
    <n v="0"/>
    <x v="1493"/>
    <s v="OABR"/>
  </r>
  <r>
    <s v="20"/>
    <s v="ZBR1"/>
    <s v="F"/>
    <s v="V33"/>
    <x v="2"/>
    <x v="130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380.82"/>
    <x v="815"/>
    <s v="BRL"/>
    <n v="1"/>
    <n v="0"/>
    <n v="0"/>
    <n v="0"/>
    <n v="0"/>
    <n v="0"/>
    <n v="0"/>
    <n v="1"/>
    <n v="0"/>
    <n v="0"/>
    <n v="0"/>
    <n v="0"/>
    <x v="1493"/>
    <s v="OABR"/>
  </r>
  <r>
    <s v="30"/>
    <s v="ZBR1"/>
    <s v="F"/>
    <s v="V33"/>
    <x v="2"/>
    <x v="130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380.82"/>
    <x v="815"/>
    <s v="BRL"/>
    <n v="1"/>
    <n v="0"/>
    <n v="0"/>
    <n v="0"/>
    <n v="0"/>
    <n v="0"/>
    <n v="0"/>
    <n v="1"/>
    <n v="0"/>
    <n v="0"/>
    <n v="0"/>
    <n v="0"/>
    <x v="1493"/>
    <s v="OABR"/>
  </r>
  <r>
    <s v="40"/>
    <s v="ZBR1"/>
    <s v="F"/>
    <s v="V33"/>
    <x v="2"/>
    <x v="130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380.82"/>
    <x v="815"/>
    <s v="BRL"/>
    <n v="1"/>
    <n v="0"/>
    <n v="0"/>
    <n v="0"/>
    <n v="0"/>
    <n v="0"/>
    <n v="0"/>
    <n v="1"/>
    <n v="0"/>
    <n v="0"/>
    <n v="0"/>
    <n v="0"/>
    <x v="1493"/>
    <s v="OABR"/>
  </r>
  <r>
    <s v="10"/>
    <s v="ZBR1"/>
    <s v="F"/>
    <s v="V09"/>
    <x v="8"/>
    <x v="12"/>
    <s v="3000000107 NUBE NUCLEO BRASILEIRO DE ESTAGIOS"/>
    <x v="216"/>
    <s v="100014502"/>
    <s v="AGENCIAMENTO E RECRUTAMENTO DE SELEÇÃO"/>
    <s v="SERV.0019"/>
    <x v="0"/>
    <s v=""/>
    <s v=""/>
    <s v="K"/>
    <n v="1118"/>
    <x v="0"/>
    <s v=""/>
    <n v="1400"/>
    <s v="UN"/>
    <n v="1400"/>
    <s v="UN"/>
    <n v="1"/>
    <x v="23"/>
    <s v="BRL"/>
    <n v="1"/>
    <n v="0"/>
    <n v="0"/>
    <n v="925.38"/>
    <n v="0"/>
    <n v="925.38"/>
    <n v="925.38"/>
    <n v="1"/>
    <n v="0"/>
    <n v="0"/>
    <n v="0"/>
    <n v="0"/>
    <x v="1494"/>
    <s v="OABR"/>
  </r>
  <r>
    <s v="10"/>
    <s v="ZBR1"/>
    <s v="F"/>
    <s v="V03"/>
    <x v="1"/>
    <x v="12"/>
    <s v="3000010973 GL SUPRIMENTOS PROFISSIONAIS LTDA"/>
    <x v="217"/>
    <s v="100004030"/>
    <s v="PROTETOR SOLAR"/>
    <s v="MAT.00023"/>
    <x v="1"/>
    <s v=""/>
    <s v=""/>
    <s v="K"/>
    <n v="1118"/>
    <x v="0"/>
    <s v=""/>
    <n v="5"/>
    <s v="UN"/>
    <n v="5"/>
    <s v="UN"/>
    <n v="29.9"/>
    <x v="816"/>
    <s v="BRL"/>
    <n v="1"/>
    <n v="0"/>
    <n v="0"/>
    <n v="0"/>
    <n v="0"/>
    <n v="0"/>
    <n v="0"/>
    <n v="1"/>
    <n v="0"/>
    <n v="0"/>
    <n v="0"/>
    <n v="0"/>
    <x v="1495"/>
    <s v="OABR"/>
  </r>
  <r>
    <s v="20"/>
    <s v="ZBR1"/>
    <s v="F"/>
    <s v="V03"/>
    <x v="1"/>
    <x v="12"/>
    <s v="3000010973 GL SUPRIMENTOS PROFISSIONAIS LTDA"/>
    <x v="217"/>
    <s v="100026938"/>
    <s v="BOTA SEGURANCA COM BIQUEIRA Nº 45"/>
    <s v="MAT.00025"/>
    <x v="1"/>
    <s v=""/>
    <s v=""/>
    <s v="K"/>
    <n v="1118"/>
    <x v="0"/>
    <s v=""/>
    <n v="1"/>
    <s v="UN"/>
    <n v="1"/>
    <s v="UN"/>
    <n v="189.9"/>
    <x v="817"/>
    <s v="BRL"/>
    <n v="1"/>
    <n v="0"/>
    <n v="0"/>
    <n v="0"/>
    <n v="0"/>
    <n v="0"/>
    <n v="0"/>
    <n v="1"/>
    <n v="0"/>
    <n v="0"/>
    <n v="0"/>
    <n v="0"/>
    <x v="1495"/>
    <s v="OABR"/>
  </r>
  <r>
    <s v="10"/>
    <s v="ZBR1"/>
    <s v="F"/>
    <s v="V24"/>
    <x v="6"/>
    <x v="12"/>
    <s v="3000000484 MGBS ENGENHARIA E REPRESENTACOES LT"/>
    <x v="132"/>
    <s v="100001507"/>
    <s v="Serviços Técnicos em Edificações"/>
    <s v="SERV.0013"/>
    <x v="0"/>
    <s v=""/>
    <s v=""/>
    <s v="K"/>
    <n v="2118"/>
    <x v="1"/>
    <s v=""/>
    <n v="1"/>
    <s v="SV"/>
    <n v="1"/>
    <s v="SV"/>
    <n v="2400"/>
    <x v="42"/>
    <s v="BRL"/>
    <n v="1"/>
    <n v="0"/>
    <n v="0"/>
    <n v="0"/>
    <n v="0"/>
    <n v="0"/>
    <n v="0"/>
    <n v="1"/>
    <n v="0"/>
    <n v="0"/>
    <n v="0"/>
    <n v="0"/>
    <x v="1496"/>
    <s v="OABR"/>
  </r>
  <r>
    <s v="10"/>
    <s v="ZBR1"/>
    <s v="F"/>
    <s v="V02"/>
    <x v="7"/>
    <x v="12"/>
    <s v="G000005204 GL EVENTS LIVE S.A."/>
    <x v="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4800"/>
    <x v="133"/>
    <s v="BRL"/>
    <n v="1"/>
    <n v="0"/>
    <n v="0"/>
    <n v="0"/>
    <n v="0"/>
    <n v="0"/>
    <n v="0"/>
    <n v="1"/>
    <n v="0"/>
    <n v="0"/>
    <n v="0"/>
    <n v="0"/>
    <x v="1497"/>
    <s v="OABR"/>
  </r>
  <r>
    <s v="10"/>
    <s v="ZBR1"/>
    <s v="F"/>
    <s v="V33"/>
    <x v="2"/>
    <x v="12"/>
    <s v="3000013798 AGRO MDB.BF HORTIFRUTI LTDA"/>
    <x v="157"/>
    <s v="100021679"/>
    <s v="FRUTAS CAFÉ DA MANHÃ"/>
    <s v="MAT.00001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1498"/>
    <s v="OABR"/>
  </r>
  <r>
    <s v="10"/>
    <s v="ZBR1"/>
    <s v="F"/>
    <s v="V02"/>
    <x v="7"/>
    <x v="12"/>
    <s v="G000005204 GL EVENTS LIVE S.A."/>
    <x v="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924"/>
    <x v="818"/>
    <s v="BRL"/>
    <n v="1"/>
    <n v="0"/>
    <n v="0"/>
    <n v="0"/>
    <n v="0"/>
    <n v="0"/>
    <n v="0"/>
    <n v="1"/>
    <n v="0"/>
    <n v="0"/>
    <n v="0"/>
    <n v="0"/>
    <x v="1499"/>
    <s v="OABR"/>
  </r>
  <r>
    <s v="10"/>
    <s v="ZBR1"/>
    <s v="F"/>
    <s v="V23"/>
    <x v="12"/>
    <x v="12"/>
    <s v="3000002147 GRUPO TKS PRODUCOES LTDA"/>
    <x v="103"/>
    <s v="100018721"/>
    <s v="SERV MONTAGEM DE ESTRUTURAS"/>
    <s v="SERV.0031"/>
    <x v="0"/>
    <s v=""/>
    <s v=""/>
    <s v="K"/>
    <n v="2118"/>
    <x v="1"/>
    <s v=""/>
    <n v="1"/>
    <s v="UN"/>
    <n v="1"/>
    <s v="UN"/>
    <n v="1200"/>
    <x v="39"/>
    <s v="BRL"/>
    <n v="1"/>
    <n v="0"/>
    <n v="0"/>
    <n v="0"/>
    <n v="0"/>
    <n v="0"/>
    <n v="0"/>
    <n v="1"/>
    <n v="0"/>
    <n v="0"/>
    <n v="0"/>
    <n v="0"/>
    <x v="1500"/>
    <s v="OABR"/>
  </r>
  <r>
    <s v="10"/>
    <s v="ZBR1"/>
    <s v="F"/>
    <s v="V03"/>
    <x v="1"/>
    <x v="12"/>
    <s v="3000014575 JJ MATERIAL ELETRICO LTDA"/>
    <x v="218"/>
    <s v="100003900"/>
    <s v="CADEADO HASTE LONGA 35MM"/>
    <s v="MAT.00029"/>
    <x v="1"/>
    <s v="L"/>
    <s v=""/>
    <s v="K"/>
    <n v="1118"/>
    <x v="0"/>
    <s v="0002"/>
    <n v="10"/>
    <s v="UN"/>
    <n v="10"/>
    <s v="UN"/>
    <n v="26.11"/>
    <x v="819"/>
    <s v="BRL"/>
    <n v="1"/>
    <n v="0"/>
    <n v="0"/>
    <n v="0"/>
    <n v="0"/>
    <n v="0"/>
    <n v="0"/>
    <n v="1"/>
    <n v="0"/>
    <n v="0"/>
    <n v="0"/>
    <n v="0"/>
    <x v="1501"/>
    <s v="OABR"/>
  </r>
  <r>
    <s v="20"/>
    <s v="ZBR1"/>
    <s v="F"/>
    <s v="V03"/>
    <x v="1"/>
    <x v="12"/>
    <s v="3000014575 JJ MATERIAL ELETRICO LTDA"/>
    <x v="218"/>
    <s v="100026591"/>
    <s v="FECHADURA BLINDEX AL3530 PORTA CORRER"/>
    <s v="MAT.00029"/>
    <x v="1"/>
    <s v="L"/>
    <s v=""/>
    <s v="K"/>
    <n v="1118"/>
    <x v="0"/>
    <s v="0002"/>
    <n v="14"/>
    <s v="UN"/>
    <n v="14"/>
    <s v="UN"/>
    <n v="42"/>
    <x v="820"/>
    <s v="BRL"/>
    <n v="1"/>
    <n v="0"/>
    <n v="0"/>
    <n v="0"/>
    <n v="0"/>
    <n v="0"/>
    <n v="0"/>
    <n v="1"/>
    <n v="0"/>
    <n v="0"/>
    <n v="0"/>
    <n v="0"/>
    <x v="1501"/>
    <s v="OABR"/>
  </r>
  <r>
    <s v="30"/>
    <s v="ZBR1"/>
    <s v="F"/>
    <s v="V03"/>
    <x v="1"/>
    <x v="12"/>
    <s v="3000014575 JJ MATERIAL ELETRICO LTDA"/>
    <x v="218"/>
    <s v="100026593"/>
    <s v="CONTRAFECHADURA BLINDEX AL3534 CORRER"/>
    <s v="MAT.00029"/>
    <x v="1"/>
    <s v="L"/>
    <s v=""/>
    <s v="K"/>
    <n v="1118"/>
    <x v="0"/>
    <s v="0002"/>
    <n v="14"/>
    <s v="UN"/>
    <n v="14"/>
    <s v="UN"/>
    <n v="84"/>
    <x v="821"/>
    <s v="BRL"/>
    <n v="1"/>
    <n v="0"/>
    <n v="0"/>
    <n v="0"/>
    <n v="0"/>
    <n v="0"/>
    <n v="0"/>
    <n v="1"/>
    <n v="0"/>
    <n v="0"/>
    <n v="0"/>
    <n v="0"/>
    <x v="1501"/>
    <s v="OABR"/>
  </r>
  <r>
    <s v="40"/>
    <s v="ZBR1"/>
    <s v="F"/>
    <s v="V03"/>
    <x v="1"/>
    <x v="12"/>
    <s v="3000014575 JJ MATERIAL ELETRICO LTDA"/>
    <x v="218"/>
    <s v="100026860"/>
    <s v="FECHADURA STAM LITORAL 605"/>
    <s v="MAT.00029"/>
    <x v="1"/>
    <s v="L"/>
    <s v=""/>
    <s v="K"/>
    <n v="1118"/>
    <x v="0"/>
    <s v=""/>
    <n v="10"/>
    <s v="UN"/>
    <n v="10"/>
    <s v="UN"/>
    <n v="224"/>
    <x v="822"/>
    <s v="BRL"/>
    <n v="1"/>
    <n v="0"/>
    <n v="0"/>
    <n v="0"/>
    <n v="0"/>
    <n v="0"/>
    <n v="0"/>
    <n v="1"/>
    <n v="0"/>
    <n v="0"/>
    <n v="0"/>
    <n v="0"/>
    <x v="1501"/>
    <s v="OABR"/>
  </r>
  <r>
    <s v="10"/>
    <s v="ZBR1"/>
    <s v="F"/>
    <s v="V32"/>
    <x v="20"/>
    <x v="12"/>
    <s v="3000001835 NUCLEO DE INFORMACAO E COORDENACAO"/>
    <x v="219"/>
    <s v="100003213"/>
    <s v="Provimento de conteúdo para a internet"/>
    <s v="SERV.0030"/>
    <x v="0"/>
    <s v=""/>
    <s v=""/>
    <s v="K"/>
    <n v="2118"/>
    <x v="1"/>
    <s v=""/>
    <n v="2"/>
    <s v="SV"/>
    <n v="2"/>
    <s v="SV"/>
    <n v="40"/>
    <x v="823"/>
    <s v="BRL"/>
    <n v="1"/>
    <n v="0"/>
    <n v="0"/>
    <n v="0"/>
    <n v="0"/>
    <n v="0"/>
    <n v="0"/>
    <n v="1"/>
    <n v="0"/>
    <n v="0"/>
    <n v="0"/>
    <n v="0"/>
    <x v="1502"/>
    <s v="OABR"/>
  </r>
  <r>
    <s v="10"/>
    <s v="ZBR1"/>
    <s v="F"/>
    <s v="V03"/>
    <x v="1"/>
    <x v="12"/>
    <s v="3000018262 BRASRIO COMERCIAL E LOGISTICA LTDA"/>
    <x v="220"/>
    <s v="100021837"/>
    <s v="FORRO FIBRA MINERAL 1250MMX625MMX13MM"/>
    <s v="MAT.00044"/>
    <x v="1"/>
    <s v=""/>
    <s v=""/>
    <s v="K"/>
    <n v="1118"/>
    <x v="0"/>
    <s v=""/>
    <n v="10"/>
    <s v="UN"/>
    <n v="10"/>
    <s v="UN"/>
    <n v="470"/>
    <x v="572"/>
    <s v="BRL"/>
    <n v="1"/>
    <n v="0"/>
    <n v="0"/>
    <n v="0"/>
    <n v="0"/>
    <n v="0"/>
    <n v="0"/>
    <n v="1"/>
    <n v="0"/>
    <n v="0"/>
    <n v="0"/>
    <n v="0"/>
    <x v="1503"/>
    <s v="OABR"/>
  </r>
  <r>
    <s v="10"/>
    <s v="ZBR1"/>
    <s v="F"/>
    <s v="V31"/>
    <x v="17"/>
    <x v="13"/>
    <s v="3000002506 CARMONA ADVOGADOS ASSOCIADOS"/>
    <x v="221"/>
    <s v="100000364"/>
    <s v="HONORÁRIOS JURÍDICOS"/>
    <s v="SERV.0001"/>
    <x v="0"/>
    <s v=""/>
    <s v=""/>
    <s v="K"/>
    <n v="2118"/>
    <x v="1"/>
    <s v=""/>
    <n v="2085"/>
    <s v="SV"/>
    <n v="2085"/>
    <s v="SV"/>
    <n v="1"/>
    <x v="824"/>
    <s v="BRL"/>
    <n v="1"/>
    <n v="0"/>
    <n v="0"/>
    <n v="0"/>
    <n v="0"/>
    <n v="0"/>
    <n v="0"/>
    <n v="1"/>
    <n v="0"/>
    <n v="0"/>
    <n v="0"/>
    <n v="0"/>
    <x v="1504"/>
    <s v="OABR"/>
  </r>
  <r>
    <s v="10"/>
    <s v="ZBR1"/>
    <s v="F"/>
    <s v="V33"/>
    <x v="2"/>
    <x v="13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3807.89"/>
    <x v="825"/>
    <s v="BRL"/>
    <n v="1"/>
    <n v="0"/>
    <n v="0"/>
    <n v="0"/>
    <n v="0"/>
    <n v="0"/>
    <n v="0"/>
    <n v="1"/>
    <n v="0"/>
    <n v="0"/>
    <n v="0"/>
    <n v="0"/>
    <x v="1505"/>
    <s v="OABR"/>
  </r>
  <r>
    <s v="10"/>
    <s v="ZBR1"/>
    <s v="F"/>
    <s v="V13"/>
    <x v="4"/>
    <x v="13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3725.97"/>
    <x v="826"/>
    <s v="BRL"/>
    <n v="1"/>
    <n v="0"/>
    <n v="0"/>
    <n v="0"/>
    <n v="0"/>
    <n v="0"/>
    <n v="0"/>
    <n v="1"/>
    <n v="0"/>
    <n v="0"/>
    <n v="0"/>
    <n v="0"/>
    <x v="1506"/>
    <s v="OABR"/>
  </r>
  <r>
    <s v="10"/>
    <s v="ZBR1"/>
    <s v="F"/>
    <s v="V03"/>
    <x v="1"/>
    <x v="13"/>
    <s v="3000011044 AGORA VAI BAZAR DA CONSTRUCAO LTDA"/>
    <x v="222"/>
    <s v="100027037"/>
    <s v="TE REDUÇÃO SOLDA 50 X 25"/>
    <s v="MAT.00017"/>
    <x v="1"/>
    <s v=""/>
    <s v=""/>
    <s v="K"/>
    <n v="1118"/>
    <x v="0"/>
    <s v="0002"/>
    <n v="13"/>
    <s v="UN"/>
    <n v="13"/>
    <s v="UN"/>
    <n v="14.9"/>
    <x v="827"/>
    <s v="BRL"/>
    <n v="1"/>
    <n v="0"/>
    <n v="0"/>
    <n v="0"/>
    <n v="0"/>
    <n v="0"/>
    <n v="0"/>
    <n v="1"/>
    <n v="0"/>
    <n v="0"/>
    <n v="0"/>
    <n v="0"/>
    <x v="1507"/>
    <s v="OABR"/>
  </r>
  <r>
    <s v="20"/>
    <s v="ZBR1"/>
    <s v="F"/>
    <s v="V03"/>
    <x v="1"/>
    <x v="13"/>
    <s v="3000011044 AGORA VAI BAZAR DA CONSTRUCAO LTDA"/>
    <x v="222"/>
    <s v="E00005007"/>
    <s v="FITA VEDA ROSCA"/>
    <s v="MAT.00029"/>
    <x v="1"/>
    <s v=""/>
    <s v=""/>
    <s v="K"/>
    <n v="1118"/>
    <x v="0"/>
    <s v="0002"/>
    <n v="25"/>
    <s v="UN"/>
    <n v="25"/>
    <s v="UN"/>
    <n v="9.9"/>
    <x v="828"/>
    <s v="BRL"/>
    <n v="1"/>
    <n v="0"/>
    <n v="0"/>
    <n v="0"/>
    <n v="0"/>
    <n v="0"/>
    <n v="0"/>
    <n v="1"/>
    <n v="0"/>
    <n v="0"/>
    <n v="0"/>
    <n v="0"/>
    <x v="1507"/>
    <s v="OABR"/>
  </r>
  <r>
    <s v="10"/>
    <s v="ZBR1"/>
    <s v="F"/>
    <s v="V09"/>
    <x v="8"/>
    <x v="13"/>
    <s v="3000011824 2EASY TERCEIRIZACAO E SERVICOS EM F"/>
    <x v="223"/>
    <s v="E00001010"/>
    <s v="IT - LICENÇAS DE PROGRAMAS"/>
    <s v="SERV.0031"/>
    <x v="0"/>
    <s v=""/>
    <s v=""/>
    <s v="K"/>
    <n v="1118"/>
    <x v="0"/>
    <s v=""/>
    <n v="113.47"/>
    <s v="SV"/>
    <n v="113.47"/>
    <s v="SV"/>
    <n v="1"/>
    <x v="829"/>
    <s v="BRL"/>
    <n v="1"/>
    <n v="0"/>
    <n v="0"/>
    <n v="0"/>
    <n v="0"/>
    <n v="0"/>
    <n v="0"/>
    <n v="1"/>
    <n v="0"/>
    <n v="0"/>
    <n v="0"/>
    <n v="0"/>
    <x v="1508"/>
    <s v="OABR"/>
  </r>
  <r>
    <s v="10"/>
    <s v="ZBR1"/>
    <s v="F"/>
    <s v="V03"/>
    <x v="1"/>
    <x v="13"/>
    <s v="3000001836 DOIS IRMAOS DA PEDRA MATERIAIS DE"/>
    <x v="189"/>
    <s v="100026859"/>
    <s v="PAPELEIRA COM TAMPA"/>
    <s v="MAT.00029"/>
    <x v="1"/>
    <s v=""/>
    <s v=""/>
    <s v="K"/>
    <n v="1118"/>
    <x v="0"/>
    <s v="0002"/>
    <n v="16"/>
    <s v="UN"/>
    <n v="16"/>
    <s v="UN"/>
    <n v="19.5"/>
    <x v="830"/>
    <s v="BRL"/>
    <n v="1"/>
    <n v="0"/>
    <n v="0"/>
    <n v="0"/>
    <n v="0"/>
    <n v="0"/>
    <n v="0"/>
    <n v="1"/>
    <n v="0"/>
    <n v="0"/>
    <n v="0"/>
    <n v="0"/>
    <x v="1509"/>
    <s v="OABR"/>
  </r>
  <r>
    <s v="20"/>
    <s v="ZBR1"/>
    <s v="F"/>
    <s v="V03"/>
    <x v="1"/>
    <x v="13"/>
    <s v="3000001836 DOIS IRMAOS DA PEDRA MATERIAIS DE"/>
    <x v="189"/>
    <s v="E00005594"/>
    <s v="DUCHA HIGIENICA ABS COMPLETA"/>
    <s v="MAT.00029"/>
    <x v="1"/>
    <s v=""/>
    <s v=""/>
    <s v="K"/>
    <n v="1118"/>
    <x v="0"/>
    <s v="0002"/>
    <n v="2"/>
    <s v="UN"/>
    <n v="2"/>
    <s v="UN"/>
    <n v="109"/>
    <x v="831"/>
    <s v="BRL"/>
    <n v="1"/>
    <n v="0"/>
    <n v="0"/>
    <n v="0"/>
    <n v="0"/>
    <n v="0"/>
    <n v="0"/>
    <n v="1"/>
    <n v="0"/>
    <n v="0"/>
    <n v="0"/>
    <n v="0"/>
    <x v="1509"/>
    <s v="OABR"/>
  </r>
  <r>
    <s v="10"/>
    <s v="ZBR1"/>
    <s v="F"/>
    <s v="V23"/>
    <x v="12"/>
    <x v="13"/>
    <s v="3000003399 GLUCK SERVICOS DE LIMPEZA E COMERCI"/>
    <x v="99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700"/>
    <x v="328"/>
    <s v="BRL"/>
    <n v="1"/>
    <n v="0"/>
    <n v="0"/>
    <n v="0"/>
    <n v="0"/>
    <n v="0"/>
    <n v="0"/>
    <n v="1"/>
    <n v="0"/>
    <n v="0"/>
    <n v="0"/>
    <n v="0"/>
    <x v="1510"/>
    <s v="OABR"/>
  </r>
  <r>
    <s v="10"/>
    <s v="ZBR1"/>
    <s v="F"/>
    <s v="V03"/>
    <x v="1"/>
    <x v="13"/>
    <s v="3000013322 FRIO DUQUE REFRIGERACAO LTDA"/>
    <x v="213"/>
    <s v="E00005588"/>
    <s v="GAS REFRIGERANTE R22"/>
    <s v="MAT.00029"/>
    <x v="1"/>
    <s v=""/>
    <s v=""/>
    <s v="K"/>
    <n v="1118"/>
    <x v="0"/>
    <s v="0002"/>
    <n v="4"/>
    <s v="UN"/>
    <n v="4"/>
    <s v="UN"/>
    <n v="715"/>
    <x v="832"/>
    <s v="BRL"/>
    <n v="1"/>
    <n v="0"/>
    <n v="0"/>
    <n v="0"/>
    <n v="0"/>
    <n v="0"/>
    <n v="0"/>
    <n v="1"/>
    <n v="0"/>
    <n v="0"/>
    <n v="0"/>
    <n v="0"/>
    <x v="1511"/>
    <s v="OABR"/>
  </r>
  <r>
    <s v="10"/>
    <s v="ZBR1"/>
    <s v="F"/>
    <s v="V03"/>
    <x v="1"/>
    <x v="13"/>
    <s v="3000001088 PREMIER COMERCIO ATACADISTA DE"/>
    <x v="224"/>
    <s v="100026799"/>
    <s v="FITA  DEM ROLO 50MMX30M AMARELA E PRETA"/>
    <s v="MAT.00029"/>
    <x v="1"/>
    <s v=""/>
    <s v=""/>
    <s v="K"/>
    <n v="1118"/>
    <x v="0"/>
    <s v="0002"/>
    <n v="5"/>
    <s v="UN"/>
    <n v="5"/>
    <s v="UN"/>
    <n v="33.6"/>
    <x v="833"/>
    <s v="BRL"/>
    <n v="1"/>
    <n v="0"/>
    <n v="0"/>
    <n v="0"/>
    <n v="0"/>
    <n v="0"/>
    <n v="0"/>
    <n v="1"/>
    <n v="0"/>
    <n v="0"/>
    <n v="0"/>
    <n v="0"/>
    <x v="1512"/>
    <s v="OABR"/>
  </r>
  <r>
    <s v="20"/>
    <s v="ZBR1"/>
    <s v="F"/>
    <s v="V03"/>
    <x v="1"/>
    <x v="13"/>
    <s v="3000001088 PREMIER COMERCIO ATACADISTA DE"/>
    <x v="224"/>
    <s v="100016284"/>
    <s v="FITA DE DEM ROLO 50MM X 30M AMARELA"/>
    <s v="MAT.00029"/>
    <x v="1"/>
    <s v=""/>
    <s v=""/>
    <s v="K"/>
    <n v="1118"/>
    <x v="0"/>
    <s v="0002"/>
    <n v="5"/>
    <s v="UN"/>
    <n v="5"/>
    <s v="UN"/>
    <n v="33.6"/>
    <x v="833"/>
    <s v="BRL"/>
    <n v="1"/>
    <n v="0"/>
    <n v="0"/>
    <n v="0"/>
    <n v="0"/>
    <n v="0"/>
    <n v="0"/>
    <n v="1"/>
    <n v="0"/>
    <n v="0"/>
    <n v="0"/>
    <n v="0"/>
    <x v="1512"/>
    <s v="OABR"/>
  </r>
  <r>
    <s v="30"/>
    <s v="ZBR1"/>
    <s v="F"/>
    <s v="V03"/>
    <x v="1"/>
    <x v="13"/>
    <s v="3000001088 PREMIER COMERCIO ATACADISTA DE"/>
    <x v="224"/>
    <s v="100026800"/>
    <s v="FITA DE DEM ROLO 50MMX30M VERMELHA"/>
    <s v="MAT.00029"/>
    <x v="1"/>
    <s v=""/>
    <s v=""/>
    <s v="K"/>
    <n v="1118"/>
    <x v="0"/>
    <s v="0002"/>
    <n v="5"/>
    <s v="UN"/>
    <n v="5"/>
    <s v="UN"/>
    <n v="33.6"/>
    <x v="833"/>
    <s v="BRL"/>
    <n v="1"/>
    <n v="0"/>
    <n v="0"/>
    <n v="0"/>
    <n v="0"/>
    <n v="0"/>
    <n v="0"/>
    <n v="1"/>
    <n v="0"/>
    <n v="0"/>
    <n v="0"/>
    <n v="0"/>
    <x v="1512"/>
    <s v="OABR"/>
  </r>
  <r>
    <s v="40"/>
    <s v="ZBR1"/>
    <s v="F"/>
    <s v="V03"/>
    <x v="1"/>
    <x v="13"/>
    <s v="3000001088 PREMIER COMERCIO ATACADISTA DE"/>
    <x v="224"/>
    <s v="E00005706"/>
    <s v="ASFALTO FRIO 25KG"/>
    <s v="MAT.00029"/>
    <x v="1"/>
    <s v=""/>
    <s v=""/>
    <s v="K"/>
    <n v="1118"/>
    <x v="0"/>
    <s v="0002"/>
    <n v="50"/>
    <s v="SAC"/>
    <n v="50"/>
    <s v="SAC"/>
    <n v="54.5"/>
    <x v="834"/>
    <s v="BRL"/>
    <n v="1"/>
    <n v="0"/>
    <n v="0"/>
    <n v="0"/>
    <n v="0"/>
    <n v="0"/>
    <n v="0"/>
    <n v="1"/>
    <n v="0"/>
    <n v="0"/>
    <n v="0"/>
    <n v="0"/>
    <x v="1512"/>
    <s v="OABR"/>
  </r>
  <r>
    <s v="10"/>
    <s v="ZBR1"/>
    <s v="F"/>
    <s v="V23"/>
    <x v="12"/>
    <x v="13"/>
    <s v="3000013157 IGUA RIO DE JANEIRO S.A"/>
    <x v="225"/>
    <s v="100001870"/>
    <s v="Fornecimento de Água e Esgoto"/>
    <s v="MAT.00030"/>
    <x v="1"/>
    <s v=""/>
    <s v=""/>
    <s v="K"/>
    <n v="2118"/>
    <x v="1"/>
    <s v=""/>
    <n v="780000"/>
    <s v="UN"/>
    <n v="780000"/>
    <s v="UN"/>
    <n v="1"/>
    <x v="835"/>
    <s v="BRL"/>
    <n v="1"/>
    <n v="0"/>
    <n v="0"/>
    <n v="101869.11"/>
    <n v="0"/>
    <n v="101869.11"/>
    <n v="101869.11"/>
    <n v="1"/>
    <n v="0"/>
    <n v="0"/>
    <n v="0"/>
    <n v="0"/>
    <x v="1513"/>
    <s v="OABR"/>
  </r>
  <r>
    <s v="10"/>
    <s v="ZBR1"/>
    <s v="F"/>
    <s v="V31"/>
    <x v="17"/>
    <x v="14"/>
    <s v="3000002278 DANNEMANN, SIEMSEN, BIGLER E IPANEM"/>
    <x v="214"/>
    <s v="100000364"/>
    <s v="HONORÁRIOS JURÍDICOS"/>
    <s v="SERV.0001"/>
    <x v="0"/>
    <s v=""/>
    <s v=""/>
    <s v="K"/>
    <n v="2118"/>
    <x v="1"/>
    <s v=""/>
    <n v="1"/>
    <s v="SV"/>
    <n v="1"/>
    <s v="SV"/>
    <n v="2421.0500000000002"/>
    <x v="836"/>
    <s v="BRL"/>
    <n v="1"/>
    <n v="0"/>
    <n v="0"/>
    <n v="0"/>
    <n v="0"/>
    <n v="0"/>
    <n v="0"/>
    <n v="1"/>
    <n v="0"/>
    <n v="0"/>
    <n v="0"/>
    <n v="0"/>
    <x v="1514"/>
    <s v="OABR"/>
  </r>
  <r>
    <s v="10"/>
    <s v="ZBR1"/>
    <s v="F"/>
    <s v="V11"/>
    <x v="9"/>
    <x v="14"/>
    <s v="3000010824 J. MARTINELLI SOCIEDADE DE ADVOGADO"/>
    <x v="226"/>
    <s v="100000364"/>
    <s v="HONORÁRIOS JURÍDICOS"/>
    <s v="SERV.0001"/>
    <x v="0"/>
    <s v=""/>
    <s v=""/>
    <s v="K"/>
    <n v="1118"/>
    <x v="0"/>
    <s v=""/>
    <n v="4800"/>
    <s v="SV"/>
    <n v="4800"/>
    <s v="SV"/>
    <n v="1"/>
    <x v="133"/>
    <s v="BRL"/>
    <n v="1"/>
    <n v="0"/>
    <n v="0"/>
    <n v="0"/>
    <n v="0"/>
    <n v="0"/>
    <n v="0"/>
    <n v="1"/>
    <n v="0"/>
    <n v="0"/>
    <n v="0"/>
    <n v="0"/>
    <x v="1515"/>
    <s v="OABR"/>
  </r>
  <r>
    <s v="10"/>
    <s v="ZBR1"/>
    <s v="F"/>
    <s v="V33"/>
    <x v="2"/>
    <x v="14"/>
    <s v="3000016585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277.58"/>
    <x v="837"/>
    <s v="BRL"/>
    <n v="1"/>
    <n v="0"/>
    <n v="0"/>
    <n v="0"/>
    <n v="0"/>
    <n v="0"/>
    <n v="0"/>
    <n v="1"/>
    <n v="0"/>
    <n v="0"/>
    <n v="0"/>
    <n v="0"/>
    <x v="1516"/>
    <s v="OABR"/>
  </r>
  <r>
    <s v="10"/>
    <s v="ZBR0"/>
    <s v="F"/>
    <s v="GL1"/>
    <x v="0"/>
    <x v="14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17"/>
    <s v="OABR"/>
  </r>
  <r>
    <s v="20"/>
    <s v="ZBR0"/>
    <s v="F"/>
    <s v="GL1"/>
    <x v="0"/>
    <x v="14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17"/>
    <s v="OABR"/>
  </r>
  <r>
    <s v="30"/>
    <s v="ZBR0"/>
    <s v="F"/>
    <s v="GL1"/>
    <x v="0"/>
    <x v="14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17"/>
    <s v="OABR"/>
  </r>
  <r>
    <s v="10"/>
    <s v="ZBR1"/>
    <s v="F"/>
    <s v="V23"/>
    <x v="12"/>
    <x v="14"/>
    <s v="3000000484 MGBS ENGENHARIA E REPRESENTACOES LT"/>
    <x v="132"/>
    <s v="100001507"/>
    <s v="Serviços Técnicos em Edificações"/>
    <s v="SERV.0013"/>
    <x v="0"/>
    <s v=""/>
    <s v=""/>
    <s v="K"/>
    <n v="2118"/>
    <x v="1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1518"/>
    <s v="OABR"/>
  </r>
  <r>
    <s v="10"/>
    <s v="ZBR1"/>
    <s v="F"/>
    <s v="V24"/>
    <x v="6"/>
    <x v="1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4"/>
    <s v="UN"/>
    <n v="4"/>
    <s v="UN"/>
    <n v="77.84"/>
    <x v="838"/>
    <s v="BRL"/>
    <n v="1"/>
    <n v="0"/>
    <n v="0"/>
    <n v="0"/>
    <n v="0"/>
    <n v="0"/>
    <n v="0"/>
    <n v="1"/>
    <n v="0"/>
    <n v="0"/>
    <n v="0"/>
    <n v="0"/>
    <x v="1519"/>
    <s v="OABR"/>
  </r>
  <r>
    <s v="20"/>
    <s v="ZBR1"/>
    <s v="F"/>
    <s v="V24"/>
    <x v="6"/>
    <x v="1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1"/>
    <s v="UN"/>
    <n v="1"/>
    <s v="UN"/>
    <n v="1214.08"/>
    <x v="839"/>
    <s v="BRL"/>
    <n v="1"/>
    <n v="0"/>
    <n v="0"/>
    <n v="0"/>
    <n v="0"/>
    <n v="0"/>
    <n v="0"/>
    <n v="1"/>
    <n v="0"/>
    <n v="0"/>
    <n v="0"/>
    <n v="0"/>
    <x v="1519"/>
    <s v="OABR"/>
  </r>
  <r>
    <s v="30"/>
    <s v="ZBR1"/>
    <s v="F"/>
    <s v="V24"/>
    <x v="6"/>
    <x v="1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1"/>
    <s v="UN"/>
    <n v="1"/>
    <s v="UN"/>
    <n v="398.75"/>
    <x v="840"/>
    <s v="BRL"/>
    <n v="1"/>
    <n v="0"/>
    <n v="0"/>
    <n v="0"/>
    <n v="0"/>
    <n v="0"/>
    <n v="0"/>
    <n v="1"/>
    <n v="0"/>
    <n v="0"/>
    <n v="0"/>
    <n v="0"/>
    <x v="1519"/>
    <s v="OABR"/>
  </r>
  <r>
    <s v="10"/>
    <s v="ZBR1"/>
    <s v="F"/>
    <s v="V03"/>
    <x v="1"/>
    <x v="15"/>
    <s v="3000013322 FRIO DUQUE REFRIGERACAO LTDA"/>
    <x v="213"/>
    <s v="100026528"/>
    <s v="CAPACITOR MONO 5KVAR X 380V 91,SUF"/>
    <s v="MAT.00029"/>
    <x v="1"/>
    <s v="L"/>
    <s v=""/>
    <s v="K"/>
    <n v="1118"/>
    <x v="0"/>
    <s v=""/>
    <n v="36"/>
    <s v="UN"/>
    <n v="36"/>
    <s v="UN"/>
    <n v="171.1"/>
    <x v="841"/>
    <s v="BRL"/>
    <n v="1"/>
    <n v="0"/>
    <n v="0"/>
    <n v="0"/>
    <n v="0"/>
    <n v="0"/>
    <n v="0"/>
    <n v="1"/>
    <n v="0"/>
    <n v="0"/>
    <n v="0"/>
    <n v="0"/>
    <x v="1520"/>
    <s v="OABR"/>
  </r>
  <r>
    <s v="20"/>
    <s v="ZBR1"/>
    <s v="F"/>
    <s v="V03"/>
    <x v="1"/>
    <x v="15"/>
    <s v="3000013322 FRIO DUQUE REFRIGERACAO LTDA"/>
    <x v="213"/>
    <s v="100026529"/>
    <s v="CAPACITOR MONO 3,3KVAR X 380V 62 UF"/>
    <s v="MAT.00029"/>
    <x v="1"/>
    <s v="L"/>
    <s v=""/>
    <s v="K"/>
    <n v="1118"/>
    <x v="0"/>
    <s v=""/>
    <n v="24"/>
    <s v="UN"/>
    <n v="24"/>
    <s v="UN"/>
    <n v="137.75"/>
    <x v="842"/>
    <s v="BRL"/>
    <n v="1"/>
    <n v="0"/>
    <n v="0"/>
    <n v="0"/>
    <n v="0"/>
    <n v="0"/>
    <n v="0"/>
    <n v="1"/>
    <n v="0"/>
    <n v="0"/>
    <n v="0"/>
    <n v="0"/>
    <x v="1520"/>
    <s v="OABR"/>
  </r>
  <r>
    <s v="30"/>
    <s v="ZBR1"/>
    <s v="F"/>
    <s v="V03"/>
    <x v="1"/>
    <x v="15"/>
    <s v="3000013322 FRIO DUQUE REFRIGERACAO LTDA"/>
    <x v="213"/>
    <s v="100026530"/>
    <s v="CAPACITOR MONO 1,7KVAR X 380V 31,OUF"/>
    <s v="MAT.00029"/>
    <x v="1"/>
    <s v="L"/>
    <s v=""/>
    <s v="K"/>
    <n v="1118"/>
    <x v="0"/>
    <s v=""/>
    <n v="9"/>
    <s v="UN"/>
    <n v="9"/>
    <s v="UN"/>
    <n v="118.9"/>
    <x v="843"/>
    <s v="BRL"/>
    <n v="1"/>
    <n v="0"/>
    <n v="0"/>
    <n v="0"/>
    <n v="0"/>
    <n v="0"/>
    <n v="0"/>
    <n v="1"/>
    <n v="0"/>
    <n v="0"/>
    <n v="0"/>
    <n v="0"/>
    <x v="1520"/>
    <s v="OABR"/>
  </r>
  <r>
    <s v="40"/>
    <s v="ZBR1"/>
    <s v="F"/>
    <s v="V03"/>
    <x v="1"/>
    <x v="15"/>
    <s v="3000013322 FRIO DUQUE REFRIGERACAO LTDA"/>
    <x v="213"/>
    <s v="100026530"/>
    <s v="CAPACITOR MONO 1,7KVAR X 380V 31,OUF"/>
    <s v="MAT.00029"/>
    <x v="1"/>
    <s v="L"/>
    <s v=""/>
    <s v="K"/>
    <n v="1118"/>
    <x v="0"/>
    <s v=""/>
    <n v="9"/>
    <s v="UN"/>
    <n v="9"/>
    <s v="UN"/>
    <n v="118.9"/>
    <x v="843"/>
    <s v="BRL"/>
    <n v="1"/>
    <n v="0"/>
    <n v="0"/>
    <n v="0"/>
    <n v="0"/>
    <n v="0"/>
    <n v="0"/>
    <n v="1"/>
    <n v="0"/>
    <n v="0"/>
    <n v="0"/>
    <n v="0"/>
    <x v="1520"/>
    <s v="OABR"/>
  </r>
  <r>
    <s v="10"/>
    <s v="ZBR1"/>
    <s v="F"/>
    <s v="V03"/>
    <x v="1"/>
    <x v="15"/>
    <s v="3000013322 FRIO DUQUE REFRIGERACAO LTDA"/>
    <x v="213"/>
    <s v="100026528"/>
    <s v="CAPACITOR MONO 5KVAR X 380V 91,SUF"/>
    <s v="MAT.00029"/>
    <x v="1"/>
    <s v="L"/>
    <s v=""/>
    <s v="K"/>
    <n v="1118"/>
    <x v="0"/>
    <s v=""/>
    <n v="36"/>
    <s v="UN"/>
    <n v="36"/>
    <s v="UN"/>
    <n v="171.1"/>
    <x v="841"/>
    <s v="BRL"/>
    <n v="1"/>
    <n v="0"/>
    <n v="0"/>
    <n v="0"/>
    <n v="0"/>
    <n v="0"/>
    <n v="0"/>
    <n v="1"/>
    <n v="0"/>
    <n v="0"/>
    <n v="0"/>
    <n v="0"/>
    <x v="1521"/>
    <s v="OABR"/>
  </r>
  <r>
    <s v="20"/>
    <s v="ZBR1"/>
    <s v="F"/>
    <s v="V03"/>
    <x v="1"/>
    <x v="15"/>
    <s v="3000013322 FRIO DUQUE REFRIGERACAO LTDA"/>
    <x v="213"/>
    <s v="100026529"/>
    <s v="CAPACITOR MONO 3,3KVAR X 380V 62 UF"/>
    <s v="MAT.00029"/>
    <x v="1"/>
    <s v="L"/>
    <s v=""/>
    <s v="K"/>
    <n v="1118"/>
    <x v="0"/>
    <s v=""/>
    <n v="24"/>
    <s v="UN"/>
    <n v="24"/>
    <s v="UN"/>
    <n v="137.75"/>
    <x v="842"/>
    <s v="BRL"/>
    <n v="1"/>
    <n v="0"/>
    <n v="0"/>
    <n v="0"/>
    <n v="0"/>
    <n v="0"/>
    <n v="0"/>
    <n v="1"/>
    <n v="0"/>
    <n v="0"/>
    <n v="0"/>
    <n v="0"/>
    <x v="1521"/>
    <s v="OABR"/>
  </r>
  <r>
    <s v="30"/>
    <s v="ZBR1"/>
    <s v="F"/>
    <s v="V03"/>
    <x v="1"/>
    <x v="15"/>
    <s v="3000013322 FRIO DUQUE REFRIGERACAO LTDA"/>
    <x v="213"/>
    <s v="100026530"/>
    <s v="CAPACITOR MONO 1,7KVAR X 380V 31,OUF"/>
    <s v="MAT.00029"/>
    <x v="1"/>
    <s v="L"/>
    <s v=""/>
    <s v="K"/>
    <n v="1118"/>
    <x v="0"/>
    <s v=""/>
    <n v="9"/>
    <s v="UN"/>
    <n v="9"/>
    <s v="UN"/>
    <n v="118.9"/>
    <x v="843"/>
    <s v="BRL"/>
    <n v="1"/>
    <n v="0"/>
    <n v="0"/>
    <n v="0"/>
    <n v="0"/>
    <n v="0"/>
    <n v="0"/>
    <n v="1"/>
    <n v="0"/>
    <n v="0"/>
    <n v="0"/>
    <n v="0"/>
    <x v="1521"/>
    <s v="OABR"/>
  </r>
  <r>
    <s v="10"/>
    <s v="ZBR1"/>
    <s v="F"/>
    <s v="V03"/>
    <x v="1"/>
    <x v="15"/>
    <s v="3000002132 NEW POWER GRUPOS GERADORES LTDA"/>
    <x v="21"/>
    <s v="100000450"/>
    <s v="MANUT. GERADORES"/>
    <s v="SERV.0017"/>
    <x v="0"/>
    <s v=""/>
    <s v=""/>
    <s v="K"/>
    <n v="1118"/>
    <x v="0"/>
    <s v=""/>
    <n v="1"/>
    <s v="UN"/>
    <n v="1"/>
    <s v="UN"/>
    <n v="1605"/>
    <x v="844"/>
    <s v="BRL"/>
    <n v="1"/>
    <n v="0"/>
    <n v="0"/>
    <n v="0"/>
    <n v="0"/>
    <n v="0"/>
    <n v="0"/>
    <n v="1"/>
    <n v="0"/>
    <n v="0"/>
    <n v="0"/>
    <n v="0"/>
    <x v="1522"/>
    <s v="OABR"/>
  </r>
  <r>
    <s v="10"/>
    <s v="ZBR1"/>
    <s v="F"/>
    <s v="V03"/>
    <x v="1"/>
    <x v="15"/>
    <s v="3000014581 INNOVENT ENGENHARIA LTDA"/>
    <x v="227"/>
    <s v="100001940"/>
    <s v="PREST. SERVIÇO - TRAB EM ALTURA (RIGGER)"/>
    <s v="SERV.0019"/>
    <x v="0"/>
    <s v=""/>
    <s v=""/>
    <s v="K"/>
    <n v="1118"/>
    <x v="0"/>
    <s v=""/>
    <n v="1"/>
    <s v="UN"/>
    <n v="1"/>
    <s v="UN"/>
    <n v="890"/>
    <x v="197"/>
    <s v="BRL"/>
    <n v="1"/>
    <n v="0"/>
    <n v="0"/>
    <n v="0"/>
    <n v="0"/>
    <n v="1"/>
    <n v="890"/>
    <n v="1"/>
    <n v="0"/>
    <n v="0"/>
    <n v="0"/>
    <n v="0"/>
    <x v="1523"/>
    <s v="OABR"/>
  </r>
  <r>
    <s v="10"/>
    <s v="ZBR1"/>
    <s v="F"/>
    <s v="V03"/>
    <x v="1"/>
    <x v="15"/>
    <s v="3000013322 FRIO DUQUE REFRIGERACAO LTDA"/>
    <x v="213"/>
    <s v="E00006044"/>
    <s v="MICRO MOTOR VENTILADOR 1/10HP 220V ELCO"/>
    <s v="MAT.00029"/>
    <x v="1"/>
    <s v=""/>
    <s v=""/>
    <s v="K"/>
    <n v="1118"/>
    <x v="0"/>
    <s v="0002"/>
    <n v="10"/>
    <s v="UN"/>
    <n v="10"/>
    <s v="UN"/>
    <n v="336"/>
    <x v="845"/>
    <s v="BRL"/>
    <n v="1"/>
    <n v="0"/>
    <n v="0"/>
    <n v="0"/>
    <n v="0"/>
    <n v="0"/>
    <n v="0"/>
    <n v="1"/>
    <n v="0"/>
    <n v="0"/>
    <n v="0"/>
    <n v="0"/>
    <x v="1524"/>
    <s v="OABR"/>
  </r>
  <r>
    <s v="10"/>
    <s v="ZBR1"/>
    <s v="F"/>
    <s v="V03"/>
    <x v="1"/>
    <x v="15"/>
    <s v="3000017365 REI AIR PECAS DE REFRIGERACAO LTDA"/>
    <x v="228"/>
    <s v="100019128"/>
    <s v="TERMOSTATO SCE TVCPI102 220V-15A°C 31ºC"/>
    <s v="MAT.00029"/>
    <x v="1"/>
    <s v=""/>
    <s v=""/>
    <s v="K"/>
    <n v="1118"/>
    <x v="0"/>
    <s v="0002"/>
    <n v="3"/>
    <s v="UN"/>
    <n v="3"/>
    <s v="UN"/>
    <n v="409.6"/>
    <x v="846"/>
    <s v="BRL"/>
    <n v="1"/>
    <n v="0"/>
    <n v="0"/>
    <n v="0"/>
    <n v="0"/>
    <n v="0"/>
    <n v="0"/>
    <n v="1"/>
    <n v="0"/>
    <n v="0"/>
    <n v="0"/>
    <n v="0"/>
    <x v="1525"/>
    <s v="OABR"/>
  </r>
  <r>
    <s v="20"/>
    <s v="ZBR1"/>
    <s v="F"/>
    <s v="V03"/>
    <x v="1"/>
    <x v="15"/>
    <s v="3000017365 REI AIR PECAS DE REFRIGERACAO LTDA"/>
    <x v="228"/>
    <s v="100027040"/>
    <s v="VÁLVULA ESFÉRICA 3/8 GBC DANFOSS 0917051"/>
    <s v="MAT.00029"/>
    <x v="1"/>
    <s v=""/>
    <s v=""/>
    <s v="K"/>
    <n v="1118"/>
    <x v="0"/>
    <s v="0002"/>
    <n v="2"/>
    <s v="UN"/>
    <n v="2"/>
    <s v="UN"/>
    <n v="163.9"/>
    <x v="847"/>
    <s v="BRL"/>
    <n v="1"/>
    <n v="0"/>
    <n v="0"/>
    <n v="0"/>
    <n v="0"/>
    <n v="0"/>
    <n v="0"/>
    <n v="1"/>
    <n v="0"/>
    <n v="0"/>
    <n v="0"/>
    <n v="0"/>
    <x v="1525"/>
    <s v="OABR"/>
  </r>
  <r>
    <s v="10"/>
    <s v="ZBR1"/>
    <s v="F"/>
    <s v="V03"/>
    <x v="1"/>
    <x v="15"/>
    <s v="3000017612 PAIVA CARVALHO FERRAGENS LTDA"/>
    <x v="176"/>
    <s v="E00005625"/>
    <s v="ABRAÇADEIRA HELLERMANM 370X7,0MM"/>
    <s v="MAT.00029"/>
    <x v="1"/>
    <s v=""/>
    <s v=""/>
    <s v="K"/>
    <n v="1118"/>
    <x v="0"/>
    <s v="0002"/>
    <n v="5"/>
    <s v="UN"/>
    <n v="5"/>
    <s v="UN"/>
    <n v="4.75"/>
    <x v="848"/>
    <s v="BRL"/>
    <n v="1"/>
    <n v="0"/>
    <n v="0"/>
    <n v="0"/>
    <n v="0"/>
    <n v="0"/>
    <n v="0"/>
    <n v="1"/>
    <n v="0"/>
    <n v="0"/>
    <n v="0"/>
    <n v="0"/>
    <x v="1526"/>
    <s v="OABR"/>
  </r>
  <r>
    <s v="20"/>
    <s v="ZBR1"/>
    <s v="F"/>
    <s v="V03"/>
    <x v="1"/>
    <x v="15"/>
    <s v="3000017612 PAIVA CARVALHO FERRAGENS LTDA"/>
    <x v="176"/>
    <s v="100026504"/>
    <s v="SACO PLÁST TRANS PICOT 35X50 C/500"/>
    <s v="MAT.00030"/>
    <x v="1"/>
    <s v=""/>
    <s v=""/>
    <s v="K"/>
    <n v="1118"/>
    <x v="0"/>
    <s v="0002"/>
    <n v="10"/>
    <s v="ROL"/>
    <n v="10"/>
    <s v="ROL"/>
    <n v="62.5"/>
    <x v="849"/>
    <s v="BRL"/>
    <n v="1"/>
    <n v="0"/>
    <n v="0"/>
    <n v="0"/>
    <n v="0"/>
    <n v="0"/>
    <n v="0"/>
    <n v="1"/>
    <n v="0"/>
    <n v="0"/>
    <n v="0"/>
    <n v="0"/>
    <x v="1526"/>
    <s v="OABR"/>
  </r>
  <r>
    <s v="10"/>
    <s v="ZBR1"/>
    <s v="F"/>
    <s v="V09"/>
    <x v="8"/>
    <x v="15"/>
    <s v="3000003403 DR OCUPACIONAL SAUDE OCUPACIONAL LT"/>
    <x v="229"/>
    <s v="100003206"/>
    <s v="MEDICINA"/>
    <s v="SERV.0019"/>
    <x v="0"/>
    <s v=""/>
    <s v=""/>
    <s v="K"/>
    <n v="1118"/>
    <x v="0"/>
    <s v=""/>
    <n v="4221.21"/>
    <s v="SV"/>
    <n v="4221.21"/>
    <s v="SV"/>
    <n v="1"/>
    <x v="850"/>
    <s v="BRL"/>
    <n v="1"/>
    <n v="0"/>
    <n v="0"/>
    <n v="428.08"/>
    <n v="0"/>
    <n v="428.08"/>
    <n v="428.08"/>
    <n v="1"/>
    <n v="0"/>
    <n v="0"/>
    <n v="0"/>
    <n v="0"/>
    <x v="1527"/>
    <s v="OABR"/>
  </r>
  <r>
    <s v="10"/>
    <s v="ZBR1"/>
    <s v="F"/>
    <s v="V29"/>
    <x v="10"/>
    <x v="15"/>
    <s v="3000003403 DR OCUPACIONAL SAUDE OCUPACIONAL LT"/>
    <x v="229"/>
    <s v="100003206"/>
    <s v="MEDICINA"/>
    <s v="SERV.0019"/>
    <x v="0"/>
    <s v=""/>
    <s v=""/>
    <s v="K"/>
    <n v="2118"/>
    <x v="1"/>
    <s v=""/>
    <n v="2000"/>
    <s v="SV"/>
    <n v="2000"/>
    <s v="SV"/>
    <n v="1"/>
    <x v="452"/>
    <s v="BRL"/>
    <n v="1"/>
    <n v="0"/>
    <n v="0"/>
    <n v="899.25"/>
    <n v="0"/>
    <n v="899.25"/>
    <n v="899.25"/>
    <n v="1"/>
    <n v="0"/>
    <n v="0"/>
    <n v="0"/>
    <n v="0"/>
    <x v="1528"/>
    <s v="OABR"/>
  </r>
  <r>
    <s v="10"/>
    <s v="ZBR1"/>
    <s v="F"/>
    <s v="V01"/>
    <x v="16"/>
    <x v="15"/>
    <s v="4000000018 INTERNATIONAL CONGRESS ANCL CONVENT"/>
    <x v="199"/>
    <s v="100003214"/>
    <s v="Análise, exame, pesquisa, coleta dados"/>
    <s v="SERV.0031"/>
    <x v="0"/>
    <s v=""/>
    <s v=""/>
    <s v="K"/>
    <n v="1118"/>
    <x v="0"/>
    <s v=""/>
    <n v="2496.81"/>
    <s v="SV"/>
    <n v="2496.81"/>
    <s v="SV"/>
    <n v="1"/>
    <x v="851"/>
    <s v="BRL"/>
    <n v="1"/>
    <n v="0"/>
    <n v="0"/>
    <n v="0"/>
    <n v="0"/>
    <n v="0"/>
    <n v="0"/>
    <n v="1"/>
    <n v="0"/>
    <n v="0"/>
    <n v="0"/>
    <n v="0"/>
    <x v="1529"/>
    <s v="OABR"/>
  </r>
  <r>
    <s v="10"/>
    <s v="ZBR1"/>
    <s v="F"/>
    <s v="V03"/>
    <x v="1"/>
    <x v="15"/>
    <s v="3000001088 PREMIER COMERCIO ATACADISTA DE"/>
    <x v="224"/>
    <s v="100011357"/>
    <s v="MASSA PLÁSTICA BRANCA 400G IBERE"/>
    <s v="MAT.00029"/>
    <x v="1"/>
    <s v=""/>
    <s v=""/>
    <s v="K"/>
    <n v="1118"/>
    <x v="0"/>
    <s v="0002"/>
    <n v="5"/>
    <s v="UN"/>
    <n v="5"/>
    <s v="UN"/>
    <n v="12.5"/>
    <x v="852"/>
    <s v="BRL"/>
    <n v="1"/>
    <n v="0"/>
    <n v="0"/>
    <n v="0"/>
    <n v="0"/>
    <n v="0"/>
    <n v="0"/>
    <n v="1"/>
    <n v="0"/>
    <n v="0"/>
    <n v="0"/>
    <n v="0"/>
    <x v="1530"/>
    <s v="OABR"/>
  </r>
  <r>
    <s v="20"/>
    <s v="ZBR1"/>
    <s v="F"/>
    <s v="V03"/>
    <x v="1"/>
    <x v="15"/>
    <s v="3000001088 PREMIER COMERCIO ATACADISTA DE"/>
    <x v="224"/>
    <s v="E00005377"/>
    <s v="CLAROFILITO 18KG (ARGILA)"/>
    <s v="MAT.00029"/>
    <x v="1"/>
    <s v=""/>
    <s v=""/>
    <s v="K"/>
    <n v="1118"/>
    <x v="0"/>
    <s v="0002"/>
    <n v="15"/>
    <s v="UN"/>
    <n v="15"/>
    <s v="UN"/>
    <n v="12.9"/>
    <x v="853"/>
    <s v="BRL"/>
    <n v="1"/>
    <n v="0"/>
    <n v="0"/>
    <n v="0"/>
    <n v="0"/>
    <n v="0"/>
    <n v="0"/>
    <n v="1"/>
    <n v="0"/>
    <n v="0"/>
    <n v="0"/>
    <n v="0"/>
    <x v="1530"/>
    <s v="OABR"/>
  </r>
  <r>
    <s v="30"/>
    <s v="ZBR1"/>
    <s v="F"/>
    <s v="V03"/>
    <x v="1"/>
    <x v="15"/>
    <s v="3000001088 PREMIER COMERCIO ATACADISTA DE"/>
    <x v="224"/>
    <s v="100015934"/>
    <s v="LONA TRANSPARENTE 4X50 MTS"/>
    <s v="MAT.00029"/>
    <x v="1"/>
    <s v=""/>
    <s v=""/>
    <s v="K"/>
    <n v="1118"/>
    <x v="0"/>
    <s v="0002"/>
    <n v="5"/>
    <s v="UN"/>
    <n v="5"/>
    <s v="UN"/>
    <n v="435.4"/>
    <x v="854"/>
    <s v="BRL"/>
    <n v="1"/>
    <n v="0"/>
    <n v="0"/>
    <n v="0"/>
    <n v="0"/>
    <n v="0"/>
    <n v="0"/>
    <n v="1"/>
    <n v="0"/>
    <n v="0"/>
    <n v="0"/>
    <n v="0"/>
    <x v="1530"/>
    <s v="OABR"/>
  </r>
  <r>
    <s v="10"/>
    <s v="ZBR1"/>
    <s v="F"/>
    <s v="V02"/>
    <x v="7"/>
    <x v="15"/>
    <s v="3000019186 GR SIGN PUBLICIDADE LTDA"/>
    <x v="212"/>
    <s v="100026857"/>
    <s v="ADESIVO SINALIZAÇÃO"/>
    <s v="MAT.00030"/>
    <x v="1"/>
    <s v=""/>
    <s v=""/>
    <s v="K"/>
    <n v="1118"/>
    <x v="0"/>
    <s v=""/>
    <n v="1"/>
    <s v="UN"/>
    <n v="1"/>
    <s v="UN"/>
    <n v="7241"/>
    <x v="855"/>
    <s v="BRL"/>
    <n v="1"/>
    <n v="0"/>
    <n v="0"/>
    <n v="0"/>
    <n v="0"/>
    <n v="0"/>
    <n v="0"/>
    <n v="1"/>
    <n v="0"/>
    <n v="0"/>
    <n v="0"/>
    <n v="0"/>
    <x v="1531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320"/>
    <x v="527"/>
    <s v="BRL"/>
    <n v="1"/>
    <n v="0"/>
    <n v="0"/>
    <n v="0"/>
    <n v="0"/>
    <n v="0"/>
    <n v="0"/>
    <n v="1"/>
    <n v="0"/>
    <n v="0"/>
    <n v="0"/>
    <n v="0"/>
    <x v="1532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0312.5"/>
    <x v="856"/>
    <s v="BRL"/>
    <n v="1"/>
    <n v="0"/>
    <n v="0"/>
    <n v="0"/>
    <n v="0"/>
    <n v="0"/>
    <n v="0"/>
    <n v="1"/>
    <n v="0"/>
    <n v="0"/>
    <n v="0"/>
    <n v="0"/>
    <x v="1533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4330"/>
    <x v="857"/>
    <s v="BRL"/>
    <n v="1"/>
    <n v="0"/>
    <n v="0"/>
    <n v="0"/>
    <n v="0"/>
    <n v="0"/>
    <n v="0"/>
    <n v="1"/>
    <n v="0"/>
    <n v="0"/>
    <n v="0"/>
    <n v="0"/>
    <x v="1534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480"/>
    <x v="858"/>
    <s v="BRL"/>
    <n v="1"/>
    <n v="0"/>
    <n v="0"/>
    <n v="0"/>
    <n v="0"/>
    <n v="0"/>
    <n v="0"/>
    <n v="1"/>
    <n v="0"/>
    <n v="0"/>
    <n v="0"/>
    <n v="0"/>
    <x v="1535"/>
    <s v="OABR"/>
  </r>
  <r>
    <s v="10"/>
    <s v="ZBR1"/>
    <s v="F"/>
    <s v="V09"/>
    <x v="8"/>
    <x v="16"/>
    <s v="3000001589 RIOPAR PARTICIPACOES SA"/>
    <x v="230"/>
    <s v="100000076"/>
    <s v="BENEFÍCIOS GERAL"/>
    <s v="SERV.0031"/>
    <x v="0"/>
    <s v=""/>
    <s v=""/>
    <s v="K"/>
    <n v="1118"/>
    <x v="0"/>
    <s v=""/>
    <n v="60000"/>
    <s v="SV"/>
    <n v="60000"/>
    <s v="SV"/>
    <n v="1"/>
    <x v="859"/>
    <s v="BRL"/>
    <n v="1"/>
    <n v="0"/>
    <n v="0"/>
    <n v="33103.4"/>
    <n v="0"/>
    <n v="33103.4"/>
    <n v="33103.4"/>
    <n v="1"/>
    <n v="0"/>
    <n v="0"/>
    <n v="0"/>
    <n v="0"/>
    <x v="1536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L"/>
    <s v=""/>
    <s v="K"/>
    <n v="2118"/>
    <x v="1"/>
    <s v=""/>
    <n v="1"/>
    <s v="SV"/>
    <n v="1"/>
    <s v="SV"/>
    <n v="13155"/>
    <x v="860"/>
    <s v="BRL"/>
    <n v="1"/>
    <n v="0"/>
    <n v="0"/>
    <n v="0"/>
    <n v="0"/>
    <n v="0"/>
    <n v="0"/>
    <n v="1"/>
    <n v="0"/>
    <n v="0"/>
    <n v="0"/>
    <n v="0"/>
    <x v="1537"/>
    <s v="OABR"/>
  </r>
  <r>
    <s v="10"/>
    <s v="ZBR1"/>
    <s v="F"/>
    <s v="V23"/>
    <x v="12"/>
    <x v="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60"/>
    <x v="100"/>
    <s v="BRL"/>
    <n v="1"/>
    <n v="0"/>
    <n v="0"/>
    <n v="0"/>
    <n v="0"/>
    <n v="0"/>
    <n v="0"/>
    <n v="1"/>
    <n v="0"/>
    <n v="0"/>
    <n v="0"/>
    <n v="0"/>
    <x v="1538"/>
    <s v="OABR"/>
  </r>
  <r>
    <s v="10"/>
    <s v="ZBR1"/>
    <s v="F"/>
    <s v="V30"/>
    <x v="21"/>
    <x v="16"/>
    <s v="3000001589 RIOPAR PARTICIPACOES SA"/>
    <x v="230"/>
    <s v="100000076"/>
    <s v="BENEFÍCIOS GERAL"/>
    <s v="SERV.0031"/>
    <x v="0"/>
    <s v=""/>
    <s v=""/>
    <s v="K"/>
    <n v="2118"/>
    <x v="1"/>
    <s v=""/>
    <n v="30000"/>
    <s v="SV"/>
    <n v="30000"/>
    <s v="SV"/>
    <n v="1"/>
    <x v="861"/>
    <s v="BRL"/>
    <n v="1"/>
    <n v="0"/>
    <n v="0"/>
    <n v="13916.8"/>
    <n v="0"/>
    <n v="16185.6"/>
    <n v="16185.6"/>
    <n v="1"/>
    <n v="0"/>
    <n v="0"/>
    <n v="0"/>
    <n v="0"/>
    <x v="1539"/>
    <s v="OABR"/>
  </r>
  <r>
    <s v="10"/>
    <s v="ZBR1"/>
    <s v="F"/>
    <s v="V31"/>
    <x v="17"/>
    <x v="16"/>
    <s v="3000002277 SIQUEIRA CASTRO - ADVOGADOS"/>
    <x v="231"/>
    <s v="100000364"/>
    <s v="HONORÁRIOS JURÍDICOS"/>
    <s v="SERV.0001"/>
    <x v="0"/>
    <s v=""/>
    <s v=""/>
    <s v="K"/>
    <n v="2118"/>
    <x v="1"/>
    <s v=""/>
    <n v="1850"/>
    <s v="SV"/>
    <n v="1850"/>
    <s v="SV"/>
    <n v="1"/>
    <x v="862"/>
    <s v="BRL"/>
    <n v="1"/>
    <n v="0"/>
    <n v="0"/>
    <n v="904.58"/>
    <n v="0"/>
    <n v="1039.6400000000001"/>
    <n v="1039.6400000000001"/>
    <n v="1"/>
    <n v="0"/>
    <n v="0"/>
    <n v="0"/>
    <n v="0"/>
    <x v="1540"/>
    <s v="OABR"/>
  </r>
  <r>
    <s v="10"/>
    <s v="ZBR0"/>
    <s v="F"/>
    <s v="GL1"/>
    <x v="0"/>
    <x v="16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41"/>
    <s v="OABR"/>
  </r>
  <r>
    <s v="20"/>
    <s v="ZBR0"/>
    <s v="F"/>
    <s v="GL1"/>
    <x v="0"/>
    <x v="16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41"/>
    <s v="OABR"/>
  </r>
  <r>
    <s v="30"/>
    <s v="ZBR0"/>
    <s v="F"/>
    <s v="GL1"/>
    <x v="0"/>
    <x v="16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41"/>
    <s v="OABR"/>
  </r>
  <r>
    <s v="10"/>
    <s v="ZBR1"/>
    <s v="F"/>
    <s v="V23"/>
    <x v="12"/>
    <x v="16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53000"/>
    <x v="863"/>
    <s v="BRL"/>
    <n v="1"/>
    <n v="0"/>
    <n v="0"/>
    <n v="0"/>
    <n v="0"/>
    <n v="0"/>
    <n v="0"/>
    <n v="1"/>
    <n v="0"/>
    <n v="0"/>
    <n v="0"/>
    <n v="0"/>
    <x v="1542"/>
    <s v="OABR"/>
  </r>
  <r>
    <s v="10"/>
    <s v="ZBR1"/>
    <s v="F"/>
    <s v="V03"/>
    <x v="1"/>
    <x v="16"/>
    <s v="3000002281 FERRAGENS LINDORIO LTDA"/>
    <x v="198"/>
    <s v="E00005243"/>
    <s v="ACABAMENTO VALVULA FLUX CROMADO"/>
    <s v="MAT.00029"/>
    <x v="1"/>
    <s v=""/>
    <s v=""/>
    <s v="K"/>
    <n v="1118"/>
    <x v="0"/>
    <s v="0002"/>
    <n v="15"/>
    <s v="UN"/>
    <n v="15"/>
    <s v="UN"/>
    <n v="150.47999999999999"/>
    <x v="864"/>
    <s v="BRL"/>
    <n v="1"/>
    <n v="0"/>
    <n v="0"/>
    <n v="0"/>
    <n v="0"/>
    <n v="0"/>
    <n v="0"/>
    <n v="1"/>
    <n v="0"/>
    <n v="0"/>
    <n v="0"/>
    <n v="0"/>
    <x v="1543"/>
    <s v="OABR"/>
  </r>
  <r>
    <s v="20"/>
    <s v="ZBR1"/>
    <s v="F"/>
    <s v="V03"/>
    <x v="1"/>
    <x v="16"/>
    <s v="3000002281 FERRAGENS LINDORIO LTDA"/>
    <x v="198"/>
    <s v="E00005865"/>
    <s v="DECA ASSENTO AP-50  VOGUE PLUS GE17"/>
    <s v="MAT.00029"/>
    <x v="1"/>
    <s v=""/>
    <s v=""/>
    <s v="K"/>
    <n v="1118"/>
    <x v="0"/>
    <s v="0002"/>
    <n v="20"/>
    <s v="PEÇ"/>
    <n v="20"/>
    <s v="PEÇ"/>
    <n v="312.39999999999998"/>
    <x v="865"/>
    <s v="BRL"/>
    <n v="1"/>
    <n v="0"/>
    <n v="0"/>
    <n v="0"/>
    <n v="0"/>
    <n v="0"/>
    <n v="0"/>
    <n v="1"/>
    <n v="0"/>
    <n v="0"/>
    <n v="0"/>
    <n v="0"/>
    <x v="1543"/>
    <s v="OABR"/>
  </r>
  <r>
    <s v="10"/>
    <s v="ZBR1"/>
    <s v="F"/>
    <s v="V03"/>
    <x v="1"/>
    <x v="16"/>
    <s v="3000015609 OBRA PRONTA PROJETO E EXECUCAO LTDA"/>
    <x v="232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4800"/>
    <x v="866"/>
    <s v="BRL"/>
    <n v="1"/>
    <n v="0"/>
    <n v="0"/>
    <n v="0"/>
    <n v="0"/>
    <n v="0"/>
    <n v="0"/>
    <n v="1"/>
    <n v="0"/>
    <n v="0"/>
    <n v="0"/>
    <n v="0"/>
    <x v="1544"/>
    <s v="OABR"/>
  </r>
  <r>
    <s v="10"/>
    <s v="ZBR1"/>
    <s v="F"/>
    <s v="V22"/>
    <x v="15"/>
    <x v="1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545"/>
    <s v="OABR"/>
  </r>
  <r>
    <s v="20"/>
    <s v="ZBR1"/>
    <s v="F"/>
    <s v="V22"/>
    <x v="15"/>
    <x v="1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545"/>
    <s v="OABR"/>
  </r>
  <r>
    <s v="30"/>
    <s v="ZBR1"/>
    <s v="F"/>
    <s v="V22"/>
    <x v="15"/>
    <x v="1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545"/>
    <s v="OABR"/>
  </r>
  <r>
    <s v="40"/>
    <s v="ZBR1"/>
    <s v="F"/>
    <s v="V22"/>
    <x v="15"/>
    <x v="1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545"/>
    <s v="OABR"/>
  </r>
  <r>
    <s v="10"/>
    <s v="ZBR1"/>
    <s v="F"/>
    <s v="V03"/>
    <x v="1"/>
    <x v="18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575"/>
    <x v="355"/>
    <s v="BRL"/>
    <n v="1"/>
    <n v="0"/>
    <n v="0"/>
    <n v="0"/>
    <n v="0"/>
    <n v="0"/>
    <n v="0"/>
    <n v="1"/>
    <n v="0"/>
    <n v="0"/>
    <n v="0"/>
    <n v="0"/>
    <x v="1546"/>
    <s v="OABR"/>
  </r>
  <r>
    <s v="10"/>
    <s v="ZBR1"/>
    <s v="F"/>
    <s v="V03"/>
    <x v="1"/>
    <x v="18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375"/>
    <x v="867"/>
    <s v="BRL"/>
    <n v="1"/>
    <n v="0"/>
    <n v="0"/>
    <n v="0"/>
    <n v="0"/>
    <n v="0"/>
    <n v="0"/>
    <n v="1"/>
    <n v="0"/>
    <n v="0"/>
    <n v="0"/>
    <n v="0"/>
    <x v="1547"/>
    <s v="OABR"/>
  </r>
  <r>
    <s v="10"/>
    <s v="ZBR1"/>
    <s v="F"/>
    <s v="V23"/>
    <x v="12"/>
    <x v="18"/>
    <s v="3000001098 AAS SERVICOS DE INSTALACOES LTDA"/>
    <x v="234"/>
    <s v="100001326"/>
    <s v="PERÍCIAS, LAUDOS E ANÁLISES TÉCNICAS"/>
    <s v="SERV.0009"/>
    <x v="0"/>
    <s v=""/>
    <s v=""/>
    <s v="K"/>
    <n v="2118"/>
    <x v="1"/>
    <s v=""/>
    <n v="1"/>
    <s v="SV"/>
    <n v="1"/>
    <s v="SV"/>
    <n v="3048.5"/>
    <x v="868"/>
    <s v="BRL"/>
    <n v="1"/>
    <n v="0"/>
    <n v="0"/>
    <n v="0"/>
    <n v="0"/>
    <n v="0"/>
    <n v="0"/>
    <n v="1"/>
    <n v="0"/>
    <n v="0"/>
    <n v="0"/>
    <n v="0"/>
    <x v="1548"/>
    <s v="OABR"/>
  </r>
  <r>
    <s v="10"/>
    <s v="ZBR1"/>
    <s v="F"/>
    <s v="V03"/>
    <x v="1"/>
    <x v="18"/>
    <s v="3000012014 COMERCIAL FLUMINENSE DE BATERIAS E"/>
    <x v="235"/>
    <s v="100027167"/>
    <s v="BATERIA SELADA 12V 100ah P/ GERADOR"/>
    <s v="MAT.00040"/>
    <x v="1"/>
    <s v=""/>
    <s v=""/>
    <s v="K"/>
    <n v="1118"/>
    <x v="0"/>
    <s v=""/>
    <n v="1"/>
    <s v="UN"/>
    <n v="1"/>
    <s v="UN"/>
    <n v="1178.6500000000001"/>
    <x v="869"/>
    <s v="BRL"/>
    <n v="1"/>
    <n v="0"/>
    <n v="0"/>
    <n v="0"/>
    <n v="0"/>
    <n v="0"/>
    <n v="0"/>
    <n v="1"/>
    <n v="0"/>
    <n v="0"/>
    <n v="0"/>
    <n v="0"/>
    <x v="1549"/>
    <s v="OABR"/>
  </r>
  <r>
    <s v="10"/>
    <s v="ZBR1"/>
    <s v="F"/>
    <s v="V03"/>
    <x v="1"/>
    <x v="18"/>
    <s v="3000002530 JUPT REFRIGERACAO LTDA"/>
    <x v="34"/>
    <s v="100000385"/>
    <s v="LOCAÇÃO EQUIPAMENTOS"/>
    <s v="LOC.00002"/>
    <x v="2"/>
    <s v=""/>
    <s v=""/>
    <s v="K"/>
    <n v="1118"/>
    <x v="0"/>
    <s v="0001"/>
    <n v="4"/>
    <s v="SV"/>
    <n v="4"/>
    <s v="SV"/>
    <n v="3000"/>
    <x v="210"/>
    <s v="BRL"/>
    <n v="1"/>
    <n v="0"/>
    <n v="0"/>
    <n v="0"/>
    <n v="0"/>
    <n v="0"/>
    <n v="0"/>
    <n v="1"/>
    <n v="0"/>
    <n v="0"/>
    <n v="0"/>
    <n v="0"/>
    <x v="1550"/>
    <s v="OABR"/>
  </r>
  <r>
    <s v="10"/>
    <s v="ZBR1"/>
    <s v="F"/>
    <s v="V03"/>
    <x v="1"/>
    <x v="18"/>
    <s v="3000002034 ELETRICA KVA LTDA"/>
    <x v="210"/>
    <s v="100027240"/>
    <s v="CONTATOR TRIFÁSICO CWO7 10E / 1NA / 220V"/>
    <s v="MAT.00040"/>
    <x v="1"/>
    <s v=""/>
    <s v=""/>
    <s v="K"/>
    <n v="1118"/>
    <x v="0"/>
    <s v=""/>
    <n v="1"/>
    <s v="UN"/>
    <n v="1"/>
    <s v="UN"/>
    <n v="86.4"/>
    <x v="870"/>
    <s v="BRL"/>
    <n v="1"/>
    <n v="0"/>
    <n v="0"/>
    <n v="0"/>
    <n v="0"/>
    <n v="0"/>
    <n v="0"/>
    <n v="1"/>
    <n v="0"/>
    <n v="0"/>
    <n v="0"/>
    <n v="0"/>
    <x v="1551"/>
    <s v="OABR"/>
  </r>
  <r>
    <s v="20"/>
    <s v="ZBR1"/>
    <s v="F"/>
    <s v="V03"/>
    <x v="1"/>
    <x v="18"/>
    <s v="3000002034 ELETRICA KVA LTDA"/>
    <x v="210"/>
    <s v="100027241"/>
    <s v="RELE TERMICO SOBRECARGA RW17-1D/220V"/>
    <s v="MAT.00040"/>
    <x v="1"/>
    <s v=""/>
    <s v=""/>
    <s v="K"/>
    <n v="1118"/>
    <x v="0"/>
    <s v=""/>
    <n v="1"/>
    <s v="UN"/>
    <n v="1"/>
    <s v="UN"/>
    <n v="59.66"/>
    <x v="871"/>
    <s v="BRL"/>
    <n v="1"/>
    <n v="0"/>
    <n v="0"/>
    <n v="0"/>
    <n v="0"/>
    <n v="0"/>
    <n v="0"/>
    <n v="1"/>
    <n v="0"/>
    <n v="0"/>
    <n v="0"/>
    <n v="0"/>
    <x v="1551"/>
    <s v="OABR"/>
  </r>
  <r>
    <s v="30"/>
    <s v="ZBR1"/>
    <s v="F"/>
    <s v="V03"/>
    <x v="1"/>
    <x v="18"/>
    <s v="3000002034 ELETRICA KVA LTDA"/>
    <x v="210"/>
    <s v="E00005938"/>
    <s v="CABO PP 3 X 2,50MM 70G PT"/>
    <s v="MAT.00029"/>
    <x v="1"/>
    <s v=""/>
    <s v=""/>
    <s v="K"/>
    <n v="1118"/>
    <x v="0"/>
    <s v=""/>
    <n v="100"/>
    <s v="M"/>
    <n v="100"/>
    <s v="M"/>
    <n v="6.58"/>
    <x v="872"/>
    <s v="BRL"/>
    <n v="1"/>
    <n v="0"/>
    <n v="0"/>
    <n v="0"/>
    <n v="0"/>
    <n v="0"/>
    <n v="0"/>
    <n v="1"/>
    <n v="0"/>
    <n v="0"/>
    <n v="0"/>
    <n v="0"/>
    <x v="1551"/>
    <s v="OABR"/>
  </r>
  <r>
    <s v="10"/>
    <s v="ZBR1"/>
    <s v="F"/>
    <s v="V03"/>
    <x v="1"/>
    <x v="18"/>
    <s v="3000000801 MAXI PAINT INDUSTRIA E COMERCIO LTD"/>
    <x v="236"/>
    <s v="100027487"/>
    <s v="MAXITHERMIC EXTREME BRANCO"/>
    <s v="MAT.00029"/>
    <x v="1"/>
    <s v=""/>
    <s v=""/>
    <s v="K"/>
    <n v="1118"/>
    <x v="0"/>
    <s v="0002"/>
    <n v="2"/>
    <s v="UN"/>
    <n v="2"/>
    <s v="UN"/>
    <n v="828.6"/>
    <x v="873"/>
    <s v="BRL"/>
    <n v="1"/>
    <n v="0"/>
    <n v="0"/>
    <n v="0"/>
    <n v="0"/>
    <n v="0"/>
    <n v="0"/>
    <n v="1"/>
    <n v="0"/>
    <n v="0"/>
    <n v="0"/>
    <n v="0"/>
    <x v="1552"/>
    <s v="OABR"/>
  </r>
  <r>
    <s v="10"/>
    <s v="ZBR1"/>
    <s v="F"/>
    <s v="V03"/>
    <x v="1"/>
    <x v="18"/>
    <s v="3000002386 COMERCIAL ELETRICA P.J.LTDA"/>
    <x v="174"/>
    <s v="100027251"/>
    <s v="LUMINARIA HERM LED 53W 6500K IP65"/>
    <s v="MAT.00040"/>
    <x v="1"/>
    <s v=""/>
    <s v=""/>
    <s v="K"/>
    <n v="1118"/>
    <x v="0"/>
    <s v="0002"/>
    <n v="6"/>
    <s v="UN"/>
    <n v="6"/>
    <s v="UN"/>
    <n v="201"/>
    <x v="874"/>
    <s v="BRL"/>
    <n v="1"/>
    <n v="0"/>
    <n v="0"/>
    <n v="0"/>
    <n v="0"/>
    <n v="0"/>
    <n v="0"/>
    <n v="1"/>
    <n v="0"/>
    <n v="0"/>
    <n v="0"/>
    <n v="0"/>
    <x v="1553"/>
    <s v="OABR"/>
  </r>
  <r>
    <s v="10"/>
    <s v="ZBR1"/>
    <s v="F"/>
    <s v="V02"/>
    <x v="7"/>
    <x v="19"/>
    <s v="3000016385 PATRICK TEIXEIRA DA ROCHA 109455157"/>
    <x v="120"/>
    <s v="E00001059"/>
    <s v="FOT - FOTOGRAFIA E CINEMATOGRAFIA"/>
    <s v="SERV.0031"/>
    <x v="0"/>
    <s v=""/>
    <s v=""/>
    <s v="K"/>
    <n v="1118"/>
    <x v="0"/>
    <s v=""/>
    <n v="1"/>
    <s v="SV"/>
    <n v="1"/>
    <s v="SV"/>
    <n v="5500"/>
    <x v="353"/>
    <s v="BRL"/>
    <n v="1"/>
    <n v="0"/>
    <n v="0"/>
    <n v="0"/>
    <n v="0"/>
    <n v="0"/>
    <n v="0"/>
    <n v="1"/>
    <n v="0"/>
    <n v="0"/>
    <n v="0"/>
    <n v="0"/>
    <x v="1554"/>
    <s v="OABR"/>
  </r>
  <r>
    <s v="10"/>
    <s v="ZBR1"/>
    <s v="F"/>
    <s v="V23"/>
    <x v="12"/>
    <x v="19"/>
    <s v="3000018301 ESTUDIO 3 COMUNICACAO VISUAL LTDA"/>
    <x v="237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360"/>
    <x v="875"/>
    <s v="BRL"/>
    <n v="1"/>
    <n v="0"/>
    <n v="0"/>
    <n v="0"/>
    <n v="0"/>
    <n v="0"/>
    <n v="0"/>
    <n v="1"/>
    <n v="0"/>
    <n v="0"/>
    <n v="0"/>
    <n v="0"/>
    <x v="1555"/>
    <s v="OABR"/>
  </r>
  <r>
    <s v="10"/>
    <s v="ZBR1"/>
    <s v="F"/>
    <s v="V31"/>
    <x v="17"/>
    <x v="19"/>
    <s v="4000000597 REED SMITH LLP"/>
    <x v="203"/>
    <s v="100000364"/>
    <s v="HONORÁRIOS JURÍDICOS"/>
    <s v="SERV.0001"/>
    <x v="0"/>
    <s v="L"/>
    <s v=""/>
    <s v="K"/>
    <n v="2118"/>
    <x v="1"/>
    <s v=""/>
    <n v="83209.36"/>
    <s v="SV"/>
    <n v="83209.36"/>
    <s v="SV"/>
    <n v="1"/>
    <x v="794"/>
    <s v="BRL"/>
    <n v="1"/>
    <n v="0"/>
    <n v="0"/>
    <n v="0"/>
    <n v="0"/>
    <n v="0"/>
    <n v="0"/>
    <n v="1"/>
    <n v="0"/>
    <n v="0"/>
    <n v="0"/>
    <n v="0"/>
    <x v="1556"/>
    <s v="OABR"/>
  </r>
  <r>
    <s v="20"/>
    <s v="ZBR1"/>
    <s v="F"/>
    <s v="V13"/>
    <x v="4"/>
    <x v="19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23.98"/>
    <x v="876"/>
    <s v="BRL"/>
    <n v="1"/>
    <n v="0"/>
    <n v="0"/>
    <n v="0"/>
    <n v="0"/>
    <n v="0"/>
    <n v="0"/>
    <n v="1"/>
    <n v="0"/>
    <n v="0"/>
    <n v="0"/>
    <n v="0"/>
    <x v="1557"/>
    <s v="OABR"/>
  </r>
  <r>
    <s v="30"/>
    <s v="ZBR1"/>
    <s v="F"/>
    <s v="V13"/>
    <x v="4"/>
    <x v="19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150"/>
    <x v="51"/>
    <s v="BRL"/>
    <n v="1"/>
    <n v="0"/>
    <n v="0"/>
    <n v="0"/>
    <n v="0"/>
    <n v="0"/>
    <n v="0"/>
    <n v="1"/>
    <n v="0"/>
    <n v="0"/>
    <n v="0"/>
    <n v="0"/>
    <x v="1557"/>
    <s v="OABR"/>
  </r>
  <r>
    <s v="10"/>
    <s v="ZBR1"/>
    <s v="F"/>
    <s v="V33"/>
    <x v="2"/>
    <x v="19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55.25"/>
    <x v="877"/>
    <s v="BRL"/>
    <n v="1"/>
    <n v="0"/>
    <n v="0"/>
    <n v="0"/>
    <n v="0"/>
    <n v="0"/>
    <n v="0"/>
    <n v="1"/>
    <n v="0"/>
    <n v="0"/>
    <n v="0"/>
    <n v="0"/>
    <x v="1558"/>
    <s v="OABR"/>
  </r>
  <r>
    <s v="1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2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3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4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5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6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559"/>
    <s v="OABR"/>
  </r>
  <r>
    <s v="7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1"/>
    <n v="16000"/>
    <n v="1"/>
    <n v="0"/>
    <n v="0"/>
    <n v="0"/>
    <n v="0"/>
    <x v="1559"/>
    <s v="OABR"/>
  </r>
  <r>
    <s v="8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1"/>
    <n v="0"/>
    <n v="1"/>
    <n v="16000"/>
    <n v="1"/>
    <n v="0"/>
    <n v="0"/>
    <n v="0"/>
    <n v="0"/>
    <x v="1559"/>
    <s v="OABR"/>
  </r>
  <r>
    <s v="9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1"/>
    <n v="0"/>
    <n v="1"/>
    <n v="16000"/>
    <n v="1"/>
    <n v="0"/>
    <n v="0"/>
    <n v="0"/>
    <n v="0"/>
    <x v="1559"/>
    <s v="OABR"/>
  </r>
  <r>
    <s v="10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1"/>
    <n v="0"/>
    <n v="1"/>
    <n v="16000"/>
    <n v="1"/>
    <n v="0"/>
    <n v="0"/>
    <n v="0"/>
    <n v="0"/>
    <x v="1559"/>
    <s v="OABR"/>
  </r>
  <r>
    <s v="11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1"/>
    <n v="0"/>
    <n v="1"/>
    <n v="16000"/>
    <n v="1"/>
    <n v="0"/>
    <n v="0"/>
    <n v="0"/>
    <n v="0"/>
    <x v="1559"/>
    <s v="OABR"/>
  </r>
  <r>
    <s v="120"/>
    <s v="ZBR1"/>
    <s v="F"/>
    <s v="V22"/>
    <x v="15"/>
    <x v="19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1"/>
    <n v="0"/>
    <n v="1"/>
    <n v="16000"/>
    <n v="1"/>
    <n v="0"/>
    <n v="0"/>
    <n v="0"/>
    <n v="0"/>
    <x v="1559"/>
    <s v="OABR"/>
  </r>
  <r>
    <s v="10"/>
    <s v="ZBR1"/>
    <s v="F"/>
    <s v="V31"/>
    <x v="17"/>
    <x v="20"/>
    <s v="3000002278 DANNEMANN, SIEMSEN, BIGLER E IPANEM"/>
    <x v="214"/>
    <s v="100000364"/>
    <s v="HONORÁRIOS JURÍDICOS"/>
    <s v="SERV.0001"/>
    <x v="0"/>
    <s v=""/>
    <s v=""/>
    <s v="K"/>
    <n v="2118"/>
    <x v="1"/>
    <s v=""/>
    <n v="1"/>
    <s v="SV"/>
    <n v="1"/>
    <s v="SV"/>
    <n v="1582.11"/>
    <x v="879"/>
    <s v="BRL"/>
    <n v="1"/>
    <n v="0"/>
    <n v="0"/>
    <n v="0"/>
    <n v="0"/>
    <n v="0"/>
    <n v="0"/>
    <n v="1"/>
    <n v="0"/>
    <n v="0"/>
    <n v="0"/>
    <n v="0"/>
    <x v="1560"/>
    <s v="OABR"/>
  </r>
  <r>
    <s v="10"/>
    <s v="ZBR1"/>
    <s v="F"/>
    <s v="V31"/>
    <x v="17"/>
    <x v="20"/>
    <s v="3000002278 DANNEMANN, SIEMSEN, BIGLER E IPANEM"/>
    <x v="214"/>
    <s v="100000364"/>
    <s v="HONORÁRIOS JURÍDICOS"/>
    <s v="SERV.0001"/>
    <x v="0"/>
    <s v=""/>
    <s v=""/>
    <s v="K"/>
    <n v="2118"/>
    <x v="1"/>
    <s v=""/>
    <n v="1"/>
    <s v="SV"/>
    <n v="1"/>
    <s v="SV"/>
    <n v="1235.79"/>
    <x v="880"/>
    <s v="BRL"/>
    <n v="1"/>
    <n v="0"/>
    <n v="0"/>
    <n v="0"/>
    <n v="0"/>
    <n v="0"/>
    <n v="0"/>
    <n v="1"/>
    <n v="0"/>
    <n v="0"/>
    <n v="0"/>
    <n v="0"/>
    <x v="1561"/>
    <s v="OABR"/>
  </r>
  <r>
    <s v="10"/>
    <s v="ZBR1"/>
    <s v="F"/>
    <s v="V33"/>
    <x v="2"/>
    <x v="20"/>
    <s v="G000001118 GL EVENTS CENTRO DE CONVENCOES LTDA"/>
    <x v="144"/>
    <s v="100000796"/>
    <s v="ALUGUEL DE ESCRITÓRIO"/>
    <s v="LOC.00001"/>
    <x v="2"/>
    <s v=""/>
    <s v=""/>
    <s v="K"/>
    <n v="2118"/>
    <x v="1"/>
    <s v=""/>
    <n v="40974.199999999997"/>
    <s v="SV"/>
    <n v="40974.199999999997"/>
    <s v="SV"/>
    <n v="1"/>
    <x v="881"/>
    <s v="BRL"/>
    <n v="1"/>
    <n v="0"/>
    <n v="0"/>
    <n v="13658.04"/>
    <n v="0"/>
    <n v="20487.080000000002"/>
    <n v="20487.080000000002"/>
    <n v="1"/>
    <n v="0"/>
    <n v="0"/>
    <n v="0"/>
    <n v="0"/>
    <x v="1562"/>
    <s v="OABR"/>
  </r>
  <r>
    <s v="10"/>
    <s v="ZBR1"/>
    <s v="F"/>
    <s v="V03"/>
    <x v="1"/>
    <x v="20"/>
    <s v="3000017612 PAIVA CARVALHO FERRAGENS LTDA"/>
    <x v="176"/>
    <s v="100027259"/>
    <s v="INTERRUP BIPOLAR 20A  C.TAMP CONDULET 1P"/>
    <s v="MAT.00029"/>
    <x v="1"/>
    <s v=""/>
    <s v=""/>
    <s v="K"/>
    <n v="1118"/>
    <x v="0"/>
    <s v="0002"/>
    <n v="10"/>
    <s v="UN"/>
    <n v="10"/>
    <s v="UN"/>
    <n v="65.2"/>
    <x v="882"/>
    <s v="BRL"/>
    <n v="1"/>
    <n v="0"/>
    <n v="0"/>
    <n v="10"/>
    <n v="0"/>
    <n v="10"/>
    <n v="652"/>
    <n v="1"/>
    <n v="0"/>
    <n v="0"/>
    <n v="0"/>
    <n v="0"/>
    <x v="1563"/>
    <s v="OABR"/>
  </r>
  <r>
    <s v="20"/>
    <s v="ZBR1"/>
    <s v="F"/>
    <s v="V03"/>
    <x v="1"/>
    <x v="20"/>
    <s v="3000017612 PAIVA CARVALHO FERRAGENS LTDA"/>
    <x v="176"/>
    <s v="E00005935"/>
    <s v="FITA ISOLANTE 19MMX20M"/>
    <s v="MAT.00029"/>
    <x v="1"/>
    <s v=""/>
    <s v=""/>
    <s v="K"/>
    <n v="1118"/>
    <x v="0"/>
    <s v="0002"/>
    <n v="20"/>
    <s v="PEÇ"/>
    <n v="20"/>
    <s v="PEÇ"/>
    <n v="29.9"/>
    <x v="883"/>
    <s v="BRL"/>
    <n v="1"/>
    <n v="0"/>
    <n v="0"/>
    <n v="20"/>
    <n v="0"/>
    <n v="20"/>
    <n v="598"/>
    <n v="1"/>
    <n v="0"/>
    <n v="0"/>
    <n v="0"/>
    <n v="0"/>
    <x v="1563"/>
    <s v="OABR"/>
  </r>
  <r>
    <s v="30"/>
    <s v="ZBR1"/>
    <s v="F"/>
    <s v="V03"/>
    <x v="1"/>
    <x v="20"/>
    <s v="3000017612 PAIVA CARVALHO FERRAGENS LTDA"/>
    <x v="176"/>
    <s v="100027339"/>
    <s v="PLACA COND TRAMONTINA AL 2MOD S/P 3/4"/>
    <s v="MAT.00029"/>
    <x v="1"/>
    <s v=""/>
    <s v=""/>
    <s v="K"/>
    <n v="1118"/>
    <x v="0"/>
    <s v="0002"/>
    <n v="10"/>
    <s v="UN"/>
    <n v="10"/>
    <s v="UN"/>
    <n v="4.3"/>
    <x v="884"/>
    <s v="BRL"/>
    <n v="1"/>
    <n v="0"/>
    <n v="0"/>
    <n v="10"/>
    <n v="0"/>
    <n v="10"/>
    <n v="43"/>
    <n v="1"/>
    <n v="0"/>
    <n v="0"/>
    <n v="0"/>
    <n v="0"/>
    <x v="1563"/>
    <s v="OABR"/>
  </r>
  <r>
    <s v="10"/>
    <s v="ZBR1"/>
    <s v="F"/>
    <s v="V13"/>
    <x v="4"/>
    <x v="20"/>
    <s v="3000002448 ACF - CADEG AGENCIA FRANQUEADA DE S"/>
    <x v="160"/>
    <s v="100001646"/>
    <s v="SERVIÇOS DE CORREIOS"/>
    <s v="SERV.0019"/>
    <x v="0"/>
    <s v=""/>
    <s v=""/>
    <s v="K"/>
    <n v="1118"/>
    <x v="0"/>
    <s v=""/>
    <n v="1"/>
    <s v="SV"/>
    <n v="1"/>
    <s v="SV"/>
    <n v="93.2"/>
    <x v="885"/>
    <s v="BRL"/>
    <n v="1"/>
    <n v="0"/>
    <n v="0"/>
    <n v="0"/>
    <n v="0"/>
    <n v="0"/>
    <n v="0"/>
    <n v="1"/>
    <n v="0"/>
    <n v="0"/>
    <n v="0"/>
    <n v="0"/>
    <x v="1564"/>
    <s v="OABR"/>
  </r>
  <r>
    <s v="10"/>
    <s v="ZBR1"/>
    <s v="F"/>
    <s v="GL1"/>
    <x v="0"/>
    <x v="20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65"/>
    <s v="OABR"/>
  </r>
  <r>
    <s v="20"/>
    <s v="ZBR1"/>
    <s v="F"/>
    <s v="GL1"/>
    <x v="0"/>
    <x v="20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65"/>
    <s v="OABR"/>
  </r>
  <r>
    <s v="30"/>
    <s v="ZBR1"/>
    <s v="F"/>
    <s v="GL1"/>
    <x v="0"/>
    <x v="20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65"/>
    <s v="OABR"/>
  </r>
  <r>
    <s v="40"/>
    <s v="ZBR1"/>
    <s v="F"/>
    <s v="GL1"/>
    <x v="0"/>
    <x v="20"/>
    <s v="3000001843 TOBRAS DISTRIBUIDORA DE COMBUSTIVEI"/>
    <x v="25"/>
    <s v="E00001119"/>
    <s v="Óleo diesel para Geradores"/>
    <s v="MAT.00005"/>
    <x v="1"/>
    <s v="L"/>
    <s v=""/>
    <s v="P"/>
    <n v="1118"/>
    <x v="0"/>
    <s v=""/>
    <n v="5000"/>
    <s v="L"/>
    <n v="5000"/>
    <s v="L"/>
    <n v="4.99"/>
    <x v="101"/>
    <s v="BRL"/>
    <n v="1"/>
    <n v="0"/>
    <n v="0"/>
    <n v="0"/>
    <n v="0"/>
    <n v="0"/>
    <n v="0"/>
    <n v="1"/>
    <n v="0"/>
    <n v="0"/>
    <n v="0"/>
    <n v="0"/>
    <x v="1565"/>
    <s v="OABR"/>
  </r>
  <r>
    <s v="10"/>
    <s v="ZBR1"/>
    <s v="F"/>
    <s v="V03"/>
    <x v="1"/>
    <x v="20"/>
    <s v="3000018846 BRAZ E BRITO REFRIGERACAO LTDA"/>
    <x v="239"/>
    <s v="100027411"/>
    <s v="DISJUNTOR MOTOR TRI 12A 9-12A 380V 100KA"/>
    <s v="MAT.00029"/>
    <x v="1"/>
    <s v=""/>
    <s v=""/>
    <s v="K"/>
    <n v="1118"/>
    <x v="0"/>
    <s v="0002"/>
    <n v="5"/>
    <s v="UN"/>
    <n v="5"/>
    <s v="UN"/>
    <n v="639"/>
    <x v="886"/>
    <s v="BRL"/>
    <n v="1"/>
    <n v="0"/>
    <n v="0"/>
    <n v="0"/>
    <n v="0"/>
    <n v="0"/>
    <n v="0"/>
    <n v="1"/>
    <n v="0"/>
    <n v="0"/>
    <n v="0"/>
    <n v="0"/>
    <x v="1566"/>
    <s v="OABR"/>
  </r>
  <r>
    <s v="20"/>
    <s v="ZBR1"/>
    <s v="F"/>
    <s v="V03"/>
    <x v="1"/>
    <x v="20"/>
    <s v="3000018846 BRAZ E BRITO REFRIGERACAO LTDA"/>
    <x v="239"/>
    <s v="E00006171"/>
    <s v="CABO FLEXIVEL  1,5MM (PRETO)"/>
    <s v="MAT.00029"/>
    <x v="1"/>
    <s v=""/>
    <s v=""/>
    <s v="K"/>
    <n v="1118"/>
    <x v="0"/>
    <s v="0002"/>
    <n v="1"/>
    <s v="UN"/>
    <n v="1"/>
    <s v="UN"/>
    <n v="148.5"/>
    <x v="887"/>
    <s v="BRL"/>
    <n v="1"/>
    <n v="0"/>
    <n v="0"/>
    <n v="0"/>
    <n v="0"/>
    <n v="0"/>
    <n v="0"/>
    <n v="1"/>
    <n v="0"/>
    <n v="0"/>
    <n v="0"/>
    <n v="0"/>
    <x v="1566"/>
    <s v="OABR"/>
  </r>
  <r>
    <s v="30"/>
    <s v="ZBR1"/>
    <s v="F"/>
    <s v="V03"/>
    <x v="1"/>
    <x v="20"/>
    <s v="3000018846 BRAZ E BRITO REFRIGERACAO LTDA"/>
    <x v="239"/>
    <s v="100027413"/>
    <s v="CANALETA PVC ABERT 30X30 (BR C/2M) CZ"/>
    <s v="MAT.00029"/>
    <x v="1"/>
    <s v=""/>
    <s v=""/>
    <s v="K"/>
    <n v="1118"/>
    <x v="0"/>
    <s v="0002"/>
    <n v="4"/>
    <s v="UN"/>
    <n v="4"/>
    <s v="UN"/>
    <n v="53"/>
    <x v="888"/>
    <s v="BRL"/>
    <n v="1"/>
    <n v="0"/>
    <n v="0"/>
    <n v="0"/>
    <n v="0"/>
    <n v="0"/>
    <n v="0"/>
    <n v="1"/>
    <n v="0"/>
    <n v="0"/>
    <n v="0"/>
    <n v="0"/>
    <x v="1566"/>
    <s v="OABR"/>
  </r>
  <r>
    <s v="40"/>
    <s v="ZBR1"/>
    <s v="F"/>
    <s v="V03"/>
    <x v="1"/>
    <x v="20"/>
    <s v="3000018846 BRAZ E BRITO REFRIGERACAO LTDA"/>
    <x v="239"/>
    <s v="100027414"/>
    <s v="CABO 1,5MM VERMELHO"/>
    <s v="MAT.00029"/>
    <x v="1"/>
    <s v=""/>
    <s v=""/>
    <s v="K"/>
    <n v="1118"/>
    <x v="0"/>
    <s v="0002"/>
    <n v="1"/>
    <s v="UN"/>
    <n v="1"/>
    <s v="UN"/>
    <n v="148.5"/>
    <x v="887"/>
    <s v="BRL"/>
    <n v="1"/>
    <n v="0"/>
    <n v="0"/>
    <n v="0"/>
    <n v="0"/>
    <n v="0"/>
    <n v="0"/>
    <n v="1"/>
    <n v="0"/>
    <n v="0"/>
    <n v="0"/>
    <n v="0"/>
    <x v="1566"/>
    <s v="OABR"/>
  </r>
  <r>
    <s v="50"/>
    <s v="ZBR1"/>
    <s v="F"/>
    <s v="V03"/>
    <x v="1"/>
    <x v="20"/>
    <s v="3000018846 BRAZ E BRITO REFRIGERACAO LTDA"/>
    <x v="239"/>
    <s v="100027415"/>
    <s v="TERMINAL PINO 1,5 A 2,5MM"/>
    <s v="MAT.00029"/>
    <x v="1"/>
    <s v=""/>
    <s v=""/>
    <s v="K"/>
    <n v="1118"/>
    <x v="0"/>
    <s v="0002"/>
    <n v="50"/>
    <s v="UN"/>
    <n v="50"/>
    <s v="UN"/>
    <n v="0.92"/>
    <x v="889"/>
    <s v="BRL"/>
    <n v="1"/>
    <n v="0"/>
    <n v="0"/>
    <n v="0"/>
    <n v="0"/>
    <n v="0"/>
    <n v="0"/>
    <n v="1"/>
    <n v="0"/>
    <n v="0"/>
    <n v="0"/>
    <n v="0"/>
    <x v="1566"/>
    <s v="OABR"/>
  </r>
  <r>
    <s v="10"/>
    <s v="ZBR1"/>
    <s v="F"/>
    <s v="V33"/>
    <x v="2"/>
    <x v="21"/>
    <s v="3000016231 ZUM 2001 ENTREGAS EXPRESSAS"/>
    <x v="162"/>
    <s v="100001028"/>
    <s v="SERVIÇO DE ENTREGAS MOTOBOY E OFFICEBOYS"/>
    <s v="SERV.0019"/>
    <x v="0"/>
    <s v=""/>
    <s v=""/>
    <s v="K"/>
    <n v="2118"/>
    <x v="1"/>
    <s v=""/>
    <n v="1"/>
    <s v="SV"/>
    <n v="1"/>
    <s v="SV"/>
    <n v="204.1"/>
    <x v="890"/>
    <s v="BRL"/>
    <n v="1"/>
    <n v="0"/>
    <n v="0"/>
    <n v="0"/>
    <n v="0"/>
    <n v="0"/>
    <n v="0"/>
    <n v="1"/>
    <n v="0"/>
    <n v="0"/>
    <n v="0"/>
    <n v="0"/>
    <x v="1567"/>
    <s v="OABR"/>
  </r>
  <r>
    <s v="10"/>
    <s v="ZBR1"/>
    <s v="F"/>
    <s v="V23"/>
    <x v="12"/>
    <x v="21"/>
    <s v="3000017612 PAIVA CARVALHO FERRAGENS LTDA"/>
    <x v="176"/>
    <s v="100027429"/>
    <s v="ESPIRAL 10mm 1 MT PT"/>
    <s v="MAT.00009"/>
    <x v="1"/>
    <s v=""/>
    <s v=""/>
    <s v="K"/>
    <n v="2118"/>
    <x v="1"/>
    <s v=""/>
    <n v="19"/>
    <s v="UN"/>
    <n v="19"/>
    <s v="UN"/>
    <n v="5"/>
    <x v="781"/>
    <s v="BRL"/>
    <n v="1"/>
    <n v="0"/>
    <n v="0"/>
    <n v="0"/>
    <n v="0"/>
    <n v="0"/>
    <n v="0"/>
    <n v="1"/>
    <n v="0"/>
    <n v="0"/>
    <n v="0"/>
    <n v="0"/>
    <x v="1568"/>
    <s v="OABR"/>
  </r>
  <r>
    <s v="20"/>
    <s v="ZBR1"/>
    <s v="F"/>
    <s v="V23"/>
    <x v="12"/>
    <x v="21"/>
    <s v="3000017612 PAIVA CARVALHO FERRAGENS LTDA"/>
    <x v="176"/>
    <s v="100027430"/>
    <s v="MANTA AUTOCOLANTE VIAPOL"/>
    <s v="MAT.00009"/>
    <x v="1"/>
    <s v=""/>
    <s v=""/>
    <s v="K"/>
    <n v="2118"/>
    <x v="1"/>
    <s v=""/>
    <n v="2"/>
    <s v="UN"/>
    <n v="2"/>
    <s v="UN"/>
    <n v="465"/>
    <x v="891"/>
    <s v="BRL"/>
    <n v="1"/>
    <n v="0"/>
    <n v="0"/>
    <n v="0"/>
    <n v="0"/>
    <n v="0"/>
    <n v="0"/>
    <n v="1"/>
    <n v="0"/>
    <n v="0"/>
    <n v="0"/>
    <n v="0"/>
    <x v="1568"/>
    <s v="OABR"/>
  </r>
  <r>
    <s v="30"/>
    <s v="ZBR1"/>
    <s v="F"/>
    <s v="V23"/>
    <x v="12"/>
    <x v="21"/>
    <s v="3000017612 PAIVA CARVALHO FERRAGENS LTDA"/>
    <x v="176"/>
    <s v="100027431"/>
    <s v="FILTRO LINHA C/04 TOMADAS METAL PT"/>
    <s v="MAT.00009"/>
    <x v="1"/>
    <s v=""/>
    <s v=""/>
    <s v="K"/>
    <n v="2118"/>
    <x v="1"/>
    <s v=""/>
    <n v="2"/>
    <s v="UN"/>
    <n v="2"/>
    <s v="UN"/>
    <n v="38.5"/>
    <x v="892"/>
    <s v="BRL"/>
    <n v="1"/>
    <n v="0"/>
    <n v="0"/>
    <n v="0"/>
    <n v="0"/>
    <n v="0"/>
    <n v="0"/>
    <n v="1"/>
    <n v="0"/>
    <n v="0"/>
    <n v="0"/>
    <n v="0"/>
    <x v="1568"/>
    <s v="OABR"/>
  </r>
  <r>
    <s v="10"/>
    <s v="ZBR1"/>
    <s v="F"/>
    <s v="V23"/>
    <x v="12"/>
    <x v="21"/>
    <s v="3000016373 RMS CHAVEIROS LTDA"/>
    <x v="56"/>
    <s v="E00001099"/>
    <s v="CHAVEIRO, CARIMBOS, PLACAS E SINALIZAÇÃO"/>
    <s v="SERV.0031"/>
    <x v="0"/>
    <s v=""/>
    <s v=""/>
    <s v="K"/>
    <n v="2118"/>
    <x v="1"/>
    <s v=""/>
    <n v="1"/>
    <s v="SV"/>
    <n v="1"/>
    <s v="SV"/>
    <n v="530"/>
    <x v="893"/>
    <s v="BRL"/>
    <n v="1"/>
    <n v="0"/>
    <n v="0"/>
    <n v="0"/>
    <n v="0"/>
    <n v="0"/>
    <n v="0"/>
    <n v="1"/>
    <n v="0"/>
    <n v="0"/>
    <n v="0"/>
    <n v="0"/>
    <x v="1569"/>
    <s v="OABR"/>
  </r>
  <r>
    <s v="20"/>
    <s v="ZBR1"/>
    <s v="F"/>
    <s v="V03"/>
    <x v="1"/>
    <x v="21"/>
    <s v="3000001159 J M SERVICOS DE LIMPEZA E PINTURA M"/>
    <x v="18"/>
    <s v="100001940"/>
    <s v="PREST. SERVIÇO - TRAB EM ALTURA (RIGGER)"/>
    <s v="SERV.0019"/>
    <x v="0"/>
    <s v=""/>
    <s v=""/>
    <s v="K"/>
    <n v="1118"/>
    <x v="0"/>
    <s v="0002"/>
    <n v="2"/>
    <s v="UN"/>
    <n v="2"/>
    <s v="UN"/>
    <n v="1200"/>
    <x v="42"/>
    <s v="BRL"/>
    <n v="1"/>
    <n v="0"/>
    <n v="0"/>
    <n v="0"/>
    <n v="0"/>
    <n v="0"/>
    <n v="0"/>
    <n v="1"/>
    <n v="0"/>
    <n v="0"/>
    <n v="0"/>
    <n v="0"/>
    <x v="1570"/>
    <s v="OABR"/>
  </r>
  <r>
    <s v="10"/>
    <s v="ZBR1"/>
    <s v="F"/>
    <s v="V13"/>
    <x v="4"/>
    <x v="21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609.65"/>
    <x v="894"/>
    <s v="BRL"/>
    <n v="1"/>
    <n v="0"/>
    <n v="0"/>
    <n v="0"/>
    <n v="0"/>
    <n v="0"/>
    <n v="0"/>
    <n v="1"/>
    <n v="0"/>
    <n v="0"/>
    <n v="0"/>
    <n v="0"/>
    <x v="1571"/>
    <s v="OABR"/>
  </r>
  <r>
    <s v="20"/>
    <s v="ZBR1"/>
    <s v="F"/>
    <s v="V13"/>
    <x v="4"/>
    <x v="21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4088.2"/>
    <x v="895"/>
    <s v="BRL"/>
    <n v="1"/>
    <n v="0"/>
    <n v="0"/>
    <n v="0"/>
    <n v="0"/>
    <n v="0"/>
    <n v="0"/>
    <n v="1"/>
    <n v="0"/>
    <n v="0"/>
    <n v="0"/>
    <n v="0"/>
    <x v="1571"/>
    <s v="OABR"/>
  </r>
  <r>
    <s v="30"/>
    <s v="ZBR1"/>
    <s v="F"/>
    <s v="V13"/>
    <x v="4"/>
    <x v="21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3397.6"/>
    <x v="896"/>
    <s v="BRL"/>
    <n v="1"/>
    <n v="0"/>
    <n v="0"/>
    <n v="0"/>
    <n v="0"/>
    <n v="0"/>
    <n v="0"/>
    <n v="1"/>
    <n v="0"/>
    <n v="0"/>
    <n v="0"/>
    <n v="0"/>
    <x v="1571"/>
    <s v="OABR"/>
  </r>
  <r>
    <s v="40"/>
    <s v="ZBR1"/>
    <s v="F"/>
    <s v="V13"/>
    <x v="4"/>
    <x v="21"/>
    <s v="3000002321 PROMOTIONAL TRAVEL VIAGENS E TURISM"/>
    <x v="161"/>
    <s v="100000365"/>
    <s v="PASSAGENS AEREAS"/>
    <s v="SERV.0031"/>
    <x v="0"/>
    <s v="L"/>
    <s v=""/>
    <s v="K"/>
    <n v="1118"/>
    <x v="0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1571"/>
    <s v="OABR"/>
  </r>
  <r>
    <s v="10"/>
    <s v="ZBR1"/>
    <s v="F"/>
    <s v="V13"/>
    <x v="4"/>
    <x v="21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540.25"/>
    <x v="897"/>
    <s v="BRL"/>
    <n v="1"/>
    <n v="0"/>
    <n v="0"/>
    <n v="0"/>
    <n v="0"/>
    <n v="0"/>
    <n v="0"/>
    <n v="1"/>
    <n v="0"/>
    <n v="0"/>
    <n v="0"/>
    <n v="0"/>
    <x v="1572"/>
    <s v="OABR"/>
  </r>
  <r>
    <s v="20"/>
    <s v="ZBR1"/>
    <s v="F"/>
    <s v="V13"/>
    <x v="4"/>
    <x v="21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706.15"/>
    <x v="898"/>
    <s v="BRL"/>
    <n v="1"/>
    <n v="0"/>
    <n v="0"/>
    <n v="0"/>
    <n v="0"/>
    <n v="0"/>
    <n v="0"/>
    <n v="1"/>
    <n v="0"/>
    <n v="0"/>
    <n v="0"/>
    <n v="0"/>
    <x v="1572"/>
    <s v="OABR"/>
  </r>
  <r>
    <s v="10"/>
    <s v="ZBR1"/>
    <s v="F"/>
    <s v="V02"/>
    <x v="7"/>
    <x v="21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1573"/>
    <s v="OABR"/>
  </r>
  <r>
    <s v="10"/>
    <s v="ZBR1"/>
    <s v="F"/>
    <s v="V21"/>
    <x v="19"/>
    <x v="21"/>
    <s v="3000019427 WE HAVE SOLUCOES DIGITAIS LTDA"/>
    <x v="164"/>
    <s v="100019744"/>
    <s v="ADESIVO VINIL TRANSPARENT"/>
    <s v="MAT.00029"/>
    <x v="1"/>
    <s v=""/>
    <s v=""/>
    <s v="K"/>
    <n v="2118"/>
    <x v="1"/>
    <s v=""/>
    <n v="1"/>
    <s v="UN"/>
    <n v="1"/>
    <s v="UN"/>
    <n v="173.45"/>
    <x v="810"/>
    <s v="BRL"/>
    <n v="1"/>
    <n v="0"/>
    <n v="0"/>
    <n v="0"/>
    <n v="0"/>
    <n v="0"/>
    <n v="0"/>
    <n v="1"/>
    <n v="0"/>
    <n v="0"/>
    <n v="0"/>
    <n v="0"/>
    <x v="1574"/>
    <s v="OABR"/>
  </r>
  <r>
    <s v="10"/>
    <s v="ZBR1"/>
    <s v="F"/>
    <s v="V23"/>
    <x v="12"/>
    <x v="21"/>
    <s v="3000017612 PAIVA CARVALHO FERRAGENS LTDA"/>
    <x v="176"/>
    <s v="100027497"/>
    <s v="CONECTOR RJ45 CAT6 BLINDADO"/>
    <s v="MAT.00009"/>
    <x v="1"/>
    <s v=""/>
    <s v=""/>
    <s v="K"/>
    <n v="2118"/>
    <x v="1"/>
    <s v=""/>
    <n v="30"/>
    <s v="UN"/>
    <n v="30"/>
    <s v="UN"/>
    <n v="3"/>
    <x v="77"/>
    <s v="BRL"/>
    <n v="1"/>
    <n v="0"/>
    <n v="0"/>
    <n v="0"/>
    <n v="0"/>
    <n v="0"/>
    <n v="0"/>
    <n v="1"/>
    <n v="0"/>
    <n v="0"/>
    <n v="0"/>
    <n v="0"/>
    <x v="1575"/>
    <s v="OABR"/>
  </r>
  <r>
    <s v="20"/>
    <s v="ZBR1"/>
    <s v="F"/>
    <s v="V23"/>
    <x v="12"/>
    <x v="21"/>
    <s v="3000017612 PAIVA CARVALHO FERRAGENS LTDA"/>
    <x v="176"/>
    <s v="100027498"/>
    <s v="SUPORTE TV UNIVERSAL PAREDE"/>
    <s v="MAT.00009"/>
    <x v="1"/>
    <s v=""/>
    <s v=""/>
    <s v="K"/>
    <n v="2118"/>
    <x v="1"/>
    <s v=""/>
    <n v="1"/>
    <s v="UN"/>
    <n v="1"/>
    <s v="UN"/>
    <n v="25.9"/>
    <x v="899"/>
    <s v="BRL"/>
    <n v="1"/>
    <n v="0"/>
    <n v="0"/>
    <n v="0"/>
    <n v="0"/>
    <n v="0"/>
    <n v="0"/>
    <n v="1"/>
    <n v="0"/>
    <n v="0"/>
    <n v="0"/>
    <n v="0"/>
    <x v="1575"/>
    <s v="OABR"/>
  </r>
  <r>
    <s v="30"/>
    <s v="ZBR1"/>
    <s v="F"/>
    <s v="V23"/>
    <x v="12"/>
    <x v="21"/>
    <s v="3000017612 PAIVA CARVALHO FERRAGENS LTDA"/>
    <x v="176"/>
    <s v="100027499"/>
    <s v="SUPORTE TELEVISÃO ARTICULADO TETO"/>
    <s v="MAT.00009"/>
    <x v="1"/>
    <s v=""/>
    <s v=""/>
    <s v="K"/>
    <n v="2118"/>
    <x v="1"/>
    <s v=""/>
    <n v="1"/>
    <s v="UN"/>
    <n v="1"/>
    <s v="UN"/>
    <n v="150"/>
    <x v="51"/>
    <s v="BRL"/>
    <n v="1"/>
    <n v="0"/>
    <n v="0"/>
    <n v="0"/>
    <n v="0"/>
    <n v="0"/>
    <n v="0"/>
    <n v="1"/>
    <n v="0"/>
    <n v="0"/>
    <n v="0"/>
    <n v="0"/>
    <x v="1575"/>
    <s v="OABR"/>
  </r>
  <r>
    <s v="10"/>
    <s v="ZBR1"/>
    <s v="F"/>
    <s v="V03"/>
    <x v="1"/>
    <x v="22"/>
    <s v="3000013774 SITIO DA REPRESA PAISAGISMO E"/>
    <x v="28"/>
    <s v="100027503"/>
    <s v="MATA MATO"/>
    <s v="MAT.00026"/>
    <x v="1"/>
    <s v=""/>
    <s v=""/>
    <s v="K"/>
    <n v="1118"/>
    <x v="0"/>
    <s v="0002"/>
    <n v="20"/>
    <s v="L"/>
    <n v="20"/>
    <s v="L"/>
    <n v="99"/>
    <x v="900"/>
    <s v="BRL"/>
    <n v="1"/>
    <n v="0"/>
    <n v="0"/>
    <n v="0"/>
    <n v="0"/>
    <n v="0"/>
    <n v="0"/>
    <n v="1"/>
    <n v="0"/>
    <n v="0"/>
    <n v="0"/>
    <n v="0"/>
    <x v="1576"/>
    <s v="OABR"/>
  </r>
  <r>
    <s v="10"/>
    <s v="ZBR1"/>
    <s v="F"/>
    <s v="V03"/>
    <x v="1"/>
    <x v="22"/>
    <s v="3000017612 PAIVA CARVALHO FERRAGENS LTDA"/>
    <x v="176"/>
    <s v="100000011"/>
    <s v="HIDROMETRO 2&quot;"/>
    <s v="MAT.00029"/>
    <x v="1"/>
    <s v=""/>
    <s v=""/>
    <s v="K"/>
    <n v="1118"/>
    <x v="0"/>
    <s v="0002"/>
    <n v="1"/>
    <s v="UN"/>
    <n v="1"/>
    <s v="UN"/>
    <n v="2180"/>
    <x v="901"/>
    <s v="BRL"/>
    <n v="1"/>
    <n v="0"/>
    <n v="0"/>
    <n v="0"/>
    <n v="0"/>
    <n v="0"/>
    <n v="0"/>
    <n v="1"/>
    <n v="0"/>
    <n v="0"/>
    <n v="0"/>
    <n v="0"/>
    <x v="1577"/>
    <s v="OABR"/>
  </r>
  <r>
    <s v="20"/>
    <s v="ZBR1"/>
    <s v="F"/>
    <s v="V03"/>
    <x v="1"/>
    <x v="22"/>
    <s v="3000017612 PAIVA CARVALHO FERRAGENS LTDA"/>
    <x v="176"/>
    <s v="100000012"/>
    <s v="HIDROMETRO 1&quot;"/>
    <s v="MAT.00029"/>
    <x v="1"/>
    <s v=""/>
    <s v=""/>
    <s v="K"/>
    <n v="1118"/>
    <x v="0"/>
    <s v="0002"/>
    <n v="1"/>
    <s v="UN"/>
    <n v="1"/>
    <s v="UN"/>
    <n v="6854"/>
    <x v="902"/>
    <s v="BRL"/>
    <n v="1"/>
    <n v="0"/>
    <n v="0"/>
    <n v="0"/>
    <n v="0"/>
    <n v="0"/>
    <n v="0"/>
    <n v="1"/>
    <n v="0"/>
    <n v="0"/>
    <n v="0"/>
    <n v="0"/>
    <x v="1577"/>
    <s v="OABR"/>
  </r>
  <r>
    <s v="30"/>
    <s v="ZBR1"/>
    <s v="F"/>
    <s v="V03"/>
    <x v="1"/>
    <x v="22"/>
    <s v="3000017612 PAIVA CARVALHO FERRAGENS LTDA"/>
    <x v="176"/>
    <s v="100027340"/>
    <s v="HIDROMETRO 6&quot;"/>
    <s v="MAT.00017"/>
    <x v="1"/>
    <s v=""/>
    <s v=""/>
    <s v="K"/>
    <n v="1118"/>
    <x v="0"/>
    <s v="0002"/>
    <n v="1"/>
    <s v="UN"/>
    <n v="1"/>
    <s v="UN"/>
    <n v="750"/>
    <x v="528"/>
    <s v="BRL"/>
    <n v="1"/>
    <n v="0"/>
    <n v="0"/>
    <n v="0"/>
    <n v="0"/>
    <n v="0"/>
    <n v="0"/>
    <n v="1"/>
    <n v="0"/>
    <n v="0"/>
    <n v="0"/>
    <n v="0"/>
    <x v="1577"/>
    <s v="OABR"/>
  </r>
  <r>
    <s v="10"/>
    <s v="ZBR1"/>
    <s v="F"/>
    <s v="V03"/>
    <x v="1"/>
    <x v="22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250"/>
    <x v="226"/>
    <s v="BRL"/>
    <n v="1"/>
    <n v="0"/>
    <n v="0"/>
    <n v="0"/>
    <n v="0"/>
    <n v="0"/>
    <n v="0"/>
    <n v="1"/>
    <n v="0"/>
    <n v="0"/>
    <n v="0"/>
    <n v="0"/>
    <x v="1578"/>
    <s v="OABR"/>
  </r>
  <r>
    <s v="10"/>
    <s v="ZBR1"/>
    <s v="F"/>
    <s v="V03"/>
    <x v="1"/>
    <x v="22"/>
    <s v="3000002545 NAMSOS RJ LOCACOES E SERVICOS LTDA"/>
    <x v="240"/>
    <s v="E00000119"/>
    <s v="PREST. SERVIÇO - REPARO AVARIA"/>
    <s v="SERV.0031"/>
    <x v="0"/>
    <s v=""/>
    <s v=""/>
    <s v="K"/>
    <n v="1118"/>
    <x v="0"/>
    <s v=""/>
    <n v="1"/>
    <s v="SV"/>
    <n v="1"/>
    <s v="SV"/>
    <n v="1650"/>
    <x v="49"/>
    <s v="BRL"/>
    <n v="1"/>
    <n v="0"/>
    <n v="0"/>
    <n v="0"/>
    <n v="0"/>
    <n v="0"/>
    <n v="0"/>
    <n v="1"/>
    <n v="0"/>
    <n v="0"/>
    <n v="0"/>
    <n v="0"/>
    <x v="1579"/>
    <s v="OABR"/>
  </r>
  <r>
    <s v="10"/>
    <s v="ZBR1"/>
    <s v="F"/>
    <s v="V02"/>
    <x v="7"/>
    <x v="22"/>
    <s v="3000001931 HABIL DESIGN E ARTES GRAFICAS LTDA"/>
    <x v="58"/>
    <s v=""/>
    <s v="SERVIÇO DE AGENCIA DE PUBLICIDADE"/>
    <s v="SERV.0020"/>
    <x v="0"/>
    <s v="L"/>
    <s v=""/>
    <s v="K"/>
    <n v="1118"/>
    <x v="0"/>
    <s v=""/>
    <n v="1"/>
    <s v="SV"/>
    <n v="0"/>
    <s v=""/>
    <n v="0"/>
    <x v="704"/>
    <s v="BRL"/>
    <n v="1"/>
    <n v="0"/>
    <n v="0"/>
    <n v="0"/>
    <n v="0"/>
    <n v="0"/>
    <n v="0"/>
    <n v="1"/>
    <n v="0"/>
    <n v="0"/>
    <n v="0"/>
    <n v="0"/>
    <x v="1580"/>
    <s v="OABR"/>
  </r>
  <r>
    <s v="10"/>
    <s v="ZBR1"/>
    <s v="F"/>
    <s v="V03"/>
    <x v="1"/>
    <x v="22"/>
    <s v="3000019677 ELETROMAX 25 DE AGOSTO LTDA"/>
    <x v="241"/>
    <s v="100027135"/>
    <s v="MULTIMED  METSEMP5100 DIGITAL SCHNEIDER"/>
    <s v="MAT.00040"/>
    <x v="1"/>
    <s v=""/>
    <s v=""/>
    <s v="K"/>
    <n v="1118"/>
    <x v="0"/>
    <s v=""/>
    <n v="1"/>
    <s v="UN"/>
    <n v="1"/>
    <s v="UN"/>
    <n v="5418.86"/>
    <x v="903"/>
    <s v="BRL"/>
    <n v="1"/>
    <n v="0"/>
    <n v="0"/>
    <n v="0"/>
    <n v="0"/>
    <n v="0"/>
    <n v="0"/>
    <n v="1"/>
    <n v="0"/>
    <n v="0"/>
    <n v="0"/>
    <n v="0"/>
    <x v="1581"/>
    <s v="OABR"/>
  </r>
  <r>
    <s v="10"/>
    <s v="ZBR1"/>
    <s v="F"/>
    <s v="V23"/>
    <x v="12"/>
    <x v="23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1582"/>
    <s v="OABR"/>
  </r>
  <r>
    <s v="10"/>
    <s v="ZBR1"/>
    <s v="F"/>
    <s v="V22"/>
    <x v="15"/>
    <x v="23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288"/>
    <x v="904"/>
    <s v="BRL"/>
    <n v="1"/>
    <n v="0"/>
    <n v="0"/>
    <n v="0"/>
    <n v="0"/>
    <n v="0"/>
    <n v="0"/>
    <n v="1"/>
    <n v="0"/>
    <n v="0"/>
    <n v="0"/>
    <n v="0"/>
    <x v="1583"/>
    <s v="OABR"/>
  </r>
  <r>
    <s v="10"/>
    <s v="ZBR1"/>
    <s v="F"/>
    <s v="V02"/>
    <x v="7"/>
    <x v="23"/>
    <s v="3000001931 HABIL DESIGN E ARTES GRAFICAS LTDA"/>
    <x v="58"/>
    <s v="100000448"/>
    <s v="SERVIÇO DE AGENCIA DE PUBLICIDADE"/>
    <s v="SERV.0020"/>
    <x v="0"/>
    <s v="L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584"/>
    <s v="OABR"/>
  </r>
  <r>
    <s v="10"/>
    <s v="ZBR1"/>
    <s v="F"/>
    <s v="V11"/>
    <x v="9"/>
    <x v="23"/>
    <s v="3000002551 PALMA GUEDES ADVOGADOS"/>
    <x v="242"/>
    <s v="100000364"/>
    <s v="HONORÁRIOS JURÍDICOS"/>
    <s v="SERV.0001"/>
    <x v="0"/>
    <s v=""/>
    <s v=""/>
    <s v="K"/>
    <n v="1118"/>
    <x v="0"/>
    <s v=""/>
    <n v="1"/>
    <s v="SV"/>
    <n v="1"/>
    <s v="SV"/>
    <n v="2530"/>
    <x v="905"/>
    <s v="BRL"/>
    <n v="1"/>
    <n v="0"/>
    <n v="0"/>
    <n v="0"/>
    <n v="0"/>
    <n v="0"/>
    <n v="0"/>
    <n v="1"/>
    <n v="0"/>
    <n v="0"/>
    <n v="0"/>
    <n v="0"/>
    <x v="1585"/>
    <s v="OABR"/>
  </r>
  <r>
    <s v="10"/>
    <s v="ZBR1"/>
    <s v="F"/>
    <s v="V22"/>
    <x v="15"/>
    <x v="23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300"/>
    <x v="182"/>
    <s v="BRL"/>
    <n v="1"/>
    <n v="0"/>
    <n v="0"/>
    <n v="0"/>
    <n v="0"/>
    <n v="0"/>
    <n v="0"/>
    <n v="1"/>
    <n v="0"/>
    <n v="0"/>
    <n v="0"/>
    <n v="0"/>
    <x v="1586"/>
    <s v="OABR"/>
  </r>
  <r>
    <s v="1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2296.0100000000002"/>
    <x v="906"/>
    <s v="BRL"/>
    <n v="1"/>
    <n v="0"/>
    <n v="0"/>
    <n v="0"/>
    <n v="0"/>
    <n v="0"/>
    <n v="0"/>
    <n v="1"/>
    <n v="0"/>
    <n v="0"/>
    <n v="0"/>
    <n v="0"/>
    <x v="1587"/>
    <s v="OABR"/>
  </r>
  <r>
    <s v="2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9168.6299999999992"/>
    <x v="907"/>
    <s v="BRL"/>
    <n v="1"/>
    <n v="0"/>
    <n v="0"/>
    <n v="0"/>
    <n v="0"/>
    <n v="0"/>
    <n v="0"/>
    <n v="1"/>
    <n v="0"/>
    <n v="0"/>
    <n v="0"/>
    <n v="0"/>
    <x v="1587"/>
    <s v="OABR"/>
  </r>
  <r>
    <s v="3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936.34"/>
    <x v="908"/>
    <s v="BRL"/>
    <n v="1"/>
    <n v="0"/>
    <n v="0"/>
    <n v="0"/>
    <n v="0"/>
    <n v="0"/>
    <n v="0"/>
    <n v="1"/>
    <n v="0"/>
    <n v="0"/>
    <n v="0"/>
    <n v="0"/>
    <x v="1587"/>
    <s v="OABR"/>
  </r>
  <r>
    <s v="4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012.65"/>
    <x v="909"/>
    <s v="BRL"/>
    <n v="1"/>
    <n v="0"/>
    <n v="0"/>
    <n v="0"/>
    <n v="0"/>
    <n v="0"/>
    <n v="0"/>
    <n v="1"/>
    <n v="0"/>
    <n v="0"/>
    <n v="0"/>
    <n v="0"/>
    <x v="1587"/>
    <s v="OABR"/>
  </r>
  <r>
    <s v="5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417.6"/>
    <x v="910"/>
    <s v="BRL"/>
    <n v="1"/>
    <n v="0"/>
    <n v="0"/>
    <n v="0"/>
    <n v="0"/>
    <n v="0"/>
    <n v="0"/>
    <n v="1"/>
    <n v="0"/>
    <n v="0"/>
    <n v="0"/>
    <n v="0"/>
    <x v="1587"/>
    <s v="OABR"/>
  </r>
  <r>
    <s v="6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129.69"/>
    <x v="911"/>
    <s v="BRL"/>
    <n v="1"/>
    <n v="0"/>
    <n v="0"/>
    <n v="0"/>
    <n v="0"/>
    <n v="0"/>
    <n v="0"/>
    <n v="1"/>
    <n v="0"/>
    <n v="0"/>
    <n v="0"/>
    <n v="0"/>
    <x v="1587"/>
    <s v="OABR"/>
  </r>
  <r>
    <s v="7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907.42"/>
    <x v="912"/>
    <s v="BRL"/>
    <n v="1"/>
    <n v="0"/>
    <n v="0"/>
    <n v="0"/>
    <n v="0"/>
    <n v="0"/>
    <n v="0"/>
    <n v="1"/>
    <n v="0"/>
    <n v="0"/>
    <n v="0"/>
    <n v="0"/>
    <x v="1587"/>
    <s v="OABR"/>
  </r>
  <r>
    <s v="8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2143.31"/>
    <x v="913"/>
    <s v="BRL"/>
    <n v="1"/>
    <n v="0"/>
    <n v="0"/>
    <n v="0"/>
    <n v="0"/>
    <n v="0"/>
    <n v="0"/>
    <n v="1"/>
    <n v="0"/>
    <n v="0"/>
    <n v="0"/>
    <n v="0"/>
    <x v="1587"/>
    <s v="OABR"/>
  </r>
  <r>
    <s v="90"/>
    <s v="ZBR1"/>
    <s v="F"/>
    <s v="V22"/>
    <x v="15"/>
    <x v="23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202.3599999999999"/>
    <x v="914"/>
    <s v="BRL"/>
    <n v="1"/>
    <n v="0"/>
    <n v="0"/>
    <n v="0"/>
    <n v="0"/>
    <n v="0"/>
    <n v="0"/>
    <n v="1"/>
    <n v="0"/>
    <n v="0"/>
    <n v="0"/>
    <n v="0"/>
    <x v="1587"/>
    <s v="OABR"/>
  </r>
  <r>
    <s v="10"/>
    <s v="ZBR1"/>
    <s v="F"/>
    <s v="V03"/>
    <x v="1"/>
    <x v="23"/>
    <s v="3000017365 REI AIR PECAS DE REFRIGERACAO LTDA"/>
    <x v="228"/>
    <s v="E00005546"/>
    <s v="CORREIA A42"/>
    <s v="MAT.00029"/>
    <x v="1"/>
    <s v=""/>
    <s v=""/>
    <s v="K"/>
    <n v="1118"/>
    <x v="0"/>
    <s v="0002"/>
    <n v="20"/>
    <s v="UN"/>
    <n v="20"/>
    <s v="UN"/>
    <n v="28.7"/>
    <x v="915"/>
    <s v="BRL"/>
    <n v="1"/>
    <n v="0"/>
    <n v="0"/>
    <n v="0"/>
    <n v="0"/>
    <n v="0"/>
    <n v="0"/>
    <n v="1"/>
    <n v="0"/>
    <n v="0"/>
    <n v="0"/>
    <n v="0"/>
    <x v="1588"/>
    <s v="OABR"/>
  </r>
  <r>
    <s v="20"/>
    <s v="ZBR1"/>
    <s v="F"/>
    <s v="V03"/>
    <x v="1"/>
    <x v="23"/>
    <s v="3000017365 REI AIR PECAS DE REFRIGERACAO LTDA"/>
    <x v="228"/>
    <s v="E00005545"/>
    <s v="CORREIA A25"/>
    <s v="MAT.00029"/>
    <x v="1"/>
    <s v=""/>
    <s v=""/>
    <s v="K"/>
    <n v="1118"/>
    <x v="0"/>
    <s v="0002"/>
    <n v="10"/>
    <s v="UN"/>
    <n v="10"/>
    <s v="UN"/>
    <n v="16.899999999999999"/>
    <x v="916"/>
    <s v="BRL"/>
    <n v="1"/>
    <n v="0"/>
    <n v="0"/>
    <n v="0"/>
    <n v="0"/>
    <n v="0"/>
    <n v="0"/>
    <n v="1"/>
    <n v="0"/>
    <n v="0"/>
    <n v="0"/>
    <n v="0"/>
    <x v="1588"/>
    <s v="OABR"/>
  </r>
  <r>
    <s v="30"/>
    <s v="ZBR1"/>
    <s v="F"/>
    <s v="V03"/>
    <x v="1"/>
    <x v="23"/>
    <s v="3000017365 REI AIR PECAS DE REFRIGERACAO LTDA"/>
    <x v="228"/>
    <s v="E00005578"/>
    <s v="CORREIA A33"/>
    <s v="MAT.00029"/>
    <x v="1"/>
    <s v=""/>
    <s v=""/>
    <s v="K"/>
    <n v="1118"/>
    <x v="0"/>
    <s v="0002"/>
    <n v="10"/>
    <s v="UN"/>
    <n v="10"/>
    <s v="UN"/>
    <n v="17.399999999999999"/>
    <x v="917"/>
    <s v="BRL"/>
    <n v="1"/>
    <n v="0"/>
    <n v="0"/>
    <n v="0"/>
    <n v="0"/>
    <n v="0"/>
    <n v="0"/>
    <n v="1"/>
    <n v="0"/>
    <n v="0"/>
    <n v="0"/>
    <n v="0"/>
    <x v="1588"/>
    <s v="OABR"/>
  </r>
  <r>
    <s v="40"/>
    <s v="ZBR1"/>
    <s v="F"/>
    <s v="V03"/>
    <x v="1"/>
    <x v="23"/>
    <s v="3000017365 REI AIR PECAS DE REFRIGERACAO LTDA"/>
    <x v="228"/>
    <s v="E00006192"/>
    <s v="CORREIA A38"/>
    <s v="MAT.00029"/>
    <x v="1"/>
    <s v=""/>
    <s v=""/>
    <s v="K"/>
    <n v="1118"/>
    <x v="0"/>
    <s v="0002"/>
    <n v="10"/>
    <s v="UN"/>
    <n v="10"/>
    <s v="UN"/>
    <n v="18.2"/>
    <x v="918"/>
    <s v="BRL"/>
    <n v="1"/>
    <n v="0"/>
    <n v="0"/>
    <n v="0"/>
    <n v="0"/>
    <n v="0"/>
    <n v="0"/>
    <n v="1"/>
    <n v="0"/>
    <n v="0"/>
    <n v="0"/>
    <n v="0"/>
    <x v="1588"/>
    <s v="OABR"/>
  </r>
  <r>
    <s v="50"/>
    <s v="ZBR1"/>
    <s v="F"/>
    <s v="V03"/>
    <x v="1"/>
    <x v="23"/>
    <s v="3000017365 REI AIR PECAS DE REFRIGERACAO LTDA"/>
    <x v="228"/>
    <s v="E00005544"/>
    <s v="CORREIA A41"/>
    <s v="MAT.00029"/>
    <x v="1"/>
    <s v=""/>
    <s v=""/>
    <s v="K"/>
    <n v="1118"/>
    <x v="0"/>
    <s v="0002"/>
    <n v="10"/>
    <s v="UN"/>
    <n v="10"/>
    <s v="UN"/>
    <n v="18.2"/>
    <x v="918"/>
    <s v="BRL"/>
    <n v="1"/>
    <n v="0"/>
    <n v="0"/>
    <n v="0"/>
    <n v="0"/>
    <n v="0"/>
    <n v="0"/>
    <n v="1"/>
    <n v="0"/>
    <n v="0"/>
    <n v="0"/>
    <n v="0"/>
    <x v="1588"/>
    <s v="OABR"/>
  </r>
  <r>
    <s v="60"/>
    <s v="ZBR1"/>
    <s v="F"/>
    <s v="V03"/>
    <x v="1"/>
    <x v="23"/>
    <s v="3000017365 REI AIR PECAS DE REFRIGERACAO LTDA"/>
    <x v="228"/>
    <s v="E00006188"/>
    <s v="CORREIA B47"/>
    <s v="MAT.00029"/>
    <x v="1"/>
    <s v=""/>
    <s v=""/>
    <s v="K"/>
    <n v="1118"/>
    <x v="0"/>
    <s v="0002"/>
    <n v="15"/>
    <s v="UN"/>
    <n v="15"/>
    <s v="UN"/>
    <n v="28.7"/>
    <x v="919"/>
    <s v="BRL"/>
    <n v="1"/>
    <n v="0"/>
    <n v="0"/>
    <n v="0"/>
    <n v="0"/>
    <n v="0"/>
    <n v="0"/>
    <n v="1"/>
    <n v="0"/>
    <n v="0"/>
    <n v="0"/>
    <n v="0"/>
    <x v="1588"/>
    <s v="OABR"/>
  </r>
  <r>
    <s v="70"/>
    <s v="ZBR1"/>
    <s v="F"/>
    <s v="V03"/>
    <x v="1"/>
    <x v="23"/>
    <s v="3000017365 REI AIR PECAS DE REFRIGERACAO LTDA"/>
    <x v="228"/>
    <s v="E00005555"/>
    <s v="CORREIA B48"/>
    <s v="MAT.00029"/>
    <x v="1"/>
    <s v=""/>
    <s v=""/>
    <s v="K"/>
    <n v="1118"/>
    <x v="0"/>
    <s v="0002"/>
    <n v="15"/>
    <s v="UN"/>
    <n v="15"/>
    <s v="UN"/>
    <n v="28.7"/>
    <x v="919"/>
    <s v="BRL"/>
    <n v="1"/>
    <n v="0"/>
    <n v="0"/>
    <n v="0"/>
    <n v="0"/>
    <n v="0"/>
    <n v="0"/>
    <n v="1"/>
    <n v="0"/>
    <n v="0"/>
    <n v="0"/>
    <n v="0"/>
    <x v="1588"/>
    <s v="OABR"/>
  </r>
  <r>
    <s v="80"/>
    <s v="ZBR1"/>
    <s v="F"/>
    <s v="V03"/>
    <x v="1"/>
    <x v="23"/>
    <s v="3000017365 REI AIR PECAS DE REFRIGERACAO LTDA"/>
    <x v="228"/>
    <s v="E00005558"/>
    <s v="CORREIA B50"/>
    <s v="MAT.00029"/>
    <x v="1"/>
    <s v=""/>
    <s v=""/>
    <s v="K"/>
    <n v="1118"/>
    <x v="0"/>
    <s v="0002"/>
    <n v="15"/>
    <s v="UN"/>
    <n v="15"/>
    <s v="UN"/>
    <n v="28.9"/>
    <x v="920"/>
    <s v="BRL"/>
    <n v="1"/>
    <n v="0"/>
    <n v="0"/>
    <n v="0"/>
    <n v="0"/>
    <n v="0"/>
    <n v="0"/>
    <n v="1"/>
    <n v="0"/>
    <n v="0"/>
    <n v="0"/>
    <n v="0"/>
    <x v="1588"/>
    <s v="OABR"/>
  </r>
  <r>
    <s v="90"/>
    <s v="ZBR1"/>
    <s v="F"/>
    <s v="V03"/>
    <x v="1"/>
    <x v="23"/>
    <s v="3000017365 REI AIR PECAS DE REFRIGERACAO LTDA"/>
    <x v="228"/>
    <s v="E00005573"/>
    <s v="CORREIA B70"/>
    <s v="MAT.00029"/>
    <x v="1"/>
    <s v=""/>
    <s v=""/>
    <s v="K"/>
    <n v="1118"/>
    <x v="0"/>
    <s v="0002"/>
    <n v="10"/>
    <s v="UN"/>
    <n v="10"/>
    <s v="UN"/>
    <n v="30.4"/>
    <x v="921"/>
    <s v="BRL"/>
    <n v="1"/>
    <n v="0"/>
    <n v="0"/>
    <n v="0"/>
    <n v="0"/>
    <n v="0"/>
    <n v="0"/>
    <n v="1"/>
    <n v="0"/>
    <n v="0"/>
    <n v="0"/>
    <n v="0"/>
    <x v="1588"/>
    <s v="OABR"/>
  </r>
  <r>
    <s v="10"/>
    <s v="ZBR1"/>
    <s v="F"/>
    <s v="V33"/>
    <x v="2"/>
    <x v="23"/>
    <s v="3000014853 DILUX INSUMOS E SUPRIMENTOS LTDA"/>
    <x v="184"/>
    <s v="100015476"/>
    <s v="CAFÉ PILÃO 500G"/>
    <s v="MAT.00001"/>
    <x v="1"/>
    <s v=""/>
    <s v=""/>
    <s v="K"/>
    <n v="2118"/>
    <x v="1"/>
    <s v=""/>
    <n v="1"/>
    <s v="UN"/>
    <n v="1"/>
    <s v="UN"/>
    <n v="457.4"/>
    <x v="922"/>
    <s v="BRL"/>
    <n v="1"/>
    <n v="0"/>
    <n v="0"/>
    <n v="0"/>
    <n v="0"/>
    <n v="0"/>
    <n v="0"/>
    <n v="1"/>
    <n v="0"/>
    <n v="0"/>
    <n v="0"/>
    <n v="0"/>
    <x v="1589"/>
    <s v="OABR"/>
  </r>
  <r>
    <s v="20"/>
    <s v="ZBR1"/>
    <s v="F"/>
    <s v="V33"/>
    <x v="2"/>
    <x v="23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59.5"/>
    <x v="923"/>
    <s v="BRL"/>
    <n v="1"/>
    <n v="0"/>
    <n v="0"/>
    <n v="0"/>
    <n v="0"/>
    <n v="0"/>
    <n v="0"/>
    <n v="1"/>
    <n v="0"/>
    <n v="0"/>
    <n v="0"/>
    <n v="0"/>
    <x v="1589"/>
    <s v="OABR"/>
  </r>
  <r>
    <s v="30"/>
    <s v="ZBR1"/>
    <s v="F"/>
    <s v="V33"/>
    <x v="2"/>
    <x v="23"/>
    <s v="3000014853 DILUX INSUMOS E SUPRIMENTOS LTDA"/>
    <x v="184"/>
    <s v="100000625"/>
    <s v="DESO AERO BOM AR"/>
    <s v="MAT.00009"/>
    <x v="1"/>
    <s v=""/>
    <s v=""/>
    <s v="K"/>
    <n v="2118"/>
    <x v="1"/>
    <s v=""/>
    <n v="1"/>
    <s v="UN"/>
    <n v="1"/>
    <s v="UN"/>
    <n v="226.2"/>
    <x v="924"/>
    <s v="BRL"/>
    <n v="1"/>
    <n v="0"/>
    <n v="0"/>
    <n v="0"/>
    <n v="0"/>
    <n v="0"/>
    <n v="0"/>
    <n v="1"/>
    <n v="0"/>
    <n v="0"/>
    <n v="0"/>
    <n v="0"/>
    <x v="1589"/>
    <s v="OABR"/>
  </r>
  <r>
    <s v="40"/>
    <s v="ZBR1"/>
    <s v="F"/>
    <s v="V33"/>
    <x v="2"/>
    <x v="23"/>
    <s v="3000014853 DILUX INSUMOS E SUPRIMENTOS LTDA"/>
    <x v="184"/>
    <s v="100001392"/>
    <s v="CHÁ PRETO"/>
    <s v="MAT.00001"/>
    <x v="1"/>
    <s v=""/>
    <s v=""/>
    <s v="K"/>
    <n v="2118"/>
    <x v="1"/>
    <s v=""/>
    <n v="1"/>
    <s v="CX"/>
    <n v="1"/>
    <s v="CX"/>
    <n v="28.32"/>
    <x v="925"/>
    <s v="BRL"/>
    <n v="1"/>
    <n v="0"/>
    <n v="0"/>
    <n v="0"/>
    <n v="0"/>
    <n v="0"/>
    <n v="0"/>
    <n v="1"/>
    <n v="0"/>
    <n v="0"/>
    <n v="0"/>
    <n v="0"/>
    <x v="1589"/>
    <s v="OABR"/>
  </r>
  <r>
    <s v="50"/>
    <s v="ZBR1"/>
    <s v="F"/>
    <s v="V33"/>
    <x v="2"/>
    <x v="23"/>
    <s v="3000014853 DILUX INSUMOS E SUPRIMENTOS LTDA"/>
    <x v="184"/>
    <s v="100001392"/>
    <s v="CHÁ PRETO"/>
    <s v="MAT.00001"/>
    <x v="1"/>
    <s v=""/>
    <s v=""/>
    <s v="K"/>
    <n v="2118"/>
    <x v="1"/>
    <s v=""/>
    <n v="1"/>
    <s v="CX"/>
    <n v="1"/>
    <s v="CX"/>
    <n v="101.1"/>
    <x v="926"/>
    <s v="BRL"/>
    <n v="1"/>
    <n v="0"/>
    <n v="0"/>
    <n v="0"/>
    <n v="0"/>
    <n v="0"/>
    <n v="0"/>
    <n v="1"/>
    <n v="0"/>
    <n v="0"/>
    <n v="0"/>
    <n v="0"/>
    <x v="1589"/>
    <s v="OABR"/>
  </r>
  <r>
    <s v="60"/>
    <s v="ZBR1"/>
    <s v="F"/>
    <s v="V33"/>
    <x v="2"/>
    <x v="23"/>
    <s v="3000014853 DILUX INSUMOS E SUPRIMENTOS LTDA"/>
    <x v="184"/>
    <s v="100001392"/>
    <s v="CHÁ PRETO"/>
    <s v="MAT.00001"/>
    <x v="1"/>
    <s v=""/>
    <s v=""/>
    <s v="K"/>
    <n v="2118"/>
    <x v="1"/>
    <s v=""/>
    <n v="1"/>
    <s v="CX"/>
    <n v="1"/>
    <s v="CX"/>
    <n v="27.54"/>
    <x v="927"/>
    <s v="BRL"/>
    <n v="1"/>
    <n v="0"/>
    <n v="0"/>
    <n v="0"/>
    <n v="0"/>
    <n v="0"/>
    <n v="0"/>
    <n v="1"/>
    <n v="0"/>
    <n v="0"/>
    <n v="0"/>
    <n v="0"/>
    <x v="1589"/>
    <s v="OABR"/>
  </r>
  <r>
    <s v="10"/>
    <s v="ZBR1"/>
    <s v="F"/>
    <s v="V24"/>
    <x v="6"/>
    <x v="23"/>
    <s v="3000019427 WE HAVE SOLUCOES DIGITAIS LTDA"/>
    <x v="164"/>
    <s v="100019744"/>
    <s v="ADESIVO VINIL TRANSPARENT"/>
    <s v="MAT.00029"/>
    <x v="1"/>
    <s v=""/>
    <s v=""/>
    <s v="K"/>
    <n v="2118"/>
    <x v="1"/>
    <s v=""/>
    <n v="100"/>
    <s v="UN"/>
    <n v="100"/>
    <s v="UN"/>
    <n v="3.46"/>
    <x v="928"/>
    <s v="BRL"/>
    <n v="1"/>
    <n v="0"/>
    <n v="0"/>
    <n v="0"/>
    <n v="0"/>
    <n v="0"/>
    <n v="0"/>
    <n v="1"/>
    <n v="0"/>
    <n v="0"/>
    <n v="0"/>
    <n v="0"/>
    <x v="1590"/>
    <s v="OABR"/>
  </r>
  <r>
    <s v="10"/>
    <s v="ZBR1"/>
    <s v="F"/>
    <s v="V23"/>
    <x v="12"/>
    <x v="23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571.2"/>
    <x v="59"/>
    <s v="BRL"/>
    <n v="1"/>
    <n v="0"/>
    <n v="0"/>
    <n v="0"/>
    <n v="0"/>
    <n v="0"/>
    <n v="0"/>
    <n v="1"/>
    <n v="0"/>
    <n v="0"/>
    <n v="0"/>
    <n v="0"/>
    <x v="1591"/>
    <s v="OABR"/>
  </r>
  <r>
    <s v="10"/>
    <s v="ZBR1"/>
    <s v="F"/>
    <s v="V33"/>
    <x v="2"/>
    <x v="24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538.75"/>
    <x v="929"/>
    <s v="BRL"/>
    <n v="1"/>
    <n v="0"/>
    <n v="0"/>
    <n v="0"/>
    <n v="0"/>
    <n v="0"/>
    <n v="0"/>
    <n v="1"/>
    <n v="0"/>
    <n v="0"/>
    <n v="0"/>
    <n v="0"/>
    <x v="1592"/>
    <s v="OABR"/>
  </r>
  <r>
    <s v="10"/>
    <s v="ZBR1"/>
    <s v="F"/>
    <s v="V02"/>
    <x v="7"/>
    <x v="24"/>
    <s v="G000005204 GL EVENTS LIVE S.A."/>
    <x v="6"/>
    <s v="100000507"/>
    <s v="SINALIZAÇÃO A &amp; B"/>
    <s v="SERV.0031"/>
    <x v="0"/>
    <s v=""/>
    <s v=""/>
    <s v="K"/>
    <n v="1118"/>
    <x v="0"/>
    <s v=""/>
    <n v="1"/>
    <s v="SV"/>
    <n v="1"/>
    <s v="SV"/>
    <n v="1320"/>
    <x v="930"/>
    <s v="BRL"/>
    <n v="1"/>
    <n v="0"/>
    <n v="0"/>
    <n v="0"/>
    <n v="0"/>
    <n v="0"/>
    <n v="0"/>
    <n v="1"/>
    <n v="0"/>
    <n v="0"/>
    <n v="0"/>
    <n v="0"/>
    <x v="1593"/>
    <s v="OABR"/>
  </r>
  <r>
    <s v="10"/>
    <s v="ZBR1"/>
    <s v="F"/>
    <s v="V31"/>
    <x v="17"/>
    <x v="24"/>
    <s v="3000002506 CARMONA ADVOGADOS ASSOCIADOS"/>
    <x v="221"/>
    <s v="100000364"/>
    <s v="HONORÁRIOS JURÍDICOS"/>
    <s v="SERV.0001"/>
    <x v="0"/>
    <s v=""/>
    <s v=""/>
    <s v="K"/>
    <n v="2118"/>
    <x v="1"/>
    <s v=""/>
    <n v="2096"/>
    <s v="SV"/>
    <n v="2096"/>
    <s v="SV"/>
    <n v="1"/>
    <x v="931"/>
    <s v="BRL"/>
    <n v="1"/>
    <n v="0"/>
    <n v="0"/>
    <n v="0"/>
    <n v="0"/>
    <n v="0"/>
    <n v="0"/>
    <n v="1"/>
    <n v="0"/>
    <n v="0"/>
    <n v="0"/>
    <n v="0"/>
    <x v="1594"/>
    <s v="OABR"/>
  </r>
  <r>
    <s v="10"/>
    <s v="ZBR1"/>
    <s v="F"/>
    <s v="V11"/>
    <x v="9"/>
    <x v="24"/>
    <s v="3000002506 CARMONA ADVOGADOS ASSOCIADOS"/>
    <x v="221"/>
    <s v="100000364"/>
    <s v="HONORÁRIOS JURÍDICOS"/>
    <s v="SERV.0001"/>
    <x v="0"/>
    <s v=""/>
    <s v=""/>
    <s v="K"/>
    <n v="1118"/>
    <x v="0"/>
    <s v=""/>
    <n v="288"/>
    <s v="SV"/>
    <n v="288"/>
    <s v="SV"/>
    <n v="1"/>
    <x v="904"/>
    <s v="BRL"/>
    <n v="1"/>
    <n v="0"/>
    <n v="0"/>
    <n v="0"/>
    <n v="0"/>
    <n v="0"/>
    <n v="0"/>
    <n v="1"/>
    <n v="0"/>
    <n v="0"/>
    <n v="0"/>
    <n v="0"/>
    <x v="1595"/>
    <s v="OABR"/>
  </r>
  <r>
    <s v="10"/>
    <s v="ZBR1"/>
    <s v="F"/>
    <s v="V03"/>
    <x v="1"/>
    <x v="24"/>
    <s v="3000002281 FERRAGENS LINDORIO LTDA"/>
    <x v="198"/>
    <s v="E00005299"/>
    <s v="CUBA PIA"/>
    <s v="MAT.00029"/>
    <x v="1"/>
    <s v=""/>
    <s v=""/>
    <s v="K"/>
    <n v="1118"/>
    <x v="0"/>
    <s v="0002"/>
    <n v="5"/>
    <s v="UN"/>
    <n v="5"/>
    <s v="UN"/>
    <n v="123.71"/>
    <x v="932"/>
    <s v="BRL"/>
    <n v="1"/>
    <n v="0"/>
    <n v="0"/>
    <n v="0"/>
    <n v="0"/>
    <n v="0"/>
    <n v="0"/>
    <n v="1"/>
    <n v="0"/>
    <n v="0"/>
    <n v="0"/>
    <n v="0"/>
    <x v="1596"/>
    <s v="OABR"/>
  </r>
  <r>
    <s v="30"/>
    <s v="ZBR1"/>
    <s v="F"/>
    <s v="V03"/>
    <x v="1"/>
    <x v="24"/>
    <s v="3000002281 FERRAGENS LINDORIO LTDA"/>
    <x v="198"/>
    <s v="100027403"/>
    <s v="MASSA EPOXY TUBOLIT"/>
    <s v="MAT.00029"/>
    <x v="1"/>
    <s v=""/>
    <s v=""/>
    <s v="K"/>
    <n v="1118"/>
    <x v="0"/>
    <s v="0002"/>
    <n v="5"/>
    <s v="UN"/>
    <n v="5"/>
    <s v="UN"/>
    <n v="123.71"/>
    <x v="932"/>
    <s v="BRL"/>
    <n v="1"/>
    <n v="0"/>
    <n v="0"/>
    <n v="0"/>
    <n v="0"/>
    <n v="0"/>
    <n v="0"/>
    <n v="1"/>
    <n v="0"/>
    <n v="0"/>
    <n v="0"/>
    <n v="0"/>
    <x v="1596"/>
    <s v="OABR"/>
  </r>
  <r>
    <s v="20"/>
    <s v="ZBR1"/>
    <s v="F"/>
    <s v="V03"/>
    <x v="1"/>
    <x v="24"/>
    <s v="3000003062 NOVA BONI DISTRIBUIDORA DE MATERIAL"/>
    <x v="244"/>
    <s v="100027396"/>
    <s v="TRENA 10 METROS"/>
    <s v="MAT.00031"/>
    <x v="1"/>
    <s v=""/>
    <s v=""/>
    <s v="K"/>
    <n v="1118"/>
    <x v="0"/>
    <s v="0002"/>
    <n v="9"/>
    <s v="UN"/>
    <n v="9"/>
    <s v="UN"/>
    <n v="27.98"/>
    <x v="933"/>
    <s v="BRL"/>
    <n v="1"/>
    <n v="0"/>
    <n v="0"/>
    <n v="0"/>
    <n v="0"/>
    <n v="0"/>
    <n v="0"/>
    <n v="1"/>
    <n v="0"/>
    <n v="0"/>
    <n v="0"/>
    <n v="0"/>
    <x v="1597"/>
    <s v="OABR"/>
  </r>
  <r>
    <s v="30"/>
    <s v="ZBR1"/>
    <s v="F"/>
    <s v="V03"/>
    <x v="1"/>
    <x v="24"/>
    <s v="3000003062 NOVA BONI DISTRIBUIDORA DE MATERIAL"/>
    <x v="244"/>
    <s v="100027403"/>
    <s v="MASSA EPOXY TUBOLIT"/>
    <s v="MAT.00029"/>
    <x v="1"/>
    <s v=""/>
    <s v=""/>
    <s v="K"/>
    <n v="1118"/>
    <x v="0"/>
    <s v="0002"/>
    <n v="105.66"/>
    <s v="UN"/>
    <n v="105.66"/>
    <s v="UN"/>
    <n v="1"/>
    <x v="934"/>
    <s v="BRL"/>
    <n v="1"/>
    <n v="0"/>
    <n v="0"/>
    <n v="0"/>
    <n v="0"/>
    <n v="0"/>
    <n v="0"/>
    <n v="1"/>
    <n v="0"/>
    <n v="0"/>
    <n v="0"/>
    <n v="0"/>
    <x v="1597"/>
    <s v="OABR"/>
  </r>
  <r>
    <s v="40"/>
    <s v="ZBR1"/>
    <s v="F"/>
    <s v="V03"/>
    <x v="1"/>
    <x v="24"/>
    <s v="3000003062 NOVA BONI DISTRIBUIDORA DE MATERIAL"/>
    <x v="244"/>
    <s v="100027396"/>
    <s v="TRENA 10 METROS"/>
    <s v="MAT.00031"/>
    <x v="1"/>
    <s v=""/>
    <s v=""/>
    <s v="K"/>
    <n v="1118"/>
    <x v="0"/>
    <s v="0002"/>
    <n v="1"/>
    <s v="UN"/>
    <n v="1"/>
    <s v="UN"/>
    <n v="27.97"/>
    <x v="935"/>
    <s v="BRL"/>
    <n v="1"/>
    <n v="0"/>
    <n v="0"/>
    <n v="0"/>
    <n v="0"/>
    <n v="0"/>
    <n v="0"/>
    <n v="1"/>
    <n v="0"/>
    <n v="0"/>
    <n v="0"/>
    <n v="0"/>
    <x v="1597"/>
    <s v="OABR"/>
  </r>
  <r>
    <s v="10"/>
    <s v="ZBR1"/>
    <s v="F"/>
    <s v="V03"/>
    <x v="1"/>
    <x v="24"/>
    <s v="3000002545 NAMSOS RJ LOCACOES E SERVICOS LTDA"/>
    <x v="240"/>
    <s v="100000527"/>
    <s v="LOCAÇÃO DE CARRINHOS ELÉTRICOS"/>
    <s v="LOC.00002"/>
    <x v="2"/>
    <s v=""/>
    <s v=""/>
    <s v="K"/>
    <n v="1118"/>
    <x v="0"/>
    <s v=""/>
    <n v="2"/>
    <s v="UN"/>
    <n v="2"/>
    <s v="UN"/>
    <n v="1400"/>
    <x v="936"/>
    <s v="BRL"/>
    <n v="1"/>
    <n v="0"/>
    <n v="0"/>
    <n v="0"/>
    <n v="0"/>
    <n v="0"/>
    <n v="0"/>
    <n v="1"/>
    <n v="0"/>
    <n v="0"/>
    <n v="0"/>
    <n v="0"/>
    <x v="1598"/>
    <s v="OABR"/>
  </r>
  <r>
    <s v="10"/>
    <s v="ZBR1"/>
    <s v="F"/>
    <s v="V15"/>
    <x v="11"/>
    <x v="24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58537.69"/>
    <x v="937"/>
    <s v="BRL"/>
    <n v="1"/>
    <n v="0"/>
    <n v="0"/>
    <n v="0"/>
    <n v="0"/>
    <n v="0"/>
    <n v="0"/>
    <n v="1"/>
    <n v="0"/>
    <n v="0"/>
    <n v="0"/>
    <n v="0"/>
    <x v="1599"/>
    <s v="OABR"/>
  </r>
  <r>
    <s v="10"/>
    <s v="ZBR1"/>
    <s v="F"/>
    <s v="V33"/>
    <x v="2"/>
    <x v="25"/>
    <s v="3000013911 NOVA SUPREMA RIO COMERCIO DE PRODUT"/>
    <x v="179"/>
    <s v="100004735"/>
    <s v="COPOS DE PAPEL"/>
    <s v="MAT.00001"/>
    <x v="1"/>
    <s v=""/>
    <s v=""/>
    <s v="K"/>
    <n v="2118"/>
    <x v="1"/>
    <s v=""/>
    <n v="1"/>
    <s v="UN"/>
    <n v="1"/>
    <s v="UN"/>
    <n v="652.5"/>
    <x v="938"/>
    <s v="BRL"/>
    <n v="1"/>
    <n v="0"/>
    <n v="0"/>
    <n v="0"/>
    <n v="0"/>
    <n v="0"/>
    <n v="0"/>
    <n v="1"/>
    <n v="0"/>
    <n v="0"/>
    <n v="0"/>
    <n v="0"/>
    <x v="1600"/>
    <s v="OABR"/>
  </r>
  <r>
    <s v="1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037.1300000000001"/>
    <x v="939"/>
    <s v="BRL"/>
    <n v="1"/>
    <n v="0"/>
    <n v="0"/>
    <n v="0"/>
    <n v="0"/>
    <n v="1"/>
    <n v="1037.1300000000001"/>
    <n v="1"/>
    <n v="0"/>
    <n v="0"/>
    <n v="0"/>
    <n v="0"/>
    <x v="1601"/>
    <s v="OABR"/>
  </r>
  <r>
    <s v="2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68.15"/>
    <x v="940"/>
    <s v="BRL"/>
    <n v="1"/>
    <n v="0"/>
    <n v="0"/>
    <n v="0"/>
    <n v="0"/>
    <n v="1"/>
    <n v="168.15"/>
    <n v="1"/>
    <n v="0"/>
    <n v="0"/>
    <n v="0"/>
    <n v="0"/>
    <x v="1601"/>
    <s v="OABR"/>
  </r>
  <r>
    <s v="3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331.85"/>
    <x v="941"/>
    <s v="BRL"/>
    <n v="1"/>
    <n v="0"/>
    <n v="0"/>
    <n v="0"/>
    <n v="0"/>
    <n v="1"/>
    <n v="331.85"/>
    <n v="1"/>
    <n v="0"/>
    <n v="0"/>
    <n v="0"/>
    <n v="0"/>
    <x v="1601"/>
    <s v="OABR"/>
  </r>
  <r>
    <s v="4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314.10000000000002"/>
    <x v="942"/>
    <s v="BRL"/>
    <n v="1"/>
    <n v="0"/>
    <n v="0"/>
    <n v="0"/>
    <n v="0"/>
    <n v="0"/>
    <n v="0"/>
    <n v="1"/>
    <n v="0"/>
    <n v="0"/>
    <n v="0"/>
    <n v="0"/>
    <x v="1601"/>
    <s v="OABR"/>
  </r>
  <r>
    <s v="5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85.9"/>
    <x v="943"/>
    <s v="BRL"/>
    <n v="1"/>
    <n v="0"/>
    <n v="0"/>
    <n v="0"/>
    <n v="0"/>
    <n v="0"/>
    <n v="0"/>
    <n v="1"/>
    <n v="0"/>
    <n v="0"/>
    <n v="0"/>
    <n v="0"/>
    <x v="1601"/>
    <s v="OABR"/>
  </r>
  <r>
    <s v="6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400"/>
    <x v="557"/>
    <s v="BRL"/>
    <n v="1"/>
    <n v="0"/>
    <n v="0"/>
    <n v="0"/>
    <n v="0"/>
    <n v="0"/>
    <n v="0"/>
    <n v="1"/>
    <n v="0"/>
    <n v="0"/>
    <n v="0"/>
    <n v="0"/>
    <x v="1601"/>
    <s v="OABR"/>
  </r>
  <r>
    <s v="70"/>
    <s v="ZBR1"/>
    <s v="F"/>
    <s v="V22"/>
    <x v="15"/>
    <x v="25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799.94"/>
    <x v="944"/>
    <s v="BRL"/>
    <n v="1"/>
    <n v="0"/>
    <n v="0"/>
    <n v="0"/>
    <n v="0"/>
    <n v="0"/>
    <n v="0"/>
    <n v="1"/>
    <n v="0"/>
    <n v="0"/>
    <n v="0"/>
    <n v="0"/>
    <x v="1601"/>
    <s v="OABR"/>
  </r>
  <r>
    <s v="1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2787.7"/>
    <x v="945"/>
    <s v="BRL"/>
    <n v="1"/>
    <n v="0"/>
    <n v="0"/>
    <n v="0"/>
    <n v="0"/>
    <n v="0"/>
    <n v="0"/>
    <n v="1"/>
    <n v="0"/>
    <n v="0"/>
    <n v="0"/>
    <n v="0"/>
    <x v="1602"/>
    <s v="OABR"/>
  </r>
  <r>
    <s v="2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2787.7"/>
    <x v="945"/>
    <s v="BRL"/>
    <n v="1"/>
    <n v="0"/>
    <n v="0"/>
    <n v="0"/>
    <n v="0"/>
    <n v="0"/>
    <n v="0"/>
    <n v="1"/>
    <n v="0"/>
    <n v="0"/>
    <n v="0"/>
    <n v="0"/>
    <x v="1602"/>
    <s v="OABR"/>
  </r>
  <r>
    <s v="3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2787.7"/>
    <x v="945"/>
    <s v="BRL"/>
    <n v="1"/>
    <n v="0"/>
    <n v="0"/>
    <n v="0"/>
    <n v="0"/>
    <n v="0"/>
    <n v="0"/>
    <n v="1"/>
    <n v="0"/>
    <n v="0"/>
    <n v="0"/>
    <n v="0"/>
    <x v="1602"/>
    <s v="OABR"/>
  </r>
  <r>
    <s v="4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2787.7"/>
    <x v="945"/>
    <s v="BRL"/>
    <n v="1"/>
    <n v="0"/>
    <n v="0"/>
    <n v="0"/>
    <n v="0"/>
    <n v="0"/>
    <n v="0"/>
    <n v="1"/>
    <n v="0"/>
    <n v="0"/>
    <n v="0"/>
    <n v="0"/>
    <x v="1602"/>
    <s v="OABR"/>
  </r>
  <r>
    <s v="5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2787.7"/>
    <x v="945"/>
    <s v="BRL"/>
    <n v="1"/>
    <n v="0"/>
    <n v="0"/>
    <n v="0"/>
    <n v="0"/>
    <n v="0"/>
    <n v="0"/>
    <n v="1"/>
    <n v="0"/>
    <n v="0"/>
    <n v="0"/>
    <n v="0"/>
    <x v="1602"/>
    <s v="OABR"/>
  </r>
  <r>
    <s v="6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7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8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9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10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110"/>
    <s v="ZBR1"/>
    <s v="F"/>
    <s v="V07"/>
    <x v="3"/>
    <x v="25"/>
    <s v="3000013828 FIREFIGHTERS PREVENCAO E COMBATE A"/>
    <x v="245"/>
    <s v="E00000141"/>
    <s v="BRIGADA DE INCÊNDIO"/>
    <s v="SERV.0031"/>
    <x v="0"/>
    <s v=""/>
    <s v=""/>
    <s v="K"/>
    <n v="1118"/>
    <x v="0"/>
    <s v=""/>
    <n v="1"/>
    <s v="SV"/>
    <n v="1"/>
    <s v="SV"/>
    <n v="24154.959999999999"/>
    <x v="946"/>
    <s v="BRL"/>
    <n v="1"/>
    <n v="0"/>
    <n v="0"/>
    <n v="1"/>
    <n v="0"/>
    <n v="1"/>
    <n v="24154.959999999999"/>
    <n v="1"/>
    <n v="0"/>
    <n v="0"/>
    <n v="0"/>
    <n v="0"/>
    <x v="1602"/>
    <s v="OABR"/>
  </r>
  <r>
    <s v="10"/>
    <s v="ZBR1"/>
    <s v="F"/>
    <s v="V13"/>
    <x v="4"/>
    <x v="25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400.22"/>
    <x v="947"/>
    <s v="BRL"/>
    <n v="1"/>
    <n v="0"/>
    <n v="0"/>
    <n v="0"/>
    <n v="0"/>
    <n v="0"/>
    <n v="0"/>
    <n v="1"/>
    <n v="0"/>
    <n v="0"/>
    <n v="0"/>
    <n v="0"/>
    <x v="1603"/>
    <s v="OABR"/>
  </r>
  <r>
    <s v="20"/>
    <s v="ZBR1"/>
    <s v="F"/>
    <s v="V13"/>
    <x v="4"/>
    <x v="25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284.77"/>
    <x v="948"/>
    <s v="BRL"/>
    <n v="1"/>
    <n v="0"/>
    <n v="0"/>
    <n v="0"/>
    <n v="0"/>
    <n v="0"/>
    <n v="0"/>
    <n v="1"/>
    <n v="0"/>
    <n v="0"/>
    <n v="0"/>
    <n v="0"/>
    <x v="1603"/>
    <s v="OABR"/>
  </r>
  <r>
    <s v="30"/>
    <s v="ZBR1"/>
    <s v="F"/>
    <s v="V13"/>
    <x v="4"/>
    <x v="25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108.4100000000001"/>
    <x v="949"/>
    <s v="BRL"/>
    <n v="1"/>
    <n v="0"/>
    <n v="0"/>
    <n v="0"/>
    <n v="0"/>
    <n v="0"/>
    <n v="0"/>
    <n v="1"/>
    <n v="0"/>
    <n v="0"/>
    <n v="0"/>
    <n v="0"/>
    <x v="1603"/>
    <s v="OABR"/>
  </r>
  <r>
    <s v="40"/>
    <s v="ZBR1"/>
    <s v="F"/>
    <s v="V13"/>
    <x v="4"/>
    <x v="25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3890.07"/>
    <x v="950"/>
    <s v="BRL"/>
    <n v="1"/>
    <n v="0"/>
    <n v="0"/>
    <n v="0"/>
    <n v="0"/>
    <n v="0"/>
    <n v="0"/>
    <n v="1"/>
    <n v="0"/>
    <n v="0"/>
    <n v="0"/>
    <n v="0"/>
    <x v="1603"/>
    <s v="OABR"/>
  </r>
  <r>
    <s v="10"/>
    <s v="ZBR1"/>
    <s v="F"/>
    <s v="V03"/>
    <x v="1"/>
    <x v="26"/>
    <s v="3000002248 PAVER MOTOS PECAS E ACESSORIOS LTDA"/>
    <x v="246"/>
    <s v="100003850"/>
    <s v="MANUTENÇÃO DE MÁQUINAS"/>
    <s v="SERV.0017"/>
    <x v="0"/>
    <s v=""/>
    <s v=""/>
    <s v="K"/>
    <n v="1118"/>
    <x v="0"/>
    <s v=""/>
    <n v="1"/>
    <s v="SV"/>
    <n v="1"/>
    <s v="SV"/>
    <n v="15090.25"/>
    <x v="951"/>
    <s v="BRL"/>
    <n v="1"/>
    <n v="0"/>
    <n v="0"/>
    <n v="0"/>
    <n v="0"/>
    <n v="0"/>
    <n v="0"/>
    <n v="1"/>
    <n v="0"/>
    <n v="0"/>
    <n v="0"/>
    <n v="0"/>
    <x v="1604"/>
    <s v="OABR"/>
  </r>
  <r>
    <s v="10"/>
    <s v="ZBR1"/>
    <s v="F"/>
    <s v="V03"/>
    <x v="1"/>
    <x v="26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30"/>
    <x v="952"/>
    <s v="BRL"/>
    <n v="1"/>
    <n v="0"/>
    <n v="0"/>
    <n v="0"/>
    <n v="0"/>
    <n v="0"/>
    <n v="0"/>
    <n v="1"/>
    <n v="0"/>
    <n v="0"/>
    <n v="0"/>
    <n v="0"/>
    <x v="1605"/>
    <s v="OABR"/>
  </r>
  <r>
    <s v="10"/>
    <s v="ZBR1"/>
    <s v="F"/>
    <s v="V23"/>
    <x v="12"/>
    <x v="26"/>
    <s v="3000013774 SITIO DA REPRESA PAISAGISMO E"/>
    <x v="28"/>
    <s v="100027666"/>
    <s v="PALMEIRA RAPHIS"/>
    <s v="MAT.00009"/>
    <x v="1"/>
    <s v=""/>
    <s v=""/>
    <s v="K"/>
    <n v="2118"/>
    <x v="1"/>
    <s v=""/>
    <n v="3"/>
    <s v="UN"/>
    <n v="3"/>
    <s v="UN"/>
    <n v="100"/>
    <x v="182"/>
    <s v="BRL"/>
    <n v="1"/>
    <n v="0"/>
    <n v="0"/>
    <n v="0"/>
    <n v="0"/>
    <n v="0"/>
    <n v="0"/>
    <n v="1"/>
    <n v="0"/>
    <n v="0"/>
    <n v="0"/>
    <n v="0"/>
    <x v="1606"/>
    <s v="OABR"/>
  </r>
  <r>
    <s v="10"/>
    <s v="ZBR1"/>
    <s v="F"/>
    <s v="V03"/>
    <x v="1"/>
    <x v="26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0936.25"/>
    <x v="953"/>
    <s v="BRL"/>
    <n v="1"/>
    <n v="0"/>
    <n v="0"/>
    <n v="0"/>
    <n v="0"/>
    <n v="0"/>
    <n v="0"/>
    <n v="1"/>
    <n v="0"/>
    <n v="0"/>
    <n v="0"/>
    <n v="0"/>
    <x v="1607"/>
    <s v="OABR"/>
  </r>
  <r>
    <s v="10"/>
    <s v="ZBR1"/>
    <s v="F"/>
    <s v="V03"/>
    <x v="1"/>
    <x v="26"/>
    <s v="3000002498 COMASSISTEC COMERCIO DE BATERIAS LT"/>
    <x v="247"/>
    <s v="100026685"/>
    <s v="BATERIA TRACIONARIA 6V.395AH TT40HGCE"/>
    <s v="MAT.00029"/>
    <x v="1"/>
    <s v=""/>
    <s v=""/>
    <s v="K"/>
    <n v="1118"/>
    <x v="0"/>
    <s v="0002"/>
    <n v="8"/>
    <s v="UN"/>
    <n v="8"/>
    <s v="UN"/>
    <n v="2490"/>
    <x v="771"/>
    <s v="BRL"/>
    <n v="1"/>
    <n v="0"/>
    <n v="0"/>
    <n v="0"/>
    <n v="0"/>
    <n v="0"/>
    <n v="0"/>
    <n v="1"/>
    <n v="0"/>
    <n v="0"/>
    <n v="0"/>
    <n v="0"/>
    <x v="1608"/>
    <s v="OABR"/>
  </r>
  <r>
    <s v="10"/>
    <s v="ZBR1"/>
    <s v="F"/>
    <s v="V03"/>
    <x v="1"/>
    <x v="26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730"/>
    <x v="954"/>
    <s v="BRL"/>
    <n v="1"/>
    <n v="0"/>
    <n v="0"/>
    <n v="0"/>
    <n v="0"/>
    <n v="0"/>
    <n v="0"/>
    <n v="1"/>
    <n v="0"/>
    <n v="0"/>
    <n v="0"/>
    <n v="0"/>
    <x v="1609"/>
    <s v="OABR"/>
  </r>
  <r>
    <s v="10"/>
    <s v="ZBR1"/>
    <s v="F"/>
    <s v="V03"/>
    <x v="1"/>
    <x v="26"/>
    <s v="3000002087 J . LOPES REFRIGERACAO LTDA"/>
    <x v="170"/>
    <s v="100000323"/>
    <s v="NITROGÊNIO"/>
    <s v="MAT.00029"/>
    <x v="1"/>
    <s v=""/>
    <s v=""/>
    <s v="K"/>
    <n v="1118"/>
    <x v="0"/>
    <s v=""/>
    <n v="3"/>
    <s v="CL"/>
    <n v="3"/>
    <s v="CL"/>
    <n v="325"/>
    <x v="440"/>
    <s v="BRL"/>
    <n v="1"/>
    <n v="0"/>
    <n v="0"/>
    <n v="0"/>
    <n v="0"/>
    <n v="0"/>
    <n v="0"/>
    <n v="1"/>
    <n v="0"/>
    <n v="0"/>
    <n v="0"/>
    <n v="0"/>
    <x v="1610"/>
    <s v="OABR"/>
  </r>
  <r>
    <s v="10"/>
    <s v="ZBR1"/>
    <s v="F"/>
    <s v="V11"/>
    <x v="9"/>
    <x v="26"/>
    <s v="3000001200 VEIRANO E ADVOGADOS ASSOCIADOS"/>
    <x v="167"/>
    <s v="100000364"/>
    <s v="HONORÁRIOS JURÍDICOS"/>
    <s v="SERV.0001"/>
    <x v="0"/>
    <s v=""/>
    <s v=""/>
    <s v="K"/>
    <n v="1118"/>
    <x v="0"/>
    <s v=""/>
    <n v="1"/>
    <s v="SV"/>
    <n v="1"/>
    <s v="SV"/>
    <n v="6623"/>
    <x v="955"/>
    <s v="BRL"/>
    <n v="1"/>
    <n v="0"/>
    <n v="0"/>
    <n v="0"/>
    <n v="0"/>
    <n v="0"/>
    <n v="0"/>
    <n v="1"/>
    <n v="0"/>
    <n v="0"/>
    <n v="0"/>
    <n v="0"/>
    <x v="1611"/>
    <s v="OABR"/>
  </r>
  <r>
    <s v="10"/>
    <s v="ZBR1"/>
    <s v="F"/>
    <s v="V11"/>
    <x v="9"/>
    <x v="26"/>
    <s v="3000016993 CHC TREINAMENTO EXECUTIVO E CONSULT"/>
    <x v="249"/>
    <s v="100002027"/>
    <s v="TREINAMENTOS"/>
    <s v="SERV.0019"/>
    <x v="0"/>
    <s v=""/>
    <s v=""/>
    <s v="K"/>
    <n v="1118"/>
    <x v="0"/>
    <s v=""/>
    <n v="1"/>
    <s v="UN"/>
    <n v="1"/>
    <s v="UN"/>
    <n v="24000"/>
    <x v="220"/>
    <s v="BRL"/>
    <n v="1"/>
    <n v="0"/>
    <n v="0"/>
    <n v="0"/>
    <n v="0"/>
    <n v="0"/>
    <n v="0"/>
    <n v="1"/>
    <n v="0"/>
    <n v="0"/>
    <n v="0"/>
    <n v="0"/>
    <x v="1612"/>
    <s v="OABR"/>
  </r>
  <r>
    <s v="1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753.15"/>
    <x v="956"/>
    <s v="BRL"/>
    <n v="1"/>
    <n v="0"/>
    <n v="0"/>
    <n v="1"/>
    <n v="0"/>
    <n v="1"/>
    <n v="1753.15"/>
    <n v="1"/>
    <n v="0"/>
    <n v="0"/>
    <n v="0"/>
    <n v="0"/>
    <x v="1613"/>
    <s v="OABR"/>
  </r>
  <r>
    <s v="2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370.63"/>
    <x v="957"/>
    <s v="BRL"/>
    <n v="1"/>
    <n v="0"/>
    <n v="0"/>
    <n v="0"/>
    <n v="0"/>
    <n v="0"/>
    <n v="0"/>
    <n v="1"/>
    <n v="0"/>
    <n v="0"/>
    <n v="0"/>
    <n v="0"/>
    <x v="1613"/>
    <s v="OABR"/>
  </r>
  <r>
    <s v="3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018.36"/>
    <x v="958"/>
    <s v="BRL"/>
    <n v="1"/>
    <n v="0"/>
    <n v="0"/>
    <n v="0"/>
    <n v="0"/>
    <n v="0"/>
    <n v="0"/>
    <n v="1"/>
    <n v="0"/>
    <n v="0"/>
    <n v="0"/>
    <n v="0"/>
    <x v="1613"/>
    <s v="OABR"/>
  </r>
  <r>
    <s v="4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2042.04"/>
    <x v="959"/>
    <s v="BRL"/>
    <n v="1"/>
    <n v="0"/>
    <n v="0"/>
    <n v="0"/>
    <n v="0"/>
    <n v="0"/>
    <n v="0"/>
    <n v="1"/>
    <n v="0"/>
    <n v="0"/>
    <n v="0"/>
    <n v="0"/>
    <x v="1613"/>
    <s v="OABR"/>
  </r>
  <r>
    <s v="5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129.3800000000001"/>
    <x v="960"/>
    <s v="BRL"/>
    <n v="1"/>
    <n v="0"/>
    <n v="0"/>
    <n v="0"/>
    <n v="0"/>
    <n v="0"/>
    <n v="0"/>
    <n v="1"/>
    <n v="0"/>
    <n v="0"/>
    <n v="0"/>
    <n v="0"/>
    <x v="1613"/>
    <s v="OABR"/>
  </r>
  <r>
    <s v="6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302.03"/>
    <x v="961"/>
    <s v="BRL"/>
    <n v="1"/>
    <n v="0"/>
    <n v="0"/>
    <n v="0"/>
    <n v="0"/>
    <n v="0"/>
    <n v="0"/>
    <n v="1"/>
    <n v="0"/>
    <n v="0"/>
    <n v="0"/>
    <n v="0"/>
    <x v="1613"/>
    <s v="OABR"/>
  </r>
  <r>
    <s v="70"/>
    <s v="ZBR1"/>
    <s v="F"/>
    <s v="V22"/>
    <x v="15"/>
    <x v="26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1384.41"/>
    <x v="962"/>
    <s v="BRL"/>
    <n v="1"/>
    <n v="0"/>
    <n v="0"/>
    <n v="0"/>
    <n v="0"/>
    <n v="0"/>
    <n v="0"/>
    <n v="1"/>
    <n v="0"/>
    <n v="0"/>
    <n v="0"/>
    <n v="0"/>
    <x v="1613"/>
    <s v="OABR"/>
  </r>
  <r>
    <s v="10"/>
    <s v="ZBR1"/>
    <s v="F"/>
    <s v="V33"/>
    <x v="2"/>
    <x v="26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195.78"/>
    <x v="963"/>
    <s v="BRL"/>
    <n v="1"/>
    <n v="0"/>
    <n v="0"/>
    <n v="0"/>
    <n v="0"/>
    <n v="0"/>
    <n v="0"/>
    <n v="1"/>
    <n v="0"/>
    <n v="0"/>
    <n v="0"/>
    <n v="0"/>
    <x v="1614"/>
    <s v="OABR"/>
  </r>
  <r>
    <s v="10"/>
    <s v="ZBR1"/>
    <s v="F"/>
    <s v="V03"/>
    <x v="1"/>
    <x v="26"/>
    <s v="3000013322 FRIO DUQUE REFRIGERACAO LTDA"/>
    <x v="213"/>
    <s v="E00006032"/>
    <s v="ANEL BORRACHA ROLAMENTO SA 206"/>
    <s v="MAT.00029"/>
    <x v="1"/>
    <s v=""/>
    <s v=""/>
    <s v="K"/>
    <n v="1118"/>
    <x v="0"/>
    <s v="0002"/>
    <n v="20"/>
    <s v="UN"/>
    <n v="20"/>
    <s v="UN"/>
    <n v="49"/>
    <x v="964"/>
    <s v="BRL"/>
    <n v="1"/>
    <n v="0"/>
    <n v="0"/>
    <n v="0"/>
    <n v="0"/>
    <n v="0"/>
    <n v="0"/>
    <n v="1"/>
    <n v="0"/>
    <n v="0"/>
    <n v="0"/>
    <n v="0"/>
    <x v="1615"/>
    <s v="OABR"/>
  </r>
  <r>
    <s v="20"/>
    <s v="ZBR1"/>
    <s v="F"/>
    <s v="V03"/>
    <x v="1"/>
    <x v="26"/>
    <s v="3000013322 FRIO DUQUE REFRIGERACAO LTDA"/>
    <x v="213"/>
    <s v="E00006012"/>
    <s v="ROLAMENTO  206 GV3"/>
    <s v="MAT.00029"/>
    <x v="1"/>
    <s v=""/>
    <s v=""/>
    <s v="K"/>
    <n v="1118"/>
    <x v="0"/>
    <s v="0002"/>
    <n v="20"/>
    <s v="UN"/>
    <n v="20"/>
    <s v="UN"/>
    <n v="70"/>
    <x v="23"/>
    <s v="BRL"/>
    <n v="1"/>
    <n v="0"/>
    <n v="0"/>
    <n v="0"/>
    <n v="0"/>
    <n v="0"/>
    <n v="0"/>
    <n v="1"/>
    <n v="0"/>
    <n v="0"/>
    <n v="0"/>
    <n v="0"/>
    <x v="1615"/>
    <s v="OABR"/>
  </r>
  <r>
    <s v="10"/>
    <s v="ZBR1"/>
    <s v="F"/>
    <s v="V13"/>
    <x v="4"/>
    <x v="131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1559.63"/>
    <x v="965"/>
    <s v="BRL"/>
    <n v="1"/>
    <n v="0"/>
    <n v="0"/>
    <n v="0"/>
    <n v="0"/>
    <n v="0"/>
    <n v="0"/>
    <n v="1"/>
    <n v="0"/>
    <n v="0"/>
    <n v="0"/>
    <n v="0"/>
    <x v="1616"/>
    <s v="OABR"/>
  </r>
  <r>
    <s v="10"/>
    <s v="ZBR1"/>
    <s v="F"/>
    <s v="V03"/>
    <x v="1"/>
    <x v="27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04"/>
    <x v="787"/>
    <s v="BRL"/>
    <n v="1"/>
    <n v="0"/>
    <n v="0"/>
    <n v="0"/>
    <n v="0"/>
    <n v="0"/>
    <n v="0"/>
    <n v="1"/>
    <n v="0"/>
    <n v="0"/>
    <n v="0"/>
    <n v="0"/>
    <x v="1617"/>
    <s v="OABR"/>
  </r>
  <r>
    <s v="10"/>
    <s v="ZBR1"/>
    <s v="F"/>
    <s v="V03"/>
    <x v="1"/>
    <x v="27"/>
    <s v="3000013322 FRIO DUQUE REFRIGERACAO LTDA"/>
    <x v="213"/>
    <s v="E00005589"/>
    <s v="GAS REFRIGERANTE R134A"/>
    <s v="MAT.00029"/>
    <x v="1"/>
    <s v=""/>
    <s v=""/>
    <s v="K"/>
    <n v="1118"/>
    <x v="0"/>
    <s v="0002"/>
    <n v="30"/>
    <s v="UN"/>
    <n v="30"/>
    <s v="UN"/>
    <n v="720"/>
    <x v="966"/>
    <s v="BRL"/>
    <n v="1"/>
    <n v="0"/>
    <n v="0"/>
    <n v="0"/>
    <n v="0"/>
    <n v="0"/>
    <n v="0"/>
    <n v="1"/>
    <n v="0"/>
    <n v="0"/>
    <n v="0"/>
    <n v="0"/>
    <x v="1618"/>
    <s v="OABR"/>
  </r>
  <r>
    <s v="10"/>
    <s v="ZBR1"/>
    <s v="F"/>
    <s v="V02"/>
    <x v="7"/>
    <x v="27"/>
    <s v="3000016385 PATRICK TEIXEIRA DA ROCHA 109455157"/>
    <x v="120"/>
    <s v="E00001059"/>
    <s v="FOT - FOTOGRAFIA E CINEMATOGRAFIA"/>
    <s v="SERV.0031"/>
    <x v="0"/>
    <s v=""/>
    <s v=""/>
    <s v="K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1619"/>
    <s v="OABR"/>
  </r>
  <r>
    <s v="10"/>
    <s v="ZBR1"/>
    <s v="F"/>
    <s v="V22"/>
    <x v="15"/>
    <x v="27"/>
    <s v="3000001931 HABIL DESIGN E ARTES GRAFICAS LTDA"/>
    <x v="58"/>
    <s v="E00001107"/>
    <s v="COMUNICAÇÃO SOCIAL"/>
    <s v="SERV.0031"/>
    <x v="0"/>
    <s v=""/>
    <s v=""/>
    <s v="K"/>
    <n v="2118"/>
    <x v="1"/>
    <s v=""/>
    <n v="1"/>
    <s v="SV"/>
    <n v="1"/>
    <s v="SV"/>
    <n v="10400"/>
    <x v="630"/>
    <s v="BRL"/>
    <n v="1"/>
    <n v="0"/>
    <n v="0"/>
    <n v="0"/>
    <n v="0"/>
    <n v="0"/>
    <n v="0"/>
    <n v="1"/>
    <n v="0"/>
    <n v="0"/>
    <n v="0"/>
    <n v="0"/>
    <x v="1620"/>
    <s v="OABR"/>
  </r>
  <r>
    <s v="10"/>
    <s v="ZBR1"/>
    <s v="F"/>
    <s v="V15"/>
    <x v="11"/>
    <x v="27"/>
    <s v="3000016322 COMPANHIA ENERGETICA DE MINAS"/>
    <x v="250"/>
    <s v="100001873"/>
    <s v="Energia Elétrica"/>
    <s v="MAT.00030"/>
    <x v="1"/>
    <s v=""/>
    <s v=""/>
    <s v="K"/>
    <n v="1118"/>
    <x v="0"/>
    <s v=""/>
    <n v="1595000"/>
    <s v="UN"/>
    <n v="1595000"/>
    <s v="UN"/>
    <n v="1"/>
    <x v="967"/>
    <s v="BRL"/>
    <n v="1"/>
    <n v="0"/>
    <n v="0"/>
    <n v="907015.97"/>
    <n v="0"/>
    <n v="1006783.52"/>
    <n v="1006783.52"/>
    <n v="1"/>
    <n v="0"/>
    <n v="0"/>
    <n v="0"/>
    <n v="0"/>
    <x v="1621"/>
    <s v="OABR"/>
  </r>
  <r>
    <s v="10"/>
    <s v="ZBR1"/>
    <s v="F"/>
    <s v="V03"/>
    <x v="1"/>
    <x v="28"/>
    <s v="3000002132 NEW POWER GRUPOS GERADORES LTDA"/>
    <x v="21"/>
    <s v="100027782"/>
    <s v="ÓLEO LUBRIFICANTE SAE 15W40 - 20 LT"/>
    <s v="MAT.00028"/>
    <x v="1"/>
    <s v=""/>
    <s v=""/>
    <s v="K"/>
    <n v="1118"/>
    <x v="0"/>
    <s v=""/>
    <n v="32"/>
    <s v="GLA"/>
    <n v="32"/>
    <s v="GLA"/>
    <n v="436.62"/>
    <x v="968"/>
    <s v="BRL"/>
    <n v="1"/>
    <n v="0"/>
    <n v="0"/>
    <n v="32"/>
    <n v="0"/>
    <n v="32"/>
    <n v="13971.84"/>
    <n v="1"/>
    <n v="0"/>
    <n v="0"/>
    <n v="0"/>
    <n v="0"/>
    <x v="1622"/>
    <s v="OABR"/>
  </r>
  <r>
    <s v="20"/>
    <s v="ZBR1"/>
    <s v="F"/>
    <s v="V03"/>
    <x v="1"/>
    <x v="28"/>
    <s v="3000002132 NEW POWER GRUPOS GERADORES LTDA"/>
    <x v="21"/>
    <s v="100010852"/>
    <s v="ELEMENTO FILTRO LUBRIF BY PASS VOLVO"/>
    <s v="MAT.00028"/>
    <x v="1"/>
    <s v=""/>
    <s v=""/>
    <s v="K"/>
    <n v="1118"/>
    <x v="0"/>
    <s v="0002"/>
    <n v="16"/>
    <s v="UN"/>
    <n v="16"/>
    <s v="UN"/>
    <n v="327.5"/>
    <x v="969"/>
    <s v="BRL"/>
    <n v="1"/>
    <n v="0"/>
    <n v="0"/>
    <n v="16"/>
    <n v="0"/>
    <n v="16"/>
    <n v="5240.05"/>
    <n v="1"/>
    <n v="0"/>
    <n v="0"/>
    <n v="0"/>
    <n v="0"/>
    <x v="1622"/>
    <s v="OABR"/>
  </r>
  <r>
    <s v="30"/>
    <s v="ZBR1"/>
    <s v="F"/>
    <s v="V03"/>
    <x v="1"/>
    <x v="28"/>
    <s v="3000002132 NEW POWER GRUPOS GERADORES LTDA"/>
    <x v="21"/>
    <s v="100010853"/>
    <s v="ELEMENTO FILTRO LUBRIF VOLVO LONG LIFE"/>
    <s v="MAT.00028"/>
    <x v="1"/>
    <s v=""/>
    <s v=""/>
    <s v="K"/>
    <n v="1118"/>
    <x v="0"/>
    <s v="0002"/>
    <n v="32"/>
    <s v="UN"/>
    <n v="32"/>
    <s v="UN"/>
    <n v="365.29"/>
    <x v="970"/>
    <s v="BRL"/>
    <n v="1"/>
    <n v="0"/>
    <n v="0"/>
    <n v="32"/>
    <n v="0"/>
    <n v="32"/>
    <n v="11689.41"/>
    <n v="1"/>
    <n v="0"/>
    <n v="0"/>
    <n v="0"/>
    <n v="0"/>
    <x v="1622"/>
    <s v="OABR"/>
  </r>
  <r>
    <s v="40"/>
    <s v="ZBR1"/>
    <s v="F"/>
    <s v="V03"/>
    <x v="1"/>
    <x v="28"/>
    <s v="3000002132 NEW POWER GRUPOS GERADORES LTDA"/>
    <x v="21"/>
    <s v="100016108"/>
    <s v="ELEM FILTRO COMB SEPARAD DE ÁGUA 3973233"/>
    <s v="MAT.00028"/>
    <x v="1"/>
    <s v=""/>
    <s v=""/>
    <s v="K"/>
    <n v="1118"/>
    <x v="0"/>
    <s v="0002"/>
    <n v="16"/>
    <s v="UN"/>
    <n v="16"/>
    <s v="UN"/>
    <n v="726.85"/>
    <x v="971"/>
    <s v="BRL"/>
    <n v="1"/>
    <n v="0"/>
    <n v="0"/>
    <n v="16"/>
    <n v="0"/>
    <n v="16"/>
    <n v="11629.52"/>
    <n v="1"/>
    <n v="0"/>
    <n v="0"/>
    <n v="0"/>
    <n v="0"/>
    <x v="1622"/>
    <s v="OABR"/>
  </r>
  <r>
    <s v="50"/>
    <s v="ZBR1"/>
    <s v="F"/>
    <s v="V03"/>
    <x v="1"/>
    <x v="28"/>
    <s v="3000002132 NEW POWER GRUPOS GERADORES LTDA"/>
    <x v="21"/>
    <s v="100010855"/>
    <s v="ELEMENTO FILTRO COMBUSTIVEL VOLVO"/>
    <s v="MAT.00028"/>
    <x v="1"/>
    <s v=""/>
    <s v=""/>
    <s v="K"/>
    <n v="1118"/>
    <x v="0"/>
    <s v="0002"/>
    <n v="16"/>
    <s v="UN"/>
    <n v="16"/>
    <s v="UN"/>
    <n v="445.14"/>
    <x v="972"/>
    <s v="BRL"/>
    <n v="1"/>
    <n v="0"/>
    <n v="0"/>
    <n v="16"/>
    <n v="0"/>
    <n v="16"/>
    <n v="7122.26"/>
    <n v="1"/>
    <n v="0"/>
    <n v="0"/>
    <n v="0"/>
    <n v="0"/>
    <x v="1622"/>
    <s v="OABR"/>
  </r>
  <r>
    <s v="10"/>
    <s v="ZBR1"/>
    <s v="F"/>
    <s v="V07"/>
    <x v="3"/>
    <x v="28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0203.77"/>
    <x v="796"/>
    <s v="BRL"/>
    <n v="1"/>
    <n v="0"/>
    <n v="0"/>
    <n v="0"/>
    <n v="0"/>
    <n v="0"/>
    <n v="0"/>
    <n v="1"/>
    <n v="0"/>
    <n v="0"/>
    <n v="0"/>
    <n v="0"/>
    <x v="1623"/>
    <s v="OABR"/>
  </r>
  <r>
    <s v="10"/>
    <s v="ZBR1"/>
    <s v="F"/>
    <s v="V27"/>
    <x v="18"/>
    <x v="28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3239.38"/>
    <x v="795"/>
    <s v="BRL"/>
    <n v="1"/>
    <n v="0"/>
    <n v="0"/>
    <n v="0"/>
    <n v="0"/>
    <n v="0"/>
    <n v="0"/>
    <n v="1"/>
    <n v="0"/>
    <n v="0"/>
    <n v="0"/>
    <n v="0"/>
    <x v="1624"/>
    <s v="OABR"/>
  </r>
  <r>
    <s v="10"/>
    <s v="ZBR1"/>
    <s v="F"/>
    <s v="V27"/>
    <x v="18"/>
    <x v="28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9148.07"/>
    <x v="797"/>
    <s v="BRL"/>
    <n v="1"/>
    <n v="0"/>
    <n v="0"/>
    <n v="0"/>
    <n v="0"/>
    <n v="0"/>
    <n v="0"/>
    <n v="1"/>
    <n v="0"/>
    <n v="0"/>
    <n v="0"/>
    <n v="0"/>
    <x v="1625"/>
    <s v="OABR"/>
  </r>
  <r>
    <s v="10"/>
    <s v="ZBR1"/>
    <s v="F"/>
    <s v="V23"/>
    <x v="12"/>
    <x v="28"/>
    <s v="3000016545 ELSHADAY BOMBAS E MOTORES SERVICE L"/>
    <x v="185"/>
    <s v="100002218"/>
    <s v="RECONDICIONAMENTO DE MOTORES"/>
    <s v="SERV.0031"/>
    <x v="0"/>
    <s v=""/>
    <s v=""/>
    <s v="K"/>
    <n v="2118"/>
    <x v="1"/>
    <s v=""/>
    <n v="1"/>
    <s v="SV"/>
    <n v="1"/>
    <s v="SV"/>
    <n v="1700"/>
    <x v="496"/>
    <s v="BRL"/>
    <n v="1"/>
    <n v="0"/>
    <n v="0"/>
    <n v="0"/>
    <n v="0"/>
    <n v="0"/>
    <n v="0"/>
    <n v="1"/>
    <n v="0"/>
    <n v="0"/>
    <n v="0"/>
    <n v="0"/>
    <x v="1626"/>
    <s v="OABR"/>
  </r>
  <r>
    <s v="10"/>
    <s v="ZBR1"/>
    <s v="F"/>
    <s v="V13"/>
    <x v="4"/>
    <x v="28"/>
    <s v="3000002448 ACF - CADEG AGENCIA FRANQUEADA DE S"/>
    <x v="160"/>
    <s v="100001646"/>
    <s v="SERVIÇOS DE CORREIOS"/>
    <s v="SERV.0019"/>
    <x v="0"/>
    <s v=""/>
    <s v=""/>
    <s v="K"/>
    <n v="1118"/>
    <x v="0"/>
    <s v=""/>
    <n v="1"/>
    <s v="SV"/>
    <n v="1"/>
    <s v="SV"/>
    <n v="40.200000000000003"/>
    <x v="973"/>
    <s v="BRL"/>
    <n v="1"/>
    <n v="0"/>
    <n v="0"/>
    <n v="0"/>
    <n v="0"/>
    <n v="0"/>
    <n v="0"/>
    <n v="1"/>
    <n v="0"/>
    <n v="0"/>
    <n v="0"/>
    <n v="0"/>
    <x v="1627"/>
    <s v="OABR"/>
  </r>
  <r>
    <s v="10"/>
    <s v="ZBR1"/>
    <s v="F"/>
    <s v="V03"/>
    <x v="1"/>
    <x v="28"/>
    <s v="3000017612 PAIVA CARVALHO FERRAGENS LTDA"/>
    <x v="176"/>
    <s v="100024459"/>
    <s v="SIFÃO AJUSTÁVEL"/>
    <s v="MAT.00029"/>
    <x v="1"/>
    <s v=""/>
    <s v=""/>
    <s v="K"/>
    <n v="1118"/>
    <x v="0"/>
    <s v=""/>
    <n v="50"/>
    <s v="UN"/>
    <n v="50"/>
    <s v="UN"/>
    <n v="9.8000000000000007"/>
    <x v="974"/>
    <s v="BRL"/>
    <n v="1"/>
    <n v="0"/>
    <n v="0"/>
    <n v="0"/>
    <n v="0"/>
    <n v="0"/>
    <n v="0"/>
    <n v="1"/>
    <n v="0"/>
    <n v="0"/>
    <n v="0"/>
    <n v="0"/>
    <x v="1628"/>
    <s v="OABR"/>
  </r>
  <r>
    <s v="20"/>
    <s v="ZBR1"/>
    <s v="F"/>
    <s v="V03"/>
    <x v="1"/>
    <x v="28"/>
    <s v="3000017612 PAIVA CARVALHO FERRAGENS LTDA"/>
    <x v="176"/>
    <s v="100021946"/>
    <s v="RABICHO 60CM ½ POL"/>
    <s v="MAT.00029"/>
    <x v="1"/>
    <s v=""/>
    <s v=""/>
    <s v="K"/>
    <n v="1118"/>
    <x v="0"/>
    <s v=""/>
    <n v="50"/>
    <s v="UN"/>
    <n v="50"/>
    <s v="UN"/>
    <n v="13.8"/>
    <x v="975"/>
    <s v="BRL"/>
    <n v="1"/>
    <n v="0"/>
    <n v="0"/>
    <n v="0"/>
    <n v="0"/>
    <n v="0"/>
    <n v="0"/>
    <n v="1"/>
    <n v="0"/>
    <n v="0"/>
    <n v="0"/>
    <n v="0"/>
    <x v="1628"/>
    <s v="OABR"/>
  </r>
  <r>
    <s v="30"/>
    <s v="ZBR1"/>
    <s v="F"/>
    <s v="V03"/>
    <x v="1"/>
    <x v="28"/>
    <s v="3000017612 PAIVA CARVALHO FERRAGENS LTDA"/>
    <x v="176"/>
    <s v="E00005222"/>
    <s v="ASSENTO SANITARIO"/>
    <s v="MAT.00029"/>
    <x v="1"/>
    <s v=""/>
    <s v=""/>
    <s v="K"/>
    <n v="1118"/>
    <x v="0"/>
    <s v=""/>
    <n v="50"/>
    <s v="UN"/>
    <n v="50"/>
    <s v="UN"/>
    <n v="33"/>
    <x v="49"/>
    <s v="BRL"/>
    <n v="1"/>
    <n v="0"/>
    <n v="0"/>
    <n v="0"/>
    <n v="0"/>
    <n v="0"/>
    <n v="0"/>
    <n v="1"/>
    <n v="0"/>
    <n v="0"/>
    <n v="0"/>
    <n v="0"/>
    <x v="1628"/>
    <s v="OABR"/>
  </r>
  <r>
    <s v="40"/>
    <s v="ZBR1"/>
    <s v="F"/>
    <s v="V03"/>
    <x v="1"/>
    <x v="28"/>
    <s v="3000017612 PAIVA CARVALHO FERRAGENS LTDA"/>
    <x v="176"/>
    <s v="E00005852"/>
    <s v="BUCHA NYLON N.8"/>
    <s v="MAT.00029"/>
    <x v="1"/>
    <s v=""/>
    <s v=""/>
    <s v="K"/>
    <n v="1118"/>
    <x v="0"/>
    <s v=""/>
    <n v="5"/>
    <s v="PAC"/>
    <n v="500"/>
    <s v="UN"/>
    <n v="33.4"/>
    <x v="976"/>
    <s v="BRL"/>
    <n v="1"/>
    <n v="0"/>
    <n v="0"/>
    <n v="0"/>
    <n v="0"/>
    <n v="0"/>
    <n v="0"/>
    <n v="1"/>
    <n v="0"/>
    <n v="0"/>
    <n v="0"/>
    <n v="0"/>
    <x v="1628"/>
    <s v="OABR"/>
  </r>
  <r>
    <s v="10"/>
    <s v="ZBR1"/>
    <s v="F"/>
    <s v="V03"/>
    <x v="1"/>
    <x v="28"/>
    <s v="3000001868 MAK NEW COMERCIO E SERVICOS DE MAQU"/>
    <x v="251"/>
    <s v="100003180"/>
    <s v="SACO DE LIXO PRETO 100 LT (PCT C/100)"/>
    <s v="MAT.00029"/>
    <x v="1"/>
    <s v=""/>
    <s v=""/>
    <s v="K"/>
    <n v="1118"/>
    <x v="0"/>
    <s v="0002"/>
    <n v="10"/>
    <s v="UN"/>
    <n v="10"/>
    <s v="UN"/>
    <n v="71.400000000000006"/>
    <x v="977"/>
    <s v="BRL"/>
    <n v="1"/>
    <n v="0"/>
    <n v="0"/>
    <n v="0"/>
    <n v="0"/>
    <n v="0"/>
    <n v="0"/>
    <n v="1"/>
    <n v="0"/>
    <n v="0"/>
    <n v="0"/>
    <n v="0"/>
    <x v="1629"/>
    <s v="OABR"/>
  </r>
  <r>
    <s v="20"/>
    <s v="ZBR1"/>
    <s v="F"/>
    <s v="V03"/>
    <x v="1"/>
    <x v="28"/>
    <s v="3000001868 MAK NEW COMERCIO E SERVICOS DE MAQU"/>
    <x v="251"/>
    <s v="E00005735"/>
    <s v="SACO DE LIXO PRETO 200 LT  ( PCT C/100)"/>
    <s v="MAT.00029"/>
    <x v="1"/>
    <s v=""/>
    <s v=""/>
    <s v="K"/>
    <n v="1118"/>
    <x v="0"/>
    <s v="0002"/>
    <n v="10"/>
    <s v="UN"/>
    <n v="10"/>
    <s v="UN"/>
    <n v="115"/>
    <x v="978"/>
    <s v="BRL"/>
    <n v="1"/>
    <n v="0"/>
    <n v="0"/>
    <n v="0"/>
    <n v="0"/>
    <n v="0"/>
    <n v="0"/>
    <n v="1"/>
    <n v="0"/>
    <n v="0"/>
    <n v="0"/>
    <n v="0"/>
    <x v="1629"/>
    <s v="OABR"/>
  </r>
  <r>
    <s v="30"/>
    <s v="ZBR1"/>
    <s v="F"/>
    <s v="V03"/>
    <x v="1"/>
    <x v="28"/>
    <s v="3000001868 MAK NEW COMERCIO E SERVICOS DE MAQU"/>
    <x v="251"/>
    <s v="100003179"/>
    <s v="SACO DE LIXO PRETO 300 LT  ( PCT C/100)"/>
    <s v="MAT.00029"/>
    <x v="1"/>
    <s v=""/>
    <s v=""/>
    <s v="K"/>
    <n v="1118"/>
    <x v="0"/>
    <s v="0002"/>
    <n v="10"/>
    <s v="UN"/>
    <n v="10"/>
    <s v="UN"/>
    <n v="195.3"/>
    <x v="979"/>
    <s v="BRL"/>
    <n v="1"/>
    <n v="0"/>
    <n v="0"/>
    <n v="0"/>
    <n v="0"/>
    <n v="0"/>
    <n v="0"/>
    <n v="1"/>
    <n v="0"/>
    <n v="0"/>
    <n v="0"/>
    <n v="0"/>
    <x v="1629"/>
    <s v="OABR"/>
  </r>
  <r>
    <s v="40"/>
    <s v="ZBR1"/>
    <s v="F"/>
    <s v="V03"/>
    <x v="1"/>
    <x v="28"/>
    <s v="3000001868 MAK NEW COMERCIO E SERVICOS DE MAQU"/>
    <x v="251"/>
    <s v="100010560"/>
    <s v="LUBRIFICANTE 500ML STIHL 8017 H"/>
    <s v="MAT.00029"/>
    <x v="1"/>
    <s v=""/>
    <s v=""/>
    <s v="K"/>
    <n v="1118"/>
    <x v="0"/>
    <s v="0002"/>
    <n v="20"/>
    <s v="UN"/>
    <n v="20"/>
    <s v="UN"/>
    <n v="49.5"/>
    <x v="980"/>
    <s v="BRL"/>
    <n v="1"/>
    <n v="0"/>
    <n v="0"/>
    <n v="0"/>
    <n v="0"/>
    <n v="0"/>
    <n v="0"/>
    <n v="1"/>
    <n v="0"/>
    <n v="0"/>
    <n v="0"/>
    <n v="0"/>
    <x v="1629"/>
    <s v="OABR"/>
  </r>
  <r>
    <s v="50"/>
    <s v="ZBR1"/>
    <s v="F"/>
    <s v="V03"/>
    <x v="1"/>
    <x v="28"/>
    <s v="3000001868 MAK NEW COMERCIO E SERVICOS DE MAQU"/>
    <x v="251"/>
    <s v="E00005733"/>
    <s v="FIO MONO QUADRADO 2.7-2,0 KG"/>
    <s v="MAT.00029"/>
    <x v="1"/>
    <s v=""/>
    <s v=""/>
    <s v="K"/>
    <n v="1118"/>
    <x v="0"/>
    <s v="0002"/>
    <n v="2"/>
    <s v="UN"/>
    <n v="2"/>
    <s v="UN"/>
    <n v="260"/>
    <x v="408"/>
    <s v="BRL"/>
    <n v="1"/>
    <n v="0"/>
    <n v="0"/>
    <n v="0"/>
    <n v="0"/>
    <n v="0"/>
    <n v="0"/>
    <n v="1"/>
    <n v="0"/>
    <n v="0"/>
    <n v="0"/>
    <n v="0"/>
    <x v="1629"/>
    <s v="OABR"/>
  </r>
  <r>
    <s v="10"/>
    <s v="ZBR1"/>
    <s v="F"/>
    <s v="V33"/>
    <x v="2"/>
    <x v="28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65.41"/>
    <x v="981"/>
    <s v="BRL"/>
    <n v="1"/>
    <n v="0"/>
    <n v="0"/>
    <n v="0"/>
    <n v="0"/>
    <n v="0"/>
    <n v="0"/>
    <n v="1"/>
    <n v="0"/>
    <n v="0"/>
    <n v="0"/>
    <n v="0"/>
    <x v="1630"/>
    <s v="OABR"/>
  </r>
  <r>
    <s v="20"/>
    <s v="ZBR1"/>
    <s v="F"/>
    <s v="V33"/>
    <x v="2"/>
    <x v="28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55.25"/>
    <x v="877"/>
    <s v="BRL"/>
    <n v="1"/>
    <n v="0"/>
    <n v="0"/>
    <n v="0"/>
    <n v="0"/>
    <n v="0"/>
    <n v="0"/>
    <n v="1"/>
    <n v="0"/>
    <n v="0"/>
    <n v="0"/>
    <n v="0"/>
    <x v="1630"/>
    <s v="OABR"/>
  </r>
  <r>
    <s v="30"/>
    <s v="ZBR1"/>
    <s v="F"/>
    <s v="V33"/>
    <x v="2"/>
    <x v="28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55.25"/>
    <x v="877"/>
    <s v="BRL"/>
    <n v="1"/>
    <n v="0"/>
    <n v="0"/>
    <n v="0"/>
    <n v="0"/>
    <n v="0"/>
    <n v="0"/>
    <n v="1"/>
    <n v="0"/>
    <n v="0"/>
    <n v="0"/>
    <n v="0"/>
    <x v="1630"/>
    <s v="OABR"/>
  </r>
  <r>
    <s v="1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52.47"/>
    <x v="982"/>
    <s v="BRL"/>
    <n v="1"/>
    <n v="0"/>
    <n v="0"/>
    <n v="0"/>
    <n v="0"/>
    <n v="0"/>
    <n v="0"/>
    <n v="1"/>
    <n v="0"/>
    <n v="0"/>
    <n v="0"/>
    <n v="0"/>
    <x v="1631"/>
    <s v="OABR"/>
  </r>
  <r>
    <s v="2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23.98"/>
    <x v="876"/>
    <s v="BRL"/>
    <n v="1"/>
    <n v="0"/>
    <n v="0"/>
    <n v="0"/>
    <n v="0"/>
    <n v="0"/>
    <n v="0"/>
    <n v="1"/>
    <n v="0"/>
    <n v="0"/>
    <n v="0"/>
    <n v="0"/>
    <x v="1631"/>
    <s v="OABR"/>
  </r>
  <r>
    <s v="3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150"/>
    <x v="51"/>
    <s v="BRL"/>
    <n v="1"/>
    <n v="0"/>
    <n v="0"/>
    <n v="0"/>
    <n v="0"/>
    <n v="0"/>
    <n v="0"/>
    <n v="1"/>
    <n v="0"/>
    <n v="0"/>
    <n v="0"/>
    <n v="0"/>
    <x v="1631"/>
    <s v="OABR"/>
  </r>
  <r>
    <s v="4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23.98"/>
    <x v="876"/>
    <s v="BRL"/>
    <n v="1"/>
    <n v="0"/>
    <n v="0"/>
    <n v="0"/>
    <n v="0"/>
    <n v="0"/>
    <n v="0"/>
    <n v="1"/>
    <n v="0"/>
    <n v="0"/>
    <n v="0"/>
    <n v="0"/>
    <x v="1631"/>
    <s v="OABR"/>
  </r>
  <r>
    <s v="5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150"/>
    <x v="51"/>
    <s v="BRL"/>
    <n v="1"/>
    <n v="0"/>
    <n v="0"/>
    <n v="0"/>
    <n v="0"/>
    <n v="0"/>
    <n v="0"/>
    <n v="1"/>
    <n v="0"/>
    <n v="0"/>
    <n v="0"/>
    <n v="0"/>
    <x v="1631"/>
    <s v="OABR"/>
  </r>
  <r>
    <s v="60"/>
    <s v="ZBR1"/>
    <s v="F"/>
    <s v="V13"/>
    <x v="4"/>
    <x v="28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23.98"/>
    <x v="876"/>
    <s v="BRL"/>
    <n v="1"/>
    <n v="0"/>
    <n v="0"/>
    <n v="0"/>
    <n v="0"/>
    <n v="0"/>
    <n v="0"/>
    <n v="1"/>
    <n v="0"/>
    <n v="0"/>
    <n v="0"/>
    <n v="0"/>
    <x v="1631"/>
    <s v="OABR"/>
  </r>
  <r>
    <s v="10"/>
    <s v="ZBR1"/>
    <s v="F"/>
    <s v="V23"/>
    <x v="12"/>
    <x v="123"/>
    <s v="3000000665 AMI3 SOLUCOES AMBIENTAIS E TRANSPOR"/>
    <x v="252"/>
    <s v="E00000138"/>
    <s v="COLETA DE RESÍDUOS"/>
    <s v="SERV.0031"/>
    <x v="0"/>
    <s v="L"/>
    <s v=""/>
    <s v="K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632"/>
    <s v="OABR"/>
  </r>
  <r>
    <s v="10"/>
    <s v="ZBR1"/>
    <s v="F"/>
    <s v="V03"/>
    <x v="1"/>
    <x v="123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1633"/>
    <s v="OABR"/>
  </r>
  <r>
    <s v="1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2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3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4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5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6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1634"/>
    <s v="OABR"/>
  </r>
  <r>
    <s v="7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34"/>
    <s v="OABR"/>
  </r>
  <r>
    <s v="8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1634"/>
    <s v="OABR"/>
  </r>
  <r>
    <s v="9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1634"/>
    <s v="OABR"/>
  </r>
  <r>
    <s v="10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1634"/>
    <s v="OABR"/>
  </r>
  <r>
    <s v="11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0"/>
    <n v="0"/>
    <n v="1"/>
    <n v="1000"/>
    <n v="1"/>
    <n v="0"/>
    <n v="0"/>
    <n v="0"/>
    <n v="0"/>
    <x v="1634"/>
    <s v="OABR"/>
  </r>
  <r>
    <s v="120"/>
    <s v="ZBR1"/>
    <s v="F"/>
    <s v="V22"/>
    <x v="15"/>
    <x v="123"/>
    <s v="3000002030 GUPPY CRIATIVIDADE E TECNOLOGIA LTD"/>
    <x v="253"/>
    <s v="E00001013"/>
    <s v="IT - PLANEJAMENTO E MANUTENÇÃO DE SITES"/>
    <s v="SERV.0031"/>
    <x v="0"/>
    <s v=""/>
    <s v=""/>
    <s v="K"/>
    <n v="2118"/>
    <x v="1"/>
    <s v=""/>
    <n v="1"/>
    <s v="SV"/>
    <n v="1"/>
    <s v="SV"/>
    <n v="1000"/>
    <x v="276"/>
    <s v="BRL"/>
    <n v="1"/>
    <n v="0"/>
    <n v="0"/>
    <n v="1"/>
    <n v="0"/>
    <n v="1"/>
    <n v="1000"/>
    <n v="1"/>
    <n v="0"/>
    <n v="0"/>
    <n v="0"/>
    <n v="0"/>
    <x v="1634"/>
    <s v="OABR"/>
  </r>
  <r>
    <s v="10"/>
    <s v="ZBR1"/>
    <s v="F"/>
    <s v="V03"/>
    <x v="1"/>
    <x v="123"/>
    <s v="3000019677 ELETROMAX 25 DE AGOSTO LTDA"/>
    <x v="241"/>
    <s v="100001095"/>
    <s v="DISJUNTOR MOTOR 3RV1011-1KA10"/>
    <s v="MAT.00029"/>
    <x v="1"/>
    <s v=""/>
    <s v=""/>
    <s v="K"/>
    <n v="1118"/>
    <x v="0"/>
    <s v="0002"/>
    <n v="1"/>
    <s v="UN"/>
    <n v="1"/>
    <s v="UN"/>
    <n v="240.57"/>
    <x v="983"/>
    <s v="BRL"/>
    <n v="1"/>
    <n v="0"/>
    <n v="0"/>
    <n v="0"/>
    <n v="0"/>
    <n v="0"/>
    <n v="0"/>
    <n v="1"/>
    <n v="0"/>
    <n v="0"/>
    <n v="0"/>
    <n v="0"/>
    <x v="1635"/>
    <s v="OABR"/>
  </r>
  <r>
    <s v="20"/>
    <s v="ZBR1"/>
    <s v="F"/>
    <s v="V03"/>
    <x v="1"/>
    <x v="123"/>
    <s v="3000019677 ELETROMAX 25 DE AGOSTO LTDA"/>
    <x v="241"/>
    <s v="100027926"/>
    <s v="BLOCO CONT DIS 3RV1011-1HA10"/>
    <s v="MAT.00029"/>
    <x v="1"/>
    <s v=""/>
    <s v=""/>
    <s v="K"/>
    <n v="1118"/>
    <x v="0"/>
    <s v="0002"/>
    <n v="5"/>
    <s v="UN"/>
    <n v="5"/>
    <s v="UN"/>
    <n v="84.73"/>
    <x v="984"/>
    <s v="BRL"/>
    <n v="1"/>
    <n v="0"/>
    <n v="0"/>
    <n v="4"/>
    <n v="0"/>
    <n v="4"/>
    <n v="338.92"/>
    <n v="1"/>
    <n v="0"/>
    <n v="0"/>
    <n v="0"/>
    <n v="0"/>
    <x v="1635"/>
    <s v="OABR"/>
  </r>
  <r>
    <s v="10"/>
    <s v="ZBR1"/>
    <s v="F"/>
    <s v="V03"/>
    <x v="1"/>
    <x v="123"/>
    <s v="3000018060 GILSON VIEIRA LOPES 33958220797"/>
    <x v="36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9090"/>
    <x v="985"/>
    <s v="BRL"/>
    <n v="1"/>
    <n v="0"/>
    <n v="0"/>
    <n v="0"/>
    <n v="0"/>
    <n v="0"/>
    <n v="0"/>
    <n v="1"/>
    <n v="0"/>
    <n v="0"/>
    <n v="0"/>
    <n v="0"/>
    <x v="1636"/>
    <s v="OABR"/>
  </r>
  <r>
    <s v="10"/>
    <s v="ZBR1"/>
    <s v="F"/>
    <s v="V33"/>
    <x v="2"/>
    <x v="123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0968.85"/>
    <x v="986"/>
    <s v="BRL"/>
    <n v="1"/>
    <n v="0"/>
    <n v="0"/>
    <n v="0"/>
    <n v="0"/>
    <n v="0"/>
    <n v="0"/>
    <n v="1"/>
    <n v="0"/>
    <n v="0"/>
    <n v="0"/>
    <n v="0"/>
    <x v="1637"/>
    <s v="OABR"/>
  </r>
  <r>
    <s v="10"/>
    <s v="ZBR1"/>
    <s v="F"/>
    <s v="V13"/>
    <x v="4"/>
    <x v="123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118"/>
    <x v="392"/>
    <s v="BRL"/>
    <n v="1"/>
    <n v="0"/>
    <n v="0"/>
    <n v="0"/>
    <n v="0"/>
    <n v="0"/>
    <n v="0"/>
    <n v="1"/>
    <n v="0"/>
    <n v="0"/>
    <n v="0"/>
    <n v="0"/>
    <x v="1638"/>
    <s v="OABR"/>
  </r>
  <r>
    <s v="20"/>
    <s v="ZBR1"/>
    <s v="F"/>
    <s v="V13"/>
    <x v="4"/>
    <x v="123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9868.02"/>
    <x v="987"/>
    <s v="BRL"/>
    <n v="1"/>
    <n v="0"/>
    <n v="0"/>
    <n v="0"/>
    <n v="0"/>
    <n v="0"/>
    <n v="0"/>
    <n v="1"/>
    <n v="0"/>
    <n v="0"/>
    <n v="0"/>
    <n v="0"/>
    <x v="1638"/>
    <s v="OABR"/>
  </r>
  <r>
    <s v="10"/>
    <s v="ZBR1"/>
    <s v="F"/>
    <s v="V13"/>
    <x v="4"/>
    <x v="123"/>
    <s v="3000002321 PROMOTIONAL TRAVEL VIAGENS E TURISM"/>
    <x v="161"/>
    <s v="E00000144"/>
    <s v="SEGURO"/>
    <s v="SERV.0031"/>
    <x v="0"/>
    <s v=""/>
    <s v=""/>
    <s v="K"/>
    <n v="1118"/>
    <x v="0"/>
    <s v=""/>
    <n v="1"/>
    <s v="SV"/>
    <n v="1"/>
    <s v="SV"/>
    <n v="249.52"/>
    <x v="988"/>
    <s v="BRL"/>
    <n v="1"/>
    <n v="0"/>
    <n v="0"/>
    <n v="0"/>
    <n v="0"/>
    <n v="0"/>
    <n v="0"/>
    <n v="1"/>
    <n v="0"/>
    <n v="0"/>
    <n v="0"/>
    <n v="0"/>
    <x v="1639"/>
    <s v="OABR"/>
  </r>
  <r>
    <s v="10"/>
    <s v="ZBR1"/>
    <s v="F"/>
    <s v="V11"/>
    <x v="9"/>
    <x v="29"/>
    <s v="3000010824 J. MARTINELLI SOCIEDADE DE ADVOGADO"/>
    <x v="226"/>
    <s v="100000364"/>
    <s v="HONORÁRIOS JURÍDICOS"/>
    <s v="SERV.0001"/>
    <x v="0"/>
    <s v=""/>
    <s v=""/>
    <s v="K"/>
    <n v="1118"/>
    <x v="0"/>
    <s v=""/>
    <n v="4750"/>
    <s v="SV"/>
    <n v="4750"/>
    <s v="SV"/>
    <n v="1"/>
    <x v="989"/>
    <s v="BRL"/>
    <n v="1"/>
    <n v="0"/>
    <n v="0"/>
    <n v="0"/>
    <n v="0"/>
    <n v="0"/>
    <n v="0"/>
    <n v="1"/>
    <n v="0"/>
    <n v="0"/>
    <n v="0"/>
    <n v="0"/>
    <x v="1640"/>
    <s v="OABR"/>
  </r>
  <r>
    <s v="10"/>
    <s v="ZBR1"/>
    <s v="F"/>
    <s v="V03"/>
    <x v="1"/>
    <x v="29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641"/>
    <s v="OABR"/>
  </r>
  <r>
    <s v="10"/>
    <s v="ZBR1"/>
    <s v="F"/>
    <s v="V13"/>
    <x v="4"/>
    <x v="29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3725.97"/>
    <x v="826"/>
    <s v="BRL"/>
    <n v="1"/>
    <n v="0"/>
    <n v="0"/>
    <n v="0"/>
    <n v="0"/>
    <n v="0"/>
    <n v="0"/>
    <n v="1"/>
    <n v="0"/>
    <n v="0"/>
    <n v="0"/>
    <n v="0"/>
    <x v="1642"/>
    <s v="OABR"/>
  </r>
  <r>
    <s v="10"/>
    <s v="ZBR1"/>
    <s v="F"/>
    <s v="V33"/>
    <x v="2"/>
    <x v="29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3807.89"/>
    <x v="825"/>
    <s v="BRL"/>
    <n v="1"/>
    <n v="0"/>
    <n v="0"/>
    <n v="0"/>
    <n v="0"/>
    <n v="0"/>
    <n v="0"/>
    <n v="1"/>
    <n v="0"/>
    <n v="0"/>
    <n v="0"/>
    <n v="0"/>
    <x v="1643"/>
    <s v="OABR"/>
  </r>
  <r>
    <s v="10"/>
    <s v="ZBR1"/>
    <s v="F"/>
    <s v="V03"/>
    <x v="1"/>
    <x v="29"/>
    <s v="3000013322 FRIO DUQUE REFRIGERACAO LTDA"/>
    <x v="213"/>
    <s v="E00005730"/>
    <s v="FILTRO MANTA G3"/>
    <s v="MAT.00029"/>
    <x v="1"/>
    <s v=""/>
    <s v=""/>
    <s v="K"/>
    <n v="1118"/>
    <x v="0"/>
    <s v="0002"/>
    <n v="15"/>
    <s v="ROL"/>
    <n v="15"/>
    <s v="ROL"/>
    <n v="200"/>
    <x v="188"/>
    <s v="BRL"/>
    <n v="1"/>
    <n v="0"/>
    <n v="0"/>
    <n v="0"/>
    <n v="0"/>
    <n v="0"/>
    <n v="0"/>
    <n v="1"/>
    <n v="0"/>
    <n v="0"/>
    <n v="0"/>
    <n v="0"/>
    <x v="1644"/>
    <s v="OABR"/>
  </r>
  <r>
    <s v="20"/>
    <s v="ZBR1"/>
    <s v="F"/>
    <s v="V03"/>
    <x v="1"/>
    <x v="29"/>
    <s v="3000013322 FRIO DUQUE REFRIGERACAO LTDA"/>
    <x v="213"/>
    <s v="E00005993"/>
    <s v="DETERGENTE DESINCRUSTANTE INDUSTRIAL P/L"/>
    <s v="MAT.00029"/>
    <x v="1"/>
    <s v=""/>
    <s v=""/>
    <s v="K"/>
    <n v="1118"/>
    <x v="0"/>
    <s v="0002"/>
    <n v="20"/>
    <s v="L"/>
    <n v="20"/>
    <s v="L"/>
    <n v="50"/>
    <x v="276"/>
    <s v="BRL"/>
    <n v="1"/>
    <n v="0"/>
    <n v="0"/>
    <n v="0"/>
    <n v="0"/>
    <n v="0"/>
    <n v="0"/>
    <n v="1"/>
    <n v="0"/>
    <n v="0"/>
    <n v="0"/>
    <n v="0"/>
    <x v="1644"/>
    <s v="OABR"/>
  </r>
  <r>
    <s v="10"/>
    <s v="ZBR1"/>
    <s v="F"/>
    <s v="V23"/>
    <x v="12"/>
    <x v="30"/>
    <s v="3000012361 ELETRICA ANASTACIO EIRELI"/>
    <x v="248"/>
    <s v="100002218"/>
    <s v="RECONDICIONAMENTO DE MOTORES"/>
    <s v="SERV.0031"/>
    <x v="0"/>
    <s v=""/>
    <s v=""/>
    <s v="K"/>
    <n v="2118"/>
    <x v="1"/>
    <s v=""/>
    <n v="1"/>
    <s v="SV"/>
    <n v="1"/>
    <s v="SV"/>
    <n v="940"/>
    <x v="374"/>
    <s v="BRL"/>
    <n v="1"/>
    <n v="0"/>
    <n v="0"/>
    <n v="0"/>
    <n v="0"/>
    <n v="0"/>
    <n v="0"/>
    <n v="1"/>
    <n v="0"/>
    <n v="0"/>
    <n v="0"/>
    <n v="0"/>
    <x v="1645"/>
    <s v="OABR"/>
  </r>
  <r>
    <s v="10"/>
    <s v="ZBR1"/>
    <s v="F"/>
    <s v="V02"/>
    <x v="7"/>
    <x v="30"/>
    <s v="3000019639 INSTALACOES EVERTON SANTANA LTDA"/>
    <x v="254"/>
    <s v="E00000116"/>
    <s v="SERVIÇO DE MONTAGEM E INSTALAÇÃO"/>
    <s v="SERV.0031"/>
    <x v="0"/>
    <s v="L"/>
    <s v=""/>
    <s v="K"/>
    <n v="1118"/>
    <x v="0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1646"/>
    <s v="OABR"/>
  </r>
  <r>
    <s v="10"/>
    <s v="ZBR1"/>
    <s v="F"/>
    <s v="V03"/>
    <x v="1"/>
    <x v="30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000"/>
    <x v="452"/>
    <s v="BRL"/>
    <n v="1"/>
    <n v="0"/>
    <n v="0"/>
    <n v="0"/>
    <n v="0"/>
    <n v="0"/>
    <n v="0"/>
    <n v="1"/>
    <n v="0"/>
    <n v="0"/>
    <n v="0"/>
    <n v="0"/>
    <x v="1647"/>
    <s v="OABR"/>
  </r>
  <r>
    <s v="10"/>
    <s v="ZBR1"/>
    <s v="F"/>
    <s v="V03"/>
    <x v="1"/>
    <x v="30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8900"/>
    <x v="990"/>
    <s v="BRL"/>
    <n v="1"/>
    <n v="0"/>
    <n v="0"/>
    <n v="0"/>
    <n v="0"/>
    <n v="0"/>
    <n v="0"/>
    <n v="1"/>
    <n v="0"/>
    <n v="0"/>
    <n v="0"/>
    <n v="0"/>
    <x v="1648"/>
    <s v="OABR"/>
  </r>
  <r>
    <s v="10"/>
    <s v="ZBR1"/>
    <s v="F"/>
    <s v="V03"/>
    <x v="1"/>
    <x v="31"/>
    <s v="3000019530 RA MARTINS BORGES &amp; NEGOCIOS LTDA"/>
    <x v="255"/>
    <s v="100020347"/>
    <s v="MACACO HIDRAULICO 2 TON"/>
    <s v="007"/>
    <x v="1"/>
    <s v=""/>
    <s v=""/>
    <s v="K"/>
    <n v="1118"/>
    <x v="0"/>
    <s v=""/>
    <n v="1"/>
    <s v="UN"/>
    <n v="1"/>
    <s v="UN"/>
    <n v="179.91"/>
    <x v="991"/>
    <s v="BRL"/>
    <n v="1"/>
    <n v="0"/>
    <n v="0"/>
    <n v="0"/>
    <n v="0"/>
    <n v="0"/>
    <n v="0"/>
    <n v="1"/>
    <n v="0"/>
    <n v="0"/>
    <n v="0"/>
    <n v="0"/>
    <x v="1649"/>
    <s v="OABR"/>
  </r>
  <r>
    <s v="10"/>
    <s v="ZBR1"/>
    <s v="F"/>
    <s v="V03"/>
    <x v="1"/>
    <x v="31"/>
    <s v="3000017612 PAIVA CARVALHO FERRAGENS LTDA"/>
    <x v="176"/>
    <s v="100027494"/>
    <s v="FITA PERFURADA AÇO INOX"/>
    <s v="MAT.00027"/>
    <x v="1"/>
    <s v=""/>
    <s v=""/>
    <s v="K"/>
    <n v="1118"/>
    <x v="0"/>
    <s v="0002"/>
    <n v="1"/>
    <s v="PEÇ"/>
    <n v="1"/>
    <s v="PEÇ"/>
    <n v="29"/>
    <x v="992"/>
    <s v="BRL"/>
    <n v="1"/>
    <n v="0"/>
    <n v="0"/>
    <n v="0"/>
    <n v="0"/>
    <n v="0"/>
    <n v="0"/>
    <n v="1"/>
    <n v="0"/>
    <n v="0"/>
    <n v="0"/>
    <n v="0"/>
    <x v="1650"/>
    <s v="OABR"/>
  </r>
  <r>
    <s v="30"/>
    <s v="ZBR1"/>
    <s v="F"/>
    <s v="V03"/>
    <x v="1"/>
    <x v="31"/>
    <s v="3000017612 PAIVA CARVALHO FERRAGENS LTDA"/>
    <x v="176"/>
    <s v="E00005802"/>
    <s v="TUBO ESGOTO 50MM (6M)"/>
    <s v="MAT.00029"/>
    <x v="1"/>
    <s v=""/>
    <s v=""/>
    <s v="K"/>
    <n v="1118"/>
    <x v="0"/>
    <s v="0002"/>
    <n v="7"/>
    <s v="UN"/>
    <n v="7"/>
    <s v="UN"/>
    <n v="89.9"/>
    <x v="993"/>
    <s v="BRL"/>
    <n v="1"/>
    <n v="0"/>
    <n v="0"/>
    <n v="0"/>
    <n v="0"/>
    <n v="0"/>
    <n v="0"/>
    <n v="1"/>
    <n v="0"/>
    <n v="0"/>
    <n v="0"/>
    <n v="0"/>
    <x v="1650"/>
    <s v="OABR"/>
  </r>
  <r>
    <s v="40"/>
    <s v="ZBR1"/>
    <s v="F"/>
    <s v="V03"/>
    <x v="1"/>
    <x v="31"/>
    <s v="3000017612 PAIVA CARVALHO FERRAGENS LTDA"/>
    <x v="176"/>
    <s v="E00005457"/>
    <s v="ABRAÇADEIRA COPO 1.1/2&quot;"/>
    <s v="MAT.00029"/>
    <x v="1"/>
    <s v=""/>
    <s v=""/>
    <s v="K"/>
    <n v="1118"/>
    <x v="0"/>
    <s v="0002"/>
    <n v="20"/>
    <s v="UN"/>
    <n v="20"/>
    <s v="UN"/>
    <n v="5.0999999999999996"/>
    <x v="994"/>
    <s v="BRL"/>
    <n v="1"/>
    <n v="0"/>
    <n v="0"/>
    <n v="0"/>
    <n v="0"/>
    <n v="0"/>
    <n v="0"/>
    <n v="1"/>
    <n v="0"/>
    <n v="0"/>
    <n v="0"/>
    <n v="0"/>
    <x v="1650"/>
    <s v="OABR"/>
  </r>
  <r>
    <s v="50"/>
    <s v="ZBR1"/>
    <s v="F"/>
    <s v="V03"/>
    <x v="1"/>
    <x v="31"/>
    <s v="3000017612 PAIVA CARVALHO FERRAGENS LTDA"/>
    <x v="176"/>
    <s v="100001513"/>
    <s v="TUBO PVC 6M 150MM"/>
    <s v="MAT.00029"/>
    <x v="1"/>
    <s v=""/>
    <s v=""/>
    <s v="K"/>
    <n v="1118"/>
    <x v="0"/>
    <s v="0002"/>
    <n v="7"/>
    <s v="UN"/>
    <n v="7"/>
    <s v="UN"/>
    <n v="325.2"/>
    <x v="995"/>
    <s v="BRL"/>
    <n v="1"/>
    <n v="0"/>
    <n v="0"/>
    <n v="0"/>
    <n v="0"/>
    <n v="0"/>
    <n v="0"/>
    <n v="1"/>
    <n v="0"/>
    <n v="0"/>
    <n v="0"/>
    <n v="0"/>
    <x v="1650"/>
    <s v="OABR"/>
  </r>
  <r>
    <s v="10"/>
    <s v="ZBR1"/>
    <s v="F"/>
    <s v="V23"/>
    <x v="12"/>
    <x v="31"/>
    <s v="3000019817 ARR SOLUCOES AMBIENTAIS E TRANSPORT"/>
    <x v="127"/>
    <s v="E00000138"/>
    <s v="COLETA DE RESÍDUOS"/>
    <s v="SERV.0031"/>
    <x v="0"/>
    <s v=""/>
    <s v=""/>
    <s v="K"/>
    <n v="2118"/>
    <x v="1"/>
    <s v=""/>
    <n v="1"/>
    <s v="SV"/>
    <n v="1"/>
    <s v="SV"/>
    <n v="2100"/>
    <x v="574"/>
    <s v="BRL"/>
    <n v="1"/>
    <n v="0"/>
    <n v="0"/>
    <n v="0"/>
    <n v="0"/>
    <n v="0"/>
    <n v="0"/>
    <n v="1"/>
    <n v="0"/>
    <n v="0"/>
    <n v="0"/>
    <n v="0"/>
    <x v="1651"/>
    <s v="OABR"/>
  </r>
  <r>
    <s v="10"/>
    <s v="ZBR1"/>
    <s v="F"/>
    <s v="V03"/>
    <x v="1"/>
    <x v="31"/>
    <s v="3000019814 MULTIBLOCO IND. E COM. DE ARTEFATOS"/>
    <x v="256"/>
    <s v="100027819"/>
    <s v="MEIO FIO CONC.80cm x 20cm x 10cm"/>
    <s v="MAT.00019"/>
    <x v="1"/>
    <s v="L"/>
    <s v=""/>
    <s v="K"/>
    <n v="1118"/>
    <x v="0"/>
    <s v=""/>
    <n v="96"/>
    <s v="UN"/>
    <n v="96"/>
    <s v="UN"/>
    <n v="0"/>
    <x v="704"/>
    <s v="BRL"/>
    <n v="1"/>
    <n v="0"/>
    <n v="0"/>
    <n v="0"/>
    <n v="0"/>
    <n v="0"/>
    <n v="0"/>
    <n v="1"/>
    <n v="0"/>
    <n v="0"/>
    <n v="0"/>
    <n v="0"/>
    <x v="1652"/>
    <s v="OABR"/>
  </r>
  <r>
    <s v="20"/>
    <s v="ZBR1"/>
    <s v="F"/>
    <s v="V03"/>
    <x v="1"/>
    <x v="31"/>
    <s v="3000019814 MULTIBLOCO IND. E COM. DE ARTEFATOS"/>
    <x v="256"/>
    <s v="100027819"/>
    <s v="MEIO FIO CONC.80cm x 20cm x 10cm"/>
    <s v="MAT.00019"/>
    <x v="1"/>
    <s v=""/>
    <s v=""/>
    <s v="K"/>
    <n v="1118"/>
    <x v="0"/>
    <s v=""/>
    <n v="96"/>
    <s v="UN"/>
    <n v="96"/>
    <s v="UN"/>
    <n v="30.27"/>
    <x v="996"/>
    <s v="BRL"/>
    <n v="1"/>
    <n v="0"/>
    <n v="0"/>
    <n v="96"/>
    <n v="2906"/>
    <n v="0"/>
    <n v="0"/>
    <n v="1"/>
    <n v="0"/>
    <n v="0"/>
    <n v="0"/>
    <n v="0"/>
    <x v="1652"/>
    <s v="OABR"/>
  </r>
  <r>
    <s v="10"/>
    <s v="ZBR1"/>
    <s v="F"/>
    <s v="V03"/>
    <x v="1"/>
    <x v="31"/>
    <s v="3000002179 BOOMERANG EVENTOS E SERVICOS LTDA"/>
    <x v="0"/>
    <s v="100000368"/>
    <s v="PRESTAÇÃO DE SERV. LIMPEZA E CONSERVAÇÃO"/>
    <s v="SERV.0014"/>
    <x v="0"/>
    <s v="L"/>
    <s v=""/>
    <s v="K"/>
    <n v="1118"/>
    <x v="0"/>
    <s v=""/>
    <n v="1"/>
    <s v="UN"/>
    <n v="1"/>
    <s v="UN"/>
    <n v="1058"/>
    <x v="279"/>
    <s v="BRL"/>
    <n v="1"/>
    <n v="0"/>
    <n v="0"/>
    <n v="0"/>
    <n v="0"/>
    <n v="0"/>
    <n v="0"/>
    <n v="1"/>
    <n v="0"/>
    <n v="0"/>
    <n v="0"/>
    <n v="0"/>
    <x v="1653"/>
    <s v="OABR"/>
  </r>
  <r>
    <s v="20"/>
    <s v="ZBR1"/>
    <s v="F"/>
    <s v="V03"/>
    <x v="1"/>
    <x v="31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058"/>
    <x v="279"/>
    <s v="BRL"/>
    <n v="1"/>
    <n v="0"/>
    <n v="0"/>
    <n v="0"/>
    <n v="0"/>
    <n v="0"/>
    <n v="0"/>
    <n v="1"/>
    <n v="0"/>
    <n v="0"/>
    <n v="0"/>
    <n v="0"/>
    <x v="1653"/>
    <s v="OABR"/>
  </r>
  <r>
    <s v="10"/>
    <s v="ZBR1"/>
    <s v="F"/>
    <s v="V03"/>
    <x v="1"/>
    <x v="31"/>
    <s v="3000018365 LAETE MARIA DE JESUS REIS 927017015"/>
    <x v="257"/>
    <s v="100027494"/>
    <s v="FITA PERFURADA AÇO INOX"/>
    <s v="MAT.00027"/>
    <x v="1"/>
    <s v=""/>
    <s v=""/>
    <s v="K"/>
    <n v="1118"/>
    <x v="0"/>
    <s v="0002"/>
    <n v="2"/>
    <s v="PEÇ"/>
    <n v="2"/>
    <s v="PEÇ"/>
    <n v="178.99"/>
    <x v="997"/>
    <s v="BRL"/>
    <n v="1"/>
    <n v="0"/>
    <n v="0"/>
    <n v="0"/>
    <n v="0"/>
    <n v="0"/>
    <n v="0"/>
    <n v="1"/>
    <n v="0"/>
    <n v="0"/>
    <n v="0"/>
    <n v="0"/>
    <x v="1654"/>
    <s v="OABR"/>
  </r>
  <r>
    <s v="20"/>
    <s v="ZBR1"/>
    <s v="F"/>
    <s v="V03"/>
    <x v="1"/>
    <x v="31"/>
    <s v="3000018365 LAETE MARIA DE JESUS REIS 927017015"/>
    <x v="257"/>
    <s v="E00005677"/>
    <s v="PARAFUSO SEXTAVADO 1/4X50MM"/>
    <s v="MAT.00029"/>
    <x v="1"/>
    <s v=""/>
    <s v=""/>
    <s v="K"/>
    <n v="1118"/>
    <x v="0"/>
    <s v="0002"/>
    <n v="20"/>
    <s v="UN"/>
    <n v="20"/>
    <s v="UN"/>
    <n v="6.37"/>
    <x v="998"/>
    <s v="BRL"/>
    <n v="1"/>
    <n v="0"/>
    <n v="0"/>
    <n v="0"/>
    <n v="0"/>
    <n v="0"/>
    <n v="0"/>
    <n v="1"/>
    <n v="0"/>
    <n v="0"/>
    <n v="0"/>
    <n v="0"/>
    <x v="1654"/>
    <s v="OABR"/>
  </r>
  <r>
    <s v="30"/>
    <s v="ZBR1"/>
    <s v="F"/>
    <s v="V03"/>
    <x v="1"/>
    <x v="31"/>
    <s v="3000018365 LAETE MARIA DE JESUS REIS 927017015"/>
    <x v="257"/>
    <s v="E00006056"/>
    <s v="BICO BORBULHADOR DE BDF - 6MM"/>
    <s v="MAT.00029"/>
    <x v="1"/>
    <s v=""/>
    <s v=""/>
    <s v="K"/>
    <n v="1118"/>
    <x v="0"/>
    <s v="0002"/>
    <n v="20"/>
    <s v="UN"/>
    <n v="20"/>
    <s v="UN"/>
    <n v="4.5"/>
    <x v="77"/>
    <s v="BRL"/>
    <n v="1"/>
    <n v="0"/>
    <n v="0"/>
    <n v="0"/>
    <n v="0"/>
    <n v="0"/>
    <n v="0"/>
    <n v="1"/>
    <n v="0"/>
    <n v="0"/>
    <n v="0"/>
    <n v="0"/>
    <x v="1654"/>
    <s v="OABR"/>
  </r>
  <r>
    <s v="40"/>
    <s v="ZBR1"/>
    <s v="F"/>
    <s v="V03"/>
    <x v="1"/>
    <x v="31"/>
    <s v="3000018365 LAETE MARIA DE JESUS REIS 927017015"/>
    <x v="257"/>
    <s v="E00006065"/>
    <s v="ARRUELA LISA 1/4 ZB DIN 9021  (CÓD: 1036"/>
    <s v="MAT.00029"/>
    <x v="1"/>
    <s v=""/>
    <s v=""/>
    <s v="K"/>
    <n v="1118"/>
    <x v="0"/>
    <s v="0002"/>
    <n v="20"/>
    <s v="UN"/>
    <n v="20"/>
    <s v="UN"/>
    <n v="4.5"/>
    <x v="77"/>
    <s v="BRL"/>
    <n v="1"/>
    <n v="0"/>
    <n v="0"/>
    <n v="0"/>
    <n v="0"/>
    <n v="0"/>
    <n v="0"/>
    <n v="1"/>
    <n v="0"/>
    <n v="0"/>
    <n v="0"/>
    <n v="0"/>
    <x v="1654"/>
    <s v="OABR"/>
  </r>
  <r>
    <s v="10"/>
    <s v="ZBR1"/>
    <s v="F"/>
    <s v="V24"/>
    <x v="6"/>
    <x v="31"/>
    <s v="3000014575 JJ MATERIAL ELETRICO LTDA"/>
    <x v="218"/>
    <s v="100012935"/>
    <s v="ABRACADEIRA NYLON 6.6 200X2,5MM"/>
    <s v="MAT.00029"/>
    <x v="1"/>
    <s v=""/>
    <s v=""/>
    <s v="K"/>
    <n v="2118"/>
    <x v="1"/>
    <s v="0001"/>
    <n v="20"/>
    <s v="UN"/>
    <n v="20"/>
    <s v="UN"/>
    <n v="9.66"/>
    <x v="999"/>
    <s v="BRL"/>
    <n v="1"/>
    <n v="0"/>
    <n v="0"/>
    <n v="20"/>
    <n v="0"/>
    <n v="20"/>
    <n v="193.2"/>
    <n v="1"/>
    <n v="0"/>
    <n v="0"/>
    <n v="0"/>
    <n v="0"/>
    <x v="1655"/>
    <s v="OABR"/>
  </r>
  <r>
    <s v="20"/>
    <s v="ZBR1"/>
    <s v="F"/>
    <s v="V24"/>
    <x v="6"/>
    <x v="31"/>
    <s v="3000014575 JJ MATERIAL ELETRICO LTDA"/>
    <x v="218"/>
    <s v="100015684"/>
    <s v="ABRACADEIRA NYLON 4,8 X 400MM"/>
    <s v="MAT.00029"/>
    <x v="1"/>
    <s v=""/>
    <s v=""/>
    <s v="K"/>
    <n v="2118"/>
    <x v="1"/>
    <s v=""/>
    <n v="6"/>
    <s v="UN"/>
    <n v="6"/>
    <s v="UN"/>
    <n v="41.4"/>
    <x v="1000"/>
    <s v="BRL"/>
    <n v="1"/>
    <n v="0"/>
    <n v="0"/>
    <n v="6"/>
    <n v="0"/>
    <n v="6"/>
    <n v="248.4"/>
    <n v="1"/>
    <n v="0"/>
    <n v="0"/>
    <n v="0"/>
    <n v="0"/>
    <x v="1655"/>
    <s v="OABR"/>
  </r>
  <r>
    <s v="30"/>
    <s v="ZBR1"/>
    <s v="F"/>
    <s v="V24"/>
    <x v="6"/>
    <x v="31"/>
    <s v="3000014575 JJ MATERIAL ELETRICO LTDA"/>
    <x v="218"/>
    <s v="100001412"/>
    <s v="FITA DEMARCAÇÃO ZEBRADA"/>
    <s v="MAT.00009"/>
    <x v="1"/>
    <s v=""/>
    <s v=""/>
    <s v="K"/>
    <n v="2118"/>
    <x v="1"/>
    <s v=""/>
    <n v="10"/>
    <s v="UN"/>
    <n v="10"/>
    <s v="UN"/>
    <n v="11"/>
    <x v="1001"/>
    <s v="BRL"/>
    <n v="1"/>
    <n v="0"/>
    <n v="0"/>
    <n v="10"/>
    <n v="0"/>
    <n v="10"/>
    <n v="110"/>
    <n v="1"/>
    <n v="0"/>
    <n v="0"/>
    <n v="0"/>
    <n v="0"/>
    <x v="1655"/>
    <s v="OABR"/>
  </r>
  <r>
    <s v="40"/>
    <s v="ZBR1"/>
    <s v="F"/>
    <s v="V24"/>
    <x v="6"/>
    <x v="31"/>
    <s v="3000014575 JJ MATERIAL ELETRICO LTDA"/>
    <x v="218"/>
    <s v="100007589"/>
    <s v="FITA ADESIVA ZEBRADA"/>
    <s v="MAT.00031"/>
    <x v="1"/>
    <s v=""/>
    <s v=""/>
    <s v="K"/>
    <n v="2118"/>
    <x v="1"/>
    <s v=""/>
    <n v="10"/>
    <s v="UN"/>
    <n v="10"/>
    <s v="UN"/>
    <n v="14.49"/>
    <x v="1002"/>
    <s v="BRL"/>
    <n v="1"/>
    <n v="0"/>
    <n v="0"/>
    <n v="10"/>
    <n v="0"/>
    <n v="10"/>
    <n v="144.9"/>
    <n v="1"/>
    <n v="0"/>
    <n v="0"/>
    <n v="0"/>
    <n v="0"/>
    <x v="1655"/>
    <s v="OABR"/>
  </r>
  <r>
    <s v="50"/>
    <s v="ZBR1"/>
    <s v="F"/>
    <s v="V24"/>
    <x v="6"/>
    <x v="31"/>
    <s v="3000014575 JJ MATERIAL ELETRICO LTDA"/>
    <x v="218"/>
    <s v="100023042"/>
    <s v="FITA DUPL FACE P/ CARPETE 48mm x 30m"/>
    <s v="MAT.00029"/>
    <x v="1"/>
    <s v=""/>
    <s v=""/>
    <s v="K"/>
    <n v="2118"/>
    <x v="1"/>
    <s v=""/>
    <n v="6"/>
    <s v="UN"/>
    <n v="6"/>
    <s v="UN"/>
    <n v="75"/>
    <x v="2"/>
    <s v="BRL"/>
    <n v="1"/>
    <n v="0"/>
    <n v="0"/>
    <n v="6"/>
    <n v="0"/>
    <n v="6"/>
    <n v="450"/>
    <n v="1"/>
    <n v="0"/>
    <n v="0"/>
    <n v="0"/>
    <n v="0"/>
    <x v="1655"/>
    <s v="OABR"/>
  </r>
  <r>
    <s v="60"/>
    <s v="ZBR1"/>
    <s v="F"/>
    <s v="V24"/>
    <x v="6"/>
    <x v="31"/>
    <s v="3000014575 JJ MATERIAL ELETRICO LTDA"/>
    <x v="218"/>
    <s v="100016135"/>
    <s v="FITA DUPLA FACE ESPUMA 19MM X 20MTS VHB"/>
    <s v="MAT.00029"/>
    <x v="1"/>
    <s v=""/>
    <s v=""/>
    <s v="K"/>
    <n v="2118"/>
    <x v="1"/>
    <s v=""/>
    <n v="5"/>
    <s v="UN"/>
    <n v="5"/>
    <s v="UN"/>
    <n v="94.53"/>
    <x v="1003"/>
    <s v="BRL"/>
    <n v="1"/>
    <n v="0"/>
    <n v="0"/>
    <n v="5"/>
    <n v="0"/>
    <n v="5"/>
    <n v="472.65"/>
    <n v="1"/>
    <n v="0"/>
    <n v="0"/>
    <n v="0"/>
    <n v="0"/>
    <x v="1655"/>
    <s v="OABR"/>
  </r>
  <r>
    <s v="70"/>
    <s v="ZBR1"/>
    <s v="F"/>
    <s v="V24"/>
    <x v="6"/>
    <x v="31"/>
    <s v="3000014575 JJ MATERIAL ELETRICO LTDA"/>
    <x v="218"/>
    <s v="100015315"/>
    <s v="FITA CREPE 24X50 MM"/>
    <s v="MAT.00031"/>
    <x v="1"/>
    <s v=""/>
    <s v=""/>
    <s v="K"/>
    <n v="2118"/>
    <x v="1"/>
    <s v=""/>
    <n v="5"/>
    <s v="ROL"/>
    <n v="5"/>
    <s v="ROL"/>
    <n v="8.99"/>
    <x v="1004"/>
    <s v="BRL"/>
    <n v="1"/>
    <n v="0"/>
    <n v="0"/>
    <n v="5"/>
    <n v="0"/>
    <n v="5"/>
    <n v="44.95"/>
    <n v="1"/>
    <n v="0"/>
    <n v="0"/>
    <n v="0"/>
    <n v="0"/>
    <x v="1655"/>
    <s v="OABR"/>
  </r>
  <r>
    <s v="10"/>
    <s v="ZBR1"/>
    <s v="F"/>
    <s v="V03"/>
    <x v="1"/>
    <x v="32"/>
    <s v="3000012366 DISTRIBUIDORA DE PRODUTOS DE LIMPEZ"/>
    <x v="258"/>
    <s v="100004046"/>
    <s v="SABONETE LIQUIDO FLORAL"/>
    <s v="MAT.00029"/>
    <x v="1"/>
    <s v=""/>
    <s v=""/>
    <s v="K"/>
    <n v="1118"/>
    <x v="0"/>
    <s v=""/>
    <n v="2"/>
    <s v="PAC"/>
    <n v="2"/>
    <s v="PAC"/>
    <n v="319.5"/>
    <x v="1005"/>
    <s v="BRL"/>
    <n v="1"/>
    <n v="0"/>
    <n v="0"/>
    <n v="0"/>
    <n v="0"/>
    <n v="0"/>
    <n v="0"/>
    <n v="1"/>
    <n v="0"/>
    <n v="0"/>
    <n v="0"/>
    <n v="0"/>
    <x v="1656"/>
    <s v="OABR"/>
  </r>
  <r>
    <s v="20"/>
    <s v="ZBR1"/>
    <s v="F"/>
    <s v="V03"/>
    <x v="1"/>
    <x v="32"/>
    <s v="3000012366 DISTRIBUIDORA DE PRODUTOS DE LIMPEZ"/>
    <x v="258"/>
    <s v="100004044"/>
    <s v="PAPEL HIGIÊNICO"/>
    <s v="MAT.00029"/>
    <x v="1"/>
    <s v=""/>
    <s v=""/>
    <s v="K"/>
    <n v="1118"/>
    <x v="0"/>
    <s v=""/>
    <n v="5"/>
    <s v="PAC"/>
    <n v="5"/>
    <s v="PAC"/>
    <n v="271.48"/>
    <x v="1006"/>
    <s v="BRL"/>
    <n v="1"/>
    <n v="0"/>
    <n v="0"/>
    <n v="0"/>
    <n v="0"/>
    <n v="0"/>
    <n v="0"/>
    <n v="1"/>
    <n v="0"/>
    <n v="0"/>
    <n v="0"/>
    <n v="0"/>
    <x v="1656"/>
    <s v="OABR"/>
  </r>
  <r>
    <s v="30"/>
    <s v="ZBR1"/>
    <s v="F"/>
    <s v="V03"/>
    <x v="1"/>
    <x v="32"/>
    <s v="3000012366 DISTRIBUIDORA DE PRODUTOS DE LIMPEZ"/>
    <x v="258"/>
    <s v="100004045"/>
    <s v="PAPEL TOALHA"/>
    <s v="MAT.00029"/>
    <x v="1"/>
    <s v=""/>
    <s v=""/>
    <s v="K"/>
    <n v="1118"/>
    <x v="0"/>
    <s v=""/>
    <n v="5"/>
    <s v="PAC"/>
    <n v="5"/>
    <s v="PAC"/>
    <n v="353.98"/>
    <x v="1007"/>
    <s v="BRL"/>
    <n v="1"/>
    <n v="0"/>
    <n v="0"/>
    <n v="0"/>
    <n v="0"/>
    <n v="0"/>
    <n v="0"/>
    <n v="1"/>
    <n v="0"/>
    <n v="0"/>
    <n v="0"/>
    <n v="0"/>
    <x v="1656"/>
    <s v="OABR"/>
  </r>
  <r>
    <s v="10"/>
    <s v="ZBR1"/>
    <s v="F"/>
    <s v="V01"/>
    <x v="16"/>
    <x v="32"/>
    <s v="2000000011 OFFERY"/>
    <x v="259"/>
    <s v="100003214"/>
    <s v="Análise, exame, pesquisa, coleta dados"/>
    <s v="SERV.0031"/>
    <x v="0"/>
    <s v=""/>
    <s v=""/>
    <s v="K"/>
    <n v="1118"/>
    <x v="0"/>
    <s v=""/>
    <n v="13656.07"/>
    <s v="SV"/>
    <n v="13656.07"/>
    <s v="SV"/>
    <n v="1"/>
    <x v="1008"/>
    <s v="BRL"/>
    <n v="1"/>
    <n v="0"/>
    <n v="0"/>
    <n v="0"/>
    <n v="0"/>
    <n v="0"/>
    <n v="0"/>
    <n v="1"/>
    <n v="0"/>
    <n v="0"/>
    <n v="0"/>
    <n v="0"/>
    <x v="1657"/>
    <s v="OABR"/>
  </r>
  <r>
    <s v="10"/>
    <s v="ZBR1"/>
    <s v="F"/>
    <s v="V09"/>
    <x v="8"/>
    <x v="32"/>
    <s v="3000000107 NUBE NUCLEO BRASILEIRO DE ESTAGIOS"/>
    <x v="216"/>
    <s v="100014502"/>
    <s v="AGENCIAMENTO E RECRUTAMENTO DE SELEÇÃO"/>
    <s v="SERV.0019"/>
    <x v="0"/>
    <s v=""/>
    <s v=""/>
    <s v="K"/>
    <n v="1118"/>
    <x v="0"/>
    <s v=""/>
    <n v="115.2"/>
    <s v="UN"/>
    <n v="115.2"/>
    <s v="UN"/>
    <n v="1"/>
    <x v="1009"/>
    <s v="BRL"/>
    <n v="1"/>
    <n v="0"/>
    <n v="0"/>
    <n v="0"/>
    <n v="0"/>
    <n v="0"/>
    <n v="0"/>
    <n v="1"/>
    <n v="0"/>
    <n v="0"/>
    <n v="0"/>
    <n v="0"/>
    <x v="1658"/>
    <s v="OABR"/>
  </r>
  <r>
    <s v="10"/>
    <s v="ZBR1"/>
    <s v="F"/>
    <s v="V02"/>
    <x v="7"/>
    <x v="32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0"/>
    <n v="0"/>
    <n v="0"/>
    <n v="0"/>
    <n v="1"/>
    <n v="0"/>
    <n v="0"/>
    <n v="0"/>
    <n v="0"/>
    <x v="1659"/>
    <s v="OABR"/>
  </r>
  <r>
    <s v="10"/>
    <s v="ZBR1"/>
    <s v="F"/>
    <s v="V03"/>
    <x v="1"/>
    <x v="32"/>
    <s v="3000013322 FRIO DUQUE REFRIGERACAO LTDA"/>
    <x v="213"/>
    <s v="100001743"/>
    <s v="PLACA ELET SCPM - COMPRESSOR CARLYLE"/>
    <s v="MAT.00008"/>
    <x v="1"/>
    <s v=""/>
    <s v=""/>
    <s v="K"/>
    <n v="1118"/>
    <x v="0"/>
    <s v=""/>
    <n v="4"/>
    <s v="UN"/>
    <n v="4"/>
    <s v="UN"/>
    <n v="5500"/>
    <x v="1011"/>
    <s v="BRL"/>
    <n v="1"/>
    <n v="0"/>
    <n v="0"/>
    <n v="0"/>
    <n v="0"/>
    <n v="0"/>
    <n v="0"/>
    <n v="1"/>
    <n v="0"/>
    <n v="0"/>
    <n v="0"/>
    <n v="0"/>
    <x v="1660"/>
    <s v="OABR"/>
  </r>
  <r>
    <s v="10"/>
    <s v="ZBR1"/>
    <s v="F"/>
    <s v="V24"/>
    <x v="6"/>
    <x v="32"/>
    <s v="3000014575 JJ MATERIAL ELETRICO LTDA"/>
    <x v="218"/>
    <s v="100012935"/>
    <s v="ABRACADEIRA NYLON 6.6 200X2,5MM"/>
    <s v="MAT.00029"/>
    <x v="1"/>
    <s v="L"/>
    <s v=""/>
    <s v="K"/>
    <n v="2118"/>
    <x v="1"/>
    <s v="0001"/>
    <n v="11"/>
    <s v="UN"/>
    <n v="11"/>
    <s v="UN"/>
    <n v="9.66"/>
    <x v="1012"/>
    <s v="BRL"/>
    <n v="1"/>
    <n v="0"/>
    <n v="0"/>
    <n v="0"/>
    <n v="0"/>
    <n v="0"/>
    <n v="0"/>
    <n v="1"/>
    <n v="0"/>
    <n v="0"/>
    <n v="0"/>
    <n v="0"/>
    <x v="1661"/>
    <s v="OABR"/>
  </r>
  <r>
    <s v="20"/>
    <s v="ZBR1"/>
    <s v="F"/>
    <s v="V24"/>
    <x v="6"/>
    <x v="32"/>
    <s v="3000014575 JJ MATERIAL ELETRICO LTDA"/>
    <x v="218"/>
    <s v="100015684"/>
    <s v="ABRACADEIRA NYLON 4,8 X 400MM"/>
    <s v="MAT.00029"/>
    <x v="1"/>
    <s v="L"/>
    <s v=""/>
    <s v="K"/>
    <n v="2118"/>
    <x v="1"/>
    <s v="0001"/>
    <n v="6"/>
    <s v="UN"/>
    <n v="6"/>
    <s v="UN"/>
    <n v="41.4"/>
    <x v="1000"/>
    <s v="BRL"/>
    <n v="1"/>
    <n v="0"/>
    <n v="0"/>
    <n v="0"/>
    <n v="0"/>
    <n v="0"/>
    <n v="0"/>
    <n v="1"/>
    <n v="0"/>
    <n v="0"/>
    <n v="0"/>
    <n v="0"/>
    <x v="1661"/>
    <s v="OABR"/>
  </r>
  <r>
    <s v="30"/>
    <s v="ZBR1"/>
    <s v="F"/>
    <s v="V24"/>
    <x v="6"/>
    <x v="32"/>
    <s v="3000014575 JJ MATERIAL ELETRICO LTDA"/>
    <x v="218"/>
    <s v="100001412"/>
    <s v="FITA DEMARCAÇÃO ZEBRADA"/>
    <s v="MAT.00009"/>
    <x v="1"/>
    <s v="L"/>
    <s v=""/>
    <s v="K"/>
    <n v="2118"/>
    <x v="1"/>
    <s v="0001"/>
    <n v="10"/>
    <s v="UN"/>
    <n v="10"/>
    <s v="UN"/>
    <n v="11"/>
    <x v="1001"/>
    <s v="BRL"/>
    <n v="1"/>
    <n v="0"/>
    <n v="0"/>
    <n v="0"/>
    <n v="0"/>
    <n v="0"/>
    <n v="0"/>
    <n v="1"/>
    <n v="0"/>
    <n v="0"/>
    <n v="0"/>
    <n v="0"/>
    <x v="1661"/>
    <s v="OABR"/>
  </r>
  <r>
    <s v="40"/>
    <s v="ZBR1"/>
    <s v="F"/>
    <s v="V24"/>
    <x v="6"/>
    <x v="32"/>
    <s v="3000014575 JJ MATERIAL ELETRICO LTDA"/>
    <x v="218"/>
    <s v="100013880"/>
    <s v="FITA DEM AREA 48MMX14M ZEBRADA ADELBRAS"/>
    <s v="MAT.00030"/>
    <x v="1"/>
    <s v="L"/>
    <s v=""/>
    <s v="K"/>
    <n v="2118"/>
    <x v="1"/>
    <s v="0001"/>
    <n v="10"/>
    <s v="UN"/>
    <n v="10"/>
    <s v="UN"/>
    <n v="14.49"/>
    <x v="1002"/>
    <s v="BRL"/>
    <n v="1"/>
    <n v="0"/>
    <n v="0"/>
    <n v="0"/>
    <n v="0"/>
    <n v="0"/>
    <n v="0"/>
    <n v="1"/>
    <n v="0"/>
    <n v="0"/>
    <n v="0"/>
    <n v="0"/>
    <x v="1661"/>
    <s v="OABR"/>
  </r>
  <r>
    <s v="50"/>
    <s v="ZBR1"/>
    <s v="F"/>
    <s v="V24"/>
    <x v="6"/>
    <x v="32"/>
    <s v="3000014575 JJ MATERIAL ELETRICO LTDA"/>
    <x v="218"/>
    <s v="100001195"/>
    <s v="FITA DUPL FACE P/ CARPETE CARPEFIX ADERE"/>
    <s v="MAT.00029"/>
    <x v="1"/>
    <s v="L"/>
    <s v=""/>
    <s v="K"/>
    <n v="2118"/>
    <x v="1"/>
    <s v="0001"/>
    <n v="6"/>
    <s v="UN"/>
    <n v="6"/>
    <s v="UN"/>
    <n v="75"/>
    <x v="2"/>
    <s v="BRL"/>
    <n v="1"/>
    <n v="0"/>
    <n v="0"/>
    <n v="0"/>
    <n v="0"/>
    <n v="0"/>
    <n v="0"/>
    <n v="1"/>
    <n v="0"/>
    <n v="0"/>
    <n v="0"/>
    <n v="0"/>
    <x v="1661"/>
    <s v="OABR"/>
  </r>
  <r>
    <s v="70"/>
    <s v="ZBR1"/>
    <s v="F"/>
    <s v="V24"/>
    <x v="6"/>
    <x v="32"/>
    <s v="3000014575 JJ MATERIAL ELETRICO LTDA"/>
    <x v="218"/>
    <s v="100016134"/>
    <s v="FITA DUPLA FACE 19MM X 20MTS VHB"/>
    <s v="MAT.00029"/>
    <x v="1"/>
    <s v="L"/>
    <s v=""/>
    <s v="K"/>
    <n v="2118"/>
    <x v="1"/>
    <s v="0001"/>
    <n v="5"/>
    <s v="UN"/>
    <n v="5"/>
    <s v="UN"/>
    <n v="94.53"/>
    <x v="1003"/>
    <s v="BRL"/>
    <n v="1"/>
    <n v="0"/>
    <n v="0"/>
    <n v="0"/>
    <n v="0"/>
    <n v="0"/>
    <n v="0"/>
    <n v="1"/>
    <n v="0"/>
    <n v="0"/>
    <n v="0"/>
    <n v="0"/>
    <x v="1661"/>
    <s v="OABR"/>
  </r>
  <r>
    <s v="10"/>
    <s v="ZBR1"/>
    <s v="F"/>
    <s v="V23"/>
    <x v="12"/>
    <x v="34"/>
    <s v="3000002087 J . LOPES REFRIGERACAO LTDA"/>
    <x v="170"/>
    <s v="100028179"/>
    <s v="CILINDRO DE NITROGENIO 10M3"/>
    <s v="MAT.00009"/>
    <x v="1"/>
    <s v=""/>
    <s v=""/>
    <s v="K"/>
    <n v="2118"/>
    <x v="1"/>
    <s v=""/>
    <n v="1"/>
    <s v="UN"/>
    <n v="1"/>
    <s v="UN"/>
    <n v="325"/>
    <x v="466"/>
    <s v="BRL"/>
    <n v="1"/>
    <n v="0"/>
    <n v="0"/>
    <n v="0"/>
    <n v="0"/>
    <n v="0"/>
    <n v="0"/>
    <n v="1"/>
    <n v="0"/>
    <n v="0"/>
    <n v="0"/>
    <n v="0"/>
    <x v="1662"/>
    <s v="OABR"/>
  </r>
  <r>
    <s v="20"/>
    <s v="ZBR1"/>
    <s v="F"/>
    <s v="V23"/>
    <x v="12"/>
    <x v="34"/>
    <s v="3000002087 J . LOPES REFRIGERACAO LTDA"/>
    <x v="170"/>
    <s v="100028180"/>
    <s v="OXIGENIO PPU"/>
    <s v="MAT.00009"/>
    <x v="1"/>
    <s v=""/>
    <s v=""/>
    <s v="K"/>
    <n v="2118"/>
    <x v="1"/>
    <s v=""/>
    <n v="1"/>
    <s v="UN"/>
    <n v="1"/>
    <s v="UN"/>
    <n v="145"/>
    <x v="417"/>
    <s v="BRL"/>
    <n v="1"/>
    <n v="0"/>
    <n v="0"/>
    <n v="0"/>
    <n v="0"/>
    <n v="0"/>
    <n v="0"/>
    <n v="1"/>
    <n v="0"/>
    <n v="0"/>
    <n v="0"/>
    <n v="0"/>
    <x v="1662"/>
    <s v="OABR"/>
  </r>
  <r>
    <s v="30"/>
    <s v="ZBR1"/>
    <s v="F"/>
    <s v="V23"/>
    <x v="12"/>
    <x v="34"/>
    <s v="3000002087 J . LOPES REFRIGERACAO LTDA"/>
    <x v="170"/>
    <s v="100028182"/>
    <s v="ACETILENO PPU"/>
    <s v="MAT.00009"/>
    <x v="1"/>
    <s v=""/>
    <s v=""/>
    <s v="K"/>
    <n v="2118"/>
    <x v="1"/>
    <s v=""/>
    <n v="1"/>
    <s v="UN"/>
    <n v="1"/>
    <s v="UN"/>
    <n v="270"/>
    <x v="1013"/>
    <s v="BRL"/>
    <n v="1"/>
    <n v="0"/>
    <n v="0"/>
    <n v="0"/>
    <n v="0"/>
    <n v="0"/>
    <n v="0"/>
    <n v="1"/>
    <n v="0"/>
    <n v="0"/>
    <n v="0"/>
    <n v="0"/>
    <x v="1662"/>
    <s v="OABR"/>
  </r>
  <r>
    <s v="10"/>
    <s v="ZBR1"/>
    <s v="F"/>
    <s v="V03"/>
    <x v="1"/>
    <x v="3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150"/>
    <x v="93"/>
    <s v="BRL"/>
    <n v="1"/>
    <n v="0"/>
    <n v="0"/>
    <n v="0"/>
    <n v="0"/>
    <n v="0"/>
    <n v="0"/>
    <n v="1"/>
    <n v="0"/>
    <n v="0"/>
    <n v="0"/>
    <n v="0"/>
    <x v="1663"/>
    <s v="OABR"/>
  </r>
  <r>
    <s v="10"/>
    <s v="ZBR1"/>
    <s v="F"/>
    <s v="V09"/>
    <x v="8"/>
    <x v="34"/>
    <s v="3000011824 2EASY TERCEIRIZACAO E SERVICOS EM F"/>
    <x v="223"/>
    <s v="E00001010"/>
    <s v="IT - LICENÇAS DE PROGRAMAS"/>
    <s v="SERV.0031"/>
    <x v="0"/>
    <s v=""/>
    <s v=""/>
    <s v="K"/>
    <n v="1118"/>
    <x v="0"/>
    <s v=""/>
    <n v="33600"/>
    <s v="SV"/>
    <n v="33600"/>
    <s v="SV"/>
    <n v="1"/>
    <x v="1014"/>
    <s v="BRL"/>
    <n v="1"/>
    <n v="0"/>
    <n v="0"/>
    <n v="25773.119999999999"/>
    <n v="0"/>
    <n v="25773.119999999999"/>
    <n v="25773.119999999999"/>
    <n v="1"/>
    <n v="0"/>
    <n v="0"/>
    <n v="0"/>
    <n v="0"/>
    <x v="1664"/>
    <s v="OABR"/>
  </r>
  <r>
    <s v="10"/>
    <s v="ZBR1"/>
    <s v="F"/>
    <s v="V13"/>
    <x v="4"/>
    <x v="34"/>
    <s v="3000010565 LOCALIZA RENT A CAR SA"/>
    <x v="261"/>
    <s v="100013875"/>
    <s v="Locação de carros"/>
    <s v="SERV.0019"/>
    <x v="0"/>
    <s v=""/>
    <s v=""/>
    <s v="K"/>
    <n v="1118"/>
    <x v="0"/>
    <s v=""/>
    <n v="1"/>
    <s v="SV"/>
    <n v="1"/>
    <s v="SV"/>
    <n v="2945.71"/>
    <x v="1015"/>
    <s v="BRL"/>
    <n v="1"/>
    <n v="0"/>
    <n v="0"/>
    <n v="0"/>
    <n v="0"/>
    <n v="0"/>
    <n v="0"/>
    <n v="1"/>
    <n v="0"/>
    <n v="0"/>
    <n v="0"/>
    <n v="0"/>
    <x v="1665"/>
    <s v="OABR"/>
  </r>
  <r>
    <s v="10"/>
    <s v="ZBR1"/>
    <s v="F"/>
    <s v="V29"/>
    <x v="10"/>
    <x v="34"/>
    <s v="3000011824 2EASY TERCEIRIZACAO E SERVICOS EM F"/>
    <x v="223"/>
    <s v="E00001010"/>
    <s v="IT - LICENÇAS DE PROGRAMAS"/>
    <s v="SERV.0031"/>
    <x v="0"/>
    <s v=""/>
    <s v=""/>
    <s v="K"/>
    <n v="2118"/>
    <x v="1"/>
    <s v=""/>
    <n v="14400"/>
    <s v="SV"/>
    <n v="14400"/>
    <s v="SV"/>
    <n v="1"/>
    <x v="1016"/>
    <s v="BRL"/>
    <n v="1"/>
    <n v="0"/>
    <n v="0"/>
    <n v="10065.76"/>
    <n v="0"/>
    <n v="10065.76"/>
    <n v="10065.76"/>
    <n v="1"/>
    <n v="0"/>
    <n v="0"/>
    <n v="0"/>
    <n v="0"/>
    <x v="1666"/>
    <s v="OABR"/>
  </r>
  <r>
    <s v="10"/>
    <s v="ZBR1"/>
    <s v="F"/>
    <s v="V23"/>
    <x v="12"/>
    <x v="34"/>
    <s v="3000016373 RMS CHAVEIROS LTDA"/>
    <x v="56"/>
    <s v="E00001099"/>
    <s v="CHAVEIRO, CARIMBOS, PLACAS E SINALIZAÇÃO"/>
    <s v="SERV.0031"/>
    <x v="0"/>
    <s v=""/>
    <s v=""/>
    <s v="K"/>
    <n v="2118"/>
    <x v="1"/>
    <s v=""/>
    <n v="1"/>
    <s v="SV"/>
    <n v="1"/>
    <s v="SV"/>
    <n v="560"/>
    <x v="311"/>
    <s v="BRL"/>
    <n v="1"/>
    <n v="0"/>
    <n v="0"/>
    <n v="0"/>
    <n v="0"/>
    <n v="1"/>
    <n v="560"/>
    <n v="1"/>
    <n v="0"/>
    <n v="0"/>
    <n v="0"/>
    <n v="0"/>
    <x v="1667"/>
    <s v="OABR"/>
  </r>
  <r>
    <s v="10"/>
    <s v="ZBR1"/>
    <s v="F"/>
    <s v="V03"/>
    <x v="1"/>
    <x v="34"/>
    <s v="3000016951 MAGAZINE LUIZA S/A"/>
    <x v="262"/>
    <s v="100004117"/>
    <s v="MICROONDAS 20 LTs 220V"/>
    <s v="MAT.00030"/>
    <x v="1"/>
    <s v=""/>
    <s v=""/>
    <s v="K"/>
    <n v="1118"/>
    <x v="0"/>
    <s v=""/>
    <n v="1"/>
    <s v="UN"/>
    <n v="1"/>
    <s v="UN"/>
    <n v="1198"/>
    <x v="1017"/>
    <s v="BRL"/>
    <n v="1"/>
    <n v="0"/>
    <n v="0"/>
    <n v="1"/>
    <n v="0"/>
    <n v="1"/>
    <n v="1198"/>
    <n v="1"/>
    <n v="0"/>
    <n v="0"/>
    <n v="0"/>
    <n v="0"/>
    <x v="1668"/>
    <s v="OABR"/>
  </r>
  <r>
    <s v="1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1"/>
    <s v="UN"/>
    <n v="1"/>
    <s v="UN"/>
    <n v="4000"/>
    <x v="1"/>
    <s v="BRL"/>
    <n v="1"/>
    <n v="0"/>
    <n v="0"/>
    <n v="0"/>
    <n v="0"/>
    <n v="0"/>
    <n v="0"/>
    <n v="1"/>
    <n v="0"/>
    <n v="0"/>
    <n v="0"/>
    <n v="0"/>
    <x v="1669"/>
    <s v="OABR"/>
  </r>
  <r>
    <s v="2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596.77"/>
    <n v="0"/>
    <n v="596.77"/>
    <n v="596.77"/>
    <n v="1"/>
    <n v="0"/>
    <n v="0"/>
    <n v="0"/>
    <n v="0"/>
    <x v="1669"/>
    <s v="OABR"/>
  </r>
  <r>
    <s v="3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100"/>
    <n v="0"/>
    <n v="100"/>
    <n v="100"/>
    <n v="1"/>
    <n v="0"/>
    <n v="0"/>
    <n v="0"/>
    <n v="0"/>
    <x v="1669"/>
    <s v="OABR"/>
  </r>
  <r>
    <s v="4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100"/>
    <n v="0"/>
    <n v="1500"/>
    <n v="1500"/>
    <n v="1"/>
    <n v="0"/>
    <n v="0"/>
    <n v="0"/>
    <n v="0"/>
    <x v="1669"/>
    <s v="OABR"/>
  </r>
  <r>
    <s v="5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1500"/>
    <n v="0"/>
    <n v="3500"/>
    <n v="3500"/>
    <n v="1"/>
    <n v="0"/>
    <n v="0"/>
    <n v="0"/>
    <n v="0"/>
    <x v="1669"/>
    <s v="OABR"/>
  </r>
  <r>
    <s v="6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7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8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9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10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11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12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3500"/>
    <s v="UN"/>
    <n v="3500"/>
    <s v="UN"/>
    <n v="1"/>
    <x v="472"/>
    <s v="BRL"/>
    <n v="1"/>
    <n v="0"/>
    <n v="0"/>
    <n v="3500"/>
    <n v="0"/>
    <n v="3500"/>
    <n v="3500"/>
    <n v="1"/>
    <n v="0"/>
    <n v="0"/>
    <n v="0"/>
    <n v="0"/>
    <x v="1669"/>
    <s v="OABR"/>
  </r>
  <r>
    <s v="13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903.23"/>
    <s v="UN"/>
    <n v="903.23"/>
    <s v="UN"/>
    <n v="1"/>
    <x v="1018"/>
    <s v="BRL"/>
    <n v="1"/>
    <n v="0"/>
    <n v="0"/>
    <n v="903.23"/>
    <n v="0"/>
    <n v="903.23"/>
    <n v="903.23"/>
    <n v="1"/>
    <n v="0"/>
    <n v="0"/>
    <n v="0"/>
    <n v="0"/>
    <x v="1669"/>
    <s v="OABR"/>
  </r>
  <r>
    <s v="14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1354.84"/>
    <s v="UN"/>
    <n v="1354.84"/>
    <s v="UN"/>
    <n v="1"/>
    <x v="1019"/>
    <s v="BRL"/>
    <n v="1"/>
    <n v="0"/>
    <n v="0"/>
    <n v="1354.84"/>
    <n v="0"/>
    <n v="1354.84"/>
    <n v="1354.84"/>
    <n v="1"/>
    <n v="0"/>
    <n v="0"/>
    <n v="0"/>
    <n v="0"/>
    <x v="1669"/>
    <s v="OABR"/>
  </r>
  <r>
    <s v="150"/>
    <s v="ZBR1"/>
    <s v="F"/>
    <s v="V23"/>
    <x v="12"/>
    <x v="34"/>
    <s v="3000000073 IN REACH COMERCIO E SERVICOS LTDA"/>
    <x v="263"/>
    <s v="100002901"/>
    <s v="LOCAÇÃO DE EQUIPAMENTO"/>
    <s v="LOC.00002"/>
    <x v="2"/>
    <s v=""/>
    <s v=""/>
    <s v="K"/>
    <n v="2118"/>
    <x v="1"/>
    <s v=""/>
    <n v="1241.93"/>
    <s v="UN"/>
    <n v="1241.93"/>
    <s v="UN"/>
    <n v="1"/>
    <x v="1020"/>
    <s v="BRL"/>
    <n v="1"/>
    <n v="0"/>
    <n v="0"/>
    <n v="1241.93"/>
    <n v="0"/>
    <n v="1241.93"/>
    <n v="1241.93"/>
    <n v="1"/>
    <n v="0"/>
    <n v="0"/>
    <n v="0"/>
    <n v="0"/>
    <x v="1669"/>
    <s v="OABR"/>
  </r>
  <r>
    <s v="10"/>
    <s v="ZBR1"/>
    <s v="F"/>
    <s v="V03"/>
    <x v="1"/>
    <x v="34"/>
    <s v="3000003166 CABINE RIO COMERCIAL ELETRICA LTDA"/>
    <x v="264"/>
    <s v="E00005475"/>
    <s v="REATOR V. METAL. 250W (EXTERNO; CANECO)"/>
    <s v="MAT.00029"/>
    <x v="1"/>
    <s v=""/>
    <s v=""/>
    <s v="K"/>
    <n v="1118"/>
    <x v="0"/>
    <s v="0002"/>
    <n v="10"/>
    <s v="UN"/>
    <n v="10"/>
    <s v="UN"/>
    <n v="90.52"/>
    <x v="1021"/>
    <s v="BRL"/>
    <n v="1"/>
    <n v="0"/>
    <n v="0"/>
    <n v="0"/>
    <n v="0"/>
    <n v="0"/>
    <n v="0"/>
    <n v="1"/>
    <n v="0"/>
    <n v="0"/>
    <n v="0"/>
    <n v="0"/>
    <x v="1670"/>
    <s v="OABR"/>
  </r>
  <r>
    <s v="10"/>
    <s v="ZBR1"/>
    <s v="F"/>
    <s v="V03"/>
    <x v="1"/>
    <x v="34"/>
    <s v="3000002034 ELETRICA KVA LTDA"/>
    <x v="210"/>
    <s v="100006997"/>
    <s v="LAMPADA TUBULAR LED T8 9W 60CM"/>
    <s v="MAT.00040"/>
    <x v="1"/>
    <s v=""/>
    <s v=""/>
    <s v="K"/>
    <n v="1118"/>
    <x v="0"/>
    <s v="0002"/>
    <n v="100"/>
    <s v="UN"/>
    <n v="100"/>
    <s v="UN"/>
    <n v="8.6999999999999993"/>
    <x v="1022"/>
    <s v="BRL"/>
    <n v="1"/>
    <n v="0"/>
    <n v="0"/>
    <n v="0"/>
    <n v="0"/>
    <n v="0"/>
    <n v="0"/>
    <n v="1"/>
    <n v="0"/>
    <n v="0"/>
    <n v="0"/>
    <n v="0"/>
    <x v="1671"/>
    <s v="OABR"/>
  </r>
  <r>
    <s v="10"/>
    <s v="ZBR1"/>
    <s v="F"/>
    <s v="V03"/>
    <x v="1"/>
    <x v="34"/>
    <s v="3000002034 ELETRICA KVA LTDA"/>
    <x v="210"/>
    <s v="100028256"/>
    <s v="LAMPADA TUBULAR LED 18W 6500K T5"/>
    <s v="MAT.00012"/>
    <x v="1"/>
    <s v=""/>
    <s v=""/>
    <s v="K"/>
    <n v="1118"/>
    <x v="0"/>
    <s v="0002"/>
    <n v="250"/>
    <s v="UN"/>
    <n v="250"/>
    <s v="UN"/>
    <n v="17.38"/>
    <x v="1023"/>
    <s v="BRL"/>
    <n v="1"/>
    <n v="0"/>
    <n v="0"/>
    <n v="0"/>
    <n v="0"/>
    <n v="0"/>
    <n v="0"/>
    <n v="1"/>
    <n v="0"/>
    <n v="0"/>
    <n v="0"/>
    <n v="0"/>
    <x v="1672"/>
    <s v="OABR"/>
  </r>
  <r>
    <s v="20"/>
    <s v="ZBR1"/>
    <s v="F"/>
    <s v="V03"/>
    <x v="1"/>
    <x v="34"/>
    <s v="3000002034 ELETRICA KVA LTDA"/>
    <x v="210"/>
    <s v="100016835"/>
    <s v="LAMP PAR30 LED 9W/6500K E27"/>
    <s v="MAT.00029"/>
    <x v="1"/>
    <s v=""/>
    <s v=""/>
    <s v="K"/>
    <n v="1118"/>
    <x v="0"/>
    <s v="0002"/>
    <n v="20"/>
    <s v="UN"/>
    <n v="20"/>
    <s v="UN"/>
    <n v="16.7"/>
    <x v="1024"/>
    <s v="BRL"/>
    <n v="1"/>
    <n v="0"/>
    <n v="0"/>
    <n v="0"/>
    <n v="0"/>
    <n v="0"/>
    <n v="0"/>
    <n v="1"/>
    <n v="0"/>
    <n v="0"/>
    <n v="0"/>
    <n v="0"/>
    <x v="1672"/>
    <s v="OABR"/>
  </r>
  <r>
    <s v="30"/>
    <s v="ZBR1"/>
    <s v="F"/>
    <s v="V03"/>
    <x v="1"/>
    <x v="34"/>
    <s v="3000002034 ELETRICA KVA LTDA"/>
    <x v="210"/>
    <s v="100028183"/>
    <s v="LAMP LED BULBO 12W/6500K E27"/>
    <s v="MAT.00012"/>
    <x v="1"/>
    <s v=""/>
    <s v=""/>
    <s v="K"/>
    <n v="1118"/>
    <x v="0"/>
    <s v="0002"/>
    <n v="100"/>
    <s v="UN"/>
    <n v="100"/>
    <s v="UN"/>
    <n v="4"/>
    <x v="557"/>
    <s v="BRL"/>
    <n v="1"/>
    <n v="0"/>
    <n v="0"/>
    <n v="0"/>
    <n v="0"/>
    <n v="0"/>
    <n v="0"/>
    <n v="1"/>
    <n v="0"/>
    <n v="0"/>
    <n v="0"/>
    <n v="0"/>
    <x v="1672"/>
    <s v="OABR"/>
  </r>
  <r>
    <s v="40"/>
    <s v="ZBR1"/>
    <s v="F"/>
    <s v="V03"/>
    <x v="1"/>
    <x v="34"/>
    <s v="3000002034 ELETRICA KVA LTDA"/>
    <x v="210"/>
    <s v="100028734"/>
    <s v="LAMPADA LED PAR 30 9W 3000K E27"/>
    <s v="MAT.00012"/>
    <x v="1"/>
    <s v=""/>
    <s v=""/>
    <s v="K"/>
    <n v="1118"/>
    <x v="0"/>
    <s v="0002"/>
    <n v="50"/>
    <s v="UN"/>
    <n v="50"/>
    <s v="UN"/>
    <n v="16.7"/>
    <x v="1025"/>
    <s v="BRL"/>
    <n v="1"/>
    <n v="0"/>
    <n v="0"/>
    <n v="0"/>
    <n v="0"/>
    <n v="0"/>
    <n v="0"/>
    <n v="1"/>
    <n v="0"/>
    <n v="0"/>
    <n v="0"/>
    <n v="0"/>
    <x v="1672"/>
    <s v="OABR"/>
  </r>
  <r>
    <s v="10"/>
    <s v="ZBR1"/>
    <s v="F"/>
    <s v="V03"/>
    <x v="1"/>
    <x v="34"/>
    <s v="3000010973 GL SUPRIMENTOS PROFISSIONAIS LTDA"/>
    <x v="217"/>
    <s v="100028271"/>
    <s v="BOTA SEGURANÇA Nº 38 - CA 45611 MARLUVAS"/>
    <s v="MAT.00025"/>
    <x v="1"/>
    <s v=""/>
    <s v=""/>
    <s v="K"/>
    <n v="1118"/>
    <x v="0"/>
    <s v=""/>
    <n v="1"/>
    <s v="UN"/>
    <n v="1"/>
    <s v="UN"/>
    <n v="189.9"/>
    <x v="817"/>
    <s v="BRL"/>
    <n v="1"/>
    <n v="0"/>
    <n v="0"/>
    <n v="0"/>
    <n v="0"/>
    <n v="0"/>
    <n v="0"/>
    <n v="1"/>
    <n v="0"/>
    <n v="0"/>
    <n v="0"/>
    <n v="0"/>
    <x v="1673"/>
    <s v="OABR"/>
  </r>
  <r>
    <s v="20"/>
    <s v="ZBR1"/>
    <s v="F"/>
    <s v="V03"/>
    <x v="1"/>
    <x v="34"/>
    <s v="3000010973 GL SUPRIMENTOS PROFISSIONAIS LTDA"/>
    <x v="217"/>
    <s v="100028272"/>
    <s v="BOTA SEGURANÇA Nº 37 - CA 45611 MARLUVAS"/>
    <s v="MAT.00025"/>
    <x v="1"/>
    <s v=""/>
    <s v=""/>
    <s v="K"/>
    <n v="1118"/>
    <x v="0"/>
    <s v=""/>
    <n v="2"/>
    <s v="UN"/>
    <n v="2"/>
    <s v="UN"/>
    <n v="189.9"/>
    <x v="1026"/>
    <s v="BRL"/>
    <n v="1"/>
    <n v="0"/>
    <n v="0"/>
    <n v="0"/>
    <n v="0"/>
    <n v="0"/>
    <n v="0"/>
    <n v="1"/>
    <n v="0"/>
    <n v="0"/>
    <n v="0"/>
    <n v="0"/>
    <x v="1673"/>
    <s v="OABR"/>
  </r>
  <r>
    <s v="30"/>
    <s v="ZBR1"/>
    <s v="F"/>
    <s v="V03"/>
    <x v="1"/>
    <x v="34"/>
    <s v="3000010973 GL SUPRIMENTOS PROFISSIONAIS LTDA"/>
    <x v="217"/>
    <s v="100028273"/>
    <s v="BOTA SEGURANÇA Nº 42 - CA 45611 MARLUVAS"/>
    <s v="MAT.00025"/>
    <x v="1"/>
    <s v=""/>
    <s v=""/>
    <s v="K"/>
    <n v="1118"/>
    <x v="0"/>
    <s v=""/>
    <n v="2"/>
    <s v="UN"/>
    <n v="2"/>
    <s v="UN"/>
    <n v="189.9"/>
    <x v="1026"/>
    <s v="BRL"/>
    <n v="1"/>
    <n v="0"/>
    <n v="0"/>
    <n v="0"/>
    <n v="0"/>
    <n v="0"/>
    <n v="0"/>
    <n v="1"/>
    <n v="0"/>
    <n v="0"/>
    <n v="0"/>
    <n v="0"/>
    <x v="1673"/>
    <s v="OABR"/>
  </r>
  <r>
    <s v="40"/>
    <s v="ZBR1"/>
    <s v="F"/>
    <s v="V03"/>
    <x v="1"/>
    <x v="34"/>
    <s v="3000010973 GL SUPRIMENTOS PROFISSIONAIS LTDA"/>
    <x v="217"/>
    <s v="100028277"/>
    <s v="BOTA SEGURANÇA Nº 35 - CA 45611 MARLUVAS"/>
    <s v="MAT.00025"/>
    <x v="1"/>
    <s v=""/>
    <s v=""/>
    <s v="K"/>
    <n v="1118"/>
    <x v="0"/>
    <s v=""/>
    <n v="1"/>
    <s v="UN"/>
    <n v="1"/>
    <s v="UN"/>
    <n v="189.9"/>
    <x v="817"/>
    <s v="BRL"/>
    <n v="1"/>
    <n v="0"/>
    <n v="0"/>
    <n v="0"/>
    <n v="0"/>
    <n v="0"/>
    <n v="0"/>
    <n v="1"/>
    <n v="0"/>
    <n v="0"/>
    <n v="0"/>
    <n v="0"/>
    <x v="1673"/>
    <s v="OABR"/>
  </r>
  <r>
    <s v="50"/>
    <s v="ZBR1"/>
    <s v="F"/>
    <s v="V03"/>
    <x v="1"/>
    <x v="34"/>
    <s v="3000010973 GL SUPRIMENTOS PROFISSIONAIS LTDA"/>
    <x v="217"/>
    <s v="100028276"/>
    <s v="BOTA SEGURANÇA Nº 40 - CA 45611 MARLUVAS"/>
    <s v="MAT.00025"/>
    <x v="1"/>
    <s v=""/>
    <s v=""/>
    <s v="K"/>
    <n v="1118"/>
    <x v="0"/>
    <s v=""/>
    <n v="1"/>
    <s v="UN"/>
    <n v="1"/>
    <s v="UN"/>
    <n v="189.9"/>
    <x v="817"/>
    <s v="BRL"/>
    <n v="1"/>
    <n v="0"/>
    <n v="0"/>
    <n v="0"/>
    <n v="0"/>
    <n v="0"/>
    <n v="0"/>
    <n v="1"/>
    <n v="0"/>
    <n v="0"/>
    <n v="0"/>
    <n v="0"/>
    <x v="1673"/>
    <s v="OABR"/>
  </r>
  <r>
    <s v="60"/>
    <s v="ZBR1"/>
    <s v="F"/>
    <s v="V03"/>
    <x v="1"/>
    <x v="34"/>
    <s v="3000010973 GL SUPRIMENTOS PROFISSIONAIS LTDA"/>
    <x v="217"/>
    <s v="100028269"/>
    <s v="OCULOS PROTEÇÃO INCOLOR-CA19625"/>
    <s v="MAT.00025"/>
    <x v="1"/>
    <s v=""/>
    <s v=""/>
    <s v="K"/>
    <n v="1118"/>
    <x v="0"/>
    <s v=""/>
    <n v="2"/>
    <s v="UN"/>
    <n v="2"/>
    <s v="UN"/>
    <n v="11.9"/>
    <x v="1027"/>
    <s v="BRL"/>
    <n v="1"/>
    <n v="0"/>
    <n v="0"/>
    <n v="0"/>
    <n v="0"/>
    <n v="0"/>
    <n v="0"/>
    <n v="1"/>
    <n v="0"/>
    <n v="0"/>
    <n v="0"/>
    <n v="0"/>
    <x v="1673"/>
    <s v="OABR"/>
  </r>
  <r>
    <s v="70"/>
    <s v="ZBR1"/>
    <s v="F"/>
    <s v="V03"/>
    <x v="1"/>
    <x v="34"/>
    <s v="3000010973 GL SUPRIMENTOS PROFISSIONAIS LTDA"/>
    <x v="217"/>
    <s v="100028270"/>
    <s v="OCULOS DE PROTEÇÃO ESCURO"/>
    <s v="MAT.00025"/>
    <x v="1"/>
    <s v=""/>
    <s v=""/>
    <s v="K"/>
    <n v="1118"/>
    <x v="0"/>
    <s v=""/>
    <n v="2"/>
    <s v="UN"/>
    <n v="2"/>
    <s v="UN"/>
    <n v="7.99"/>
    <x v="1028"/>
    <s v="BRL"/>
    <n v="1"/>
    <n v="0"/>
    <n v="0"/>
    <n v="0"/>
    <n v="0"/>
    <n v="0"/>
    <n v="0"/>
    <n v="1"/>
    <n v="0"/>
    <n v="0"/>
    <n v="0"/>
    <n v="0"/>
    <x v="1673"/>
    <s v="OABR"/>
  </r>
  <r>
    <s v="80"/>
    <s v="ZBR1"/>
    <s v="F"/>
    <s v="V03"/>
    <x v="1"/>
    <x v="34"/>
    <s v="3000010973 GL SUPRIMENTOS PROFISSIONAIS LTDA"/>
    <x v="217"/>
    <s v="100028268"/>
    <s v="CAPACETE C/ABAS PLASTICO BCO - CA 8304"/>
    <s v="MAT.00025"/>
    <x v="1"/>
    <s v=""/>
    <s v=""/>
    <s v="K"/>
    <n v="1118"/>
    <x v="0"/>
    <s v=""/>
    <n v="10"/>
    <s v="UN"/>
    <n v="10"/>
    <s v="UN"/>
    <n v="64.900000000000006"/>
    <x v="1029"/>
    <s v="BRL"/>
    <n v="1"/>
    <n v="0"/>
    <n v="0"/>
    <n v="0"/>
    <n v="0"/>
    <n v="0"/>
    <n v="0"/>
    <n v="1"/>
    <n v="0"/>
    <n v="0"/>
    <n v="0"/>
    <n v="0"/>
    <x v="1673"/>
    <s v="OABR"/>
  </r>
  <r>
    <s v="90"/>
    <s v="ZBR1"/>
    <s v="F"/>
    <s v="V03"/>
    <x v="1"/>
    <x v="34"/>
    <s v="3000010973 GL SUPRIMENTOS PROFISSIONAIS LTDA"/>
    <x v="217"/>
    <s v="100028271"/>
    <s v="BOTA SEGURANÇA Nº 38 - CA 45611 MARLUVAS"/>
    <s v="MAT.00025"/>
    <x v="1"/>
    <s v=""/>
    <s v=""/>
    <s v="K"/>
    <n v="1118"/>
    <x v="0"/>
    <s v=""/>
    <n v="1"/>
    <s v="UN"/>
    <n v="1"/>
    <s v="UN"/>
    <n v="189.9"/>
    <x v="817"/>
    <s v="BRL"/>
    <n v="1"/>
    <n v="0"/>
    <n v="0"/>
    <n v="0"/>
    <n v="0"/>
    <n v="0"/>
    <n v="0"/>
    <n v="1"/>
    <n v="0"/>
    <n v="0"/>
    <n v="0"/>
    <n v="0"/>
    <x v="1673"/>
    <s v="OABR"/>
  </r>
  <r>
    <s v="10"/>
    <s v="ZBR1"/>
    <s v="F"/>
    <s v="V23"/>
    <x v="12"/>
    <x v="34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420"/>
    <x v="259"/>
    <s v="BRL"/>
    <n v="1"/>
    <n v="0"/>
    <n v="0"/>
    <n v="0"/>
    <n v="0"/>
    <n v="0"/>
    <n v="0"/>
    <n v="1"/>
    <n v="0"/>
    <n v="0"/>
    <n v="0"/>
    <n v="0"/>
    <x v="1674"/>
    <s v="OABR"/>
  </r>
  <r>
    <s v="10"/>
    <s v="ZBR1"/>
    <s v="F"/>
    <s v="V23"/>
    <x v="12"/>
    <x v="34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3275"/>
    <x v="1030"/>
    <s v="BRL"/>
    <n v="1"/>
    <n v="0"/>
    <n v="0"/>
    <n v="0"/>
    <n v="0"/>
    <n v="0"/>
    <n v="0"/>
    <n v="1"/>
    <n v="0"/>
    <n v="0"/>
    <n v="0"/>
    <n v="0"/>
    <x v="1675"/>
    <s v="OABR"/>
  </r>
  <r>
    <s v="10"/>
    <s v="ZBR1"/>
    <s v="F"/>
    <s v="V03"/>
    <x v="1"/>
    <x v="35"/>
    <s v="3000019756 ENGNIT ENGENHARIA LTDA"/>
    <x v="55"/>
    <s v="100028121"/>
    <s v="GERENCIAMENTO DE OBRA"/>
    <s v="SERV.0008"/>
    <x v="0"/>
    <s v=""/>
    <s v=""/>
    <s v="K"/>
    <n v="1118"/>
    <x v="0"/>
    <s v=""/>
    <n v="1"/>
    <s v="SV"/>
    <n v="1"/>
    <s v="SV"/>
    <n v="10500"/>
    <x v="230"/>
    <s v="BRL"/>
    <n v="1"/>
    <n v="0"/>
    <n v="0"/>
    <n v="0"/>
    <n v="0"/>
    <n v="0"/>
    <n v="0"/>
    <n v="1"/>
    <n v="0"/>
    <n v="0"/>
    <n v="0"/>
    <n v="0"/>
    <x v="1676"/>
    <s v="OABR"/>
  </r>
  <r>
    <s v="20"/>
    <s v="ZBR1"/>
    <s v="F"/>
    <s v="V03"/>
    <x v="1"/>
    <x v="35"/>
    <s v="3000019756 ENGNIT ENGENHARIA LTDA"/>
    <x v="55"/>
    <s v="100028121"/>
    <s v="GERENCIAMENTO DE OBRA"/>
    <s v="SERV.0008"/>
    <x v="0"/>
    <s v=""/>
    <s v=""/>
    <s v="K"/>
    <n v="1118"/>
    <x v="0"/>
    <s v=""/>
    <n v="1"/>
    <s v="SV"/>
    <n v="1"/>
    <s v="SV"/>
    <n v="9130.44"/>
    <x v="1031"/>
    <s v="BRL"/>
    <n v="1"/>
    <n v="0"/>
    <n v="0"/>
    <n v="0"/>
    <n v="0"/>
    <n v="0"/>
    <n v="0"/>
    <n v="1"/>
    <n v="0"/>
    <n v="0"/>
    <n v="0"/>
    <n v="0"/>
    <x v="1676"/>
    <s v="OABR"/>
  </r>
  <r>
    <s v="30"/>
    <s v="ZBR1"/>
    <s v="F"/>
    <s v="V03"/>
    <x v="1"/>
    <x v="35"/>
    <s v="3000019756 ENGNIT ENGENHARIA LTDA"/>
    <x v="55"/>
    <s v="100028121"/>
    <s v="GERENCIAMENTO DE OBRA"/>
    <s v="SERV.0008"/>
    <x v="0"/>
    <s v=""/>
    <s v=""/>
    <s v="K"/>
    <n v="1118"/>
    <x v="0"/>
    <s v=""/>
    <n v="1"/>
    <s v="SV"/>
    <n v="1"/>
    <s v="SV"/>
    <n v="10500"/>
    <x v="230"/>
    <s v="BRL"/>
    <n v="1"/>
    <n v="0"/>
    <n v="0"/>
    <n v="0"/>
    <n v="0"/>
    <n v="0"/>
    <n v="0"/>
    <n v="1"/>
    <n v="0"/>
    <n v="0"/>
    <n v="0"/>
    <n v="0"/>
    <x v="1676"/>
    <s v="OABR"/>
  </r>
  <r>
    <s v="1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4863.3599999999997"/>
    <x v="1032"/>
    <s v="BRL"/>
    <n v="1"/>
    <n v="0"/>
    <n v="0"/>
    <n v="0"/>
    <n v="0"/>
    <n v="0"/>
    <n v="0"/>
    <n v="1"/>
    <n v="0"/>
    <n v="0"/>
    <n v="0"/>
    <n v="0"/>
    <x v="1677"/>
    <s v="OABR"/>
  </r>
  <r>
    <s v="2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088.1000000000004"/>
    <x v="1033"/>
    <s v="BRL"/>
    <n v="1"/>
    <n v="0"/>
    <n v="0"/>
    <n v="0"/>
    <n v="0"/>
    <n v="0"/>
    <n v="0"/>
    <n v="1"/>
    <n v="0"/>
    <n v="0"/>
    <n v="0"/>
    <n v="0"/>
    <x v="1677"/>
    <s v="OABR"/>
  </r>
  <r>
    <s v="3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088.1000000000004"/>
    <x v="1033"/>
    <s v="BRL"/>
    <n v="1"/>
    <n v="0"/>
    <n v="0"/>
    <n v="0"/>
    <n v="0"/>
    <n v="0"/>
    <n v="0"/>
    <n v="1"/>
    <n v="0"/>
    <n v="0"/>
    <n v="0"/>
    <n v="0"/>
    <x v="1677"/>
    <s v="OABR"/>
  </r>
  <r>
    <s v="4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726.61"/>
    <x v="1034"/>
    <s v="BRL"/>
    <n v="1"/>
    <n v="0"/>
    <n v="0"/>
    <n v="0"/>
    <n v="0"/>
    <n v="0"/>
    <n v="0"/>
    <n v="1"/>
    <n v="0"/>
    <n v="0"/>
    <n v="0"/>
    <n v="0"/>
    <x v="1677"/>
    <s v="OABR"/>
  </r>
  <r>
    <s v="5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088.1000000000004"/>
    <x v="1033"/>
    <s v="BRL"/>
    <n v="1"/>
    <n v="0"/>
    <n v="0"/>
    <n v="0"/>
    <n v="0"/>
    <n v="0"/>
    <n v="0"/>
    <n v="1"/>
    <n v="0"/>
    <n v="0"/>
    <n v="0"/>
    <n v="0"/>
    <x v="1677"/>
    <s v="OABR"/>
  </r>
  <r>
    <s v="6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088.1000000000004"/>
    <x v="1033"/>
    <s v="BRL"/>
    <n v="1"/>
    <n v="0"/>
    <n v="0"/>
    <n v="0"/>
    <n v="0"/>
    <n v="0"/>
    <n v="0"/>
    <n v="1"/>
    <n v="0"/>
    <n v="0"/>
    <n v="0"/>
    <n v="0"/>
    <x v="1677"/>
    <s v="OABR"/>
  </r>
  <r>
    <s v="7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155.16"/>
    <x v="1035"/>
    <s v="BRL"/>
    <n v="1"/>
    <n v="0"/>
    <n v="0"/>
    <n v="1"/>
    <n v="0"/>
    <n v="1"/>
    <n v="5155.16"/>
    <n v="1"/>
    <n v="0"/>
    <n v="0"/>
    <n v="0"/>
    <n v="0"/>
    <x v="1677"/>
    <s v="OABR"/>
  </r>
  <r>
    <s v="8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155.16"/>
    <x v="1035"/>
    <s v="BRL"/>
    <n v="1"/>
    <n v="0"/>
    <n v="0"/>
    <n v="1"/>
    <n v="0"/>
    <n v="1"/>
    <n v="5155.16"/>
    <n v="1"/>
    <n v="0"/>
    <n v="0"/>
    <n v="0"/>
    <n v="0"/>
    <x v="1677"/>
    <s v="OABR"/>
  </r>
  <r>
    <s v="9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155.16"/>
    <x v="1035"/>
    <s v="BRL"/>
    <n v="1"/>
    <n v="0"/>
    <n v="0"/>
    <n v="1"/>
    <n v="0"/>
    <n v="1"/>
    <n v="5155.16"/>
    <n v="1"/>
    <n v="0"/>
    <n v="0"/>
    <n v="0"/>
    <n v="0"/>
    <x v="1677"/>
    <s v="OABR"/>
  </r>
  <r>
    <s v="10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155.16"/>
    <x v="1035"/>
    <s v="BRL"/>
    <n v="1"/>
    <n v="0"/>
    <n v="0"/>
    <n v="1"/>
    <n v="0"/>
    <n v="1"/>
    <n v="5155.16"/>
    <n v="1"/>
    <n v="0"/>
    <n v="0"/>
    <n v="0"/>
    <n v="0"/>
    <x v="1677"/>
    <s v="OABR"/>
  </r>
  <r>
    <s v="11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5155.16"/>
    <x v="1035"/>
    <s v="BRL"/>
    <n v="1"/>
    <n v="0"/>
    <n v="0"/>
    <n v="1"/>
    <n v="0"/>
    <n v="1"/>
    <n v="5155.16"/>
    <n v="1"/>
    <n v="0"/>
    <n v="0"/>
    <n v="0"/>
    <n v="0"/>
    <x v="1677"/>
    <s v="OABR"/>
  </r>
  <r>
    <s v="12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4583.71"/>
    <x v="1036"/>
    <s v="BRL"/>
    <n v="1"/>
    <n v="0"/>
    <n v="0"/>
    <n v="1"/>
    <n v="0"/>
    <n v="1"/>
    <n v="4583.71"/>
    <n v="1"/>
    <n v="0"/>
    <n v="0"/>
    <n v="0"/>
    <n v="0"/>
    <x v="1677"/>
    <s v="OABR"/>
  </r>
  <r>
    <s v="10"/>
    <s v="ZBR1"/>
    <s v="F"/>
    <s v="V02"/>
    <x v="7"/>
    <x v="35"/>
    <s v="G000005204 GL EVENTS LIVE S.A."/>
    <x v="6"/>
    <s v="100000522"/>
    <s v="SERVICO DE IMPRESSAO DIGITAL"/>
    <s v="SERV.0031"/>
    <x v="0"/>
    <s v=""/>
    <s v=""/>
    <s v="K"/>
    <n v="1118"/>
    <x v="0"/>
    <s v=""/>
    <n v="1"/>
    <s v="SV"/>
    <n v="1"/>
    <s v="SV"/>
    <n v="2147"/>
    <x v="1037"/>
    <s v="BRL"/>
    <n v="1"/>
    <n v="0"/>
    <n v="0"/>
    <n v="0"/>
    <n v="0"/>
    <n v="0"/>
    <n v="0"/>
    <n v="1"/>
    <n v="0"/>
    <n v="0"/>
    <n v="0"/>
    <n v="0"/>
    <x v="1678"/>
    <s v="OABR"/>
  </r>
  <r>
    <s v="10"/>
    <s v="ZBR1"/>
    <s v="F"/>
    <s v="V23"/>
    <x v="12"/>
    <x v="35"/>
    <s v="3000017612 PAIVA CARVALHO FERRAGENS LTDA"/>
    <x v="176"/>
    <s v="100027972"/>
    <s v="BUCHA P/PAREDE TAM:8 C/PARAFUSO PHILIPS"/>
    <s v="MAT.00009"/>
    <x v="1"/>
    <s v=""/>
    <s v=""/>
    <s v="K"/>
    <n v="2118"/>
    <x v="1"/>
    <s v=""/>
    <n v="13"/>
    <s v="UN"/>
    <n v="13"/>
    <s v="UN"/>
    <n v="3"/>
    <x v="1038"/>
    <s v="BRL"/>
    <n v="1"/>
    <n v="0"/>
    <n v="0"/>
    <n v="0"/>
    <n v="0"/>
    <n v="0"/>
    <n v="0"/>
    <n v="1"/>
    <n v="0"/>
    <n v="0"/>
    <n v="0"/>
    <n v="0"/>
    <x v="1679"/>
    <s v="OABR"/>
  </r>
  <r>
    <s v="20"/>
    <s v="ZBR1"/>
    <s v="F"/>
    <s v="V23"/>
    <x v="12"/>
    <x v="35"/>
    <s v="3000017612 PAIVA CARVALHO FERRAGENS LTDA"/>
    <x v="176"/>
    <s v="100027973"/>
    <s v="BUCHA P/PAREDE TAM:10 C/PARAFUSO PHILIPS"/>
    <s v="MAT.00009"/>
    <x v="1"/>
    <s v=""/>
    <s v=""/>
    <s v="K"/>
    <n v="2118"/>
    <x v="1"/>
    <s v=""/>
    <n v="25"/>
    <s v="UN"/>
    <n v="25"/>
    <s v="UN"/>
    <n v="3"/>
    <x v="1039"/>
    <s v="BRL"/>
    <n v="1"/>
    <n v="0"/>
    <n v="0"/>
    <n v="0"/>
    <n v="0"/>
    <n v="0"/>
    <n v="0"/>
    <n v="1"/>
    <n v="0"/>
    <n v="0"/>
    <n v="0"/>
    <n v="0"/>
    <x v="1679"/>
    <s v="OABR"/>
  </r>
  <r>
    <s v="30"/>
    <s v="ZBR1"/>
    <s v="F"/>
    <s v="V23"/>
    <x v="12"/>
    <x v="35"/>
    <s v="3000017612 PAIVA CARVALHO FERRAGENS LTDA"/>
    <x v="176"/>
    <s v="100027974"/>
    <s v="BUCHA P/GESSO (UNIVERSAL) C/PARA PHILIPS"/>
    <s v="MAT.00009"/>
    <x v="1"/>
    <s v=""/>
    <s v=""/>
    <s v="K"/>
    <n v="2118"/>
    <x v="1"/>
    <s v=""/>
    <n v="1"/>
    <s v="UN"/>
    <n v="1"/>
    <s v="UN"/>
    <n v="80.7"/>
    <x v="1040"/>
    <s v="BRL"/>
    <n v="1"/>
    <n v="0"/>
    <n v="0"/>
    <n v="0"/>
    <n v="0"/>
    <n v="0"/>
    <n v="0"/>
    <n v="1"/>
    <n v="0"/>
    <n v="0"/>
    <n v="0"/>
    <n v="0"/>
    <x v="1679"/>
    <s v="OABR"/>
  </r>
  <r>
    <s v="40"/>
    <s v="ZBR1"/>
    <s v="F"/>
    <s v="V23"/>
    <x v="12"/>
    <x v="35"/>
    <s v="3000017612 PAIVA CARVALHO FERRAGENS LTDA"/>
    <x v="176"/>
    <s v="100028218"/>
    <s v="COLA BRANCA CASCOREZ UNIVERSAL"/>
    <s v="MAT.00009"/>
    <x v="1"/>
    <s v=""/>
    <s v=""/>
    <s v="K"/>
    <n v="2118"/>
    <x v="1"/>
    <s v=""/>
    <n v="2"/>
    <s v="UN"/>
    <n v="2"/>
    <s v="UN"/>
    <n v="43"/>
    <x v="1041"/>
    <s v="BRL"/>
    <n v="1"/>
    <n v="0"/>
    <n v="0"/>
    <n v="0"/>
    <n v="0"/>
    <n v="0"/>
    <n v="0"/>
    <n v="1"/>
    <n v="0"/>
    <n v="0"/>
    <n v="0"/>
    <n v="0"/>
    <x v="1679"/>
    <s v="OABR"/>
  </r>
  <r>
    <s v="50"/>
    <s v="ZBR1"/>
    <s v="F"/>
    <s v="V23"/>
    <x v="12"/>
    <x v="35"/>
    <s v="3000017612 PAIVA CARVALHO FERRAGENS LTDA"/>
    <x v="176"/>
    <s v="100028219"/>
    <s v="JOELHO SOLD FORTLEV 90 25mm"/>
    <s v="MAT.00009"/>
    <x v="1"/>
    <s v=""/>
    <s v=""/>
    <s v="K"/>
    <n v="2118"/>
    <x v="1"/>
    <s v=""/>
    <n v="50"/>
    <s v="UN"/>
    <n v="50"/>
    <s v="UN"/>
    <n v="0.8"/>
    <x v="731"/>
    <s v="BRL"/>
    <n v="1"/>
    <n v="0"/>
    <n v="0"/>
    <n v="0"/>
    <n v="0"/>
    <n v="0"/>
    <n v="0"/>
    <n v="1"/>
    <n v="0"/>
    <n v="0"/>
    <n v="0"/>
    <n v="0"/>
    <x v="1679"/>
    <s v="OABR"/>
  </r>
  <r>
    <s v="60"/>
    <s v="ZBR1"/>
    <s v="F"/>
    <s v="V23"/>
    <x v="12"/>
    <x v="35"/>
    <s v="3000017612 PAIVA CARVALHO FERRAGENS LTDA"/>
    <x v="176"/>
    <s v="100028220"/>
    <s v="ABRACADEIRA COPO 1/2"/>
    <s v="MAT.00009"/>
    <x v="1"/>
    <s v=""/>
    <s v=""/>
    <s v="K"/>
    <n v="2118"/>
    <x v="1"/>
    <s v=""/>
    <n v="5"/>
    <s v="UN"/>
    <n v="5"/>
    <s v="UN"/>
    <n v="3.8"/>
    <x v="1042"/>
    <s v="BRL"/>
    <n v="1"/>
    <n v="0"/>
    <n v="0"/>
    <n v="0"/>
    <n v="0"/>
    <n v="0"/>
    <n v="0"/>
    <n v="1"/>
    <n v="0"/>
    <n v="0"/>
    <n v="0"/>
    <n v="0"/>
    <x v="1679"/>
    <s v="OABR"/>
  </r>
  <r>
    <s v="70"/>
    <s v="ZBR1"/>
    <s v="F"/>
    <s v="V23"/>
    <x v="12"/>
    <x v="35"/>
    <s v="3000017612 PAIVA CARVALHO FERRAGENS LTDA"/>
    <x v="176"/>
    <s v="100028221"/>
    <s v="ABRACADEIRA COPO 1.1/4"/>
    <s v="MAT.00009"/>
    <x v="1"/>
    <s v=""/>
    <s v=""/>
    <s v="K"/>
    <n v="2118"/>
    <x v="1"/>
    <s v=""/>
    <n v="5"/>
    <s v="UN"/>
    <n v="5"/>
    <s v="UN"/>
    <n v="4.8"/>
    <x v="1043"/>
    <s v="BRL"/>
    <n v="1"/>
    <n v="0"/>
    <n v="0"/>
    <n v="0"/>
    <n v="0"/>
    <n v="0"/>
    <n v="0"/>
    <n v="1"/>
    <n v="0"/>
    <n v="0"/>
    <n v="0"/>
    <n v="0"/>
    <x v="1679"/>
    <s v="OABR"/>
  </r>
  <r>
    <s v="80"/>
    <s v="ZBR1"/>
    <s v="F"/>
    <s v="V23"/>
    <x v="12"/>
    <x v="35"/>
    <s v="3000017612 PAIVA CARVALHO FERRAGENS LTDA"/>
    <x v="176"/>
    <s v="100028222"/>
    <s v="FITA ISOLANTE 3M PT SCOTCH"/>
    <s v="MAT.00009"/>
    <x v="1"/>
    <s v=""/>
    <s v=""/>
    <s v="K"/>
    <n v="2118"/>
    <x v="1"/>
    <s v=""/>
    <n v="10"/>
    <s v="UN"/>
    <n v="10"/>
    <s v="UN"/>
    <n v="29.9"/>
    <x v="1044"/>
    <s v="BRL"/>
    <n v="1"/>
    <n v="0"/>
    <n v="0"/>
    <n v="0"/>
    <n v="0"/>
    <n v="0"/>
    <n v="0"/>
    <n v="1"/>
    <n v="0"/>
    <n v="0"/>
    <n v="0"/>
    <n v="0"/>
    <x v="1679"/>
    <s v="OABR"/>
  </r>
  <r>
    <s v="90"/>
    <s v="ZBR1"/>
    <s v="F"/>
    <s v="V23"/>
    <x v="12"/>
    <x v="35"/>
    <s v="3000017612 PAIVA CARVALHO FERRAGENS LTDA"/>
    <x v="176"/>
    <s v="100028223"/>
    <s v="FITA VEDA ROSCA AMANCO"/>
    <s v="MAT.00009"/>
    <x v="1"/>
    <s v=""/>
    <s v=""/>
    <s v="K"/>
    <n v="2118"/>
    <x v="1"/>
    <s v=""/>
    <n v="10"/>
    <s v="UN"/>
    <n v="10"/>
    <s v="UN"/>
    <n v="18.2"/>
    <x v="918"/>
    <s v="BRL"/>
    <n v="1"/>
    <n v="0"/>
    <n v="0"/>
    <n v="0"/>
    <n v="0"/>
    <n v="0"/>
    <n v="0"/>
    <n v="1"/>
    <n v="0"/>
    <n v="0"/>
    <n v="0"/>
    <n v="0"/>
    <x v="1679"/>
    <s v="OABR"/>
  </r>
  <r>
    <s v="100"/>
    <s v="ZBR1"/>
    <s v="F"/>
    <s v="V23"/>
    <x v="12"/>
    <x v="35"/>
    <s v="3000017612 PAIVA CARVALHO FERRAGENS LTDA"/>
    <x v="176"/>
    <s v="100028225"/>
    <s v="BOX RETO TRAMONTINA 3/4"/>
    <s v="MAT.00009"/>
    <x v="1"/>
    <s v=""/>
    <s v=""/>
    <s v="K"/>
    <n v="2118"/>
    <x v="1"/>
    <s v=""/>
    <n v="10"/>
    <s v="UN"/>
    <n v="10"/>
    <s v="UN"/>
    <n v="5.3"/>
    <x v="1045"/>
    <s v="BRL"/>
    <n v="1"/>
    <n v="0"/>
    <n v="0"/>
    <n v="0"/>
    <n v="0"/>
    <n v="0"/>
    <n v="0"/>
    <n v="1"/>
    <n v="0"/>
    <n v="0"/>
    <n v="0"/>
    <n v="0"/>
    <x v="1679"/>
    <s v="OABR"/>
  </r>
  <r>
    <s v="110"/>
    <s v="ZBR1"/>
    <s v="F"/>
    <s v="V23"/>
    <x v="12"/>
    <x v="35"/>
    <s v="3000017612 PAIVA CARVALHO FERRAGENS LTDA"/>
    <x v="176"/>
    <s v="100028226"/>
    <s v="PORCA ZINCADA 3/16&quot;"/>
    <s v="MAT.00009"/>
    <x v="1"/>
    <s v=""/>
    <s v=""/>
    <s v="K"/>
    <n v="2118"/>
    <x v="1"/>
    <s v=""/>
    <n v="50"/>
    <s v="UN"/>
    <n v="50"/>
    <s v="UN"/>
    <n v="0.15"/>
    <x v="1046"/>
    <s v="BRL"/>
    <n v="1"/>
    <n v="0"/>
    <n v="0"/>
    <n v="0"/>
    <n v="0"/>
    <n v="0"/>
    <n v="0"/>
    <n v="1"/>
    <n v="0"/>
    <n v="0"/>
    <n v="0"/>
    <n v="0"/>
    <x v="1679"/>
    <s v="OABR"/>
  </r>
  <r>
    <s v="120"/>
    <s v="ZBR1"/>
    <s v="F"/>
    <s v="V23"/>
    <x v="12"/>
    <x v="35"/>
    <s v="3000017612 PAIVA CARVALHO FERRAGENS LTDA"/>
    <x v="176"/>
    <s v="100028227"/>
    <s v="ARRUELA LISA 3/16&quot;"/>
    <s v="MAT.00009"/>
    <x v="1"/>
    <s v=""/>
    <s v=""/>
    <s v="K"/>
    <n v="2118"/>
    <x v="1"/>
    <s v=""/>
    <n v="50"/>
    <s v="UN"/>
    <n v="50"/>
    <s v="UN"/>
    <n v="0.25"/>
    <x v="1047"/>
    <s v="BRL"/>
    <n v="1"/>
    <n v="0"/>
    <n v="0"/>
    <n v="0"/>
    <n v="0"/>
    <n v="0"/>
    <n v="0"/>
    <n v="1"/>
    <n v="0"/>
    <n v="0"/>
    <n v="0"/>
    <n v="0"/>
    <x v="1679"/>
    <s v="OABR"/>
  </r>
  <r>
    <s v="1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926.84"/>
    <x v="1048"/>
    <s v="BRL"/>
    <n v="1"/>
    <n v="0"/>
    <n v="0"/>
    <n v="0"/>
    <n v="0"/>
    <n v="0"/>
    <n v="0"/>
    <n v="1"/>
    <n v="0"/>
    <n v="0"/>
    <n v="0"/>
    <n v="0"/>
    <x v="1680"/>
    <s v="OABR"/>
  </r>
  <r>
    <s v="2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926.84"/>
    <x v="1048"/>
    <s v="BRL"/>
    <n v="1"/>
    <n v="0"/>
    <n v="0"/>
    <n v="0"/>
    <n v="0"/>
    <n v="0"/>
    <n v="0"/>
    <n v="1"/>
    <n v="0"/>
    <n v="0"/>
    <n v="0"/>
    <n v="0"/>
    <x v="1680"/>
    <s v="OABR"/>
  </r>
  <r>
    <s v="3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926.84"/>
    <x v="1048"/>
    <s v="BRL"/>
    <n v="1"/>
    <n v="0"/>
    <n v="0"/>
    <n v="0"/>
    <n v="0"/>
    <n v="0"/>
    <n v="0"/>
    <n v="1"/>
    <n v="0"/>
    <n v="0"/>
    <n v="0"/>
    <n v="0"/>
    <x v="1680"/>
    <s v="OABR"/>
  </r>
  <r>
    <s v="4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0"/>
    <n v="0"/>
    <n v="1"/>
    <n v="7653.2"/>
    <n v="1"/>
    <n v="0"/>
    <n v="0"/>
    <n v="0"/>
    <n v="0"/>
    <x v="1680"/>
    <s v="OABR"/>
  </r>
  <r>
    <s v="5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0"/>
    <n v="0"/>
    <n v="1"/>
    <n v="7653.2"/>
    <n v="1"/>
    <n v="0"/>
    <n v="0"/>
    <n v="0"/>
    <n v="0"/>
    <x v="1680"/>
    <s v="OABR"/>
  </r>
  <r>
    <s v="6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926.84"/>
    <x v="1048"/>
    <s v="BRL"/>
    <n v="1"/>
    <n v="0"/>
    <n v="0"/>
    <n v="0"/>
    <n v="0"/>
    <n v="0"/>
    <n v="0"/>
    <n v="1"/>
    <n v="0"/>
    <n v="0"/>
    <n v="0"/>
    <n v="0"/>
    <x v="1680"/>
    <s v="OABR"/>
  </r>
  <r>
    <s v="7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926.84"/>
    <x v="1048"/>
    <s v="BRL"/>
    <n v="1"/>
    <n v="0"/>
    <n v="0"/>
    <n v="0"/>
    <n v="0"/>
    <n v="1"/>
    <n v="7926.84"/>
    <n v="1"/>
    <n v="0"/>
    <n v="0"/>
    <n v="0"/>
    <n v="0"/>
    <x v="1680"/>
    <s v="OABR"/>
  </r>
  <r>
    <s v="8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1"/>
    <n v="0"/>
    <n v="1"/>
    <n v="7653.2"/>
    <n v="1"/>
    <n v="0"/>
    <n v="0"/>
    <n v="0"/>
    <n v="0"/>
    <x v="1680"/>
    <s v="OABR"/>
  </r>
  <r>
    <s v="9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1"/>
    <n v="0"/>
    <n v="1"/>
    <n v="7653.2"/>
    <n v="1"/>
    <n v="0"/>
    <n v="0"/>
    <n v="0"/>
    <n v="0"/>
    <x v="1680"/>
    <s v="OABR"/>
  </r>
  <r>
    <s v="10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1"/>
    <n v="0"/>
    <n v="1"/>
    <n v="7653.2"/>
    <n v="1"/>
    <n v="0"/>
    <n v="0"/>
    <n v="0"/>
    <n v="0"/>
    <x v="1680"/>
    <s v="OABR"/>
  </r>
  <r>
    <s v="11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653.2"/>
    <x v="1049"/>
    <s v="BRL"/>
    <n v="1"/>
    <n v="0"/>
    <n v="0"/>
    <n v="1"/>
    <n v="0"/>
    <n v="1"/>
    <n v="7653.2"/>
    <n v="1"/>
    <n v="0"/>
    <n v="0"/>
    <n v="0"/>
    <n v="0"/>
    <x v="1680"/>
    <s v="OABR"/>
  </r>
  <r>
    <s v="120"/>
    <s v="ZBR1"/>
    <s v="F"/>
    <s v="V23"/>
    <x v="12"/>
    <x v="35"/>
    <s v="3000002450 TK ELEVADORES BRASIL LTDA"/>
    <x v="35"/>
    <s v="100001577"/>
    <s v="LUBRIFICAÇÃO, LIMPEZA, REPARO, CONSERTO"/>
    <s v="SERV.0019"/>
    <x v="0"/>
    <s v=""/>
    <s v=""/>
    <s v="K"/>
    <n v="2118"/>
    <x v="1"/>
    <s v=""/>
    <n v="1"/>
    <s v="SV"/>
    <n v="1"/>
    <s v="SV"/>
    <n v="7105.92"/>
    <x v="1050"/>
    <s v="BRL"/>
    <n v="1"/>
    <n v="0"/>
    <n v="0"/>
    <n v="1"/>
    <n v="0"/>
    <n v="1"/>
    <n v="7105.92"/>
    <n v="1"/>
    <n v="0"/>
    <n v="0"/>
    <n v="0"/>
    <n v="0"/>
    <x v="1680"/>
    <s v="OABR"/>
  </r>
  <r>
    <s v="1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3011.23"/>
    <x v="1051"/>
    <s v="BRL"/>
    <n v="1"/>
    <n v="0"/>
    <n v="0"/>
    <n v="0"/>
    <n v="0"/>
    <n v="0"/>
    <n v="0"/>
    <n v="1"/>
    <n v="0"/>
    <n v="0"/>
    <n v="0"/>
    <n v="0"/>
    <x v="1681"/>
    <s v="OABR"/>
  </r>
  <r>
    <s v="2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3011.23"/>
    <x v="1051"/>
    <s v="BRL"/>
    <n v="1"/>
    <n v="0"/>
    <n v="0"/>
    <n v="0"/>
    <n v="0"/>
    <n v="0"/>
    <n v="0"/>
    <n v="1"/>
    <n v="0"/>
    <n v="0"/>
    <n v="0"/>
    <n v="0"/>
    <x v="1681"/>
    <s v="OABR"/>
  </r>
  <r>
    <s v="3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3011.23"/>
    <x v="1051"/>
    <s v="BRL"/>
    <n v="1"/>
    <n v="0"/>
    <n v="0"/>
    <n v="0"/>
    <n v="0"/>
    <n v="0"/>
    <n v="0"/>
    <n v="1"/>
    <n v="0"/>
    <n v="0"/>
    <n v="0"/>
    <n v="0"/>
    <x v="1681"/>
    <s v="OABR"/>
  </r>
  <r>
    <s v="4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3011.23"/>
    <x v="1051"/>
    <s v="BRL"/>
    <n v="1"/>
    <n v="0"/>
    <n v="0"/>
    <n v="0"/>
    <n v="0"/>
    <n v="0"/>
    <n v="0"/>
    <n v="1"/>
    <n v="0"/>
    <n v="0"/>
    <n v="0"/>
    <n v="0"/>
    <x v="1681"/>
    <s v="OABR"/>
  </r>
  <r>
    <s v="5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6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7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8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9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10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11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907.28"/>
    <x v="1052"/>
    <s v="BRL"/>
    <n v="1"/>
    <n v="0"/>
    <n v="0"/>
    <n v="1"/>
    <n v="0"/>
    <n v="1"/>
    <n v="2907.28"/>
    <n v="1"/>
    <n v="0"/>
    <n v="0"/>
    <n v="0"/>
    <n v="0"/>
    <x v="1681"/>
    <s v="OABR"/>
  </r>
  <r>
    <s v="120"/>
    <s v="ZBR1"/>
    <s v="F"/>
    <s v="V03"/>
    <x v="1"/>
    <x v="35"/>
    <s v="3000002450 TK ELEVADORES BRASIL LTDA"/>
    <x v="35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2491.48"/>
    <x v="1053"/>
    <s v="BRL"/>
    <n v="1"/>
    <n v="0"/>
    <n v="0"/>
    <n v="1"/>
    <n v="0"/>
    <n v="1"/>
    <n v="2491.48"/>
    <n v="1"/>
    <n v="0"/>
    <n v="0"/>
    <n v="0"/>
    <n v="0"/>
    <x v="1681"/>
    <s v="OABR"/>
  </r>
  <r>
    <s v="10"/>
    <s v="ZBR1"/>
    <s v="F"/>
    <s v="V03"/>
    <x v="1"/>
    <x v="36"/>
    <s v="3000019748 BERGAMO ENGENHARIA LTDA"/>
    <x v="265"/>
    <s v="E00001032"/>
    <s v="ENG - CONSERVAÇÃO, REPARAÇÃO E REFORMAS"/>
    <s v="SERV.0031"/>
    <x v="0"/>
    <s v=""/>
    <s v=""/>
    <s v="K"/>
    <n v="1118"/>
    <x v="0"/>
    <s v=""/>
    <n v="734436.61"/>
    <s v="SV"/>
    <n v="734436.61"/>
    <s v="SV"/>
    <n v="1"/>
    <x v="1054"/>
    <s v="BRL"/>
    <n v="1"/>
    <n v="0"/>
    <n v="0"/>
    <n v="230844.07"/>
    <n v="0"/>
    <n v="230844.07"/>
    <n v="230844.07"/>
    <n v="1"/>
    <n v="0"/>
    <n v="0"/>
    <n v="0"/>
    <n v="0"/>
    <x v="1682"/>
    <s v="OABR"/>
  </r>
  <r>
    <s v="10"/>
    <s v="ZBR1"/>
    <s v="F"/>
    <s v="V23"/>
    <x v="12"/>
    <x v="36"/>
    <s v="3000017894 FLAVIENSE DO BRASIL MADEIRAS COMERC"/>
    <x v="266"/>
    <s v=""/>
    <s v="ENG - CONSERVAÇÃO, REPARAÇÃO E REFORMAS"/>
    <s v="SERV.0031"/>
    <x v="0"/>
    <s v="L"/>
    <s v=""/>
    <s v=""/>
    <n v="2118"/>
    <x v="1"/>
    <s v=""/>
    <n v="0"/>
    <s v="SV"/>
    <n v="0"/>
    <s v=""/>
    <n v="0"/>
    <x v="704"/>
    <s v="BRL"/>
    <n v="1"/>
    <n v="0"/>
    <n v="0"/>
    <n v="0"/>
    <n v="0"/>
    <n v="0"/>
    <n v="0"/>
    <n v="1"/>
    <n v="0"/>
    <n v="0"/>
    <n v="0"/>
    <n v="0"/>
    <x v="1683"/>
    <s v="OABR"/>
  </r>
  <r>
    <s v="20"/>
    <s v="ZBR1"/>
    <s v="F"/>
    <s v="V23"/>
    <x v="12"/>
    <x v="36"/>
    <s v="3000017894 FLAVIENSE DO BRASIL MADEIRAS COMERC"/>
    <x v="266"/>
    <s v="100028357"/>
    <s v="RESINADO PLAST 2,20X1,10 15mm(ANTIDERRA)"/>
    <s v="MAT.00009"/>
    <x v="1"/>
    <s v=""/>
    <s v=""/>
    <s v="A"/>
    <n v="2118"/>
    <x v="1"/>
    <s v=""/>
    <n v="160"/>
    <s v="UN"/>
    <n v="160"/>
    <s v="UN"/>
    <n v="175"/>
    <x v="1055"/>
    <s v="BRL"/>
    <n v="1"/>
    <n v="0"/>
    <n v="0"/>
    <n v="0"/>
    <n v="0"/>
    <n v="0"/>
    <n v="0"/>
    <n v="1"/>
    <n v="0"/>
    <n v="0"/>
    <n v="0"/>
    <n v="0"/>
    <x v="1683"/>
    <s v="OABR"/>
  </r>
  <r>
    <s v="10"/>
    <s v="ZBR1"/>
    <s v="F"/>
    <s v="V03"/>
    <x v="1"/>
    <x v="36"/>
    <s v="3000001159 J M SERVICOS DE LIMPEZA E PINTURA M"/>
    <x v="18"/>
    <s v="100001940"/>
    <s v="PREST. SERVIÇO - TRAB EM ALTURA (RIGGER)"/>
    <s v="SERV.0019"/>
    <x v="0"/>
    <s v=""/>
    <s v=""/>
    <s v="K"/>
    <n v="1118"/>
    <x v="0"/>
    <s v=""/>
    <n v="1"/>
    <s v="UN"/>
    <n v="1"/>
    <s v="UN"/>
    <n v="6250"/>
    <x v="1056"/>
    <s v="BRL"/>
    <n v="1"/>
    <n v="0"/>
    <n v="0"/>
    <n v="0"/>
    <n v="0"/>
    <n v="0"/>
    <n v="0"/>
    <n v="1"/>
    <n v="0"/>
    <n v="0"/>
    <n v="0"/>
    <n v="0"/>
    <x v="1684"/>
    <s v="OABR"/>
  </r>
  <r>
    <s v="10"/>
    <s v="ZBR1"/>
    <s v="F"/>
    <s v="V14"/>
    <x v="14"/>
    <x v="36"/>
    <s v="3000003140 MAZARS AUDITORES INDEPENDENTES -"/>
    <x v="267"/>
    <s v="E00000126"/>
    <s v="AUDITORIA"/>
    <s v="SERV.0031"/>
    <x v="0"/>
    <s v=""/>
    <s v=""/>
    <s v="K"/>
    <n v="1118"/>
    <x v="0"/>
    <s v=""/>
    <n v="1"/>
    <s v="SV"/>
    <n v="1"/>
    <s v="SV"/>
    <n v="891.46"/>
    <x v="1057"/>
    <s v="BRL"/>
    <n v="1"/>
    <n v="0"/>
    <n v="0"/>
    <n v="0"/>
    <n v="0"/>
    <n v="0"/>
    <n v="0"/>
    <n v="1"/>
    <n v="0"/>
    <n v="0"/>
    <n v="0"/>
    <n v="0"/>
    <x v="1685"/>
    <s v="OABR"/>
  </r>
  <r>
    <s v="10"/>
    <s v="ZBR1"/>
    <s v="F"/>
    <s v="V03"/>
    <x v="1"/>
    <x v="36"/>
    <s v="3000018454 TOSI INDUSTRIA E COMERCIO LTDA EM"/>
    <x v="268"/>
    <s v="100028290"/>
    <s v="T. CALOR 3/8&quot; 3F 18APP 52T 2745MM"/>
    <s v="MAT.00004"/>
    <x v="1"/>
    <s v=""/>
    <s v=""/>
    <s v="A"/>
    <n v="1118"/>
    <x v="0"/>
    <s v=""/>
    <n v="4"/>
    <s v="UN"/>
    <n v="4"/>
    <s v="UN"/>
    <n v="20641.5"/>
    <x v="1058"/>
    <s v="BRL"/>
    <n v="1"/>
    <n v="0"/>
    <n v="0"/>
    <n v="4"/>
    <n v="82566"/>
    <n v="3"/>
    <n v="61924.5"/>
    <n v="1"/>
    <n v="0"/>
    <n v="0"/>
    <n v="0"/>
    <n v="0"/>
    <x v="1686"/>
    <s v="OABR"/>
  </r>
  <r>
    <s v="20"/>
    <s v="ZBR1"/>
    <s v="F"/>
    <s v="V03"/>
    <x v="1"/>
    <x v="36"/>
    <s v="3000018454 TOSI INDUSTRIA E COMERCIO LTDA EM"/>
    <x v="268"/>
    <s v="100028291"/>
    <s v="T. CALOR 3/8&quot; 3F 18APP 52T 1830MM"/>
    <s v="MAT.00004"/>
    <x v="1"/>
    <s v=""/>
    <s v=""/>
    <s v="A"/>
    <n v="1118"/>
    <x v="0"/>
    <s v=""/>
    <n v="4"/>
    <s v="UN"/>
    <n v="4"/>
    <s v="UN"/>
    <n v="14197.5"/>
    <x v="1059"/>
    <s v="BRL"/>
    <n v="1"/>
    <n v="0"/>
    <n v="0"/>
    <n v="4"/>
    <n v="56790"/>
    <n v="3"/>
    <n v="42592.5"/>
    <n v="1"/>
    <n v="0"/>
    <n v="0"/>
    <n v="0"/>
    <n v="0"/>
    <x v="1686"/>
    <s v="OABR"/>
  </r>
  <r>
    <s v="30"/>
    <s v="ZBR1"/>
    <s v="F"/>
    <s v="V03"/>
    <x v="1"/>
    <x v="36"/>
    <s v="3000018454 TOSI INDUSTRIA E COMERCIO LTDA EM"/>
    <x v="268"/>
    <s v="100028292"/>
    <s v="T. CALOR 3/8&quot; 3F 18APP 52T 3650MM"/>
    <s v="MAT.00004"/>
    <x v="1"/>
    <s v=""/>
    <s v=""/>
    <s v="A"/>
    <n v="1118"/>
    <x v="0"/>
    <s v=""/>
    <n v="16"/>
    <s v="UN"/>
    <n v="16"/>
    <s v="UN"/>
    <n v="25000"/>
    <x v="1060"/>
    <s v="BRL"/>
    <n v="1"/>
    <n v="0"/>
    <n v="0"/>
    <n v="16"/>
    <n v="400000"/>
    <n v="15"/>
    <n v="375000"/>
    <n v="1"/>
    <n v="0"/>
    <n v="0"/>
    <n v="0"/>
    <n v="0"/>
    <x v="1686"/>
    <s v="OABR"/>
  </r>
  <r>
    <s v="1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227"/>
    <x v="1061"/>
    <s v="BRL"/>
    <n v="1"/>
    <n v="0"/>
    <n v="0"/>
    <n v="0"/>
    <n v="0"/>
    <n v="0"/>
    <n v="0"/>
    <n v="1"/>
    <n v="0"/>
    <n v="0"/>
    <n v="0"/>
    <n v="0"/>
    <x v="1687"/>
    <s v="OABR"/>
  </r>
  <r>
    <s v="2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0"/>
    <n v="0"/>
    <n v="0"/>
    <n v="0"/>
    <n v="1"/>
    <n v="0"/>
    <n v="0"/>
    <n v="0"/>
    <n v="0"/>
    <x v="1687"/>
    <s v="OABR"/>
  </r>
  <r>
    <s v="3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0"/>
    <n v="0"/>
    <n v="0"/>
    <n v="0"/>
    <n v="1"/>
    <n v="0"/>
    <n v="0"/>
    <n v="0"/>
    <n v="0"/>
    <x v="1687"/>
    <s v="OABR"/>
  </r>
  <r>
    <s v="4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0"/>
    <n v="0"/>
    <n v="0"/>
    <n v="0"/>
    <n v="1"/>
    <n v="0"/>
    <n v="0"/>
    <n v="0"/>
    <n v="0"/>
    <x v="1687"/>
    <s v="OABR"/>
  </r>
  <r>
    <s v="5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0"/>
    <n v="0"/>
    <n v="0"/>
    <n v="0"/>
    <n v="1"/>
    <n v="0"/>
    <n v="0"/>
    <n v="0"/>
    <n v="0"/>
    <x v="1687"/>
    <s v="OABR"/>
  </r>
  <r>
    <s v="6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0"/>
    <n v="0"/>
    <n v="1"/>
    <n v="4480.62"/>
    <n v="1"/>
    <n v="0"/>
    <n v="0"/>
    <n v="0"/>
    <n v="0"/>
    <x v="1687"/>
    <s v="OABR"/>
  </r>
  <r>
    <s v="7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8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9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10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11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120"/>
    <s v="ZBR1"/>
    <s v="F"/>
    <s v="V03"/>
    <x v="1"/>
    <x v="36"/>
    <s v="3000014581 INNOVENT ENGENHARIA LTDA"/>
    <x v="227"/>
    <s v="E00001036"/>
    <s v="ENG - TRATAMENTO DE EFLUENTES"/>
    <s v="SERV.0031"/>
    <x v="0"/>
    <s v=""/>
    <s v=""/>
    <s v="K"/>
    <n v="1118"/>
    <x v="0"/>
    <s v=""/>
    <n v="1"/>
    <s v="SV"/>
    <n v="1"/>
    <s v="SV"/>
    <n v="4480.62"/>
    <x v="1062"/>
    <s v="BRL"/>
    <n v="1"/>
    <n v="0"/>
    <n v="0"/>
    <n v="1"/>
    <n v="0"/>
    <n v="1"/>
    <n v="4480.62"/>
    <n v="1"/>
    <n v="0"/>
    <n v="0"/>
    <n v="0"/>
    <n v="0"/>
    <x v="1687"/>
    <s v="OABR"/>
  </r>
  <r>
    <s v="10"/>
    <s v="ZBR1"/>
    <s v="F"/>
    <s v="V03"/>
    <x v="1"/>
    <x v="36"/>
    <s v="3000018846 BRAZ E BRITO REFRIGERACAO LTDA"/>
    <x v="239"/>
    <s v="100003900"/>
    <s v="CADEADO HASTE LONGA 35MM"/>
    <s v="MAT.00029"/>
    <x v="1"/>
    <s v=""/>
    <s v=""/>
    <s v="K"/>
    <n v="1118"/>
    <x v="0"/>
    <s v="0002"/>
    <n v="10"/>
    <s v="UN"/>
    <n v="10"/>
    <s v="UN"/>
    <n v="26.11"/>
    <x v="819"/>
    <s v="BRL"/>
    <n v="1"/>
    <n v="0"/>
    <n v="0"/>
    <n v="0"/>
    <n v="0"/>
    <n v="0"/>
    <n v="0"/>
    <n v="1"/>
    <n v="0"/>
    <n v="0"/>
    <n v="0"/>
    <n v="0"/>
    <x v="1688"/>
    <s v="OABR"/>
  </r>
  <r>
    <s v="20"/>
    <s v="ZBR1"/>
    <s v="F"/>
    <s v="V03"/>
    <x v="1"/>
    <x v="36"/>
    <s v="3000018846 BRAZ E BRITO REFRIGERACAO LTDA"/>
    <x v="239"/>
    <s v="100026591"/>
    <s v="FECHADURA BLINDEX AL3530 PORTA CORRER"/>
    <s v="MAT.00029"/>
    <x v="1"/>
    <s v=""/>
    <s v=""/>
    <s v="K"/>
    <n v="1118"/>
    <x v="0"/>
    <s v="0002"/>
    <n v="14"/>
    <s v="UN"/>
    <n v="14"/>
    <s v="UN"/>
    <n v="42"/>
    <x v="820"/>
    <s v="BRL"/>
    <n v="1"/>
    <n v="0"/>
    <n v="0"/>
    <n v="0"/>
    <n v="0"/>
    <n v="0"/>
    <n v="0"/>
    <n v="1"/>
    <n v="0"/>
    <n v="0"/>
    <n v="0"/>
    <n v="0"/>
    <x v="1688"/>
    <s v="OABR"/>
  </r>
  <r>
    <s v="30"/>
    <s v="ZBR1"/>
    <s v="F"/>
    <s v="V03"/>
    <x v="1"/>
    <x v="36"/>
    <s v="3000018846 BRAZ E BRITO REFRIGERACAO LTDA"/>
    <x v="239"/>
    <s v="100026593"/>
    <s v="CONTRAFECHADURA BLINDEX AL3534 CORRER"/>
    <s v="MAT.00029"/>
    <x v="1"/>
    <s v=""/>
    <s v=""/>
    <s v="K"/>
    <n v="1118"/>
    <x v="0"/>
    <s v="0002"/>
    <n v="14"/>
    <s v="UN"/>
    <n v="14"/>
    <s v="UN"/>
    <n v="84"/>
    <x v="821"/>
    <s v="BRL"/>
    <n v="1"/>
    <n v="0"/>
    <n v="0"/>
    <n v="0"/>
    <n v="0"/>
    <n v="0"/>
    <n v="0"/>
    <n v="1"/>
    <n v="0"/>
    <n v="0"/>
    <n v="0"/>
    <n v="0"/>
    <x v="1688"/>
    <s v="OABR"/>
  </r>
  <r>
    <s v="40"/>
    <s v="ZBR1"/>
    <s v="F"/>
    <s v="V03"/>
    <x v="1"/>
    <x v="36"/>
    <s v="3000018846 BRAZ E BRITO REFRIGERACAO LTDA"/>
    <x v="239"/>
    <s v="100026860"/>
    <s v="FECHADURA STAM LITORAL 605"/>
    <s v="MAT.00029"/>
    <x v="1"/>
    <s v=""/>
    <s v=""/>
    <s v="K"/>
    <n v="1118"/>
    <x v="0"/>
    <s v=""/>
    <n v="10"/>
    <s v="UN"/>
    <n v="10"/>
    <s v="UN"/>
    <n v="224"/>
    <x v="822"/>
    <s v="BRL"/>
    <n v="1"/>
    <n v="0"/>
    <n v="0"/>
    <n v="0"/>
    <n v="0"/>
    <n v="0"/>
    <n v="0"/>
    <n v="1"/>
    <n v="0"/>
    <n v="0"/>
    <n v="0"/>
    <n v="0"/>
    <x v="1688"/>
    <s v="OABR"/>
  </r>
  <r>
    <s v="10"/>
    <s v="ZBR1"/>
    <s v="F"/>
    <s v="V02"/>
    <x v="7"/>
    <x v="37"/>
    <s v="3000016385 PATRICK TEIXEIRA DA ROCHA 109455157"/>
    <x v="120"/>
    <s v="E00001059"/>
    <s v="FOT - FOTOGRAFIA E CINEMATOGRAFIA"/>
    <s v="SERV.0031"/>
    <x v="0"/>
    <s v=""/>
    <s v=""/>
    <s v="K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689"/>
    <s v="OABR"/>
  </r>
  <r>
    <s v="1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0"/>
    <n v="0"/>
    <n v="1"/>
    <n v="0"/>
    <n v="0"/>
    <n v="0"/>
    <n v="0"/>
    <x v="1690"/>
    <s v="OABR"/>
  </r>
  <r>
    <s v="2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0"/>
    <n v="0"/>
    <n v="1"/>
    <n v="0"/>
    <n v="0"/>
    <n v="0"/>
    <n v="0"/>
    <x v="1690"/>
    <s v="OABR"/>
  </r>
  <r>
    <s v="3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0"/>
    <n v="0"/>
    <n v="1"/>
    <n v="0"/>
    <n v="0"/>
    <n v="0"/>
    <n v="0"/>
    <x v="1690"/>
    <s v="OABR"/>
  </r>
  <r>
    <s v="4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0"/>
    <n v="0"/>
    <n v="1"/>
    <n v="0"/>
    <n v="0"/>
    <n v="0"/>
    <n v="0"/>
    <x v="1690"/>
    <s v="OABR"/>
  </r>
  <r>
    <s v="5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0"/>
    <n v="0"/>
    <n v="1"/>
    <n v="0"/>
    <n v="0"/>
    <n v="0"/>
    <n v="0"/>
    <x v="1690"/>
    <s v="OABR"/>
  </r>
  <r>
    <s v="6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1"/>
    <n v="924"/>
    <n v="1"/>
    <n v="0"/>
    <n v="0"/>
    <n v="0"/>
    <n v="0"/>
    <x v="1690"/>
    <s v="OABR"/>
  </r>
  <r>
    <s v="7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0"/>
    <n v="0"/>
    <n v="1"/>
    <n v="924"/>
    <n v="1"/>
    <n v="0"/>
    <n v="0"/>
    <n v="0"/>
    <n v="0"/>
    <x v="1690"/>
    <s v="OABR"/>
  </r>
  <r>
    <s v="8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1"/>
    <n v="0"/>
    <n v="1"/>
    <n v="924"/>
    <n v="1"/>
    <n v="0"/>
    <n v="0"/>
    <n v="0"/>
    <n v="0"/>
    <x v="1690"/>
    <s v="OABR"/>
  </r>
  <r>
    <s v="9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1"/>
    <n v="0"/>
    <n v="1"/>
    <n v="924"/>
    <n v="1"/>
    <n v="0"/>
    <n v="0"/>
    <n v="0"/>
    <n v="0"/>
    <x v="1690"/>
    <s v="OABR"/>
  </r>
  <r>
    <s v="10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1"/>
    <n v="0"/>
    <n v="1"/>
    <n v="924"/>
    <n v="1"/>
    <n v="0"/>
    <n v="0"/>
    <n v="0"/>
    <n v="0"/>
    <x v="1690"/>
    <s v="OABR"/>
  </r>
  <r>
    <s v="11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1"/>
    <n v="0"/>
    <n v="1"/>
    <n v="924"/>
    <n v="1"/>
    <n v="0"/>
    <n v="0"/>
    <n v="0"/>
    <n v="0"/>
    <x v="1690"/>
    <s v="OABR"/>
  </r>
  <r>
    <s v="120"/>
    <s v="ZBR1"/>
    <s v="F"/>
    <s v="V23"/>
    <x v="12"/>
    <x v="37"/>
    <s v="3000013851 UOK TOK SISTEMAS LTDA."/>
    <x v="134"/>
    <s v="100002901"/>
    <s v="LOCAÇÃO DE EQUIPAMENTO"/>
    <s v="LOC.00002"/>
    <x v="2"/>
    <s v=""/>
    <s v=""/>
    <s v="K"/>
    <n v="2118"/>
    <x v="1"/>
    <s v=""/>
    <n v="1"/>
    <s v="UN"/>
    <n v="1"/>
    <s v="UN"/>
    <n v="924"/>
    <x v="818"/>
    <s v="BRL"/>
    <n v="1"/>
    <n v="0"/>
    <n v="0"/>
    <n v="1"/>
    <n v="0"/>
    <n v="1"/>
    <n v="924"/>
    <n v="1"/>
    <n v="0"/>
    <n v="0"/>
    <n v="0"/>
    <n v="0"/>
    <x v="1690"/>
    <s v="OABR"/>
  </r>
  <r>
    <s v="10"/>
    <s v="ZBR1"/>
    <s v="F"/>
    <s v="S02"/>
    <x v="22"/>
    <x v="37"/>
    <s v="3000018918 GD COMUNICACOES E SOLUCOES MULTIMID"/>
    <x v="165"/>
    <s v="100002897"/>
    <s v="Comunicação visual e desenho industrial"/>
    <s v="SERV.0020"/>
    <x v="0"/>
    <s v="L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1691"/>
    <s v="OABR"/>
  </r>
  <r>
    <s v="10"/>
    <s v="ZBR1"/>
    <s v="F"/>
    <s v="V23"/>
    <x v="12"/>
    <x v="37"/>
    <s v="3000001228 M E PARAFUSOS E FERRAMENTAS LTDA"/>
    <x v="41"/>
    <s v="E00001032"/>
    <s v="ENG - CONSERVAÇÃO, REPARAÇÃO E REFORMAS"/>
    <s v="SERV.0031"/>
    <x v="0"/>
    <s v=""/>
    <s v=""/>
    <s v="A"/>
    <n v="2118"/>
    <x v="1"/>
    <s v=""/>
    <n v="1"/>
    <s v="SV"/>
    <n v="1"/>
    <s v="SV"/>
    <n v="13980"/>
    <x v="1063"/>
    <s v="BRL"/>
    <n v="1"/>
    <n v="0"/>
    <n v="0"/>
    <n v="1"/>
    <n v="0"/>
    <n v="1"/>
    <n v="13980"/>
    <n v="1"/>
    <n v="0"/>
    <n v="0"/>
    <n v="0"/>
    <n v="0"/>
    <x v="1692"/>
    <s v="OABR"/>
  </r>
  <r>
    <s v="10"/>
    <s v="ZBR1"/>
    <s v="F"/>
    <s v="V03"/>
    <x v="1"/>
    <x v="37"/>
    <s v="3000019917 TRAFOTEC EQUIPAMENTOS ELETRONICOS L"/>
    <x v="269"/>
    <s v="100027134"/>
    <s v="CARREGADOR FLUTUANTE 48V 10A TRAFOTEC"/>
    <s v="MAT.00040"/>
    <x v="1"/>
    <s v=""/>
    <s v=""/>
    <s v="K"/>
    <n v="1118"/>
    <x v="0"/>
    <s v=""/>
    <n v="1"/>
    <s v="UN"/>
    <n v="1"/>
    <s v="UN"/>
    <n v="1900"/>
    <x v="361"/>
    <s v="BRL"/>
    <n v="1"/>
    <n v="0"/>
    <n v="0"/>
    <n v="0"/>
    <n v="0"/>
    <n v="0"/>
    <n v="0"/>
    <n v="1"/>
    <n v="0"/>
    <n v="0"/>
    <n v="0"/>
    <n v="0"/>
    <x v="1693"/>
    <s v="OABR"/>
  </r>
  <r>
    <s v="10"/>
    <s v="ZBR1"/>
    <s v="F"/>
    <s v="V03"/>
    <x v="1"/>
    <x v="37"/>
    <s v="3000001159 J M SERVICOS DE LIMPEZA E PINTURA M"/>
    <x v="18"/>
    <s v="100001940"/>
    <s v="PREST. SERVIÇO - TRAB EM ALTURA (RIGGER)"/>
    <s v="SERV.0019"/>
    <x v="0"/>
    <s v=""/>
    <s v=""/>
    <s v="K"/>
    <n v="1118"/>
    <x v="0"/>
    <s v=""/>
    <n v="1"/>
    <s v="UN"/>
    <n v="1"/>
    <s v="UN"/>
    <n v="3800"/>
    <x v="54"/>
    <s v="BRL"/>
    <n v="1"/>
    <n v="0"/>
    <n v="0"/>
    <n v="0"/>
    <n v="0"/>
    <n v="0"/>
    <n v="0"/>
    <n v="1"/>
    <n v="0"/>
    <n v="0"/>
    <n v="0"/>
    <n v="0"/>
    <x v="1694"/>
    <s v="OABR"/>
  </r>
  <r>
    <s v="10"/>
    <s v="ZBR1"/>
    <s v="F"/>
    <s v="V03"/>
    <x v="1"/>
    <x v="38"/>
    <s v="3000017719 ANJOS SERVICOS DE LIMPEZA LTDA"/>
    <x v="178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100"/>
    <x v="1064"/>
    <s v="BRL"/>
    <n v="1"/>
    <n v="0"/>
    <n v="0"/>
    <n v="0"/>
    <n v="0"/>
    <n v="0"/>
    <n v="0"/>
    <n v="1"/>
    <n v="0"/>
    <n v="0"/>
    <n v="0"/>
    <n v="0"/>
    <x v="1695"/>
    <s v="OABR"/>
  </r>
  <r>
    <s v="10"/>
    <s v="ZBR1"/>
    <s v="F"/>
    <s v="V31"/>
    <x v="17"/>
    <x v="38"/>
    <s v="3000002278 DANNEMANN, SIEMSEN, BIGLER E IPANEM"/>
    <x v="214"/>
    <s v="100000364"/>
    <s v="HONORÁRIOS JURÍDICOS"/>
    <s v="SERV.0001"/>
    <x v="0"/>
    <s v=""/>
    <s v=""/>
    <s v="K"/>
    <n v="2118"/>
    <x v="1"/>
    <s v=""/>
    <n v="1"/>
    <s v="SV"/>
    <n v="1"/>
    <s v="SV"/>
    <n v="489.47"/>
    <x v="1065"/>
    <s v="BRL"/>
    <n v="1"/>
    <n v="0"/>
    <n v="0"/>
    <n v="0"/>
    <n v="0"/>
    <n v="0"/>
    <n v="0"/>
    <n v="1"/>
    <n v="0"/>
    <n v="0"/>
    <n v="0"/>
    <n v="0"/>
    <x v="1696"/>
    <s v="OABR"/>
  </r>
  <r>
    <s v="10"/>
    <s v="ZBR1"/>
    <s v="F"/>
    <s v="V03"/>
    <x v="1"/>
    <x v="38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50"/>
    <x v="1066"/>
    <s v="BRL"/>
    <n v="1"/>
    <n v="0"/>
    <n v="0"/>
    <n v="0"/>
    <n v="0"/>
    <n v="0"/>
    <n v="0"/>
    <n v="1"/>
    <n v="0"/>
    <n v="0"/>
    <n v="0"/>
    <n v="0"/>
    <x v="1697"/>
    <s v="OABR"/>
  </r>
  <r>
    <s v="10"/>
    <s v="ZBR1"/>
    <s v="F"/>
    <s v="V23"/>
    <x v="12"/>
    <x v="38"/>
    <s v="3000016545 ELSHADAY BOMBAS E MOTORES SERVICE L"/>
    <x v="185"/>
    <s v="100002218"/>
    <s v="RECONDICIONAMENTO DE MOTORES"/>
    <s v="SERV.0031"/>
    <x v="0"/>
    <s v=""/>
    <s v=""/>
    <s v="K"/>
    <n v="2118"/>
    <x v="1"/>
    <s v=""/>
    <n v="1"/>
    <s v="SV"/>
    <n v="1"/>
    <s v="SV"/>
    <n v="1750"/>
    <x v="124"/>
    <s v="BRL"/>
    <n v="1"/>
    <n v="0"/>
    <n v="0"/>
    <n v="0"/>
    <n v="0"/>
    <n v="0"/>
    <n v="0"/>
    <n v="1"/>
    <n v="0"/>
    <n v="0"/>
    <n v="0"/>
    <n v="0"/>
    <x v="1698"/>
    <s v="OABR"/>
  </r>
  <r>
    <s v="10"/>
    <s v="ZBR1"/>
    <s v="F"/>
    <s v="V23"/>
    <x v="12"/>
    <x v="38"/>
    <s v="3000016348 HAND SECURITY CONSULTORIA EM"/>
    <x v="172"/>
    <s v="100003184"/>
    <s v="SERVIÇOS TÉCNICOS EM ELETRÔNICA"/>
    <s v="SERV.0019"/>
    <x v="0"/>
    <s v=""/>
    <s v=""/>
    <s v="K"/>
    <n v="2118"/>
    <x v="1"/>
    <s v=""/>
    <n v="1"/>
    <s v="SV"/>
    <n v="1"/>
    <s v="SV"/>
    <n v="6848.48"/>
    <x v="1067"/>
    <s v="BRL"/>
    <n v="1"/>
    <n v="0"/>
    <n v="0"/>
    <n v="0"/>
    <n v="0"/>
    <n v="0"/>
    <n v="0"/>
    <n v="1"/>
    <n v="0"/>
    <n v="0"/>
    <n v="0"/>
    <n v="0"/>
    <x v="1699"/>
    <s v="OABR"/>
  </r>
  <r>
    <s v="10"/>
    <s v="ZBR1"/>
    <s v="F"/>
    <s v="V22"/>
    <x v="15"/>
    <x v="38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2500"/>
    <x v="484"/>
    <s v="BRL"/>
    <n v="1"/>
    <n v="0"/>
    <n v="0"/>
    <n v="0"/>
    <n v="0"/>
    <n v="0"/>
    <n v="0"/>
    <n v="1"/>
    <n v="0"/>
    <n v="0"/>
    <n v="0"/>
    <n v="0"/>
    <x v="1700"/>
    <s v="OABR"/>
  </r>
  <r>
    <s v="10"/>
    <s v="ZBR1"/>
    <s v="F"/>
    <s v="V03"/>
    <x v="1"/>
    <x v="39"/>
    <s v="3000018365 LAETE MARIA DE JESUS REIS 927017015"/>
    <x v="257"/>
    <s v="100027686"/>
    <s v="Kit Maçarico D Solda Mod. 201 OXI E ACET"/>
    <s v="MAT.00004"/>
    <x v="1"/>
    <s v=""/>
    <s v=""/>
    <s v="K"/>
    <n v="1118"/>
    <x v="0"/>
    <s v="0002"/>
    <n v="1"/>
    <s v="UN"/>
    <n v="1"/>
    <s v="UN"/>
    <n v="1086.4000000000001"/>
    <x v="1068"/>
    <s v="BRL"/>
    <n v="1"/>
    <n v="0"/>
    <n v="0"/>
    <n v="0"/>
    <n v="0"/>
    <n v="0"/>
    <n v="0"/>
    <n v="1"/>
    <n v="0"/>
    <n v="0"/>
    <n v="0"/>
    <n v="0"/>
    <x v="1701"/>
    <s v="OABR"/>
  </r>
  <r>
    <s v="10"/>
    <s v="ZBR1"/>
    <s v="F"/>
    <s v="V22"/>
    <x v="15"/>
    <x v="39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2420"/>
    <x v="1069"/>
    <s v="BRL"/>
    <n v="1"/>
    <n v="0"/>
    <n v="0"/>
    <n v="0"/>
    <n v="0"/>
    <n v="0"/>
    <n v="0"/>
    <n v="1"/>
    <n v="0"/>
    <n v="0"/>
    <n v="0"/>
    <n v="0"/>
    <x v="1702"/>
    <s v="OABR"/>
  </r>
  <r>
    <s v="1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2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3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4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5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6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0"/>
    <n v="0"/>
    <n v="1"/>
    <n v="0"/>
    <n v="0"/>
    <n v="0"/>
    <n v="0"/>
    <x v="1703"/>
    <s v="OABR"/>
  </r>
  <r>
    <s v="7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0"/>
    <n v="0"/>
    <n v="1"/>
    <n v="5563.6"/>
    <n v="1"/>
    <n v="0"/>
    <n v="0"/>
    <n v="0"/>
    <n v="0"/>
    <x v="1703"/>
    <s v="OABR"/>
  </r>
  <r>
    <s v="8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1"/>
    <n v="0"/>
    <n v="1"/>
    <n v="5563.6"/>
    <n v="1"/>
    <n v="0"/>
    <n v="0"/>
    <n v="0"/>
    <n v="0"/>
    <x v="1703"/>
    <s v="OABR"/>
  </r>
  <r>
    <s v="9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1"/>
    <n v="0"/>
    <n v="1"/>
    <n v="5563.6"/>
    <n v="1"/>
    <n v="0"/>
    <n v="0"/>
    <n v="0"/>
    <n v="0"/>
    <x v="1703"/>
    <s v="OABR"/>
  </r>
  <r>
    <s v="10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5563.6"/>
    <x v="1070"/>
    <s v="BRL"/>
    <n v="1"/>
    <n v="0"/>
    <n v="0"/>
    <n v="1"/>
    <n v="0"/>
    <n v="1"/>
    <n v="5563.6"/>
    <n v="1"/>
    <n v="0"/>
    <n v="0"/>
    <n v="0"/>
    <n v="0"/>
    <x v="1703"/>
    <s v="OABR"/>
  </r>
  <r>
    <s v="10"/>
    <s v="ZBR1"/>
    <s v="F"/>
    <s v="V24"/>
    <x v="6"/>
    <x v="40"/>
    <s v="3000018846 BRAZ E BRITO REFRIGERACAO LTDA"/>
    <x v="239"/>
    <s v="100012935"/>
    <s v="ABRACADEIRA NYLON 6.6 200X2,5MM"/>
    <s v="MAT.00029"/>
    <x v="1"/>
    <s v=""/>
    <s v=""/>
    <s v="K"/>
    <n v="2118"/>
    <x v="1"/>
    <s v="0001"/>
    <n v="11"/>
    <s v="UN"/>
    <n v="11"/>
    <s v="UN"/>
    <n v="9.66"/>
    <x v="1012"/>
    <s v="BRL"/>
    <n v="1"/>
    <n v="0"/>
    <n v="0"/>
    <n v="0"/>
    <n v="0"/>
    <n v="0"/>
    <n v="0"/>
    <n v="1"/>
    <n v="0"/>
    <n v="0"/>
    <n v="0"/>
    <n v="0"/>
    <x v="1704"/>
    <s v="OABR"/>
  </r>
  <r>
    <s v="20"/>
    <s v="ZBR1"/>
    <s v="F"/>
    <s v="V24"/>
    <x v="6"/>
    <x v="40"/>
    <s v="3000018846 BRAZ E BRITO REFRIGERACAO LTDA"/>
    <x v="239"/>
    <s v="100015684"/>
    <s v="ABRACADEIRA NYLON 4,8 X 400MM"/>
    <s v="MAT.00029"/>
    <x v="1"/>
    <s v=""/>
    <s v=""/>
    <s v="K"/>
    <n v="2118"/>
    <x v="1"/>
    <s v="0001"/>
    <n v="6"/>
    <s v="UN"/>
    <n v="6"/>
    <s v="UN"/>
    <n v="41.4"/>
    <x v="1000"/>
    <s v="BRL"/>
    <n v="1"/>
    <n v="0"/>
    <n v="0"/>
    <n v="0"/>
    <n v="0"/>
    <n v="0"/>
    <n v="0"/>
    <n v="1"/>
    <n v="0"/>
    <n v="0"/>
    <n v="0"/>
    <n v="0"/>
    <x v="1704"/>
    <s v="OABR"/>
  </r>
  <r>
    <s v="30"/>
    <s v="ZBR1"/>
    <s v="F"/>
    <s v="V24"/>
    <x v="6"/>
    <x v="40"/>
    <s v="3000018846 BRAZ E BRITO REFRIGERACAO LTDA"/>
    <x v="239"/>
    <s v="100001412"/>
    <s v="FITA DEMARCAÇÃO ZEBRADA"/>
    <s v="MAT.00009"/>
    <x v="1"/>
    <s v=""/>
    <s v=""/>
    <s v="K"/>
    <n v="2118"/>
    <x v="1"/>
    <s v="0001"/>
    <n v="10"/>
    <s v="UN"/>
    <n v="10"/>
    <s v="UN"/>
    <n v="11"/>
    <x v="1001"/>
    <s v="BRL"/>
    <n v="1"/>
    <n v="0"/>
    <n v="0"/>
    <n v="0"/>
    <n v="0"/>
    <n v="0"/>
    <n v="0"/>
    <n v="1"/>
    <n v="0"/>
    <n v="0"/>
    <n v="0"/>
    <n v="0"/>
    <x v="1704"/>
    <s v="OABR"/>
  </r>
  <r>
    <s v="40"/>
    <s v="ZBR1"/>
    <s v="F"/>
    <s v="V24"/>
    <x v="6"/>
    <x v="40"/>
    <s v="3000018846 BRAZ E BRITO REFRIGERACAO LTDA"/>
    <x v="239"/>
    <s v="100013880"/>
    <s v="FITA DEM AREA 48MMX14M ZEBRADA ADELBRAS"/>
    <s v="MAT.00030"/>
    <x v="1"/>
    <s v=""/>
    <s v=""/>
    <s v="K"/>
    <n v="2118"/>
    <x v="1"/>
    <s v="0001"/>
    <n v="10"/>
    <s v="UN"/>
    <n v="10"/>
    <s v="UN"/>
    <n v="14.49"/>
    <x v="1002"/>
    <s v="BRL"/>
    <n v="1"/>
    <n v="0"/>
    <n v="0"/>
    <n v="0"/>
    <n v="0"/>
    <n v="0"/>
    <n v="0"/>
    <n v="1"/>
    <n v="0"/>
    <n v="0"/>
    <n v="0"/>
    <n v="0"/>
    <x v="1704"/>
    <s v="OABR"/>
  </r>
  <r>
    <s v="50"/>
    <s v="ZBR1"/>
    <s v="F"/>
    <s v="V24"/>
    <x v="6"/>
    <x v="40"/>
    <s v="3000018846 BRAZ E BRITO REFRIGERACAO LTDA"/>
    <x v="239"/>
    <s v="100001195"/>
    <s v="FITA DUPL FACE P/ CARPETE CARPEFIX ADERE"/>
    <s v="MAT.00029"/>
    <x v="1"/>
    <s v=""/>
    <s v=""/>
    <s v="K"/>
    <n v="2118"/>
    <x v="1"/>
    <s v="0001"/>
    <n v="6"/>
    <s v="UN"/>
    <n v="6"/>
    <s v="UN"/>
    <n v="75"/>
    <x v="2"/>
    <s v="BRL"/>
    <n v="1"/>
    <n v="0"/>
    <n v="0"/>
    <n v="0"/>
    <n v="0"/>
    <n v="0"/>
    <n v="0"/>
    <n v="1"/>
    <n v="0"/>
    <n v="0"/>
    <n v="0"/>
    <n v="0"/>
    <x v="1704"/>
    <s v="OABR"/>
  </r>
  <r>
    <s v="70"/>
    <s v="ZBR1"/>
    <s v="F"/>
    <s v="V24"/>
    <x v="6"/>
    <x v="40"/>
    <s v="3000018846 BRAZ E BRITO REFRIGERACAO LTDA"/>
    <x v="239"/>
    <s v="100016134"/>
    <s v="FITA DUPLA FACE 19MM X 20MTS VHB"/>
    <s v="MAT.00029"/>
    <x v="1"/>
    <s v=""/>
    <s v=""/>
    <s v="K"/>
    <n v="2118"/>
    <x v="1"/>
    <s v="0001"/>
    <n v="5"/>
    <s v="UN"/>
    <n v="5"/>
    <s v="UN"/>
    <n v="94.53"/>
    <x v="1003"/>
    <s v="BRL"/>
    <n v="1"/>
    <n v="0"/>
    <n v="0"/>
    <n v="0"/>
    <n v="0"/>
    <n v="0"/>
    <n v="0"/>
    <n v="1"/>
    <n v="0"/>
    <n v="0"/>
    <n v="0"/>
    <n v="0"/>
    <x v="1704"/>
    <s v="OABR"/>
  </r>
  <r>
    <s v="1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0"/>
    <n v="0"/>
    <n v="0"/>
    <n v="0"/>
    <n v="1"/>
    <n v="0"/>
    <n v="0"/>
    <n v="0"/>
    <n v="0"/>
    <x v="1705"/>
    <s v="OABR"/>
  </r>
  <r>
    <s v="2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0"/>
    <n v="0"/>
    <n v="0"/>
    <n v="0"/>
    <n v="1"/>
    <n v="0"/>
    <n v="0"/>
    <n v="0"/>
    <n v="0"/>
    <x v="1705"/>
    <s v="OABR"/>
  </r>
  <r>
    <s v="3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0"/>
    <n v="0"/>
    <n v="0"/>
    <n v="0"/>
    <n v="1"/>
    <n v="0"/>
    <n v="0"/>
    <n v="0"/>
    <n v="0"/>
    <x v="1705"/>
    <s v="OABR"/>
  </r>
  <r>
    <s v="4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0"/>
    <n v="0"/>
    <n v="1"/>
    <n v="1712.56"/>
    <n v="1"/>
    <n v="0"/>
    <n v="0"/>
    <n v="0"/>
    <n v="0"/>
    <x v="1705"/>
    <s v="OABR"/>
  </r>
  <r>
    <s v="5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6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7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8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9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10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11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120"/>
    <s v="ZBR1"/>
    <s v="F"/>
    <s v="V23"/>
    <x v="12"/>
    <x v="40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1712.56"/>
    <x v="1071"/>
    <s v="BRL"/>
    <n v="1"/>
    <n v="0"/>
    <n v="0"/>
    <n v="1"/>
    <n v="0"/>
    <n v="1"/>
    <n v="1712.56"/>
    <n v="1"/>
    <n v="0"/>
    <n v="0"/>
    <n v="0"/>
    <n v="0"/>
    <x v="1705"/>
    <s v="OABR"/>
  </r>
  <r>
    <s v="10"/>
    <s v="ZBR1"/>
    <s v="F"/>
    <s v="V15"/>
    <x v="11"/>
    <x v="40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64506.83"/>
    <x v="1072"/>
    <s v="BRL"/>
    <n v="1"/>
    <n v="0"/>
    <n v="0"/>
    <n v="0"/>
    <n v="0"/>
    <n v="0"/>
    <n v="0"/>
    <n v="1"/>
    <n v="0"/>
    <n v="0"/>
    <n v="0"/>
    <n v="0"/>
    <x v="1706"/>
    <s v="OABR"/>
  </r>
  <r>
    <s v="10"/>
    <s v="ZBR1"/>
    <s v="F"/>
    <s v="V13"/>
    <x v="4"/>
    <x v="40"/>
    <s v="3000016231 ZUM 2001 ENTREGAS EXPRESSAS"/>
    <x v="162"/>
    <s v="100001028"/>
    <s v="SERVIÇO DE ENTREGAS MOTOBOY E OFFICEBOYS"/>
    <s v="SERV.0019"/>
    <x v="0"/>
    <s v=""/>
    <s v=""/>
    <s v="K"/>
    <n v="1118"/>
    <x v="0"/>
    <s v=""/>
    <n v="1"/>
    <s v="SV"/>
    <n v="1"/>
    <s v="SV"/>
    <n v="115"/>
    <x v="1073"/>
    <s v="BRL"/>
    <n v="1"/>
    <n v="0"/>
    <n v="0"/>
    <n v="0"/>
    <n v="0"/>
    <n v="0"/>
    <n v="0"/>
    <n v="1"/>
    <n v="0"/>
    <n v="0"/>
    <n v="0"/>
    <n v="0"/>
    <x v="1707"/>
    <s v="OABR"/>
  </r>
  <r>
    <s v="10"/>
    <s v="ZBR1"/>
    <s v="F"/>
    <s v="V03"/>
    <x v="1"/>
    <x v="40"/>
    <s v="3000013322 FRIO DUQUE REFRIGERACAO LTDA"/>
    <x v="213"/>
    <s v="100002472"/>
    <s v="COMPRESSOR BRISTOL H23A 623 5HP 380V TRI"/>
    <s v="MAT.00004"/>
    <x v="1"/>
    <s v=""/>
    <s v=""/>
    <s v="K"/>
    <n v="1118"/>
    <x v="0"/>
    <s v="0002"/>
    <n v="1"/>
    <s v="PEÇ"/>
    <n v="1"/>
    <s v="PEÇ"/>
    <n v="5492"/>
    <x v="1074"/>
    <s v="BRL"/>
    <n v="1"/>
    <n v="0"/>
    <n v="0"/>
    <n v="0"/>
    <n v="0"/>
    <n v="0"/>
    <n v="0"/>
    <n v="1"/>
    <n v="0"/>
    <n v="0"/>
    <n v="0"/>
    <n v="0"/>
    <x v="1708"/>
    <s v="OABR"/>
  </r>
  <r>
    <s v="20"/>
    <s v="ZBR1"/>
    <s v="F"/>
    <s v="V03"/>
    <x v="1"/>
    <x v="40"/>
    <s v="3000013322 FRIO DUQUE REFRIGERACAO LTDA"/>
    <x v="213"/>
    <s v="100026268"/>
    <s v="FILTRO SECADOR DML 164R 1/2"/>
    <s v="MAT.00029"/>
    <x v="1"/>
    <s v=""/>
    <s v=""/>
    <s v="K"/>
    <n v="1118"/>
    <x v="0"/>
    <s v="0002"/>
    <n v="2"/>
    <s v="UN"/>
    <n v="2"/>
    <s v="UN"/>
    <n v="90"/>
    <x v="562"/>
    <s v="BRL"/>
    <n v="1"/>
    <n v="0"/>
    <n v="0"/>
    <n v="0"/>
    <n v="0"/>
    <n v="0"/>
    <n v="0"/>
    <n v="1"/>
    <n v="0"/>
    <n v="0"/>
    <n v="0"/>
    <n v="0"/>
    <x v="1708"/>
    <s v="OABR"/>
  </r>
  <r>
    <s v="30"/>
    <s v="ZBR1"/>
    <s v="F"/>
    <s v="V03"/>
    <x v="1"/>
    <x v="40"/>
    <s v="3000013322 FRIO DUQUE REFRIGERACAO LTDA"/>
    <x v="213"/>
    <s v="E00005588"/>
    <s v="GAS REFRIGERANTE R22"/>
    <s v="MAT.00029"/>
    <x v="1"/>
    <s v=""/>
    <s v=""/>
    <s v="K"/>
    <n v="1118"/>
    <x v="0"/>
    <s v="0002"/>
    <n v="1"/>
    <s v="UN"/>
    <n v="1"/>
    <s v="UN"/>
    <n v="686"/>
    <x v="1075"/>
    <s v="BRL"/>
    <n v="1"/>
    <n v="0"/>
    <n v="0"/>
    <n v="0"/>
    <n v="0"/>
    <n v="0"/>
    <n v="0"/>
    <n v="1"/>
    <n v="0"/>
    <n v="0"/>
    <n v="0"/>
    <n v="0"/>
    <x v="1708"/>
    <s v="OABR"/>
  </r>
  <r>
    <s v="40"/>
    <s v="ZBR1"/>
    <s v="F"/>
    <s v="V03"/>
    <x v="1"/>
    <x v="40"/>
    <s v="3000013322 FRIO DUQUE REFRIGERACAO LTDA"/>
    <x v="213"/>
    <s v="100028437"/>
    <s v="PRESSOSTATO A/B 0,2 A 7,5 BAR/A32 BAR60"/>
    <s v="MAT.00004"/>
    <x v="1"/>
    <s v=""/>
    <s v=""/>
    <s v="K"/>
    <n v="1118"/>
    <x v="0"/>
    <s v="0002"/>
    <n v="1"/>
    <s v="UN"/>
    <n v="1"/>
    <s v="UN"/>
    <n v="655"/>
    <x v="1076"/>
    <s v="BRL"/>
    <n v="1"/>
    <n v="0"/>
    <n v="0"/>
    <n v="0"/>
    <n v="0"/>
    <n v="0"/>
    <n v="0"/>
    <n v="1"/>
    <n v="0"/>
    <n v="0"/>
    <n v="0"/>
    <n v="0"/>
    <x v="1708"/>
    <s v="OABR"/>
  </r>
  <r>
    <s v="50"/>
    <s v="ZBR1"/>
    <s v="F"/>
    <s v="V03"/>
    <x v="1"/>
    <x v="40"/>
    <s v="3000013322 FRIO DUQUE REFRIGERACAO LTDA"/>
    <x v="213"/>
    <s v="100028438"/>
    <s v="TERMINAL CONECTOR BANDEIRA 6,3MM CANTO"/>
    <s v="MAT.00004"/>
    <x v="1"/>
    <s v=""/>
    <s v=""/>
    <s v="K"/>
    <n v="1118"/>
    <x v="0"/>
    <s v="0002"/>
    <n v="1"/>
    <s v="UN"/>
    <n v="1"/>
    <s v="UN"/>
    <n v="40"/>
    <x v="731"/>
    <s v="BRL"/>
    <n v="1"/>
    <n v="0"/>
    <n v="0"/>
    <n v="0"/>
    <n v="0"/>
    <n v="0"/>
    <n v="0"/>
    <n v="1"/>
    <n v="0"/>
    <n v="0"/>
    <n v="0"/>
    <n v="0"/>
    <x v="1708"/>
    <s v="OABR"/>
  </r>
  <r>
    <s v="1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1709"/>
    <s v="OABR"/>
  </r>
  <r>
    <s v="2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1709"/>
    <s v="OABR"/>
  </r>
  <r>
    <s v="3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1709"/>
    <s v="OABR"/>
  </r>
  <r>
    <s v="4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1709"/>
    <s v="OABR"/>
  </r>
  <r>
    <s v="5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1"/>
    <n v="805"/>
    <n v="1"/>
    <n v="0"/>
    <n v="0"/>
    <n v="0"/>
    <n v="0"/>
    <x v="1709"/>
    <s v="OABR"/>
  </r>
  <r>
    <s v="6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0"/>
    <n v="0"/>
    <n v="1"/>
    <n v="0"/>
    <n v="0"/>
    <n v="0"/>
    <n v="0"/>
    <x v="1709"/>
    <s v="OABR"/>
  </r>
  <r>
    <s v="7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0"/>
    <n v="0"/>
    <n v="1"/>
    <n v="805"/>
    <n v="1"/>
    <n v="0"/>
    <n v="0"/>
    <n v="0"/>
    <n v="0"/>
    <x v="1709"/>
    <s v="OABR"/>
  </r>
  <r>
    <s v="8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1"/>
    <n v="0"/>
    <n v="1"/>
    <n v="805"/>
    <n v="1"/>
    <n v="0"/>
    <n v="0"/>
    <n v="0"/>
    <n v="0"/>
    <x v="1709"/>
    <s v="OABR"/>
  </r>
  <r>
    <s v="9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1"/>
    <n v="0"/>
    <n v="1"/>
    <n v="805"/>
    <n v="1"/>
    <n v="0"/>
    <n v="0"/>
    <n v="0"/>
    <n v="0"/>
    <x v="1709"/>
    <s v="OABR"/>
  </r>
  <r>
    <s v="10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1"/>
    <n v="0"/>
    <n v="1"/>
    <n v="805"/>
    <n v="1"/>
    <n v="0"/>
    <n v="0"/>
    <n v="0"/>
    <n v="0"/>
    <x v="1709"/>
    <s v="OABR"/>
  </r>
  <r>
    <s v="11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1"/>
    <n v="0"/>
    <n v="1"/>
    <n v="805"/>
    <n v="1"/>
    <n v="0"/>
    <n v="0"/>
    <n v="0"/>
    <n v="0"/>
    <x v="1709"/>
    <s v="OABR"/>
  </r>
  <r>
    <s v="120"/>
    <s v="ZBR1"/>
    <s v="F"/>
    <s v="V23"/>
    <x v="12"/>
    <x v="40"/>
    <s v="3000013235 TECHNICS MASTER DO BRASIL SERVICOS"/>
    <x v="270"/>
    <s v="100003184"/>
    <s v="SERVIÇOS TÉCNICOS EM ELETRÔNICA"/>
    <s v="SERV.0019"/>
    <x v="0"/>
    <s v=""/>
    <s v=""/>
    <s v="K"/>
    <n v="2118"/>
    <x v="1"/>
    <s v=""/>
    <n v="1"/>
    <s v="SV"/>
    <n v="1"/>
    <s v="SV"/>
    <n v="805"/>
    <x v="157"/>
    <s v="BRL"/>
    <n v="1"/>
    <n v="0"/>
    <n v="0"/>
    <n v="1"/>
    <n v="0"/>
    <n v="1"/>
    <n v="805"/>
    <n v="1"/>
    <n v="0"/>
    <n v="0"/>
    <n v="0"/>
    <n v="0"/>
    <x v="1709"/>
    <s v="OABR"/>
  </r>
  <r>
    <s v="10"/>
    <s v="ZBR1"/>
    <s v="F"/>
    <s v="V03"/>
    <x v="1"/>
    <x v="40"/>
    <s v="3000018892 ATUAL CARGAS TRANSPORTES LTDA"/>
    <x v="271"/>
    <s v="100000411"/>
    <s v="TRANSPORTE INTERESTADUAL - FRETES"/>
    <s v="MAT.00030"/>
    <x v="1"/>
    <s v=""/>
    <s v=""/>
    <s v="K"/>
    <n v="1118"/>
    <x v="0"/>
    <s v=""/>
    <n v="1"/>
    <s v="CDA"/>
    <n v="1"/>
    <s v="CDA"/>
    <n v="7303.21"/>
    <x v="1077"/>
    <s v="BRL"/>
    <n v="1"/>
    <n v="0"/>
    <n v="0"/>
    <n v="0"/>
    <n v="0"/>
    <n v="0"/>
    <n v="0"/>
    <n v="1"/>
    <n v="0"/>
    <n v="0"/>
    <n v="0"/>
    <n v="0"/>
    <x v="1710"/>
    <s v="OABR"/>
  </r>
  <r>
    <s v="10"/>
    <s v="ZBR1"/>
    <s v="F"/>
    <s v="V23"/>
    <x v="12"/>
    <x v="40"/>
    <s v="3000016348 HAND SECURITY CONSULTORIA EM"/>
    <x v="172"/>
    <s v="100003184"/>
    <s v="SERVIÇOS TÉCNICOS EM ELETRÔNICA"/>
    <s v="SERV.0019"/>
    <x v="0"/>
    <s v=""/>
    <s v=""/>
    <s v="K"/>
    <n v="2118"/>
    <x v="1"/>
    <s v=""/>
    <n v="5778.3"/>
    <s v="SV"/>
    <n v="5778.3"/>
    <s v="SV"/>
    <n v="1"/>
    <x v="1078"/>
    <s v="BRL"/>
    <n v="1"/>
    <n v="0"/>
    <n v="0"/>
    <n v="278.3"/>
    <n v="0"/>
    <n v="5778.3"/>
    <n v="5778.3"/>
    <n v="1"/>
    <n v="0"/>
    <n v="0"/>
    <n v="0"/>
    <n v="0"/>
    <x v="1711"/>
    <s v="OABR"/>
  </r>
  <r>
    <s v="20"/>
    <s v="ZBR1"/>
    <s v="F"/>
    <s v="V23"/>
    <x v="12"/>
    <x v="40"/>
    <s v="3000016348 HAND SECURITY CONSULTORIA EM"/>
    <x v="172"/>
    <s v="100003184"/>
    <s v="SERVIÇOS TÉCNICOS EM ELETRÔNICA"/>
    <s v="SERV.0019"/>
    <x v="0"/>
    <s v=""/>
    <s v=""/>
    <s v="K"/>
    <n v="2118"/>
    <x v="1"/>
    <s v=""/>
    <n v="1"/>
    <s v="SV"/>
    <n v="1"/>
    <s v="SV"/>
    <n v="5700"/>
    <x v="1079"/>
    <s v="BRL"/>
    <n v="1"/>
    <n v="0"/>
    <n v="0"/>
    <n v="1"/>
    <n v="0"/>
    <n v="1"/>
    <n v="5700"/>
    <n v="1"/>
    <n v="0"/>
    <n v="0"/>
    <n v="0"/>
    <n v="0"/>
    <x v="1711"/>
    <s v="OABR"/>
  </r>
  <r>
    <s v="3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4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5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6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7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8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9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10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11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120"/>
    <s v="ZBR1"/>
    <s v="F"/>
    <s v="V23"/>
    <x v="12"/>
    <x v="40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1711"/>
    <s v="OABR"/>
  </r>
  <r>
    <s v="10"/>
    <s v="ZBR1"/>
    <s v="F"/>
    <s v="V33"/>
    <x v="2"/>
    <x v="41"/>
    <s v="3000002321 PROMOTIONAL TRAVEL VIAGENS E TURISM"/>
    <x v="161"/>
    <s v="E00000144"/>
    <s v="SEGURO"/>
    <s v="SERV.0031"/>
    <x v="0"/>
    <s v=""/>
    <s v=""/>
    <s v="K"/>
    <n v="2118"/>
    <x v="1"/>
    <s v=""/>
    <n v="1"/>
    <s v="SV"/>
    <n v="1"/>
    <s v="SV"/>
    <n v="248.56"/>
    <x v="1080"/>
    <s v="BRL"/>
    <n v="1"/>
    <n v="0"/>
    <n v="0"/>
    <n v="0"/>
    <n v="0"/>
    <n v="0"/>
    <n v="0"/>
    <n v="1"/>
    <n v="0"/>
    <n v="0"/>
    <n v="0"/>
    <n v="0"/>
    <x v="1712"/>
    <s v="OABR"/>
  </r>
  <r>
    <s v="10"/>
    <s v="ZBR1"/>
    <s v="F"/>
    <s v="V33"/>
    <x v="2"/>
    <x v="41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495.13"/>
    <x v="1081"/>
    <s v="BRL"/>
    <n v="1"/>
    <n v="0"/>
    <n v="0"/>
    <n v="0"/>
    <n v="0"/>
    <n v="0"/>
    <n v="0"/>
    <n v="1"/>
    <n v="0"/>
    <n v="0"/>
    <n v="0"/>
    <n v="0"/>
    <x v="1713"/>
    <s v="OABR"/>
  </r>
  <r>
    <s v="10"/>
    <s v="ZBR1"/>
    <s v="F"/>
    <s v="V03"/>
    <x v="1"/>
    <x v="41"/>
    <s v="3000001228 M E PARAFUSOS E FERRAMENTAS LTDA"/>
    <x v="41"/>
    <s v="100027709"/>
    <s v="BARRA DE VIGA ENRIJECIDA 2P 50X25 6M"/>
    <s v="MAT.00029"/>
    <x v="1"/>
    <s v=""/>
    <s v=""/>
    <s v="K"/>
    <n v="1118"/>
    <x v="0"/>
    <s v=""/>
    <n v="4"/>
    <s v="UN"/>
    <n v="4"/>
    <s v="UN"/>
    <n v="125"/>
    <x v="37"/>
    <s v="BRL"/>
    <n v="1"/>
    <n v="0"/>
    <n v="0"/>
    <n v="0"/>
    <n v="0"/>
    <n v="0"/>
    <n v="0"/>
    <n v="1"/>
    <n v="0"/>
    <n v="0"/>
    <n v="0"/>
    <n v="0"/>
    <x v="1714"/>
    <s v="OABR"/>
  </r>
  <r>
    <s v="20"/>
    <s v="ZBR1"/>
    <s v="F"/>
    <s v="V03"/>
    <x v="1"/>
    <x v="41"/>
    <s v="3000001228 M E PARAFUSOS E FERRAMENTAS LTDA"/>
    <x v="41"/>
    <s v="100027710"/>
    <s v="PÇ DE FERRO U DE 4P C/PAREDE DE 18MM 6M"/>
    <s v="MAT.00029"/>
    <x v="1"/>
    <s v=""/>
    <s v=""/>
    <s v="K"/>
    <n v="1118"/>
    <x v="0"/>
    <s v="0002"/>
    <n v="2"/>
    <s v="UN"/>
    <n v="2"/>
    <s v="UN"/>
    <n v="195"/>
    <x v="538"/>
    <s v="BRL"/>
    <n v="1"/>
    <n v="0"/>
    <n v="0"/>
    <n v="0"/>
    <n v="0"/>
    <n v="0"/>
    <n v="0"/>
    <n v="1"/>
    <n v="0"/>
    <n v="0"/>
    <n v="0"/>
    <n v="0"/>
    <x v="1714"/>
    <s v="OABR"/>
  </r>
  <r>
    <s v="30"/>
    <s v="ZBR1"/>
    <s v="F"/>
    <s v="V03"/>
    <x v="1"/>
    <x v="41"/>
    <s v="3000001228 M E PARAFUSOS E FERRAMENTAS LTDA"/>
    <x v="41"/>
    <s v="100027712"/>
    <s v="TUBO QUADRADO 25X25 PAREDE DE 20MM 6M"/>
    <s v="MAT.00029"/>
    <x v="1"/>
    <s v=""/>
    <s v=""/>
    <s v="K"/>
    <n v="1118"/>
    <x v="0"/>
    <s v="0002"/>
    <n v="7"/>
    <s v="UN"/>
    <n v="7"/>
    <s v="UN"/>
    <n v="118"/>
    <x v="1082"/>
    <s v="BRL"/>
    <n v="1"/>
    <n v="0"/>
    <n v="0"/>
    <n v="0"/>
    <n v="0"/>
    <n v="0"/>
    <n v="0"/>
    <n v="1"/>
    <n v="0"/>
    <n v="0"/>
    <n v="0"/>
    <n v="0"/>
    <x v="1714"/>
    <s v="OABR"/>
  </r>
  <r>
    <s v="40"/>
    <s v="ZBR1"/>
    <s v="F"/>
    <s v="V03"/>
    <x v="1"/>
    <x v="41"/>
    <s v="3000001228 M E PARAFUSOS E FERRAMENTAS LTDA"/>
    <x v="41"/>
    <s v="100027713"/>
    <s v="ROLDANA GUIA SUP 44MM P/VIGA U DE 2P"/>
    <s v="MAT.00029"/>
    <x v="1"/>
    <s v=""/>
    <s v=""/>
    <s v="K"/>
    <n v="1118"/>
    <x v="0"/>
    <s v="0002"/>
    <n v="12"/>
    <s v="UN"/>
    <n v="12"/>
    <s v="UN"/>
    <n v="28"/>
    <x v="1083"/>
    <s v="BRL"/>
    <n v="1"/>
    <n v="0"/>
    <n v="0"/>
    <n v="0"/>
    <n v="0"/>
    <n v="0"/>
    <n v="0"/>
    <n v="1"/>
    <n v="0"/>
    <n v="0"/>
    <n v="0"/>
    <n v="0"/>
    <x v="1714"/>
    <s v="OABR"/>
  </r>
  <r>
    <s v="50"/>
    <s v="ZBR1"/>
    <s v="F"/>
    <s v="V03"/>
    <x v="1"/>
    <x v="41"/>
    <s v="3000001228 M E PARAFUSOS E FERRAMENTAS LTDA"/>
    <x v="41"/>
    <s v="100027714"/>
    <s v="CHAP XADRE ALUM ESPESSU DE 1,5MM 3MX1,25"/>
    <s v="MAT.00029"/>
    <x v="1"/>
    <s v=""/>
    <s v=""/>
    <s v="K"/>
    <n v="1118"/>
    <x v="0"/>
    <s v="0002"/>
    <n v="4"/>
    <s v="UN"/>
    <n v="4"/>
    <s v="UN"/>
    <n v="1488"/>
    <x v="58"/>
    <s v="BRL"/>
    <n v="1"/>
    <n v="0"/>
    <n v="0"/>
    <n v="0"/>
    <n v="0"/>
    <n v="0"/>
    <n v="0"/>
    <n v="1"/>
    <n v="0"/>
    <n v="0"/>
    <n v="0"/>
    <n v="0"/>
    <x v="1714"/>
    <s v="OABR"/>
  </r>
  <r>
    <s v="60"/>
    <s v="ZBR1"/>
    <s v="F"/>
    <s v="V03"/>
    <x v="1"/>
    <x v="41"/>
    <s v="3000001228 M E PARAFUSOS E FERRAMENTAS LTDA"/>
    <x v="41"/>
    <s v="100027715"/>
    <s v="TRINC TRANC FECH PORT BAIA 32CM 5MMx3,16"/>
    <s v="MAT.00029"/>
    <x v="1"/>
    <s v=""/>
    <s v=""/>
    <s v="K"/>
    <n v="1118"/>
    <x v="0"/>
    <s v="0002"/>
    <n v="4"/>
    <s v="UN"/>
    <n v="4"/>
    <s v="UN"/>
    <n v="89"/>
    <x v="1084"/>
    <s v="BRL"/>
    <n v="1"/>
    <n v="0"/>
    <n v="0"/>
    <n v="0"/>
    <n v="0"/>
    <n v="0"/>
    <n v="0"/>
    <n v="1"/>
    <n v="0"/>
    <n v="0"/>
    <n v="0"/>
    <n v="0"/>
    <x v="1714"/>
    <s v="OABR"/>
  </r>
  <r>
    <s v="70"/>
    <s v="ZBR1"/>
    <s v="F"/>
    <s v="V03"/>
    <x v="1"/>
    <x v="41"/>
    <s v="3000001228 M E PARAFUSOS E FERRAMENTAS LTDA"/>
    <x v="41"/>
    <s v="100027716"/>
    <s v="PARAFUSO AUTOBROCANTE 4,2X16 PHILLIPS"/>
    <s v="MAT.00029"/>
    <x v="1"/>
    <s v=""/>
    <s v=""/>
    <s v="K"/>
    <n v="1118"/>
    <x v="0"/>
    <s v="0002"/>
    <n v="4"/>
    <s v="UN"/>
    <n v="4"/>
    <s v="UN"/>
    <n v="140"/>
    <x v="311"/>
    <s v="BRL"/>
    <n v="1"/>
    <n v="0"/>
    <n v="0"/>
    <n v="0"/>
    <n v="0"/>
    <n v="0"/>
    <n v="0"/>
    <n v="1"/>
    <n v="0"/>
    <n v="0"/>
    <n v="0"/>
    <n v="0"/>
    <x v="1714"/>
    <s v="OABR"/>
  </r>
  <r>
    <s v="10"/>
    <s v="ZBR1"/>
    <s v="F"/>
    <s v="V23"/>
    <x v="12"/>
    <x v="41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380"/>
    <x v="358"/>
    <s v="BRL"/>
    <n v="1"/>
    <n v="0"/>
    <n v="0"/>
    <n v="1"/>
    <n v="0"/>
    <n v="1"/>
    <n v="380"/>
    <n v="1"/>
    <n v="0"/>
    <n v="0"/>
    <n v="0"/>
    <n v="0"/>
    <x v="1715"/>
    <s v="OABR"/>
  </r>
  <r>
    <s v="20"/>
    <s v="ZBR1"/>
    <s v="F"/>
    <s v="V23"/>
    <x v="12"/>
    <x v="41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380"/>
    <x v="358"/>
    <s v="BRL"/>
    <n v="1"/>
    <n v="0"/>
    <n v="0"/>
    <n v="1"/>
    <n v="0"/>
    <n v="1"/>
    <n v="380"/>
    <n v="1"/>
    <n v="0"/>
    <n v="0"/>
    <n v="0"/>
    <n v="0"/>
    <x v="1715"/>
    <s v="OABR"/>
  </r>
  <r>
    <s v="30"/>
    <s v="ZBR1"/>
    <s v="F"/>
    <s v="V23"/>
    <x v="12"/>
    <x v="41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380"/>
    <x v="358"/>
    <s v="BRL"/>
    <n v="1"/>
    <n v="0"/>
    <n v="0"/>
    <n v="1"/>
    <n v="0"/>
    <n v="1"/>
    <n v="380"/>
    <n v="1"/>
    <n v="0"/>
    <n v="0"/>
    <n v="0"/>
    <n v="0"/>
    <x v="1715"/>
    <s v="OABR"/>
  </r>
  <r>
    <s v="40"/>
    <s v="ZBR1"/>
    <s v="F"/>
    <s v="V23"/>
    <x v="12"/>
    <x v="41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380"/>
    <x v="358"/>
    <s v="BRL"/>
    <n v="1"/>
    <n v="0"/>
    <n v="0"/>
    <n v="1"/>
    <n v="0"/>
    <n v="1"/>
    <n v="380"/>
    <n v="1"/>
    <n v="0"/>
    <n v="0"/>
    <n v="0"/>
    <n v="0"/>
    <x v="1715"/>
    <s v="OABR"/>
  </r>
  <r>
    <s v="10"/>
    <s v="ZBR1"/>
    <s v="F"/>
    <s v="V23"/>
    <x v="12"/>
    <x v="41"/>
    <s v="3000002147 GRUPO TKS PRODUCOES LTDA"/>
    <x v="103"/>
    <s v="100000152"/>
    <s v="PREST. SERVIÇO - CARREGADORES"/>
    <s v="SERV.0031"/>
    <x v="0"/>
    <s v="L"/>
    <s v=""/>
    <s v="K"/>
    <n v="2118"/>
    <x v="1"/>
    <s v=""/>
    <n v="1"/>
    <s v="SV"/>
    <n v="1"/>
    <s v="SV"/>
    <n v="3960"/>
    <x v="705"/>
    <s v="BRL"/>
    <n v="1"/>
    <n v="0"/>
    <n v="0"/>
    <n v="0"/>
    <n v="0"/>
    <n v="0"/>
    <n v="0"/>
    <n v="1"/>
    <n v="0"/>
    <n v="0"/>
    <n v="0"/>
    <n v="0"/>
    <x v="1716"/>
    <s v="OABR"/>
  </r>
  <r>
    <s v="20"/>
    <s v="ZBR1"/>
    <s v="F"/>
    <s v="V23"/>
    <x v="12"/>
    <x v="41"/>
    <s v="3000002147 GRUPO TKS PRODUCOES LTDA"/>
    <x v="103"/>
    <s v="100003197"/>
    <s v="Produtor de Evento"/>
    <s v="SERV.0031"/>
    <x v="0"/>
    <s v=""/>
    <s v=""/>
    <s v="K"/>
    <n v="2118"/>
    <x v="1"/>
    <s v=""/>
    <n v="1"/>
    <s v="SV"/>
    <n v="1"/>
    <s v="SV"/>
    <n v="3960"/>
    <x v="705"/>
    <s v="BRL"/>
    <n v="1"/>
    <n v="0"/>
    <n v="0"/>
    <n v="0"/>
    <n v="0"/>
    <n v="0"/>
    <n v="0"/>
    <n v="1"/>
    <n v="0"/>
    <n v="0"/>
    <n v="0"/>
    <n v="0"/>
    <x v="1716"/>
    <s v="OABR"/>
  </r>
  <r>
    <s v="10"/>
    <s v="ZBR1"/>
    <s v="F"/>
    <s v="V03"/>
    <x v="1"/>
    <x v="42"/>
    <s v="3000019938 SINDICO SHOP SOROCABA LTDA"/>
    <x v="272"/>
    <s v="100028128"/>
    <s v="CARRINHO TRANSPORTE/CARGA FD 500LITROS"/>
    <s v="MAT.00030"/>
    <x v="1"/>
    <s v=""/>
    <s v=""/>
    <s v="K"/>
    <n v="1118"/>
    <x v="0"/>
    <s v=""/>
    <n v="1"/>
    <s v="UN"/>
    <n v="1"/>
    <s v="UN"/>
    <n v="2027.7"/>
    <x v="1085"/>
    <s v="BRL"/>
    <n v="1"/>
    <n v="0"/>
    <n v="0"/>
    <n v="0"/>
    <n v="0"/>
    <n v="0"/>
    <n v="0"/>
    <n v="1"/>
    <n v="0"/>
    <n v="0"/>
    <n v="0"/>
    <n v="0"/>
    <x v="1717"/>
    <s v="OABR"/>
  </r>
  <r>
    <s v="20"/>
    <s v="ZBR1"/>
    <s v="F"/>
    <s v="V03"/>
    <x v="1"/>
    <x v="42"/>
    <s v="3000019938 SINDICO SHOP SOROCABA LTDA"/>
    <x v="272"/>
    <s v="100028130"/>
    <s v="TRAVA SISTEMA CARTÃO CARRINHO"/>
    <s v="MAT.00030"/>
    <x v="1"/>
    <s v=""/>
    <s v=""/>
    <s v="K"/>
    <n v="1118"/>
    <x v="0"/>
    <s v=""/>
    <n v="1"/>
    <s v="UN"/>
    <n v="1"/>
    <s v="UN"/>
    <n v="154.52000000000001"/>
    <x v="1086"/>
    <s v="BRL"/>
    <n v="1"/>
    <n v="0"/>
    <n v="0"/>
    <n v="0"/>
    <n v="0"/>
    <n v="0"/>
    <n v="0"/>
    <n v="1"/>
    <n v="0"/>
    <n v="0"/>
    <n v="0"/>
    <n v="0"/>
    <x v="1717"/>
    <s v="OABR"/>
  </r>
  <r>
    <s v="30"/>
    <s v="ZBR1"/>
    <s v="F"/>
    <s v="V03"/>
    <x v="1"/>
    <x v="42"/>
    <s v="3000019938 SINDICO SHOP SOROCABA LTDA"/>
    <x v="272"/>
    <s v="100028131"/>
    <s v="CARTÃO PERSONALIZADO TRAVA CARRINHO"/>
    <s v="MAT.00030"/>
    <x v="1"/>
    <s v=""/>
    <s v=""/>
    <s v="K"/>
    <n v="1118"/>
    <x v="0"/>
    <s v=""/>
    <n v="30"/>
    <s v="UN"/>
    <n v="30"/>
    <s v="UN"/>
    <n v="9.0399999999999991"/>
    <x v="1087"/>
    <s v="BRL"/>
    <n v="1"/>
    <n v="0"/>
    <n v="0"/>
    <n v="0"/>
    <n v="0"/>
    <n v="0"/>
    <n v="0"/>
    <n v="1"/>
    <n v="0"/>
    <n v="0"/>
    <n v="0"/>
    <n v="0"/>
    <x v="1717"/>
    <s v="OABR"/>
  </r>
  <r>
    <s v="10"/>
    <s v="ZBR1"/>
    <s v="F"/>
    <s v="V03"/>
    <x v="1"/>
    <x v="42"/>
    <s v="3000015609 OBRA PRONTA PROJETO E EXECUCAO LTDA"/>
    <x v="232"/>
    <s v="E00001032"/>
    <s v="ENG - CONSERVAÇÃO, REPARAÇÃO E REFORMAS"/>
    <s v="SERV.0031"/>
    <x v="0"/>
    <s v=""/>
    <s v=""/>
    <s v="K"/>
    <n v="1118"/>
    <x v="0"/>
    <s v=""/>
    <n v="116648.25"/>
    <s v="SV"/>
    <n v="116648.25"/>
    <s v="SV"/>
    <n v="1"/>
    <x v="1088"/>
    <s v="BRL"/>
    <n v="1"/>
    <n v="0"/>
    <n v="0"/>
    <n v="0"/>
    <n v="0"/>
    <n v="0"/>
    <n v="0"/>
    <n v="1"/>
    <n v="0"/>
    <n v="0"/>
    <n v="0"/>
    <n v="0"/>
    <x v="1718"/>
    <s v="OABR"/>
  </r>
  <r>
    <s v="10"/>
    <s v="ZBR1"/>
    <s v="F"/>
    <s v="V13"/>
    <x v="4"/>
    <x v="42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937"/>
    <x v="1089"/>
    <s v="BRL"/>
    <n v="1"/>
    <n v="0"/>
    <n v="0"/>
    <n v="0"/>
    <n v="0"/>
    <n v="0"/>
    <n v="0"/>
    <n v="1"/>
    <n v="0"/>
    <n v="0"/>
    <n v="0"/>
    <n v="0"/>
    <x v="1719"/>
    <s v="OABR"/>
  </r>
  <r>
    <s v="10"/>
    <s v="ZBR1"/>
    <s v="F"/>
    <s v="V02"/>
    <x v="7"/>
    <x v="42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720"/>
    <s v="OABR"/>
  </r>
  <r>
    <s v="1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0"/>
    <n v="0"/>
    <n v="0"/>
    <n v="0"/>
    <n v="1"/>
    <n v="0"/>
    <n v="0"/>
    <n v="0"/>
    <n v="0"/>
    <x v="1721"/>
    <s v="OABR"/>
  </r>
  <r>
    <s v="2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0"/>
    <n v="0"/>
    <n v="0"/>
    <n v="0"/>
    <n v="1"/>
    <n v="0"/>
    <n v="0"/>
    <n v="0"/>
    <n v="0"/>
    <x v="1721"/>
    <s v="OABR"/>
  </r>
  <r>
    <s v="3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0"/>
    <n v="0"/>
    <n v="0"/>
    <n v="0"/>
    <n v="1"/>
    <n v="0"/>
    <n v="0"/>
    <n v="0"/>
    <n v="0"/>
    <x v="1721"/>
    <s v="OABR"/>
  </r>
  <r>
    <s v="4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5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6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7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8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9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10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11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120"/>
    <s v="ZBR1"/>
    <s v="F"/>
    <s v="V03"/>
    <x v="1"/>
    <x v="42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23200"/>
    <x v="1090"/>
    <s v="BRL"/>
    <n v="1"/>
    <n v="0"/>
    <n v="0"/>
    <n v="1"/>
    <n v="0"/>
    <n v="1"/>
    <n v="23200"/>
    <n v="1"/>
    <n v="0"/>
    <n v="0"/>
    <n v="0"/>
    <n v="0"/>
    <x v="1721"/>
    <s v="OABR"/>
  </r>
  <r>
    <s v="10"/>
    <s v="ZBR1"/>
    <s v="F"/>
    <s v="V09"/>
    <x v="8"/>
    <x v="42"/>
    <s v="3000003403 DR OCUPACIONAL SAUDE OCUPACIONAL LT"/>
    <x v="229"/>
    <s v="100003206"/>
    <s v="MEDICINA"/>
    <s v="SERV.0019"/>
    <x v="0"/>
    <s v=""/>
    <s v=""/>
    <s v="K"/>
    <n v="1118"/>
    <x v="0"/>
    <s v=""/>
    <n v="3600"/>
    <s v="SV"/>
    <n v="3600"/>
    <s v="SV"/>
    <n v="1"/>
    <x v="464"/>
    <s v="BRL"/>
    <n v="1"/>
    <n v="0"/>
    <n v="0"/>
    <n v="1640.95"/>
    <n v="0"/>
    <n v="1640.95"/>
    <n v="1640.95"/>
    <n v="1"/>
    <n v="0"/>
    <n v="0"/>
    <n v="0"/>
    <n v="0"/>
    <x v="1722"/>
    <s v="OABR"/>
  </r>
  <r>
    <s v="10"/>
    <s v="ZBR1"/>
    <s v="F"/>
    <s v="V29"/>
    <x v="10"/>
    <x v="42"/>
    <s v="3000003403 DR OCUPACIONAL SAUDE OCUPACIONAL LT"/>
    <x v="229"/>
    <s v="100003206"/>
    <s v="MEDICINA"/>
    <s v="SERV.0019"/>
    <x v="0"/>
    <s v=""/>
    <s v=""/>
    <s v="K"/>
    <n v="2118"/>
    <x v="1"/>
    <s v=""/>
    <n v="2400"/>
    <s v="SV"/>
    <n v="2400"/>
    <s v="SV"/>
    <n v="1"/>
    <x v="42"/>
    <s v="BRL"/>
    <n v="1"/>
    <n v="0"/>
    <n v="0"/>
    <n v="1724.46"/>
    <n v="0"/>
    <n v="1724.46"/>
    <n v="1724.46"/>
    <n v="1"/>
    <n v="0"/>
    <n v="0"/>
    <n v="0"/>
    <n v="0"/>
    <x v="1723"/>
    <s v="OABR"/>
  </r>
  <r>
    <s v="10"/>
    <s v="ZBR1"/>
    <s v="F"/>
    <s v="V03"/>
    <x v="1"/>
    <x v="43"/>
    <s v="3000001836 DOIS IRMAOS DA PEDRA MATERIAIS DE"/>
    <x v="189"/>
    <s v="100000611"/>
    <s v="CIMENTO CPIII 50 KG"/>
    <s v="MAT.00029"/>
    <x v="1"/>
    <s v="L"/>
    <s v=""/>
    <s v="K"/>
    <n v="1118"/>
    <x v="0"/>
    <s v="0002"/>
    <n v="15"/>
    <s v="PAC"/>
    <n v="15"/>
    <s v="PAC"/>
    <n v="34.9"/>
    <x v="1091"/>
    <s v="BRL"/>
    <n v="1"/>
    <n v="0"/>
    <n v="0"/>
    <n v="0"/>
    <n v="0"/>
    <n v="0"/>
    <n v="0"/>
    <n v="1"/>
    <n v="0"/>
    <n v="0"/>
    <n v="0"/>
    <n v="0"/>
    <x v="1724"/>
    <s v="OABR"/>
  </r>
  <r>
    <s v="20"/>
    <s v="ZBR1"/>
    <s v="F"/>
    <s v="V03"/>
    <x v="1"/>
    <x v="43"/>
    <s v="3000001836 DOIS IRMAOS DA PEDRA MATERIAIS DE"/>
    <x v="189"/>
    <s v="E00005611"/>
    <s v="CIMENTO CPII"/>
    <s v="MAT.00029"/>
    <x v="1"/>
    <s v=""/>
    <s v=""/>
    <s v="K"/>
    <n v="1118"/>
    <x v="0"/>
    <s v="0002"/>
    <n v="30"/>
    <s v="UN"/>
    <n v="30"/>
    <s v="UN"/>
    <n v="37.9"/>
    <x v="1092"/>
    <s v="BRL"/>
    <n v="1"/>
    <n v="0"/>
    <n v="0"/>
    <n v="0"/>
    <n v="0"/>
    <n v="0"/>
    <n v="0"/>
    <n v="1"/>
    <n v="0"/>
    <n v="0"/>
    <n v="0"/>
    <n v="0"/>
    <x v="1724"/>
    <s v="OABR"/>
  </r>
  <r>
    <s v="10"/>
    <s v="ZBR1"/>
    <s v="F"/>
    <s v="V03"/>
    <x v="1"/>
    <x v="43"/>
    <s v="3000013322 FRIO DUQUE REFRIGERACAO LTDA"/>
    <x v="213"/>
    <s v="E00005589"/>
    <s v="GAS REFRIGERANTE R134A"/>
    <s v="MAT.00029"/>
    <x v="1"/>
    <s v=""/>
    <s v=""/>
    <s v="K"/>
    <n v="1118"/>
    <x v="0"/>
    <s v="0002"/>
    <n v="50"/>
    <s v="UN"/>
    <n v="50"/>
    <s v="UN"/>
    <n v="724"/>
    <x v="1093"/>
    <s v="BRL"/>
    <n v="1"/>
    <n v="0"/>
    <n v="0"/>
    <n v="0"/>
    <n v="0"/>
    <n v="0"/>
    <n v="0"/>
    <n v="1"/>
    <n v="0"/>
    <n v="0"/>
    <n v="0"/>
    <n v="0"/>
    <x v="1725"/>
    <s v="OABR"/>
  </r>
  <r>
    <s v="20"/>
    <s v="ZBR1"/>
    <s v="F"/>
    <s v="V03"/>
    <x v="1"/>
    <x v="43"/>
    <s v="3000013322 FRIO DUQUE REFRIGERACAO LTDA"/>
    <x v="213"/>
    <s v="100001060"/>
    <s v="ÓLEO EMKARATE RL 220H (PIZZANI)"/>
    <s v="MAT.00030"/>
    <x v="1"/>
    <s v=""/>
    <s v=""/>
    <s v="K"/>
    <n v="1118"/>
    <x v="0"/>
    <s v="0002"/>
    <n v="12"/>
    <s v="LT"/>
    <n v="12"/>
    <s v="LT"/>
    <n v="9800"/>
    <x v="1094"/>
    <s v="BRL"/>
    <n v="1"/>
    <n v="0"/>
    <n v="0"/>
    <n v="0"/>
    <n v="0"/>
    <n v="0"/>
    <n v="0"/>
    <n v="1"/>
    <n v="0"/>
    <n v="0"/>
    <n v="0"/>
    <n v="0"/>
    <x v="1725"/>
    <s v="OABR"/>
  </r>
  <r>
    <s v="10"/>
    <s v="ZBR1"/>
    <s v="F"/>
    <s v="V22"/>
    <x v="15"/>
    <x v="43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1356.3"/>
    <x v="1095"/>
    <s v="BRL"/>
    <n v="1"/>
    <n v="0"/>
    <n v="0"/>
    <n v="0"/>
    <n v="0"/>
    <n v="0"/>
    <n v="0"/>
    <n v="1"/>
    <n v="0"/>
    <n v="0"/>
    <n v="0"/>
    <n v="0"/>
    <x v="1726"/>
    <s v="OABR"/>
  </r>
  <r>
    <s v="10"/>
    <s v="ZBR1"/>
    <s v="F"/>
    <s v="V03"/>
    <x v="1"/>
    <x v="43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900"/>
    <x v="1096"/>
    <s v="BRL"/>
    <n v="1"/>
    <n v="0"/>
    <n v="0"/>
    <n v="0"/>
    <n v="0"/>
    <n v="0"/>
    <n v="0"/>
    <n v="1"/>
    <n v="0"/>
    <n v="0"/>
    <n v="0"/>
    <n v="0"/>
    <x v="1727"/>
    <s v="OABR"/>
  </r>
  <r>
    <s v="10"/>
    <s v="ZBR1"/>
    <s v="F"/>
    <s v="V02"/>
    <x v="7"/>
    <x v="43"/>
    <s v="3000019186 GR SIGN PUBLICIDADE LTDA"/>
    <x v="212"/>
    <s v="100026857"/>
    <s v="ADESIVO SINALIZAÇÃO"/>
    <s v="MAT.00030"/>
    <x v="1"/>
    <s v=""/>
    <s v=""/>
    <s v="K"/>
    <n v="1118"/>
    <x v="0"/>
    <s v=""/>
    <n v="1"/>
    <s v="UN"/>
    <n v="1"/>
    <s v="UN"/>
    <n v="7048"/>
    <x v="1097"/>
    <s v="BRL"/>
    <n v="1"/>
    <n v="0"/>
    <n v="0"/>
    <n v="0"/>
    <n v="0"/>
    <n v="0"/>
    <n v="0"/>
    <n v="1"/>
    <n v="0"/>
    <n v="0"/>
    <n v="0"/>
    <n v="0"/>
    <x v="1728"/>
    <s v="OABR"/>
  </r>
  <r>
    <s v="10"/>
    <s v="ZBR1"/>
    <s v="F"/>
    <s v="V03"/>
    <x v="1"/>
    <x v="44"/>
    <s v="3000016373 RMS CHAVEIROS LTDA"/>
    <x v="5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2920"/>
    <x v="1098"/>
    <s v="BRL"/>
    <n v="1"/>
    <n v="0"/>
    <n v="0"/>
    <n v="0"/>
    <n v="0"/>
    <n v="0"/>
    <n v="0"/>
    <n v="1"/>
    <n v="0"/>
    <n v="0"/>
    <n v="0"/>
    <n v="0"/>
    <x v="1729"/>
    <s v="OABR"/>
  </r>
  <r>
    <s v="10"/>
    <s v="ZBR1"/>
    <s v="F"/>
    <s v="V31"/>
    <x v="17"/>
    <x v="44"/>
    <s v="3000003126 7 MINDS TRADUCOES - CONSULTORIA"/>
    <x v="273"/>
    <s v="100001949"/>
    <s v="Serviço de Tradução"/>
    <s v="SERV.0021"/>
    <x v="0"/>
    <s v=""/>
    <s v=""/>
    <s v="K"/>
    <n v="2118"/>
    <x v="1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1730"/>
    <s v="OABR"/>
  </r>
  <r>
    <s v="10"/>
    <s v="ZBR1"/>
    <s v="F"/>
    <s v="V24"/>
    <x v="6"/>
    <x v="44"/>
    <s v="3000019886 21.335.506 ANACLETO JOSE MENDES"/>
    <x v="274"/>
    <s v="100028612"/>
    <s v="Capa de grade"/>
    <s v="MAT.00030"/>
    <x v="1"/>
    <s v=""/>
    <s v=""/>
    <s v="K"/>
    <n v="2118"/>
    <x v="1"/>
    <s v=""/>
    <n v="100"/>
    <s v="UN"/>
    <n v="100"/>
    <s v="UN"/>
    <n v="110"/>
    <x v="231"/>
    <s v="BRL"/>
    <n v="1"/>
    <n v="0"/>
    <n v="0"/>
    <n v="0"/>
    <n v="0"/>
    <n v="0"/>
    <n v="0"/>
    <n v="1"/>
    <n v="0"/>
    <n v="0"/>
    <n v="0"/>
    <n v="0"/>
    <x v="1731"/>
    <s v="OABR"/>
  </r>
  <r>
    <s v="20"/>
    <s v="ZBR1"/>
    <s v="F"/>
    <s v="V24"/>
    <x v="6"/>
    <x v="44"/>
    <s v="3000019886 21.335.506 ANACLETO JOSE MENDES"/>
    <x v="274"/>
    <s v="100028612"/>
    <s v="Capa de grade"/>
    <s v="MAT.00030"/>
    <x v="1"/>
    <s v=""/>
    <s v=""/>
    <s v="K"/>
    <n v="2118"/>
    <x v="1"/>
    <s v=""/>
    <n v="100"/>
    <s v="UN"/>
    <n v="100"/>
    <s v="UN"/>
    <n v="116"/>
    <x v="1099"/>
    <s v="BRL"/>
    <n v="1"/>
    <n v="0"/>
    <n v="0"/>
    <n v="0"/>
    <n v="0"/>
    <n v="0"/>
    <n v="0"/>
    <n v="1"/>
    <n v="0"/>
    <n v="0"/>
    <n v="0"/>
    <n v="0"/>
    <x v="1731"/>
    <s v="OABR"/>
  </r>
  <r>
    <s v="10"/>
    <s v="ZBR1"/>
    <s v="F"/>
    <s v="V14"/>
    <x v="14"/>
    <x v="44"/>
    <s v="3000018526 EDENRED SOLUCOES E INSTITUICAO DE"/>
    <x v="275"/>
    <s v="100023620"/>
    <s v="TAXA ADMINISTRATIVAS - CARTÕES"/>
    <s v="SERV.0031"/>
    <x v="0"/>
    <s v=""/>
    <s v=""/>
    <s v="K"/>
    <n v="1118"/>
    <x v="0"/>
    <s v=""/>
    <n v="700"/>
    <s v="UN"/>
    <n v="700"/>
    <s v="UN"/>
    <n v="1"/>
    <x v="328"/>
    <s v="BRL"/>
    <n v="1"/>
    <n v="0"/>
    <n v="0"/>
    <n v="700"/>
    <n v="0"/>
    <n v="700"/>
    <n v="700"/>
    <n v="1"/>
    <n v="0"/>
    <n v="0"/>
    <n v="0"/>
    <n v="0"/>
    <x v="1732"/>
    <s v="OABR"/>
  </r>
  <r>
    <s v="10"/>
    <s v="ZBR1"/>
    <s v="F"/>
    <s v="V34"/>
    <x v="13"/>
    <x v="44"/>
    <s v="3000018526 EDENRED SOLUCOES E INSTITUICAO DE"/>
    <x v="275"/>
    <s v="100023620"/>
    <s v="TAXA ADMINISTRATIVAS - CARTÕES"/>
    <s v="SERV.0031"/>
    <x v="0"/>
    <s v=""/>
    <s v=""/>
    <s v="K"/>
    <n v="2118"/>
    <x v="1"/>
    <s v=""/>
    <n v="700"/>
    <s v="UN"/>
    <n v="700"/>
    <s v="UN"/>
    <n v="1"/>
    <x v="328"/>
    <s v="BRL"/>
    <n v="1"/>
    <n v="0"/>
    <n v="0"/>
    <n v="700"/>
    <n v="0"/>
    <n v="700"/>
    <n v="700"/>
    <n v="1"/>
    <n v="0"/>
    <n v="0"/>
    <n v="0"/>
    <n v="0"/>
    <x v="1733"/>
    <s v="OABR"/>
  </r>
  <r>
    <s v="10"/>
    <s v="ZBR1"/>
    <s v="F"/>
    <s v="V03"/>
    <x v="1"/>
    <x v="44"/>
    <s v="3000000010 SCANNER MONTAGEM E MANUTENCAO LTDA"/>
    <x v="276"/>
    <s v="100002218"/>
    <s v="RECONDICIONAMENTO DE MOTORES"/>
    <s v="SERV.0031"/>
    <x v="0"/>
    <s v=""/>
    <s v=""/>
    <s v="K"/>
    <n v="1118"/>
    <x v="0"/>
    <s v=""/>
    <n v="1"/>
    <s v="SV"/>
    <n v="1"/>
    <s v="SV"/>
    <n v="8430"/>
    <x v="1100"/>
    <s v="BRL"/>
    <n v="1"/>
    <n v="0"/>
    <n v="0"/>
    <n v="0"/>
    <n v="0"/>
    <n v="0"/>
    <n v="0"/>
    <n v="1"/>
    <n v="0"/>
    <n v="0"/>
    <n v="0"/>
    <n v="0"/>
    <x v="1734"/>
    <s v="OABR"/>
  </r>
  <r>
    <s v="10"/>
    <s v="ZBR1"/>
    <s v="F"/>
    <s v="V31"/>
    <x v="17"/>
    <x v="44"/>
    <s v="3000002506 CARMONA ADVOGADOS ASSOCIADOS"/>
    <x v="221"/>
    <s v="100000364"/>
    <s v="HONORÁRIOS JURÍDICOS"/>
    <s v="SERV.0001"/>
    <x v="0"/>
    <s v=""/>
    <s v=""/>
    <s v="K"/>
    <n v="2118"/>
    <x v="1"/>
    <s v=""/>
    <n v="1751"/>
    <s v="SV"/>
    <n v="1751"/>
    <s v="SV"/>
    <n v="1"/>
    <x v="1101"/>
    <s v="BRL"/>
    <n v="1"/>
    <n v="0"/>
    <n v="0"/>
    <n v="0"/>
    <n v="0"/>
    <n v="0"/>
    <n v="0"/>
    <n v="1"/>
    <n v="0"/>
    <n v="0"/>
    <n v="0"/>
    <n v="0"/>
    <x v="1735"/>
    <s v="OABR"/>
  </r>
  <r>
    <s v="10"/>
    <s v="ZBR1"/>
    <s v="F"/>
    <s v="V11"/>
    <x v="9"/>
    <x v="44"/>
    <s v="3000002506 CARMONA ADVOGADOS ASSOCIADOS"/>
    <x v="221"/>
    <s v="100000364"/>
    <s v="HONORÁRIOS JURÍDICOS"/>
    <s v="SERV.0001"/>
    <x v="0"/>
    <s v=""/>
    <s v=""/>
    <s v="K"/>
    <n v="1118"/>
    <x v="0"/>
    <s v=""/>
    <n v="334"/>
    <s v="SV"/>
    <n v="334"/>
    <s v="SV"/>
    <n v="1"/>
    <x v="1024"/>
    <s v="BRL"/>
    <n v="1"/>
    <n v="0"/>
    <n v="0"/>
    <n v="0"/>
    <n v="0"/>
    <n v="0"/>
    <n v="0"/>
    <n v="1"/>
    <n v="0"/>
    <n v="0"/>
    <n v="0"/>
    <n v="0"/>
    <x v="1736"/>
    <s v="OABR"/>
  </r>
  <r>
    <s v="10"/>
    <s v="ZBR1"/>
    <s v="F"/>
    <s v="V03"/>
    <x v="1"/>
    <x v="44"/>
    <s v="3000002087 J . LOPES REFRIGERACAO LTDA"/>
    <x v="170"/>
    <s v="100000323"/>
    <s v="NITROGÊNIO"/>
    <s v="MAT.00029"/>
    <x v="1"/>
    <s v=""/>
    <s v=""/>
    <s v="K"/>
    <n v="1118"/>
    <x v="0"/>
    <s v="0002"/>
    <n v="3"/>
    <s v="CL"/>
    <n v="3"/>
    <s v="CL"/>
    <n v="330"/>
    <x v="980"/>
    <s v="BRL"/>
    <n v="1"/>
    <n v="0"/>
    <n v="0"/>
    <n v="0"/>
    <n v="0"/>
    <n v="0"/>
    <n v="0"/>
    <n v="1"/>
    <n v="0"/>
    <n v="0"/>
    <n v="0"/>
    <n v="0"/>
    <x v="1737"/>
    <s v="OABR"/>
  </r>
  <r>
    <s v="20"/>
    <s v="ZBR1"/>
    <s v="F"/>
    <s v="V03"/>
    <x v="1"/>
    <x v="44"/>
    <s v="3000002087 J . LOPES REFRIGERACAO LTDA"/>
    <x v="170"/>
    <s v="100011711"/>
    <s v="ACETILENO"/>
    <s v="MAT.00004"/>
    <x v="1"/>
    <s v=""/>
    <s v=""/>
    <s v="K"/>
    <n v="1118"/>
    <x v="0"/>
    <s v="0002"/>
    <n v="1"/>
    <s v="PEÇ"/>
    <n v="1"/>
    <s v="PEÇ"/>
    <n v="270"/>
    <x v="1013"/>
    <s v="BRL"/>
    <n v="1"/>
    <n v="0"/>
    <n v="0"/>
    <n v="0"/>
    <n v="0"/>
    <n v="0"/>
    <n v="0"/>
    <n v="1"/>
    <n v="0"/>
    <n v="0"/>
    <n v="0"/>
    <n v="0"/>
    <x v="1737"/>
    <s v="OABR"/>
  </r>
  <r>
    <s v="30"/>
    <s v="ZBR1"/>
    <s v="F"/>
    <s v="V03"/>
    <x v="1"/>
    <x v="44"/>
    <s v="3000002087 J . LOPES REFRIGERACAO LTDA"/>
    <x v="170"/>
    <s v="100011712"/>
    <s v="OXIGENIO 2,400 KG"/>
    <s v="MAT.00004"/>
    <x v="1"/>
    <s v=""/>
    <s v=""/>
    <s v="K"/>
    <n v="1118"/>
    <x v="0"/>
    <s v="0002"/>
    <n v="1"/>
    <s v="UN"/>
    <n v="1"/>
    <s v="UN"/>
    <n v="145"/>
    <x v="417"/>
    <s v="BRL"/>
    <n v="1"/>
    <n v="0"/>
    <n v="0"/>
    <n v="0"/>
    <n v="0"/>
    <n v="0"/>
    <n v="0"/>
    <n v="1"/>
    <n v="0"/>
    <n v="0"/>
    <n v="0"/>
    <n v="0"/>
    <x v="1737"/>
    <s v="OABR"/>
  </r>
  <r>
    <s v="10"/>
    <s v="ZBR1"/>
    <s v="F"/>
    <s v="V03"/>
    <x v="1"/>
    <x v="44"/>
    <s v="3000013322 FRIO DUQUE REFRIGERACAO LTDA"/>
    <x v="213"/>
    <s v="E00005736"/>
    <s v="AR REFRIGERANT (R-410A)"/>
    <s v="MAT.00029"/>
    <x v="1"/>
    <s v=""/>
    <s v=""/>
    <s v="K"/>
    <n v="1118"/>
    <x v="0"/>
    <s v="0002"/>
    <n v="14"/>
    <s v="UN"/>
    <n v="14"/>
    <s v="UN"/>
    <n v="936.4"/>
    <x v="1102"/>
    <s v="BRL"/>
    <n v="1"/>
    <n v="0"/>
    <n v="0"/>
    <n v="0"/>
    <n v="0"/>
    <n v="0"/>
    <n v="0"/>
    <n v="1"/>
    <n v="0"/>
    <n v="0"/>
    <n v="0"/>
    <n v="0"/>
    <x v="1738"/>
    <s v="OABR"/>
  </r>
  <r>
    <s v="10"/>
    <s v="ZBR1"/>
    <s v="F"/>
    <s v="V33"/>
    <x v="2"/>
    <x v="44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253.83"/>
    <x v="1103"/>
    <s v="BRL"/>
    <n v="1"/>
    <n v="0"/>
    <n v="0"/>
    <n v="0"/>
    <n v="0"/>
    <n v="0"/>
    <n v="0"/>
    <n v="1"/>
    <n v="0"/>
    <n v="0"/>
    <n v="0"/>
    <n v="0"/>
    <x v="1739"/>
    <s v="OABR"/>
  </r>
  <r>
    <s v="10"/>
    <s v="ZBR1"/>
    <s v="F"/>
    <s v="V03"/>
    <x v="1"/>
    <x v="44"/>
    <s v="3000017612 PAIVA CARVALHO FERRAGENS LTDA"/>
    <x v="176"/>
    <s v="100015628"/>
    <s v="CLORO TABLET PACE TRIPLA AÇÃO 200GRS"/>
    <s v="MAT.00029"/>
    <x v="1"/>
    <s v=""/>
    <s v=""/>
    <s v="K"/>
    <n v="1118"/>
    <x v="0"/>
    <s v="0002"/>
    <n v="15"/>
    <s v="UN"/>
    <n v="15"/>
    <s v="UN"/>
    <n v="15"/>
    <x v="1104"/>
    <s v="BRL"/>
    <n v="1"/>
    <n v="0"/>
    <n v="0"/>
    <n v="0"/>
    <n v="0"/>
    <n v="0"/>
    <n v="0"/>
    <n v="1"/>
    <n v="0"/>
    <n v="0"/>
    <n v="0"/>
    <n v="0"/>
    <x v="1740"/>
    <s v="OABR"/>
  </r>
  <r>
    <s v="20"/>
    <s v="ZBR1"/>
    <s v="F"/>
    <s v="V03"/>
    <x v="1"/>
    <x v="44"/>
    <s v="3000017612 PAIVA CARVALHO FERRAGENS LTDA"/>
    <x v="176"/>
    <s v="E00005271"/>
    <s v="VASELINA LIQUIDA 500 ML"/>
    <s v="MAT.00029"/>
    <x v="1"/>
    <s v=""/>
    <s v=""/>
    <s v="K"/>
    <n v="1118"/>
    <x v="0"/>
    <s v="0002"/>
    <n v="6"/>
    <s v="UN"/>
    <n v="6"/>
    <s v="UN"/>
    <n v="32.1"/>
    <x v="1105"/>
    <s v="BRL"/>
    <n v="1"/>
    <n v="0"/>
    <n v="0"/>
    <n v="0"/>
    <n v="0"/>
    <n v="0"/>
    <n v="0"/>
    <n v="1"/>
    <n v="0"/>
    <n v="0"/>
    <n v="0"/>
    <n v="0"/>
    <x v="1740"/>
    <s v="OABR"/>
  </r>
  <r>
    <s v="30"/>
    <s v="ZBR1"/>
    <s v="F"/>
    <s v="V03"/>
    <x v="1"/>
    <x v="44"/>
    <s v="3000017612 PAIVA CARVALHO FERRAGENS LTDA"/>
    <x v="176"/>
    <s v="E00005282"/>
    <s v="FITA CREPE 50MMX50M"/>
    <s v="MAT.00029"/>
    <x v="1"/>
    <s v=""/>
    <s v=""/>
    <s v="K"/>
    <n v="1118"/>
    <x v="0"/>
    <s v="0002"/>
    <n v="15"/>
    <s v="UN"/>
    <n v="15"/>
    <s v="UN"/>
    <n v="14"/>
    <x v="113"/>
    <s v="BRL"/>
    <n v="1"/>
    <n v="0"/>
    <n v="0"/>
    <n v="0"/>
    <n v="0"/>
    <n v="0"/>
    <n v="0"/>
    <n v="1"/>
    <n v="0"/>
    <n v="0"/>
    <n v="0"/>
    <n v="0"/>
    <x v="1740"/>
    <s v="OABR"/>
  </r>
  <r>
    <s v="20"/>
    <s v="ZBR1"/>
    <s v="F"/>
    <s v="V03"/>
    <x v="1"/>
    <x v="44"/>
    <s v="3000017612 PAIVA CARVALHO FERRAGENS LTDA"/>
    <x v="176"/>
    <s v="E00005167"/>
    <s v="FITILHO PLASTICO F-05"/>
    <s v="MAT.00029"/>
    <x v="1"/>
    <s v=""/>
    <s v=""/>
    <s v="K"/>
    <n v="1118"/>
    <x v="0"/>
    <s v="0002"/>
    <n v="10"/>
    <s v="UN"/>
    <n v="10"/>
    <s v="UN"/>
    <n v="22.25"/>
    <x v="1106"/>
    <s v="BRL"/>
    <n v="1"/>
    <n v="0"/>
    <n v="0"/>
    <n v="0"/>
    <n v="0"/>
    <n v="0"/>
    <n v="0"/>
    <n v="1"/>
    <n v="0"/>
    <n v="0"/>
    <n v="0"/>
    <n v="0"/>
    <x v="1741"/>
    <s v="OABR"/>
  </r>
  <r>
    <s v="30"/>
    <s v="ZBR1"/>
    <s v="F"/>
    <s v="V03"/>
    <x v="1"/>
    <x v="44"/>
    <s v="3000017612 PAIVA CARVALHO FERRAGENS LTDA"/>
    <x v="176"/>
    <s v="100028384"/>
    <s v="TORNEIRA PIA 1/2 PVC PARA JARDIM"/>
    <s v="MAT.00017"/>
    <x v="1"/>
    <s v=""/>
    <s v=""/>
    <s v="K"/>
    <n v="1118"/>
    <x v="0"/>
    <s v="0002"/>
    <n v="15"/>
    <s v="UN"/>
    <n v="15"/>
    <s v="UN"/>
    <n v="4.4000000000000004"/>
    <x v="1107"/>
    <s v="BRL"/>
    <n v="1"/>
    <n v="0"/>
    <n v="0"/>
    <n v="0"/>
    <n v="0"/>
    <n v="0"/>
    <n v="0"/>
    <n v="1"/>
    <n v="0"/>
    <n v="0"/>
    <n v="0"/>
    <n v="0"/>
    <x v="1741"/>
    <s v="OABR"/>
  </r>
  <r>
    <s v="10"/>
    <s v="ZBR1"/>
    <s v="F"/>
    <s v="V03"/>
    <x v="1"/>
    <x v="44"/>
    <s v="3000018262 BRASRIO COMERCIAL E LOGISTICA LTDA"/>
    <x v="220"/>
    <s v="E00005991"/>
    <s v="PLACA DE FORRO MINERAL"/>
    <s v="MAT.00029"/>
    <x v="1"/>
    <s v=""/>
    <s v=""/>
    <s v="K"/>
    <n v="1118"/>
    <x v="0"/>
    <s v="0002"/>
    <n v="5"/>
    <s v="UN"/>
    <n v="5"/>
    <s v="UN"/>
    <n v="500"/>
    <x v="484"/>
    <s v="BRL"/>
    <n v="1"/>
    <n v="0"/>
    <n v="0"/>
    <n v="0"/>
    <n v="0"/>
    <n v="0"/>
    <n v="0"/>
    <n v="1"/>
    <n v="0"/>
    <n v="0"/>
    <n v="0"/>
    <n v="0"/>
    <x v="1742"/>
    <s v="OABR"/>
  </r>
  <r>
    <s v="10"/>
    <s v="ZBR1"/>
    <s v="F"/>
    <s v="V03"/>
    <x v="1"/>
    <x v="44"/>
    <s v="3000001088 PREMIER COMERCIO ATACADISTA DE"/>
    <x v="224"/>
    <s v="E00005451"/>
    <s v="GESSO (1KG)"/>
    <s v="MAT.00029"/>
    <x v="1"/>
    <s v=""/>
    <s v=""/>
    <s v="K"/>
    <n v="1118"/>
    <x v="0"/>
    <s v="0002"/>
    <n v="10"/>
    <s v="SAC"/>
    <n v="10"/>
    <s v="SAC"/>
    <n v="3.8"/>
    <x v="1108"/>
    <s v="BRL"/>
    <n v="1"/>
    <n v="0"/>
    <n v="0"/>
    <n v="0"/>
    <n v="0"/>
    <n v="0"/>
    <n v="0"/>
    <n v="1"/>
    <n v="0"/>
    <n v="0"/>
    <n v="0"/>
    <n v="0"/>
    <x v="1743"/>
    <s v="OABR"/>
  </r>
  <r>
    <s v="20"/>
    <s v="ZBR1"/>
    <s v="F"/>
    <s v="V03"/>
    <x v="1"/>
    <x v="44"/>
    <s v="3000001088 PREMIER COMERCIO ATACADISTA DE"/>
    <x v="224"/>
    <s v="100001585"/>
    <s v="PEDRA PORTUGUESA (PRETA)"/>
    <s v="MAT.00029"/>
    <x v="1"/>
    <s v=""/>
    <s v=""/>
    <s v="K"/>
    <n v="1118"/>
    <x v="0"/>
    <s v="0002"/>
    <n v="5"/>
    <s v="M2"/>
    <n v="5"/>
    <s v="M2"/>
    <n v="160.30000000000001"/>
    <x v="1109"/>
    <s v="BRL"/>
    <n v="1"/>
    <n v="0"/>
    <n v="0"/>
    <n v="0"/>
    <n v="0"/>
    <n v="0"/>
    <n v="0"/>
    <n v="1"/>
    <n v="0"/>
    <n v="0"/>
    <n v="0"/>
    <n v="0"/>
    <x v="1743"/>
    <s v="OABR"/>
  </r>
  <r>
    <s v="30"/>
    <s v="ZBR1"/>
    <s v="F"/>
    <s v="V03"/>
    <x v="1"/>
    <x v="44"/>
    <s v="3000001088 PREMIER COMERCIO ATACADISTA DE"/>
    <x v="224"/>
    <s v="100001586"/>
    <s v="PEDRA PORTUGUESA (BRANCA)"/>
    <s v="MAT.00029"/>
    <x v="1"/>
    <s v=""/>
    <s v=""/>
    <s v="K"/>
    <n v="1118"/>
    <x v="0"/>
    <s v="0002"/>
    <n v="5"/>
    <s v="M2"/>
    <n v="5"/>
    <s v="M2"/>
    <n v="160.30000000000001"/>
    <x v="1109"/>
    <s v="BRL"/>
    <n v="1"/>
    <n v="0"/>
    <n v="0"/>
    <n v="0"/>
    <n v="0"/>
    <n v="0"/>
    <n v="0"/>
    <n v="1"/>
    <n v="0"/>
    <n v="0"/>
    <n v="0"/>
    <n v="0"/>
    <x v="1743"/>
    <s v="OABR"/>
  </r>
  <r>
    <s v="10"/>
    <s v="ZBR1"/>
    <s v="F"/>
    <s v="V35"/>
    <x v="23"/>
    <x v="44"/>
    <s v="3000002396 LIGHT SERVICOS DE ELETRICIDADE S A"/>
    <x v="277"/>
    <s v="100001873"/>
    <s v="Energia Elétrica"/>
    <s v="MAT.00030"/>
    <x v="1"/>
    <s v=""/>
    <s v=""/>
    <s v="K"/>
    <n v="2118"/>
    <x v="1"/>
    <s v=""/>
    <n v="2055831"/>
    <s v="UN"/>
    <n v="2055831"/>
    <s v="UN"/>
    <n v="1"/>
    <x v="1110"/>
    <s v="BRL"/>
    <n v="1"/>
    <n v="0"/>
    <n v="0"/>
    <n v="959034.93"/>
    <n v="0"/>
    <n v="959034.93"/>
    <n v="959034.93"/>
    <n v="1"/>
    <n v="0"/>
    <n v="0"/>
    <n v="0"/>
    <n v="0"/>
    <x v="1744"/>
    <s v="OABR"/>
  </r>
  <r>
    <s v="10"/>
    <s v="ZBR1"/>
    <s v="F"/>
    <s v="V02"/>
    <x v="7"/>
    <x v="44"/>
    <s v="3000016432 LORRANA PEREIRA BRITO PENNA 1164370"/>
    <x v="278"/>
    <s v="E00001059"/>
    <s v="FOT - FOTOGRAFIA E CINEMATOGRAFIA"/>
    <s v="SERV.0031"/>
    <x v="0"/>
    <s v=""/>
    <s v=""/>
    <s v="K"/>
    <n v="1118"/>
    <x v="0"/>
    <s v=""/>
    <n v="1"/>
    <s v="SV"/>
    <n v="1"/>
    <s v="SV"/>
    <n v="900"/>
    <x v="125"/>
    <s v="BRL"/>
    <n v="1"/>
    <n v="0"/>
    <n v="0"/>
    <n v="0"/>
    <n v="0"/>
    <n v="0"/>
    <n v="0"/>
    <n v="1"/>
    <n v="0"/>
    <n v="0"/>
    <n v="0"/>
    <n v="0"/>
    <x v="1745"/>
    <s v="OABR"/>
  </r>
  <r>
    <s v="10"/>
    <s v="ZBR1"/>
    <s v="F"/>
    <s v="V13"/>
    <x v="4"/>
    <x v="45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1644.16"/>
    <x v="1111"/>
    <s v="BRL"/>
    <n v="1"/>
    <n v="0"/>
    <n v="0"/>
    <n v="0"/>
    <n v="0"/>
    <n v="0"/>
    <n v="0"/>
    <n v="1"/>
    <n v="0"/>
    <n v="0"/>
    <n v="0"/>
    <n v="0"/>
    <x v="1746"/>
    <s v="OABR"/>
  </r>
  <r>
    <s v="10"/>
    <s v="ZBR1"/>
    <s v="F"/>
    <s v="V24"/>
    <x v="6"/>
    <x v="45"/>
    <s v="3000020032 CLIQUEI COMERCIO INTERNET LTDA"/>
    <x v="279"/>
    <s v="100003174"/>
    <s v="PLASTIFICADORA POLASEAL A3|A4"/>
    <s v="MAT.00009"/>
    <x v="1"/>
    <s v=""/>
    <s v=""/>
    <s v="K"/>
    <n v="2118"/>
    <x v="1"/>
    <s v=""/>
    <n v="1"/>
    <s v="UN"/>
    <n v="1"/>
    <s v="UN"/>
    <n v="215.89"/>
    <x v="1112"/>
    <s v="BRL"/>
    <n v="1"/>
    <n v="0"/>
    <n v="0"/>
    <n v="0"/>
    <n v="0"/>
    <n v="0"/>
    <n v="0"/>
    <n v="1"/>
    <n v="0"/>
    <n v="0"/>
    <n v="0"/>
    <n v="0"/>
    <x v="1747"/>
    <s v="OABR"/>
  </r>
  <r>
    <s v="20"/>
    <s v="ZBR1"/>
    <s v="F"/>
    <s v="V24"/>
    <x v="6"/>
    <x v="45"/>
    <s v="3000020032 CLIQUEI COMERCIO INTERNET LTDA"/>
    <x v="279"/>
    <s v="100000906"/>
    <s v="PLASTICO PARA PLASTIFICAÇÃO A4 220X307"/>
    <s v="MAT.00009"/>
    <x v="1"/>
    <s v=""/>
    <s v=""/>
    <s v="K"/>
    <n v="2118"/>
    <x v="1"/>
    <s v=""/>
    <n v="1"/>
    <s v="UN"/>
    <n v="1"/>
    <s v="UN"/>
    <n v="126.01"/>
    <x v="1113"/>
    <s v="BRL"/>
    <n v="1"/>
    <n v="0"/>
    <n v="0"/>
    <n v="0"/>
    <n v="0"/>
    <n v="0"/>
    <n v="0"/>
    <n v="1"/>
    <n v="0"/>
    <n v="0"/>
    <n v="0"/>
    <n v="0"/>
    <x v="1747"/>
    <s v="OABR"/>
  </r>
  <r>
    <s v="10"/>
    <s v="ZBR1"/>
    <s v="F"/>
    <s v="V33"/>
    <x v="2"/>
    <x v="45"/>
    <s v="3000014853 DILUX INSUMOS E SUPRIMENTOS LTDA"/>
    <x v="184"/>
    <s v="100007394"/>
    <s v="ACUCAR 1KG"/>
    <s v="MAT.00031"/>
    <x v="1"/>
    <s v=""/>
    <s v=""/>
    <s v="K"/>
    <n v="2118"/>
    <x v="1"/>
    <s v=""/>
    <n v="1"/>
    <s v="UN"/>
    <n v="1"/>
    <s v="UN"/>
    <n v="68.099999999999994"/>
    <x v="1114"/>
    <s v="BRL"/>
    <n v="1"/>
    <n v="0"/>
    <n v="0"/>
    <n v="0"/>
    <n v="0"/>
    <n v="0"/>
    <n v="0"/>
    <n v="1"/>
    <n v="0"/>
    <n v="0"/>
    <n v="0"/>
    <n v="0"/>
    <x v="1748"/>
    <s v="OABR"/>
  </r>
  <r>
    <s v="20"/>
    <s v="ZBR1"/>
    <s v="F"/>
    <s v="V33"/>
    <x v="2"/>
    <x v="45"/>
    <s v="3000014853 DILUX INSUMOS E SUPRIMENTOS LTDA"/>
    <x v="184"/>
    <s v="100012288"/>
    <s v="PATO GEL ADESIVO"/>
    <s v="MAT.00030"/>
    <x v="1"/>
    <s v=""/>
    <s v=""/>
    <s v="K"/>
    <n v="2118"/>
    <x v="1"/>
    <s v=""/>
    <n v="1"/>
    <s v="UN"/>
    <n v="1"/>
    <s v="UN"/>
    <n v="441"/>
    <x v="1115"/>
    <s v="BRL"/>
    <n v="1"/>
    <n v="0"/>
    <n v="0"/>
    <n v="0"/>
    <n v="0"/>
    <n v="0"/>
    <n v="0"/>
    <n v="1"/>
    <n v="0"/>
    <n v="0"/>
    <n v="0"/>
    <n v="0"/>
    <x v="1748"/>
    <s v="OABR"/>
  </r>
  <r>
    <s v="30"/>
    <s v="ZBR1"/>
    <s v="F"/>
    <s v="V33"/>
    <x v="2"/>
    <x v="45"/>
    <s v="3000014853 DILUX INSUMOS E SUPRIMENTOS LTDA"/>
    <x v="184"/>
    <s v="100016753"/>
    <s v="CHÁ HIBISCO"/>
    <s v="MAT.00001"/>
    <x v="1"/>
    <s v=""/>
    <s v=""/>
    <s v="K"/>
    <n v="2118"/>
    <x v="1"/>
    <s v=""/>
    <n v="1"/>
    <s v="UN"/>
    <n v="1"/>
    <s v="UN"/>
    <n v="168.5"/>
    <x v="1116"/>
    <s v="BRL"/>
    <n v="1"/>
    <n v="0"/>
    <n v="0"/>
    <n v="0"/>
    <n v="0"/>
    <n v="0"/>
    <n v="0"/>
    <n v="1"/>
    <n v="0"/>
    <n v="0"/>
    <n v="0"/>
    <n v="0"/>
    <x v="1748"/>
    <s v="OABR"/>
  </r>
  <r>
    <s v="40"/>
    <s v="ZBR1"/>
    <s v="F"/>
    <s v="V33"/>
    <x v="2"/>
    <x v="45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28.8"/>
    <x v="1117"/>
    <s v="BRL"/>
    <n v="1"/>
    <n v="0"/>
    <n v="0"/>
    <n v="0"/>
    <n v="0"/>
    <n v="0"/>
    <n v="0"/>
    <n v="1"/>
    <n v="0"/>
    <n v="0"/>
    <n v="0"/>
    <n v="0"/>
    <x v="1748"/>
    <s v="OABR"/>
  </r>
  <r>
    <s v="50"/>
    <s v="ZBR1"/>
    <s v="F"/>
    <s v="V33"/>
    <x v="2"/>
    <x v="45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28.8"/>
    <x v="1117"/>
    <s v="BRL"/>
    <n v="1"/>
    <n v="0"/>
    <n v="0"/>
    <n v="0"/>
    <n v="0"/>
    <n v="0"/>
    <n v="0"/>
    <n v="1"/>
    <n v="0"/>
    <n v="0"/>
    <n v="0"/>
    <n v="0"/>
    <x v="1748"/>
    <s v="OABR"/>
  </r>
  <r>
    <s v="60"/>
    <s v="ZBR1"/>
    <s v="F"/>
    <s v="V33"/>
    <x v="2"/>
    <x v="45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28.8"/>
    <x v="1117"/>
    <s v="BRL"/>
    <n v="1"/>
    <n v="0"/>
    <n v="0"/>
    <n v="0"/>
    <n v="0"/>
    <n v="0"/>
    <n v="0"/>
    <n v="1"/>
    <n v="0"/>
    <n v="0"/>
    <n v="0"/>
    <n v="0"/>
    <x v="1748"/>
    <s v="OABR"/>
  </r>
  <r>
    <s v="70"/>
    <s v="ZBR1"/>
    <s v="F"/>
    <s v="V33"/>
    <x v="2"/>
    <x v="45"/>
    <s v="3000014853 DILUX INSUMOS E SUPRIMENTOS LTDA"/>
    <x v="184"/>
    <s v="100000899"/>
    <s v="ADOÇANTE SUCRALOSE SACHÊ"/>
    <s v="MAT.00001"/>
    <x v="1"/>
    <s v=""/>
    <s v=""/>
    <s v="K"/>
    <n v="2118"/>
    <x v="1"/>
    <s v=""/>
    <n v="1"/>
    <s v="CX"/>
    <n v="1"/>
    <s v="CX"/>
    <n v="84.18"/>
    <x v="1118"/>
    <s v="BRL"/>
    <n v="1"/>
    <n v="0"/>
    <n v="0"/>
    <n v="0"/>
    <n v="0"/>
    <n v="0"/>
    <n v="0"/>
    <n v="1"/>
    <n v="0"/>
    <n v="0"/>
    <n v="0"/>
    <n v="0"/>
    <x v="1748"/>
    <s v="OABR"/>
  </r>
  <r>
    <s v="80"/>
    <s v="ZBR1"/>
    <s v="F"/>
    <s v="V33"/>
    <x v="2"/>
    <x v="45"/>
    <s v="3000014853 DILUX INSUMOS E SUPRIMENTOS LTDA"/>
    <x v="184"/>
    <s v="100000899"/>
    <s v="ADOÇANTE SUCRALOSE SACHÊ"/>
    <s v="MAT.00001"/>
    <x v="1"/>
    <s v=""/>
    <s v=""/>
    <s v="K"/>
    <n v="2118"/>
    <x v="1"/>
    <s v=""/>
    <n v="1"/>
    <s v="CX"/>
    <n v="1"/>
    <s v="CX"/>
    <n v="50.88"/>
    <x v="1119"/>
    <s v="BRL"/>
    <n v="1"/>
    <n v="0"/>
    <n v="0"/>
    <n v="0"/>
    <n v="0"/>
    <n v="0"/>
    <n v="0"/>
    <n v="1"/>
    <n v="0"/>
    <n v="0"/>
    <n v="0"/>
    <n v="0"/>
    <x v="1748"/>
    <s v="OABR"/>
  </r>
  <r>
    <s v="90"/>
    <s v="ZBR1"/>
    <s v="F"/>
    <s v="V33"/>
    <x v="2"/>
    <x v="45"/>
    <s v="3000014853 DILUX INSUMOS E SUPRIMENTOS LTDA"/>
    <x v="184"/>
    <s v="100028637"/>
    <s v="CALCULADORA DE MESA"/>
    <s v="MAT.00009"/>
    <x v="1"/>
    <s v=""/>
    <s v=""/>
    <s v="K"/>
    <n v="2118"/>
    <x v="1"/>
    <s v=""/>
    <n v="1"/>
    <s v="UN"/>
    <n v="1"/>
    <s v="UN"/>
    <n v="92"/>
    <x v="1120"/>
    <s v="BRL"/>
    <n v="1"/>
    <n v="0"/>
    <n v="0"/>
    <n v="0"/>
    <n v="0"/>
    <n v="0"/>
    <n v="0"/>
    <n v="1"/>
    <n v="0"/>
    <n v="0"/>
    <n v="0"/>
    <n v="0"/>
    <x v="1748"/>
    <s v="OABR"/>
  </r>
  <r>
    <s v="100"/>
    <s v="ZBR1"/>
    <s v="F"/>
    <s v="V33"/>
    <x v="2"/>
    <x v="45"/>
    <s v="3000014853 DILUX INSUMOS E SUPRIMENTOS LTDA"/>
    <x v="184"/>
    <s v="100014664"/>
    <s v="CORRETIVO LIQUIDO"/>
    <s v="MAT.00030"/>
    <x v="1"/>
    <s v=""/>
    <s v=""/>
    <s v="K"/>
    <n v="2118"/>
    <x v="1"/>
    <s v=""/>
    <n v="1"/>
    <s v="UN"/>
    <n v="1"/>
    <s v="UN"/>
    <n v="23.7"/>
    <x v="1121"/>
    <s v="BRL"/>
    <n v="1"/>
    <n v="0"/>
    <n v="0"/>
    <n v="0"/>
    <n v="0"/>
    <n v="0"/>
    <n v="0"/>
    <n v="1"/>
    <n v="0"/>
    <n v="0"/>
    <n v="0"/>
    <n v="0"/>
    <x v="1748"/>
    <s v="OABR"/>
  </r>
  <r>
    <s v="110"/>
    <s v="ZBR1"/>
    <s v="F"/>
    <s v="V33"/>
    <x v="2"/>
    <x v="45"/>
    <s v="3000014853 DILUX INSUMOS E SUPRIMENTOS LTDA"/>
    <x v="184"/>
    <s v="100028639"/>
    <s v="SUPORTE PORTA"/>
    <s v="MAT.00009"/>
    <x v="1"/>
    <s v=""/>
    <s v=""/>
    <s v="K"/>
    <n v="2118"/>
    <x v="1"/>
    <s v=""/>
    <n v="1"/>
    <s v="UN"/>
    <n v="1"/>
    <s v="UN"/>
    <n v="33.54"/>
    <x v="1122"/>
    <s v="BRL"/>
    <n v="1"/>
    <n v="0"/>
    <n v="0"/>
    <n v="0"/>
    <n v="0"/>
    <n v="0"/>
    <n v="0"/>
    <n v="1"/>
    <n v="0"/>
    <n v="0"/>
    <n v="0"/>
    <n v="0"/>
    <x v="1748"/>
    <s v="OABR"/>
  </r>
  <r>
    <s v="120"/>
    <s v="ZBR1"/>
    <s v="F"/>
    <s v="V33"/>
    <x v="2"/>
    <x v="45"/>
    <s v="3000014853 DILUX INSUMOS E SUPRIMENTOS LTDA"/>
    <x v="184"/>
    <s v="100001250"/>
    <s v="BORRACHA BRANCA"/>
    <s v="MAT.00009"/>
    <x v="1"/>
    <s v=""/>
    <s v=""/>
    <s v="K"/>
    <n v="2118"/>
    <x v="1"/>
    <s v=""/>
    <n v="1"/>
    <s v="UN"/>
    <n v="1"/>
    <s v="UN"/>
    <n v="18.12"/>
    <x v="1123"/>
    <s v="BRL"/>
    <n v="1"/>
    <n v="0"/>
    <n v="0"/>
    <n v="0"/>
    <n v="0"/>
    <n v="0"/>
    <n v="0"/>
    <n v="1"/>
    <n v="0"/>
    <n v="0"/>
    <n v="0"/>
    <n v="0"/>
    <x v="1748"/>
    <s v="OABR"/>
  </r>
  <r>
    <s v="130"/>
    <s v="ZBR1"/>
    <s v="F"/>
    <s v="V33"/>
    <x v="2"/>
    <x v="45"/>
    <s v="3000014853 DILUX INSUMOS E SUPRIMENTOS LTDA"/>
    <x v="184"/>
    <s v="100001255"/>
    <s v="PINCEL MARCA TEXTO MAXPRINT"/>
    <s v="MAT.00009"/>
    <x v="1"/>
    <s v=""/>
    <s v=""/>
    <s v="K"/>
    <n v="2118"/>
    <x v="1"/>
    <s v=""/>
    <n v="1"/>
    <s v="UN"/>
    <n v="1"/>
    <s v="UN"/>
    <n v="11.88"/>
    <x v="1124"/>
    <s v="BRL"/>
    <n v="1"/>
    <n v="0"/>
    <n v="0"/>
    <n v="0"/>
    <n v="0"/>
    <n v="0"/>
    <n v="0"/>
    <n v="1"/>
    <n v="0"/>
    <n v="0"/>
    <n v="0"/>
    <n v="0"/>
    <x v="1748"/>
    <s v="OABR"/>
  </r>
  <r>
    <s v="140"/>
    <s v="ZBR1"/>
    <s v="F"/>
    <s v="V33"/>
    <x v="2"/>
    <x v="45"/>
    <s v="3000014853 DILUX INSUMOS E SUPRIMENTOS LTDA"/>
    <x v="184"/>
    <s v="100014252"/>
    <s v="FITA DUPLA FACE"/>
    <s v="MAT.00029"/>
    <x v="1"/>
    <s v=""/>
    <s v=""/>
    <s v="K"/>
    <n v="2118"/>
    <x v="1"/>
    <s v=""/>
    <n v="1"/>
    <s v="UN"/>
    <n v="1"/>
    <s v="UN"/>
    <n v="82.44"/>
    <x v="1125"/>
    <s v="BRL"/>
    <n v="1"/>
    <n v="0"/>
    <n v="0"/>
    <n v="0"/>
    <n v="0"/>
    <n v="0"/>
    <n v="0"/>
    <n v="1"/>
    <n v="0"/>
    <n v="0"/>
    <n v="0"/>
    <n v="0"/>
    <x v="1748"/>
    <s v="OABR"/>
  </r>
  <r>
    <s v="150"/>
    <s v="ZBR1"/>
    <s v="F"/>
    <s v="V33"/>
    <x v="2"/>
    <x v="45"/>
    <s v="3000014853 DILUX INSUMOS E SUPRIMENTOS LTDA"/>
    <x v="184"/>
    <s v="100013142"/>
    <s v="CANETA ESFEROGRÁFICA PRETA"/>
    <s v="MAT.00009"/>
    <x v="1"/>
    <s v=""/>
    <s v=""/>
    <s v="K"/>
    <n v="2118"/>
    <x v="1"/>
    <s v=""/>
    <n v="1"/>
    <s v="UN"/>
    <n v="1"/>
    <s v="UN"/>
    <n v="36.26"/>
    <x v="1126"/>
    <s v="BRL"/>
    <n v="1"/>
    <n v="0"/>
    <n v="0"/>
    <n v="0"/>
    <n v="0"/>
    <n v="0"/>
    <n v="0"/>
    <n v="1"/>
    <n v="0"/>
    <n v="0"/>
    <n v="0"/>
    <n v="0"/>
    <x v="1748"/>
    <s v="OABR"/>
  </r>
  <r>
    <s v="160"/>
    <s v="ZBR1"/>
    <s v="F"/>
    <s v="V33"/>
    <x v="2"/>
    <x v="45"/>
    <s v="3000014853 DILUX INSUMOS E SUPRIMENTOS LTDA"/>
    <x v="184"/>
    <s v="100000428"/>
    <s v="PEN DRIVE"/>
    <s v="MAT.00002"/>
    <x v="1"/>
    <s v=""/>
    <s v=""/>
    <s v="K"/>
    <n v="2118"/>
    <x v="1"/>
    <s v=""/>
    <n v="1"/>
    <s v="UN"/>
    <n v="1"/>
    <s v="UN"/>
    <n v="147.25"/>
    <x v="1127"/>
    <s v="BRL"/>
    <n v="1"/>
    <n v="0"/>
    <n v="0"/>
    <n v="0"/>
    <n v="0"/>
    <n v="0"/>
    <n v="0"/>
    <n v="1"/>
    <n v="0"/>
    <n v="0"/>
    <n v="0"/>
    <n v="0"/>
    <x v="1748"/>
    <s v="OABR"/>
  </r>
  <r>
    <s v="170"/>
    <s v="ZBR1"/>
    <s v="F"/>
    <s v="V33"/>
    <x v="2"/>
    <x v="45"/>
    <s v="3000014853 DILUX INSUMOS E SUPRIMENTOS LTDA"/>
    <x v="184"/>
    <s v="100028641"/>
    <s v="CADERNOS"/>
    <s v="MAT.00009"/>
    <x v="1"/>
    <s v=""/>
    <s v=""/>
    <s v="K"/>
    <n v="2118"/>
    <x v="1"/>
    <s v=""/>
    <n v="1"/>
    <s v="UN"/>
    <n v="1"/>
    <s v="UN"/>
    <n v="12.14"/>
    <x v="1128"/>
    <s v="BRL"/>
    <n v="1"/>
    <n v="0"/>
    <n v="0"/>
    <n v="0"/>
    <n v="0"/>
    <n v="0"/>
    <n v="0"/>
    <n v="1"/>
    <n v="0"/>
    <n v="0"/>
    <n v="0"/>
    <n v="0"/>
    <x v="1748"/>
    <s v="OABR"/>
  </r>
  <r>
    <s v="180"/>
    <s v="ZBR1"/>
    <s v="F"/>
    <s v="V33"/>
    <x v="2"/>
    <x v="45"/>
    <s v="3000014853 DILUX INSUMOS E SUPRIMENTOS LTDA"/>
    <x v="184"/>
    <s v="100023780"/>
    <s v="COPO PLÁSTICO BIODEGRADÁVEL 300ML"/>
    <s v="MAT.00031"/>
    <x v="1"/>
    <s v=""/>
    <s v=""/>
    <s v="K"/>
    <n v="2118"/>
    <x v="1"/>
    <s v=""/>
    <n v="1"/>
    <s v="UN"/>
    <n v="1"/>
    <s v="UN"/>
    <n v="592"/>
    <x v="1129"/>
    <s v="BRL"/>
    <n v="1"/>
    <n v="0"/>
    <n v="0"/>
    <n v="0"/>
    <n v="0"/>
    <n v="0"/>
    <n v="0"/>
    <n v="1"/>
    <n v="0"/>
    <n v="0"/>
    <n v="0"/>
    <n v="0"/>
    <x v="1748"/>
    <s v="OABR"/>
  </r>
  <r>
    <s v="10"/>
    <s v="ZBR1"/>
    <s v="F"/>
    <s v="V02"/>
    <x v="7"/>
    <x v="46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1749"/>
    <s v="OABR"/>
  </r>
  <r>
    <s v="10"/>
    <s v="ZBR1"/>
    <s v="F"/>
    <s v="V11"/>
    <x v="9"/>
    <x v="46"/>
    <s v="3000016993 CHC TREINAMENTO EXECUTIVO E CONSULT"/>
    <x v="249"/>
    <s v="100002027"/>
    <s v="TREINAMENTOS"/>
    <s v="SERV.0019"/>
    <x v="0"/>
    <s v=""/>
    <s v=""/>
    <s v="K"/>
    <n v="1118"/>
    <x v="0"/>
    <s v=""/>
    <n v="1"/>
    <s v="UN"/>
    <n v="1"/>
    <s v="UN"/>
    <n v="20000"/>
    <x v="139"/>
    <s v="BRL"/>
    <n v="1"/>
    <n v="0"/>
    <n v="0"/>
    <n v="0"/>
    <n v="0"/>
    <n v="0"/>
    <n v="0"/>
    <n v="1"/>
    <n v="0"/>
    <n v="0"/>
    <n v="0"/>
    <n v="0"/>
    <x v="1750"/>
    <s v="OABR"/>
  </r>
  <r>
    <s v="10"/>
    <s v="ZBR1"/>
    <s v="F"/>
    <s v="V29"/>
    <x v="10"/>
    <x v="46"/>
    <s v="3000002477 INFORME APOIO ADMINISTRATIVO LTDA"/>
    <x v="280"/>
    <s v="E00001014"/>
    <s v="PESQUISA DE DESENVOLVIMENTO"/>
    <s v="SERV.0031"/>
    <x v="0"/>
    <s v=""/>
    <s v=""/>
    <s v="K"/>
    <n v="2118"/>
    <x v="1"/>
    <s v=""/>
    <n v="1500"/>
    <s v="SV"/>
    <n v="1500"/>
    <s v="SV"/>
    <n v="1"/>
    <x v="347"/>
    <s v="BRL"/>
    <n v="1"/>
    <n v="0"/>
    <n v="0"/>
    <n v="1474.12"/>
    <n v="0"/>
    <n v="1474.12"/>
    <n v="1474.12"/>
    <n v="1"/>
    <n v="0"/>
    <n v="0"/>
    <n v="0"/>
    <n v="0"/>
    <x v="1751"/>
    <s v="OABR"/>
  </r>
  <r>
    <s v="10"/>
    <s v="ZBR1"/>
    <s v="F"/>
    <s v="V22"/>
    <x v="15"/>
    <x v="46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670.56"/>
    <x v="1130"/>
    <s v="BRL"/>
    <n v="1"/>
    <n v="0"/>
    <n v="0"/>
    <n v="0"/>
    <n v="0"/>
    <n v="0"/>
    <n v="0"/>
    <n v="1"/>
    <n v="0"/>
    <n v="0"/>
    <n v="0"/>
    <n v="0"/>
    <x v="1752"/>
    <s v="OABR"/>
  </r>
  <r>
    <s v="10"/>
    <s v="ZBR1"/>
    <s v="F"/>
    <s v="V02"/>
    <x v="7"/>
    <x v="46"/>
    <s v="3000020062 C DA S DUTRA COMERCIO E SERVICOS LT"/>
    <x v="281"/>
    <s v="100011836"/>
    <s v="MATERIAL GRAFICO - FOLDER"/>
    <s v="SERV.0020"/>
    <x v="0"/>
    <s v=""/>
    <s v=""/>
    <s v="K"/>
    <n v="1118"/>
    <x v="0"/>
    <s v=""/>
    <n v="1"/>
    <s v="SV"/>
    <n v="1"/>
    <s v="SV"/>
    <n v="2761.2"/>
    <x v="1131"/>
    <s v="BRL"/>
    <n v="1"/>
    <n v="0"/>
    <n v="0"/>
    <n v="0"/>
    <n v="0"/>
    <n v="0"/>
    <n v="0"/>
    <n v="1"/>
    <n v="0"/>
    <n v="0"/>
    <n v="0"/>
    <n v="0"/>
    <x v="1753"/>
    <s v="OABR"/>
  </r>
  <r>
    <s v="10"/>
    <s v="ZBR1"/>
    <s v="F"/>
    <s v="V33"/>
    <x v="2"/>
    <x v="46"/>
    <s v="3000016585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406.06"/>
    <x v="1132"/>
    <s v="BRL"/>
    <n v="1"/>
    <n v="0"/>
    <n v="0"/>
    <n v="0"/>
    <n v="0"/>
    <n v="0"/>
    <n v="0"/>
    <n v="1"/>
    <n v="0"/>
    <n v="0"/>
    <n v="0"/>
    <n v="0"/>
    <x v="1754"/>
    <s v="OABR"/>
  </r>
  <r>
    <s v="10"/>
    <s v="ZBR1"/>
    <s v="F"/>
    <s v="V02"/>
    <x v="7"/>
    <x v="46"/>
    <s v="3000019645 PROMOVE ARTE PRODUCOES ARTISTICAS L"/>
    <x v="282"/>
    <s v="E00000130"/>
    <s v="CONSULTORIA E ASSESSORIA"/>
    <s v="SERV.0031"/>
    <x v="0"/>
    <s v=""/>
    <s v=""/>
    <s v="K"/>
    <n v="1118"/>
    <x v="0"/>
    <s v=""/>
    <n v="1"/>
    <s v="SV"/>
    <n v="1"/>
    <s v="SV"/>
    <n v="2500"/>
    <x v="484"/>
    <s v="BRL"/>
    <n v="1"/>
    <n v="0"/>
    <n v="0"/>
    <n v="0"/>
    <n v="0"/>
    <n v="0"/>
    <n v="0"/>
    <n v="1"/>
    <n v="0"/>
    <n v="0"/>
    <n v="0"/>
    <n v="0"/>
    <x v="1755"/>
    <s v="OABR"/>
  </r>
  <r>
    <s v="10"/>
    <s v="ZBR1"/>
    <s v="F"/>
    <s v="V03"/>
    <x v="1"/>
    <x v="47"/>
    <s v="3000011044 AGORA VAI BAZAR DA CONSTRUCAO LTDA"/>
    <x v="222"/>
    <s v="E00005138"/>
    <s v="REGISTRO  GAVETA BRUTO 20MM (1/2&quot;)"/>
    <s v="MAT.00029"/>
    <x v="1"/>
    <s v=""/>
    <s v=""/>
    <s v="K"/>
    <n v="1118"/>
    <x v="0"/>
    <s v="0002"/>
    <n v="10"/>
    <s v="UN"/>
    <n v="10"/>
    <s v="UN"/>
    <n v="54.9"/>
    <x v="1133"/>
    <s v="BRL"/>
    <n v="1"/>
    <n v="0"/>
    <n v="0"/>
    <n v="10"/>
    <n v="0"/>
    <n v="10"/>
    <n v="549"/>
    <n v="1"/>
    <n v="0"/>
    <n v="0"/>
    <n v="0"/>
    <n v="0"/>
    <x v="1756"/>
    <s v="OABR"/>
  </r>
  <r>
    <s v="20"/>
    <s v="ZBR1"/>
    <s v="F"/>
    <s v="V03"/>
    <x v="1"/>
    <x v="47"/>
    <s v="3000011044 AGORA VAI BAZAR DA CONSTRUCAO LTDA"/>
    <x v="222"/>
    <s v="E00005900"/>
    <s v="ABRACADEIRA ROSCA SEM FIM 1/2X3/4"/>
    <s v="MAT.00031"/>
    <x v="1"/>
    <s v=""/>
    <s v=""/>
    <s v="K"/>
    <n v="1118"/>
    <x v="0"/>
    <s v="0002"/>
    <n v="30"/>
    <s v="PEÇ"/>
    <n v="30"/>
    <s v="PEÇ"/>
    <n v="8.1"/>
    <x v="1134"/>
    <s v="BRL"/>
    <n v="1"/>
    <n v="0"/>
    <n v="0"/>
    <n v="30"/>
    <n v="0"/>
    <n v="30"/>
    <n v="243"/>
    <n v="1"/>
    <n v="0"/>
    <n v="0"/>
    <n v="0"/>
    <n v="0"/>
    <x v="1756"/>
    <s v="OABR"/>
  </r>
  <r>
    <s v="30"/>
    <s v="ZBR1"/>
    <s v="F"/>
    <s v="V03"/>
    <x v="1"/>
    <x v="47"/>
    <s v="3000011044 AGORA VAI BAZAR DA CONSTRUCAO LTDA"/>
    <x v="222"/>
    <s v="100015630"/>
    <s v="MANGUEIRA CRISTAL TRANCADA 1/2  50MT"/>
    <s v="MAT.00029"/>
    <x v="1"/>
    <s v=""/>
    <s v=""/>
    <s v="K"/>
    <n v="1118"/>
    <x v="0"/>
    <s v="0002"/>
    <n v="1"/>
    <s v="UN"/>
    <n v="1"/>
    <s v="UN"/>
    <n v="5.94"/>
    <x v="1135"/>
    <s v="BRL"/>
    <n v="1"/>
    <n v="0"/>
    <n v="0"/>
    <n v="1"/>
    <n v="0"/>
    <n v="1"/>
    <n v="5.94"/>
    <n v="1"/>
    <n v="0"/>
    <n v="0"/>
    <n v="0"/>
    <n v="0"/>
    <x v="1756"/>
    <s v="OABR"/>
  </r>
  <r>
    <s v="10"/>
    <s v="ZBR1"/>
    <s v="F"/>
    <s v="V03"/>
    <x v="1"/>
    <x v="47"/>
    <s v="3000002281 FERRAGENS LINDORIO LTDA"/>
    <x v="198"/>
    <s v="E00005136"/>
    <s v="REGISTRO  GAVETA BRUTO (COMPLETO) 3/4&quot;"/>
    <s v="MAT.00029"/>
    <x v="1"/>
    <s v=""/>
    <s v=""/>
    <s v="K"/>
    <n v="1118"/>
    <x v="0"/>
    <s v="0002"/>
    <n v="10"/>
    <s v="UN"/>
    <n v="10"/>
    <s v="UN"/>
    <n v="40.94"/>
    <x v="1136"/>
    <s v="BRL"/>
    <n v="1"/>
    <n v="0"/>
    <n v="0"/>
    <n v="0"/>
    <n v="0"/>
    <n v="0"/>
    <n v="0"/>
    <n v="1"/>
    <n v="0"/>
    <n v="0"/>
    <n v="0"/>
    <n v="0"/>
    <x v="1757"/>
    <s v="OABR"/>
  </r>
  <r>
    <s v="20"/>
    <s v="ZBR1"/>
    <s v="F"/>
    <s v="V03"/>
    <x v="1"/>
    <x v="47"/>
    <s v="3000002281 FERRAGENS LINDORIO LTDA"/>
    <x v="198"/>
    <s v="E00005138"/>
    <s v="REGISTRO  GAVETA BRUTO 20MM (1/2&quot;)"/>
    <s v="MAT.00029"/>
    <x v="1"/>
    <s v=""/>
    <s v=""/>
    <s v="K"/>
    <n v="1118"/>
    <x v="0"/>
    <s v="0002"/>
    <n v="10"/>
    <s v="UN"/>
    <n v="10"/>
    <s v="UN"/>
    <n v="35.6"/>
    <x v="1084"/>
    <s v="BRL"/>
    <n v="1"/>
    <n v="0"/>
    <n v="0"/>
    <n v="0"/>
    <n v="0"/>
    <n v="0"/>
    <n v="0"/>
    <n v="1"/>
    <n v="0"/>
    <n v="0"/>
    <n v="0"/>
    <n v="0"/>
    <x v="1757"/>
    <s v="OABR"/>
  </r>
  <r>
    <s v="30"/>
    <s v="ZBR1"/>
    <s v="F"/>
    <s v="V03"/>
    <x v="1"/>
    <x v="47"/>
    <s v="3000002281 FERRAGENS LINDORIO LTDA"/>
    <x v="198"/>
    <s v="E00005139"/>
    <s v="REGISTRO  GAVETA BRUTO 25MM (1&quot;)"/>
    <s v="MAT.00029"/>
    <x v="1"/>
    <s v=""/>
    <s v=""/>
    <s v="K"/>
    <n v="1118"/>
    <x v="0"/>
    <s v="0002"/>
    <n v="10"/>
    <s v="UN"/>
    <n v="10"/>
    <s v="UN"/>
    <n v="60.52"/>
    <x v="1137"/>
    <s v="BRL"/>
    <n v="1"/>
    <n v="0"/>
    <n v="0"/>
    <n v="0"/>
    <n v="0"/>
    <n v="0"/>
    <n v="0"/>
    <n v="1"/>
    <n v="0"/>
    <n v="0"/>
    <n v="0"/>
    <n v="0"/>
    <x v="1757"/>
    <s v="OABR"/>
  </r>
  <r>
    <s v="10"/>
    <s v="ZBR1"/>
    <s v="F"/>
    <s v="V03"/>
    <x v="1"/>
    <x v="47"/>
    <s v="3000015609 OBRA PRONTA PROJETO E EXECUCAO LTDA"/>
    <x v="232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0286"/>
    <x v="1138"/>
    <s v="BRL"/>
    <n v="1"/>
    <n v="0"/>
    <n v="0"/>
    <n v="0"/>
    <n v="0"/>
    <n v="0"/>
    <n v="0"/>
    <n v="1"/>
    <n v="0"/>
    <n v="0"/>
    <n v="0"/>
    <n v="0"/>
    <x v="1758"/>
    <s v="OABR"/>
  </r>
  <r>
    <s v="10"/>
    <s v="ZBR1"/>
    <s v="F"/>
    <s v="V03"/>
    <x v="1"/>
    <x v="47"/>
    <s v="3000013322 FRIO DUQUE REFRIGERACAO LTDA"/>
    <x v="213"/>
    <s v="E00006024"/>
    <s v="FITA PVC BRANCA"/>
    <s v="MAT.00029"/>
    <x v="1"/>
    <s v=""/>
    <s v=""/>
    <s v="K"/>
    <n v="1118"/>
    <x v="0"/>
    <s v="0002"/>
    <n v="20"/>
    <s v="UN"/>
    <n v="20"/>
    <s v="UN"/>
    <n v="3.3"/>
    <x v="1107"/>
    <s v="BRL"/>
    <n v="1"/>
    <n v="0"/>
    <n v="0"/>
    <n v="0"/>
    <n v="0"/>
    <n v="0"/>
    <n v="0"/>
    <n v="1"/>
    <n v="0"/>
    <n v="0"/>
    <n v="0"/>
    <n v="0"/>
    <x v="1759"/>
    <s v="OABR"/>
  </r>
  <r>
    <s v="20"/>
    <s v="ZBR1"/>
    <s v="F"/>
    <s v="V03"/>
    <x v="1"/>
    <x v="47"/>
    <s v="3000013322 FRIO DUQUE REFRIGERACAO LTDA"/>
    <x v="213"/>
    <s v="100002820"/>
    <s v="ÓLEO PARA BOMBA VÁCUO SYMBOL SY68"/>
    <s v="MAT.00029"/>
    <x v="1"/>
    <s v=""/>
    <s v=""/>
    <s v="K"/>
    <n v="1118"/>
    <x v="0"/>
    <s v="0002"/>
    <n v="20"/>
    <s v="L"/>
    <n v="20"/>
    <s v="L"/>
    <n v="65"/>
    <x v="450"/>
    <s v="BRL"/>
    <n v="1"/>
    <n v="0"/>
    <n v="0"/>
    <n v="0"/>
    <n v="0"/>
    <n v="0"/>
    <n v="0"/>
    <n v="1"/>
    <n v="0"/>
    <n v="0"/>
    <n v="0"/>
    <n v="0"/>
    <x v="1759"/>
    <s v="OABR"/>
  </r>
  <r>
    <s v="30"/>
    <s v="ZBR1"/>
    <s v="F"/>
    <s v="V03"/>
    <x v="1"/>
    <x v="47"/>
    <s v="3000013322 FRIO DUQUE REFRIGERACAO LTDA"/>
    <x v="213"/>
    <s v="E00005736"/>
    <s v="AR REFRIGERANT (R-410A)"/>
    <s v="MAT.00029"/>
    <x v="1"/>
    <s v=""/>
    <s v=""/>
    <s v="K"/>
    <n v="1118"/>
    <x v="0"/>
    <s v="0002"/>
    <n v="5"/>
    <s v="UN"/>
    <n v="5"/>
    <s v="UN"/>
    <n v="936"/>
    <x v="114"/>
    <s v="BRL"/>
    <n v="1"/>
    <n v="0"/>
    <n v="0"/>
    <n v="0"/>
    <n v="0"/>
    <n v="0"/>
    <n v="0"/>
    <n v="1"/>
    <n v="0"/>
    <n v="0"/>
    <n v="0"/>
    <n v="0"/>
    <x v="1759"/>
    <s v="OABR"/>
  </r>
  <r>
    <s v="10"/>
    <s v="ZBR1"/>
    <s v="F"/>
    <s v="V03"/>
    <x v="1"/>
    <x v="47"/>
    <s v="3000002281 FERRAGENS LINDORIO LTDA"/>
    <x v="198"/>
    <s v="100028689"/>
    <s v="TUBO GALVONIZADO 1P"/>
    <s v="MAT.00010"/>
    <x v="1"/>
    <s v=""/>
    <s v=""/>
    <s v="K"/>
    <n v="1118"/>
    <x v="0"/>
    <s v="0002"/>
    <n v="3"/>
    <s v="UN"/>
    <n v="3"/>
    <s v="UN"/>
    <n v="289.31"/>
    <x v="1139"/>
    <s v="BRL"/>
    <n v="1"/>
    <n v="0"/>
    <n v="0"/>
    <n v="0"/>
    <n v="0"/>
    <n v="0"/>
    <n v="0"/>
    <n v="1"/>
    <n v="0"/>
    <n v="0"/>
    <n v="0"/>
    <n v="0"/>
    <x v="1760"/>
    <s v="OABR"/>
  </r>
  <r>
    <s v="20"/>
    <s v="ZBR1"/>
    <s v="F"/>
    <s v="V03"/>
    <x v="1"/>
    <x v="47"/>
    <s v="3000002281 FERRAGENS LINDORIO LTDA"/>
    <x v="198"/>
    <s v="100028686"/>
    <s v="REGISTRO ALAVANCA 1P"/>
    <s v="MAT.00017"/>
    <x v="1"/>
    <s v=""/>
    <s v=""/>
    <s v="K"/>
    <n v="1118"/>
    <x v="0"/>
    <s v="0002"/>
    <n v="10"/>
    <s v="UN"/>
    <n v="10"/>
    <s v="UN"/>
    <n v="115"/>
    <x v="978"/>
    <s v="BRL"/>
    <n v="1"/>
    <n v="0"/>
    <n v="0"/>
    <n v="0"/>
    <n v="0"/>
    <n v="0"/>
    <n v="0"/>
    <n v="1"/>
    <n v="0"/>
    <n v="0"/>
    <n v="0"/>
    <n v="0"/>
    <x v="1760"/>
    <s v="OABR"/>
  </r>
  <r>
    <s v="10"/>
    <s v="ZBR1"/>
    <s v="F"/>
    <s v="V03"/>
    <x v="1"/>
    <x v="48"/>
    <s v="3000020072 FREICON MATERIAIS PARA CONSTRUCAO L"/>
    <x v="283"/>
    <s v="100028735"/>
    <s v="CETIM BIANCO RET LINE 30X60"/>
    <s v="MAT.00019"/>
    <x v="1"/>
    <s v=""/>
    <s v=""/>
    <s v="K"/>
    <n v="1118"/>
    <x v="0"/>
    <s v=""/>
    <n v="258.3"/>
    <s v="UN"/>
    <n v="258.3"/>
    <s v="UN"/>
    <n v="80.89"/>
    <x v="1140"/>
    <s v="BRL"/>
    <n v="1"/>
    <n v="0"/>
    <n v="0"/>
    <n v="0"/>
    <n v="0"/>
    <n v="0"/>
    <n v="0"/>
    <n v="1"/>
    <n v="0"/>
    <n v="0"/>
    <n v="0"/>
    <n v="0"/>
    <x v="1761"/>
    <s v="OABR"/>
  </r>
  <r>
    <s v="10"/>
    <s v="ZBR1"/>
    <s v="F"/>
    <s v="V27"/>
    <x v="18"/>
    <x v="48"/>
    <s v="3000002221 MILLS LOCACAO, SERVICOS E LOGISTICA"/>
    <x v="195"/>
    <s v="100000516"/>
    <s v="SERVIÇO  INSTAL. MAQUINAS E EQUIPAMENTOS"/>
    <s v="SERV.0017"/>
    <x v="0"/>
    <s v="L"/>
    <s v=""/>
    <s v="K"/>
    <n v="2118"/>
    <x v="1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1762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30"/>
    <x v="952"/>
    <s v="BRL"/>
    <n v="1"/>
    <n v="0"/>
    <n v="0"/>
    <n v="0"/>
    <n v="0"/>
    <n v="0"/>
    <n v="0"/>
    <n v="1"/>
    <n v="0"/>
    <n v="0"/>
    <n v="0"/>
    <n v="0"/>
    <x v="1763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30"/>
    <x v="952"/>
    <s v="BRL"/>
    <n v="1"/>
    <n v="0"/>
    <n v="0"/>
    <n v="0"/>
    <n v="0"/>
    <n v="0"/>
    <n v="0"/>
    <n v="1"/>
    <n v="0"/>
    <n v="0"/>
    <n v="0"/>
    <n v="0"/>
    <x v="1764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30"/>
    <x v="952"/>
    <s v="BRL"/>
    <n v="1"/>
    <n v="0"/>
    <n v="0"/>
    <n v="0"/>
    <n v="0"/>
    <n v="0"/>
    <n v="0"/>
    <n v="1"/>
    <n v="0"/>
    <n v="0"/>
    <n v="0"/>
    <n v="0"/>
    <x v="1765"/>
    <s v="OABR"/>
  </r>
  <r>
    <s v="10"/>
    <s v="ZBR1"/>
    <s v="F"/>
    <s v="V03"/>
    <x v="1"/>
    <x v="48"/>
    <s v="3000019994 CONSTRUCEM MATERIAIS DE CONSTRUCAO"/>
    <x v="284"/>
    <s v="100028284"/>
    <s v="TUBO DEFOFO 200MM 6MT"/>
    <s v="MAT.00017"/>
    <x v="1"/>
    <s v="L"/>
    <s v=""/>
    <s v="K"/>
    <n v="1118"/>
    <x v="0"/>
    <s v="0002"/>
    <n v="2"/>
    <s v="UN"/>
    <n v="2"/>
    <s v="UN"/>
    <n v="449.99"/>
    <x v="1141"/>
    <s v="BRL"/>
    <n v="1"/>
    <n v="0"/>
    <n v="0"/>
    <n v="0"/>
    <n v="0"/>
    <n v="0"/>
    <n v="0"/>
    <n v="1"/>
    <n v="0"/>
    <n v="0"/>
    <n v="0"/>
    <n v="0"/>
    <x v="1766"/>
    <s v="OABR"/>
  </r>
  <r>
    <s v="20"/>
    <s v="ZBR1"/>
    <s v="F"/>
    <s v="V03"/>
    <x v="1"/>
    <x v="48"/>
    <s v="3000019994 CONSTRUCEM MATERIAIS DE CONSTRUCAO"/>
    <x v="284"/>
    <s v="100028285"/>
    <s v="LUVA DE CORRER DEFOFO 200MM"/>
    <s v="MAT.00017"/>
    <x v="1"/>
    <s v="L"/>
    <s v=""/>
    <s v="K"/>
    <n v="1118"/>
    <x v="0"/>
    <s v="0002"/>
    <n v="2"/>
    <s v="UN"/>
    <n v="2"/>
    <s v="UN"/>
    <n v="119.99"/>
    <x v="1142"/>
    <s v="BRL"/>
    <n v="1"/>
    <n v="0"/>
    <n v="0"/>
    <n v="0"/>
    <n v="0"/>
    <n v="0"/>
    <n v="0"/>
    <n v="1"/>
    <n v="0"/>
    <n v="0"/>
    <n v="0"/>
    <n v="0"/>
    <x v="1766"/>
    <s v="OABR"/>
  </r>
  <r>
    <s v="30"/>
    <s v="ZBR1"/>
    <s v="F"/>
    <s v="V03"/>
    <x v="1"/>
    <x v="48"/>
    <s v="3000019994 CONSTRUCEM MATERIAIS DE CONSTRUCAO"/>
    <x v="284"/>
    <s v="100028286"/>
    <s v="REDUÇÃO DE 200M P 150MM DEFOFO"/>
    <s v="MAT.00017"/>
    <x v="1"/>
    <s v="L"/>
    <s v=""/>
    <s v="K"/>
    <n v="1118"/>
    <x v="0"/>
    <s v="0002"/>
    <n v="2"/>
    <s v="UN"/>
    <n v="2"/>
    <s v="UN"/>
    <n v="129.99"/>
    <x v="1143"/>
    <s v="BRL"/>
    <n v="1"/>
    <n v="0"/>
    <n v="0"/>
    <n v="0"/>
    <n v="0"/>
    <n v="0"/>
    <n v="0"/>
    <n v="1"/>
    <n v="0"/>
    <n v="0"/>
    <n v="0"/>
    <n v="0"/>
    <x v="1766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6920"/>
    <x v="1144"/>
    <s v="BRL"/>
    <n v="1"/>
    <n v="0"/>
    <n v="0"/>
    <n v="0"/>
    <n v="0"/>
    <n v="0"/>
    <n v="0"/>
    <n v="1"/>
    <n v="0"/>
    <n v="0"/>
    <n v="0"/>
    <n v="0"/>
    <x v="1767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768"/>
    <s v="OABR"/>
  </r>
  <r>
    <s v="10"/>
    <s v="ZBR1"/>
    <s v="F"/>
    <s v="V03"/>
    <x v="1"/>
    <x v="4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9400"/>
    <x v="1145"/>
    <s v="BRL"/>
    <n v="1"/>
    <n v="0"/>
    <n v="0"/>
    <n v="0"/>
    <n v="0"/>
    <n v="0"/>
    <n v="0"/>
    <n v="1"/>
    <n v="0"/>
    <n v="0"/>
    <n v="0"/>
    <n v="0"/>
    <x v="1769"/>
    <s v="OABR"/>
  </r>
  <r>
    <s v="10"/>
    <s v="ZBR1"/>
    <s v="F"/>
    <s v="V03"/>
    <x v="1"/>
    <x v="48"/>
    <s v="3000002179 BOOMERANG EVENTOS E SERVICOS LTDA"/>
    <x v="0"/>
    <s v="E00000138"/>
    <s v="COLETA DE RESÍDUOS"/>
    <s v="SERV.0031"/>
    <x v="0"/>
    <s v=""/>
    <s v=""/>
    <s v="K"/>
    <n v="1118"/>
    <x v="0"/>
    <s v=""/>
    <n v="1"/>
    <s v="SV"/>
    <n v="1"/>
    <s v="SV"/>
    <n v="23262.28"/>
    <x v="1146"/>
    <s v="BRL"/>
    <n v="1"/>
    <n v="0"/>
    <n v="0"/>
    <n v="1"/>
    <n v="0"/>
    <n v="1"/>
    <n v="23262.28"/>
    <n v="1"/>
    <n v="0"/>
    <n v="0"/>
    <n v="0"/>
    <n v="0"/>
    <x v="1770"/>
    <s v="OABR"/>
  </r>
  <r>
    <s v="10"/>
    <s v="ZBR1"/>
    <s v="F"/>
    <s v="V03"/>
    <x v="1"/>
    <x v="48"/>
    <s v="3000002179 BOOMERANG EVENTOS E SERVICOS LTDA"/>
    <x v="0"/>
    <s v="E00000138"/>
    <s v="COLETA DE RESÍDUOS"/>
    <s v="SERV.0031"/>
    <x v="0"/>
    <s v=""/>
    <s v=""/>
    <s v="K"/>
    <n v="1118"/>
    <x v="0"/>
    <s v=""/>
    <n v="1"/>
    <s v="SV"/>
    <n v="1"/>
    <s v="SV"/>
    <n v="9325.58"/>
    <x v="1147"/>
    <s v="BRL"/>
    <n v="1"/>
    <n v="0"/>
    <n v="0"/>
    <n v="0"/>
    <n v="0"/>
    <n v="0"/>
    <n v="0"/>
    <n v="1"/>
    <n v="0"/>
    <n v="0"/>
    <n v="0"/>
    <n v="0"/>
    <x v="1771"/>
    <s v="OABR"/>
  </r>
  <r>
    <s v="10"/>
    <s v="ZBR1"/>
    <s v="F"/>
    <s v="V07"/>
    <x v="3"/>
    <x v="48"/>
    <s v="3000017612 PAIVA CARVALHO FERRAGENS LTDA"/>
    <x v="176"/>
    <s v="100010399"/>
    <s v="CADEADO HASTE LONGA 30MM"/>
    <s v="MAT.00029"/>
    <x v="1"/>
    <s v=""/>
    <s v=""/>
    <s v="K"/>
    <n v="1118"/>
    <x v="0"/>
    <s v="0002"/>
    <n v="5"/>
    <s v="UN"/>
    <n v="5"/>
    <s v="UN"/>
    <n v="20.37"/>
    <x v="1148"/>
    <s v="BRL"/>
    <n v="1"/>
    <n v="0"/>
    <n v="0"/>
    <n v="0"/>
    <n v="0"/>
    <n v="0"/>
    <n v="0"/>
    <n v="1"/>
    <n v="0"/>
    <n v="0"/>
    <n v="0"/>
    <n v="0"/>
    <x v="1772"/>
    <s v="OABR"/>
  </r>
  <r>
    <s v="20"/>
    <s v="ZBR1"/>
    <s v="F"/>
    <s v="V07"/>
    <x v="3"/>
    <x v="48"/>
    <s v="3000017612 PAIVA CARVALHO FERRAGENS LTDA"/>
    <x v="176"/>
    <s v="100028642"/>
    <s v="FITA DUPLA FACE 9MM X 20M"/>
    <s v="MAT.00030"/>
    <x v="1"/>
    <s v=""/>
    <s v=""/>
    <s v="K"/>
    <n v="1118"/>
    <x v="0"/>
    <s v="0002"/>
    <n v="10"/>
    <s v="UN"/>
    <n v="10"/>
    <s v="UN"/>
    <n v="58.19"/>
    <x v="1149"/>
    <s v="BRL"/>
    <n v="1"/>
    <n v="0"/>
    <n v="0"/>
    <n v="0"/>
    <n v="0"/>
    <n v="0"/>
    <n v="0"/>
    <n v="1"/>
    <n v="0"/>
    <n v="0"/>
    <n v="0"/>
    <n v="0"/>
    <x v="1772"/>
    <s v="OABR"/>
  </r>
  <r>
    <s v="30"/>
    <s v="ZBR1"/>
    <s v="F"/>
    <s v="V07"/>
    <x v="3"/>
    <x v="48"/>
    <s v="3000017612 PAIVA CARVALHO FERRAGENS LTDA"/>
    <x v="176"/>
    <s v="100028643"/>
    <s v="FITA DUPLA FACE 12MM X 20M"/>
    <s v="MAT.00030"/>
    <x v="1"/>
    <s v=""/>
    <s v=""/>
    <s v="K"/>
    <n v="1118"/>
    <x v="0"/>
    <s v="0002"/>
    <n v="10"/>
    <s v="UN"/>
    <n v="10"/>
    <s v="UN"/>
    <n v="64.98"/>
    <x v="1150"/>
    <s v="BRL"/>
    <n v="1"/>
    <n v="0"/>
    <n v="0"/>
    <n v="0"/>
    <n v="0"/>
    <n v="0"/>
    <n v="0"/>
    <n v="1"/>
    <n v="0"/>
    <n v="0"/>
    <n v="0"/>
    <n v="0"/>
    <x v="1772"/>
    <s v="OABR"/>
  </r>
  <r>
    <s v="40"/>
    <s v="ZBR1"/>
    <s v="F"/>
    <s v="V07"/>
    <x v="3"/>
    <x v="48"/>
    <s v="3000017612 PAIVA CARVALHO FERRAGENS LTDA"/>
    <x v="176"/>
    <s v="100028644"/>
    <s v="FITA DUPLA FACE 19MM X 20M"/>
    <s v="MAT.00030"/>
    <x v="1"/>
    <s v=""/>
    <s v=""/>
    <s v="K"/>
    <n v="1118"/>
    <x v="0"/>
    <s v="0002"/>
    <n v="10"/>
    <s v="UN"/>
    <n v="10"/>
    <s v="UN"/>
    <n v="106.98"/>
    <x v="1151"/>
    <s v="BRL"/>
    <n v="1"/>
    <n v="0"/>
    <n v="0"/>
    <n v="0"/>
    <n v="0"/>
    <n v="0"/>
    <n v="0"/>
    <n v="1"/>
    <n v="0"/>
    <n v="0"/>
    <n v="0"/>
    <n v="0"/>
    <x v="1772"/>
    <s v="OABR"/>
  </r>
  <r>
    <s v="50"/>
    <s v="ZBR1"/>
    <s v="F"/>
    <s v="V07"/>
    <x v="3"/>
    <x v="48"/>
    <s v="3000017612 PAIVA CARVALHO FERRAGENS LTDA"/>
    <x v="176"/>
    <s v="100028646"/>
    <s v="FITA DUPLA FACE 25MM X 20M"/>
    <s v="MAT.00030"/>
    <x v="1"/>
    <s v=""/>
    <s v=""/>
    <s v="K"/>
    <n v="1118"/>
    <x v="0"/>
    <s v="0002"/>
    <n v="10"/>
    <s v="UN"/>
    <n v="10"/>
    <s v="UN"/>
    <n v="152.27000000000001"/>
    <x v="1152"/>
    <s v="BRL"/>
    <n v="1"/>
    <n v="0"/>
    <n v="0"/>
    <n v="0"/>
    <n v="0"/>
    <n v="0"/>
    <n v="0"/>
    <n v="1"/>
    <n v="0"/>
    <n v="0"/>
    <n v="0"/>
    <n v="0"/>
    <x v="1772"/>
    <s v="OABR"/>
  </r>
  <r>
    <s v="60"/>
    <s v="ZBR1"/>
    <s v="F"/>
    <s v="V07"/>
    <x v="3"/>
    <x v="48"/>
    <s v="3000017612 PAIVA CARVALHO FERRAGENS LTDA"/>
    <x v="176"/>
    <s v="100028647"/>
    <s v="FITA DUPLA FACE 50MM X 20M"/>
    <s v="MAT.00030"/>
    <x v="1"/>
    <s v=""/>
    <s v=""/>
    <s v="K"/>
    <n v="1118"/>
    <x v="0"/>
    <s v="0002"/>
    <n v="10"/>
    <s v="UN"/>
    <n v="10"/>
    <s v="UN"/>
    <n v="71.67"/>
    <x v="1153"/>
    <s v="BRL"/>
    <n v="1"/>
    <n v="0"/>
    <n v="0"/>
    <n v="0"/>
    <n v="0"/>
    <n v="0"/>
    <n v="0"/>
    <n v="1"/>
    <n v="0"/>
    <n v="0"/>
    <n v="0"/>
    <n v="0"/>
    <x v="1772"/>
    <s v="OABR"/>
  </r>
  <r>
    <s v="70"/>
    <s v="ZBR1"/>
    <s v="F"/>
    <s v="V07"/>
    <x v="3"/>
    <x v="48"/>
    <s v="3000017612 PAIVA CARVALHO FERRAGENS LTDA"/>
    <x v="176"/>
    <s v="100028648"/>
    <s v="FITA ZEBRADA 70MM X 100M"/>
    <s v="MAT.00030"/>
    <x v="1"/>
    <s v=""/>
    <s v=""/>
    <s v="K"/>
    <n v="1118"/>
    <x v="0"/>
    <s v="0002"/>
    <n v="10"/>
    <s v="UN"/>
    <n v="10"/>
    <s v="UN"/>
    <n v="107.66"/>
    <x v="1154"/>
    <s v="BRL"/>
    <n v="1"/>
    <n v="0"/>
    <n v="0"/>
    <n v="0"/>
    <n v="0"/>
    <n v="0"/>
    <n v="0"/>
    <n v="1"/>
    <n v="0"/>
    <n v="0"/>
    <n v="0"/>
    <n v="0"/>
    <x v="1772"/>
    <s v="OABR"/>
  </r>
  <r>
    <s v="80"/>
    <s v="ZBR1"/>
    <s v="F"/>
    <s v="V07"/>
    <x v="3"/>
    <x v="48"/>
    <s v="3000017612 PAIVA CARVALHO FERRAGENS LTDA"/>
    <x v="176"/>
    <s v="100028649"/>
    <s v="CADEADO CR 40"/>
    <s v="MAT.00030"/>
    <x v="1"/>
    <s v=""/>
    <s v=""/>
    <s v="K"/>
    <n v="1118"/>
    <x v="0"/>
    <s v="0002"/>
    <n v="5"/>
    <s v="UN"/>
    <n v="5"/>
    <s v="UN"/>
    <n v="56.54"/>
    <x v="1155"/>
    <s v="BRL"/>
    <n v="1"/>
    <n v="0"/>
    <n v="0"/>
    <n v="0"/>
    <n v="0"/>
    <n v="0"/>
    <n v="0"/>
    <n v="1"/>
    <n v="0"/>
    <n v="0"/>
    <n v="0"/>
    <n v="0"/>
    <x v="1772"/>
    <s v="OABR"/>
  </r>
  <r>
    <s v="90"/>
    <s v="ZBR1"/>
    <s v="F"/>
    <s v="V07"/>
    <x v="3"/>
    <x v="48"/>
    <s v="3000017612 PAIVA CARVALHO FERRAGENS LTDA"/>
    <x v="176"/>
    <s v="100028650"/>
    <s v="CADEADO CR 50"/>
    <s v="MAT.00030"/>
    <x v="1"/>
    <s v=""/>
    <s v=""/>
    <s v="K"/>
    <n v="1118"/>
    <x v="0"/>
    <s v="0002"/>
    <n v="5"/>
    <s v="UN"/>
    <n v="5"/>
    <s v="UN"/>
    <n v="38.79"/>
    <x v="1156"/>
    <s v="BRL"/>
    <n v="1"/>
    <n v="0"/>
    <n v="0"/>
    <n v="0"/>
    <n v="0"/>
    <n v="0"/>
    <n v="0"/>
    <n v="1"/>
    <n v="0"/>
    <n v="0"/>
    <n v="0"/>
    <n v="0"/>
    <x v="1772"/>
    <s v="OABR"/>
  </r>
  <r>
    <s v="10"/>
    <s v="ZBR1"/>
    <s v="F"/>
    <s v="V23"/>
    <x v="12"/>
    <x v="48"/>
    <s v="3000010595 ZINA EQUIPAMENTOS CONTRA INCENDIO L"/>
    <x v="285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6000"/>
    <x v="878"/>
    <s v="BRL"/>
    <n v="1"/>
    <n v="0"/>
    <n v="0"/>
    <n v="0"/>
    <n v="0"/>
    <n v="0"/>
    <n v="0"/>
    <n v="1"/>
    <n v="0"/>
    <n v="0"/>
    <n v="0"/>
    <n v="0"/>
    <x v="1773"/>
    <s v="OABR"/>
  </r>
  <r>
    <s v="10"/>
    <s v="ZBR1"/>
    <s v="F"/>
    <s v="V23"/>
    <x v="12"/>
    <x v="48"/>
    <s v="3000019558 MILLS LOCACAO, SERVICOS E LOGISTICA"/>
    <x v="195"/>
    <s v="100000075"/>
    <s v="LOCAÇÃO PLATAFORMAS ELEVATÓRIAS"/>
    <s v="LOC.00002"/>
    <x v="2"/>
    <s v=""/>
    <s v=""/>
    <s v="K"/>
    <n v="2118"/>
    <x v="1"/>
    <s v=""/>
    <n v="1"/>
    <s v="SV"/>
    <n v="1"/>
    <s v="SV"/>
    <n v="13400"/>
    <x v="1157"/>
    <s v="BRL"/>
    <n v="1"/>
    <n v="0"/>
    <n v="0"/>
    <n v="1"/>
    <n v="0"/>
    <n v="1"/>
    <n v="13400"/>
    <n v="1"/>
    <n v="0"/>
    <n v="0"/>
    <n v="0"/>
    <n v="0"/>
    <x v="1774"/>
    <s v="OABR"/>
  </r>
  <r>
    <s v="10"/>
    <s v="ZBR1"/>
    <s v="F"/>
    <s v="V13"/>
    <x v="4"/>
    <x v="4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974.72"/>
    <x v="1158"/>
    <s v="BRL"/>
    <n v="1"/>
    <n v="0"/>
    <n v="0"/>
    <n v="0"/>
    <n v="0"/>
    <n v="0"/>
    <n v="0"/>
    <n v="1"/>
    <n v="0"/>
    <n v="0"/>
    <n v="0"/>
    <n v="0"/>
    <x v="1775"/>
    <s v="OABR"/>
  </r>
  <r>
    <s v="20"/>
    <s v="ZBR1"/>
    <s v="F"/>
    <s v="V13"/>
    <x v="4"/>
    <x v="4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765.49"/>
    <x v="1159"/>
    <s v="BRL"/>
    <n v="1"/>
    <n v="0"/>
    <n v="0"/>
    <n v="0"/>
    <n v="0"/>
    <n v="0"/>
    <n v="0"/>
    <n v="1"/>
    <n v="0"/>
    <n v="0"/>
    <n v="0"/>
    <n v="0"/>
    <x v="1775"/>
    <s v="OABR"/>
  </r>
  <r>
    <s v="10"/>
    <s v="ZBR1"/>
    <s v="F"/>
    <s v="V03"/>
    <x v="1"/>
    <x v="49"/>
    <s v="3000002179 BOOMERANG EVENTOS E SERVICOS LTDA"/>
    <x v="0"/>
    <s v="100013685"/>
    <s v="SERVIÇO - CARREGADORES"/>
    <s v="SERV.0031"/>
    <x v="0"/>
    <s v=""/>
    <s v=""/>
    <s v="K"/>
    <n v="1118"/>
    <x v="0"/>
    <s v=""/>
    <n v="1"/>
    <s v="SV"/>
    <n v="1"/>
    <s v="SV"/>
    <n v="962"/>
    <x v="1160"/>
    <s v="BRL"/>
    <n v="1"/>
    <n v="0"/>
    <n v="0"/>
    <n v="0"/>
    <n v="0"/>
    <n v="0"/>
    <n v="0"/>
    <n v="1"/>
    <n v="0"/>
    <n v="0"/>
    <n v="0"/>
    <n v="0"/>
    <x v="1776"/>
    <s v="OABR"/>
  </r>
  <r>
    <s v="10"/>
    <s v="ZBR1"/>
    <s v="F"/>
    <s v="V33"/>
    <x v="2"/>
    <x v="49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718.58"/>
    <x v="1161"/>
    <s v="BRL"/>
    <n v="1"/>
    <n v="0"/>
    <n v="0"/>
    <n v="0"/>
    <n v="0"/>
    <n v="0"/>
    <n v="0"/>
    <n v="1"/>
    <n v="0"/>
    <n v="0"/>
    <n v="0"/>
    <n v="0"/>
    <x v="1777"/>
    <s v="OABR"/>
  </r>
  <r>
    <s v="10"/>
    <s v="ZBR1"/>
    <s v="F"/>
    <s v="V13"/>
    <x v="4"/>
    <x v="49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553.5"/>
    <x v="1162"/>
    <s v="BRL"/>
    <n v="1"/>
    <n v="0"/>
    <n v="0"/>
    <n v="0"/>
    <n v="0"/>
    <n v="0"/>
    <n v="0"/>
    <n v="1"/>
    <n v="0"/>
    <n v="0"/>
    <n v="0"/>
    <n v="0"/>
    <x v="1778"/>
    <s v="OABR"/>
  </r>
  <r>
    <s v="20"/>
    <s v="ZBR1"/>
    <s v="F"/>
    <s v="V13"/>
    <x v="4"/>
    <x v="49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296.77"/>
    <x v="1163"/>
    <s v="BRL"/>
    <n v="1"/>
    <n v="0"/>
    <n v="0"/>
    <n v="0"/>
    <n v="0"/>
    <n v="0"/>
    <n v="0"/>
    <n v="1"/>
    <n v="0"/>
    <n v="0"/>
    <n v="0"/>
    <n v="0"/>
    <x v="1778"/>
    <s v="OABR"/>
  </r>
  <r>
    <s v="10"/>
    <s v="ZBR1"/>
    <s v="F"/>
    <s v="V22"/>
    <x v="15"/>
    <x v="49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2244"/>
    <x v="780"/>
    <s v="BRL"/>
    <n v="1"/>
    <n v="0"/>
    <n v="0"/>
    <n v="1"/>
    <n v="0"/>
    <n v="1"/>
    <n v="2244"/>
    <n v="1"/>
    <n v="0"/>
    <n v="0"/>
    <n v="0"/>
    <n v="0"/>
    <x v="1779"/>
    <s v="OABR"/>
  </r>
  <r>
    <s v="10"/>
    <s v="ZBR1"/>
    <s v="F"/>
    <s v="V03"/>
    <x v="1"/>
    <x v="49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1780"/>
    <s v="OABR"/>
  </r>
  <r>
    <s v="10"/>
    <s v="ZBR1"/>
    <s v="F"/>
    <s v="V07"/>
    <x v="3"/>
    <x v="49"/>
    <s v="3000016348 HAND SECURITY CONSULTORIA EM"/>
    <x v="172"/>
    <s v="100028789"/>
    <s v="CONVERSOR DE MIDIA MONOMODO 20KM"/>
    <s v="MAT.00008"/>
    <x v="1"/>
    <s v=""/>
    <s v=""/>
    <s v="K"/>
    <n v="1118"/>
    <x v="0"/>
    <s v=""/>
    <n v="1"/>
    <s v="UN"/>
    <n v="1"/>
    <s v="UN"/>
    <n v="2760"/>
    <x v="1164"/>
    <s v="BRL"/>
    <n v="1"/>
    <n v="0"/>
    <n v="0"/>
    <n v="0"/>
    <n v="0"/>
    <n v="0"/>
    <n v="0"/>
    <n v="1"/>
    <n v="0"/>
    <n v="0"/>
    <n v="0"/>
    <n v="0"/>
    <x v="1781"/>
    <s v="OABR"/>
  </r>
  <r>
    <s v="20"/>
    <s v="ZBR1"/>
    <s v="F"/>
    <s v="V07"/>
    <x v="3"/>
    <x v="49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1781"/>
    <s v="OABR"/>
  </r>
  <r>
    <s v="10"/>
    <s v="ZBR1"/>
    <s v="F"/>
    <s v="V03"/>
    <x v="1"/>
    <x v="49"/>
    <s v="3000002248 PAVER MOTOS PECAS E ACESSORIOS LTDA"/>
    <x v="246"/>
    <s v="100028785"/>
    <s v="PNEU TRASEIRO GZ PZ60 C/ARO"/>
    <s v="MAT.00026"/>
    <x v="1"/>
    <s v=""/>
    <s v=""/>
    <s v="K"/>
    <n v="1118"/>
    <x v="0"/>
    <s v="0002"/>
    <n v="2"/>
    <s v="UN"/>
    <n v="2"/>
    <s v="UN"/>
    <n v="980"/>
    <x v="1165"/>
    <s v="BRL"/>
    <n v="1"/>
    <n v="0"/>
    <n v="0"/>
    <n v="0"/>
    <n v="0"/>
    <n v="0"/>
    <n v="0"/>
    <n v="1"/>
    <n v="0"/>
    <n v="0"/>
    <n v="0"/>
    <n v="0"/>
    <x v="1782"/>
    <s v="OABR"/>
  </r>
  <r>
    <s v="10"/>
    <s v="ZBR1"/>
    <s v="F"/>
    <s v="V03"/>
    <x v="1"/>
    <x v="49"/>
    <s v="3000002690 ZEITGEIST REFORMAS E EDIFICACOES LT"/>
    <x v="1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783"/>
    <s v="OABR"/>
  </r>
  <r>
    <s v="10"/>
    <s v="ZBR1"/>
    <s v="F"/>
    <s v="V02"/>
    <x v="7"/>
    <x v="50"/>
    <s v="3000016432 LORRANA PEREIRA BRITO PENNA 1164370"/>
    <x v="278"/>
    <s v="E00001059"/>
    <s v="FOT - FOTOGRAFIA E CINEMATOGRAFIA"/>
    <s v="SERV.0031"/>
    <x v="0"/>
    <s v="L"/>
    <s v=""/>
    <s v="K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1784"/>
    <s v="OABR"/>
  </r>
  <r>
    <s v="10"/>
    <s v="ZBR1"/>
    <s v="F"/>
    <s v="V02"/>
    <x v="7"/>
    <x v="50"/>
    <s v="3000016432 LORRANA PEREIRA BRITO PENNA 1164370"/>
    <x v="278"/>
    <s v="E00001059"/>
    <s v="FOT - FOTOGRAFIA E CINEMATOGRAFIA"/>
    <s v="SERV.0031"/>
    <x v="0"/>
    <s v=""/>
    <s v=""/>
    <s v="K"/>
    <n v="1118"/>
    <x v="0"/>
    <s v=""/>
    <n v="1"/>
    <s v="SV"/>
    <n v="1"/>
    <s v="SV"/>
    <n v="1050"/>
    <x v="22"/>
    <s v="BRL"/>
    <n v="1"/>
    <n v="0"/>
    <n v="0"/>
    <n v="0"/>
    <n v="0"/>
    <n v="0"/>
    <n v="0"/>
    <n v="1"/>
    <n v="0"/>
    <n v="0"/>
    <n v="0"/>
    <n v="0"/>
    <x v="1785"/>
    <s v="OABR"/>
  </r>
  <r>
    <s v="10"/>
    <s v="ZBR1"/>
    <s v="F"/>
    <s v="V11"/>
    <x v="9"/>
    <x v="50"/>
    <s v="3000002506 CARMONA ADVOGADOS ASSOCIADOS"/>
    <x v="221"/>
    <s v="100000364"/>
    <s v="HONORÁRIOS JURÍDICOS"/>
    <s v="SERV.0001"/>
    <x v="0"/>
    <s v=""/>
    <s v=""/>
    <s v="K"/>
    <n v="1118"/>
    <x v="0"/>
    <s v=""/>
    <n v="10000"/>
    <s v="SV"/>
    <n v="10000"/>
    <s v="SV"/>
    <n v="1"/>
    <x v="321"/>
    <s v="BRL"/>
    <n v="1"/>
    <n v="0"/>
    <n v="0"/>
    <n v="0"/>
    <n v="0"/>
    <n v="0"/>
    <n v="0"/>
    <n v="1"/>
    <n v="0"/>
    <n v="0"/>
    <n v="0"/>
    <n v="0"/>
    <x v="1786"/>
    <s v="OABR"/>
  </r>
  <r>
    <s v="10"/>
    <s v="ZBR1"/>
    <s v="F"/>
    <s v="V03"/>
    <x v="1"/>
    <x v="50"/>
    <s v="3000002179 BOOMERANG EVENTOS E SERVICOS LTDA"/>
    <x v="0"/>
    <s v="E00000122"/>
    <s v="LIMPEZA DE BENS IMÓVEIS"/>
    <s v="SERV.0031"/>
    <x v="0"/>
    <s v=""/>
    <s v=""/>
    <s v="K"/>
    <n v="1118"/>
    <x v="0"/>
    <s v=""/>
    <n v="1"/>
    <s v="SV"/>
    <n v="1"/>
    <s v="SV"/>
    <n v="404"/>
    <x v="787"/>
    <s v="BRL"/>
    <n v="1"/>
    <n v="0"/>
    <n v="0"/>
    <n v="0"/>
    <n v="0"/>
    <n v="0"/>
    <n v="0"/>
    <n v="1"/>
    <n v="0"/>
    <n v="0"/>
    <n v="0"/>
    <n v="0"/>
    <x v="1787"/>
    <s v="OABR"/>
  </r>
  <r>
    <s v="10"/>
    <s v="ZBR1"/>
    <s v="F"/>
    <s v="V11"/>
    <x v="9"/>
    <x v="50"/>
    <s v="3000010824 J. MARTINELLI SOCIEDADE DE ADVOGADO"/>
    <x v="226"/>
    <s v="100000364"/>
    <s v="HONORÁRIOS JURÍDICOS"/>
    <s v="SERV.0001"/>
    <x v="0"/>
    <s v=""/>
    <s v=""/>
    <s v="K"/>
    <n v="1118"/>
    <x v="0"/>
    <s v=""/>
    <n v="4750"/>
    <s v="SV"/>
    <n v="4750"/>
    <s v="SV"/>
    <n v="1"/>
    <x v="989"/>
    <s v="BRL"/>
    <n v="1"/>
    <n v="0"/>
    <n v="0"/>
    <n v="0"/>
    <n v="0"/>
    <n v="0"/>
    <n v="0"/>
    <n v="1"/>
    <n v="0"/>
    <n v="0"/>
    <n v="0"/>
    <n v="0"/>
    <x v="1788"/>
    <s v="OABR"/>
  </r>
  <r>
    <s v="10"/>
    <s v="ZBR1"/>
    <s v="F"/>
    <s v="V31"/>
    <x v="17"/>
    <x v="50"/>
    <s v="3000010824 J. MARTINELLI SOCIEDADE DE ADVOGADO"/>
    <x v="226"/>
    <s v="100000364"/>
    <s v="HONORÁRIOS JURÍDICOS"/>
    <s v="SERV.0001"/>
    <x v="0"/>
    <s v=""/>
    <s v=""/>
    <s v="K"/>
    <n v="2118"/>
    <x v="1"/>
    <s v=""/>
    <n v="40"/>
    <s v="SV"/>
    <n v="40"/>
    <s v="SV"/>
    <n v="1"/>
    <x v="731"/>
    <s v="BRL"/>
    <n v="1"/>
    <n v="0"/>
    <n v="0"/>
    <n v="0"/>
    <n v="0"/>
    <n v="0"/>
    <n v="0"/>
    <n v="1"/>
    <n v="0"/>
    <n v="0"/>
    <n v="0"/>
    <n v="0"/>
    <x v="1789"/>
    <s v="OABR"/>
  </r>
  <r>
    <s v="10"/>
    <s v="ZBR1"/>
    <s v="F"/>
    <s v="V24"/>
    <x v="6"/>
    <x v="50"/>
    <s v="3000000073 IN REACH COMERCIO E SERVICOS LTDA"/>
    <x v="263"/>
    <s v="100002901"/>
    <s v="LOCAÇÃO DE EQUIPAMENTO"/>
    <s v="LOC.00002"/>
    <x v="2"/>
    <s v="L"/>
    <s v=""/>
    <s v="K"/>
    <n v="2118"/>
    <x v="1"/>
    <s v=""/>
    <n v="1"/>
    <s v="UN"/>
    <n v="1"/>
    <s v="UN"/>
    <n v="903.23"/>
    <x v="1018"/>
    <s v="BRL"/>
    <n v="1"/>
    <n v="0"/>
    <n v="0"/>
    <n v="0"/>
    <n v="0"/>
    <n v="0"/>
    <n v="0"/>
    <n v="1"/>
    <n v="0"/>
    <n v="0"/>
    <n v="0"/>
    <n v="0"/>
    <x v="1790"/>
    <s v="OABR"/>
  </r>
  <r>
    <s v="10"/>
    <s v="ZBR1"/>
    <s v="F"/>
    <s v="V03"/>
    <x v="1"/>
    <x v="50"/>
    <s v="3000017612 PAIVA CARVALHO FERRAGENS LTDA"/>
    <x v="176"/>
    <s v="E00005625"/>
    <s v="ABRAÇADEIRA HELLERMANM 370X7,0MM"/>
    <s v="MAT.00029"/>
    <x v="1"/>
    <s v=""/>
    <s v=""/>
    <s v="K"/>
    <n v="1118"/>
    <x v="0"/>
    <s v="0002"/>
    <n v="899"/>
    <s v="UN"/>
    <n v="899"/>
    <s v="UN"/>
    <n v="0.56999999999999995"/>
    <x v="1166"/>
    <s v="BRL"/>
    <n v="1"/>
    <n v="0"/>
    <n v="0"/>
    <n v="0"/>
    <n v="0"/>
    <n v="0"/>
    <n v="0"/>
    <n v="1"/>
    <n v="0"/>
    <n v="0"/>
    <n v="0"/>
    <n v="0"/>
    <x v="1791"/>
    <s v="OABR"/>
  </r>
  <r>
    <s v="20"/>
    <s v="ZBR1"/>
    <s v="F"/>
    <s v="V03"/>
    <x v="1"/>
    <x v="50"/>
    <s v="3000017612 PAIVA CARVALHO FERRAGENS LTDA"/>
    <x v="176"/>
    <s v="E00005625"/>
    <s v="ABRAÇADEIRA HELLERMANM 370X7,0MM"/>
    <s v="MAT.00029"/>
    <x v="1"/>
    <s v=""/>
    <s v=""/>
    <s v="K"/>
    <n v="1118"/>
    <x v="0"/>
    <s v="0002"/>
    <n v="1"/>
    <s v="UN"/>
    <n v="1"/>
    <s v="UN"/>
    <n v="2.37"/>
    <x v="1167"/>
    <s v="BRL"/>
    <n v="1"/>
    <n v="0"/>
    <n v="0"/>
    <n v="0"/>
    <n v="0"/>
    <n v="0"/>
    <n v="0"/>
    <n v="1"/>
    <n v="0"/>
    <n v="0"/>
    <n v="0"/>
    <n v="0"/>
    <x v="1791"/>
    <s v="OABR"/>
  </r>
  <r>
    <s v="10"/>
    <s v="ZBR1"/>
    <s v="F"/>
    <s v="V33"/>
    <x v="2"/>
    <x v="51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65.41"/>
    <x v="981"/>
    <s v="BRL"/>
    <n v="1"/>
    <n v="0"/>
    <n v="0"/>
    <n v="0"/>
    <n v="0"/>
    <n v="0"/>
    <n v="0"/>
    <n v="1"/>
    <n v="0"/>
    <n v="0"/>
    <n v="0"/>
    <n v="0"/>
    <x v="1792"/>
    <s v="OABR"/>
  </r>
  <r>
    <s v="20"/>
    <s v="ZBR1"/>
    <s v="F"/>
    <s v="V33"/>
    <x v="2"/>
    <x v="51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55.25"/>
    <x v="877"/>
    <s v="BRL"/>
    <n v="1"/>
    <n v="0"/>
    <n v="0"/>
    <n v="0"/>
    <n v="0"/>
    <n v="0"/>
    <n v="0"/>
    <n v="1"/>
    <n v="0"/>
    <n v="0"/>
    <n v="0"/>
    <n v="0"/>
    <x v="1792"/>
    <s v="OABR"/>
  </r>
  <r>
    <s v="10"/>
    <s v="ZBR1"/>
    <s v="F"/>
    <s v="V13"/>
    <x v="4"/>
    <x v="51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153.5"/>
    <x v="1168"/>
    <s v="BRL"/>
    <n v="1"/>
    <n v="0"/>
    <n v="0"/>
    <n v="0"/>
    <n v="0"/>
    <n v="0"/>
    <n v="0"/>
    <n v="1"/>
    <n v="0"/>
    <n v="0"/>
    <n v="0"/>
    <n v="0"/>
    <x v="1793"/>
    <s v="OABR"/>
  </r>
  <r>
    <s v="10"/>
    <s v="ZBR1"/>
    <s v="F"/>
    <s v="V13"/>
    <x v="4"/>
    <x v="51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3725.97"/>
    <x v="826"/>
    <s v="BRL"/>
    <n v="1"/>
    <n v="0"/>
    <n v="0"/>
    <n v="0"/>
    <n v="0"/>
    <n v="0"/>
    <n v="0"/>
    <n v="1"/>
    <n v="0"/>
    <n v="0"/>
    <n v="0"/>
    <n v="0"/>
    <x v="1794"/>
    <s v="OABR"/>
  </r>
  <r>
    <s v="10"/>
    <s v="ZBR1"/>
    <s v="F"/>
    <s v="V03"/>
    <x v="1"/>
    <x v="51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3800"/>
    <x v="1169"/>
    <s v="BRL"/>
    <n v="1"/>
    <n v="0"/>
    <n v="0"/>
    <n v="1"/>
    <n v="0"/>
    <n v="1"/>
    <n v="13800"/>
    <n v="1"/>
    <n v="0"/>
    <n v="0"/>
    <n v="0"/>
    <n v="0"/>
    <x v="1795"/>
    <s v="OABR"/>
  </r>
  <r>
    <s v="10"/>
    <s v="ZBR1"/>
    <s v="F"/>
    <s v="V03"/>
    <x v="1"/>
    <x v="51"/>
    <s v="3000013774 SITIO DA REPRESA PAISAGISMO E"/>
    <x v="28"/>
    <s v="100000319"/>
    <s v="PREST. SERV. JARDINAGEM"/>
    <s v="MAT.00026"/>
    <x v="1"/>
    <s v=""/>
    <s v=""/>
    <s v="K"/>
    <n v="1118"/>
    <x v="0"/>
    <s v=""/>
    <n v="1"/>
    <s v="SV"/>
    <n v="1"/>
    <s v="SV"/>
    <n v="4000"/>
    <x v="1"/>
    <s v="BRL"/>
    <n v="1"/>
    <n v="0"/>
    <n v="0"/>
    <n v="0"/>
    <n v="0"/>
    <n v="0"/>
    <n v="0"/>
    <n v="1"/>
    <n v="0"/>
    <n v="0"/>
    <n v="0"/>
    <n v="0"/>
    <x v="1796"/>
    <s v="OABR"/>
  </r>
  <r>
    <s v="10"/>
    <s v="ZBR1"/>
    <s v="F"/>
    <s v="V33"/>
    <x v="2"/>
    <x v="51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3979.5"/>
    <x v="1170"/>
    <s v="BRL"/>
    <n v="1"/>
    <n v="0"/>
    <n v="0"/>
    <n v="0"/>
    <n v="0"/>
    <n v="0"/>
    <n v="0"/>
    <n v="1"/>
    <n v="0"/>
    <n v="0"/>
    <n v="0"/>
    <n v="0"/>
    <x v="1797"/>
    <s v="OABR"/>
  </r>
  <r>
    <s v="10"/>
    <s v="ZBR1"/>
    <s v="F"/>
    <s v="V11"/>
    <x v="9"/>
    <x v="51"/>
    <s v="3000011015 PROTO MEDICOS ASSOCIADOS S/S LTDA"/>
    <x v="286"/>
    <s v="100004529"/>
    <s v="Assistência serviços médicos/ técnicos"/>
    <s v="SERV.0019"/>
    <x v="0"/>
    <s v=""/>
    <s v=""/>
    <s v="K"/>
    <n v="1118"/>
    <x v="0"/>
    <s v=""/>
    <n v="1"/>
    <s v="SV"/>
    <n v="1"/>
    <s v="SV"/>
    <n v="2890"/>
    <x v="1171"/>
    <s v="BRL"/>
    <n v="1"/>
    <n v="0"/>
    <n v="0"/>
    <n v="0"/>
    <n v="0"/>
    <n v="0"/>
    <n v="0"/>
    <n v="1"/>
    <n v="0"/>
    <n v="0"/>
    <n v="0"/>
    <n v="0"/>
    <x v="1798"/>
    <s v="OABR"/>
  </r>
  <r>
    <s v="10"/>
    <s v="ZBR1"/>
    <s v="F"/>
    <s v="V03"/>
    <x v="1"/>
    <x v="51"/>
    <s v="3000014575 JJ MATERIAL ELETRICO LTDA"/>
    <x v="218"/>
    <s v="E00005383"/>
    <s v="ELETRODO E6013 OK 46.13 - 2,5mm 5KG"/>
    <s v="MAT.00029"/>
    <x v="1"/>
    <s v=""/>
    <s v=""/>
    <s v="K"/>
    <n v="1118"/>
    <x v="0"/>
    <s v="0002"/>
    <n v="6"/>
    <s v="KG"/>
    <n v="6"/>
    <s v="KG"/>
    <n v="169"/>
    <x v="1172"/>
    <s v="BRL"/>
    <n v="1"/>
    <n v="0"/>
    <n v="0"/>
    <n v="0"/>
    <n v="0"/>
    <n v="0"/>
    <n v="0"/>
    <n v="1"/>
    <n v="0"/>
    <n v="0"/>
    <n v="0"/>
    <n v="0"/>
    <x v="1799"/>
    <s v="OABR"/>
  </r>
  <r>
    <s v="20"/>
    <s v="ZBR1"/>
    <s v="F"/>
    <s v="V03"/>
    <x v="1"/>
    <x v="51"/>
    <s v="3000014575 JJ MATERIAL ELETRICO LTDA"/>
    <x v="218"/>
    <s v="100010918"/>
    <s v="LIXA DE FERRO 60"/>
    <s v="MAT.00029"/>
    <x v="1"/>
    <s v=""/>
    <s v=""/>
    <s v="K"/>
    <n v="1118"/>
    <x v="0"/>
    <s v="0002"/>
    <n v="100"/>
    <s v="UN"/>
    <n v="100"/>
    <s v="UN"/>
    <n v="2.85"/>
    <x v="1173"/>
    <s v="BRL"/>
    <n v="1"/>
    <n v="0"/>
    <n v="0"/>
    <n v="0"/>
    <n v="0"/>
    <n v="0"/>
    <n v="0"/>
    <n v="1"/>
    <n v="0"/>
    <n v="0"/>
    <n v="0"/>
    <n v="0"/>
    <x v="1799"/>
    <s v="OABR"/>
  </r>
  <r>
    <s v="30"/>
    <s v="ZBR1"/>
    <s v="F"/>
    <s v="V03"/>
    <x v="1"/>
    <x v="51"/>
    <s v="3000014575 JJ MATERIAL ELETRICO LTDA"/>
    <x v="218"/>
    <s v="E00005950"/>
    <s v="LIXA GR120"/>
    <s v="MAT.00029"/>
    <x v="1"/>
    <s v=""/>
    <s v=""/>
    <s v="K"/>
    <n v="1118"/>
    <x v="0"/>
    <s v="0002"/>
    <n v="100"/>
    <s v="PEÇ"/>
    <n v="100"/>
    <s v="PEÇ"/>
    <n v="2.62"/>
    <x v="1174"/>
    <s v="BRL"/>
    <n v="1"/>
    <n v="0"/>
    <n v="0"/>
    <n v="0"/>
    <n v="0"/>
    <n v="0"/>
    <n v="0"/>
    <n v="1"/>
    <n v="0"/>
    <n v="0"/>
    <n v="0"/>
    <n v="0"/>
    <x v="1799"/>
    <s v="OABR"/>
  </r>
  <r>
    <s v="10"/>
    <s v="ZBR1"/>
    <s v="F"/>
    <s v="V03"/>
    <x v="1"/>
    <x v="51"/>
    <s v="3000002281 FERRAGENS LINDORIO LTDA"/>
    <x v="198"/>
    <s v="E00005144"/>
    <s v="UNIAO SOLDA MARROM 85MM"/>
    <s v="MAT.00029"/>
    <x v="1"/>
    <s v=""/>
    <s v=""/>
    <s v="K"/>
    <n v="1118"/>
    <x v="0"/>
    <s v="0002"/>
    <n v="20"/>
    <s v="UN"/>
    <n v="20"/>
    <s v="UN"/>
    <n v="209.1"/>
    <x v="1175"/>
    <s v="BRL"/>
    <n v="1"/>
    <n v="0"/>
    <n v="0"/>
    <n v="0"/>
    <n v="0"/>
    <n v="0"/>
    <n v="0"/>
    <n v="1"/>
    <n v="0"/>
    <n v="0"/>
    <n v="0"/>
    <n v="0"/>
    <x v="1800"/>
    <s v="OABR"/>
  </r>
  <r>
    <s v="20"/>
    <s v="ZBR1"/>
    <s v="F"/>
    <s v="V03"/>
    <x v="1"/>
    <x v="51"/>
    <s v="3000002281 FERRAGENS LINDORIO LTDA"/>
    <x v="198"/>
    <s v="E00005147"/>
    <s v="TE SOLDA MARROM 85MM"/>
    <s v="MAT.00029"/>
    <x v="1"/>
    <s v=""/>
    <s v=""/>
    <s v="K"/>
    <n v="1118"/>
    <x v="0"/>
    <s v="0002"/>
    <n v="20"/>
    <s v="UN"/>
    <n v="20"/>
    <s v="UN"/>
    <n v="114.75"/>
    <x v="1176"/>
    <s v="BRL"/>
    <n v="1"/>
    <n v="0"/>
    <n v="0"/>
    <n v="0"/>
    <n v="0"/>
    <n v="0"/>
    <n v="0"/>
    <n v="1"/>
    <n v="0"/>
    <n v="0"/>
    <n v="0"/>
    <n v="0"/>
    <x v="1800"/>
    <s v="OABR"/>
  </r>
  <r>
    <s v="30"/>
    <s v="ZBR1"/>
    <s v="F"/>
    <s v="V03"/>
    <x v="1"/>
    <x v="51"/>
    <s v="3000002281 FERRAGENS LINDORIO LTDA"/>
    <x v="198"/>
    <s v="E00005194"/>
    <s v="LUVA REDUÇÃO SOLDA MARROM 60MMX32MM"/>
    <s v="MAT.00029"/>
    <x v="1"/>
    <s v=""/>
    <s v=""/>
    <s v="K"/>
    <n v="1118"/>
    <x v="0"/>
    <s v="0002"/>
    <n v="20"/>
    <s v="UN"/>
    <n v="20"/>
    <s v="UN"/>
    <n v="16.149999999999999"/>
    <x v="1177"/>
    <s v="BRL"/>
    <n v="1"/>
    <n v="0"/>
    <n v="0"/>
    <n v="0"/>
    <n v="0"/>
    <n v="0"/>
    <n v="0"/>
    <n v="1"/>
    <n v="0"/>
    <n v="0"/>
    <n v="0"/>
    <n v="0"/>
    <x v="1800"/>
    <s v="OABR"/>
  </r>
  <r>
    <s v="40"/>
    <s v="ZBR1"/>
    <s v="F"/>
    <s v="V03"/>
    <x v="1"/>
    <x v="51"/>
    <s v="3000002281 FERRAGENS LINDORIO LTDA"/>
    <x v="198"/>
    <s v="E00006021"/>
    <s v="REGISTRO DE GAVETA BRUTO DN 80  3&quot;"/>
    <s v="MAT.00029"/>
    <x v="1"/>
    <s v=""/>
    <s v=""/>
    <s v="K"/>
    <n v="1118"/>
    <x v="0"/>
    <s v="0002"/>
    <n v="10"/>
    <s v="UN"/>
    <n v="10"/>
    <s v="UN"/>
    <n v="544"/>
    <x v="1178"/>
    <s v="BRL"/>
    <n v="1"/>
    <n v="0"/>
    <n v="0"/>
    <n v="0"/>
    <n v="0"/>
    <n v="0"/>
    <n v="0"/>
    <n v="1"/>
    <n v="0"/>
    <n v="0"/>
    <n v="0"/>
    <n v="0"/>
    <x v="1800"/>
    <s v="OABR"/>
  </r>
  <r>
    <s v="50"/>
    <s v="ZBR1"/>
    <s v="F"/>
    <s v="V03"/>
    <x v="1"/>
    <x v="51"/>
    <s v="3000002281 FERRAGENS LINDORIO LTDA"/>
    <x v="198"/>
    <s v="100010518"/>
    <s v="ADAP SD CT BOL/ROSC 85MM X 3"/>
    <s v="MAT.00029"/>
    <x v="1"/>
    <s v=""/>
    <s v=""/>
    <s v="K"/>
    <n v="1118"/>
    <x v="0"/>
    <s v="0002"/>
    <n v="20"/>
    <s v="UN"/>
    <n v="20"/>
    <s v="UN"/>
    <n v="32.299999999999997"/>
    <x v="1179"/>
    <s v="BRL"/>
    <n v="1"/>
    <n v="0"/>
    <n v="0"/>
    <n v="0"/>
    <n v="0"/>
    <n v="0"/>
    <n v="0"/>
    <n v="1"/>
    <n v="0"/>
    <n v="0"/>
    <n v="0"/>
    <n v="0"/>
    <x v="1800"/>
    <s v="OABR"/>
  </r>
  <r>
    <s v="60"/>
    <s v="ZBR1"/>
    <s v="F"/>
    <s v="V03"/>
    <x v="1"/>
    <x v="51"/>
    <s v="3000002281 FERRAGENS LINDORIO LTDA"/>
    <x v="198"/>
    <s v="100028791"/>
    <s v="BUCHA DE REDUÇÃO 85MM x 60MM"/>
    <s v="MAT.00017"/>
    <x v="1"/>
    <s v=""/>
    <s v=""/>
    <s v="K"/>
    <n v="1118"/>
    <x v="0"/>
    <s v="0002"/>
    <n v="20"/>
    <s v="UN"/>
    <n v="20"/>
    <s v="UN"/>
    <n v="24.65"/>
    <x v="1180"/>
    <s v="BRL"/>
    <n v="1"/>
    <n v="0"/>
    <n v="0"/>
    <n v="0"/>
    <n v="0"/>
    <n v="0"/>
    <n v="0"/>
    <n v="1"/>
    <n v="0"/>
    <n v="0"/>
    <n v="0"/>
    <n v="0"/>
    <x v="1800"/>
    <s v="OABR"/>
  </r>
  <r>
    <s v="70"/>
    <s v="ZBR1"/>
    <s v="F"/>
    <s v="V03"/>
    <x v="1"/>
    <x v="51"/>
    <s v="3000002281 FERRAGENS LINDORIO LTDA"/>
    <x v="198"/>
    <s v="100028807"/>
    <s v="JOELHO DE 45° SOLD 85MM"/>
    <s v="MAT.00017"/>
    <x v="1"/>
    <s v=""/>
    <s v=""/>
    <s v="K"/>
    <n v="1118"/>
    <x v="0"/>
    <s v="0002"/>
    <n v="20"/>
    <s v="UN"/>
    <n v="20"/>
    <s v="UN"/>
    <n v="97.75"/>
    <x v="1181"/>
    <s v="BRL"/>
    <n v="1"/>
    <n v="0"/>
    <n v="0"/>
    <n v="0"/>
    <n v="0"/>
    <n v="0"/>
    <n v="0"/>
    <n v="1"/>
    <n v="0"/>
    <n v="0"/>
    <n v="0"/>
    <n v="0"/>
    <x v="1800"/>
    <s v="OABR"/>
  </r>
  <r>
    <s v="10"/>
    <s v="ZBR1"/>
    <s v="F"/>
    <s v="V03"/>
    <x v="1"/>
    <x v="51"/>
    <s v="3000014575 JJ MATERIAL ELETRICO LTDA"/>
    <x v="218"/>
    <s v="100000978"/>
    <s v="PISTAO SFLUX"/>
    <s v="MAT.00029"/>
    <x v="1"/>
    <s v=""/>
    <s v=""/>
    <s v="K"/>
    <n v="1118"/>
    <x v="0"/>
    <s v="0002"/>
    <n v="28"/>
    <s v="UN"/>
    <n v="28"/>
    <s v="UN"/>
    <n v="185.44"/>
    <x v="1182"/>
    <s v="BRL"/>
    <n v="1"/>
    <n v="0"/>
    <n v="0"/>
    <n v="0"/>
    <n v="0"/>
    <n v="0"/>
    <n v="0"/>
    <n v="1"/>
    <n v="0"/>
    <n v="0"/>
    <n v="0"/>
    <n v="0"/>
    <x v="1801"/>
    <s v="OABR"/>
  </r>
  <r>
    <s v="20"/>
    <s v="ZBR1"/>
    <s v="F"/>
    <s v="V03"/>
    <x v="1"/>
    <x v="51"/>
    <s v="3000014575 JJ MATERIAL ELETRICO LTDA"/>
    <x v="218"/>
    <s v="E00005775"/>
    <s v="COLA ADESIVA 175G AQUATHERM VERMELHA"/>
    <s v="MAT.00029"/>
    <x v="1"/>
    <s v=""/>
    <s v=""/>
    <s v="K"/>
    <n v="1118"/>
    <x v="0"/>
    <s v="0002"/>
    <n v="15"/>
    <s v="UN"/>
    <n v="15"/>
    <s v="UN"/>
    <n v="45.94"/>
    <x v="1183"/>
    <s v="BRL"/>
    <n v="1"/>
    <n v="0"/>
    <n v="0"/>
    <n v="0"/>
    <n v="0"/>
    <n v="0"/>
    <n v="0"/>
    <n v="1"/>
    <n v="0"/>
    <n v="0"/>
    <n v="0"/>
    <n v="0"/>
    <x v="1801"/>
    <s v="OABR"/>
  </r>
  <r>
    <s v="30"/>
    <s v="ZBR1"/>
    <s v="F"/>
    <s v="V03"/>
    <x v="1"/>
    <x v="51"/>
    <s v="3000014575 JJ MATERIAL ELETRICO LTDA"/>
    <x v="218"/>
    <s v="100028787"/>
    <s v="KIT COMPLETO P/CX ACOPLADA C/ACIONAD SUP"/>
    <s v="MAT.00017"/>
    <x v="1"/>
    <s v=""/>
    <s v=""/>
    <s v="K"/>
    <n v="1118"/>
    <x v="0"/>
    <s v="0002"/>
    <n v="5"/>
    <s v="UN"/>
    <n v="5"/>
    <s v="UN"/>
    <n v="144.25"/>
    <x v="1184"/>
    <s v="BRL"/>
    <n v="1"/>
    <n v="0"/>
    <n v="0"/>
    <n v="0"/>
    <n v="0"/>
    <n v="0"/>
    <n v="0"/>
    <n v="1"/>
    <n v="0"/>
    <n v="0"/>
    <n v="0"/>
    <n v="0"/>
    <x v="1801"/>
    <s v="OABR"/>
  </r>
  <r>
    <s v="10"/>
    <s v="ZBR1"/>
    <s v="F"/>
    <s v="V03"/>
    <x v="1"/>
    <x v="51"/>
    <s v="3000002281 FERRAGENS LINDORIO LTDA"/>
    <x v="198"/>
    <s v="100016579"/>
    <s v="LUVA DE REDUÇÃO SOLDA 25X20"/>
    <s v="MAT.00031"/>
    <x v="1"/>
    <s v=""/>
    <s v=""/>
    <s v="K"/>
    <n v="1118"/>
    <x v="0"/>
    <s v="0002"/>
    <n v="20"/>
    <s v="UN"/>
    <n v="20"/>
    <s v="UN"/>
    <n v="2.25"/>
    <x v="1185"/>
    <s v="BRL"/>
    <n v="1"/>
    <n v="0"/>
    <n v="0"/>
    <n v="0"/>
    <n v="0"/>
    <n v="0"/>
    <n v="0"/>
    <n v="1"/>
    <n v="0"/>
    <n v="0"/>
    <n v="0"/>
    <n v="0"/>
    <x v="1802"/>
    <s v="OABR"/>
  </r>
  <r>
    <s v="20"/>
    <s v="ZBR1"/>
    <s v="F"/>
    <s v="V03"/>
    <x v="1"/>
    <x v="51"/>
    <s v="3000002281 FERRAGENS LINDORIO LTDA"/>
    <x v="198"/>
    <s v="100016584"/>
    <s v="JOELHO SOLDA/ROSCA MARROM 25MMX1/2&quot;"/>
    <s v="MAT.00029"/>
    <x v="1"/>
    <s v=""/>
    <s v=""/>
    <s v="K"/>
    <n v="1118"/>
    <x v="0"/>
    <s v="0002"/>
    <n v="20"/>
    <s v="UN"/>
    <n v="20"/>
    <s v="UN"/>
    <n v="6.61"/>
    <x v="1186"/>
    <s v="BRL"/>
    <n v="1"/>
    <n v="0"/>
    <n v="0"/>
    <n v="0"/>
    <n v="0"/>
    <n v="0"/>
    <n v="0"/>
    <n v="1"/>
    <n v="0"/>
    <n v="0"/>
    <n v="0"/>
    <n v="0"/>
    <x v="1802"/>
    <s v="OABR"/>
  </r>
  <r>
    <s v="30"/>
    <s v="ZBR1"/>
    <s v="F"/>
    <s v="V03"/>
    <x v="1"/>
    <x v="51"/>
    <s v="3000002281 FERRAGENS LINDORIO LTDA"/>
    <x v="198"/>
    <s v="100018824"/>
    <s v="LUVA SOL MARROM 25MMX3/4 - COLA P/ROSCA"/>
    <s v="MAT.00029"/>
    <x v="1"/>
    <s v=""/>
    <s v=""/>
    <s v="K"/>
    <n v="1118"/>
    <x v="0"/>
    <s v="0002"/>
    <n v="20"/>
    <s v="UN"/>
    <n v="20"/>
    <s v="UN"/>
    <n v="3.06"/>
    <x v="1187"/>
    <s v="BRL"/>
    <n v="1"/>
    <n v="0"/>
    <n v="0"/>
    <n v="0"/>
    <n v="0"/>
    <n v="0"/>
    <n v="0"/>
    <n v="1"/>
    <n v="0"/>
    <n v="0"/>
    <n v="0"/>
    <n v="0"/>
    <x v="1802"/>
    <s v="OABR"/>
  </r>
  <r>
    <s v="40"/>
    <s v="ZBR1"/>
    <s v="F"/>
    <s v="V03"/>
    <x v="1"/>
    <x v="51"/>
    <s v="3000002281 FERRAGENS LINDORIO LTDA"/>
    <x v="198"/>
    <s v="E00005182"/>
    <s v="LUVA SOLDA MARROM 25MM"/>
    <s v="MAT.00029"/>
    <x v="1"/>
    <s v=""/>
    <s v=""/>
    <s v="K"/>
    <n v="1118"/>
    <x v="0"/>
    <s v="0002"/>
    <n v="20"/>
    <s v="UN"/>
    <n v="20"/>
    <s v="UN"/>
    <n v="0.81"/>
    <x v="1188"/>
    <s v="BRL"/>
    <n v="1"/>
    <n v="0"/>
    <n v="0"/>
    <n v="0"/>
    <n v="0"/>
    <n v="0"/>
    <n v="0"/>
    <n v="1"/>
    <n v="0"/>
    <n v="0"/>
    <n v="0"/>
    <n v="0"/>
    <x v="1802"/>
    <s v="OABR"/>
  </r>
  <r>
    <s v="50"/>
    <s v="ZBR1"/>
    <s v="F"/>
    <s v="V03"/>
    <x v="1"/>
    <x v="51"/>
    <s v="3000002281 FERRAGENS LINDORIO LTDA"/>
    <x v="198"/>
    <s v="E00005209"/>
    <s v="BUCHA RED. SOLDA MARROM 25X3/4MM (ROSCA)"/>
    <s v="MAT.00029"/>
    <x v="1"/>
    <s v=""/>
    <s v=""/>
    <s v="K"/>
    <n v="1118"/>
    <x v="0"/>
    <s v="0002"/>
    <n v="20"/>
    <s v="UN"/>
    <n v="20"/>
    <s v="UN"/>
    <n v="0.9"/>
    <x v="1189"/>
    <s v="BRL"/>
    <n v="1"/>
    <n v="0"/>
    <n v="0"/>
    <n v="0"/>
    <n v="0"/>
    <n v="0"/>
    <n v="0"/>
    <n v="1"/>
    <n v="0"/>
    <n v="0"/>
    <n v="0"/>
    <n v="0"/>
    <x v="1802"/>
    <s v="OABR"/>
  </r>
  <r>
    <s v="60"/>
    <s v="ZBR1"/>
    <s v="F"/>
    <s v="V03"/>
    <x v="1"/>
    <x v="51"/>
    <s v="3000002281 FERRAGENS LINDORIO LTDA"/>
    <x v="198"/>
    <s v="E00005707"/>
    <s v="LUVA SOLDA MARROM 25&quot;X3/4&quot;"/>
    <s v="MAT.00029"/>
    <x v="1"/>
    <s v=""/>
    <s v=""/>
    <s v="K"/>
    <n v="1118"/>
    <x v="0"/>
    <s v="0002"/>
    <n v="20"/>
    <s v="UN"/>
    <n v="20"/>
    <s v="UN"/>
    <n v="0.81"/>
    <x v="1188"/>
    <s v="BRL"/>
    <n v="1"/>
    <n v="0"/>
    <n v="0"/>
    <n v="0"/>
    <n v="0"/>
    <n v="0"/>
    <n v="0"/>
    <n v="1"/>
    <n v="0"/>
    <n v="0"/>
    <n v="0"/>
    <n v="0"/>
    <x v="1802"/>
    <s v="OABR"/>
  </r>
  <r>
    <s v="70"/>
    <s v="ZBR1"/>
    <s v="F"/>
    <s v="V03"/>
    <x v="1"/>
    <x v="51"/>
    <s v="3000002281 FERRAGENS LINDORIO LTDA"/>
    <x v="198"/>
    <s v="E00006031"/>
    <s v="VARA TUBO DE 25MM (MARROM)  6M"/>
    <s v="MAT.00029"/>
    <x v="1"/>
    <s v=""/>
    <s v=""/>
    <s v="K"/>
    <n v="1118"/>
    <x v="0"/>
    <s v="0002"/>
    <n v="5"/>
    <s v="UN"/>
    <n v="5"/>
    <s v="UN"/>
    <n v="25.2"/>
    <x v="1190"/>
    <s v="BRL"/>
    <n v="1"/>
    <n v="0"/>
    <n v="0"/>
    <n v="0"/>
    <n v="0"/>
    <n v="0"/>
    <n v="0"/>
    <n v="1"/>
    <n v="0"/>
    <n v="0"/>
    <n v="0"/>
    <n v="0"/>
    <x v="1802"/>
    <s v="OABR"/>
  </r>
  <r>
    <s v="80"/>
    <s v="ZBR1"/>
    <s v="F"/>
    <s v="V03"/>
    <x v="1"/>
    <x v="51"/>
    <s v="3000002281 FERRAGENS LINDORIO LTDA"/>
    <x v="198"/>
    <s v="E00006126"/>
    <s v="BUCHA DE REDUÇÃO 25X20MM ( MARROM )"/>
    <s v="MAT.00029"/>
    <x v="1"/>
    <s v=""/>
    <s v=""/>
    <s v="K"/>
    <n v="1118"/>
    <x v="0"/>
    <s v="0002"/>
    <n v="20"/>
    <s v="UN"/>
    <n v="20"/>
    <s v="UN"/>
    <n v="0.81"/>
    <x v="1188"/>
    <s v="BRL"/>
    <n v="1"/>
    <n v="0"/>
    <n v="0"/>
    <n v="20"/>
    <n v="0"/>
    <n v="20"/>
    <n v="16.2"/>
    <n v="1"/>
    <n v="0"/>
    <n v="0"/>
    <n v="0"/>
    <n v="0"/>
    <x v="1802"/>
    <s v="OABR"/>
  </r>
  <r>
    <s v="90"/>
    <s v="ZBR1"/>
    <s v="F"/>
    <s v="V03"/>
    <x v="1"/>
    <x v="51"/>
    <s v="3000002281 FERRAGENS LINDORIO LTDA"/>
    <x v="198"/>
    <s v="E00005609"/>
    <s v="JOELHO SOLDA MARROM 25MM"/>
    <s v="MAT.00029"/>
    <x v="1"/>
    <s v=""/>
    <s v=""/>
    <s v="K"/>
    <n v="1118"/>
    <x v="0"/>
    <s v="0002"/>
    <n v="20"/>
    <s v="UN"/>
    <n v="20"/>
    <s v="UN"/>
    <n v="0.72"/>
    <x v="1191"/>
    <s v="BRL"/>
    <n v="1"/>
    <n v="0"/>
    <n v="0"/>
    <n v="0"/>
    <n v="0"/>
    <n v="0"/>
    <n v="0"/>
    <n v="1"/>
    <n v="0"/>
    <n v="0"/>
    <n v="0"/>
    <n v="0"/>
    <x v="1802"/>
    <s v="OABR"/>
  </r>
  <r>
    <s v="1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228.7700000000004"/>
    <x v="1192"/>
    <s v="BRL"/>
    <n v="1"/>
    <n v="0"/>
    <n v="0"/>
    <n v="0"/>
    <n v="0"/>
    <n v="0"/>
    <n v="0"/>
    <n v="1"/>
    <n v="0"/>
    <n v="0"/>
    <n v="0"/>
    <n v="0"/>
    <x v="1803"/>
    <s v="OABR"/>
  </r>
  <r>
    <s v="2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0"/>
    <n v="0"/>
    <n v="0"/>
    <n v="0"/>
    <n v="1"/>
    <n v="0"/>
    <n v="0"/>
    <n v="0"/>
    <n v="0"/>
    <x v="1803"/>
    <s v="OABR"/>
  </r>
  <r>
    <s v="3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8"/>
    <x v="1194"/>
    <s v="BRL"/>
    <n v="1"/>
    <n v="0"/>
    <n v="0"/>
    <n v="1"/>
    <n v="0"/>
    <n v="1"/>
    <n v="4442.78"/>
    <n v="1"/>
    <n v="0"/>
    <n v="0"/>
    <n v="0"/>
    <n v="0"/>
    <x v="1803"/>
    <s v="OABR"/>
  </r>
  <r>
    <s v="4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1803"/>
    <s v="OABR"/>
  </r>
  <r>
    <s v="5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6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7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8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9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10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11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12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13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14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15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16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17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18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19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20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21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22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71.23"/>
    <x v="1193"/>
    <s v="BRL"/>
    <n v="1"/>
    <n v="0"/>
    <n v="0"/>
    <n v="1"/>
    <n v="0"/>
    <n v="1"/>
    <n v="1271.23"/>
    <n v="1"/>
    <n v="0"/>
    <n v="0"/>
    <n v="0"/>
    <n v="0"/>
    <x v="1803"/>
    <s v="OABR"/>
  </r>
  <r>
    <s v="23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507.07"/>
    <x v="1196"/>
    <s v="BRL"/>
    <n v="1"/>
    <n v="0"/>
    <n v="0"/>
    <n v="1"/>
    <n v="0"/>
    <n v="1"/>
    <n v="4507.07"/>
    <n v="1"/>
    <n v="0"/>
    <n v="0"/>
    <n v="0"/>
    <n v="0"/>
    <x v="1803"/>
    <s v="OABR"/>
  </r>
  <r>
    <s v="240"/>
    <s v="ZBR1"/>
    <s v="F"/>
    <s v="V07"/>
    <x v="3"/>
    <x v="132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992.93"/>
    <x v="1197"/>
    <s v="BRL"/>
    <n v="1"/>
    <n v="0"/>
    <n v="0"/>
    <n v="1"/>
    <n v="0"/>
    <n v="1"/>
    <n v="992.93"/>
    <n v="1"/>
    <n v="0"/>
    <n v="0"/>
    <n v="0"/>
    <n v="0"/>
    <x v="1803"/>
    <s v="OABR"/>
  </r>
  <r>
    <s v="10"/>
    <s v="ZBR1"/>
    <s v="F"/>
    <s v="V13"/>
    <x v="4"/>
    <x v="132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468.14"/>
    <x v="1198"/>
    <s v="BRL"/>
    <n v="1"/>
    <n v="0"/>
    <n v="0"/>
    <n v="0"/>
    <n v="0"/>
    <n v="0"/>
    <n v="0"/>
    <n v="1"/>
    <n v="0"/>
    <n v="0"/>
    <n v="0"/>
    <n v="0"/>
    <x v="1804"/>
    <s v="OABR"/>
  </r>
  <r>
    <s v="20"/>
    <s v="ZBR1"/>
    <s v="F"/>
    <s v="V13"/>
    <x v="4"/>
    <x v="132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255"/>
    <x v="1199"/>
    <s v="BRL"/>
    <n v="1"/>
    <n v="0"/>
    <n v="0"/>
    <n v="0"/>
    <n v="0"/>
    <n v="0"/>
    <n v="0"/>
    <n v="1"/>
    <n v="0"/>
    <n v="0"/>
    <n v="0"/>
    <n v="0"/>
    <x v="1804"/>
    <s v="OABR"/>
  </r>
  <r>
    <s v="10"/>
    <s v="ZBR1"/>
    <s v="F"/>
    <s v="V33"/>
    <x v="2"/>
    <x v="132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323.98"/>
    <x v="876"/>
    <s v="BRL"/>
    <n v="1"/>
    <n v="0"/>
    <n v="0"/>
    <n v="0"/>
    <n v="0"/>
    <n v="0"/>
    <n v="0"/>
    <n v="1"/>
    <n v="0"/>
    <n v="0"/>
    <n v="0"/>
    <n v="0"/>
    <x v="1805"/>
    <s v="OABR"/>
  </r>
  <r>
    <s v="20"/>
    <s v="ZBR1"/>
    <s v="F"/>
    <s v="V33"/>
    <x v="2"/>
    <x v="132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5.67"/>
    <x v="1200"/>
    <s v="BRL"/>
    <n v="1"/>
    <n v="0"/>
    <n v="0"/>
    <n v="0"/>
    <n v="0"/>
    <n v="0"/>
    <n v="0"/>
    <n v="1"/>
    <n v="0"/>
    <n v="0"/>
    <n v="0"/>
    <n v="0"/>
    <x v="1805"/>
    <s v="OABR"/>
  </r>
  <r>
    <s v="1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0"/>
    <n v="0"/>
    <n v="0"/>
    <n v="0"/>
    <n v="1"/>
    <n v="0"/>
    <n v="0"/>
    <n v="0"/>
    <n v="0"/>
    <x v="1806"/>
    <s v="OABR"/>
  </r>
  <r>
    <s v="2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0"/>
    <n v="0"/>
    <n v="0"/>
    <n v="0"/>
    <n v="1"/>
    <n v="0"/>
    <n v="0"/>
    <n v="0"/>
    <n v="0"/>
    <x v="1806"/>
    <s v="OABR"/>
  </r>
  <r>
    <s v="3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990"/>
    <x v="980"/>
    <s v="BRL"/>
    <n v="1"/>
    <n v="0"/>
    <n v="0"/>
    <n v="0"/>
    <n v="0"/>
    <n v="0"/>
    <n v="0"/>
    <n v="1"/>
    <n v="0"/>
    <n v="0"/>
    <n v="0"/>
    <n v="0"/>
    <x v="1806"/>
    <s v="OABR"/>
  </r>
  <r>
    <s v="4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0"/>
    <n v="0"/>
    <n v="0"/>
    <n v="0"/>
    <n v="1"/>
    <n v="0"/>
    <n v="0"/>
    <n v="0"/>
    <n v="0"/>
    <x v="1806"/>
    <s v="OABR"/>
  </r>
  <r>
    <s v="5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720.6"/>
    <x v="1203"/>
    <s v="BRL"/>
    <n v="1"/>
    <n v="0"/>
    <n v="0"/>
    <n v="0"/>
    <n v="0"/>
    <n v="0"/>
    <n v="0"/>
    <n v="1"/>
    <n v="0"/>
    <n v="0"/>
    <n v="0"/>
    <n v="0"/>
    <x v="1806"/>
    <s v="OABR"/>
  </r>
  <r>
    <s v="6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049.4000000000001"/>
    <x v="1204"/>
    <s v="BRL"/>
    <n v="1"/>
    <n v="0"/>
    <n v="0"/>
    <n v="0"/>
    <n v="0"/>
    <n v="0"/>
    <n v="0"/>
    <n v="1"/>
    <n v="0"/>
    <n v="0"/>
    <n v="0"/>
    <n v="0"/>
    <x v="1806"/>
    <s v="OABR"/>
  </r>
  <r>
    <s v="7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8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9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10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1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12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3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14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5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16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7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18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9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20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21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22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23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3931.2"/>
    <x v="1202"/>
    <s v="BRL"/>
    <n v="1"/>
    <n v="0"/>
    <n v="0"/>
    <n v="1"/>
    <n v="0"/>
    <n v="1"/>
    <n v="3931.2"/>
    <n v="1"/>
    <n v="0"/>
    <n v="0"/>
    <n v="0"/>
    <n v="0"/>
    <x v="1806"/>
    <s v="OABR"/>
  </r>
  <r>
    <s v="240"/>
    <s v="ZBR1"/>
    <s v="F"/>
    <s v="V07"/>
    <x v="3"/>
    <x v="52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108.8"/>
    <x v="1201"/>
    <s v="BRL"/>
    <n v="1"/>
    <n v="0"/>
    <n v="0"/>
    <n v="1"/>
    <n v="0"/>
    <n v="1"/>
    <n v="1108.8"/>
    <n v="1"/>
    <n v="0"/>
    <n v="0"/>
    <n v="0"/>
    <n v="0"/>
    <x v="1806"/>
    <s v="OABR"/>
  </r>
  <r>
    <s v="10"/>
    <s v="ZBR1"/>
    <s v="F"/>
    <s v="V03"/>
    <x v="1"/>
    <x v="52"/>
    <s v="3000016545 ELSHADAY BOMBAS E MOTORES SERVICE L"/>
    <x v="185"/>
    <s v="100002218"/>
    <s v="RECONDICIONAMENTO DE MOTORES"/>
    <s v="SERV.0031"/>
    <x v="0"/>
    <s v=""/>
    <s v=""/>
    <s v="K"/>
    <n v="1118"/>
    <x v="0"/>
    <s v=""/>
    <n v="1"/>
    <s v="SV"/>
    <n v="1"/>
    <s v="SV"/>
    <n v="1700"/>
    <x v="496"/>
    <s v="BRL"/>
    <n v="1"/>
    <n v="0"/>
    <n v="0"/>
    <n v="0"/>
    <n v="0"/>
    <n v="0"/>
    <n v="0"/>
    <n v="1"/>
    <n v="0"/>
    <n v="0"/>
    <n v="0"/>
    <n v="0"/>
    <x v="1807"/>
    <s v="OABR"/>
  </r>
  <r>
    <s v="10"/>
    <s v="ZBR1"/>
    <s v="F"/>
    <s v="V03"/>
    <x v="1"/>
    <x v="52"/>
    <s v="3000002739 ELIANE CARMO DA SILVA COSTA 7932939"/>
    <x v="288"/>
    <s v="100000516"/>
    <s v="SERVIÇO  INSTAL. MAQUINAS E EQUIPAMENTOS"/>
    <s v="SERV.0017"/>
    <x v="0"/>
    <s v="L"/>
    <s v=""/>
    <s v="K"/>
    <n v="1118"/>
    <x v="0"/>
    <s v=""/>
    <n v="3"/>
    <s v="SV"/>
    <n v="3"/>
    <s v="SV"/>
    <n v="950"/>
    <x v="1205"/>
    <s v="BRL"/>
    <n v="1"/>
    <n v="0"/>
    <n v="0"/>
    <n v="0"/>
    <n v="0"/>
    <n v="0"/>
    <n v="0"/>
    <n v="1"/>
    <n v="0"/>
    <n v="0"/>
    <n v="0"/>
    <n v="0"/>
    <x v="1808"/>
    <s v="OABR"/>
  </r>
  <r>
    <s v="10"/>
    <s v="ZBR1"/>
    <s v="F"/>
    <s v="V23"/>
    <x v="12"/>
    <x v="52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6200"/>
    <x v="1206"/>
    <s v="BRL"/>
    <n v="1"/>
    <n v="0"/>
    <n v="0"/>
    <n v="0"/>
    <n v="0"/>
    <n v="0"/>
    <n v="0"/>
    <n v="1"/>
    <n v="0"/>
    <n v="0"/>
    <n v="0"/>
    <n v="0"/>
    <x v="1809"/>
    <s v="OABR"/>
  </r>
  <r>
    <s v="10"/>
    <s v="ZBR1"/>
    <s v="F"/>
    <s v="V23"/>
    <x v="12"/>
    <x v="52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6200"/>
    <x v="1206"/>
    <s v="BRL"/>
    <n v="1"/>
    <n v="0"/>
    <n v="0"/>
    <n v="1"/>
    <n v="0"/>
    <n v="1"/>
    <n v="16200"/>
    <n v="1"/>
    <n v="0"/>
    <n v="0"/>
    <n v="0"/>
    <n v="0"/>
    <x v="1810"/>
    <s v="OABR"/>
  </r>
  <r>
    <s v="10"/>
    <s v="ZBR1"/>
    <s v="F"/>
    <s v="V03"/>
    <x v="1"/>
    <x v="52"/>
    <s v="3000012973 CULLIGAN LATAM EIRELI"/>
    <x v="289"/>
    <s v="E00005616"/>
    <s v="ELEMENTO FILTRANTE REFIL PRÉ C+3"/>
    <s v="MAT.00029"/>
    <x v="1"/>
    <s v=""/>
    <s v=""/>
    <s v="K"/>
    <n v="1118"/>
    <x v="0"/>
    <s v="0002"/>
    <n v="20"/>
    <s v="UN"/>
    <n v="20"/>
    <s v="UN"/>
    <n v="73.8"/>
    <x v="1207"/>
    <s v="BRL"/>
    <n v="1"/>
    <n v="0"/>
    <n v="0"/>
    <n v="0"/>
    <n v="0"/>
    <n v="0"/>
    <n v="0"/>
    <n v="1"/>
    <n v="0"/>
    <n v="0"/>
    <n v="0"/>
    <n v="0"/>
    <x v="1811"/>
    <s v="OABR"/>
  </r>
  <r>
    <s v="20"/>
    <s v="ZBR1"/>
    <s v="F"/>
    <s v="V03"/>
    <x v="1"/>
    <x v="52"/>
    <s v="3000012973 CULLIGAN LATAM EIRELI"/>
    <x v="289"/>
    <s v="E00005620"/>
    <s v="ELEMENTO FILTRANTE REFIL C+3"/>
    <s v="MAT.00029"/>
    <x v="1"/>
    <s v=""/>
    <s v=""/>
    <s v="K"/>
    <n v="1118"/>
    <x v="0"/>
    <s v="0002"/>
    <n v="20"/>
    <s v="UN"/>
    <n v="20"/>
    <s v="UN"/>
    <n v="65.44"/>
    <x v="1208"/>
    <s v="BRL"/>
    <n v="1"/>
    <n v="0"/>
    <n v="0"/>
    <n v="0"/>
    <n v="0"/>
    <n v="0"/>
    <n v="0"/>
    <n v="1"/>
    <n v="0"/>
    <n v="0"/>
    <n v="0"/>
    <n v="0"/>
    <x v="1811"/>
    <s v="OABR"/>
  </r>
  <r>
    <s v="10"/>
    <s v="ZBR1"/>
    <s v="F"/>
    <s v="V03"/>
    <x v="1"/>
    <x v="52"/>
    <s v="3000014575 JJ MATERIAL ELETRICO LTDA"/>
    <x v="218"/>
    <s v="100001172"/>
    <s v="FITA ALUMINIZADA ADESIVA 48MMX50M"/>
    <s v="MAT.00029"/>
    <x v="1"/>
    <s v=""/>
    <s v=""/>
    <s v="K"/>
    <n v="1118"/>
    <x v="0"/>
    <s v="0002"/>
    <n v="30"/>
    <s v="ROL"/>
    <n v="30"/>
    <s v="ROL"/>
    <n v="10.5"/>
    <x v="1209"/>
    <s v="BRL"/>
    <n v="1"/>
    <n v="0"/>
    <n v="0"/>
    <n v="0"/>
    <n v="0"/>
    <n v="0"/>
    <n v="0"/>
    <n v="1"/>
    <n v="0"/>
    <n v="0"/>
    <n v="0"/>
    <n v="0"/>
    <x v="1812"/>
    <s v="OABR"/>
  </r>
  <r>
    <s v="20"/>
    <s v="ZBR1"/>
    <s v="F"/>
    <s v="V03"/>
    <x v="1"/>
    <x v="52"/>
    <s v="3000014575 JJ MATERIAL ELETRICO LTDA"/>
    <x v="218"/>
    <s v="100028851"/>
    <s v="CORREIA A65"/>
    <s v="MAT.00004"/>
    <x v="1"/>
    <s v=""/>
    <s v=""/>
    <s v="K"/>
    <n v="1118"/>
    <x v="0"/>
    <s v="0002"/>
    <n v="10"/>
    <s v="UN"/>
    <n v="10"/>
    <s v="UN"/>
    <n v="53.65"/>
    <x v="1210"/>
    <s v="BRL"/>
    <n v="1"/>
    <n v="0"/>
    <n v="0"/>
    <n v="0"/>
    <n v="0"/>
    <n v="0"/>
    <n v="0"/>
    <n v="1"/>
    <n v="0"/>
    <n v="0"/>
    <n v="0"/>
    <n v="0"/>
    <x v="1812"/>
    <s v="OABR"/>
  </r>
  <r>
    <s v="10"/>
    <s v="ZBR1"/>
    <s v="F"/>
    <s v="V03"/>
    <x v="1"/>
    <x v="52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1740"/>
    <x v="413"/>
    <s v="BRL"/>
    <n v="1"/>
    <n v="0"/>
    <n v="0"/>
    <n v="0"/>
    <n v="0"/>
    <n v="0"/>
    <n v="0"/>
    <n v="1"/>
    <n v="0"/>
    <n v="0"/>
    <n v="0"/>
    <n v="0"/>
    <x v="1813"/>
    <s v="OABR"/>
  </r>
  <r>
    <s v="10"/>
    <s v="ZBR1"/>
    <s v="F"/>
    <s v="V03"/>
    <x v="1"/>
    <x v="52"/>
    <s v="3000020076 ELIO RICARDO DUTRA MARQUES LTDA"/>
    <x v="290"/>
    <s v="100028958"/>
    <s v="SPOT EMBUTIR LAMPADA PAR 30 IL-0162 BCO"/>
    <s v="MAT.00040"/>
    <x v="1"/>
    <s v=""/>
    <s v=""/>
    <s v="K"/>
    <n v="1118"/>
    <x v="0"/>
    <s v=""/>
    <n v="67"/>
    <s v="UN"/>
    <n v="67"/>
    <s v="UN"/>
    <n v="138"/>
    <x v="1211"/>
    <s v="BRL"/>
    <n v="1"/>
    <n v="0"/>
    <n v="0"/>
    <n v="0"/>
    <n v="0"/>
    <n v="0"/>
    <n v="0"/>
    <n v="1"/>
    <n v="0"/>
    <n v="0"/>
    <n v="0"/>
    <n v="0"/>
    <x v="1814"/>
    <s v="OABR"/>
  </r>
  <r>
    <s v="20"/>
    <s v="ZBR1"/>
    <s v="F"/>
    <s v="V03"/>
    <x v="1"/>
    <x v="52"/>
    <s v="3000020076 ELIO RICARDO DUTRA MARQUES LTDA"/>
    <x v="290"/>
    <s v="100028959"/>
    <s v="LAMPADA LED PAR 30 9W 4000K BIVOLT STELA"/>
    <s v="MAT.00012"/>
    <x v="1"/>
    <s v=""/>
    <s v=""/>
    <s v="K"/>
    <n v="1118"/>
    <x v="0"/>
    <s v=""/>
    <n v="67"/>
    <s v="UN"/>
    <n v="67"/>
    <s v="UN"/>
    <n v="45"/>
    <x v="1212"/>
    <s v="BRL"/>
    <n v="1"/>
    <n v="0"/>
    <n v="0"/>
    <n v="0"/>
    <n v="0"/>
    <n v="0"/>
    <n v="0"/>
    <n v="1"/>
    <n v="0"/>
    <n v="0"/>
    <n v="0"/>
    <n v="0"/>
    <x v="1814"/>
    <s v="OABR"/>
  </r>
  <r>
    <s v="10"/>
    <s v="ZBR1"/>
    <s v="F"/>
    <s v="V13"/>
    <x v="4"/>
    <x v="53"/>
    <s v="3000010565 LOCALIZA RENT A CAR SA"/>
    <x v="261"/>
    <s v="100013875"/>
    <s v="Locação de carros"/>
    <s v="SERV.0019"/>
    <x v="0"/>
    <s v=""/>
    <s v=""/>
    <s v="K"/>
    <n v="1118"/>
    <x v="0"/>
    <s v=""/>
    <n v="1"/>
    <s v="SV"/>
    <n v="1"/>
    <s v="SV"/>
    <n v="2945.71"/>
    <x v="1015"/>
    <s v="BRL"/>
    <n v="1"/>
    <n v="0"/>
    <n v="0"/>
    <n v="0"/>
    <n v="0"/>
    <n v="0"/>
    <n v="0"/>
    <n v="1"/>
    <n v="0"/>
    <n v="0"/>
    <n v="0"/>
    <n v="0"/>
    <x v="1815"/>
    <s v="OABR"/>
  </r>
  <r>
    <s v="10"/>
    <s v="ZBR1"/>
    <s v="F"/>
    <s v="V02"/>
    <x v="7"/>
    <x v="5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816"/>
    <s v="OABR"/>
  </r>
  <r>
    <s v="10"/>
    <s v="ZBR1"/>
    <s v="F"/>
    <s v="V02"/>
    <x v="7"/>
    <x v="53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1817"/>
    <s v="OABR"/>
  </r>
  <r>
    <s v="10"/>
    <s v="ZBR1"/>
    <s v="F"/>
    <s v="V03"/>
    <x v="1"/>
    <x v="53"/>
    <s v="3000014575 JJ MATERIAL ELETRICO LTDA"/>
    <x v="218"/>
    <s v="E00005594"/>
    <s v="DUCHA HIGIENICA ABS COMPLETA"/>
    <s v="MAT.00029"/>
    <x v="1"/>
    <s v=""/>
    <s v=""/>
    <s v="K"/>
    <n v="1118"/>
    <x v="0"/>
    <s v="0002"/>
    <n v="5"/>
    <s v="UN"/>
    <n v="5"/>
    <s v="UN"/>
    <n v="191.76"/>
    <x v="1213"/>
    <s v="BRL"/>
    <n v="1"/>
    <n v="0"/>
    <n v="0"/>
    <n v="0"/>
    <n v="0"/>
    <n v="0"/>
    <n v="0"/>
    <n v="1"/>
    <n v="0"/>
    <n v="0"/>
    <n v="0"/>
    <n v="0"/>
    <x v="1818"/>
    <s v="OABR"/>
  </r>
  <r>
    <s v="20"/>
    <s v="ZBR1"/>
    <s v="F"/>
    <s v="V03"/>
    <x v="1"/>
    <x v="53"/>
    <s v="3000014575 JJ MATERIAL ELETRICO LTDA"/>
    <x v="218"/>
    <s v="100028951"/>
    <s v="OBTURADOR UNIVERSAL PARA CAIXA ACOPLADA"/>
    <s v="MAT.00017"/>
    <x v="1"/>
    <s v=""/>
    <s v=""/>
    <s v="K"/>
    <n v="1118"/>
    <x v="0"/>
    <s v="0002"/>
    <n v="5"/>
    <s v="UN"/>
    <n v="5"/>
    <s v="UN"/>
    <n v="9.85"/>
    <x v="1214"/>
    <s v="BRL"/>
    <n v="1"/>
    <n v="0"/>
    <n v="0"/>
    <n v="0"/>
    <n v="0"/>
    <n v="0"/>
    <n v="0"/>
    <n v="1"/>
    <n v="0"/>
    <n v="0"/>
    <n v="0"/>
    <n v="0"/>
    <x v="1818"/>
    <s v="OABR"/>
  </r>
  <r>
    <s v="30"/>
    <s v="ZBR1"/>
    <s v="F"/>
    <s v="V03"/>
    <x v="1"/>
    <x v="53"/>
    <s v="3000014575 JJ MATERIAL ELETRICO LTDA"/>
    <x v="218"/>
    <s v="E00005255"/>
    <s v="MECANISMO MICTORIO BIOPRESS CPD:04875"/>
    <s v="MAT.00029"/>
    <x v="1"/>
    <s v=""/>
    <s v=""/>
    <s v="K"/>
    <n v="1118"/>
    <x v="0"/>
    <s v="0002"/>
    <n v="10"/>
    <s v="UN"/>
    <n v="10"/>
    <s v="UN"/>
    <n v="142.80000000000001"/>
    <x v="1215"/>
    <s v="BRL"/>
    <n v="1"/>
    <n v="0"/>
    <n v="0"/>
    <n v="0"/>
    <n v="0"/>
    <n v="0"/>
    <n v="0"/>
    <n v="1"/>
    <n v="0"/>
    <n v="0"/>
    <n v="0"/>
    <n v="0"/>
    <x v="1818"/>
    <s v="OABR"/>
  </r>
  <r>
    <s v="10"/>
    <s v="ZBR1"/>
    <s v="F"/>
    <s v="V03"/>
    <x v="1"/>
    <x v="53"/>
    <s v="3000019677 ELETROMAX 25 DE AGOSTO LTDA"/>
    <x v="241"/>
    <s v="100000628"/>
    <s v="LUMINÁRIA LED REDONDA SOBREPOR 24W 6500K"/>
    <s v="MAT.00012"/>
    <x v="1"/>
    <s v=""/>
    <s v=""/>
    <s v="K"/>
    <n v="1118"/>
    <x v="0"/>
    <s v="0002"/>
    <n v="20"/>
    <s v="UN"/>
    <n v="20"/>
    <s v="UN"/>
    <n v="20.03"/>
    <x v="1216"/>
    <s v="BRL"/>
    <n v="1"/>
    <n v="0"/>
    <n v="0"/>
    <n v="0"/>
    <n v="0"/>
    <n v="0"/>
    <n v="0"/>
    <n v="1"/>
    <n v="0"/>
    <n v="0"/>
    <n v="0"/>
    <n v="0"/>
    <x v="1819"/>
    <s v="OABR"/>
  </r>
  <r>
    <s v="10"/>
    <s v="ZBR1"/>
    <s v="F"/>
    <s v="V03"/>
    <x v="1"/>
    <x v="53"/>
    <s v="3000017612 PAIVA CARVALHO FERRAGENS LTDA"/>
    <x v="176"/>
    <s v="100028964"/>
    <s v="MANTA ASFÁLTIC AUT ADESIVA ALUM 90CMX10M"/>
    <s v="MAT.00030"/>
    <x v="1"/>
    <s v=""/>
    <s v=""/>
    <s v="K"/>
    <n v="1118"/>
    <x v="0"/>
    <s v="0002"/>
    <n v="5"/>
    <s v="UN"/>
    <n v="5"/>
    <s v="UN"/>
    <n v="276.60000000000002"/>
    <x v="1217"/>
    <s v="BRL"/>
    <n v="1"/>
    <n v="0"/>
    <n v="0"/>
    <n v="0"/>
    <n v="0"/>
    <n v="0"/>
    <n v="0"/>
    <n v="1"/>
    <n v="0"/>
    <n v="0"/>
    <n v="0"/>
    <n v="0"/>
    <x v="1820"/>
    <s v="OABR"/>
  </r>
  <r>
    <s v="20"/>
    <s v="ZBR1"/>
    <s v="F"/>
    <s v="V03"/>
    <x v="1"/>
    <x v="53"/>
    <s v="3000017612 PAIVA CARVALHO FERRAGENS LTDA"/>
    <x v="176"/>
    <s v="100028965"/>
    <s v="PRIMER P/ MANTA ASFALTICA 18L"/>
    <s v="MAT.00019"/>
    <x v="1"/>
    <s v=""/>
    <s v=""/>
    <s v="K"/>
    <n v="1118"/>
    <x v="0"/>
    <s v="0002"/>
    <n v="2"/>
    <s v="UN"/>
    <n v="2"/>
    <s v="UN"/>
    <n v="153.9"/>
    <x v="1218"/>
    <s v="BRL"/>
    <n v="1"/>
    <n v="0"/>
    <n v="0"/>
    <n v="0"/>
    <n v="0"/>
    <n v="0"/>
    <n v="0"/>
    <n v="1"/>
    <n v="0"/>
    <n v="0"/>
    <n v="0"/>
    <n v="0"/>
    <x v="1820"/>
    <s v="OABR"/>
  </r>
  <r>
    <s v="10"/>
    <s v="ZBR1"/>
    <s v="F"/>
    <s v="V24"/>
    <x v="6"/>
    <x v="53"/>
    <s v="3000001781 JSAC - PRODUCOES ARTISTICAS LTDA"/>
    <x v="109"/>
    <s v="E00001003"/>
    <s v="PREST. SERVIÇO - LEGALIZAÇÃO EVENTO"/>
    <s v="SERV.0031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1821"/>
    <s v="OABR"/>
  </r>
  <r>
    <s v="10"/>
    <s v="ZBR1"/>
    <s v="F"/>
    <s v="V03"/>
    <x v="1"/>
    <x v="53"/>
    <s v="3000002281 FERRAGENS LINDORIO LTDA"/>
    <x v="198"/>
    <s v="E00006124"/>
    <s v="NIPLE 3&quot; ROSCA"/>
    <s v="MAT.00029"/>
    <x v="1"/>
    <s v=""/>
    <s v=""/>
    <s v="K"/>
    <n v="1118"/>
    <x v="0"/>
    <s v="0002"/>
    <n v="5"/>
    <s v="UN"/>
    <n v="5"/>
    <s v="UN"/>
    <n v="45.76"/>
    <x v="1219"/>
    <s v="BRL"/>
    <n v="1"/>
    <n v="0"/>
    <n v="0"/>
    <n v="5"/>
    <n v="0"/>
    <n v="5"/>
    <n v="228.8"/>
    <n v="1"/>
    <n v="0"/>
    <n v="0"/>
    <n v="0"/>
    <n v="0"/>
    <x v="1822"/>
    <s v="OABR"/>
  </r>
  <r>
    <s v="20"/>
    <s v="ZBR1"/>
    <s v="F"/>
    <s v="V03"/>
    <x v="1"/>
    <x v="53"/>
    <s v="3000002281 FERRAGENS LINDORIO LTDA"/>
    <x v="198"/>
    <s v="E00005155"/>
    <s v="ADAPTAD. SOLDA CURTO BOL/ROS 85X3 MARROM"/>
    <s v="MAT.00029"/>
    <x v="1"/>
    <s v=""/>
    <s v=""/>
    <s v="K"/>
    <n v="1118"/>
    <x v="0"/>
    <s v="0002"/>
    <n v="5"/>
    <s v="UN"/>
    <n v="5"/>
    <s v="UN"/>
    <n v="33.44"/>
    <x v="1220"/>
    <s v="BRL"/>
    <n v="1"/>
    <n v="0"/>
    <n v="0"/>
    <n v="5"/>
    <n v="0"/>
    <n v="5"/>
    <n v="167.2"/>
    <n v="1"/>
    <n v="0"/>
    <n v="0"/>
    <n v="0"/>
    <n v="0"/>
    <x v="1822"/>
    <s v="OABR"/>
  </r>
  <r>
    <s v="30"/>
    <s v="ZBR1"/>
    <s v="F"/>
    <s v="V03"/>
    <x v="1"/>
    <x v="53"/>
    <s v="3000002281 FERRAGENS LINDORIO LTDA"/>
    <x v="198"/>
    <s v="100010519"/>
    <s v="BUCHA DE REDUÇÃO 85MM x 75MM"/>
    <s v="MAT.00029"/>
    <x v="1"/>
    <s v=""/>
    <s v=""/>
    <s v="K"/>
    <n v="1118"/>
    <x v="0"/>
    <s v="0002"/>
    <n v="2"/>
    <s v="UN"/>
    <n v="2"/>
    <s v="UN"/>
    <n v="20.239999999999998"/>
    <x v="1221"/>
    <s v="BRL"/>
    <n v="1"/>
    <n v="0"/>
    <n v="0"/>
    <n v="2"/>
    <n v="0"/>
    <n v="2"/>
    <n v="40.479999999999997"/>
    <n v="1"/>
    <n v="0"/>
    <n v="0"/>
    <n v="0"/>
    <n v="0"/>
    <x v="1822"/>
    <s v="OABR"/>
  </r>
  <r>
    <s v="40"/>
    <s v="ZBR1"/>
    <s v="F"/>
    <s v="V03"/>
    <x v="1"/>
    <x v="53"/>
    <s v="3000002281 FERRAGENS LINDORIO LTDA"/>
    <x v="198"/>
    <s v="E00005147"/>
    <s v="TE SOLDA MARROM 85MM"/>
    <s v="MAT.00029"/>
    <x v="1"/>
    <s v=""/>
    <s v=""/>
    <s v="K"/>
    <n v="1118"/>
    <x v="0"/>
    <s v="0002"/>
    <n v="5"/>
    <s v="UN"/>
    <n v="5"/>
    <s v="UN"/>
    <n v="118.8"/>
    <x v="1222"/>
    <s v="BRL"/>
    <n v="1"/>
    <n v="0"/>
    <n v="0"/>
    <n v="5"/>
    <n v="0"/>
    <n v="5"/>
    <n v="594"/>
    <n v="1"/>
    <n v="0"/>
    <n v="0"/>
    <n v="0"/>
    <n v="0"/>
    <x v="1822"/>
    <s v="OABR"/>
  </r>
  <r>
    <s v="50"/>
    <s v="ZBR1"/>
    <s v="F"/>
    <s v="V03"/>
    <x v="1"/>
    <x v="53"/>
    <s v="3000002281 FERRAGENS LINDORIO LTDA"/>
    <x v="198"/>
    <s v="E00005146"/>
    <s v="JOELHO SOLDA MARROM 85MM"/>
    <s v="MAT.00029"/>
    <x v="1"/>
    <s v=""/>
    <s v=""/>
    <s v="K"/>
    <n v="1118"/>
    <x v="0"/>
    <s v="0002"/>
    <n v="5"/>
    <s v="UN"/>
    <n v="5"/>
    <s v="UN"/>
    <n v="123.2"/>
    <x v="1223"/>
    <s v="BRL"/>
    <n v="1"/>
    <n v="0"/>
    <n v="0"/>
    <n v="5"/>
    <n v="0"/>
    <n v="5"/>
    <n v="616"/>
    <n v="1"/>
    <n v="0"/>
    <n v="0"/>
    <n v="0"/>
    <n v="0"/>
    <x v="1822"/>
    <s v="OABR"/>
  </r>
  <r>
    <s v="60"/>
    <s v="ZBR1"/>
    <s v="F"/>
    <s v="V03"/>
    <x v="1"/>
    <x v="53"/>
    <s v="3000002281 FERRAGENS LINDORIO LTDA"/>
    <x v="198"/>
    <s v="E00005709"/>
    <s v="CURVA SOLDA MARROM 90GRAU 85MM"/>
    <s v="MAT.00029"/>
    <x v="1"/>
    <s v=""/>
    <s v=""/>
    <s v="K"/>
    <n v="1118"/>
    <x v="0"/>
    <s v="0002"/>
    <n v="5"/>
    <s v="UN"/>
    <n v="5"/>
    <s v="UN"/>
    <n v="100.72"/>
    <x v="1224"/>
    <s v="BRL"/>
    <n v="1"/>
    <n v="0"/>
    <n v="0"/>
    <n v="5"/>
    <n v="0"/>
    <n v="5"/>
    <n v="503.6"/>
    <n v="1"/>
    <n v="0"/>
    <n v="0"/>
    <n v="0"/>
    <n v="0"/>
    <x v="1822"/>
    <s v="OABR"/>
  </r>
  <r>
    <s v="70"/>
    <s v="ZBR1"/>
    <s v="F"/>
    <s v="V03"/>
    <x v="1"/>
    <x v="53"/>
    <s v="3000002281 FERRAGENS LINDORIO LTDA"/>
    <x v="198"/>
    <s v="100014771"/>
    <s v="TUBO PVC SOLD 85 X 6M"/>
    <s v="MAT.00029"/>
    <x v="1"/>
    <s v=""/>
    <s v=""/>
    <s v="K"/>
    <n v="1118"/>
    <x v="0"/>
    <s v="0002"/>
    <n v="10"/>
    <s v="UN"/>
    <n v="10"/>
    <s v="UN"/>
    <n v="457.6"/>
    <x v="1225"/>
    <s v="BRL"/>
    <n v="1"/>
    <n v="0"/>
    <n v="0"/>
    <n v="10"/>
    <n v="0"/>
    <n v="10"/>
    <n v="4576"/>
    <n v="1"/>
    <n v="0"/>
    <n v="0"/>
    <n v="0"/>
    <n v="0"/>
    <x v="1822"/>
    <s v="OABR"/>
  </r>
  <r>
    <s v="10"/>
    <s v="ZBR1"/>
    <s v="F"/>
    <s v="V03"/>
    <x v="1"/>
    <x v="54"/>
    <s v="3000016164 PIPA D'AGUA CELULAR DISTRIBUICAO DE"/>
    <x v="72"/>
    <s v="100013682"/>
    <s v="SERVIÇO ABASTECIM. AGUA - CAMINHAO PIPA"/>
    <s v="SERV.0031"/>
    <x v="0"/>
    <s v=""/>
    <s v=""/>
    <s v="K"/>
    <n v="1118"/>
    <x v="0"/>
    <s v=""/>
    <n v="1"/>
    <s v="SV"/>
    <n v="1"/>
    <s v="SV"/>
    <n v="10760"/>
    <x v="1226"/>
    <s v="BRL"/>
    <n v="1"/>
    <n v="0"/>
    <n v="0"/>
    <n v="0"/>
    <n v="0"/>
    <n v="0"/>
    <n v="0"/>
    <n v="1"/>
    <n v="0"/>
    <n v="0"/>
    <n v="0"/>
    <n v="0"/>
    <x v="1823"/>
    <s v="OABR"/>
  </r>
  <r>
    <s v="20"/>
    <s v="ZBR1"/>
    <s v="F"/>
    <s v="V03"/>
    <x v="1"/>
    <x v="54"/>
    <s v="3000016164 PIPA D'AGUA CELULAR DISTRIBUICAO DE"/>
    <x v="72"/>
    <s v="100013682"/>
    <s v="SERVIÇO ABASTECIM. AGUA - CAMINHAO PIPA"/>
    <s v="SERV.0031"/>
    <x v="0"/>
    <s v=""/>
    <s v=""/>
    <s v="K"/>
    <n v="1118"/>
    <x v="0"/>
    <s v=""/>
    <n v="1"/>
    <s v="SV"/>
    <n v="1"/>
    <s v="SV"/>
    <n v="10760"/>
    <x v="1226"/>
    <s v="BRL"/>
    <n v="1"/>
    <n v="0"/>
    <n v="0"/>
    <n v="0"/>
    <n v="0"/>
    <n v="0"/>
    <n v="0"/>
    <n v="1"/>
    <n v="0"/>
    <n v="0"/>
    <n v="0"/>
    <n v="0"/>
    <x v="1823"/>
    <s v="OABR"/>
  </r>
  <r>
    <s v="10"/>
    <s v="ZBR1"/>
    <s v="F"/>
    <s v="V02"/>
    <x v="7"/>
    <x v="54"/>
    <s v="3000020166 POWER PRINT GRAFICA E EDITORA LTDA"/>
    <x v="291"/>
    <s v="100011836"/>
    <s v="MATERIAL GRAFICO - FOLDER"/>
    <s v="SERV.0020"/>
    <x v="0"/>
    <s v="L"/>
    <s v=""/>
    <s v="K"/>
    <n v="1118"/>
    <x v="0"/>
    <s v=""/>
    <n v="1"/>
    <s v="SV"/>
    <n v="1"/>
    <s v="SV"/>
    <n v="7000"/>
    <x v="141"/>
    <s v="BRL"/>
    <n v="1"/>
    <n v="0"/>
    <n v="0"/>
    <n v="0"/>
    <n v="0"/>
    <n v="0"/>
    <n v="0"/>
    <n v="1"/>
    <n v="0"/>
    <n v="0"/>
    <n v="0"/>
    <n v="0"/>
    <x v="1824"/>
    <s v="OABR"/>
  </r>
  <r>
    <s v="20"/>
    <s v="ZBR1"/>
    <s v="F"/>
    <s v="V02"/>
    <x v="7"/>
    <x v="54"/>
    <s v="3000020166 POWER PRINT GRAFICA E EDITORA LTDA"/>
    <x v="291"/>
    <s v="100016696"/>
    <s v="MATERIAL GRAFICO"/>
    <s v="SERV.0020"/>
    <x v="0"/>
    <s v=""/>
    <s v=""/>
    <s v="K"/>
    <n v="1118"/>
    <x v="0"/>
    <s v=""/>
    <n v="1"/>
    <s v="SV"/>
    <n v="1"/>
    <s v="SV"/>
    <n v="7000"/>
    <x v="141"/>
    <s v="BRL"/>
    <n v="1"/>
    <n v="0"/>
    <n v="0"/>
    <n v="0"/>
    <n v="0"/>
    <n v="0"/>
    <n v="0"/>
    <n v="1"/>
    <n v="0"/>
    <n v="0"/>
    <n v="0"/>
    <n v="0"/>
    <x v="1824"/>
    <s v="OABR"/>
  </r>
  <r>
    <s v="10"/>
    <s v="ZBR1"/>
    <s v="F"/>
    <s v="V24"/>
    <x v="6"/>
    <x v="5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1"/>
    <s v="UN"/>
    <n v="1"/>
    <s v="UN"/>
    <n v="15.95"/>
    <x v="1227"/>
    <s v="BRL"/>
    <n v="1"/>
    <n v="0"/>
    <n v="0"/>
    <n v="0"/>
    <n v="0"/>
    <n v="0"/>
    <n v="0"/>
    <n v="1"/>
    <n v="0"/>
    <n v="0"/>
    <n v="0"/>
    <n v="0"/>
    <x v="1825"/>
    <s v="OABR"/>
  </r>
  <r>
    <s v="20"/>
    <s v="ZBR1"/>
    <s v="F"/>
    <s v="V24"/>
    <x v="6"/>
    <x v="5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6"/>
    <s v="UN"/>
    <n v="6"/>
    <s v="UN"/>
    <n v="15.95"/>
    <x v="1228"/>
    <s v="BRL"/>
    <n v="1"/>
    <n v="0"/>
    <n v="0"/>
    <n v="0"/>
    <n v="0"/>
    <n v="0"/>
    <n v="0"/>
    <n v="1"/>
    <n v="0"/>
    <n v="0"/>
    <n v="0"/>
    <n v="0"/>
    <x v="1825"/>
    <s v="OABR"/>
  </r>
  <r>
    <s v="30"/>
    <s v="ZBR1"/>
    <s v="F"/>
    <s v="V24"/>
    <x v="6"/>
    <x v="5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6"/>
    <s v="UN"/>
    <n v="6"/>
    <s v="UN"/>
    <n v="15.95"/>
    <x v="1228"/>
    <s v="BRL"/>
    <n v="1"/>
    <n v="0"/>
    <n v="0"/>
    <n v="0"/>
    <n v="0"/>
    <n v="0"/>
    <n v="0"/>
    <n v="1"/>
    <n v="0"/>
    <n v="0"/>
    <n v="0"/>
    <n v="0"/>
    <x v="1825"/>
    <s v="OABR"/>
  </r>
  <r>
    <s v="40"/>
    <s v="ZBR1"/>
    <s v="F"/>
    <s v="V24"/>
    <x v="6"/>
    <x v="54"/>
    <s v="3000015322 MED ID COMERCIO DE ARTIGOS PROMOCIO"/>
    <x v="86"/>
    <s v="100002920"/>
    <s v="PULSEIRA DE IDENTIFICAÇÃO TYVEK"/>
    <s v="MAT.00030"/>
    <x v="1"/>
    <s v=""/>
    <s v=""/>
    <s v="K"/>
    <n v="2118"/>
    <x v="1"/>
    <s v=""/>
    <n v="6"/>
    <s v="UN"/>
    <n v="6"/>
    <s v="UN"/>
    <n v="15.95"/>
    <x v="1228"/>
    <s v="BRL"/>
    <n v="1"/>
    <n v="0"/>
    <n v="0"/>
    <n v="0"/>
    <n v="0"/>
    <n v="0"/>
    <n v="0"/>
    <n v="1"/>
    <n v="0"/>
    <n v="0"/>
    <n v="0"/>
    <n v="0"/>
    <x v="1825"/>
    <s v="OABR"/>
  </r>
  <r>
    <s v="10"/>
    <s v="ZBR1"/>
    <s v="F"/>
    <s v="V24"/>
    <x v="6"/>
    <x v="54"/>
    <s v="3000018949 ATUALIZE COMERCIAL LTDA"/>
    <x v="163"/>
    <s v="100018208"/>
    <s v="LIXEIRA INOX 100L"/>
    <s v="MAT.00021"/>
    <x v="1"/>
    <s v=""/>
    <s v=""/>
    <s v="K"/>
    <n v="2118"/>
    <x v="1"/>
    <s v=""/>
    <n v="4"/>
    <s v="UN"/>
    <n v="4"/>
    <s v="UN"/>
    <n v="785.75"/>
    <x v="1229"/>
    <s v="BRL"/>
    <n v="1"/>
    <n v="0"/>
    <n v="0"/>
    <n v="0"/>
    <n v="0"/>
    <n v="0"/>
    <n v="0"/>
    <n v="1"/>
    <n v="0"/>
    <n v="0"/>
    <n v="0"/>
    <n v="0"/>
    <x v="1826"/>
    <s v="OABR"/>
  </r>
  <r>
    <s v="20"/>
    <s v="ZBR1"/>
    <s v="F"/>
    <s v="V03"/>
    <x v="1"/>
    <x v="54"/>
    <s v="3000001228 M E PARAFUSOS E FERRAMENTAS LTDA"/>
    <x v="41"/>
    <s v="100001060"/>
    <s v="ÓLEO EMKARATE RL 220H (PIZZANI)"/>
    <s v="MAT.00030"/>
    <x v="1"/>
    <s v="L"/>
    <s v=""/>
    <s v="K"/>
    <n v="1118"/>
    <x v="0"/>
    <s v=""/>
    <n v="1"/>
    <s v="LT"/>
    <n v="1"/>
    <s v="LT"/>
    <n v="0"/>
    <x v="704"/>
    <s v="BRL"/>
    <n v="1"/>
    <n v="0"/>
    <n v="0"/>
    <n v="0"/>
    <n v="0"/>
    <n v="0"/>
    <n v="0"/>
    <n v="1"/>
    <n v="0"/>
    <n v="0"/>
    <n v="0"/>
    <n v="0"/>
    <x v="1827"/>
    <s v="OABR"/>
  </r>
  <r>
    <s v="10"/>
    <s v="ZBR1"/>
    <s v="F"/>
    <s v="V02"/>
    <x v="7"/>
    <x v="55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0"/>
    <n v="0"/>
    <n v="0"/>
    <n v="0"/>
    <n v="1"/>
    <n v="0"/>
    <n v="0"/>
    <n v="0"/>
    <n v="0"/>
    <x v="1828"/>
    <s v="OABR"/>
  </r>
  <r>
    <s v="10"/>
    <s v="ZBR1"/>
    <s v="F"/>
    <s v="V01"/>
    <x v="16"/>
    <x v="55"/>
    <s v="2000000011 OFFERY"/>
    <x v="259"/>
    <s v="100003214"/>
    <s v="Análise, exame, pesquisa, coleta dados"/>
    <s v="SERV.0031"/>
    <x v="0"/>
    <s v="L"/>
    <s v=""/>
    <s v="K"/>
    <n v="1118"/>
    <x v="0"/>
    <s v=""/>
    <n v="4478.93"/>
    <s v="SV"/>
    <n v="4478.93"/>
    <s v="SV"/>
    <n v="1"/>
    <x v="1230"/>
    <s v="BRL"/>
    <n v="1"/>
    <n v="0"/>
    <n v="0"/>
    <n v="0"/>
    <n v="0"/>
    <n v="0"/>
    <n v="0"/>
    <n v="1"/>
    <n v="0"/>
    <n v="0"/>
    <n v="0"/>
    <n v="0"/>
    <x v="1829"/>
    <s v="OABR"/>
  </r>
  <r>
    <s v="10"/>
    <s v="ZBR1"/>
    <s v="F"/>
    <s v="V11"/>
    <x v="9"/>
    <x v="55"/>
    <s v="3000001595 TERCIOTTI ANDRADE GOMES E DONATO"/>
    <x v="292"/>
    <s v="100000364"/>
    <s v="HONORÁRIOS JURÍDICOS"/>
    <s v="SERV.0001"/>
    <x v="0"/>
    <s v=""/>
    <s v=""/>
    <s v="K"/>
    <n v="1118"/>
    <x v="0"/>
    <s v=""/>
    <n v="3166.66"/>
    <s v="SV"/>
    <n v="3166.66"/>
    <s v="SV"/>
    <n v="1"/>
    <x v="1231"/>
    <s v="BRL"/>
    <n v="1"/>
    <n v="0"/>
    <n v="0"/>
    <n v="0"/>
    <n v="0"/>
    <n v="0"/>
    <n v="0"/>
    <n v="1"/>
    <n v="0"/>
    <n v="0"/>
    <n v="0"/>
    <n v="0"/>
    <x v="1830"/>
    <s v="OABR"/>
  </r>
  <r>
    <s v="10"/>
    <s v="ZBR1"/>
    <s v="F"/>
    <s v="V23"/>
    <x v="12"/>
    <x v="55"/>
    <s v="3000001228 M E PARAFUSOS E FERRAMENTAS LTDA"/>
    <x v="41"/>
    <s v="100024674"/>
    <s v="CHAPAS PARA RECUPERAÇÃO DAS TAMPAS ESCAD"/>
    <s v="MAT.00029"/>
    <x v="1"/>
    <s v=""/>
    <s v=""/>
    <s v="K"/>
    <n v="2118"/>
    <x v="1"/>
    <s v=""/>
    <n v="4"/>
    <s v="UN"/>
    <n v="4"/>
    <s v="UN"/>
    <n v="716.7"/>
    <x v="1232"/>
    <s v="BRL"/>
    <n v="1"/>
    <n v="0"/>
    <n v="0"/>
    <n v="0"/>
    <n v="0"/>
    <n v="4"/>
    <n v="2866.8"/>
    <n v="1"/>
    <n v="0"/>
    <n v="0"/>
    <n v="0"/>
    <n v="0"/>
    <x v="1831"/>
    <s v="OABR"/>
  </r>
  <r>
    <s v="20"/>
    <s v="ZBR1"/>
    <s v="F"/>
    <s v="V23"/>
    <x v="12"/>
    <x v="55"/>
    <s v="3000001228 M E PARAFUSOS E FERRAMENTAS LTDA"/>
    <x v="41"/>
    <s v="100024675"/>
    <s v="GONZO ¾"/>
    <s v="MAT.00029"/>
    <x v="1"/>
    <s v=""/>
    <s v=""/>
    <s v="K"/>
    <n v="2118"/>
    <x v="1"/>
    <s v=""/>
    <n v="20"/>
    <s v="UN"/>
    <n v="20"/>
    <s v="UN"/>
    <n v="12.5"/>
    <x v="119"/>
    <s v="BRL"/>
    <n v="1"/>
    <n v="0"/>
    <n v="0"/>
    <n v="0"/>
    <n v="0"/>
    <n v="20"/>
    <n v="250"/>
    <n v="1"/>
    <n v="0"/>
    <n v="0"/>
    <n v="0"/>
    <n v="0"/>
    <x v="1831"/>
    <s v="OABR"/>
  </r>
  <r>
    <s v="30"/>
    <s v="ZBR1"/>
    <s v="F"/>
    <s v="V23"/>
    <x v="12"/>
    <x v="55"/>
    <s v="3000001228 M E PARAFUSOS E FERRAMENTAS LTDA"/>
    <x v="41"/>
    <s v="100024677"/>
    <s v="PARABOLT ½ X 3"/>
    <s v="MAT.00029"/>
    <x v="1"/>
    <s v=""/>
    <s v=""/>
    <s v="K"/>
    <n v="2118"/>
    <x v="1"/>
    <s v=""/>
    <n v="30"/>
    <s v="UN"/>
    <n v="30"/>
    <s v="UN"/>
    <n v="12.5"/>
    <x v="363"/>
    <s v="BRL"/>
    <n v="1"/>
    <n v="0"/>
    <n v="0"/>
    <n v="0"/>
    <n v="0"/>
    <n v="30"/>
    <n v="375"/>
    <n v="1"/>
    <n v="0"/>
    <n v="0"/>
    <n v="0"/>
    <n v="0"/>
    <x v="1831"/>
    <s v="OABR"/>
  </r>
  <r>
    <s v="40"/>
    <s v="ZBR1"/>
    <s v="F"/>
    <s v="V23"/>
    <x v="12"/>
    <x v="55"/>
    <s v="3000001228 M E PARAFUSOS E FERRAMENTAS LTDA"/>
    <x v="41"/>
    <s v="100024678"/>
    <s v="VEDA CALHA"/>
    <s v="MAT.00029"/>
    <x v="1"/>
    <s v=""/>
    <s v=""/>
    <s v="K"/>
    <n v="2118"/>
    <x v="1"/>
    <s v=""/>
    <n v="2"/>
    <s v="UN"/>
    <n v="2"/>
    <s v="UN"/>
    <n v="36"/>
    <x v="1233"/>
    <s v="BRL"/>
    <n v="1"/>
    <n v="0"/>
    <n v="0"/>
    <n v="0"/>
    <n v="0"/>
    <n v="2"/>
    <n v="72"/>
    <n v="1"/>
    <n v="0"/>
    <n v="0"/>
    <n v="0"/>
    <n v="0"/>
    <x v="1831"/>
    <s v="OABR"/>
  </r>
  <r>
    <s v="50"/>
    <s v="ZBR1"/>
    <s v="F"/>
    <s v="V23"/>
    <x v="12"/>
    <x v="55"/>
    <s v="3000001228 M E PARAFUSOS E FERRAMENTAS LTDA"/>
    <x v="41"/>
    <s v="100024679"/>
    <s v="SUPORTE DE AR CONDICIONADO"/>
    <s v="MAT.00029"/>
    <x v="1"/>
    <s v=""/>
    <s v=""/>
    <s v="K"/>
    <n v="2118"/>
    <x v="1"/>
    <s v=""/>
    <n v="1"/>
    <s v="UN"/>
    <n v="1"/>
    <s v="UN"/>
    <n v="96"/>
    <x v="1234"/>
    <s v="BRL"/>
    <n v="1"/>
    <n v="0"/>
    <n v="0"/>
    <n v="0"/>
    <n v="0"/>
    <n v="1"/>
    <n v="96"/>
    <n v="1"/>
    <n v="0"/>
    <n v="0"/>
    <n v="0"/>
    <n v="0"/>
    <x v="1831"/>
    <s v="OABR"/>
  </r>
  <r>
    <s v="60"/>
    <s v="ZBR1"/>
    <s v="F"/>
    <s v="V23"/>
    <x v="12"/>
    <x v="55"/>
    <s v="3000001228 M E PARAFUSOS E FERRAMENTAS LTDA"/>
    <x v="41"/>
    <s v="100023645"/>
    <s v="RUFOS GALVANIZADOS C/ 3 MTS"/>
    <s v="MAT.00030"/>
    <x v="1"/>
    <s v=""/>
    <s v=""/>
    <s v="K"/>
    <n v="2118"/>
    <x v="1"/>
    <s v=""/>
    <n v="10"/>
    <s v="UN"/>
    <n v="10"/>
    <s v="UN"/>
    <n v="190"/>
    <x v="361"/>
    <s v="BRL"/>
    <n v="1"/>
    <n v="0"/>
    <n v="0"/>
    <n v="0"/>
    <n v="0"/>
    <n v="10"/>
    <n v="1900"/>
    <n v="1"/>
    <n v="0"/>
    <n v="0"/>
    <n v="0"/>
    <n v="0"/>
    <x v="1831"/>
    <s v="OABR"/>
  </r>
  <r>
    <s v="70"/>
    <s v="ZBR1"/>
    <s v="F"/>
    <s v="V23"/>
    <x v="12"/>
    <x v="55"/>
    <s v="3000001228 M E PARAFUSOS E FERRAMENTAS LTDA"/>
    <x v="41"/>
    <s v="E00005666"/>
    <s v="MANTA ALUMINIO AUTOADESIVA 90CMX10MT"/>
    <s v="MAT.00029"/>
    <x v="1"/>
    <s v=""/>
    <s v=""/>
    <s v="K"/>
    <n v="2118"/>
    <x v="1"/>
    <s v=""/>
    <n v="2"/>
    <s v="UN"/>
    <n v="2"/>
    <s v="UN"/>
    <n v="159"/>
    <x v="1235"/>
    <s v="BRL"/>
    <n v="1"/>
    <n v="0"/>
    <n v="0"/>
    <n v="0"/>
    <n v="0"/>
    <n v="2"/>
    <n v="318"/>
    <n v="1"/>
    <n v="0"/>
    <n v="0"/>
    <n v="0"/>
    <n v="0"/>
    <x v="1831"/>
    <s v="OABR"/>
  </r>
  <r>
    <s v="8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320"/>
    <x v="527"/>
    <s v="BRL"/>
    <n v="1"/>
    <n v="0"/>
    <n v="0"/>
    <n v="0"/>
    <n v="0"/>
    <n v="0"/>
    <n v="0"/>
    <n v="1"/>
    <n v="0"/>
    <n v="0"/>
    <n v="0"/>
    <n v="0"/>
    <x v="1831"/>
    <s v="OABR"/>
  </r>
  <r>
    <s v="9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9720"/>
    <x v="1236"/>
    <s v="BRL"/>
    <n v="1"/>
    <n v="0"/>
    <n v="0"/>
    <n v="0"/>
    <n v="0"/>
    <n v="0"/>
    <n v="0"/>
    <n v="1"/>
    <n v="0"/>
    <n v="0"/>
    <n v="0"/>
    <n v="0"/>
    <x v="1831"/>
    <s v="OABR"/>
  </r>
  <r>
    <s v="10"/>
    <s v="ZBR1"/>
    <s v="F"/>
    <s v="V23"/>
    <x v="12"/>
    <x v="55"/>
    <s v="3000001228 M E PARAFUSOS E FERRAMENTAS LTDA"/>
    <x v="41"/>
    <s v="100025529"/>
    <s v="FORMICA PRETA TX"/>
    <s v="MAT.00029"/>
    <x v="1"/>
    <s v="L"/>
    <s v=""/>
    <s v="K"/>
    <n v="2118"/>
    <x v="1"/>
    <s v=""/>
    <n v="1"/>
    <s v="UN"/>
    <n v="1"/>
    <s v="UN"/>
    <n v="3408"/>
    <x v="1237"/>
    <s v="BRL"/>
    <n v="1"/>
    <n v="0"/>
    <n v="0"/>
    <n v="0"/>
    <n v="0"/>
    <n v="0"/>
    <n v="0"/>
    <n v="1"/>
    <n v="0"/>
    <n v="0"/>
    <n v="0"/>
    <n v="0"/>
    <x v="1832"/>
    <s v="OABR"/>
  </r>
  <r>
    <s v="20"/>
    <s v="ZBR1"/>
    <s v="F"/>
    <s v="V23"/>
    <x v="12"/>
    <x v="55"/>
    <s v="3000001228 M E PARAFUSOS E FERRAMENTAS LTDA"/>
    <x v="41"/>
    <s v="100019502"/>
    <s v="COCA CASCOLA TRAD. ADESIVO 3,3 L"/>
    <s v="MAT.00029"/>
    <x v="1"/>
    <s v=""/>
    <s v=""/>
    <s v="K"/>
    <n v="2118"/>
    <x v="1"/>
    <s v=""/>
    <n v="1"/>
    <s v="UN"/>
    <n v="1"/>
    <s v="UN"/>
    <n v="500"/>
    <x v="37"/>
    <s v="BRL"/>
    <n v="1"/>
    <n v="0"/>
    <n v="0"/>
    <n v="0"/>
    <n v="0"/>
    <n v="1"/>
    <n v="500"/>
    <n v="1"/>
    <n v="0"/>
    <n v="0"/>
    <n v="0"/>
    <n v="0"/>
    <x v="1832"/>
    <s v="OABR"/>
  </r>
  <r>
    <s v="30"/>
    <s v="ZBR1"/>
    <s v="F"/>
    <s v="V23"/>
    <x v="12"/>
    <x v="55"/>
    <s v="3000001228 M E PARAFUSOS E FERRAMENTAS LTDA"/>
    <x v="41"/>
    <s v="100025532"/>
    <s v="GALÃO REDUTOR"/>
    <s v="MAT.00029"/>
    <x v="1"/>
    <s v=""/>
    <s v=""/>
    <s v="K"/>
    <n v="2118"/>
    <x v="1"/>
    <s v=""/>
    <n v="1"/>
    <s v="UN"/>
    <n v="1"/>
    <s v="UN"/>
    <n v="75"/>
    <x v="1039"/>
    <s v="BRL"/>
    <n v="1"/>
    <n v="0"/>
    <n v="0"/>
    <n v="0"/>
    <n v="0"/>
    <n v="1"/>
    <n v="75"/>
    <n v="1"/>
    <n v="0"/>
    <n v="0"/>
    <n v="0"/>
    <n v="0"/>
    <x v="1832"/>
    <s v="OABR"/>
  </r>
  <r>
    <s v="40"/>
    <s v="ZBR1"/>
    <s v="F"/>
    <s v="V23"/>
    <x v="12"/>
    <x v="55"/>
    <s v="3000001228 M E PARAFUSOS E FERRAMENTAS LTDA"/>
    <x v="41"/>
    <s v="100025531"/>
    <s v="ROLO FITA DE BORDO"/>
    <s v="MAT.00029"/>
    <x v="1"/>
    <s v=""/>
    <s v=""/>
    <s v="K"/>
    <n v="2118"/>
    <x v="1"/>
    <s v=""/>
    <n v="1"/>
    <s v="UN"/>
    <n v="1"/>
    <s v="UN"/>
    <n v="60"/>
    <x v="769"/>
    <s v="BRL"/>
    <n v="1"/>
    <n v="0"/>
    <n v="0"/>
    <n v="0"/>
    <n v="0"/>
    <n v="1"/>
    <n v="60"/>
    <n v="1"/>
    <n v="0"/>
    <n v="0"/>
    <n v="0"/>
    <n v="0"/>
    <x v="1832"/>
    <s v="OABR"/>
  </r>
  <r>
    <s v="5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400"/>
    <x v="325"/>
    <s v="BRL"/>
    <n v="1"/>
    <n v="0"/>
    <n v="0"/>
    <n v="0"/>
    <n v="0"/>
    <n v="0"/>
    <n v="0"/>
    <n v="1"/>
    <n v="0"/>
    <n v="0"/>
    <n v="0"/>
    <n v="0"/>
    <x v="1832"/>
    <s v="OABR"/>
  </r>
  <r>
    <s v="6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780"/>
    <x v="1238"/>
    <s v="BRL"/>
    <n v="1"/>
    <n v="0"/>
    <n v="0"/>
    <n v="0"/>
    <n v="0"/>
    <n v="0"/>
    <n v="0"/>
    <n v="1"/>
    <n v="0"/>
    <n v="0"/>
    <n v="0"/>
    <n v="0"/>
    <x v="1832"/>
    <s v="OABR"/>
  </r>
  <r>
    <s v="7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700"/>
    <x v="328"/>
    <s v="BRL"/>
    <n v="1"/>
    <n v="0"/>
    <n v="0"/>
    <n v="0"/>
    <n v="0"/>
    <n v="0"/>
    <n v="0"/>
    <n v="1"/>
    <n v="0"/>
    <n v="0"/>
    <n v="0"/>
    <n v="0"/>
    <x v="1832"/>
    <s v="OABR"/>
  </r>
  <r>
    <s v="8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L"/>
    <s v=""/>
    <s v="K"/>
    <n v="2118"/>
    <x v="1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832"/>
    <s v="OABR"/>
  </r>
  <r>
    <s v="90"/>
    <s v="ZBR1"/>
    <s v="F"/>
    <s v="V23"/>
    <x v="12"/>
    <x v="5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850"/>
    <x v="87"/>
    <s v="BRL"/>
    <n v="1"/>
    <n v="0"/>
    <n v="0"/>
    <n v="0"/>
    <n v="0"/>
    <n v="0"/>
    <n v="0"/>
    <n v="1"/>
    <n v="0"/>
    <n v="0"/>
    <n v="0"/>
    <n v="0"/>
    <x v="1832"/>
    <s v="OABR"/>
  </r>
  <r>
    <s v="100"/>
    <s v="ZBR1"/>
    <s v="F"/>
    <s v="V23"/>
    <x v="12"/>
    <x v="55"/>
    <s v="3000001228 M E PARAFUSOS E FERRAMENTAS LTDA"/>
    <x v="41"/>
    <s v="100026097"/>
    <s v="FORMICA PRETA TX"/>
    <s v="MAT.00029"/>
    <x v="1"/>
    <s v="L"/>
    <s v=""/>
    <s v="K"/>
    <n v="2118"/>
    <x v="1"/>
    <s v=""/>
    <n v="1"/>
    <s v="UN"/>
    <n v="1"/>
    <s v="UN"/>
    <n v="3408"/>
    <x v="1237"/>
    <s v="BRL"/>
    <n v="1"/>
    <n v="0"/>
    <n v="0"/>
    <n v="0"/>
    <n v="0"/>
    <n v="0"/>
    <n v="0"/>
    <n v="1"/>
    <n v="0"/>
    <n v="0"/>
    <n v="0"/>
    <n v="0"/>
    <x v="1832"/>
    <s v="OABR"/>
  </r>
  <r>
    <s v="110"/>
    <s v="ZBR1"/>
    <s v="F"/>
    <s v="V23"/>
    <x v="12"/>
    <x v="55"/>
    <s v="3000001228 M E PARAFUSOS E FERRAMENTAS LTDA"/>
    <x v="41"/>
    <s v="100028830"/>
    <s v="FORMICA PRETA TX"/>
    <s v="MAT.00029"/>
    <x v="1"/>
    <s v=""/>
    <s v=""/>
    <s v="K"/>
    <n v="2118"/>
    <x v="1"/>
    <s v=""/>
    <n v="1"/>
    <s v="UN"/>
    <n v="1"/>
    <s v="UN"/>
    <n v="3408"/>
    <x v="1237"/>
    <s v="BRL"/>
    <n v="1"/>
    <n v="0"/>
    <n v="0"/>
    <n v="0"/>
    <n v="0"/>
    <n v="1"/>
    <n v="3408"/>
    <n v="1"/>
    <n v="0"/>
    <n v="0"/>
    <n v="0"/>
    <n v="0"/>
    <x v="1832"/>
    <s v="OABR"/>
  </r>
  <r>
    <s v="10"/>
    <s v="ZBR1"/>
    <s v="F"/>
    <s v="V03"/>
    <x v="1"/>
    <x v="55"/>
    <s v="3000018987 BOOMERANG COLETA E TRANSPORTE DE"/>
    <x v="293"/>
    <s v="E00000138"/>
    <s v="COLETA DE RESÍDUOS"/>
    <s v="SERV.0031"/>
    <x v="0"/>
    <s v=""/>
    <s v=""/>
    <s v="K"/>
    <n v="1118"/>
    <x v="0"/>
    <s v=""/>
    <n v="113401.49"/>
    <s v="SV"/>
    <n v="113401.49"/>
    <s v="SV"/>
    <n v="1"/>
    <x v="1239"/>
    <s v="BRL"/>
    <n v="1"/>
    <n v="0"/>
    <n v="0"/>
    <n v="0"/>
    <n v="0"/>
    <n v="0"/>
    <n v="0"/>
    <n v="1"/>
    <n v="0"/>
    <n v="0"/>
    <n v="0"/>
    <n v="0"/>
    <x v="1833"/>
    <s v="OABR"/>
  </r>
  <r>
    <s v="10"/>
    <s v="ZBR1"/>
    <s v="F"/>
    <s v="V03"/>
    <x v="1"/>
    <x v="55"/>
    <s v="3000002104 AJ PRESTACAO DE SERVICOS"/>
    <x v="294"/>
    <s v="100002218"/>
    <s v="RECONDICIONAMENTO DE MOTORES"/>
    <s v="SERV.0031"/>
    <x v="0"/>
    <s v="L"/>
    <s v=""/>
    <s v="K"/>
    <n v="1118"/>
    <x v="0"/>
    <s v=""/>
    <n v="1"/>
    <s v="SV"/>
    <n v="1"/>
    <s v="SV"/>
    <n v="4220.25"/>
    <x v="1240"/>
    <s v="BRL"/>
    <n v="1"/>
    <n v="0"/>
    <n v="0"/>
    <n v="0"/>
    <n v="0"/>
    <n v="0"/>
    <n v="0"/>
    <n v="1"/>
    <n v="0"/>
    <n v="0"/>
    <n v="0"/>
    <n v="0"/>
    <x v="1834"/>
    <s v="OABR"/>
  </r>
  <r>
    <s v="10"/>
    <s v="ZBR1"/>
    <s v="F"/>
    <s v="V03"/>
    <x v="1"/>
    <x v="55"/>
    <s v="3000002520 BARRA COMERCIO DE FILTROS LTDA"/>
    <x v="295"/>
    <s v="100010852"/>
    <s v="ELEMENTO FILTRO LUBRIF BY PASS VOLVO"/>
    <s v="MAT.00028"/>
    <x v="1"/>
    <s v="L"/>
    <s v=""/>
    <s v="K"/>
    <n v="1118"/>
    <x v="0"/>
    <s v="0002"/>
    <n v="16"/>
    <s v="UN"/>
    <n v="16"/>
    <s v="UN"/>
    <n v="274.04000000000002"/>
    <x v="1241"/>
    <s v="BRL"/>
    <n v="1"/>
    <n v="0"/>
    <n v="0"/>
    <n v="0"/>
    <n v="0"/>
    <n v="0"/>
    <n v="0"/>
    <n v="1"/>
    <n v="0"/>
    <n v="0"/>
    <n v="0"/>
    <n v="0"/>
    <x v="1835"/>
    <s v="OABR"/>
  </r>
  <r>
    <s v="20"/>
    <s v="ZBR1"/>
    <s v="F"/>
    <s v="V03"/>
    <x v="1"/>
    <x v="55"/>
    <s v="3000002520 BARRA COMERCIO DE FILTROS LTDA"/>
    <x v="295"/>
    <s v="100010853"/>
    <s v="ELEMENTO FILTRO LUBRIF VOLVO LONG LIFE"/>
    <s v="MAT.00028"/>
    <x v="1"/>
    <s v="L"/>
    <s v=""/>
    <s v="K"/>
    <n v="1118"/>
    <x v="0"/>
    <s v="0002"/>
    <n v="32"/>
    <s v="UN"/>
    <n v="32"/>
    <s v="UN"/>
    <n v="313.18"/>
    <x v="1242"/>
    <s v="BRL"/>
    <n v="1"/>
    <n v="0"/>
    <n v="0"/>
    <n v="0"/>
    <n v="0"/>
    <n v="0"/>
    <n v="0"/>
    <n v="1"/>
    <n v="0"/>
    <n v="0"/>
    <n v="0"/>
    <n v="0"/>
    <x v="1835"/>
    <s v="OABR"/>
  </r>
  <r>
    <s v="30"/>
    <s v="ZBR1"/>
    <s v="F"/>
    <s v="V03"/>
    <x v="1"/>
    <x v="55"/>
    <s v="3000002520 BARRA COMERCIO DE FILTROS LTDA"/>
    <x v="295"/>
    <s v="100029010"/>
    <s v="FILTRO DE COMBUSTIVEL PRIMARIO"/>
    <s v="MAT.00030"/>
    <x v="1"/>
    <s v="L"/>
    <s v=""/>
    <s v="K"/>
    <n v="1118"/>
    <x v="0"/>
    <s v="0002"/>
    <n v="16"/>
    <s v="UN"/>
    <n v="16"/>
    <s v="UN"/>
    <n v="635.14"/>
    <x v="1243"/>
    <s v="BRL"/>
    <n v="1"/>
    <n v="0"/>
    <n v="0"/>
    <n v="0"/>
    <n v="0"/>
    <n v="0"/>
    <n v="0"/>
    <n v="1"/>
    <n v="0"/>
    <n v="0"/>
    <n v="0"/>
    <n v="0"/>
    <x v="1835"/>
    <s v="OABR"/>
  </r>
  <r>
    <s v="40"/>
    <s v="ZBR1"/>
    <s v="F"/>
    <s v="V03"/>
    <x v="1"/>
    <x v="55"/>
    <s v="3000002520 BARRA COMERCIO DE FILTROS LTDA"/>
    <x v="295"/>
    <s v="100029011"/>
    <s v="FILTRO DE COMBUSTIVEL SECUNDARIO"/>
    <s v="MAT.00030"/>
    <x v="1"/>
    <s v="L"/>
    <s v=""/>
    <s v="K"/>
    <n v="1118"/>
    <x v="0"/>
    <s v="0002"/>
    <n v="16"/>
    <s v="UN"/>
    <n v="16"/>
    <s v="UN"/>
    <n v="428.4"/>
    <x v="1244"/>
    <s v="BRL"/>
    <n v="1"/>
    <n v="0"/>
    <n v="0"/>
    <n v="0"/>
    <n v="0"/>
    <n v="0"/>
    <n v="0"/>
    <n v="1"/>
    <n v="0"/>
    <n v="0"/>
    <n v="0"/>
    <n v="0"/>
    <x v="1835"/>
    <s v="OABR"/>
  </r>
  <r>
    <s v="50"/>
    <s v="ZBR1"/>
    <s v="F"/>
    <s v="V03"/>
    <x v="1"/>
    <x v="55"/>
    <s v="3000002520 BARRA COMERCIO DE FILTROS LTDA"/>
    <x v="295"/>
    <s v="100010854"/>
    <s v="ELEMENTO FILTRO COMB VOLVO SEPARADOR ÁG"/>
    <s v="MAT.00028"/>
    <x v="1"/>
    <s v="L"/>
    <s v=""/>
    <s v="K"/>
    <n v="1118"/>
    <x v="0"/>
    <s v="0002"/>
    <n v="16"/>
    <s v="UN"/>
    <n v="16"/>
    <s v="UN"/>
    <n v="193.2"/>
    <x v="1245"/>
    <s v="BRL"/>
    <n v="1"/>
    <n v="0"/>
    <n v="0"/>
    <n v="0"/>
    <n v="0"/>
    <n v="0"/>
    <n v="0"/>
    <n v="1"/>
    <n v="0"/>
    <n v="0"/>
    <n v="0"/>
    <n v="0"/>
    <x v="1835"/>
    <s v="OABR"/>
  </r>
  <r>
    <s v="60"/>
    <s v="ZBR1"/>
    <s v="F"/>
    <s v="V03"/>
    <x v="1"/>
    <x v="55"/>
    <s v="3000002520 BARRA COMERCIO DE FILTROS LTDA"/>
    <x v="295"/>
    <s v="100029012"/>
    <s v="OLEO DE MOTOR 15W40 API CI-4 20L"/>
    <s v="MAT.00030"/>
    <x v="1"/>
    <s v="L"/>
    <s v=""/>
    <s v="K"/>
    <n v="1118"/>
    <x v="0"/>
    <s v="0002"/>
    <n v="32"/>
    <s v="UN"/>
    <n v="32"/>
    <s v="UN"/>
    <n v="854.24"/>
    <x v="1246"/>
    <s v="BRL"/>
    <n v="1"/>
    <n v="0"/>
    <n v="0"/>
    <n v="0"/>
    <n v="0"/>
    <n v="0"/>
    <n v="0"/>
    <n v="1"/>
    <n v="0"/>
    <n v="0"/>
    <n v="0"/>
    <n v="0"/>
    <x v="1835"/>
    <s v="OABR"/>
  </r>
  <r>
    <s v="70"/>
    <s v="ZBR1"/>
    <s v="F"/>
    <s v="V03"/>
    <x v="1"/>
    <x v="55"/>
    <s v="3000002520 BARRA COMERCIO DE FILTROS LTDA"/>
    <x v="295"/>
    <s v="100001212"/>
    <s v="ELEMENTO FILTRO DE AR VOLVO"/>
    <s v="MAT.00029"/>
    <x v="1"/>
    <s v="L"/>
    <s v=""/>
    <s v="K"/>
    <n v="1118"/>
    <x v="0"/>
    <s v="0002"/>
    <n v="32"/>
    <s v="UN"/>
    <n v="32"/>
    <s v="UN"/>
    <n v="1413.43"/>
    <x v="1247"/>
    <s v="BRL"/>
    <n v="1"/>
    <n v="0"/>
    <n v="0"/>
    <n v="0"/>
    <n v="0"/>
    <n v="0"/>
    <n v="0"/>
    <n v="1"/>
    <n v="0"/>
    <n v="0"/>
    <n v="0"/>
    <n v="0"/>
    <x v="1835"/>
    <s v="OABR"/>
  </r>
  <r>
    <s v="10"/>
    <s v="ZBR1"/>
    <s v="F"/>
    <s v="V03"/>
    <x v="1"/>
    <x v="56"/>
    <s v="3000012482 ODIN MOTORES E SERVICOS TECNICOS LT"/>
    <x v="296"/>
    <s v="100003964"/>
    <s v="UNIDADE DE COMANDO VOLVO PENTA"/>
    <s v="MAT.00029"/>
    <x v="1"/>
    <s v=""/>
    <s v=""/>
    <s v="K"/>
    <n v="1118"/>
    <x v="0"/>
    <s v=""/>
    <n v="2"/>
    <s v="UN"/>
    <n v="2"/>
    <s v="UN"/>
    <n v="19975.61"/>
    <x v="1248"/>
    <s v="BRL"/>
    <n v="1"/>
    <n v="0"/>
    <n v="0"/>
    <n v="2"/>
    <n v="0"/>
    <n v="2"/>
    <n v="39951.22"/>
    <n v="1"/>
    <n v="0"/>
    <n v="0"/>
    <n v="0"/>
    <n v="0"/>
    <x v="1836"/>
    <s v="OABR"/>
  </r>
  <r>
    <s v="20"/>
    <s v="ZBR1"/>
    <s v="F"/>
    <s v="V03"/>
    <x v="1"/>
    <x v="56"/>
    <s v="3000012482 ODIN MOTORES E SERVICOS TECNICOS LT"/>
    <x v="296"/>
    <s v="100000516"/>
    <s v="SERVIÇO  INSTAL. MAQUINAS E EQUIPAMENTOS"/>
    <s v="SERV.0017"/>
    <x v="0"/>
    <s v=""/>
    <s v=""/>
    <s v="K"/>
    <n v="1118"/>
    <x v="0"/>
    <s v=""/>
    <n v="2"/>
    <s v="SV"/>
    <n v="2"/>
    <s v="SV"/>
    <n v="5114"/>
    <x v="1249"/>
    <s v="BRL"/>
    <n v="1"/>
    <n v="0"/>
    <n v="0"/>
    <n v="2"/>
    <n v="0"/>
    <n v="2"/>
    <n v="10228"/>
    <n v="1"/>
    <n v="0"/>
    <n v="0"/>
    <n v="0"/>
    <n v="0"/>
    <x v="1836"/>
    <s v="OABR"/>
  </r>
  <r>
    <s v="10"/>
    <s v="ZBR1"/>
    <s v="F"/>
    <s v="V03"/>
    <x v="1"/>
    <x v="56"/>
    <s v="3000002132 NEW POWER GRUPOS GERADORES LTDA"/>
    <x v="21"/>
    <s v="100010854"/>
    <s v="ELEMENTO FILTRO COMB VOLVO SEPARADOR ÁG"/>
    <s v="MAT.00028"/>
    <x v="1"/>
    <s v=""/>
    <s v=""/>
    <s v="K"/>
    <n v="1118"/>
    <x v="0"/>
    <s v="0002"/>
    <n v="16"/>
    <s v="UN"/>
    <n v="16"/>
    <s v="UN"/>
    <n v="112.25"/>
    <x v="1250"/>
    <s v="BRL"/>
    <n v="1"/>
    <n v="0"/>
    <n v="0"/>
    <n v="0"/>
    <n v="0"/>
    <n v="0"/>
    <n v="0"/>
    <n v="1"/>
    <n v="0"/>
    <n v="0"/>
    <n v="0"/>
    <n v="0"/>
    <x v="1837"/>
    <s v="OABR"/>
  </r>
  <r>
    <s v="20"/>
    <s v="ZBR1"/>
    <s v="F"/>
    <s v="V03"/>
    <x v="1"/>
    <x v="56"/>
    <s v="3000002132 NEW POWER GRUPOS GERADORES LTDA"/>
    <x v="21"/>
    <s v="100029012"/>
    <s v="OLEO DE MOTOR 15W40 API CI-4 20L"/>
    <s v="MAT.00030"/>
    <x v="1"/>
    <s v=""/>
    <s v=""/>
    <s v="K"/>
    <n v="1118"/>
    <x v="0"/>
    <s v="0002"/>
    <n v="32"/>
    <s v="UN"/>
    <n v="32"/>
    <s v="UN"/>
    <n v="459.6"/>
    <x v="1251"/>
    <s v="BRL"/>
    <n v="1"/>
    <n v="0"/>
    <n v="0"/>
    <n v="0"/>
    <n v="0"/>
    <n v="0"/>
    <n v="0"/>
    <n v="1"/>
    <n v="0"/>
    <n v="0"/>
    <n v="0"/>
    <n v="0"/>
    <x v="1837"/>
    <s v="OABR"/>
  </r>
  <r>
    <s v="30"/>
    <s v="ZBR1"/>
    <s v="F"/>
    <s v="V03"/>
    <x v="1"/>
    <x v="56"/>
    <s v="3000002132 NEW POWER GRUPOS GERADORES LTDA"/>
    <x v="21"/>
    <s v="100001212"/>
    <s v="ELEMENTO FILTRO DE AR VOLVO"/>
    <s v="MAT.00029"/>
    <x v="1"/>
    <s v=""/>
    <s v=""/>
    <s v="K"/>
    <n v="1118"/>
    <x v="0"/>
    <s v="0002"/>
    <n v="16"/>
    <s v="UN"/>
    <n v="16"/>
    <s v="UN"/>
    <n v="588"/>
    <x v="1252"/>
    <s v="BRL"/>
    <n v="1"/>
    <n v="0"/>
    <n v="0"/>
    <n v="0"/>
    <n v="0"/>
    <n v="0"/>
    <n v="0"/>
    <n v="1"/>
    <n v="0"/>
    <n v="0"/>
    <n v="0"/>
    <n v="0"/>
    <x v="1837"/>
    <s v="OABR"/>
  </r>
  <r>
    <s v="10"/>
    <s v="ZBR1"/>
    <s v="F"/>
    <s v="V13"/>
    <x v="4"/>
    <x v="5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3125.46"/>
    <x v="1253"/>
    <s v="BRL"/>
    <n v="1"/>
    <n v="0"/>
    <n v="0"/>
    <n v="0"/>
    <n v="0"/>
    <n v="0"/>
    <n v="0"/>
    <n v="1"/>
    <n v="0"/>
    <n v="0"/>
    <n v="0"/>
    <n v="0"/>
    <x v="1838"/>
    <s v="OABR"/>
  </r>
  <r>
    <s v="10"/>
    <s v="ZBR1"/>
    <s v="F"/>
    <s v="V03"/>
    <x v="1"/>
    <x v="56"/>
    <s v="3000013553 TRIPOLAR REFRIGERACAO LTDA"/>
    <x v="297"/>
    <s v="100004841"/>
    <s v="SERVIÇOS TÉCNICOS E CONGENERES"/>
    <s v="SERV.0017"/>
    <x v="0"/>
    <s v=""/>
    <s v=""/>
    <s v="K"/>
    <n v="1118"/>
    <x v="0"/>
    <s v=""/>
    <n v="1"/>
    <s v="UN"/>
    <n v="1"/>
    <s v="UN"/>
    <n v="4200"/>
    <x v="284"/>
    <s v="BRL"/>
    <n v="1"/>
    <n v="0"/>
    <n v="0"/>
    <n v="0"/>
    <n v="0"/>
    <n v="0"/>
    <n v="0"/>
    <n v="1"/>
    <n v="0"/>
    <n v="0"/>
    <n v="0"/>
    <n v="0"/>
    <x v="1839"/>
    <s v="OABR"/>
  </r>
  <r>
    <s v="10"/>
    <s v="ZBR1"/>
    <s v="F"/>
    <s v="V03"/>
    <x v="1"/>
    <x v="56"/>
    <s v="G000005204 GL EVENTS LIVE S.A."/>
    <x v="6"/>
    <s v="100000151"/>
    <s v="LOCAÇÃO DE GERADOR"/>
    <s v="LOC.00002"/>
    <x v="2"/>
    <s v=""/>
    <s v=""/>
    <s v="P"/>
    <n v="1118"/>
    <x v="0"/>
    <s v=""/>
    <n v="1"/>
    <s v="UN"/>
    <n v="1"/>
    <s v="UN"/>
    <n v="27200"/>
    <x v="1254"/>
    <s v="BRL"/>
    <n v="1"/>
    <n v="0"/>
    <n v="0"/>
    <n v="0"/>
    <n v="0"/>
    <n v="0"/>
    <n v="0"/>
    <n v="1"/>
    <n v="0"/>
    <n v="0"/>
    <n v="0"/>
    <n v="0"/>
    <x v="1840"/>
    <s v="OABR"/>
  </r>
  <r>
    <s v="10"/>
    <s v="ZBR1"/>
    <s v="F"/>
    <s v="V23"/>
    <x v="12"/>
    <x v="56"/>
    <s v="3000017894 FLAVIENSE DO BRASIL MADEIRAS COMERC"/>
    <x v="266"/>
    <s v="100024287"/>
    <s v="PAINEL PLASTIFICADO 2,20 X 1,10 DE 06 MM"/>
    <s v="MAT.00029"/>
    <x v="1"/>
    <s v=""/>
    <s v=""/>
    <s v="K"/>
    <n v="2118"/>
    <x v="1"/>
    <s v=""/>
    <n v="252"/>
    <s v="UN"/>
    <n v="252"/>
    <s v="UN"/>
    <n v="69.260000000000005"/>
    <x v="1255"/>
    <s v="BRL"/>
    <n v="1"/>
    <n v="0"/>
    <n v="0"/>
    <n v="0"/>
    <n v="0"/>
    <n v="0"/>
    <n v="0"/>
    <n v="1"/>
    <n v="0"/>
    <n v="0"/>
    <n v="0"/>
    <n v="0"/>
    <x v="1841"/>
    <s v="OABR"/>
  </r>
  <r>
    <s v="10"/>
    <s v="ZBR1"/>
    <s v="F"/>
    <s v="V31"/>
    <x v="17"/>
    <x v="56"/>
    <s v="3000002506 CARMONA ADVOGADOS ASSOCIADOS"/>
    <x v="221"/>
    <s v="100000364"/>
    <s v="HONORÁRIOS JURÍDICOS"/>
    <s v="SERV.0001"/>
    <x v="0"/>
    <s v=""/>
    <s v=""/>
    <s v="K"/>
    <n v="2118"/>
    <x v="1"/>
    <s v=""/>
    <n v="1584"/>
    <s v="SV"/>
    <n v="1584"/>
    <s v="SV"/>
    <n v="1"/>
    <x v="1256"/>
    <s v="BRL"/>
    <n v="1"/>
    <n v="0"/>
    <n v="0"/>
    <n v="0"/>
    <n v="0"/>
    <n v="0"/>
    <n v="0"/>
    <n v="1"/>
    <n v="0"/>
    <n v="0"/>
    <n v="0"/>
    <n v="0"/>
    <x v="1842"/>
    <s v="OABR"/>
  </r>
  <r>
    <s v="10"/>
    <s v="ZBR1"/>
    <s v="F"/>
    <s v="V11"/>
    <x v="9"/>
    <x v="56"/>
    <s v="3000002506 CARMONA ADVOGADOS ASSOCIADOS"/>
    <x v="221"/>
    <s v="100000364"/>
    <s v="HONORÁRIOS JURÍDICOS"/>
    <s v="SERV.0001"/>
    <x v="0"/>
    <s v=""/>
    <s v=""/>
    <s v="K"/>
    <n v="1118"/>
    <x v="0"/>
    <s v=""/>
    <n v="334"/>
    <s v="SV"/>
    <n v="334"/>
    <s v="SV"/>
    <n v="1"/>
    <x v="1024"/>
    <s v="BRL"/>
    <n v="1"/>
    <n v="0"/>
    <n v="0"/>
    <n v="0"/>
    <n v="0"/>
    <n v="0"/>
    <n v="0"/>
    <n v="1"/>
    <n v="0"/>
    <n v="0"/>
    <n v="0"/>
    <n v="0"/>
    <x v="1843"/>
    <s v="OABR"/>
  </r>
  <r>
    <s v="10"/>
    <s v="ZBR1"/>
    <s v="F"/>
    <s v="V03"/>
    <x v="1"/>
    <x v="56"/>
    <s v="3000020076 ELIO RICARDO DUTRA MARQUES LTDA"/>
    <x v="290"/>
    <s v="100028958"/>
    <s v="SPOT EMBUTIR LAMPADA PAR 30 IL-0162 BCO"/>
    <s v="MAT.00040"/>
    <x v="1"/>
    <s v=""/>
    <s v=""/>
    <s v="K"/>
    <n v="1118"/>
    <x v="0"/>
    <s v="0002"/>
    <n v="12"/>
    <s v="UN"/>
    <n v="12"/>
    <s v="UN"/>
    <n v="138"/>
    <x v="1257"/>
    <s v="BRL"/>
    <n v="1"/>
    <n v="0"/>
    <n v="0"/>
    <n v="0"/>
    <n v="0"/>
    <n v="0"/>
    <n v="0"/>
    <n v="1"/>
    <n v="0"/>
    <n v="0"/>
    <n v="0"/>
    <n v="0"/>
    <x v="1844"/>
    <s v="OABR"/>
  </r>
  <r>
    <s v="10"/>
    <s v="ZBR1"/>
    <s v="F"/>
    <s v="V23"/>
    <x v="12"/>
    <x v="56"/>
    <s v="3000002300 COMPANHIA DISTRIBUIDORA DE GAS DO R"/>
    <x v="298"/>
    <s v="100001872"/>
    <s v="Gás Natural Fenosa"/>
    <s v="MAT.00030"/>
    <x v="1"/>
    <s v=""/>
    <s v=""/>
    <s v="K"/>
    <n v="2118"/>
    <x v="1"/>
    <s v=""/>
    <n v="89294"/>
    <s v="UN"/>
    <n v="89294"/>
    <s v="UN"/>
    <n v="1"/>
    <x v="1258"/>
    <s v="BRL"/>
    <n v="1"/>
    <n v="0"/>
    <n v="0"/>
    <n v="83598.27"/>
    <n v="0"/>
    <n v="83598.27"/>
    <n v="83598.27"/>
    <n v="1"/>
    <n v="0"/>
    <n v="0"/>
    <n v="0"/>
    <n v="0"/>
    <x v="1845"/>
    <s v="OABR"/>
  </r>
  <r>
    <s v="10"/>
    <s v="ZBR1"/>
    <s v="F"/>
    <s v="V03"/>
    <x v="1"/>
    <x v="56"/>
    <s v="3000002739 ELIANE CARMO DA SILVA COSTA 7932939"/>
    <x v="28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7100"/>
    <x v="1259"/>
    <s v="BRL"/>
    <n v="1"/>
    <n v="0"/>
    <n v="0"/>
    <n v="0"/>
    <n v="0"/>
    <n v="0"/>
    <n v="0"/>
    <n v="1"/>
    <n v="0"/>
    <n v="0"/>
    <n v="0"/>
    <n v="0"/>
    <x v="1846"/>
    <s v="OABR"/>
  </r>
  <r>
    <s v="1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0"/>
    <n v="0"/>
    <n v="1"/>
    <n v="480"/>
    <n v="1"/>
    <n v="0"/>
    <n v="0"/>
    <n v="0"/>
    <n v="0"/>
    <x v="1847"/>
    <s v="OABR"/>
  </r>
  <r>
    <s v="2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0"/>
    <n v="0"/>
    <n v="0"/>
    <n v="0"/>
    <n v="1"/>
    <n v="0"/>
    <n v="0"/>
    <n v="0"/>
    <n v="0"/>
    <x v="1847"/>
    <s v="OABR"/>
  </r>
  <r>
    <s v="3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0"/>
    <n v="0"/>
    <n v="1"/>
    <n v="480"/>
    <n v="1"/>
    <n v="0"/>
    <n v="0"/>
    <n v="0"/>
    <n v="0"/>
    <x v="1847"/>
    <s v="OABR"/>
  </r>
  <r>
    <s v="4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5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6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7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8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9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10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11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120"/>
    <s v="ZBR1"/>
    <s v="F"/>
    <s v="V23"/>
    <x v="12"/>
    <x v="57"/>
    <s v="3000002534 ASTRA BARRA CONTROLE DE PRAGAS LTDA"/>
    <x v="186"/>
    <s v="100000016"/>
    <s v="SERVIÇO DE CONTROLE DE PRAGAS"/>
    <s v="SERV.0017"/>
    <x v="0"/>
    <s v=""/>
    <s v=""/>
    <s v="K"/>
    <n v="2118"/>
    <x v="1"/>
    <s v=""/>
    <n v="1"/>
    <s v="SV"/>
    <n v="1"/>
    <s v="SV"/>
    <n v="480"/>
    <x v="354"/>
    <s v="BRL"/>
    <n v="1"/>
    <n v="0"/>
    <n v="0"/>
    <n v="1"/>
    <n v="0"/>
    <n v="1"/>
    <n v="480"/>
    <n v="1"/>
    <n v="0"/>
    <n v="0"/>
    <n v="0"/>
    <n v="0"/>
    <x v="1847"/>
    <s v="OABR"/>
  </r>
  <r>
    <s v="10"/>
    <s v="ZBR1"/>
    <s v="F"/>
    <s v="V13"/>
    <x v="4"/>
    <x v="57"/>
    <s v="3000016231 ZUM 2001 ENTREGAS EXPRESSAS"/>
    <x v="162"/>
    <s v="100001028"/>
    <s v="SERVIÇO DE ENTREGAS MOTOBOY E OFFICEBOYS"/>
    <s v="SERV.0019"/>
    <x v="0"/>
    <s v=""/>
    <s v=""/>
    <s v="K"/>
    <n v="1118"/>
    <x v="0"/>
    <s v=""/>
    <n v="1"/>
    <s v="SV"/>
    <n v="1"/>
    <s v="SV"/>
    <n v="125.1"/>
    <x v="1260"/>
    <s v="BRL"/>
    <n v="1"/>
    <n v="0"/>
    <n v="0"/>
    <n v="0"/>
    <n v="0"/>
    <n v="0"/>
    <n v="0"/>
    <n v="1"/>
    <n v="0"/>
    <n v="0"/>
    <n v="0"/>
    <n v="0"/>
    <x v="1848"/>
    <s v="OABR"/>
  </r>
  <r>
    <s v="10"/>
    <s v="ZBR1"/>
    <s v="F"/>
    <s v="V07"/>
    <x v="3"/>
    <x v="57"/>
    <s v="3000015765 ENSEG SERVICOS DE ENGENHARIA E"/>
    <x v="287"/>
    <s v="100003184"/>
    <s v="SERVIÇOS TÉCNICOS EM ELETRÔNICA"/>
    <s v="SERV.0019"/>
    <x v="0"/>
    <s v=""/>
    <s v=""/>
    <s v="K"/>
    <n v="1118"/>
    <x v="0"/>
    <s v=""/>
    <n v="1"/>
    <s v="SV"/>
    <n v="1"/>
    <s v="SV"/>
    <n v="14000"/>
    <x v="1261"/>
    <s v="BRL"/>
    <n v="1"/>
    <n v="0"/>
    <n v="0"/>
    <n v="0"/>
    <n v="0"/>
    <n v="0"/>
    <n v="0"/>
    <n v="1"/>
    <n v="0"/>
    <n v="0"/>
    <n v="0"/>
    <n v="0"/>
    <x v="1849"/>
    <s v="OABR"/>
  </r>
  <r>
    <s v="10"/>
    <s v="ZBR1"/>
    <s v="F"/>
    <s v="V27"/>
    <x v="18"/>
    <x v="57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24500"/>
    <x v="1262"/>
    <s v="BRL"/>
    <n v="1"/>
    <n v="0"/>
    <n v="0"/>
    <n v="0"/>
    <n v="0"/>
    <n v="0"/>
    <n v="0"/>
    <n v="1"/>
    <n v="0"/>
    <n v="0"/>
    <n v="0"/>
    <n v="0"/>
    <x v="1850"/>
    <s v="OABR"/>
  </r>
  <r>
    <s v="10"/>
    <s v="ZBR1"/>
    <s v="F"/>
    <s v="V23"/>
    <x v="12"/>
    <x v="57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6720"/>
    <x v="1263"/>
    <s v="BRL"/>
    <n v="1"/>
    <n v="0"/>
    <n v="0"/>
    <n v="0"/>
    <n v="0"/>
    <n v="0"/>
    <n v="0"/>
    <n v="1"/>
    <n v="0"/>
    <n v="0"/>
    <n v="0"/>
    <n v="0"/>
    <x v="1851"/>
    <s v="OABR"/>
  </r>
  <r>
    <s v="10"/>
    <s v="ZBR1"/>
    <s v="F"/>
    <s v="V23"/>
    <x v="12"/>
    <x v="57"/>
    <s v="3000010595 ZINA EQUIPAMENTOS CONTRA INCENDIO L"/>
    <x v="285"/>
    <s v="100023216"/>
    <s v="EXTINTOR CO2 6KG"/>
    <s v="MAT.00029"/>
    <x v="1"/>
    <s v=""/>
    <s v=""/>
    <s v="K"/>
    <n v="2118"/>
    <x v="1"/>
    <s v=""/>
    <n v="3"/>
    <s v="UN"/>
    <n v="3"/>
    <s v="UN"/>
    <n v="530"/>
    <x v="1264"/>
    <s v="BRL"/>
    <n v="1"/>
    <n v="0"/>
    <n v="0"/>
    <n v="0"/>
    <n v="0"/>
    <n v="0"/>
    <n v="0"/>
    <n v="1"/>
    <n v="0"/>
    <n v="0"/>
    <n v="0"/>
    <n v="0"/>
    <x v="1852"/>
    <s v="OABR"/>
  </r>
  <r>
    <s v="10"/>
    <s v="ZBR1"/>
    <s v="F"/>
    <s v="V23"/>
    <x v="12"/>
    <x v="57"/>
    <s v="3000000936 ENGEMIP ENGENHARIA E MANUTENCAO LTD"/>
    <x v="299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900"/>
    <x v="1265"/>
    <s v="BRL"/>
    <n v="1"/>
    <n v="0"/>
    <n v="0"/>
    <n v="1"/>
    <n v="0"/>
    <n v="1"/>
    <n v="4900"/>
    <n v="1"/>
    <n v="0"/>
    <n v="0"/>
    <n v="0"/>
    <n v="0"/>
    <x v="1853"/>
    <s v="OABR"/>
  </r>
  <r>
    <s v="10"/>
    <s v="ZBR1"/>
    <s v="F"/>
    <s v="V22"/>
    <x v="15"/>
    <x v="57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104500"/>
    <x v="1266"/>
    <s v="BRL"/>
    <n v="1"/>
    <n v="0"/>
    <n v="0"/>
    <n v="0"/>
    <n v="0"/>
    <n v="0"/>
    <n v="0"/>
    <n v="1"/>
    <n v="0"/>
    <n v="0"/>
    <n v="0"/>
    <n v="0"/>
    <x v="1854"/>
    <s v="OABR"/>
  </r>
  <r>
    <s v="20"/>
    <s v="ZBR1"/>
    <s v="F"/>
    <s v="V22"/>
    <x v="15"/>
    <x v="57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43050"/>
    <x v="1267"/>
    <s v="BRL"/>
    <n v="1"/>
    <n v="0"/>
    <n v="0"/>
    <n v="0"/>
    <n v="0"/>
    <n v="0"/>
    <n v="0"/>
    <n v="1"/>
    <n v="0"/>
    <n v="0"/>
    <n v="0"/>
    <n v="0"/>
    <x v="1854"/>
    <s v="OABR"/>
  </r>
  <r>
    <s v="10"/>
    <s v="ZBR1"/>
    <s v="F"/>
    <s v="V07"/>
    <x v="3"/>
    <x v="57"/>
    <s v="3000019686 OESTE PROMOCIONAL LTDA"/>
    <x v="300"/>
    <s v="100028786"/>
    <s v="COLETE REFLETIVO BRIGADA"/>
    <s v="MAT.00023"/>
    <x v="1"/>
    <s v=""/>
    <s v=""/>
    <s v="K"/>
    <n v="1118"/>
    <x v="0"/>
    <s v=""/>
    <n v="50"/>
    <s v="UN"/>
    <n v="50"/>
    <s v="UN"/>
    <n v="97.8"/>
    <x v="70"/>
    <s v="BRL"/>
    <n v="1"/>
    <n v="0"/>
    <n v="0"/>
    <n v="0"/>
    <n v="0"/>
    <n v="0"/>
    <n v="0"/>
    <n v="1"/>
    <n v="0"/>
    <n v="0"/>
    <n v="0"/>
    <n v="0"/>
    <x v="1855"/>
    <s v="OABR"/>
  </r>
  <r>
    <s v="20"/>
    <s v="ZBR1"/>
    <s v="F"/>
    <s v="V07"/>
    <x v="3"/>
    <x v="57"/>
    <s v="3000019686 OESTE PROMOCIONAL LTDA"/>
    <x v="300"/>
    <s v="100029155"/>
    <s v="PIN REDONDO RESINADO"/>
    <s v="MAT.00023"/>
    <x v="1"/>
    <s v=""/>
    <s v=""/>
    <s v="K"/>
    <n v="1118"/>
    <x v="0"/>
    <s v=""/>
    <n v="50"/>
    <s v="UN"/>
    <n v="50"/>
    <s v="UN"/>
    <n v="19.899999999999999"/>
    <x v="1268"/>
    <s v="BRL"/>
    <n v="1"/>
    <n v="0"/>
    <n v="0"/>
    <n v="0"/>
    <n v="0"/>
    <n v="0"/>
    <n v="0"/>
    <n v="1"/>
    <n v="0"/>
    <n v="0"/>
    <n v="0"/>
    <n v="0"/>
    <x v="1855"/>
    <s v="OABR"/>
  </r>
  <r>
    <s v="10"/>
    <s v="ZBR1"/>
    <s v="F"/>
    <s v="V03"/>
    <x v="1"/>
    <x v="57"/>
    <s v="3000001940 DIFFERJ COMERCIO DE FERRO FUNDIDO L"/>
    <x v="301"/>
    <s v="E00005380"/>
    <s v="TAMPA BUEIRO QUAD.60x60MM"/>
    <s v="MAT.00029"/>
    <x v="1"/>
    <s v=""/>
    <s v=""/>
    <s v="K"/>
    <n v="1118"/>
    <x v="0"/>
    <s v="0002"/>
    <n v="10"/>
    <s v="UN"/>
    <n v="10"/>
    <s v="UN"/>
    <n v="490"/>
    <x v="1265"/>
    <s v="BRL"/>
    <n v="1"/>
    <n v="0"/>
    <n v="0"/>
    <n v="0"/>
    <n v="0"/>
    <n v="0"/>
    <n v="0"/>
    <n v="1"/>
    <n v="0"/>
    <n v="0"/>
    <n v="0"/>
    <n v="0"/>
    <x v="1856"/>
    <s v="OABR"/>
  </r>
  <r>
    <s v="20"/>
    <s v="ZBR1"/>
    <s v="F"/>
    <s v="V03"/>
    <x v="1"/>
    <x v="57"/>
    <s v="3000001940 DIFFERJ COMERCIO DE FERRO FUNDIDO L"/>
    <x v="301"/>
    <s v="E00005650"/>
    <s v="TAMPA BUEIRO QUAD. 40X40CM (PEQ)"/>
    <s v="MAT.00029"/>
    <x v="1"/>
    <s v=""/>
    <s v=""/>
    <s v="K"/>
    <n v="1118"/>
    <x v="0"/>
    <s v="0002"/>
    <n v="10"/>
    <s v="UN"/>
    <n v="10"/>
    <s v="UN"/>
    <n v="195"/>
    <x v="36"/>
    <s v="BRL"/>
    <n v="1"/>
    <n v="0"/>
    <n v="0"/>
    <n v="0"/>
    <n v="0"/>
    <n v="0"/>
    <n v="0"/>
    <n v="1"/>
    <n v="0"/>
    <n v="0"/>
    <n v="0"/>
    <n v="0"/>
    <x v="1856"/>
    <s v="OABR"/>
  </r>
  <r>
    <s v="10"/>
    <s v="ZBR1"/>
    <s v="F"/>
    <s v="V03"/>
    <x v="1"/>
    <x v="58"/>
    <s v="3000002179 BOOMERANG EVENTOS E SERVICOS LTDA"/>
    <x v="0"/>
    <s v="100013685"/>
    <s v="SERVIÇO - CARREGADORES"/>
    <s v="SERV.0031"/>
    <x v="0"/>
    <s v=""/>
    <s v=""/>
    <s v="K"/>
    <n v="1118"/>
    <x v="0"/>
    <s v=""/>
    <n v="4"/>
    <s v="SV"/>
    <n v="4"/>
    <s v="SV"/>
    <n v="190"/>
    <x v="72"/>
    <s v="BRL"/>
    <n v="1"/>
    <n v="0"/>
    <n v="0"/>
    <n v="0"/>
    <n v="0"/>
    <n v="0"/>
    <n v="0"/>
    <n v="1"/>
    <n v="0"/>
    <n v="0"/>
    <n v="0"/>
    <n v="0"/>
    <x v="1857"/>
    <s v="OABR"/>
  </r>
  <r>
    <s v="10"/>
    <s v="ZBR1"/>
    <s v="F"/>
    <s v="V33"/>
    <x v="2"/>
    <x v="58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733.65"/>
    <x v="1269"/>
    <s v="BRL"/>
    <n v="1"/>
    <n v="0"/>
    <n v="0"/>
    <n v="0"/>
    <n v="0"/>
    <n v="0"/>
    <n v="0"/>
    <n v="1"/>
    <n v="0"/>
    <n v="0"/>
    <n v="0"/>
    <n v="0"/>
    <x v="1858"/>
    <s v="OABR"/>
  </r>
  <r>
    <s v="10"/>
    <s v="ZBR1"/>
    <s v="F"/>
    <s v="V13"/>
    <x v="4"/>
    <x v="5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452.83"/>
    <x v="1270"/>
    <s v="BRL"/>
    <n v="1"/>
    <n v="0"/>
    <n v="0"/>
    <n v="0"/>
    <n v="0"/>
    <n v="0"/>
    <n v="0"/>
    <n v="1"/>
    <n v="0"/>
    <n v="0"/>
    <n v="0"/>
    <n v="0"/>
    <x v="1859"/>
    <s v="OABR"/>
  </r>
  <r>
    <s v="20"/>
    <s v="ZBR1"/>
    <s v="F"/>
    <s v="V13"/>
    <x v="4"/>
    <x v="5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594.25"/>
    <x v="1271"/>
    <s v="BRL"/>
    <n v="1"/>
    <n v="0"/>
    <n v="0"/>
    <n v="0"/>
    <n v="0"/>
    <n v="0"/>
    <n v="0"/>
    <n v="1"/>
    <n v="0"/>
    <n v="0"/>
    <n v="0"/>
    <n v="0"/>
    <x v="1859"/>
    <s v="OABR"/>
  </r>
  <r>
    <s v="30"/>
    <s v="ZBR1"/>
    <s v="F"/>
    <s v="V13"/>
    <x v="4"/>
    <x v="5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465.37"/>
    <x v="1272"/>
    <s v="BRL"/>
    <n v="1"/>
    <n v="0"/>
    <n v="0"/>
    <n v="0"/>
    <n v="0"/>
    <n v="0"/>
    <n v="0"/>
    <n v="1"/>
    <n v="0"/>
    <n v="0"/>
    <n v="0"/>
    <n v="0"/>
    <x v="1859"/>
    <s v="OABR"/>
  </r>
  <r>
    <s v="10"/>
    <s v="ZBR1"/>
    <s v="F"/>
    <s v="V11"/>
    <x v="9"/>
    <x v="58"/>
    <s v="3000011015 PROTO MEDICOS ASSOCIADOS S/S LTDA"/>
    <x v="286"/>
    <s v="100004529"/>
    <s v="Assistência serviços médicos/ técnicos"/>
    <s v="SERV.0019"/>
    <x v="0"/>
    <s v=""/>
    <s v=""/>
    <s v="K"/>
    <n v="1118"/>
    <x v="0"/>
    <s v=""/>
    <n v="1"/>
    <s v="SV"/>
    <n v="1"/>
    <s v="SV"/>
    <n v="2890"/>
    <x v="1171"/>
    <s v="BRL"/>
    <n v="1"/>
    <n v="0"/>
    <n v="0"/>
    <n v="0"/>
    <n v="0"/>
    <n v="0"/>
    <n v="0"/>
    <n v="1"/>
    <n v="0"/>
    <n v="0"/>
    <n v="0"/>
    <n v="0"/>
    <x v="1860"/>
    <s v="OABR"/>
  </r>
  <r>
    <s v="10"/>
    <s v="ZBR1"/>
    <s v="F"/>
    <s v="V03"/>
    <x v="1"/>
    <x v="58"/>
    <s v="3000002386 COMERCIAL ELETRICA P.J.LTDA"/>
    <x v="174"/>
    <s v="100027251"/>
    <s v="LUMINARIA HERM LED 53W 6500K IP65"/>
    <s v="MAT.00040"/>
    <x v="1"/>
    <s v=""/>
    <s v=""/>
    <s v="K"/>
    <n v="1118"/>
    <x v="0"/>
    <s v="0002"/>
    <n v="12"/>
    <s v="UN"/>
    <n v="12"/>
    <s v="UN"/>
    <n v="210.8"/>
    <x v="1273"/>
    <s v="BRL"/>
    <n v="1"/>
    <n v="0"/>
    <n v="0"/>
    <n v="0"/>
    <n v="0"/>
    <n v="0"/>
    <n v="0"/>
    <n v="1"/>
    <n v="0"/>
    <n v="0"/>
    <n v="0"/>
    <n v="0"/>
    <x v="1861"/>
    <s v="OABR"/>
  </r>
  <r>
    <s v="20"/>
    <s v="ZBR1"/>
    <s v="F"/>
    <s v="V03"/>
    <x v="1"/>
    <x v="58"/>
    <s v="3000001940 DIFFERJ COMERCIO DE FERRO FUNDIDO L"/>
    <x v="301"/>
    <s v="100029146"/>
    <s v="TAMPÃO DE 72CM C/ BASE DE 85CM"/>
    <s v="MAT.00030"/>
    <x v="1"/>
    <s v=""/>
    <s v=""/>
    <s v="K"/>
    <n v="1118"/>
    <x v="0"/>
    <s v="0002"/>
    <n v="4"/>
    <s v="UN"/>
    <n v="4"/>
    <s v="UN"/>
    <n v="1320"/>
    <x v="1274"/>
    <s v="BRL"/>
    <n v="1"/>
    <n v="0"/>
    <n v="0"/>
    <n v="0"/>
    <n v="0"/>
    <n v="0"/>
    <n v="0"/>
    <n v="1"/>
    <n v="0"/>
    <n v="0"/>
    <n v="0"/>
    <n v="0"/>
    <x v="1862"/>
    <s v="OABR"/>
  </r>
  <r>
    <s v="10"/>
    <s v="ZBR1"/>
    <s v="F"/>
    <s v="V03"/>
    <x v="1"/>
    <x v="58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200"/>
    <x v="1275"/>
    <s v="BRL"/>
    <n v="1"/>
    <n v="0"/>
    <n v="0"/>
    <n v="0"/>
    <n v="0"/>
    <n v="0"/>
    <n v="0"/>
    <n v="1"/>
    <n v="0"/>
    <n v="0"/>
    <n v="0"/>
    <n v="0"/>
    <x v="1863"/>
    <s v="OABR"/>
  </r>
  <r>
    <s v="10"/>
    <s v="ZBR1"/>
    <s v="F"/>
    <s v="V02"/>
    <x v="7"/>
    <x v="59"/>
    <s v="3000001602 GABRIELA ZAPPALA RIBEIRO TATAGIBA"/>
    <x v="302"/>
    <s v="100000821"/>
    <s v="BNL-MKT PLATAFORMA Traduções"/>
    <s v="SERV.0031"/>
    <x v="0"/>
    <s v=""/>
    <s v=""/>
    <s v="K"/>
    <n v="1118"/>
    <x v="0"/>
    <s v=""/>
    <n v="1"/>
    <s v="SV"/>
    <n v="1"/>
    <s v="SV"/>
    <n v="106.65"/>
    <x v="1276"/>
    <s v="BRL"/>
    <n v="1"/>
    <n v="0"/>
    <n v="0"/>
    <n v="0"/>
    <n v="0"/>
    <n v="0"/>
    <n v="0"/>
    <n v="1"/>
    <n v="0"/>
    <n v="0"/>
    <n v="0"/>
    <n v="0"/>
    <x v="1864"/>
    <s v="OABR"/>
  </r>
  <r>
    <s v="10"/>
    <s v="ZBR1"/>
    <s v="F"/>
    <s v="V11"/>
    <x v="9"/>
    <x v="59"/>
    <s v="3000000122 BERGHER E MATTOS ADVOGADOS ASSOCIAD"/>
    <x v="303"/>
    <s v="100000364"/>
    <s v="HONORÁRIOS JURÍDICOS"/>
    <s v="SERV.0001"/>
    <x v="0"/>
    <s v=""/>
    <s v=""/>
    <s v="K"/>
    <n v="1118"/>
    <x v="0"/>
    <s v=""/>
    <n v="20000"/>
    <s v="SV"/>
    <n v="20000"/>
    <s v="SV"/>
    <n v="1"/>
    <x v="139"/>
    <s v="BRL"/>
    <n v="1"/>
    <n v="0"/>
    <n v="0"/>
    <n v="0"/>
    <n v="0"/>
    <n v="0"/>
    <n v="0"/>
    <n v="1"/>
    <n v="0"/>
    <n v="0"/>
    <n v="0"/>
    <n v="0"/>
    <x v="1865"/>
    <s v="OABR"/>
  </r>
  <r>
    <s v="10"/>
    <s v="ZBR1"/>
    <s v="F"/>
    <s v="V02"/>
    <x v="7"/>
    <x v="59"/>
    <s v="3000001602 GABRIELA ZAPPALA RIBEIRO TATAGIBA"/>
    <x v="302"/>
    <s v="100000821"/>
    <s v="BNL-MKT PLATAFORMA Traduções"/>
    <s v="SERV.0031"/>
    <x v="0"/>
    <s v=""/>
    <s v=""/>
    <s v="K"/>
    <n v="1118"/>
    <x v="0"/>
    <s v=""/>
    <n v="1"/>
    <s v="SV"/>
    <n v="1"/>
    <s v="SV"/>
    <n v="120"/>
    <x v="782"/>
    <s v="BRL"/>
    <n v="1"/>
    <n v="0"/>
    <n v="0"/>
    <n v="0"/>
    <n v="0"/>
    <n v="0"/>
    <n v="0"/>
    <n v="1"/>
    <n v="0"/>
    <n v="0"/>
    <n v="0"/>
    <n v="0"/>
    <x v="1866"/>
    <s v="OABR"/>
  </r>
  <r>
    <s v="10"/>
    <s v="ZBR1"/>
    <s v="F"/>
    <s v="V13"/>
    <x v="4"/>
    <x v="59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720"/>
    <x v="1277"/>
    <s v="BRL"/>
    <n v="1"/>
    <n v="0"/>
    <n v="0"/>
    <n v="0"/>
    <n v="0"/>
    <n v="0"/>
    <n v="0"/>
    <n v="1"/>
    <n v="0"/>
    <n v="0"/>
    <n v="0"/>
    <n v="0"/>
    <x v="1867"/>
    <s v="OABR"/>
  </r>
  <r>
    <s v="10"/>
    <s v="ZBR1"/>
    <s v="F"/>
    <s v="V15"/>
    <x v="11"/>
    <x v="59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74117.16"/>
    <x v="1278"/>
    <s v="BRL"/>
    <n v="1"/>
    <n v="0"/>
    <n v="0"/>
    <n v="0"/>
    <n v="0"/>
    <n v="0"/>
    <n v="0"/>
    <n v="1"/>
    <n v="0"/>
    <n v="0"/>
    <n v="0"/>
    <n v="0"/>
    <x v="1868"/>
    <s v="OABR"/>
  </r>
  <r>
    <s v="10"/>
    <s v="ZBR1"/>
    <s v="F"/>
    <s v="V03"/>
    <x v="1"/>
    <x v="59"/>
    <s v="3000020256 HITA COMERCIO E SERVICOS S/A"/>
    <x v="304"/>
    <s v="100029201"/>
    <s v="BELZONA 1212 - 450G"/>
    <s v="MAT.00017"/>
    <x v="1"/>
    <s v="L"/>
    <s v=""/>
    <s v="K"/>
    <n v="1118"/>
    <x v="0"/>
    <s v=""/>
    <n v="6"/>
    <s v="UN"/>
    <n v="6"/>
    <s v="UN"/>
    <n v="2016"/>
    <x v="1279"/>
    <s v="BRL"/>
    <n v="1"/>
    <n v="0"/>
    <n v="0"/>
    <n v="0"/>
    <n v="0"/>
    <n v="0"/>
    <n v="0"/>
    <n v="1"/>
    <n v="0"/>
    <n v="0"/>
    <n v="0"/>
    <n v="0"/>
    <x v="1869"/>
    <s v="OABR"/>
  </r>
  <r>
    <s v="20"/>
    <s v="ZBR1"/>
    <s v="F"/>
    <s v="V03"/>
    <x v="1"/>
    <x v="59"/>
    <s v="3000020256 HITA COMERCIO E SERVICOS S/A"/>
    <x v="304"/>
    <s v="100029202"/>
    <s v="BELZONA 9341 - 10M X 7,5CM"/>
    <s v="MAT.00017"/>
    <x v="1"/>
    <s v="L"/>
    <s v=""/>
    <s v="K"/>
    <n v="1118"/>
    <x v="0"/>
    <s v=""/>
    <n v="2"/>
    <s v="UN"/>
    <n v="2"/>
    <s v="UN"/>
    <n v="675"/>
    <x v="1280"/>
    <s v="BRL"/>
    <n v="1"/>
    <n v="0"/>
    <n v="0"/>
    <n v="0"/>
    <n v="0"/>
    <n v="0"/>
    <n v="0"/>
    <n v="1"/>
    <n v="0"/>
    <n v="0"/>
    <n v="0"/>
    <n v="0"/>
    <x v="1869"/>
    <s v="OABR"/>
  </r>
  <r>
    <s v="30"/>
    <s v="ZBR1"/>
    <s v="F"/>
    <s v="V03"/>
    <x v="1"/>
    <x v="59"/>
    <s v="3000020256 HITA COMERCIO E SERVICOS S/A"/>
    <x v="304"/>
    <s v="100029204"/>
    <s v="BELZONA 9611 - 75G"/>
    <s v="MAT.00017"/>
    <x v="1"/>
    <s v="L"/>
    <s v=""/>
    <s v="K"/>
    <n v="1118"/>
    <x v="0"/>
    <s v=""/>
    <n v="2"/>
    <s v="UN"/>
    <n v="2"/>
    <s v="UN"/>
    <n v="667"/>
    <x v="1281"/>
    <s v="BRL"/>
    <n v="1"/>
    <n v="0"/>
    <n v="0"/>
    <n v="0"/>
    <n v="0"/>
    <n v="0"/>
    <n v="0"/>
    <n v="1"/>
    <n v="0"/>
    <n v="0"/>
    <n v="0"/>
    <n v="0"/>
    <x v="1869"/>
    <s v="OABR"/>
  </r>
  <r>
    <s v="40"/>
    <s v="ZBR1"/>
    <s v="F"/>
    <s v="V03"/>
    <x v="1"/>
    <x v="59"/>
    <s v="3000020256 HITA COMERCIO E SERVICOS S/A"/>
    <x v="304"/>
    <s v="100029206"/>
    <s v="APLICAÇÃO / VEDAÇÃO"/>
    <s v="MAT.00029"/>
    <x v="1"/>
    <s v=""/>
    <s v=""/>
    <s v="K"/>
    <n v="1118"/>
    <x v="0"/>
    <s v=""/>
    <n v="1"/>
    <s v="SV"/>
    <n v="1"/>
    <s v="SV"/>
    <n v="19214"/>
    <x v="1282"/>
    <s v="BRL"/>
    <n v="1"/>
    <n v="0"/>
    <n v="0"/>
    <n v="0"/>
    <n v="0"/>
    <n v="0"/>
    <n v="0"/>
    <n v="1"/>
    <n v="0"/>
    <n v="0"/>
    <n v="0"/>
    <n v="0"/>
    <x v="1869"/>
    <s v="OABR"/>
  </r>
  <r>
    <s v="10"/>
    <s v="ZBR1"/>
    <s v="F"/>
    <s v="V03"/>
    <x v="1"/>
    <x v="59"/>
    <s v="3000002386 COMERCIAL ELETRICA P.J.LTDA"/>
    <x v="174"/>
    <s v="100004967"/>
    <s v="TOMADA PIAL PLUS LEGRAND SIMPLES 10A"/>
    <s v="MAT.00029"/>
    <x v="1"/>
    <s v=""/>
    <s v=""/>
    <s v="K"/>
    <n v="1118"/>
    <x v="0"/>
    <s v="0002"/>
    <n v="30"/>
    <s v="UN"/>
    <n v="30"/>
    <s v="UN"/>
    <n v="26.3"/>
    <x v="1283"/>
    <s v="BRL"/>
    <n v="1"/>
    <n v="0"/>
    <n v="0"/>
    <n v="0"/>
    <n v="0"/>
    <n v="0"/>
    <n v="0"/>
    <n v="1"/>
    <n v="0"/>
    <n v="0"/>
    <n v="0"/>
    <n v="0"/>
    <x v="1870"/>
    <s v="OABR"/>
  </r>
  <r>
    <s v="20"/>
    <s v="ZBR1"/>
    <s v="F"/>
    <s v="V03"/>
    <x v="1"/>
    <x v="59"/>
    <s v="3000002386 COMERCIAL ELETRICA P.J.LTDA"/>
    <x v="174"/>
    <s v="E00005741"/>
    <s v="RECEPTACULO CERAMICO E-27"/>
    <s v="MAT.00029"/>
    <x v="1"/>
    <s v=""/>
    <s v=""/>
    <s v="K"/>
    <n v="1118"/>
    <x v="0"/>
    <s v="0002"/>
    <n v="100"/>
    <s v="UN"/>
    <n v="100"/>
    <s v="UN"/>
    <n v="3"/>
    <x v="182"/>
    <s v="BRL"/>
    <n v="1"/>
    <n v="0"/>
    <n v="0"/>
    <n v="0"/>
    <n v="0"/>
    <n v="0"/>
    <n v="0"/>
    <n v="1"/>
    <n v="0"/>
    <n v="0"/>
    <n v="0"/>
    <n v="0"/>
    <x v="1870"/>
    <s v="OABR"/>
  </r>
  <r>
    <s v="30"/>
    <s v="ZBR1"/>
    <s v="F"/>
    <s v="V03"/>
    <x v="1"/>
    <x v="59"/>
    <s v="3000002386 COMERCIAL ELETRICA P.J.LTDA"/>
    <x v="174"/>
    <s v="E00005640"/>
    <s v="FUSIVEL DIAZED 25A"/>
    <s v="MAT.00029"/>
    <x v="1"/>
    <s v=""/>
    <s v=""/>
    <s v="K"/>
    <n v="1118"/>
    <x v="0"/>
    <s v="0002"/>
    <n v="25"/>
    <s v="UN"/>
    <n v="25"/>
    <s v="UN"/>
    <n v="10.3"/>
    <x v="1284"/>
    <s v="BRL"/>
    <n v="1"/>
    <n v="0"/>
    <n v="0"/>
    <n v="0"/>
    <n v="0"/>
    <n v="0"/>
    <n v="0"/>
    <n v="1"/>
    <n v="0"/>
    <n v="0"/>
    <n v="0"/>
    <n v="0"/>
    <x v="1870"/>
    <s v="OABR"/>
  </r>
  <r>
    <s v="40"/>
    <s v="ZBR1"/>
    <s v="F"/>
    <s v="V03"/>
    <x v="1"/>
    <x v="59"/>
    <s v="3000002386 COMERCIAL ELETRICA P.J.LTDA"/>
    <x v="174"/>
    <s v="100010968"/>
    <s v="INTERRUPTOR SIMPLES PIAL PLUS"/>
    <s v="MAT.00012"/>
    <x v="1"/>
    <s v=""/>
    <s v=""/>
    <s v="K"/>
    <n v="1118"/>
    <x v="0"/>
    <s v="0002"/>
    <n v="30"/>
    <s v="UN"/>
    <n v="30"/>
    <s v="UN"/>
    <n v="20.149999999999999"/>
    <x v="1285"/>
    <s v="BRL"/>
    <n v="1"/>
    <n v="0"/>
    <n v="0"/>
    <n v="0"/>
    <n v="0"/>
    <n v="0"/>
    <n v="0"/>
    <n v="1"/>
    <n v="0"/>
    <n v="0"/>
    <n v="0"/>
    <n v="0"/>
    <x v="1870"/>
    <s v="OABR"/>
  </r>
  <r>
    <s v="10"/>
    <s v="ZBR1"/>
    <s v="F"/>
    <s v="V03"/>
    <x v="1"/>
    <x v="59"/>
    <s v="3000002132 NEW POWER GRUPOS GERADORES LTDA"/>
    <x v="21"/>
    <s v="100029220"/>
    <s v="RETIFICADOR CARREGADOR DE BATERIA 5A-12V"/>
    <s v="MAT.00039"/>
    <x v="1"/>
    <s v="S"/>
    <s v=""/>
    <s v="K"/>
    <n v="1118"/>
    <x v="0"/>
    <s v="0002"/>
    <n v="1"/>
    <s v="UN"/>
    <n v="1"/>
    <s v="UN"/>
    <n v="1250.3399999999999"/>
    <x v="1286"/>
    <s v="BRL"/>
    <n v="1"/>
    <n v="0"/>
    <n v="0"/>
    <n v="0"/>
    <n v="0"/>
    <n v="0"/>
    <n v="0"/>
    <n v="1"/>
    <n v="0"/>
    <n v="0"/>
    <n v="0"/>
    <n v="0"/>
    <x v="1871"/>
    <s v="OABR"/>
  </r>
  <r>
    <s v="10"/>
    <s v="ZBR1"/>
    <s v="F"/>
    <s v="V03"/>
    <x v="1"/>
    <x v="59"/>
    <s v="3000003222 UTIL SERVICOS DE REFRIGERACAO LTDA"/>
    <x v="305"/>
    <s v="100000516"/>
    <s v="SERVIÇO  INSTAL. MAQUINAS E EQUIPAMENTOS"/>
    <s v="SERV.0017"/>
    <x v="0"/>
    <s v=""/>
    <s v=""/>
    <s v="P"/>
    <n v="1118"/>
    <x v="0"/>
    <s v=""/>
    <n v="1"/>
    <s v="SV"/>
    <n v="1"/>
    <s v="SV"/>
    <n v="28640"/>
    <x v="1287"/>
    <s v="BRL"/>
    <n v="1"/>
    <n v="0"/>
    <n v="0"/>
    <n v="0"/>
    <n v="0"/>
    <n v="0"/>
    <n v="0"/>
    <n v="1"/>
    <n v="0"/>
    <n v="0"/>
    <n v="0"/>
    <n v="0"/>
    <x v="1872"/>
    <s v="OABR"/>
  </r>
  <r>
    <s v="10"/>
    <s v="ZBR1"/>
    <s v="F"/>
    <s v="V03"/>
    <x v="1"/>
    <x v="59"/>
    <s v="3000003222 UTIL SERVICOS DE REFRIGERACAO LTDA"/>
    <x v="305"/>
    <s v="100000516"/>
    <s v="SERVIÇO  INSTAL. MAQUINAS E EQUIPAMENTOS"/>
    <s v="SERV.0017"/>
    <x v="0"/>
    <s v=""/>
    <s v=""/>
    <s v="P"/>
    <n v="1118"/>
    <x v="0"/>
    <s v=""/>
    <n v="1"/>
    <s v="SV"/>
    <n v="1"/>
    <s v="SV"/>
    <n v="37730"/>
    <x v="1288"/>
    <s v="BRL"/>
    <n v="1"/>
    <n v="0"/>
    <n v="0"/>
    <n v="0"/>
    <n v="0"/>
    <n v="0"/>
    <n v="0"/>
    <n v="1"/>
    <n v="0"/>
    <n v="0"/>
    <n v="0"/>
    <n v="0"/>
    <x v="1873"/>
    <s v="OABR"/>
  </r>
  <r>
    <s v="10"/>
    <s v="ZBR1"/>
    <s v="F"/>
    <s v="V03"/>
    <x v="1"/>
    <x v="60"/>
    <s v="3000019769 LP METAIS COMERCIO IMPORTACAO E"/>
    <x v="306"/>
    <s v="100027681"/>
    <s v="PORTA PAPEL HIG INOX C/ TRAVA E CHAVE AL"/>
    <s v="MAT.00034"/>
    <x v="1"/>
    <s v=""/>
    <s v=""/>
    <s v="K"/>
    <n v="1118"/>
    <x v="0"/>
    <s v=""/>
    <n v="11"/>
    <s v="UN"/>
    <n v="11"/>
    <s v="UN"/>
    <n v="99.16"/>
    <x v="1289"/>
    <s v="BRL"/>
    <n v="1"/>
    <n v="0"/>
    <n v="0"/>
    <n v="11"/>
    <n v="0"/>
    <n v="11"/>
    <n v="1090.77"/>
    <n v="1"/>
    <n v="0"/>
    <n v="0"/>
    <n v="0"/>
    <n v="0"/>
    <x v="1874"/>
    <s v="OABR"/>
  </r>
  <r>
    <s v="20"/>
    <s v="ZBR1"/>
    <s v="F"/>
    <s v="V03"/>
    <x v="1"/>
    <x v="60"/>
    <s v="3000019769 LP METAIS COMERCIO IMPORTACAO E"/>
    <x v="306"/>
    <s v="100027682"/>
    <s v="TOALHEIRO INOX INTERFOLHAS C/ TRAVA"/>
    <s v="MAT.00034"/>
    <x v="1"/>
    <s v=""/>
    <s v=""/>
    <s v="K"/>
    <n v="1118"/>
    <x v="0"/>
    <s v=""/>
    <n v="7"/>
    <s v="UN"/>
    <n v="7"/>
    <s v="UN"/>
    <n v="140.75"/>
    <x v="1290"/>
    <s v="BRL"/>
    <n v="1"/>
    <n v="0"/>
    <n v="0"/>
    <n v="7"/>
    <n v="0"/>
    <n v="7"/>
    <n v="985.25"/>
    <n v="1"/>
    <n v="0"/>
    <n v="0"/>
    <n v="0"/>
    <n v="0"/>
    <x v="1874"/>
    <s v="OABR"/>
  </r>
  <r>
    <s v="30"/>
    <s v="ZBR1"/>
    <s v="F"/>
    <s v="V03"/>
    <x v="1"/>
    <x v="60"/>
    <s v="3000019769 LP METAIS COMERCIO IMPORTACAO E"/>
    <x v="306"/>
    <s v="100027684"/>
    <s v="TOALHEIRO CAI CAI INOX C/ TRAVA"/>
    <s v="MAT.00034"/>
    <x v="1"/>
    <s v=""/>
    <s v=""/>
    <s v="K"/>
    <n v="1118"/>
    <x v="0"/>
    <s v=""/>
    <n v="7"/>
    <s v="UN"/>
    <n v="7"/>
    <s v="UN"/>
    <n v="127.86"/>
    <x v="1291"/>
    <s v="BRL"/>
    <n v="1"/>
    <n v="0"/>
    <n v="0"/>
    <n v="7"/>
    <n v="0"/>
    <n v="7"/>
    <n v="895"/>
    <n v="1"/>
    <n v="0"/>
    <n v="0"/>
    <n v="0"/>
    <n v="0"/>
    <x v="1874"/>
    <s v="OABR"/>
  </r>
  <r>
    <s v="10"/>
    <s v="ZBR1"/>
    <s v="F"/>
    <s v="V23"/>
    <x v="12"/>
    <x v="60"/>
    <s v="3000018846 BRAZ E BRITO REFRIGERACAO LTDA"/>
    <x v="239"/>
    <s v="100028101"/>
    <s v="ARGAMASSA QUARTZOLIT ACIII CINZA 20KG"/>
    <s v="MAT.00029"/>
    <x v="1"/>
    <s v=""/>
    <s v=""/>
    <s v="K"/>
    <n v="2118"/>
    <x v="1"/>
    <s v=""/>
    <n v="4"/>
    <s v="UN"/>
    <n v="4"/>
    <s v="UN"/>
    <n v="62"/>
    <x v="1292"/>
    <s v="BRL"/>
    <n v="1"/>
    <n v="0"/>
    <n v="0"/>
    <n v="0"/>
    <n v="0"/>
    <n v="0"/>
    <n v="0"/>
    <n v="1"/>
    <n v="0"/>
    <n v="0"/>
    <n v="0"/>
    <n v="0"/>
    <x v="1875"/>
    <s v="OABR"/>
  </r>
  <r>
    <s v="20"/>
    <s v="ZBR1"/>
    <s v="F"/>
    <s v="V23"/>
    <x v="12"/>
    <x v="60"/>
    <s v="3000018846 BRAZ E BRITO REFRIGERACAO LTDA"/>
    <x v="239"/>
    <s v="100029229"/>
    <s v="SIKADUR 32 1KG"/>
    <s v="MAT.00029"/>
    <x v="1"/>
    <s v=""/>
    <s v=""/>
    <s v="K"/>
    <n v="2118"/>
    <x v="1"/>
    <s v=""/>
    <n v="3"/>
    <s v="UN"/>
    <n v="3"/>
    <s v="UN"/>
    <n v="113"/>
    <x v="1293"/>
    <s v="BRL"/>
    <n v="1"/>
    <n v="0"/>
    <n v="0"/>
    <n v="0"/>
    <n v="0"/>
    <n v="0"/>
    <n v="0"/>
    <n v="1"/>
    <n v="0"/>
    <n v="0"/>
    <n v="0"/>
    <n v="0"/>
    <x v="1875"/>
    <s v="OABR"/>
  </r>
  <r>
    <s v="30"/>
    <s v="ZBR1"/>
    <s v="F"/>
    <s v="V23"/>
    <x v="12"/>
    <x v="60"/>
    <s v="3000018846 BRAZ E BRITO REFRIGERACAO LTDA"/>
    <x v="239"/>
    <s v="100003244"/>
    <s v="CIMENTO 50KG"/>
    <s v="MAT.00029"/>
    <x v="1"/>
    <s v=""/>
    <s v=""/>
    <s v="K"/>
    <n v="2118"/>
    <x v="1"/>
    <s v=""/>
    <n v="2"/>
    <s v="UN"/>
    <n v="2"/>
    <s v="UN"/>
    <n v="60"/>
    <x v="782"/>
    <s v="BRL"/>
    <n v="1"/>
    <n v="0"/>
    <n v="0"/>
    <n v="0"/>
    <n v="0"/>
    <n v="0"/>
    <n v="0"/>
    <n v="1"/>
    <n v="0"/>
    <n v="0"/>
    <n v="0"/>
    <n v="0"/>
    <x v="1875"/>
    <s v="OABR"/>
  </r>
  <r>
    <s v="10"/>
    <s v="ZBR1"/>
    <s v="F"/>
    <s v="V22"/>
    <x v="15"/>
    <x v="60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466.4"/>
    <x v="1294"/>
    <s v="BRL"/>
    <n v="1"/>
    <n v="0"/>
    <n v="0"/>
    <n v="0"/>
    <n v="0"/>
    <n v="0"/>
    <n v="0"/>
    <n v="1"/>
    <n v="0"/>
    <n v="0"/>
    <n v="0"/>
    <n v="0"/>
    <x v="1876"/>
    <s v="OABR"/>
  </r>
  <r>
    <s v="10"/>
    <s v="ZBR1"/>
    <s v="F"/>
    <s v="V03"/>
    <x v="1"/>
    <x v="60"/>
    <s v="3000015482 IMPROV EQUIPAMENTOS LTDA"/>
    <x v="307"/>
    <s v="E00005449"/>
    <s v="ABRAÇADEIRA TUBO TRIPARTIDA DN150"/>
    <s v="MAT.00029"/>
    <x v="1"/>
    <s v="L"/>
    <s v=""/>
    <s v="K"/>
    <n v="1118"/>
    <x v="0"/>
    <s v="0002"/>
    <n v="4"/>
    <s v="UN"/>
    <n v="4"/>
    <s v="UN"/>
    <n v="935.58"/>
    <x v="1295"/>
    <s v="BRL"/>
    <n v="1"/>
    <n v="0"/>
    <n v="0"/>
    <n v="0"/>
    <n v="0"/>
    <n v="0"/>
    <n v="0"/>
    <n v="1"/>
    <n v="0"/>
    <n v="0"/>
    <n v="0"/>
    <n v="0"/>
    <x v="1877"/>
    <s v="OABR"/>
  </r>
  <r>
    <s v="20"/>
    <s v="ZBR1"/>
    <s v="F"/>
    <s v="V03"/>
    <x v="1"/>
    <x v="60"/>
    <s v="3000015482 IMPROV EQUIPAMENTOS LTDA"/>
    <x v="307"/>
    <s v="E00005450"/>
    <s v="ABRAÇADEIRA TUBO TRIPARTIDA 4&quot; (100MM)"/>
    <s v="MAT.00029"/>
    <x v="1"/>
    <s v="L"/>
    <s v=""/>
    <s v="K"/>
    <n v="1118"/>
    <x v="0"/>
    <s v="0002"/>
    <n v="4"/>
    <s v="UN"/>
    <n v="4"/>
    <s v="UN"/>
    <n v="1314.24"/>
    <x v="1296"/>
    <s v="BRL"/>
    <n v="1"/>
    <n v="0"/>
    <n v="0"/>
    <n v="0"/>
    <n v="0"/>
    <n v="0"/>
    <n v="0"/>
    <n v="1"/>
    <n v="0"/>
    <n v="0"/>
    <n v="0"/>
    <n v="0"/>
    <x v="1877"/>
    <s v="OABR"/>
  </r>
  <r>
    <s v="30"/>
    <s v="ZBR1"/>
    <s v="F"/>
    <s v="V03"/>
    <x v="1"/>
    <x v="60"/>
    <s v="3000015482 IMPROV EQUIPAMENTOS LTDA"/>
    <x v="307"/>
    <s v="E00005449"/>
    <s v="ABRAÇADEIRA TUBO TRIPARTIDA DN150"/>
    <s v="MAT.00029"/>
    <x v="1"/>
    <s v=""/>
    <s v=""/>
    <s v="K"/>
    <n v="1118"/>
    <x v="0"/>
    <s v="0002"/>
    <n v="4"/>
    <s v="UN"/>
    <n v="4"/>
    <s v="UN"/>
    <n v="935.58"/>
    <x v="1295"/>
    <s v="BRL"/>
    <n v="1"/>
    <n v="0"/>
    <n v="0"/>
    <n v="0"/>
    <n v="0"/>
    <n v="0"/>
    <n v="0"/>
    <n v="1"/>
    <n v="0"/>
    <n v="0"/>
    <n v="0"/>
    <n v="0"/>
    <x v="1877"/>
    <s v="OABR"/>
  </r>
  <r>
    <s v="40"/>
    <s v="ZBR1"/>
    <s v="F"/>
    <s v="V03"/>
    <x v="1"/>
    <x v="60"/>
    <s v="3000015482 IMPROV EQUIPAMENTOS LTDA"/>
    <x v="307"/>
    <s v="E00005450"/>
    <s v="ABRAÇADEIRA TUBO TRIPARTIDA 4&quot; (100MM)"/>
    <s v="MAT.00029"/>
    <x v="1"/>
    <s v=""/>
    <s v=""/>
    <s v="K"/>
    <n v="1118"/>
    <x v="0"/>
    <s v="0002"/>
    <n v="4"/>
    <s v="UN"/>
    <n v="4"/>
    <s v="UN"/>
    <n v="1314.24"/>
    <x v="1296"/>
    <s v="BRL"/>
    <n v="1"/>
    <n v="0"/>
    <n v="0"/>
    <n v="0"/>
    <n v="0"/>
    <n v="0"/>
    <n v="0"/>
    <n v="1"/>
    <n v="0"/>
    <n v="0"/>
    <n v="0"/>
    <n v="0"/>
    <x v="1877"/>
    <s v="OABR"/>
  </r>
  <r>
    <s v="10"/>
    <s v="ZBR1"/>
    <s v="F"/>
    <s v="V22"/>
    <x v="15"/>
    <x v="60"/>
    <s v="3000002591 VERVIDROS VIDRACARIA E BAZAR LTDA -"/>
    <x v="93"/>
    <s v="100012907"/>
    <s v="MOLDURA EM ACRILICO"/>
    <s v="MAT.00013"/>
    <x v="1"/>
    <s v=""/>
    <s v=""/>
    <s v="K"/>
    <n v="2118"/>
    <x v="1"/>
    <s v=""/>
    <n v="1"/>
    <s v="UN"/>
    <n v="1"/>
    <s v="UN"/>
    <n v="180"/>
    <x v="562"/>
    <s v="BRL"/>
    <n v="1"/>
    <n v="0"/>
    <n v="0"/>
    <n v="0"/>
    <n v="0"/>
    <n v="0"/>
    <n v="0"/>
    <n v="1"/>
    <n v="0"/>
    <n v="0"/>
    <n v="0"/>
    <n v="0"/>
    <x v="1878"/>
    <s v="OABR"/>
  </r>
  <r>
    <s v="10"/>
    <s v="ZBR1"/>
    <s v="F"/>
    <s v="V03"/>
    <x v="1"/>
    <x v="60"/>
    <s v="3000013322 FRIO DUQUE REFRIGERACAO LTDA"/>
    <x v="213"/>
    <s v="E00005588"/>
    <s v="GAS REFRIGERANTE R22"/>
    <s v="MAT.00029"/>
    <x v="1"/>
    <s v=""/>
    <s v=""/>
    <s v="K"/>
    <n v="1118"/>
    <x v="0"/>
    <s v="0002"/>
    <n v="4"/>
    <s v="UN"/>
    <n v="4"/>
    <s v="UN"/>
    <n v="686"/>
    <x v="1297"/>
    <s v="BRL"/>
    <n v="1"/>
    <n v="0"/>
    <n v="0"/>
    <n v="0"/>
    <n v="0"/>
    <n v="0"/>
    <n v="0"/>
    <n v="1"/>
    <n v="0"/>
    <n v="0"/>
    <n v="0"/>
    <n v="0"/>
    <x v="1879"/>
    <s v="OABR"/>
  </r>
  <r>
    <s v="20"/>
    <s v="ZBR1"/>
    <s v="F"/>
    <s v="V03"/>
    <x v="1"/>
    <x v="60"/>
    <s v="3000013322 FRIO DUQUE REFRIGERACAO LTDA"/>
    <x v="213"/>
    <s v="100015860"/>
    <s v="PANO ALVEJADO"/>
    <s v="MAT.00029"/>
    <x v="1"/>
    <s v=""/>
    <s v=""/>
    <s v="K"/>
    <n v="1118"/>
    <x v="0"/>
    <s v="0002"/>
    <n v="100"/>
    <s v="UN"/>
    <n v="100"/>
    <s v="UN"/>
    <n v="7"/>
    <x v="328"/>
    <s v="BRL"/>
    <n v="1"/>
    <n v="0"/>
    <n v="0"/>
    <n v="0"/>
    <n v="0"/>
    <n v="0"/>
    <n v="0"/>
    <n v="1"/>
    <n v="0"/>
    <n v="0"/>
    <n v="0"/>
    <n v="0"/>
    <x v="1879"/>
    <s v="OABR"/>
  </r>
  <r>
    <s v="30"/>
    <s v="ZBR1"/>
    <s v="F"/>
    <s v="V03"/>
    <x v="1"/>
    <x v="60"/>
    <s v="3000013322 FRIO DUQUE REFRIGERACAO LTDA"/>
    <x v="213"/>
    <s v="E00005992"/>
    <s v="VEJA MULTIUSO ORIGINAL ( 500 ml )"/>
    <s v="MAT.00029"/>
    <x v="1"/>
    <s v=""/>
    <s v=""/>
    <s v="K"/>
    <n v="1118"/>
    <x v="0"/>
    <s v="0002"/>
    <n v="1"/>
    <s v="UN"/>
    <n v="1"/>
    <s v="UN"/>
    <n v="5"/>
    <x v="722"/>
    <s v="BRL"/>
    <n v="1"/>
    <n v="0"/>
    <n v="0"/>
    <n v="0"/>
    <n v="0"/>
    <n v="0"/>
    <n v="0"/>
    <n v="1"/>
    <n v="0"/>
    <n v="0"/>
    <n v="0"/>
    <n v="0"/>
    <x v="1879"/>
    <s v="OABR"/>
  </r>
  <r>
    <s v="10"/>
    <s v="ZBR1"/>
    <s v="F"/>
    <s v="V03"/>
    <x v="1"/>
    <x v="60"/>
    <s v="3000001836 DOIS IRMAOS DA PEDRA MATERIAIS DE"/>
    <x v="189"/>
    <s v="100029258"/>
    <s v="TELA MALHA POP 15X15 EQ092 4,2MM 3X3"/>
    <s v="MAT.00010"/>
    <x v="1"/>
    <s v=""/>
    <s v=""/>
    <s v="K"/>
    <n v="1118"/>
    <x v="0"/>
    <s v="0002"/>
    <n v="15"/>
    <s v="UN"/>
    <n v="15"/>
    <s v="UN"/>
    <n v="97.9"/>
    <x v="1298"/>
    <s v="BRL"/>
    <n v="1"/>
    <n v="0"/>
    <n v="0"/>
    <n v="0"/>
    <n v="0"/>
    <n v="0"/>
    <n v="0"/>
    <n v="1"/>
    <n v="0"/>
    <n v="0"/>
    <n v="0"/>
    <n v="0"/>
    <x v="1880"/>
    <s v="OABR"/>
  </r>
  <r>
    <s v="20"/>
    <s v="ZBR1"/>
    <s v="F"/>
    <s v="V03"/>
    <x v="1"/>
    <x v="60"/>
    <s v="3000001836 DOIS IRMAOS DA PEDRA MATERIAIS DE"/>
    <x v="189"/>
    <s v="E00007456"/>
    <s v="PLASTICO PRETO (LONA PRETA)"/>
    <s v="MAT.00032"/>
    <x v="1"/>
    <s v=""/>
    <s v=""/>
    <s v="K"/>
    <n v="1118"/>
    <x v="0"/>
    <s v="0002"/>
    <n v="1"/>
    <s v="M"/>
    <n v="1"/>
    <s v="M"/>
    <n v="209"/>
    <x v="1299"/>
    <s v="BRL"/>
    <n v="1"/>
    <n v="0"/>
    <n v="0"/>
    <n v="0"/>
    <n v="0"/>
    <n v="0"/>
    <n v="0"/>
    <n v="1"/>
    <n v="0"/>
    <n v="0"/>
    <n v="0"/>
    <n v="0"/>
    <x v="1880"/>
    <s v="OABR"/>
  </r>
  <r>
    <s v="10"/>
    <s v="ZBR1"/>
    <s v="F"/>
    <s v="V31"/>
    <x v="17"/>
    <x v="60"/>
    <s v="3000018760 MFJ CONSULTORIA RJ LTDA"/>
    <x v="308"/>
    <s v="100000364"/>
    <s v="HONORÁRIOS JURÍDICOS"/>
    <s v="SERV.0001"/>
    <x v="0"/>
    <s v=""/>
    <s v=""/>
    <s v="K"/>
    <n v="2118"/>
    <x v="1"/>
    <s v=""/>
    <n v="27000"/>
    <s v="SV"/>
    <n v="27000"/>
    <s v="SV"/>
    <n v="1"/>
    <x v="1300"/>
    <s v="BRL"/>
    <n v="1"/>
    <n v="0"/>
    <n v="0"/>
    <n v="0"/>
    <n v="0"/>
    <n v="0"/>
    <n v="0"/>
    <n v="1"/>
    <n v="0"/>
    <n v="0"/>
    <n v="0"/>
    <n v="0"/>
    <x v="1881"/>
    <s v="OABR"/>
  </r>
  <r>
    <s v="10"/>
    <s v="ZBR1"/>
    <s v="F"/>
    <s v="V11"/>
    <x v="9"/>
    <x v="60"/>
    <s v="3000018760 MFJ CONSULTORIA RJ LTDA"/>
    <x v="308"/>
    <s v="100000364"/>
    <s v="HONORÁRIOS JURÍDICOS"/>
    <s v="SERV.0001"/>
    <x v="0"/>
    <s v=""/>
    <s v=""/>
    <s v="K"/>
    <n v="1118"/>
    <x v="0"/>
    <s v=""/>
    <n v="27000"/>
    <s v="SV"/>
    <n v="27000"/>
    <s v="SV"/>
    <n v="1"/>
    <x v="1300"/>
    <s v="BRL"/>
    <n v="1"/>
    <n v="0"/>
    <n v="0"/>
    <n v="0"/>
    <n v="0"/>
    <n v="0"/>
    <n v="0"/>
    <n v="1"/>
    <n v="0"/>
    <n v="0"/>
    <n v="0"/>
    <n v="0"/>
    <x v="1882"/>
    <s v="OABR"/>
  </r>
  <r>
    <s v="10"/>
    <s v="ZBR1"/>
    <s v="F"/>
    <s v="V03"/>
    <x v="1"/>
    <x v="61"/>
    <s v="3000019994 CONSTRUCEM MATERIAIS DE CONSTRUCAO"/>
    <x v="284"/>
    <s v="100029144"/>
    <s v="ANEL DE CONCRETO DN80"/>
    <s v="MAT.00029"/>
    <x v="1"/>
    <s v=""/>
    <s v=""/>
    <s v="K"/>
    <n v="1118"/>
    <x v="0"/>
    <s v="0002"/>
    <n v="15"/>
    <s v="UN"/>
    <n v="15"/>
    <s v="UN"/>
    <n v="199.99"/>
    <x v="1301"/>
    <s v="BRL"/>
    <n v="1"/>
    <n v="0"/>
    <n v="0"/>
    <n v="15"/>
    <n v="0"/>
    <n v="15"/>
    <n v="2999.85"/>
    <n v="1"/>
    <n v="0"/>
    <n v="0"/>
    <n v="0"/>
    <n v="0"/>
    <x v="1883"/>
    <s v="OABR"/>
  </r>
  <r>
    <s v="10"/>
    <s v="ZBR1"/>
    <s v="F"/>
    <s v="V13"/>
    <x v="4"/>
    <x v="61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2978.85"/>
    <x v="1302"/>
    <s v="BRL"/>
    <n v="1"/>
    <n v="0"/>
    <n v="0"/>
    <n v="0"/>
    <n v="0"/>
    <n v="0"/>
    <n v="0"/>
    <n v="1"/>
    <n v="0"/>
    <n v="0"/>
    <n v="0"/>
    <n v="0"/>
    <x v="1884"/>
    <s v="OABR"/>
  </r>
  <r>
    <s v="10"/>
    <s v="ZBR1"/>
    <s v="F"/>
    <s v="V03"/>
    <x v="1"/>
    <x v="61"/>
    <s v="3000002386 COMERCIAL ELETRICA P.J.LTDA"/>
    <x v="174"/>
    <s v="100001091"/>
    <s v="FUSIVEL RETARDADO NH00 160A 500V"/>
    <s v="MAT.00029"/>
    <x v="1"/>
    <s v=""/>
    <s v=""/>
    <s v="K"/>
    <n v="1118"/>
    <x v="0"/>
    <s v="0002"/>
    <n v="14"/>
    <s v="UN"/>
    <n v="14"/>
    <s v="UN"/>
    <n v="34.5"/>
    <x v="1303"/>
    <s v="BRL"/>
    <n v="1"/>
    <n v="0"/>
    <n v="0"/>
    <n v="0"/>
    <n v="0"/>
    <n v="0"/>
    <n v="0"/>
    <n v="1"/>
    <n v="0"/>
    <n v="0"/>
    <n v="0"/>
    <n v="0"/>
    <x v="1885"/>
    <s v="OABR"/>
  </r>
  <r>
    <s v="20"/>
    <s v="ZBR1"/>
    <s v="F"/>
    <s v="V03"/>
    <x v="1"/>
    <x v="61"/>
    <s v="3000002386 COMERCIAL ELETRICA P.J.LTDA"/>
    <x v="174"/>
    <s v="100029212"/>
    <s v="FUSIVEL RETARDADO NH00 125A 500V"/>
    <s v="MAT.00029"/>
    <x v="1"/>
    <s v=""/>
    <s v=""/>
    <s v="K"/>
    <n v="1118"/>
    <x v="0"/>
    <s v="0002"/>
    <n v="24"/>
    <s v="UN"/>
    <n v="24"/>
    <s v="UN"/>
    <n v="39.5"/>
    <x v="1304"/>
    <s v="BRL"/>
    <n v="1"/>
    <n v="0"/>
    <n v="0"/>
    <n v="0"/>
    <n v="0"/>
    <n v="0"/>
    <n v="0"/>
    <n v="1"/>
    <n v="0"/>
    <n v="0"/>
    <n v="0"/>
    <n v="0"/>
    <x v="1885"/>
    <s v="OABR"/>
  </r>
  <r>
    <s v="10"/>
    <s v="ZBR1"/>
    <s v="F"/>
    <s v="V03"/>
    <x v="1"/>
    <x v="61"/>
    <s v="3000002034 ELETRICA KVA LTDA"/>
    <x v="210"/>
    <s v="E00005849"/>
    <s v="BLOCO AUTONOMO LED 1.200 LUMENS"/>
    <s v="MAT.00029"/>
    <x v="1"/>
    <s v=""/>
    <s v=""/>
    <s v="K"/>
    <n v="1118"/>
    <x v="0"/>
    <s v=""/>
    <n v="32"/>
    <s v="UN"/>
    <n v="32"/>
    <s v="UN"/>
    <n v="140"/>
    <x v="1305"/>
    <s v="BRL"/>
    <n v="1"/>
    <n v="0"/>
    <n v="0"/>
    <n v="0"/>
    <n v="0"/>
    <n v="0"/>
    <n v="0"/>
    <n v="1"/>
    <n v="0"/>
    <n v="0"/>
    <n v="0"/>
    <n v="0"/>
    <x v="1886"/>
    <s v="OABR"/>
  </r>
  <r>
    <s v="10"/>
    <s v="ZBR1"/>
    <s v="F"/>
    <s v="V02"/>
    <x v="7"/>
    <x v="61"/>
    <s v="G000005204 GL EVENTS LIVE S.A."/>
    <x v="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511.02"/>
    <x v="1306"/>
    <s v="BRL"/>
    <n v="1"/>
    <n v="0"/>
    <n v="0"/>
    <n v="0"/>
    <n v="0"/>
    <n v="0"/>
    <n v="0"/>
    <n v="1"/>
    <n v="0"/>
    <n v="0"/>
    <n v="0"/>
    <n v="0"/>
    <x v="1887"/>
    <s v="OABR"/>
  </r>
  <r>
    <s v="10"/>
    <s v="ZBR1"/>
    <s v="F"/>
    <s v="V02"/>
    <x v="7"/>
    <x v="61"/>
    <s v="G000005204 GL EVENTS LIVE S.A."/>
    <x v="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6927"/>
    <x v="1307"/>
    <s v="BRL"/>
    <n v="1"/>
    <n v="0"/>
    <n v="0"/>
    <n v="0"/>
    <n v="0"/>
    <n v="0"/>
    <n v="0"/>
    <n v="1"/>
    <n v="0"/>
    <n v="0"/>
    <n v="0"/>
    <n v="0"/>
    <x v="1888"/>
    <s v="OABR"/>
  </r>
  <r>
    <s v="10"/>
    <s v="ZBR1"/>
    <s v="F"/>
    <s v="V02"/>
    <x v="7"/>
    <x v="61"/>
    <s v="G000005204 GL EVENTS LIVE S.A."/>
    <x v="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1524"/>
    <x v="1308"/>
    <s v="BRL"/>
    <n v="1"/>
    <n v="0"/>
    <n v="0"/>
    <n v="0"/>
    <n v="0"/>
    <n v="0"/>
    <n v="0"/>
    <n v="1"/>
    <n v="0"/>
    <n v="0"/>
    <n v="0"/>
    <n v="0"/>
    <x v="1889"/>
    <s v="OABR"/>
  </r>
  <r>
    <s v="10"/>
    <s v="ZBR1"/>
    <s v="F"/>
    <s v="V07"/>
    <x v="3"/>
    <x v="61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0203.77"/>
    <x v="796"/>
    <s v="BRL"/>
    <n v="1"/>
    <n v="0"/>
    <n v="0"/>
    <n v="0"/>
    <n v="0"/>
    <n v="0"/>
    <n v="0"/>
    <n v="1"/>
    <n v="0"/>
    <n v="0"/>
    <n v="0"/>
    <n v="0"/>
    <x v="1890"/>
    <s v="OABR"/>
  </r>
  <r>
    <s v="10"/>
    <s v="ZBR1"/>
    <s v="F"/>
    <s v="V27"/>
    <x v="18"/>
    <x v="61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3239.38"/>
    <x v="795"/>
    <s v="BRL"/>
    <n v="1"/>
    <n v="0"/>
    <n v="0"/>
    <n v="0"/>
    <n v="0"/>
    <n v="0"/>
    <n v="0"/>
    <n v="1"/>
    <n v="0"/>
    <n v="0"/>
    <n v="0"/>
    <n v="0"/>
    <x v="1891"/>
    <s v="OABR"/>
  </r>
  <r>
    <s v="10"/>
    <s v="ZBR1"/>
    <s v="F"/>
    <s v="V27"/>
    <x v="18"/>
    <x v="61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9148.07"/>
    <x v="797"/>
    <s v="BRL"/>
    <n v="1"/>
    <n v="0"/>
    <n v="0"/>
    <n v="0"/>
    <n v="0"/>
    <n v="0"/>
    <n v="0"/>
    <n v="1"/>
    <n v="0"/>
    <n v="0"/>
    <n v="0"/>
    <n v="0"/>
    <x v="1892"/>
    <s v="OABR"/>
  </r>
  <r>
    <s v="10"/>
    <s v="ZBR1"/>
    <s v="F"/>
    <s v="V03"/>
    <x v="1"/>
    <x v="62"/>
    <s v="3000019054 GURGELMIX MAQUINAS E FERRAMENTAS S."/>
    <x v="309"/>
    <s v="100028414"/>
    <s v="JOGO DE CHAVES COMBINADA MTX 12PÇ 6X22MM"/>
    <s v="MAT.00026"/>
    <x v="1"/>
    <s v="L"/>
    <s v=""/>
    <s v="K"/>
    <n v="1118"/>
    <x v="0"/>
    <s v="0002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1893"/>
    <s v="OABR"/>
  </r>
  <r>
    <s v="10"/>
    <s v="ZBR1"/>
    <s v="F"/>
    <s v="V33"/>
    <x v="2"/>
    <x v="62"/>
    <s v="3000013798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907.64"/>
    <x v="1309"/>
    <s v="BRL"/>
    <n v="1"/>
    <n v="0"/>
    <n v="0"/>
    <n v="0"/>
    <n v="0"/>
    <n v="0"/>
    <n v="0"/>
    <n v="1"/>
    <n v="0"/>
    <n v="0"/>
    <n v="0"/>
    <n v="0"/>
    <x v="1894"/>
    <s v="OABR"/>
  </r>
  <r>
    <s v="10"/>
    <s v="ZBR1"/>
    <s v="F"/>
    <s v="V03"/>
    <x v="1"/>
    <x v="62"/>
    <s v="3000002248 PAVER MOTOS PECAS E ACESSORIOS LTDA"/>
    <x v="246"/>
    <s v="100003850"/>
    <s v="MANUTENÇÃO DE MÁQUINAS"/>
    <s v="SERV.0017"/>
    <x v="0"/>
    <s v=""/>
    <s v=""/>
    <s v="K"/>
    <n v="1118"/>
    <x v="0"/>
    <s v=""/>
    <n v="1"/>
    <s v="SV"/>
    <n v="1"/>
    <s v="SV"/>
    <n v="11125"/>
    <x v="1310"/>
    <s v="BRL"/>
    <n v="1"/>
    <n v="0"/>
    <n v="0"/>
    <n v="0"/>
    <n v="0"/>
    <n v="0"/>
    <n v="0"/>
    <n v="1"/>
    <n v="0"/>
    <n v="0"/>
    <n v="0"/>
    <n v="0"/>
    <x v="1895"/>
    <s v="OABR"/>
  </r>
  <r>
    <s v="10"/>
    <s v="ZBR1"/>
    <s v="F"/>
    <s v="V03"/>
    <x v="1"/>
    <x v="62"/>
    <s v="3000002132 NEW POWER GRUPOS GERADORES LTDA"/>
    <x v="21"/>
    <s v="100010852"/>
    <s v="ELEMENTO FILTRO LUBRIF BY PASS VOLVO"/>
    <s v="MAT.00028"/>
    <x v="1"/>
    <s v="L"/>
    <s v=""/>
    <s v="K"/>
    <n v="1118"/>
    <x v="0"/>
    <s v="0002"/>
    <n v="16"/>
    <s v="UN"/>
    <n v="16"/>
    <s v="UN"/>
    <n v="344.74"/>
    <x v="1311"/>
    <s v="BRL"/>
    <n v="1"/>
    <n v="0"/>
    <n v="0"/>
    <n v="0"/>
    <n v="0"/>
    <n v="0"/>
    <n v="0"/>
    <n v="1"/>
    <n v="0"/>
    <n v="0"/>
    <n v="0"/>
    <n v="0"/>
    <x v="1896"/>
    <s v="OABR"/>
  </r>
  <r>
    <s v="20"/>
    <s v="ZBR1"/>
    <s v="F"/>
    <s v="V03"/>
    <x v="1"/>
    <x v="62"/>
    <s v="3000002132 NEW POWER GRUPOS GERADORES LTDA"/>
    <x v="21"/>
    <s v="100010853"/>
    <s v="ELEMENTO FILTRO LUBRIF VOLVO LONG LIFE"/>
    <s v="MAT.00028"/>
    <x v="1"/>
    <s v="L"/>
    <s v=""/>
    <s v="K"/>
    <n v="1118"/>
    <x v="0"/>
    <s v="0002"/>
    <n v="32"/>
    <s v="UN"/>
    <n v="32"/>
    <s v="UN"/>
    <n v="384.52"/>
    <x v="1312"/>
    <s v="BRL"/>
    <n v="1"/>
    <n v="0"/>
    <n v="0"/>
    <n v="0"/>
    <n v="0"/>
    <n v="0"/>
    <n v="0"/>
    <n v="1"/>
    <n v="0"/>
    <n v="0"/>
    <n v="0"/>
    <n v="0"/>
    <x v="1896"/>
    <s v="OABR"/>
  </r>
  <r>
    <s v="30"/>
    <s v="ZBR1"/>
    <s v="F"/>
    <s v="V03"/>
    <x v="1"/>
    <x v="62"/>
    <s v="3000002132 NEW POWER GRUPOS GERADORES LTDA"/>
    <x v="21"/>
    <s v="100029010"/>
    <s v="FILTRO DE COMBUSTIVEL PRIMARIO"/>
    <s v="MAT.00030"/>
    <x v="1"/>
    <s v="L"/>
    <s v=""/>
    <s v="K"/>
    <n v="1118"/>
    <x v="0"/>
    <s v="0002"/>
    <n v="16"/>
    <s v="UN"/>
    <n v="16"/>
    <s v="UN"/>
    <n v="765.1"/>
    <x v="1313"/>
    <s v="BRL"/>
    <n v="1"/>
    <n v="0"/>
    <n v="0"/>
    <n v="0"/>
    <n v="0"/>
    <n v="0"/>
    <n v="0"/>
    <n v="1"/>
    <n v="0"/>
    <n v="0"/>
    <n v="0"/>
    <n v="0"/>
    <x v="1896"/>
    <s v="OABR"/>
  </r>
  <r>
    <s v="40"/>
    <s v="ZBR1"/>
    <s v="F"/>
    <s v="V03"/>
    <x v="1"/>
    <x v="62"/>
    <s v="3000002132 NEW POWER GRUPOS GERADORES LTDA"/>
    <x v="21"/>
    <s v="100029011"/>
    <s v="FILTRO DE COMBUSTIVEL SECUNDARIO"/>
    <s v="MAT.00030"/>
    <x v="1"/>
    <s v="L"/>
    <s v=""/>
    <s v="K"/>
    <n v="1118"/>
    <x v="0"/>
    <s v="0002"/>
    <n v="16"/>
    <s v="UN"/>
    <n v="16"/>
    <s v="UN"/>
    <n v="468.57"/>
    <x v="1314"/>
    <s v="BRL"/>
    <n v="1"/>
    <n v="0"/>
    <n v="0"/>
    <n v="0"/>
    <n v="0"/>
    <n v="0"/>
    <n v="0"/>
    <n v="1"/>
    <n v="0"/>
    <n v="0"/>
    <n v="0"/>
    <n v="0"/>
    <x v="1896"/>
    <s v="OABR"/>
  </r>
  <r>
    <s v="10"/>
    <s v="ZBR1"/>
    <s v="F"/>
    <s v="V03"/>
    <x v="1"/>
    <x v="62"/>
    <s v="3000002248 PAVER MOTOS PECAS E ACESSORIOS LTDA"/>
    <x v="246"/>
    <s v="100003986"/>
    <s v="OLEO DE MOTOR 20W50 MOBIL SUPER MINERAL"/>
    <s v="MAT.00029"/>
    <x v="1"/>
    <s v=""/>
    <s v=""/>
    <s v="K"/>
    <n v="1118"/>
    <x v="0"/>
    <s v=""/>
    <n v="10"/>
    <s v="UN"/>
    <n v="10"/>
    <s v="UN"/>
    <n v="31.5"/>
    <x v="1209"/>
    <s v="BRL"/>
    <n v="1"/>
    <n v="0"/>
    <n v="0"/>
    <n v="0"/>
    <n v="0"/>
    <n v="0"/>
    <n v="0"/>
    <n v="1"/>
    <n v="0"/>
    <n v="0"/>
    <n v="0"/>
    <n v="0"/>
    <x v="1897"/>
    <s v="OABR"/>
  </r>
  <r>
    <s v="10"/>
    <s v="ZBR1"/>
    <s v="F"/>
    <s v="V07"/>
    <x v="3"/>
    <x v="62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7218.33"/>
    <x v="1315"/>
    <s v="BRL"/>
    <n v="1"/>
    <n v="0"/>
    <n v="0"/>
    <n v="0"/>
    <n v="0"/>
    <n v="0"/>
    <n v="0"/>
    <n v="1"/>
    <n v="0"/>
    <n v="0"/>
    <n v="0"/>
    <n v="0"/>
    <x v="1898"/>
    <s v="OABR"/>
  </r>
  <r>
    <s v="10"/>
    <s v="ZBR1"/>
    <s v="F"/>
    <s v="V27"/>
    <x v="18"/>
    <x v="62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091.54"/>
    <x v="1316"/>
    <s v="BRL"/>
    <n v="1"/>
    <n v="0"/>
    <n v="0"/>
    <n v="0"/>
    <n v="0"/>
    <n v="0"/>
    <n v="0"/>
    <n v="1"/>
    <n v="0"/>
    <n v="0"/>
    <n v="0"/>
    <n v="0"/>
    <x v="1899"/>
    <s v="OABR"/>
  </r>
  <r>
    <s v="10"/>
    <s v="ZBR1"/>
    <s v="F"/>
    <s v="V27"/>
    <x v="18"/>
    <x v="62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723.32"/>
    <x v="1317"/>
    <s v="BRL"/>
    <n v="1"/>
    <n v="0"/>
    <n v="0"/>
    <n v="0"/>
    <n v="0"/>
    <n v="0"/>
    <n v="0"/>
    <n v="1"/>
    <n v="0"/>
    <n v="0"/>
    <n v="0"/>
    <n v="0"/>
    <x v="1900"/>
    <s v="OABR"/>
  </r>
  <r>
    <s v="10"/>
    <s v="ZBR1"/>
    <s v="F"/>
    <s v="V03"/>
    <x v="1"/>
    <x v="62"/>
    <s v="3000001836 DOIS IRMAOS DA PEDRA MATERIAIS DE"/>
    <x v="189"/>
    <s v="100029258"/>
    <s v="TELA MALHA POP 15X15 EQ092 4,2MM 3X3"/>
    <s v="MAT.00010"/>
    <x v="1"/>
    <s v=""/>
    <s v=""/>
    <s v="K"/>
    <n v="1118"/>
    <x v="0"/>
    <s v="0002"/>
    <n v="25"/>
    <s v="UN"/>
    <n v="25"/>
    <s v="UN"/>
    <n v="97.9"/>
    <x v="1318"/>
    <s v="BRL"/>
    <n v="1"/>
    <n v="0"/>
    <n v="0"/>
    <n v="0"/>
    <n v="0"/>
    <n v="0"/>
    <n v="0"/>
    <n v="1"/>
    <n v="0"/>
    <n v="0"/>
    <n v="0"/>
    <n v="0"/>
    <x v="1901"/>
    <s v="OABR"/>
  </r>
  <r>
    <s v="10"/>
    <s v="ZBR1"/>
    <s v="F"/>
    <s v="V33"/>
    <x v="2"/>
    <x v="62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65"/>
    <x v="1319"/>
    <s v="BRL"/>
    <n v="1"/>
    <n v="0"/>
    <n v="0"/>
    <n v="0"/>
    <n v="0"/>
    <n v="0"/>
    <n v="0"/>
    <n v="1"/>
    <n v="0"/>
    <n v="0"/>
    <n v="0"/>
    <n v="0"/>
    <x v="1902"/>
    <s v="OABR"/>
  </r>
  <r>
    <s v="20"/>
    <s v="ZBR1"/>
    <s v="F"/>
    <s v="V33"/>
    <x v="2"/>
    <x v="62"/>
    <s v="3000014853 DILUX INSUMOS E SUPRIMENTOS LTDA"/>
    <x v="184"/>
    <s v="100015476"/>
    <s v="CAFÉ PILÃO 500G"/>
    <s v="MAT.00001"/>
    <x v="1"/>
    <s v=""/>
    <s v=""/>
    <s v="K"/>
    <n v="2118"/>
    <x v="1"/>
    <s v=""/>
    <n v="1"/>
    <s v="UN"/>
    <n v="1"/>
    <s v="UN"/>
    <n v="207.2"/>
    <x v="1320"/>
    <s v="BRL"/>
    <n v="1"/>
    <n v="0"/>
    <n v="0"/>
    <n v="0"/>
    <n v="0"/>
    <n v="0"/>
    <n v="0"/>
    <n v="1"/>
    <n v="0"/>
    <n v="0"/>
    <n v="0"/>
    <n v="0"/>
    <x v="1902"/>
    <s v="OABR"/>
  </r>
  <r>
    <s v="30"/>
    <s v="ZBR1"/>
    <s v="F"/>
    <s v="V33"/>
    <x v="2"/>
    <x v="62"/>
    <s v="3000014853 DILUX INSUMOS E SUPRIMENTOS LTDA"/>
    <x v="184"/>
    <s v="100029387"/>
    <s v="VELA ANIVERSARIO"/>
    <s v="MAT.00007"/>
    <x v="1"/>
    <s v=""/>
    <s v=""/>
    <s v="K"/>
    <n v="2118"/>
    <x v="1"/>
    <s v=""/>
    <n v="1"/>
    <s v="UN"/>
    <n v="1"/>
    <s v="UN"/>
    <n v="19.899999999999999"/>
    <x v="1321"/>
    <s v="BRL"/>
    <n v="1"/>
    <n v="0"/>
    <n v="0"/>
    <n v="0"/>
    <n v="0"/>
    <n v="0"/>
    <n v="0"/>
    <n v="1"/>
    <n v="0"/>
    <n v="0"/>
    <n v="0"/>
    <n v="0"/>
    <x v="1902"/>
    <s v="OABR"/>
  </r>
  <r>
    <s v="40"/>
    <s v="ZBR1"/>
    <s v="F"/>
    <s v="V33"/>
    <x v="2"/>
    <x v="62"/>
    <s v="3000014853 DILUX INSUMOS E SUPRIMENTOS LTDA"/>
    <x v="184"/>
    <s v="100000388"/>
    <s v="TALHER MEXEDOR GR"/>
    <s v="MAT.00001"/>
    <x v="1"/>
    <s v=""/>
    <s v=""/>
    <s v="K"/>
    <n v="2118"/>
    <x v="1"/>
    <s v=""/>
    <n v="1"/>
    <s v="PAC"/>
    <n v="1"/>
    <s v="PAC"/>
    <n v="62.76"/>
    <x v="1322"/>
    <s v="BRL"/>
    <n v="1"/>
    <n v="0"/>
    <n v="0"/>
    <n v="0"/>
    <n v="0"/>
    <n v="0"/>
    <n v="0"/>
    <n v="1"/>
    <n v="0"/>
    <n v="0"/>
    <n v="0"/>
    <n v="0"/>
    <x v="1902"/>
    <s v="OABR"/>
  </r>
  <r>
    <s v="50"/>
    <s v="ZBR1"/>
    <s v="F"/>
    <s v="V33"/>
    <x v="2"/>
    <x v="62"/>
    <s v="3000014853 DILUX INSUMOS E SUPRIMENTOS LTDA"/>
    <x v="184"/>
    <s v="100014234"/>
    <s v="CHA DE HORTELA C/10 MATE LEÃO"/>
    <s v="MAT.00030"/>
    <x v="1"/>
    <s v=""/>
    <s v=""/>
    <s v="K"/>
    <n v="2118"/>
    <x v="1"/>
    <s v=""/>
    <n v="1"/>
    <s v="CX"/>
    <n v="1"/>
    <s v="CX"/>
    <n v="48.7"/>
    <x v="1323"/>
    <s v="BRL"/>
    <n v="1"/>
    <n v="0"/>
    <n v="0"/>
    <n v="0"/>
    <n v="0"/>
    <n v="0"/>
    <n v="0"/>
    <n v="1"/>
    <n v="0"/>
    <n v="0"/>
    <n v="0"/>
    <n v="0"/>
    <x v="1902"/>
    <s v="OABR"/>
  </r>
  <r>
    <s v="60"/>
    <s v="ZBR1"/>
    <s v="F"/>
    <s v="V33"/>
    <x v="2"/>
    <x v="62"/>
    <s v="3000014853 DILUX INSUMOS E SUPRIMENTOS LTDA"/>
    <x v="184"/>
    <s v="100014234"/>
    <s v="CHA DE HORTELA C/10 MATE LEÃO"/>
    <s v="MAT.00030"/>
    <x v="1"/>
    <s v=""/>
    <s v=""/>
    <s v="K"/>
    <n v="2118"/>
    <x v="1"/>
    <s v=""/>
    <n v="1"/>
    <s v="CX"/>
    <n v="1"/>
    <s v="CX"/>
    <n v="168.5"/>
    <x v="1116"/>
    <s v="BRL"/>
    <n v="1"/>
    <n v="0"/>
    <n v="0"/>
    <n v="0"/>
    <n v="0"/>
    <n v="0"/>
    <n v="0"/>
    <n v="1"/>
    <n v="0"/>
    <n v="0"/>
    <n v="0"/>
    <n v="0"/>
    <x v="1902"/>
    <s v="OABR"/>
  </r>
  <r>
    <s v="70"/>
    <s v="ZBR1"/>
    <s v="F"/>
    <s v="V33"/>
    <x v="2"/>
    <x v="62"/>
    <s v="3000014853 DILUX INSUMOS E SUPRIMENTOS LTDA"/>
    <x v="184"/>
    <s v="100023987"/>
    <s v="BOM AR AIRWICK"/>
    <s v="MAT.00009"/>
    <x v="1"/>
    <s v=""/>
    <s v=""/>
    <s v="K"/>
    <n v="2118"/>
    <x v="1"/>
    <s v=""/>
    <n v="1"/>
    <s v="UN"/>
    <n v="1"/>
    <s v="UN"/>
    <n v="143.56"/>
    <x v="1324"/>
    <s v="BRL"/>
    <n v="1"/>
    <n v="0"/>
    <n v="0"/>
    <n v="0"/>
    <n v="0"/>
    <n v="0"/>
    <n v="0"/>
    <n v="1"/>
    <n v="0"/>
    <n v="0"/>
    <n v="0"/>
    <n v="0"/>
    <x v="1902"/>
    <s v="OABR"/>
  </r>
  <r>
    <s v="80"/>
    <s v="ZBR1"/>
    <s v="F"/>
    <s v="V33"/>
    <x v="2"/>
    <x v="62"/>
    <s v="3000014853 DILUX INSUMOS E SUPRIMENTOS LTDA"/>
    <x v="184"/>
    <s v="100026461"/>
    <s v="INSETICIDA SBP"/>
    <s v="MAT.00031"/>
    <x v="1"/>
    <s v=""/>
    <s v=""/>
    <s v="K"/>
    <n v="2118"/>
    <x v="1"/>
    <s v=""/>
    <n v="1"/>
    <s v="UN"/>
    <n v="1"/>
    <s v="UN"/>
    <n v="38.46"/>
    <x v="1325"/>
    <s v="BRL"/>
    <n v="1"/>
    <n v="0"/>
    <n v="0"/>
    <n v="0"/>
    <n v="0"/>
    <n v="0"/>
    <n v="0"/>
    <n v="1"/>
    <n v="0"/>
    <n v="0"/>
    <n v="0"/>
    <n v="0"/>
    <x v="1902"/>
    <s v="OABR"/>
  </r>
  <r>
    <s v="10"/>
    <s v="ZBR1"/>
    <s v="F"/>
    <s v="V33"/>
    <x v="2"/>
    <x v="124"/>
    <s v="3000002336 KALUNGA COMERCIO E INDUSTRIA GRAFIC"/>
    <x v="310"/>
    <s v="100000901"/>
    <s v="PAPEL A4/ A3"/>
    <s v="MAT.00009"/>
    <x v="1"/>
    <s v=""/>
    <s v=""/>
    <s v="K"/>
    <n v="2118"/>
    <x v="1"/>
    <s v=""/>
    <n v="1"/>
    <s v="CX"/>
    <n v="1"/>
    <s v="CX"/>
    <n v="427.8"/>
    <x v="1326"/>
    <s v="BRL"/>
    <n v="1"/>
    <n v="0"/>
    <n v="0"/>
    <n v="0"/>
    <n v="0"/>
    <n v="0"/>
    <n v="0"/>
    <n v="1"/>
    <n v="0"/>
    <n v="0"/>
    <n v="0"/>
    <n v="0"/>
    <x v="1903"/>
    <s v="OABR"/>
  </r>
  <r>
    <s v="20"/>
    <s v="ZBR1"/>
    <s v="F"/>
    <s v="V33"/>
    <x v="2"/>
    <x v="124"/>
    <s v="3000002336 KALUNGA COMERCIO E INDUSTRIA GRAFIC"/>
    <x v="310"/>
    <s v="100007721"/>
    <s v="PILHA PALITO AAA"/>
    <s v="MAT.00031"/>
    <x v="1"/>
    <s v=""/>
    <s v=""/>
    <s v="K"/>
    <n v="2118"/>
    <x v="1"/>
    <s v=""/>
    <n v="1"/>
    <s v="UN"/>
    <n v="1"/>
    <s v="UN"/>
    <n v="224.7"/>
    <x v="1327"/>
    <s v="BRL"/>
    <n v="1"/>
    <n v="0"/>
    <n v="0"/>
    <n v="0"/>
    <n v="0"/>
    <n v="0"/>
    <n v="0"/>
    <n v="1"/>
    <n v="0"/>
    <n v="0"/>
    <n v="0"/>
    <n v="0"/>
    <x v="1903"/>
    <s v="OABR"/>
  </r>
  <r>
    <s v="10"/>
    <s v="ZBR1"/>
    <s v="F"/>
    <s v="V33"/>
    <x v="2"/>
    <x v="124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550.03"/>
    <x v="1328"/>
    <s v="BRL"/>
    <n v="1"/>
    <n v="0"/>
    <n v="0"/>
    <n v="0"/>
    <n v="0"/>
    <n v="0"/>
    <n v="0"/>
    <n v="1"/>
    <n v="0"/>
    <n v="0"/>
    <n v="0"/>
    <n v="0"/>
    <x v="1904"/>
    <s v="OABR"/>
  </r>
  <r>
    <s v="10"/>
    <s v="ZBR1"/>
    <s v="F"/>
    <s v="V03"/>
    <x v="1"/>
    <x v="124"/>
    <s v="3000018558 N.P. GERADORES LTDA"/>
    <x v="39"/>
    <s v="100010852"/>
    <s v="ELEMENTO FILTRO LUBRIF BY PASS VOLVO"/>
    <s v="MAT.00028"/>
    <x v="1"/>
    <s v=""/>
    <s v=""/>
    <s v="K"/>
    <n v="1118"/>
    <x v="0"/>
    <s v="0002"/>
    <n v="16"/>
    <s v="UN"/>
    <n v="16"/>
    <s v="UN"/>
    <n v="337.32"/>
    <x v="1329"/>
    <s v="BRL"/>
    <n v="1"/>
    <n v="0"/>
    <n v="0"/>
    <n v="0"/>
    <n v="0"/>
    <n v="0"/>
    <n v="0"/>
    <n v="1"/>
    <n v="0"/>
    <n v="0"/>
    <n v="0"/>
    <n v="0"/>
    <x v="1905"/>
    <s v="OABR"/>
  </r>
  <r>
    <s v="20"/>
    <s v="ZBR1"/>
    <s v="F"/>
    <s v="V03"/>
    <x v="1"/>
    <x v="124"/>
    <s v="3000018558 N.P. GERADORES LTDA"/>
    <x v="39"/>
    <s v="100010853"/>
    <s v="ELEMENTO FILTRO LUBRIF VOLVO LONG LIFE"/>
    <s v="MAT.00028"/>
    <x v="1"/>
    <s v=""/>
    <s v=""/>
    <s v="K"/>
    <n v="1118"/>
    <x v="0"/>
    <s v="0002"/>
    <n v="32"/>
    <s v="UN"/>
    <n v="32"/>
    <s v="UN"/>
    <n v="376.24"/>
    <x v="1330"/>
    <s v="BRL"/>
    <n v="1"/>
    <n v="0"/>
    <n v="0"/>
    <n v="0"/>
    <n v="0"/>
    <n v="0"/>
    <n v="0"/>
    <n v="1"/>
    <n v="0"/>
    <n v="0"/>
    <n v="0"/>
    <n v="0"/>
    <x v="1905"/>
    <s v="OABR"/>
  </r>
  <r>
    <s v="30"/>
    <s v="ZBR1"/>
    <s v="F"/>
    <s v="V03"/>
    <x v="1"/>
    <x v="124"/>
    <s v="3000018558 N.P. GERADORES LTDA"/>
    <x v="39"/>
    <s v="100029010"/>
    <s v="FILTRO DE COMBUSTIVEL PRIMARIO"/>
    <s v="MAT.00030"/>
    <x v="1"/>
    <s v=""/>
    <s v=""/>
    <s v="K"/>
    <n v="1118"/>
    <x v="0"/>
    <s v="0002"/>
    <n v="16"/>
    <s v="UN"/>
    <n v="16"/>
    <s v="UN"/>
    <n v="748.63"/>
    <x v="1331"/>
    <s v="BRL"/>
    <n v="1"/>
    <n v="0"/>
    <n v="0"/>
    <n v="0"/>
    <n v="0"/>
    <n v="0"/>
    <n v="0"/>
    <n v="1"/>
    <n v="0"/>
    <n v="0"/>
    <n v="0"/>
    <n v="0"/>
    <x v="1905"/>
    <s v="OABR"/>
  </r>
  <r>
    <s v="40"/>
    <s v="ZBR1"/>
    <s v="F"/>
    <s v="V03"/>
    <x v="1"/>
    <x v="124"/>
    <s v="3000018558 N.P. GERADORES LTDA"/>
    <x v="39"/>
    <s v="100029011"/>
    <s v="FILTRO DE COMBUSTIVEL SECUNDARIO"/>
    <s v="MAT.00030"/>
    <x v="1"/>
    <s v=""/>
    <s v=""/>
    <s v="K"/>
    <n v="1118"/>
    <x v="0"/>
    <s v="0002"/>
    <n v="16"/>
    <s v="UN"/>
    <n v="16"/>
    <s v="UN"/>
    <n v="458.48"/>
    <x v="1332"/>
    <s v="BRL"/>
    <n v="1"/>
    <n v="0"/>
    <n v="0"/>
    <n v="0"/>
    <n v="0"/>
    <n v="0"/>
    <n v="0"/>
    <n v="1"/>
    <n v="0"/>
    <n v="0"/>
    <n v="0"/>
    <n v="0"/>
    <x v="1905"/>
    <s v="OABR"/>
  </r>
  <r>
    <s v="10"/>
    <s v="ZBR1"/>
    <s v="F"/>
    <s v="V13"/>
    <x v="4"/>
    <x v="124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2110.4499999999998"/>
    <x v="1333"/>
    <s v="BRL"/>
    <n v="1"/>
    <n v="0"/>
    <n v="0"/>
    <n v="0"/>
    <n v="0"/>
    <n v="0"/>
    <n v="0"/>
    <n v="1"/>
    <n v="0"/>
    <n v="0"/>
    <n v="0"/>
    <n v="0"/>
    <x v="1906"/>
    <s v="OABR"/>
  </r>
  <r>
    <s v="10"/>
    <s v="ZBR1"/>
    <s v="F"/>
    <s v="V03"/>
    <x v="1"/>
    <x v="124"/>
    <s v="3000020072 FREICON MATERIAIS PARA CONSTRUCAO L"/>
    <x v="283"/>
    <s v="100029411"/>
    <s v="FRETE"/>
    <s v="SERV.0019"/>
    <x v="0"/>
    <s v=""/>
    <s v=""/>
    <s v="K"/>
    <n v="1118"/>
    <x v="0"/>
    <s v=""/>
    <n v="1"/>
    <s v="UN"/>
    <n v="1"/>
    <s v="UN"/>
    <n v="566.91999999999996"/>
    <x v="1334"/>
    <s v="BRL"/>
    <n v="1"/>
    <n v="0"/>
    <n v="0"/>
    <n v="0"/>
    <n v="0"/>
    <n v="0"/>
    <n v="0"/>
    <n v="1"/>
    <n v="0"/>
    <n v="0"/>
    <n v="0"/>
    <n v="0"/>
    <x v="1907"/>
    <s v="OABR"/>
  </r>
  <r>
    <s v="10"/>
    <s v="ZBR1"/>
    <s v="F"/>
    <s v="V23"/>
    <x v="12"/>
    <x v="125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800"/>
    <x v="936"/>
    <s v="BRL"/>
    <n v="1"/>
    <n v="0"/>
    <n v="0"/>
    <n v="0"/>
    <n v="0"/>
    <n v="0"/>
    <n v="0"/>
    <n v="1"/>
    <n v="0"/>
    <n v="0"/>
    <n v="0"/>
    <n v="0"/>
    <x v="1908"/>
    <s v="OABR"/>
  </r>
  <r>
    <s v="10"/>
    <s v="ZBR1"/>
    <s v="F"/>
    <s v="V03"/>
    <x v="1"/>
    <x v="125"/>
    <s v="3000002281 FERRAGENS LINDORIO LTDA"/>
    <x v="198"/>
    <s v="100016580"/>
    <s v="REG. VAL. VDE E SILENT FLUX  - 09678 - F"/>
    <s v="MAT.00031"/>
    <x v="1"/>
    <s v=""/>
    <s v=""/>
    <s v="K"/>
    <n v="1118"/>
    <x v="0"/>
    <s v=""/>
    <n v="30"/>
    <s v="UN"/>
    <n v="30"/>
    <s v="UN"/>
    <n v="68.12"/>
    <x v="1335"/>
    <s v="BRL"/>
    <n v="1"/>
    <n v="0"/>
    <n v="0"/>
    <n v="0"/>
    <n v="0"/>
    <n v="0"/>
    <n v="0"/>
    <n v="1"/>
    <n v="0"/>
    <n v="0"/>
    <n v="0"/>
    <n v="0"/>
    <x v="1909"/>
    <s v="OABR"/>
  </r>
  <r>
    <s v="10"/>
    <s v="ZBR1"/>
    <s v="F"/>
    <s v="V03"/>
    <x v="1"/>
    <x v="125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860"/>
    <x v="44"/>
    <s v="BRL"/>
    <n v="1"/>
    <n v="0"/>
    <n v="0"/>
    <n v="0"/>
    <n v="0"/>
    <n v="0"/>
    <n v="0"/>
    <n v="1"/>
    <n v="0"/>
    <n v="0"/>
    <n v="0"/>
    <n v="0"/>
    <x v="1910"/>
    <s v="OABR"/>
  </r>
  <r>
    <s v="10"/>
    <s v="ZBR1"/>
    <s v="F"/>
    <s v="V23"/>
    <x v="12"/>
    <x v="125"/>
    <s v="3000014405 BUGLIA'S &amp; LEONESSAS INDUSTRIA E"/>
    <x v="311"/>
    <s v="100021090"/>
    <s v="CAMISA SOCIAL MASCULINA FRENTE LISA"/>
    <s v="MAT.00029"/>
    <x v="1"/>
    <s v=""/>
    <s v=""/>
    <s v="K"/>
    <n v="2118"/>
    <x v="1"/>
    <s v=""/>
    <n v="9"/>
    <s v="UN"/>
    <n v="9"/>
    <s v="UN"/>
    <n v="120.45"/>
    <x v="1336"/>
    <s v="BRL"/>
    <n v="1"/>
    <n v="0"/>
    <n v="0"/>
    <n v="0"/>
    <n v="0"/>
    <n v="0"/>
    <n v="0"/>
    <n v="1"/>
    <n v="0"/>
    <n v="0"/>
    <n v="0"/>
    <n v="0"/>
    <x v="1911"/>
    <s v="OABR"/>
  </r>
  <r>
    <s v="20"/>
    <s v="ZBR1"/>
    <s v="F"/>
    <s v="V23"/>
    <x v="12"/>
    <x v="125"/>
    <s v="3000014405 BUGLIA'S &amp; LEONESSAS INDUSTRIA E"/>
    <x v="311"/>
    <s v="100021089"/>
    <s v="CAMISA SOCIAL FEMININA FRENTE LISA"/>
    <s v="MAT.00029"/>
    <x v="1"/>
    <s v=""/>
    <s v=""/>
    <s v="K"/>
    <n v="2118"/>
    <x v="1"/>
    <s v=""/>
    <n v="4"/>
    <s v="UN"/>
    <n v="4"/>
    <s v="UN"/>
    <n v="111.92"/>
    <x v="1337"/>
    <s v="BRL"/>
    <n v="1"/>
    <n v="0"/>
    <n v="0"/>
    <n v="0"/>
    <n v="0"/>
    <n v="0"/>
    <n v="0"/>
    <n v="1"/>
    <n v="0"/>
    <n v="0"/>
    <n v="0"/>
    <n v="0"/>
    <x v="1911"/>
    <s v="OABR"/>
  </r>
  <r>
    <s v="30"/>
    <s v="ZBR1"/>
    <s v="F"/>
    <s v="V23"/>
    <x v="12"/>
    <x v="125"/>
    <s v="3000014405 BUGLIA'S &amp; LEONESSAS INDUSTRIA E"/>
    <x v="311"/>
    <s v="100021088"/>
    <s v="CAMISA POLO MASCULINA EASY BORDADO"/>
    <s v="MAT.00029"/>
    <x v="1"/>
    <s v=""/>
    <s v=""/>
    <s v="K"/>
    <n v="2118"/>
    <x v="1"/>
    <s v=""/>
    <n v="9"/>
    <s v="UN"/>
    <n v="9"/>
    <s v="UN"/>
    <n v="71.37"/>
    <x v="1338"/>
    <s v="BRL"/>
    <n v="1"/>
    <n v="0"/>
    <n v="0"/>
    <n v="0"/>
    <n v="0"/>
    <n v="0"/>
    <n v="0"/>
    <n v="1"/>
    <n v="0"/>
    <n v="0"/>
    <n v="0"/>
    <n v="0"/>
    <x v="1911"/>
    <s v="OABR"/>
  </r>
  <r>
    <s v="40"/>
    <s v="ZBR1"/>
    <s v="F"/>
    <s v="V23"/>
    <x v="12"/>
    <x v="125"/>
    <s v="3000014405 BUGLIA'S &amp; LEONESSAS INDUSTRIA E"/>
    <x v="311"/>
    <s v="100021087"/>
    <s v="CAMISA POLO FEMININA"/>
    <s v="MAT.00029"/>
    <x v="1"/>
    <s v=""/>
    <s v=""/>
    <s v="K"/>
    <n v="2118"/>
    <x v="1"/>
    <s v=""/>
    <n v="5"/>
    <s v="UN"/>
    <n v="5"/>
    <s v="UN"/>
    <n v="67.11"/>
    <x v="1339"/>
    <s v="BRL"/>
    <n v="1"/>
    <n v="0"/>
    <n v="0"/>
    <n v="0"/>
    <n v="0"/>
    <n v="0"/>
    <n v="0"/>
    <n v="1"/>
    <n v="0"/>
    <n v="0"/>
    <n v="0"/>
    <n v="0"/>
    <x v="1911"/>
    <s v="OABR"/>
  </r>
  <r>
    <s v="50"/>
    <s v="ZBR1"/>
    <s v="F"/>
    <s v="V23"/>
    <x v="12"/>
    <x v="125"/>
    <s v="3000014405 BUGLIA'S &amp; LEONESSAS INDUSTRIA E"/>
    <x v="311"/>
    <s v="100004600"/>
    <s v="CAMISA MALHA MASCULINA"/>
    <s v="MAT.00023"/>
    <x v="1"/>
    <s v=""/>
    <s v=""/>
    <s v="K"/>
    <n v="2118"/>
    <x v="1"/>
    <s v=""/>
    <n v="24"/>
    <s v="UN"/>
    <n v="24"/>
    <s v="UN"/>
    <n v="37.229999999999997"/>
    <x v="1340"/>
    <s v="BRL"/>
    <n v="1"/>
    <n v="0"/>
    <n v="0"/>
    <n v="0"/>
    <n v="0"/>
    <n v="0"/>
    <n v="0"/>
    <n v="1"/>
    <n v="0"/>
    <n v="0"/>
    <n v="0"/>
    <n v="0"/>
    <x v="1911"/>
    <s v="OABR"/>
  </r>
  <r>
    <s v="60"/>
    <s v="ZBR1"/>
    <s v="F"/>
    <s v="V23"/>
    <x v="12"/>
    <x v="125"/>
    <s v="3000014405 BUGLIA'S &amp; LEONESSAS INDUSTRIA E"/>
    <x v="311"/>
    <s v="100029065"/>
    <s v="CAMISA MALHA FEMININA"/>
    <s v="MAT.00023"/>
    <x v="1"/>
    <s v=""/>
    <s v=""/>
    <s v="K"/>
    <n v="2118"/>
    <x v="1"/>
    <s v=""/>
    <n v="7"/>
    <s v="UN"/>
    <n v="7"/>
    <s v="UN"/>
    <n v="34.03"/>
    <x v="1341"/>
    <s v="BRL"/>
    <n v="1"/>
    <n v="0"/>
    <n v="0"/>
    <n v="0"/>
    <n v="0"/>
    <n v="0"/>
    <n v="0"/>
    <n v="1"/>
    <n v="0"/>
    <n v="0"/>
    <n v="0"/>
    <n v="0"/>
    <x v="1911"/>
    <s v="OABR"/>
  </r>
  <r>
    <s v="90"/>
    <s v="ZBR1"/>
    <s v="F"/>
    <s v="V23"/>
    <x v="12"/>
    <x v="125"/>
    <s v="3000014405 BUGLIA'S &amp; LEONESSAS INDUSTRIA E"/>
    <x v="311"/>
    <s v="100021085"/>
    <s v="JAQUETA FEMININA MANTA ACRÍLICA INTERNA"/>
    <s v="MAT.00029"/>
    <x v="1"/>
    <s v=""/>
    <s v=""/>
    <s v="K"/>
    <n v="2118"/>
    <x v="1"/>
    <s v=""/>
    <n v="1"/>
    <s v="UN"/>
    <n v="1"/>
    <s v="UN"/>
    <n v="166.32"/>
    <x v="1342"/>
    <s v="BRL"/>
    <n v="1"/>
    <n v="0"/>
    <n v="0"/>
    <n v="0"/>
    <n v="0"/>
    <n v="0"/>
    <n v="0"/>
    <n v="1"/>
    <n v="0"/>
    <n v="0"/>
    <n v="0"/>
    <n v="0"/>
    <x v="1911"/>
    <s v="OABR"/>
  </r>
  <r>
    <s v="100"/>
    <s v="ZBR1"/>
    <s v="F"/>
    <s v="V23"/>
    <x v="12"/>
    <x v="125"/>
    <s v="3000014405 BUGLIA'S &amp; LEONESSAS INDUSTRIA E"/>
    <x v="311"/>
    <s v="100021086"/>
    <s v="JAQUETA MASCULINA MANTA ACRÍLICA INTERNA"/>
    <s v="MAT.00029"/>
    <x v="1"/>
    <s v=""/>
    <s v=""/>
    <s v="K"/>
    <n v="2118"/>
    <x v="1"/>
    <s v=""/>
    <n v="1"/>
    <s v="UN"/>
    <n v="1"/>
    <s v="UN"/>
    <n v="181.26"/>
    <x v="1343"/>
    <s v="BRL"/>
    <n v="1"/>
    <n v="0"/>
    <n v="0"/>
    <n v="0"/>
    <n v="0"/>
    <n v="0"/>
    <n v="0"/>
    <n v="1"/>
    <n v="0"/>
    <n v="0"/>
    <n v="0"/>
    <n v="0"/>
    <x v="1911"/>
    <s v="OABR"/>
  </r>
  <r>
    <s v="20"/>
    <s v="ZBR1"/>
    <s v="F"/>
    <s v="V03"/>
    <x v="1"/>
    <x v="125"/>
    <s v="3000019054 GURGELMIX MAQUINAS E FERRAMENTAS S."/>
    <x v="309"/>
    <s v="100029431"/>
    <s v="TAPA FURO DE PNEU ( MACARRÃO )"/>
    <s v="MAT.00029"/>
    <x v="1"/>
    <s v="L"/>
    <s v=""/>
    <s v="K"/>
    <n v="1118"/>
    <x v="0"/>
    <s v=""/>
    <n v="3"/>
    <s v="UN"/>
    <n v="3"/>
    <s v="UN"/>
    <n v="0"/>
    <x v="704"/>
    <s v="BRL"/>
    <n v="1"/>
    <n v="0"/>
    <n v="0"/>
    <n v="0"/>
    <n v="0"/>
    <n v="0"/>
    <n v="0"/>
    <n v="1"/>
    <n v="0"/>
    <n v="0"/>
    <n v="0"/>
    <n v="0"/>
    <x v="1912"/>
    <s v="OABR"/>
  </r>
  <r>
    <s v="10"/>
    <s v="ZBR1"/>
    <s v="F"/>
    <s v="V03"/>
    <x v="1"/>
    <x v="125"/>
    <s v="3000013774 SITIO DA REPRESA PAISAGISMO E"/>
    <x v="28"/>
    <s v="100029389"/>
    <s v="MANTA BIDIM"/>
    <s v="MAT.00030"/>
    <x v="1"/>
    <s v=""/>
    <s v=""/>
    <s v="K"/>
    <n v="1118"/>
    <x v="0"/>
    <s v=""/>
    <n v="100"/>
    <s v="M"/>
    <n v="100"/>
    <s v="M"/>
    <n v="7"/>
    <x v="328"/>
    <s v="BRL"/>
    <n v="1"/>
    <n v="0"/>
    <n v="0"/>
    <n v="100"/>
    <n v="0"/>
    <n v="100"/>
    <n v="700"/>
    <n v="1"/>
    <n v="0"/>
    <n v="0"/>
    <n v="0"/>
    <n v="0"/>
    <x v="1913"/>
    <s v="OABR"/>
  </r>
  <r>
    <s v="10"/>
    <s v="ZBR1"/>
    <s v="F"/>
    <s v="V03"/>
    <x v="1"/>
    <x v="125"/>
    <s v="3000016164 PIPA D'AGUA CELULAR DISTRIBUICAO DE"/>
    <x v="72"/>
    <s v="100013682"/>
    <s v="SERVIÇO ABASTECIM. AGUA - CAMINHAO PIPA"/>
    <s v="SERV.0031"/>
    <x v="0"/>
    <s v=""/>
    <s v=""/>
    <s v="K"/>
    <n v="1118"/>
    <x v="0"/>
    <s v=""/>
    <n v="1"/>
    <s v="SV"/>
    <n v="1"/>
    <s v="SV"/>
    <n v="16220"/>
    <x v="1344"/>
    <s v="BRL"/>
    <n v="1"/>
    <n v="0"/>
    <n v="0"/>
    <n v="0"/>
    <n v="0"/>
    <n v="0"/>
    <n v="0"/>
    <n v="1"/>
    <n v="0"/>
    <n v="0"/>
    <n v="0"/>
    <n v="0"/>
    <x v="1914"/>
    <s v="OABR"/>
  </r>
  <r>
    <s v="10"/>
    <s v="ZBR1"/>
    <s v="F"/>
    <s v="V03"/>
    <x v="1"/>
    <x v="125"/>
    <s v="3000020364 MOHAWK REVESTIMENTOS BAHIA LTDA"/>
    <x v="312"/>
    <s v="100029322"/>
    <s v="PISO MUNARI CIMENTO AC ELIANE 59X59"/>
    <s v="MAT.00019"/>
    <x v="1"/>
    <s v=""/>
    <s v=""/>
    <s v="K"/>
    <n v="1118"/>
    <x v="0"/>
    <s v=""/>
    <n v="5956.03"/>
    <s v="UN"/>
    <n v="5956.03"/>
    <s v="UN"/>
    <n v="1"/>
    <x v="1345"/>
    <s v="BRL"/>
    <n v="1"/>
    <n v="0"/>
    <n v="0"/>
    <n v="0"/>
    <n v="0"/>
    <n v="0"/>
    <n v="0"/>
    <n v="1"/>
    <n v="0"/>
    <n v="0"/>
    <n v="0"/>
    <n v="0"/>
    <x v="1915"/>
    <s v="OABR"/>
  </r>
  <r>
    <s v="10"/>
    <s v="ZBR1"/>
    <s v="F"/>
    <s v="V02"/>
    <x v="7"/>
    <x v="125"/>
    <s v="3000019320 JESMOND COMERCIO VAREJISTA LTDA."/>
    <x v="313"/>
    <s v="100021225"/>
    <s v="BRINDES DIVERSOS"/>
    <s v="MAT.00002"/>
    <x v="1"/>
    <s v="L"/>
    <s v=""/>
    <s v="K"/>
    <n v="1118"/>
    <x v="0"/>
    <s v=""/>
    <n v="0"/>
    <s v="GLI"/>
    <n v="0"/>
    <s v="GLI"/>
    <n v="0"/>
    <x v="704"/>
    <s v="BRL"/>
    <n v="1"/>
    <n v="0"/>
    <n v="0"/>
    <n v="0"/>
    <n v="0"/>
    <n v="0"/>
    <n v="0"/>
    <n v="1"/>
    <n v="0"/>
    <n v="0"/>
    <n v="0"/>
    <n v="0"/>
    <x v="1916"/>
    <s v="OABR"/>
  </r>
  <r>
    <s v="10"/>
    <s v="ZBR1"/>
    <s v="F"/>
    <s v="V23"/>
    <x v="12"/>
    <x v="63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5715"/>
    <x v="1346"/>
    <s v="BRL"/>
    <n v="1"/>
    <n v="0"/>
    <n v="0"/>
    <n v="0"/>
    <n v="0"/>
    <n v="0"/>
    <n v="0"/>
    <n v="1"/>
    <n v="0"/>
    <n v="0"/>
    <n v="0"/>
    <n v="0"/>
    <x v="1917"/>
    <s v="OABR"/>
  </r>
  <r>
    <s v="10"/>
    <s v="ZBR1"/>
    <s v="F"/>
    <s v="V23"/>
    <x v="12"/>
    <x v="63"/>
    <s v="3000016622 ENGEFLEX ENGENHARIA LTDA"/>
    <x v="314"/>
    <s v="E00001032"/>
    <s v="ENG - CONSERVAÇÃO, REPARAÇÃO E REFORMAS"/>
    <s v="SERV.0031"/>
    <x v="0"/>
    <s v="L"/>
    <s v=""/>
    <s v="K"/>
    <n v="2118"/>
    <x v="1"/>
    <s v=""/>
    <n v="1"/>
    <s v="SV"/>
    <n v="1"/>
    <s v="SV"/>
    <n v="260750"/>
    <x v="1347"/>
    <s v="BRL"/>
    <n v="1"/>
    <n v="0"/>
    <n v="0"/>
    <n v="0"/>
    <n v="0"/>
    <n v="0"/>
    <n v="0"/>
    <n v="1"/>
    <n v="0"/>
    <n v="0"/>
    <n v="0"/>
    <n v="0"/>
    <x v="1918"/>
    <s v="OABR"/>
  </r>
  <r>
    <s v="10"/>
    <s v="ZBR1"/>
    <s v="F"/>
    <s v="V03"/>
    <x v="1"/>
    <x v="63"/>
    <s v="3000018846 BRAZ E BRITO REFRIGERACAO LTDA"/>
    <x v="239"/>
    <s v="100029562"/>
    <s v="LACRE ESC NUMERO 30CM AMARELO PCT 500UNI"/>
    <s v="MAT.00030"/>
    <x v="1"/>
    <s v=""/>
    <s v=""/>
    <s v="K"/>
    <n v="1118"/>
    <x v="0"/>
    <s v="0002"/>
    <n v="2"/>
    <s v="PAC"/>
    <n v="2"/>
    <s v="PAC"/>
    <n v="349"/>
    <x v="1348"/>
    <s v="BRL"/>
    <n v="1"/>
    <n v="0"/>
    <n v="0"/>
    <n v="0"/>
    <n v="0"/>
    <n v="0"/>
    <n v="0"/>
    <n v="1"/>
    <n v="0"/>
    <n v="0"/>
    <n v="0"/>
    <n v="0"/>
    <x v="1919"/>
    <s v="OABR"/>
  </r>
  <r>
    <s v="10"/>
    <s v="ZBR1"/>
    <s v="F"/>
    <s v="V03"/>
    <x v="1"/>
    <x v="63"/>
    <s v="3000017612 PAIVA CARVALHO FERRAGENS LTDA"/>
    <x v="176"/>
    <s v="100029471"/>
    <s v="RALO TAMPA CEGA 15X15"/>
    <s v="MAT.00029"/>
    <x v="1"/>
    <s v="L"/>
    <s v=""/>
    <s v="K"/>
    <n v="1118"/>
    <x v="0"/>
    <s v=""/>
    <n v="5"/>
    <s v="UN"/>
    <n v="5"/>
    <s v="UN"/>
    <n v="64"/>
    <x v="1349"/>
    <s v="BRL"/>
    <n v="1"/>
    <n v="0"/>
    <n v="0"/>
    <n v="0"/>
    <n v="0"/>
    <n v="0"/>
    <n v="0"/>
    <n v="1"/>
    <n v="0"/>
    <n v="0"/>
    <n v="0"/>
    <n v="0"/>
    <x v="1920"/>
    <s v="OABR"/>
  </r>
  <r>
    <s v="1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0"/>
    <n v="0"/>
    <n v="0"/>
    <n v="0"/>
    <n v="1"/>
    <n v="0"/>
    <n v="0"/>
    <n v="0"/>
    <n v="0"/>
    <x v="1921"/>
    <s v="OABR"/>
  </r>
  <r>
    <s v="2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0"/>
    <n v="0"/>
    <n v="0"/>
    <n v="0"/>
    <n v="1"/>
    <n v="0"/>
    <n v="0"/>
    <n v="0"/>
    <n v="0"/>
    <x v="1921"/>
    <s v="OABR"/>
  </r>
  <r>
    <s v="3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0"/>
    <n v="0"/>
    <n v="0"/>
    <n v="0"/>
    <n v="1"/>
    <n v="0"/>
    <n v="0"/>
    <n v="0"/>
    <n v="0"/>
    <x v="1921"/>
    <s v="OABR"/>
  </r>
  <r>
    <s v="4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5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6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7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8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90"/>
    <s v="ZBR1"/>
    <s v="F"/>
    <s v="V07"/>
    <x v="3"/>
    <x v="133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82609.88"/>
    <x v="1350"/>
    <s v="BRL"/>
    <n v="1"/>
    <n v="0"/>
    <n v="0"/>
    <n v="1"/>
    <n v="0"/>
    <n v="1"/>
    <n v="82609.88"/>
    <n v="1"/>
    <n v="0"/>
    <n v="0"/>
    <n v="0"/>
    <n v="0"/>
    <x v="1921"/>
    <s v="OABR"/>
  </r>
  <r>
    <s v="10"/>
    <s v="ZBR1"/>
    <s v="F"/>
    <s v="V27"/>
    <x v="18"/>
    <x v="133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3936.560000000001"/>
    <x v="1351"/>
    <s v="BRL"/>
    <n v="1"/>
    <n v="0"/>
    <n v="0"/>
    <n v="0"/>
    <n v="0"/>
    <n v="0"/>
    <n v="0"/>
    <n v="1"/>
    <n v="0"/>
    <n v="0"/>
    <n v="0"/>
    <n v="0"/>
    <x v="1922"/>
    <s v="OABR"/>
  </r>
  <r>
    <s v="20"/>
    <s v="ZBR1"/>
    <s v="F"/>
    <s v="V27"/>
    <x v="18"/>
    <x v="133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23936.560000000001"/>
    <x v="1351"/>
    <s v="BRL"/>
    <n v="1"/>
    <n v="0"/>
    <n v="0"/>
    <n v="0"/>
    <n v="0"/>
    <n v="0"/>
    <n v="0"/>
    <n v="1"/>
    <n v="0"/>
    <n v="0"/>
    <n v="0"/>
    <n v="0"/>
    <x v="1922"/>
    <s v="OABR"/>
  </r>
  <r>
    <s v="10"/>
    <s v="ZBR1"/>
    <s v="F"/>
    <s v="V27"/>
    <x v="18"/>
    <x v="133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9722.509999999998"/>
    <x v="1352"/>
    <s v="BRL"/>
    <n v="1"/>
    <n v="0"/>
    <n v="0"/>
    <n v="0"/>
    <n v="0"/>
    <n v="0"/>
    <n v="0"/>
    <n v="1"/>
    <n v="0"/>
    <n v="0"/>
    <n v="0"/>
    <n v="0"/>
    <x v="1923"/>
    <s v="OABR"/>
  </r>
  <r>
    <s v="20"/>
    <s v="ZBR1"/>
    <s v="F"/>
    <s v="V27"/>
    <x v="18"/>
    <x v="133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19722.509999999998"/>
    <x v="1352"/>
    <s v="BRL"/>
    <n v="1"/>
    <n v="0"/>
    <n v="0"/>
    <n v="0"/>
    <n v="0"/>
    <n v="0"/>
    <n v="0"/>
    <n v="1"/>
    <n v="0"/>
    <n v="0"/>
    <n v="0"/>
    <n v="0"/>
    <x v="1923"/>
    <s v="OABR"/>
  </r>
  <r>
    <s v="10"/>
    <s v="ZBR1"/>
    <s v="F"/>
    <s v="V31"/>
    <x v="17"/>
    <x v="64"/>
    <s v="3000002551 PALMA GUEDES ADVOGADOS"/>
    <x v="242"/>
    <s v="100000364"/>
    <s v="HONORÁRIOS JURÍDICOS"/>
    <s v="SERV.0001"/>
    <x v="0"/>
    <s v=""/>
    <s v=""/>
    <s v="K"/>
    <n v="2118"/>
    <x v="1"/>
    <s v=""/>
    <n v="1"/>
    <s v="SV"/>
    <n v="1"/>
    <s v="SV"/>
    <n v="1632.8"/>
    <x v="1353"/>
    <s v="BRL"/>
    <n v="1"/>
    <n v="0"/>
    <n v="0"/>
    <n v="0"/>
    <n v="0"/>
    <n v="0"/>
    <n v="0"/>
    <n v="1"/>
    <n v="0"/>
    <n v="0"/>
    <n v="0"/>
    <n v="0"/>
    <x v="1924"/>
    <s v="OABR"/>
  </r>
  <r>
    <s v="10"/>
    <s v="ZBR1"/>
    <s v="F"/>
    <s v="V11"/>
    <x v="9"/>
    <x v="64"/>
    <s v="3000002551 PALMA GUEDES ADVOGADOS"/>
    <x v="242"/>
    <s v="100000364"/>
    <s v="HONORÁRIOS JURÍDICOS"/>
    <s v="SERV.0001"/>
    <x v="0"/>
    <s v=""/>
    <s v=""/>
    <s v="K"/>
    <n v="1118"/>
    <x v="0"/>
    <s v=""/>
    <n v="1"/>
    <s v="SV"/>
    <n v="1"/>
    <s v="SV"/>
    <n v="2449.1999999999998"/>
    <x v="1354"/>
    <s v="BRL"/>
    <n v="1"/>
    <n v="0"/>
    <n v="0"/>
    <n v="0"/>
    <n v="0"/>
    <n v="0"/>
    <n v="0"/>
    <n v="1"/>
    <n v="0"/>
    <n v="0"/>
    <n v="0"/>
    <n v="0"/>
    <x v="1925"/>
    <s v="OABR"/>
  </r>
  <r>
    <s v="10"/>
    <s v="ZBR1"/>
    <s v="F"/>
    <s v="V31"/>
    <x v="17"/>
    <x v="64"/>
    <s v="3000002551 PALMA GUEDES ADVOGADOS"/>
    <x v="242"/>
    <s v="100000364"/>
    <s v="HONORÁRIOS JURÍDICOS"/>
    <s v="SERV.0001"/>
    <x v="0"/>
    <s v=""/>
    <s v=""/>
    <s v="K"/>
    <n v="2118"/>
    <x v="1"/>
    <s v=""/>
    <n v="1"/>
    <s v="SV"/>
    <n v="1"/>
    <s v="SV"/>
    <n v="3076.5"/>
    <x v="1355"/>
    <s v="BRL"/>
    <n v="1"/>
    <n v="0"/>
    <n v="0"/>
    <n v="0"/>
    <n v="0"/>
    <n v="0"/>
    <n v="0"/>
    <n v="1"/>
    <n v="0"/>
    <n v="0"/>
    <n v="0"/>
    <n v="0"/>
    <x v="1926"/>
    <s v="OABR"/>
  </r>
  <r>
    <s v="30"/>
    <s v="ZBR1"/>
    <s v="F"/>
    <s v="V03"/>
    <x v="1"/>
    <x v="64"/>
    <s v="3000011963 SUPER EPI EQUIPAMENTOS DE PROTECAO"/>
    <x v="315"/>
    <s v="100004247"/>
    <s v="PROTETOR FACIAL"/>
    <s v="MAT.00029"/>
    <x v="1"/>
    <s v="L"/>
    <s v=""/>
    <s v="K"/>
    <n v="1118"/>
    <x v="0"/>
    <s v="0002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27"/>
    <s v="OABR"/>
  </r>
  <r>
    <s v="40"/>
    <s v="ZBR1"/>
    <s v="F"/>
    <s v="V03"/>
    <x v="1"/>
    <x v="64"/>
    <s v="3000011963 SUPER EPI EQUIPAMENTOS DE PROTECAO"/>
    <x v="315"/>
    <s v="100019197"/>
    <s v="PROTETOR FACIAL"/>
    <s v="MAT.00029"/>
    <x v="1"/>
    <s v="L"/>
    <s v=""/>
    <s v="K"/>
    <n v="1118"/>
    <x v="0"/>
    <s v="0002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27"/>
    <s v="OABR"/>
  </r>
  <r>
    <s v="50"/>
    <s v="ZBR1"/>
    <s v="F"/>
    <s v="V03"/>
    <x v="1"/>
    <x v="64"/>
    <s v="3000011963 SUPER EPI EQUIPAMENTOS DE PROTECAO"/>
    <x v="315"/>
    <s v="100019197"/>
    <s v="PROTETOR FACIAL"/>
    <s v="MAT.00029"/>
    <x v="1"/>
    <s v=""/>
    <s v=""/>
    <s v="K"/>
    <n v="1118"/>
    <x v="0"/>
    <s v="0002"/>
    <n v="4"/>
    <s v="UN"/>
    <n v="4"/>
    <s v="UN"/>
    <n v="903.49"/>
    <x v="1356"/>
    <s v="BRL"/>
    <n v="1"/>
    <n v="0"/>
    <n v="0"/>
    <n v="4"/>
    <n v="3613.96"/>
    <n v="3"/>
    <n v="2710.47"/>
    <n v="1"/>
    <n v="0"/>
    <n v="0"/>
    <n v="0"/>
    <n v="0"/>
    <x v="1927"/>
    <s v="OABR"/>
  </r>
  <r>
    <s v="10"/>
    <s v="ZBR1"/>
    <s v="F"/>
    <s v="V11"/>
    <x v="9"/>
    <x v="64"/>
    <s v="3000002551 PALMA GUEDES ADVOGADOS"/>
    <x v="242"/>
    <s v="100000364"/>
    <s v="HONORÁRIOS JURÍDICOS"/>
    <s v="SERV.0001"/>
    <x v="0"/>
    <s v=""/>
    <s v=""/>
    <s v="K"/>
    <n v="1118"/>
    <x v="0"/>
    <s v=""/>
    <n v="1"/>
    <s v="SV"/>
    <n v="1"/>
    <s v="SV"/>
    <n v="3076.5"/>
    <x v="1355"/>
    <s v="BRL"/>
    <n v="1"/>
    <n v="0"/>
    <n v="0"/>
    <n v="0"/>
    <n v="0"/>
    <n v="0"/>
    <n v="0"/>
    <n v="1"/>
    <n v="0"/>
    <n v="0"/>
    <n v="0"/>
    <n v="0"/>
    <x v="1928"/>
    <s v="OABR"/>
  </r>
  <r>
    <s v="10"/>
    <s v="ZBR1"/>
    <s v="F"/>
    <s v="V31"/>
    <x v="17"/>
    <x v="64"/>
    <s v="3000003126 7 MINDS TRADUCOES - CONSULTORIA"/>
    <x v="273"/>
    <s v="100001949"/>
    <s v="Serviço de Tradução"/>
    <s v="SERV.0021"/>
    <x v="0"/>
    <s v=""/>
    <s v=""/>
    <s v="K"/>
    <n v="2118"/>
    <x v="1"/>
    <s v=""/>
    <n v="1"/>
    <s v="SV"/>
    <n v="1"/>
    <s v="SV"/>
    <n v="400"/>
    <x v="557"/>
    <s v="BRL"/>
    <n v="1"/>
    <n v="0"/>
    <n v="0"/>
    <n v="0"/>
    <n v="0"/>
    <n v="0"/>
    <n v="0"/>
    <n v="1"/>
    <n v="0"/>
    <n v="0"/>
    <n v="0"/>
    <n v="0"/>
    <x v="1929"/>
    <s v="OABR"/>
  </r>
  <r>
    <s v="10"/>
    <s v="ZBR1"/>
    <s v="F"/>
    <s v="V29"/>
    <x v="10"/>
    <x v="64"/>
    <s v="3000002477 INFORME APOIO ADMINISTRATIVO LTDA"/>
    <x v="280"/>
    <s v="100002288"/>
    <s v="APOIO ADMINISTRATIVO"/>
    <s v="SERV.0019"/>
    <x v="0"/>
    <s v=""/>
    <s v=""/>
    <s v="K"/>
    <n v="2118"/>
    <x v="1"/>
    <s v=""/>
    <n v="3600"/>
    <s v="UN"/>
    <n v="3600"/>
    <s v="UN"/>
    <n v="1"/>
    <x v="464"/>
    <s v="BRL"/>
    <n v="1"/>
    <n v="0"/>
    <n v="0"/>
    <n v="3570.68"/>
    <n v="0"/>
    <n v="3570.68"/>
    <n v="3570.68"/>
    <n v="1"/>
    <n v="0"/>
    <n v="0"/>
    <n v="0"/>
    <n v="0"/>
    <x v="1930"/>
    <s v="OABR"/>
  </r>
  <r>
    <s v="10"/>
    <s v="ZBR1"/>
    <s v="F"/>
    <s v="V03"/>
    <x v="1"/>
    <x v="64"/>
    <s v="3000016545 ELSHADAY BOMBAS E MOTORES SERVICE L"/>
    <x v="185"/>
    <s v="100002218"/>
    <s v="RECONDICIONAMENTO DE MOTORES"/>
    <s v="SERV.0031"/>
    <x v="0"/>
    <s v=""/>
    <s v=""/>
    <s v="K"/>
    <n v="1118"/>
    <x v="0"/>
    <s v=""/>
    <n v="2"/>
    <s v="SV"/>
    <n v="2"/>
    <s v="SV"/>
    <n v="1100"/>
    <x v="1275"/>
    <s v="BRL"/>
    <n v="1"/>
    <n v="0"/>
    <n v="0"/>
    <n v="0"/>
    <n v="0"/>
    <n v="0"/>
    <n v="0"/>
    <n v="1"/>
    <n v="0"/>
    <n v="0"/>
    <n v="0"/>
    <n v="0"/>
    <x v="1931"/>
    <s v="OABR"/>
  </r>
  <r>
    <s v="10"/>
    <s v="ZBR1"/>
    <s v="F"/>
    <s v="V03"/>
    <x v="1"/>
    <x v="65"/>
    <s v="3000002034 ELETRICA KVA LTDA"/>
    <x v="210"/>
    <s v="100019205"/>
    <s v="PLUG 2P+T 10A FEMEA"/>
    <s v="MAT.00029"/>
    <x v="1"/>
    <s v=""/>
    <s v=""/>
    <s v="K"/>
    <n v="1118"/>
    <x v="0"/>
    <s v=""/>
    <n v="30"/>
    <s v="UN"/>
    <n v="30"/>
    <s v="UN"/>
    <n v="3.76"/>
    <x v="1357"/>
    <s v="BRL"/>
    <n v="1"/>
    <n v="0"/>
    <n v="0"/>
    <n v="0"/>
    <n v="0"/>
    <n v="0"/>
    <n v="0"/>
    <n v="1"/>
    <n v="0"/>
    <n v="0"/>
    <n v="0"/>
    <n v="0"/>
    <x v="1932"/>
    <s v="OABR"/>
  </r>
  <r>
    <s v="20"/>
    <s v="ZBR1"/>
    <s v="F"/>
    <s v="V03"/>
    <x v="1"/>
    <x v="65"/>
    <s v="3000002034 ELETRICA KVA LTDA"/>
    <x v="210"/>
    <s v="E00005873"/>
    <s v="PLUG 2P+T  20A-250V FEMEA"/>
    <s v="MAT.00029"/>
    <x v="1"/>
    <s v=""/>
    <s v=""/>
    <s v="K"/>
    <n v="1118"/>
    <x v="0"/>
    <s v=""/>
    <n v="30"/>
    <s v="PEÇ"/>
    <n v="30"/>
    <s v="PEÇ"/>
    <n v="4.04"/>
    <x v="1358"/>
    <s v="BRL"/>
    <n v="1"/>
    <n v="0"/>
    <n v="0"/>
    <n v="0"/>
    <n v="0"/>
    <n v="0"/>
    <n v="0"/>
    <n v="1"/>
    <n v="0"/>
    <n v="0"/>
    <n v="0"/>
    <n v="0"/>
    <x v="1932"/>
    <s v="OABR"/>
  </r>
  <r>
    <s v="30"/>
    <s v="ZBR1"/>
    <s v="F"/>
    <s v="V03"/>
    <x v="1"/>
    <x v="65"/>
    <s v="3000002034 ELETRICA KVA LTDA"/>
    <x v="210"/>
    <s v="100008909"/>
    <s v="PLUG MACHO 10A 2P + T"/>
    <s v="MAT.00040"/>
    <x v="1"/>
    <s v=""/>
    <s v=""/>
    <s v="K"/>
    <n v="1118"/>
    <x v="0"/>
    <s v=""/>
    <n v="30"/>
    <s v="UN"/>
    <n v="30"/>
    <s v="UN"/>
    <n v="3.78"/>
    <x v="1359"/>
    <s v="BRL"/>
    <n v="1"/>
    <n v="0"/>
    <n v="0"/>
    <n v="0"/>
    <n v="0"/>
    <n v="0"/>
    <n v="0"/>
    <n v="1"/>
    <n v="0"/>
    <n v="0"/>
    <n v="0"/>
    <n v="0"/>
    <x v="1932"/>
    <s v="OABR"/>
  </r>
  <r>
    <s v="40"/>
    <s v="ZBR1"/>
    <s v="F"/>
    <s v="V03"/>
    <x v="1"/>
    <x v="65"/>
    <s v="3000002034 ELETRICA KVA LTDA"/>
    <x v="210"/>
    <s v="100008914"/>
    <s v="PLUG MACHO 20A 2P+T"/>
    <s v="MAT.00040"/>
    <x v="1"/>
    <s v=""/>
    <s v=""/>
    <s v="K"/>
    <n v="1118"/>
    <x v="0"/>
    <s v=""/>
    <n v="30"/>
    <s v="UN"/>
    <n v="30"/>
    <s v="UN"/>
    <n v="4.45"/>
    <x v="1360"/>
    <s v="BRL"/>
    <n v="1"/>
    <n v="0"/>
    <n v="0"/>
    <n v="0"/>
    <n v="0"/>
    <n v="0"/>
    <n v="0"/>
    <n v="1"/>
    <n v="0"/>
    <n v="0"/>
    <n v="0"/>
    <n v="0"/>
    <x v="1932"/>
    <s v="OABR"/>
  </r>
  <r>
    <s v="50"/>
    <s v="ZBR1"/>
    <s v="F"/>
    <s v="V03"/>
    <x v="1"/>
    <x v="65"/>
    <s v="3000002034 ELETRICA KVA LTDA"/>
    <x v="210"/>
    <s v="100010577"/>
    <s v="TAMPA CEGA 4X4"/>
    <s v="MAT.00029"/>
    <x v="1"/>
    <s v=""/>
    <s v=""/>
    <s v="K"/>
    <n v="1118"/>
    <x v="0"/>
    <s v=""/>
    <n v="20"/>
    <s v="UN"/>
    <n v="20"/>
    <s v="UN"/>
    <n v="2.8"/>
    <x v="1361"/>
    <s v="BRL"/>
    <n v="1"/>
    <n v="0"/>
    <n v="0"/>
    <n v="0"/>
    <n v="0"/>
    <n v="0"/>
    <n v="0"/>
    <n v="1"/>
    <n v="0"/>
    <n v="0"/>
    <n v="0"/>
    <n v="0"/>
    <x v="1932"/>
    <s v="OABR"/>
  </r>
  <r>
    <s v="60"/>
    <s v="ZBR1"/>
    <s v="F"/>
    <s v="V03"/>
    <x v="1"/>
    <x v="65"/>
    <s v="3000002034 ELETRICA KVA LTDA"/>
    <x v="210"/>
    <s v="100029594"/>
    <s v="TAMPA CEGA 4X2"/>
    <s v="MAT.00029"/>
    <x v="1"/>
    <s v=""/>
    <s v=""/>
    <s v="K"/>
    <n v="1118"/>
    <x v="0"/>
    <s v=""/>
    <n v="20"/>
    <s v="UN"/>
    <n v="20"/>
    <s v="UN"/>
    <n v="1.79"/>
    <x v="1362"/>
    <s v="BRL"/>
    <n v="1"/>
    <n v="0"/>
    <n v="0"/>
    <n v="0"/>
    <n v="0"/>
    <n v="0"/>
    <n v="0"/>
    <n v="1"/>
    <n v="0"/>
    <n v="0"/>
    <n v="0"/>
    <n v="0"/>
    <x v="1932"/>
    <s v="OABR"/>
  </r>
  <r>
    <s v="10"/>
    <s v="ZBR1"/>
    <s v="F"/>
    <s v="V03"/>
    <x v="1"/>
    <x v="65"/>
    <s v="3000017828 BOR MIX COMERCIO DE ARTEFATOS DE"/>
    <x v="316"/>
    <s v="E00005088"/>
    <s v="REDUÇÃO EXCENTRICA ESGOTO 150X100MM"/>
    <s v="MAT.00029"/>
    <x v="1"/>
    <s v=""/>
    <s v=""/>
    <s v="K"/>
    <n v="1118"/>
    <x v="0"/>
    <s v=""/>
    <n v="10"/>
    <s v="UN"/>
    <n v="10"/>
    <s v="UN"/>
    <n v="16.399999999999999"/>
    <x v="1363"/>
    <s v="BRL"/>
    <n v="1"/>
    <n v="0"/>
    <n v="0"/>
    <n v="10"/>
    <n v="0"/>
    <n v="10"/>
    <n v="164"/>
    <n v="1"/>
    <n v="0"/>
    <n v="0"/>
    <n v="0"/>
    <n v="0"/>
    <x v="1933"/>
    <s v="OABR"/>
  </r>
  <r>
    <s v="20"/>
    <s v="ZBR1"/>
    <s v="F"/>
    <s v="V03"/>
    <x v="1"/>
    <x v="65"/>
    <s v="3000017828 BOR MIX COMERCIO DE ARTEFATOS DE"/>
    <x v="316"/>
    <s v="100029596"/>
    <s v="REDUÇÃO EXCENTRICA ESGOTO 100x75MM"/>
    <s v="MAT.00017"/>
    <x v="1"/>
    <s v=""/>
    <s v=""/>
    <s v="K"/>
    <n v="1118"/>
    <x v="0"/>
    <s v=""/>
    <n v="10"/>
    <s v="UN"/>
    <n v="10"/>
    <s v="UN"/>
    <n v="7.54"/>
    <x v="737"/>
    <s v="BRL"/>
    <n v="1"/>
    <n v="0"/>
    <n v="0"/>
    <n v="10"/>
    <n v="0"/>
    <n v="10"/>
    <n v="75.400000000000006"/>
    <n v="1"/>
    <n v="0"/>
    <n v="0"/>
    <n v="0"/>
    <n v="0"/>
    <x v="1933"/>
    <s v="OABR"/>
  </r>
  <r>
    <s v="30"/>
    <s v="ZBR1"/>
    <s v="F"/>
    <s v="V03"/>
    <x v="1"/>
    <x v="65"/>
    <s v="3000017828 BOR MIX COMERCIO DE ARTEFATOS DE"/>
    <x v="316"/>
    <s v="100029597"/>
    <s v="REDUÇÃO EXCENTRICA ESGOTO 75X50MM"/>
    <s v="MAT.00017"/>
    <x v="1"/>
    <s v=""/>
    <s v=""/>
    <s v="K"/>
    <n v="1118"/>
    <x v="0"/>
    <s v=""/>
    <n v="10"/>
    <s v="UN"/>
    <n v="10"/>
    <s v="UN"/>
    <n v="4.6900000000000004"/>
    <x v="1364"/>
    <s v="BRL"/>
    <n v="1"/>
    <n v="0"/>
    <n v="0"/>
    <n v="10"/>
    <n v="0"/>
    <n v="10"/>
    <n v="46.9"/>
    <n v="1"/>
    <n v="0"/>
    <n v="0"/>
    <n v="0"/>
    <n v="0"/>
    <x v="1933"/>
    <s v="OABR"/>
  </r>
  <r>
    <s v="40"/>
    <s v="ZBR1"/>
    <s v="F"/>
    <s v="V03"/>
    <x v="1"/>
    <x v="65"/>
    <s v="3000017828 BOR MIX COMERCIO DE ARTEFATOS DE"/>
    <x v="316"/>
    <s v="100029602"/>
    <s v="REDUÇÃO EXCENTRICA ESGOTO 50x40MM"/>
    <s v="MAT.00017"/>
    <x v="1"/>
    <s v=""/>
    <s v=""/>
    <s v="K"/>
    <n v="1118"/>
    <x v="0"/>
    <s v=""/>
    <n v="10"/>
    <s v="UN"/>
    <n v="10"/>
    <s v="UN"/>
    <n v="1.84"/>
    <x v="1365"/>
    <s v="BRL"/>
    <n v="1"/>
    <n v="0"/>
    <n v="0"/>
    <n v="10"/>
    <n v="0"/>
    <n v="10"/>
    <n v="18.399999999999999"/>
    <n v="1"/>
    <n v="0"/>
    <n v="0"/>
    <n v="0"/>
    <n v="0"/>
    <x v="1933"/>
    <s v="OABR"/>
  </r>
  <r>
    <s v="10"/>
    <s v="ZBR1"/>
    <s v="F"/>
    <s v="V23"/>
    <x v="12"/>
    <x v="65"/>
    <s v="3000017612 PAIVA CARVALHO FERRAGENS LTDA"/>
    <x v="176"/>
    <s v="100022058"/>
    <s v="REFLETOR LED AVANT 050W BQ"/>
    <s v="MAT.00029"/>
    <x v="1"/>
    <s v=""/>
    <s v=""/>
    <s v="K"/>
    <n v="2118"/>
    <x v="1"/>
    <s v=""/>
    <n v="7"/>
    <s v="UN"/>
    <n v="7"/>
    <s v="UN"/>
    <n v="71.3"/>
    <x v="1366"/>
    <s v="BRL"/>
    <n v="1"/>
    <n v="0"/>
    <n v="0"/>
    <n v="0"/>
    <n v="0"/>
    <n v="0"/>
    <n v="0"/>
    <n v="1"/>
    <n v="0"/>
    <n v="0"/>
    <n v="0"/>
    <n v="0"/>
    <x v="1934"/>
    <s v="OABR"/>
  </r>
  <r>
    <s v="10"/>
    <s v="ZBR1"/>
    <s v="F"/>
    <s v="V03"/>
    <x v="1"/>
    <x v="65"/>
    <s v="3000017612 PAIVA CARVALHO FERRAGENS LTDA"/>
    <x v="176"/>
    <s v="E00005235"/>
    <s v="PARAFUSO 10X75 PARA VASO SANITARIO"/>
    <s v="MAT.00029"/>
    <x v="1"/>
    <s v=""/>
    <s v=""/>
    <s v="K"/>
    <n v="1118"/>
    <x v="0"/>
    <s v=""/>
    <n v="20"/>
    <s v="UN"/>
    <n v="20"/>
    <s v="UN"/>
    <n v="16.5"/>
    <x v="1367"/>
    <s v="BRL"/>
    <n v="1"/>
    <n v="0"/>
    <n v="0"/>
    <n v="0"/>
    <n v="0"/>
    <n v="0"/>
    <n v="0"/>
    <n v="1"/>
    <n v="0"/>
    <n v="0"/>
    <n v="0"/>
    <n v="0"/>
    <x v="1935"/>
    <s v="OABR"/>
  </r>
  <r>
    <s v="20"/>
    <s v="ZBR1"/>
    <s v="F"/>
    <s v="V03"/>
    <x v="1"/>
    <x v="65"/>
    <s v="3000017612 PAIVA CARVALHO FERRAGENS LTDA"/>
    <x v="176"/>
    <s v="E00006065"/>
    <s v="ARRUELA LISA 1/4 ZB DIN 9021  (CÓD: 1036"/>
    <s v="MAT.00029"/>
    <x v="1"/>
    <s v=""/>
    <s v=""/>
    <s v="K"/>
    <n v="1118"/>
    <x v="0"/>
    <s v=""/>
    <n v="200"/>
    <s v="UN"/>
    <n v="200"/>
    <s v="UN"/>
    <n v="0.3"/>
    <x v="769"/>
    <s v="BRL"/>
    <n v="1"/>
    <n v="0"/>
    <n v="0"/>
    <n v="0"/>
    <n v="0"/>
    <n v="0"/>
    <n v="0"/>
    <n v="1"/>
    <n v="0"/>
    <n v="0"/>
    <n v="0"/>
    <n v="0"/>
    <x v="1935"/>
    <s v="OABR"/>
  </r>
  <r>
    <s v="30"/>
    <s v="ZBR1"/>
    <s v="F"/>
    <s v="V03"/>
    <x v="1"/>
    <x v="65"/>
    <s v="3000017612 PAIVA CARVALHO FERRAGENS LTDA"/>
    <x v="176"/>
    <s v="100002076"/>
    <s v="ARRUELA LISA 3/4 ZI 994"/>
    <s v="MAT.00010"/>
    <x v="1"/>
    <s v=""/>
    <s v=""/>
    <s v="K"/>
    <n v="1118"/>
    <x v="0"/>
    <s v=""/>
    <n v="200"/>
    <s v="SAC"/>
    <n v="200"/>
    <s v="SAC"/>
    <n v="1"/>
    <x v="48"/>
    <s v="BRL"/>
    <n v="1"/>
    <n v="0"/>
    <n v="0"/>
    <n v="0"/>
    <n v="0"/>
    <n v="0"/>
    <n v="0"/>
    <n v="1"/>
    <n v="0"/>
    <n v="0"/>
    <n v="0"/>
    <n v="0"/>
    <x v="1935"/>
    <s v="OABR"/>
  </r>
  <r>
    <s v="10"/>
    <s v="ZBR1"/>
    <s v="F"/>
    <s v="V23"/>
    <x v="12"/>
    <x v="6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1936"/>
    <s v="OABR"/>
  </r>
  <r>
    <s v="10"/>
    <s v="ZBR1"/>
    <s v="F"/>
    <s v="V03"/>
    <x v="1"/>
    <x v="65"/>
    <s v="3000020400 COMERCIAL VENEZA MATERIAIS HIDRAULI"/>
    <x v="317"/>
    <s v="100029036"/>
    <s v="HIDROMETRO 4' C/ FLANGE"/>
    <s v="007"/>
    <x v="1"/>
    <s v=""/>
    <s v=""/>
    <s v="K"/>
    <n v="1118"/>
    <x v="0"/>
    <s v="0002"/>
    <n v="3"/>
    <s v="UN"/>
    <n v="3"/>
    <s v="UN"/>
    <n v="5900"/>
    <x v="1368"/>
    <s v="BRL"/>
    <n v="1"/>
    <n v="0"/>
    <n v="0"/>
    <n v="0"/>
    <n v="0"/>
    <n v="0"/>
    <n v="0"/>
    <n v="1"/>
    <n v="0"/>
    <n v="0"/>
    <n v="0"/>
    <n v="0"/>
    <x v="1937"/>
    <s v="OABR"/>
  </r>
  <r>
    <s v="20"/>
    <s v="ZBR1"/>
    <s v="F"/>
    <s v="V03"/>
    <x v="1"/>
    <x v="65"/>
    <s v="3000020400 COMERCIAL VENEZA MATERIAIS HIDRAULI"/>
    <x v="317"/>
    <s v="100029037"/>
    <s v="EXTREMIDADE BOLSA FLANGE DN 100"/>
    <s v="MAT.00017"/>
    <x v="1"/>
    <s v=""/>
    <s v=""/>
    <s v="K"/>
    <n v="1118"/>
    <x v="0"/>
    <s v="0002"/>
    <n v="5"/>
    <s v="UN"/>
    <n v="5"/>
    <s v="UN"/>
    <n v="590"/>
    <x v="1369"/>
    <s v="BRL"/>
    <n v="1"/>
    <n v="0"/>
    <n v="0"/>
    <n v="0"/>
    <n v="0"/>
    <n v="0"/>
    <n v="0"/>
    <n v="1"/>
    <n v="0"/>
    <n v="0"/>
    <n v="0"/>
    <n v="0"/>
    <x v="1937"/>
    <s v="OABR"/>
  </r>
  <r>
    <s v="30"/>
    <s v="ZBR1"/>
    <s v="F"/>
    <s v="V03"/>
    <x v="1"/>
    <x v="65"/>
    <s v="3000020400 COMERCIAL VENEZA MATERIAIS HIDRAULI"/>
    <x v="317"/>
    <s v="100029038"/>
    <s v="FLANGE DIN PN10 3.1/2"/>
    <s v="MAT.00017"/>
    <x v="1"/>
    <s v=""/>
    <s v=""/>
    <s v="K"/>
    <n v="1118"/>
    <x v="0"/>
    <s v="0002"/>
    <n v="6"/>
    <s v="UN"/>
    <n v="6"/>
    <s v="UN"/>
    <n v="295"/>
    <x v="590"/>
    <s v="BRL"/>
    <n v="1"/>
    <n v="0"/>
    <n v="0"/>
    <n v="0"/>
    <n v="0"/>
    <n v="0"/>
    <n v="0"/>
    <n v="1"/>
    <n v="0"/>
    <n v="0"/>
    <n v="0"/>
    <n v="0"/>
    <x v="1937"/>
    <s v="OABR"/>
  </r>
  <r>
    <s v="40"/>
    <s v="ZBR1"/>
    <s v="F"/>
    <s v="V03"/>
    <x v="1"/>
    <x v="65"/>
    <s v="3000020400 COMERCIAL VENEZA MATERIAIS HIDRAULI"/>
    <x v="317"/>
    <s v="100029039"/>
    <s v="CURVA 45 PVC 110MM C/ANEL"/>
    <s v="MAT.00017"/>
    <x v="1"/>
    <s v=""/>
    <s v=""/>
    <s v="K"/>
    <n v="1118"/>
    <x v="0"/>
    <s v="0002"/>
    <n v="4"/>
    <s v="UN"/>
    <n v="4"/>
    <s v="UN"/>
    <n v="585"/>
    <x v="69"/>
    <s v="BRL"/>
    <n v="1"/>
    <n v="0"/>
    <n v="0"/>
    <n v="0"/>
    <n v="0"/>
    <n v="0"/>
    <n v="0"/>
    <n v="1"/>
    <n v="0"/>
    <n v="0"/>
    <n v="0"/>
    <n v="0"/>
    <x v="1937"/>
    <s v="OABR"/>
  </r>
  <r>
    <s v="50"/>
    <s v="ZBR1"/>
    <s v="F"/>
    <s v="V03"/>
    <x v="1"/>
    <x v="65"/>
    <s v="3000020400 COMERCIAL VENEZA MATERIAIS HIDRAULI"/>
    <x v="317"/>
    <s v="100029040"/>
    <s v="CURVA 90° PVC 110MM C/ANEL"/>
    <s v="MAT.00017"/>
    <x v="1"/>
    <s v=""/>
    <s v=""/>
    <s v="K"/>
    <n v="1118"/>
    <x v="0"/>
    <s v="0002"/>
    <n v="5"/>
    <s v="UN"/>
    <n v="5"/>
    <s v="UN"/>
    <n v="597"/>
    <x v="1370"/>
    <s v="BRL"/>
    <n v="1"/>
    <n v="0"/>
    <n v="0"/>
    <n v="0"/>
    <n v="0"/>
    <n v="0"/>
    <n v="0"/>
    <n v="1"/>
    <n v="0"/>
    <n v="0"/>
    <n v="0"/>
    <n v="0"/>
    <x v="1937"/>
    <s v="OABR"/>
  </r>
  <r>
    <s v="60"/>
    <s v="ZBR1"/>
    <s v="F"/>
    <s v="V03"/>
    <x v="1"/>
    <x v="65"/>
    <s v="3000020400 COMERCIAL VENEZA MATERIAIS HIDRAULI"/>
    <x v="317"/>
    <s v="100019108"/>
    <s v="TUBO DEFOFO 100MM X 6M"/>
    <s v="MAT.00017"/>
    <x v="1"/>
    <s v=""/>
    <s v=""/>
    <s v="K"/>
    <n v="1118"/>
    <x v="0"/>
    <s v="0002"/>
    <n v="14"/>
    <s v="PEÇ"/>
    <n v="14"/>
    <s v="PEÇ"/>
    <n v="619"/>
    <x v="1371"/>
    <s v="BRL"/>
    <n v="1"/>
    <n v="0"/>
    <n v="0"/>
    <n v="0"/>
    <n v="0"/>
    <n v="0"/>
    <n v="0"/>
    <n v="1"/>
    <n v="0"/>
    <n v="0"/>
    <n v="0"/>
    <n v="0"/>
    <x v="1937"/>
    <s v="OABR"/>
  </r>
  <r>
    <s v="10"/>
    <s v="ZBR1"/>
    <s v="F"/>
    <s v="V13"/>
    <x v="4"/>
    <x v="65"/>
    <s v="3000010565 LOCALIZA RENT A CAR SA"/>
    <x v="261"/>
    <s v="100013875"/>
    <s v="Locação de carros"/>
    <s v="SERV.0019"/>
    <x v="0"/>
    <s v=""/>
    <s v=""/>
    <s v="K"/>
    <n v="1118"/>
    <x v="0"/>
    <s v=""/>
    <n v="1"/>
    <s v="SV"/>
    <n v="1"/>
    <s v="SV"/>
    <n v="2117.94"/>
    <x v="1372"/>
    <s v="BRL"/>
    <n v="1"/>
    <n v="0"/>
    <n v="0"/>
    <n v="0"/>
    <n v="0"/>
    <n v="0"/>
    <n v="0"/>
    <n v="1"/>
    <n v="0"/>
    <n v="0"/>
    <n v="0"/>
    <n v="0"/>
    <x v="1938"/>
    <s v="OABR"/>
  </r>
  <r>
    <s v="10"/>
    <s v="ZBR1"/>
    <s v="F"/>
    <s v="V24"/>
    <x v="6"/>
    <x v="65"/>
    <s v="3000010711 FLAVIO FRANCA PINTO 07072711775"/>
    <x v="318"/>
    <s v="100004834"/>
    <s v="LIXEIRA SEM TAMPA 12 LTS"/>
    <s v="MAT.00029"/>
    <x v="1"/>
    <s v="L"/>
    <s v=""/>
    <s v="K"/>
    <n v="2118"/>
    <x v="1"/>
    <s v=""/>
    <n v="204"/>
    <s v="UN"/>
    <n v="204"/>
    <s v="UN"/>
    <n v="14"/>
    <x v="1373"/>
    <s v="BRL"/>
    <n v="1"/>
    <n v="0"/>
    <n v="0"/>
    <n v="0"/>
    <n v="0"/>
    <n v="0"/>
    <n v="0"/>
    <n v="1"/>
    <n v="0"/>
    <n v="0"/>
    <n v="0"/>
    <n v="0"/>
    <x v="1939"/>
    <s v="OABR"/>
  </r>
  <r>
    <s v="10"/>
    <s v="ZBR1"/>
    <s v="F"/>
    <s v="V24"/>
    <x v="6"/>
    <x v="65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5000"/>
    <x v="195"/>
    <s v="BRL"/>
    <n v="1"/>
    <n v="0"/>
    <n v="0"/>
    <n v="0"/>
    <n v="0"/>
    <n v="0"/>
    <n v="0"/>
    <n v="1"/>
    <n v="0"/>
    <n v="0"/>
    <n v="0"/>
    <n v="0"/>
    <x v="1940"/>
    <s v="OABR"/>
  </r>
  <r>
    <s v="10"/>
    <s v="ZBR1"/>
    <s v="F"/>
    <s v="V03"/>
    <x v="1"/>
    <x v="66"/>
    <s v="3000020349 TOP TOALETE LTDA."/>
    <x v="46"/>
    <s v="100002901"/>
    <s v="LOCAÇÃO DE EQUIPAMENTO"/>
    <s v="LOC.00002"/>
    <x v="2"/>
    <s v="L"/>
    <s v=""/>
    <s v="K"/>
    <n v="1118"/>
    <x v="0"/>
    <s v=""/>
    <n v="1"/>
    <s v="UN"/>
    <n v="1"/>
    <s v="UN"/>
    <n v="18000"/>
    <x v="204"/>
    <s v="BRL"/>
    <n v="1"/>
    <n v="0"/>
    <n v="0"/>
    <n v="0"/>
    <n v="0"/>
    <n v="0"/>
    <n v="0"/>
    <n v="1"/>
    <n v="0"/>
    <n v="0"/>
    <n v="0"/>
    <n v="0"/>
    <x v="1941"/>
    <s v="OABR"/>
  </r>
  <r>
    <s v="10"/>
    <s v="ZBR1"/>
    <s v="F"/>
    <s v="V03"/>
    <x v="1"/>
    <x v="66"/>
    <s v="3000011178 J FAISSAL COMERCIO DE MAQUINAS E"/>
    <x v="319"/>
    <s v="100003180"/>
    <s v="SACO DE LIXO PRETO 100 LT (PCT C/100)"/>
    <s v="MAT.00029"/>
    <x v="1"/>
    <s v=""/>
    <s v=""/>
    <s v="K"/>
    <n v="1118"/>
    <x v="0"/>
    <s v=""/>
    <n v="10"/>
    <s v="UN"/>
    <n v="10"/>
    <s v="UN"/>
    <n v="71.400000000000006"/>
    <x v="977"/>
    <s v="BRL"/>
    <n v="1"/>
    <n v="0"/>
    <n v="0"/>
    <n v="0"/>
    <n v="0"/>
    <n v="0"/>
    <n v="0"/>
    <n v="1"/>
    <n v="0"/>
    <n v="0"/>
    <n v="0"/>
    <n v="0"/>
    <x v="1942"/>
    <s v="OABR"/>
  </r>
  <r>
    <s v="20"/>
    <s v="ZBR1"/>
    <s v="F"/>
    <s v="V03"/>
    <x v="1"/>
    <x v="66"/>
    <s v="3000011178 J FAISSAL COMERCIO DE MAQUINAS E"/>
    <x v="319"/>
    <s v="E00005735"/>
    <s v="SACO DE LIXO PRETO 200 LT  ( PCT C/100)"/>
    <s v="MAT.00029"/>
    <x v="1"/>
    <s v=""/>
    <s v=""/>
    <s v="K"/>
    <n v="1118"/>
    <x v="0"/>
    <s v=""/>
    <n v="10"/>
    <s v="UN"/>
    <n v="10"/>
    <s v="UN"/>
    <n v="130"/>
    <x v="450"/>
    <s v="BRL"/>
    <n v="1"/>
    <n v="0"/>
    <n v="0"/>
    <n v="0"/>
    <n v="0"/>
    <n v="0"/>
    <n v="0"/>
    <n v="1"/>
    <n v="0"/>
    <n v="0"/>
    <n v="0"/>
    <n v="0"/>
    <x v="1942"/>
    <s v="OABR"/>
  </r>
  <r>
    <s v="30"/>
    <s v="ZBR1"/>
    <s v="F"/>
    <s v="V03"/>
    <x v="1"/>
    <x v="66"/>
    <s v="3000011178 J FAISSAL COMERCIO DE MAQUINAS E"/>
    <x v="319"/>
    <s v="100003179"/>
    <s v="SACO DE LIXO PRETO 300 LT  ( PCT C/100)"/>
    <s v="MAT.00029"/>
    <x v="1"/>
    <s v=""/>
    <s v=""/>
    <s v="K"/>
    <n v="1118"/>
    <x v="0"/>
    <s v=""/>
    <n v="10"/>
    <s v="UN"/>
    <n v="10"/>
    <s v="UN"/>
    <n v="195.3"/>
    <x v="979"/>
    <s v="BRL"/>
    <n v="1"/>
    <n v="0"/>
    <n v="0"/>
    <n v="0"/>
    <n v="0"/>
    <n v="0"/>
    <n v="0"/>
    <n v="1"/>
    <n v="0"/>
    <n v="0"/>
    <n v="0"/>
    <n v="0"/>
    <x v="1942"/>
    <s v="OABR"/>
  </r>
  <r>
    <s v="10"/>
    <s v="ZBR1"/>
    <s v="F"/>
    <s v="V13"/>
    <x v="4"/>
    <x v="6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224.39"/>
    <x v="1374"/>
    <s v="BRL"/>
    <n v="1"/>
    <n v="0"/>
    <n v="0"/>
    <n v="0"/>
    <n v="0"/>
    <n v="0"/>
    <n v="0"/>
    <n v="1"/>
    <n v="0"/>
    <n v="0"/>
    <n v="0"/>
    <n v="0"/>
    <x v="1943"/>
    <s v="OABR"/>
  </r>
  <r>
    <s v="20"/>
    <s v="ZBR1"/>
    <s v="F"/>
    <s v="V13"/>
    <x v="4"/>
    <x v="6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61.30000000000001"/>
    <x v="1375"/>
    <s v="BRL"/>
    <n v="1"/>
    <n v="0"/>
    <n v="0"/>
    <n v="0"/>
    <n v="0"/>
    <n v="0"/>
    <n v="0"/>
    <n v="1"/>
    <n v="0"/>
    <n v="0"/>
    <n v="0"/>
    <n v="0"/>
    <x v="1943"/>
    <s v="OABR"/>
  </r>
  <r>
    <s v="30"/>
    <s v="ZBR1"/>
    <s v="F"/>
    <s v="V13"/>
    <x v="4"/>
    <x v="6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95.20000000000005"/>
    <x v="98"/>
    <s v="BRL"/>
    <n v="1"/>
    <n v="0"/>
    <n v="0"/>
    <n v="0"/>
    <n v="0"/>
    <n v="0"/>
    <n v="0"/>
    <n v="1"/>
    <n v="0"/>
    <n v="0"/>
    <n v="0"/>
    <n v="0"/>
    <x v="1943"/>
    <s v="OABR"/>
  </r>
  <r>
    <s v="1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52678.82"/>
    <s v="UN"/>
    <n v="52678.82"/>
    <s v="UN"/>
    <n v="1"/>
    <x v="1376"/>
    <s v="BRL"/>
    <n v="1"/>
    <n v="0"/>
    <n v="0"/>
    <n v="2981.62"/>
    <n v="0"/>
    <n v="2981.62"/>
    <n v="2981.62"/>
    <n v="1"/>
    <n v="0"/>
    <n v="0"/>
    <n v="0"/>
    <n v="0"/>
    <x v="1944"/>
    <s v="OABR"/>
  </r>
  <r>
    <s v="2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9.03"/>
    <x v="1377"/>
    <s v="BRL"/>
    <n v="1"/>
    <n v="0"/>
    <n v="0"/>
    <n v="0"/>
    <n v="0"/>
    <n v="0"/>
    <n v="0"/>
    <n v="1"/>
    <n v="0"/>
    <n v="0"/>
    <n v="0"/>
    <n v="0"/>
    <x v="1944"/>
    <s v="OABR"/>
  </r>
  <r>
    <s v="3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9.03"/>
    <x v="1377"/>
    <s v="BRL"/>
    <n v="1"/>
    <n v="0"/>
    <n v="0"/>
    <n v="0"/>
    <n v="0"/>
    <n v="1"/>
    <n v="52679.03"/>
    <n v="1"/>
    <n v="0"/>
    <n v="0"/>
    <n v="0"/>
    <n v="0"/>
    <x v="1944"/>
    <s v="OABR"/>
  </r>
  <r>
    <s v="4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5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6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7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8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9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10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11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82"/>
    <x v="1376"/>
    <s v="BRL"/>
    <n v="1"/>
    <n v="0"/>
    <n v="0"/>
    <n v="1"/>
    <n v="0"/>
    <n v="1"/>
    <n v="52678.82"/>
    <n v="1"/>
    <n v="0"/>
    <n v="0"/>
    <n v="0"/>
    <n v="0"/>
    <x v="1944"/>
    <s v="OABR"/>
  </r>
  <r>
    <s v="120"/>
    <s v="ZBR1"/>
    <s v="F"/>
    <s v="V23"/>
    <x v="12"/>
    <x v="66"/>
    <s v="3000011712 MANSERV FACILITIES LTDA"/>
    <x v="117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2678.400000000001"/>
    <x v="1378"/>
    <s v="BRL"/>
    <n v="1"/>
    <n v="0"/>
    <n v="0"/>
    <n v="1"/>
    <n v="0"/>
    <n v="1"/>
    <n v="52678.400000000001"/>
    <n v="1"/>
    <n v="0"/>
    <n v="0"/>
    <n v="0"/>
    <n v="0"/>
    <x v="1944"/>
    <s v="OABR"/>
  </r>
  <r>
    <s v="10"/>
    <s v="ZBR1"/>
    <s v="F"/>
    <s v="V33"/>
    <x v="2"/>
    <x v="66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1301.5"/>
    <x v="1379"/>
    <s v="BRL"/>
    <n v="1"/>
    <n v="0"/>
    <n v="0"/>
    <n v="0"/>
    <n v="0"/>
    <n v="0"/>
    <n v="0"/>
    <n v="1"/>
    <n v="0"/>
    <n v="0"/>
    <n v="0"/>
    <n v="0"/>
    <x v="1945"/>
    <s v="OABR"/>
  </r>
  <r>
    <s v="10"/>
    <s v="ZBR1"/>
    <s v="F"/>
    <s v="V03"/>
    <x v="1"/>
    <x v="66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1657.35"/>
    <x v="1380"/>
    <s v="BRL"/>
    <n v="1"/>
    <n v="0"/>
    <n v="0"/>
    <n v="0"/>
    <n v="0"/>
    <n v="0"/>
    <n v="0"/>
    <n v="1"/>
    <n v="0"/>
    <n v="0"/>
    <n v="0"/>
    <n v="0"/>
    <x v="1946"/>
    <s v="OABR"/>
  </r>
  <r>
    <s v="10"/>
    <s v="ZBR1"/>
    <s v="F"/>
    <s v="V03"/>
    <x v="1"/>
    <x v="66"/>
    <s v="G000005204 GL EVENTS LIVE S.A."/>
    <x v="6"/>
    <s v="100029189"/>
    <s v="CARTÃO QR EQUIPAMENTOS / ÁREAS"/>
    <s v="MAT.00030"/>
    <x v="1"/>
    <s v=""/>
    <s v=""/>
    <s v="P"/>
    <n v="1118"/>
    <x v="0"/>
    <s v=""/>
    <n v="1"/>
    <s v="UN"/>
    <n v="1"/>
    <s v="UN"/>
    <n v="1486.78"/>
    <x v="1381"/>
    <s v="BRL"/>
    <n v="1"/>
    <n v="0"/>
    <n v="0"/>
    <n v="1"/>
    <n v="0"/>
    <n v="1"/>
    <n v="1486.78"/>
    <n v="1"/>
    <n v="0"/>
    <n v="0"/>
    <n v="0"/>
    <n v="0"/>
    <x v="1947"/>
    <s v="OABR"/>
  </r>
  <r>
    <s v="10"/>
    <s v="ZBR1"/>
    <s v="F"/>
    <s v="V03"/>
    <x v="1"/>
    <x v="66"/>
    <s v="3000020341 12.322.290 HUGO CORREA DE MATTOS NE"/>
    <x v="47"/>
    <s v="100002901"/>
    <s v="LOCAÇÃO DE EQUIPAMENTO"/>
    <s v="LOC.00002"/>
    <x v="2"/>
    <s v="L"/>
    <s v=""/>
    <s v="K"/>
    <n v="1118"/>
    <x v="0"/>
    <s v=""/>
    <n v="1"/>
    <s v="UN"/>
    <n v="1"/>
    <s v="UN"/>
    <n v="7000"/>
    <x v="141"/>
    <s v="BRL"/>
    <n v="1"/>
    <n v="0"/>
    <n v="0"/>
    <n v="0"/>
    <n v="0"/>
    <n v="0"/>
    <n v="0"/>
    <n v="1"/>
    <n v="0"/>
    <n v="0"/>
    <n v="0"/>
    <n v="0"/>
    <x v="1948"/>
    <s v="OABR"/>
  </r>
  <r>
    <s v="10"/>
    <s v="ZBR1"/>
    <s v="F"/>
    <s v="V03"/>
    <x v="1"/>
    <x v="66"/>
    <s v="3000020326 BODY GUARD SERVICOS E APOIO OPERACI"/>
    <x v="48"/>
    <s v="100000368"/>
    <s v="PRESTAÇÃO DE SERV. LIMPEZA E CONSERVAÇÃO"/>
    <s v="SERV.0014"/>
    <x v="0"/>
    <s v="L"/>
    <s v=""/>
    <s v="K"/>
    <n v="1118"/>
    <x v="0"/>
    <s v=""/>
    <n v="1"/>
    <s v="UN"/>
    <n v="1"/>
    <s v="UN"/>
    <n v="210"/>
    <x v="113"/>
    <s v="BRL"/>
    <n v="1"/>
    <n v="0"/>
    <n v="0"/>
    <n v="0"/>
    <n v="0"/>
    <n v="0"/>
    <n v="0"/>
    <n v="1"/>
    <n v="0"/>
    <n v="0"/>
    <n v="0"/>
    <n v="0"/>
    <x v="1949"/>
    <s v="OABR"/>
  </r>
  <r>
    <s v="10"/>
    <s v="ZBR1"/>
    <s v="F"/>
    <s v="V03"/>
    <x v="1"/>
    <x v="67"/>
    <s v="3000002336 KALUNGA COMERCIO E INDUSTRIA GRAFIC"/>
    <x v="310"/>
    <s v="100001712"/>
    <s v="FITA PROTULADOR 12MMX4MM PAPEL BRANCA"/>
    <s v="MAT.00009"/>
    <x v="1"/>
    <s v=""/>
    <s v=""/>
    <s v="K"/>
    <n v="1118"/>
    <x v="0"/>
    <s v=""/>
    <n v="5"/>
    <s v="UN"/>
    <n v="5"/>
    <s v="UN"/>
    <n v="106.9"/>
    <x v="1382"/>
    <s v="BRL"/>
    <n v="1"/>
    <n v="0"/>
    <n v="0"/>
    <n v="0"/>
    <n v="0"/>
    <n v="0"/>
    <n v="0"/>
    <n v="1"/>
    <n v="0"/>
    <n v="0"/>
    <n v="0"/>
    <n v="0"/>
    <x v="1950"/>
    <s v="OABR"/>
  </r>
  <r>
    <s v="10"/>
    <s v="ZBR1"/>
    <s v="F"/>
    <s v="V02"/>
    <x v="7"/>
    <x v="67"/>
    <s v="3000016432 LORRANA PEREIRA BRITO PENNA 1164370"/>
    <x v="278"/>
    <s v="E00001059"/>
    <s v="FOT - FOTOGRAFIA E CINEMATOGRAFIA"/>
    <s v="SERV.0031"/>
    <x v="0"/>
    <s v=""/>
    <s v=""/>
    <s v="K"/>
    <n v="1118"/>
    <x v="0"/>
    <s v=""/>
    <n v="1"/>
    <s v="SV"/>
    <n v="1"/>
    <s v="SV"/>
    <n v="1200"/>
    <x v="39"/>
    <s v="BRL"/>
    <n v="1"/>
    <n v="0"/>
    <n v="0"/>
    <n v="0"/>
    <n v="0"/>
    <n v="0"/>
    <n v="0"/>
    <n v="1"/>
    <n v="0"/>
    <n v="0"/>
    <n v="0"/>
    <n v="0"/>
    <x v="1951"/>
    <s v="OABR"/>
  </r>
  <r>
    <s v="10"/>
    <s v="ZBR1"/>
    <s v="F"/>
    <s v="V02"/>
    <x v="7"/>
    <x v="67"/>
    <s v="3000016385 PATRICK TEIXEIRA DA ROCHA 109455157"/>
    <x v="120"/>
    <s v="E00001059"/>
    <s v="FOT - FOTOGRAFIA E CINEMATOGRAFIA"/>
    <s v="SERV.0031"/>
    <x v="0"/>
    <s v=""/>
    <s v=""/>
    <s v="K"/>
    <n v="1118"/>
    <x v="0"/>
    <s v=""/>
    <n v="1"/>
    <s v="SV"/>
    <n v="1"/>
    <s v="SV"/>
    <n v="1000"/>
    <x v="276"/>
    <s v="BRL"/>
    <n v="1"/>
    <n v="0"/>
    <n v="0"/>
    <n v="0"/>
    <n v="0"/>
    <n v="0"/>
    <n v="0"/>
    <n v="1"/>
    <n v="0"/>
    <n v="0"/>
    <n v="0"/>
    <n v="0"/>
    <x v="1952"/>
    <s v="OABR"/>
  </r>
  <r>
    <s v="10"/>
    <s v="ZBR1"/>
    <s v="F"/>
    <s v="V03"/>
    <x v="1"/>
    <x v="67"/>
    <s v="3000017833 EMBRASUL-INDUSTRIA ELETRONICA LTDA."/>
    <x v="320"/>
    <s v="100029642"/>
    <s v="MULTIMEDIDOR MD4040/EA"/>
    <s v="MAT.00039"/>
    <x v="1"/>
    <s v=""/>
    <s v=""/>
    <s v="K"/>
    <n v="1118"/>
    <x v="0"/>
    <s v=""/>
    <n v="12882.46"/>
    <s v="UN"/>
    <n v="12882.46"/>
    <s v="UN"/>
    <n v="1"/>
    <x v="1383"/>
    <s v="BRL"/>
    <n v="1"/>
    <n v="0"/>
    <n v="0"/>
    <n v="0"/>
    <n v="0"/>
    <n v="0"/>
    <n v="0"/>
    <n v="1"/>
    <n v="0"/>
    <n v="0"/>
    <n v="0"/>
    <n v="0"/>
    <x v="1953"/>
    <s v="OABR"/>
  </r>
  <r>
    <s v="10"/>
    <s v="ZBR1"/>
    <s v="F"/>
    <s v="V03"/>
    <x v="1"/>
    <x v="67"/>
    <s v="3000019590 VIRLEI IOTTI LTDA"/>
    <x v="321"/>
    <s v="100026392"/>
    <s v="DISJUNTOR BIPOLAR 25A ALUMBRA"/>
    <s v="MAT.00029"/>
    <x v="1"/>
    <s v=""/>
    <s v=""/>
    <s v="K"/>
    <n v="1118"/>
    <x v="0"/>
    <s v="0002"/>
    <n v="5"/>
    <s v="UN"/>
    <n v="5"/>
    <s v="UN"/>
    <n v="44.5"/>
    <x v="1106"/>
    <s v="BRL"/>
    <n v="1"/>
    <n v="0"/>
    <n v="0"/>
    <n v="0"/>
    <n v="0"/>
    <n v="5"/>
    <n v="222.48"/>
    <n v="1"/>
    <n v="0"/>
    <n v="0"/>
    <n v="0"/>
    <n v="0"/>
    <x v="1954"/>
    <s v="OABR"/>
  </r>
  <r>
    <s v="20"/>
    <s v="ZBR1"/>
    <s v="F"/>
    <s v="V03"/>
    <x v="1"/>
    <x v="67"/>
    <s v="3000019590 VIRLEI IOTTI LTDA"/>
    <x v="321"/>
    <s v="E00005729"/>
    <s v="DISJUNTOR 16A 1P (UNIPOLAR)"/>
    <s v="MAT.00029"/>
    <x v="1"/>
    <s v=""/>
    <s v=""/>
    <s v="K"/>
    <n v="1118"/>
    <x v="0"/>
    <s v="0002"/>
    <n v="5"/>
    <s v="UN"/>
    <n v="5"/>
    <s v="UN"/>
    <n v="11.41"/>
    <x v="1384"/>
    <s v="BRL"/>
    <n v="1"/>
    <n v="0"/>
    <n v="0"/>
    <n v="0"/>
    <n v="0"/>
    <n v="5"/>
    <n v="57.06"/>
    <n v="1"/>
    <n v="0"/>
    <n v="0"/>
    <n v="0"/>
    <n v="0"/>
    <x v="1954"/>
    <s v="OABR"/>
  </r>
  <r>
    <s v="10"/>
    <s v="ZBR1"/>
    <s v="F"/>
    <s v="V03"/>
    <x v="1"/>
    <x v="67"/>
    <s v="3000002473 RIO DO PINCEL TINTAS LTDA"/>
    <x v="202"/>
    <s v="100002280"/>
    <s v="TRINCHA MEDIA 2'"/>
    <s v="MAT.00029"/>
    <x v="1"/>
    <s v=""/>
    <s v=""/>
    <s v="K"/>
    <n v="1118"/>
    <x v="0"/>
    <s v=""/>
    <n v="20"/>
    <s v="PEÇ"/>
    <n v="20"/>
    <s v="PEÇ"/>
    <n v="5.6"/>
    <x v="1385"/>
    <s v="BRL"/>
    <n v="1"/>
    <n v="0"/>
    <n v="0"/>
    <n v="0"/>
    <n v="0"/>
    <n v="0"/>
    <n v="0"/>
    <n v="1"/>
    <n v="0"/>
    <n v="0"/>
    <n v="0"/>
    <n v="0"/>
    <x v="1955"/>
    <s v="OABR"/>
  </r>
  <r>
    <s v="20"/>
    <s v="ZBR1"/>
    <s v="F"/>
    <s v="V03"/>
    <x v="1"/>
    <x v="67"/>
    <s v="3000002473 RIO DO PINCEL TINTAS LTDA"/>
    <x v="202"/>
    <s v="E00005919"/>
    <s v="TRINCHA TIGRE 500 1"/>
    <s v="MAT.00029"/>
    <x v="1"/>
    <s v=""/>
    <s v=""/>
    <s v="K"/>
    <n v="1118"/>
    <x v="0"/>
    <s v=""/>
    <n v="20"/>
    <s v="PEÇ"/>
    <n v="20"/>
    <s v="PEÇ"/>
    <n v="3.3"/>
    <x v="1107"/>
    <s v="BRL"/>
    <n v="1"/>
    <n v="0"/>
    <n v="0"/>
    <n v="0"/>
    <n v="0"/>
    <n v="0"/>
    <n v="0"/>
    <n v="1"/>
    <n v="0"/>
    <n v="0"/>
    <n v="0"/>
    <n v="0"/>
    <x v="1955"/>
    <s v="OABR"/>
  </r>
  <r>
    <s v="30"/>
    <s v="ZBR1"/>
    <s v="F"/>
    <s v="V03"/>
    <x v="1"/>
    <x v="67"/>
    <s v="3000002473 RIO DO PINCEL TINTAS LTDA"/>
    <x v="202"/>
    <s v="E00005274"/>
    <s v="ROLO LÃ CARN C/CABO"/>
    <s v="MAT.00029"/>
    <x v="1"/>
    <s v=""/>
    <s v=""/>
    <s v="K"/>
    <n v="1118"/>
    <x v="0"/>
    <s v=""/>
    <n v="20"/>
    <s v="UN"/>
    <n v="20"/>
    <s v="UN"/>
    <n v="21.9"/>
    <x v="1386"/>
    <s v="BRL"/>
    <n v="1"/>
    <n v="0"/>
    <n v="0"/>
    <n v="0"/>
    <n v="0"/>
    <n v="0"/>
    <n v="0"/>
    <n v="1"/>
    <n v="0"/>
    <n v="0"/>
    <n v="0"/>
    <n v="0"/>
    <x v="1955"/>
    <s v="OABR"/>
  </r>
  <r>
    <s v="40"/>
    <s v="ZBR1"/>
    <s v="F"/>
    <s v="V03"/>
    <x v="1"/>
    <x v="67"/>
    <s v="3000002473 RIO DO PINCEL TINTAS LTDA"/>
    <x v="202"/>
    <s v="E00005916"/>
    <s v="ROLO ANTIRRESPINGO TIGRE 1374"/>
    <s v="MAT.00029"/>
    <x v="1"/>
    <s v=""/>
    <s v=""/>
    <s v="K"/>
    <n v="1118"/>
    <x v="0"/>
    <s v=""/>
    <n v="20"/>
    <s v="PEÇ"/>
    <n v="20"/>
    <s v="PEÇ"/>
    <n v="17.8"/>
    <x v="1084"/>
    <s v="BRL"/>
    <n v="1"/>
    <n v="0"/>
    <n v="0"/>
    <n v="0"/>
    <n v="0"/>
    <n v="0"/>
    <n v="0"/>
    <n v="1"/>
    <n v="0"/>
    <n v="0"/>
    <n v="0"/>
    <n v="0"/>
    <x v="1955"/>
    <s v="OABR"/>
  </r>
  <r>
    <s v="50"/>
    <s v="ZBR1"/>
    <s v="F"/>
    <s v="V03"/>
    <x v="1"/>
    <x v="67"/>
    <s v="3000002473 RIO DO PINCEL TINTAS LTDA"/>
    <x v="202"/>
    <s v="E00005279"/>
    <s v="SUPORTE DE ROLO"/>
    <s v="MAT.00029"/>
    <x v="1"/>
    <s v=""/>
    <s v=""/>
    <s v="K"/>
    <n v="1118"/>
    <x v="0"/>
    <s v=""/>
    <n v="20"/>
    <s v="UN"/>
    <n v="20"/>
    <s v="UN"/>
    <n v="7.9"/>
    <x v="1387"/>
    <s v="BRL"/>
    <n v="1"/>
    <n v="0"/>
    <n v="0"/>
    <n v="0"/>
    <n v="0"/>
    <n v="0"/>
    <n v="0"/>
    <n v="1"/>
    <n v="0"/>
    <n v="0"/>
    <n v="0"/>
    <n v="0"/>
    <x v="1955"/>
    <s v="OABR"/>
  </r>
  <r>
    <s v="10"/>
    <s v="ZBR1"/>
    <s v="F"/>
    <s v="V03"/>
    <x v="1"/>
    <x v="68"/>
    <s v="3000018365 LAETE MARIA DE JESUS REIS 927017015"/>
    <x v="257"/>
    <s v="100029471"/>
    <s v="RALO TAMPA CEGA 15X15"/>
    <s v="MAT.00029"/>
    <x v="1"/>
    <s v=""/>
    <s v=""/>
    <s v="K"/>
    <n v="1118"/>
    <x v="0"/>
    <s v=""/>
    <n v="5"/>
    <s v="UN"/>
    <n v="5"/>
    <s v="UN"/>
    <n v="75"/>
    <x v="363"/>
    <s v="BRL"/>
    <n v="1"/>
    <n v="0"/>
    <n v="0"/>
    <n v="5"/>
    <n v="0"/>
    <n v="5"/>
    <n v="375"/>
    <n v="1"/>
    <n v="0"/>
    <n v="0"/>
    <n v="0"/>
    <n v="0"/>
    <x v="1956"/>
    <s v="OABR"/>
  </r>
  <r>
    <s v="10"/>
    <s v="ZBR1"/>
    <s v="F"/>
    <s v="V12"/>
    <x v="24"/>
    <x v="68"/>
    <s v="3000001489 MAPDATA-TECNOLOGIA,INFORMATICA E CO"/>
    <x v="322"/>
    <s v="E00001010"/>
    <s v="IT - LICENÇAS DE PROGRAMAS"/>
    <s v="SERV.0031"/>
    <x v="0"/>
    <s v=""/>
    <s v=""/>
    <s v="K"/>
    <n v="1118"/>
    <x v="0"/>
    <s v=""/>
    <n v="5"/>
    <s v="SV"/>
    <n v="5"/>
    <s v="SV"/>
    <n v="1619.34"/>
    <x v="1388"/>
    <s v="BRL"/>
    <n v="1"/>
    <n v="0"/>
    <n v="0"/>
    <n v="0"/>
    <n v="0"/>
    <n v="0"/>
    <n v="0"/>
    <n v="1"/>
    <n v="0"/>
    <n v="0"/>
    <n v="0"/>
    <n v="0"/>
    <x v="1957"/>
    <s v="OABR"/>
  </r>
  <r>
    <s v="10"/>
    <s v="ZBR1"/>
    <s v="F"/>
    <s v="V32"/>
    <x v="20"/>
    <x v="68"/>
    <s v="3000001489 MAPDATA-TECNOLOGIA,INFORMATICA E CO"/>
    <x v="322"/>
    <s v="E00001010"/>
    <s v="IT - LICENÇAS DE PROGRAMAS"/>
    <s v="SERV.0031"/>
    <x v="0"/>
    <s v=""/>
    <s v=""/>
    <s v="K"/>
    <n v="2118"/>
    <x v="1"/>
    <s v=""/>
    <n v="4"/>
    <s v="SV"/>
    <n v="4"/>
    <s v="SV"/>
    <n v="1619.34"/>
    <x v="1389"/>
    <s v="BRL"/>
    <n v="1"/>
    <n v="0"/>
    <n v="0"/>
    <n v="0"/>
    <n v="0"/>
    <n v="0"/>
    <n v="0"/>
    <n v="1"/>
    <n v="0"/>
    <n v="0"/>
    <n v="0"/>
    <n v="0"/>
    <x v="1958"/>
    <s v="OABR"/>
  </r>
  <r>
    <s v="10"/>
    <s v="ZBR1"/>
    <s v="F"/>
    <s v="V03"/>
    <x v="1"/>
    <x v="68"/>
    <s v="3000002087 J . LOPES REFRIGERACAO LTDA"/>
    <x v="170"/>
    <s v="100000323"/>
    <s v="NITROGÊNIO"/>
    <s v="MAT.00029"/>
    <x v="1"/>
    <s v=""/>
    <s v=""/>
    <s v="K"/>
    <n v="1118"/>
    <x v="0"/>
    <s v=""/>
    <n v="3"/>
    <s v="CL"/>
    <n v="3"/>
    <s v="CL"/>
    <n v="330"/>
    <x v="980"/>
    <s v="BRL"/>
    <n v="1"/>
    <n v="0"/>
    <n v="0"/>
    <n v="0"/>
    <n v="0"/>
    <n v="0"/>
    <n v="0"/>
    <n v="1"/>
    <n v="0"/>
    <n v="0"/>
    <n v="0"/>
    <n v="0"/>
    <x v="1959"/>
    <s v="OABR"/>
  </r>
  <r>
    <s v="10"/>
    <s v="ZBR1"/>
    <s v="F"/>
    <s v="V23"/>
    <x v="12"/>
    <x v="68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348780.5"/>
    <s v="SV"/>
    <n v="348780.5"/>
    <s v="SV"/>
    <n v="1"/>
    <x v="1390"/>
    <s v="BRL"/>
    <n v="1"/>
    <n v="0"/>
    <n v="0"/>
    <n v="0"/>
    <n v="0"/>
    <n v="0"/>
    <n v="0"/>
    <n v="1"/>
    <n v="0"/>
    <n v="0"/>
    <n v="0"/>
    <n v="0"/>
    <x v="1960"/>
    <s v="OABR"/>
  </r>
  <r>
    <s v="10"/>
    <s v="ZBR1"/>
    <s v="F"/>
    <s v="V23"/>
    <x v="12"/>
    <x v="68"/>
    <s v="3000011125 LUCIANO MACHADO DOS SANTOS 05406496"/>
    <x v="323"/>
    <s v="100029629"/>
    <s v="BICO BORBULHADOR DO BDF 6MM"/>
    <s v="MAT.00029"/>
    <x v="1"/>
    <s v=""/>
    <s v=""/>
    <s v="K"/>
    <n v="2118"/>
    <x v="1"/>
    <s v=""/>
    <n v="10"/>
    <s v="UN"/>
    <n v="10"/>
    <s v="UN"/>
    <n v="35"/>
    <x v="18"/>
    <s v="BRL"/>
    <n v="1"/>
    <n v="0"/>
    <n v="0"/>
    <n v="0"/>
    <n v="0"/>
    <n v="0"/>
    <n v="0"/>
    <n v="1"/>
    <n v="0"/>
    <n v="0"/>
    <n v="0"/>
    <n v="0"/>
    <x v="1961"/>
    <s v="OABR"/>
  </r>
  <r>
    <s v="20"/>
    <s v="ZBR1"/>
    <s v="F"/>
    <s v="V23"/>
    <x v="12"/>
    <x v="68"/>
    <s v="3000011125 LUCIANO MACHADO DOS SANTOS 05406496"/>
    <x v="323"/>
    <s v="100019782"/>
    <s v="MIOLO TORNEIRA BDF C/ PROTETOR 4MM"/>
    <s v="MAT.00029"/>
    <x v="1"/>
    <s v=""/>
    <s v=""/>
    <s v="K"/>
    <n v="2118"/>
    <x v="1"/>
    <s v=""/>
    <n v="5"/>
    <s v="UN"/>
    <n v="5"/>
    <s v="UN"/>
    <n v="180"/>
    <x v="125"/>
    <s v="BRL"/>
    <n v="1"/>
    <n v="0"/>
    <n v="0"/>
    <n v="0"/>
    <n v="0"/>
    <n v="0"/>
    <n v="0"/>
    <n v="1"/>
    <n v="0"/>
    <n v="0"/>
    <n v="0"/>
    <n v="0"/>
    <x v="1961"/>
    <s v="OABR"/>
  </r>
  <r>
    <s v="30"/>
    <s v="ZBR1"/>
    <s v="F"/>
    <s v="V23"/>
    <x v="12"/>
    <x v="68"/>
    <s v="3000011125 LUCIANO MACHADO DOS SANTOS 05406496"/>
    <x v="323"/>
    <s v="100029624"/>
    <s v="NIPLE DE SAÍDA SOLENOIDE BDF"/>
    <s v="MAT.00029"/>
    <x v="1"/>
    <s v=""/>
    <s v=""/>
    <s v="K"/>
    <n v="2118"/>
    <x v="1"/>
    <s v=""/>
    <n v="10"/>
    <s v="UN"/>
    <n v="10"/>
    <s v="UN"/>
    <n v="45"/>
    <x v="2"/>
    <s v="BRL"/>
    <n v="1"/>
    <n v="0"/>
    <n v="0"/>
    <n v="0"/>
    <n v="0"/>
    <n v="0"/>
    <n v="0"/>
    <n v="1"/>
    <n v="0"/>
    <n v="0"/>
    <n v="0"/>
    <n v="0"/>
    <x v="1961"/>
    <s v="OABR"/>
  </r>
  <r>
    <s v="40"/>
    <s v="ZBR1"/>
    <s v="F"/>
    <s v="V23"/>
    <x v="12"/>
    <x v="68"/>
    <s v="3000011125 LUCIANO MACHADO DOS SANTOS 05406496"/>
    <x v="323"/>
    <s v="100014843"/>
    <s v="TUBO PLASTICO 4,3X6,4"/>
    <s v="MAT.00029"/>
    <x v="1"/>
    <s v=""/>
    <s v=""/>
    <s v="K"/>
    <n v="2118"/>
    <x v="1"/>
    <s v=""/>
    <n v="10"/>
    <s v="UN"/>
    <n v="10"/>
    <s v="UN"/>
    <n v="18"/>
    <x v="562"/>
    <s v="BRL"/>
    <n v="1"/>
    <n v="0"/>
    <n v="0"/>
    <n v="0"/>
    <n v="0"/>
    <n v="0"/>
    <n v="0"/>
    <n v="1"/>
    <n v="0"/>
    <n v="0"/>
    <n v="0"/>
    <n v="0"/>
    <x v="1961"/>
    <s v="OABR"/>
  </r>
  <r>
    <s v="10"/>
    <s v="ZBR1"/>
    <s v="F"/>
    <s v="V03"/>
    <x v="1"/>
    <x v="68"/>
    <s v="3000018060 GILSON VIEIRA LOPES 33958220797"/>
    <x v="36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6840"/>
    <x v="250"/>
    <s v="BRL"/>
    <n v="1"/>
    <n v="0"/>
    <n v="0"/>
    <n v="0"/>
    <n v="0"/>
    <n v="0"/>
    <n v="0"/>
    <n v="1"/>
    <n v="0"/>
    <n v="0"/>
    <n v="0"/>
    <n v="0"/>
    <x v="1962"/>
    <s v="OABR"/>
  </r>
  <r>
    <s v="10"/>
    <s v="ZBR1"/>
    <s v="F"/>
    <s v="V11"/>
    <x v="9"/>
    <x v="69"/>
    <s v="3000010824 J. MARTINELLI SOCIEDADE DE ADVOGADO"/>
    <x v="226"/>
    <s v="100000364"/>
    <s v="HONORÁRIOS JURÍDICOS"/>
    <s v="SERV.0001"/>
    <x v="0"/>
    <s v=""/>
    <s v=""/>
    <s v="K"/>
    <n v="1118"/>
    <x v="0"/>
    <s v=""/>
    <n v="4750"/>
    <s v="SV"/>
    <n v="4750"/>
    <s v="SV"/>
    <n v="1"/>
    <x v="989"/>
    <s v="BRL"/>
    <n v="1"/>
    <n v="0"/>
    <n v="0"/>
    <n v="0"/>
    <n v="0"/>
    <n v="0"/>
    <n v="0"/>
    <n v="1"/>
    <n v="0"/>
    <n v="0"/>
    <n v="0"/>
    <n v="0"/>
    <x v="1963"/>
    <s v="OABR"/>
  </r>
  <r>
    <s v="10"/>
    <s v="ZBR1"/>
    <s v="F"/>
    <s v="V31"/>
    <x v="17"/>
    <x v="69"/>
    <s v="3000010824 J. MARTINELLI SOCIEDADE DE ADVOGADO"/>
    <x v="226"/>
    <s v="100000364"/>
    <s v="HONORÁRIOS JURÍDICOS"/>
    <s v="SERV.0001"/>
    <x v="0"/>
    <s v=""/>
    <s v=""/>
    <s v="K"/>
    <n v="2118"/>
    <x v="1"/>
    <s v=""/>
    <n v="380"/>
    <s v="SV"/>
    <n v="380"/>
    <s v="SV"/>
    <n v="1"/>
    <x v="358"/>
    <s v="BRL"/>
    <n v="1"/>
    <n v="0"/>
    <n v="0"/>
    <n v="0"/>
    <n v="0"/>
    <n v="0"/>
    <n v="0"/>
    <n v="1"/>
    <n v="0"/>
    <n v="0"/>
    <n v="0"/>
    <n v="0"/>
    <x v="1964"/>
    <s v="OABR"/>
  </r>
  <r>
    <s v="10"/>
    <s v="ZBR1"/>
    <s v="F"/>
    <s v="V24"/>
    <x v="6"/>
    <x v="70"/>
    <s v="3000019427 WE HAVE SOLUCOES DIGITAIS LTDA"/>
    <x v="164"/>
    <s v="100019744"/>
    <s v="ADESIVO VINIL TRANSPARENT"/>
    <s v="MAT.00029"/>
    <x v="1"/>
    <s v=""/>
    <s v=""/>
    <s v="K"/>
    <n v="2118"/>
    <x v="1"/>
    <s v=""/>
    <n v="200"/>
    <s v="UN"/>
    <n v="200"/>
    <s v="UN"/>
    <n v="3.02"/>
    <x v="1391"/>
    <s v="BRL"/>
    <n v="1"/>
    <n v="0"/>
    <n v="0"/>
    <n v="0"/>
    <n v="0"/>
    <n v="0"/>
    <n v="0"/>
    <n v="1"/>
    <n v="0"/>
    <n v="0"/>
    <n v="0"/>
    <n v="0"/>
    <x v="1965"/>
    <s v="OABR"/>
  </r>
  <r>
    <s v="10"/>
    <s v="ZBR1"/>
    <s v="F"/>
    <s v="V13"/>
    <x v="4"/>
    <x v="70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4387.6899999999996"/>
    <x v="1392"/>
    <s v="BRL"/>
    <n v="1"/>
    <n v="0"/>
    <n v="0"/>
    <n v="0"/>
    <n v="0"/>
    <n v="1"/>
    <n v="4387.6899999999996"/>
    <n v="1"/>
    <n v="0"/>
    <n v="0"/>
    <n v="0"/>
    <n v="0"/>
    <x v="1966"/>
    <s v="OABR"/>
  </r>
  <r>
    <s v="10"/>
    <s v="ZBR1"/>
    <s v="F"/>
    <s v="V22"/>
    <x v="15"/>
    <x v="70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340"/>
    <x v="97"/>
    <s v="BRL"/>
    <n v="1"/>
    <n v="0"/>
    <n v="0"/>
    <n v="0"/>
    <n v="0"/>
    <n v="0"/>
    <n v="0"/>
    <n v="1"/>
    <n v="0"/>
    <n v="0"/>
    <n v="0"/>
    <n v="0"/>
    <x v="1967"/>
    <s v="OABR"/>
  </r>
  <r>
    <s v="10"/>
    <s v="ZBR1"/>
    <s v="F"/>
    <s v="V33"/>
    <x v="2"/>
    <x v="70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4599.01"/>
    <x v="1393"/>
    <s v="BRL"/>
    <n v="1"/>
    <n v="0"/>
    <n v="0"/>
    <n v="0"/>
    <n v="0"/>
    <n v="0"/>
    <n v="0"/>
    <n v="1"/>
    <n v="0"/>
    <n v="0"/>
    <n v="0"/>
    <n v="0"/>
    <x v="1968"/>
    <s v="OABR"/>
  </r>
  <r>
    <s v="10"/>
    <s v="ZBR1"/>
    <s v="F"/>
    <s v="V03"/>
    <x v="1"/>
    <x v="70"/>
    <s v="3000002034 ELETRICA KVA LTDA"/>
    <x v="210"/>
    <s v="100013237"/>
    <s v="LAMPADA LED BULB E-27 9W BIV 803LM 6500K"/>
    <s v="MAT.00029"/>
    <x v="1"/>
    <s v=""/>
    <s v=""/>
    <s v="K"/>
    <n v="1118"/>
    <x v="0"/>
    <s v=""/>
    <n v="100"/>
    <s v="UN"/>
    <n v="100"/>
    <s v="UN"/>
    <n v="2.4"/>
    <x v="1394"/>
    <s v="BRL"/>
    <n v="1"/>
    <n v="0"/>
    <n v="0"/>
    <n v="0"/>
    <n v="0"/>
    <n v="0"/>
    <n v="0"/>
    <n v="1"/>
    <n v="0"/>
    <n v="0"/>
    <n v="0"/>
    <n v="0"/>
    <x v="1969"/>
    <s v="OABR"/>
  </r>
  <r>
    <s v="20"/>
    <s v="ZBR1"/>
    <s v="F"/>
    <s v="V03"/>
    <x v="1"/>
    <x v="70"/>
    <s v="3000002034 ELETRICA KVA LTDA"/>
    <x v="210"/>
    <s v="100016207"/>
    <s v="LAMP LED BULBO 16W/3000K 1521 LM 127/220"/>
    <s v="MAT.00029"/>
    <x v="1"/>
    <s v=""/>
    <s v=""/>
    <s v="K"/>
    <n v="1118"/>
    <x v="0"/>
    <s v=""/>
    <n v="100"/>
    <s v="UN"/>
    <n v="100"/>
    <s v="UN"/>
    <n v="4"/>
    <x v="557"/>
    <s v="BRL"/>
    <n v="1"/>
    <n v="0"/>
    <n v="0"/>
    <n v="0"/>
    <n v="0"/>
    <n v="0"/>
    <n v="0"/>
    <n v="1"/>
    <n v="0"/>
    <n v="0"/>
    <n v="0"/>
    <n v="0"/>
    <x v="1969"/>
    <s v="OABR"/>
  </r>
  <r>
    <s v="30"/>
    <s v="ZBR1"/>
    <s v="F"/>
    <s v="V03"/>
    <x v="1"/>
    <x v="70"/>
    <s v="3000002034 ELETRICA KVA LTDA"/>
    <x v="210"/>
    <s v="E00005462"/>
    <s v="CABO FLEXCOM 1X2,5 PRETO"/>
    <s v="MAT.00029"/>
    <x v="1"/>
    <s v=""/>
    <s v=""/>
    <s v="K"/>
    <n v="1118"/>
    <x v="0"/>
    <s v=""/>
    <n v="2"/>
    <s v="M"/>
    <n v="2"/>
    <s v="M"/>
    <n v="190"/>
    <x v="358"/>
    <s v="BRL"/>
    <n v="1"/>
    <n v="0"/>
    <n v="0"/>
    <n v="0"/>
    <n v="0"/>
    <n v="0"/>
    <n v="0"/>
    <n v="1"/>
    <n v="0"/>
    <n v="0"/>
    <n v="0"/>
    <n v="0"/>
    <x v="1969"/>
    <s v="OABR"/>
  </r>
  <r>
    <s v="40"/>
    <s v="ZBR1"/>
    <s v="F"/>
    <s v="V03"/>
    <x v="1"/>
    <x v="70"/>
    <s v="3000002034 ELETRICA KVA LTDA"/>
    <x v="210"/>
    <s v="E00005463"/>
    <s v="CABO FLEXCOM 1X2,5 AZUL"/>
    <s v="MAT.00029"/>
    <x v="1"/>
    <s v=""/>
    <s v=""/>
    <s v="K"/>
    <n v="1118"/>
    <x v="0"/>
    <s v=""/>
    <n v="2"/>
    <s v="M"/>
    <n v="2"/>
    <s v="M"/>
    <n v="190"/>
    <x v="358"/>
    <s v="BRL"/>
    <n v="1"/>
    <n v="0"/>
    <n v="0"/>
    <n v="0"/>
    <n v="0"/>
    <n v="0"/>
    <n v="0"/>
    <n v="1"/>
    <n v="0"/>
    <n v="0"/>
    <n v="0"/>
    <n v="0"/>
    <x v="1969"/>
    <s v="OABR"/>
  </r>
  <r>
    <s v="50"/>
    <s v="ZBR1"/>
    <s v="F"/>
    <s v="V03"/>
    <x v="1"/>
    <x v="70"/>
    <s v="3000002034 ELETRICA KVA LTDA"/>
    <x v="210"/>
    <s v="100006997"/>
    <s v="LAMPADA TUBULAR LED T8 9W 60CM"/>
    <s v="MAT.00040"/>
    <x v="1"/>
    <s v=""/>
    <s v=""/>
    <s v="K"/>
    <n v="1118"/>
    <x v="0"/>
    <s v=""/>
    <n v="50"/>
    <s v="UN"/>
    <n v="50"/>
    <s v="UN"/>
    <n v="5"/>
    <x v="119"/>
    <s v="BRL"/>
    <n v="1"/>
    <n v="0"/>
    <n v="0"/>
    <n v="0"/>
    <n v="0"/>
    <n v="0"/>
    <n v="0"/>
    <n v="1"/>
    <n v="0"/>
    <n v="0"/>
    <n v="0"/>
    <n v="0"/>
    <x v="1969"/>
    <s v="OABR"/>
  </r>
  <r>
    <s v="10"/>
    <s v="ZBR1"/>
    <s v="F"/>
    <s v="V03"/>
    <x v="1"/>
    <x v="70"/>
    <s v="3000001759 IRONTEC MONTAGEM E MANUTENCAO UNDUS"/>
    <x v="324"/>
    <s v="100002218"/>
    <s v="RECONDICIONAMENTO DE MOTORES"/>
    <s v="SERV.0031"/>
    <x v="0"/>
    <s v=""/>
    <s v=""/>
    <s v="K"/>
    <n v="1118"/>
    <x v="0"/>
    <s v=""/>
    <n v="1"/>
    <s v="SV"/>
    <n v="1"/>
    <s v="SV"/>
    <n v="1150"/>
    <x v="978"/>
    <s v="BRL"/>
    <n v="1"/>
    <n v="0"/>
    <n v="0"/>
    <n v="0"/>
    <n v="0"/>
    <n v="0"/>
    <n v="0"/>
    <n v="1"/>
    <n v="0"/>
    <n v="0"/>
    <n v="0"/>
    <n v="0"/>
    <x v="1970"/>
    <s v="OABR"/>
  </r>
  <r>
    <s v="10"/>
    <s v="ZBR1"/>
    <s v="F"/>
    <s v="V03"/>
    <x v="1"/>
    <x v="70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300"/>
    <x v="272"/>
    <s v="BRL"/>
    <n v="1"/>
    <n v="0"/>
    <n v="0"/>
    <n v="0"/>
    <n v="0"/>
    <n v="0"/>
    <n v="0"/>
    <n v="1"/>
    <n v="0"/>
    <n v="0"/>
    <n v="0"/>
    <n v="0"/>
    <x v="1971"/>
    <s v="OABR"/>
  </r>
  <r>
    <s v="10"/>
    <s v="ZBR1"/>
    <s v="F"/>
    <s v="V03"/>
    <x v="1"/>
    <x v="70"/>
    <s v="3000019506 OBEN ENGENHARIA - INSTALACOES E"/>
    <x v="188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7200"/>
    <x v="316"/>
    <s v="BRL"/>
    <n v="1"/>
    <n v="0"/>
    <n v="0"/>
    <n v="0"/>
    <n v="0"/>
    <n v="0"/>
    <n v="0"/>
    <n v="1"/>
    <n v="0"/>
    <n v="0"/>
    <n v="0"/>
    <n v="0"/>
    <x v="1972"/>
    <s v="OABR"/>
  </r>
  <r>
    <s v="10"/>
    <s v="ZBR1"/>
    <s v="F"/>
    <s v="V33"/>
    <x v="2"/>
    <x v="71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1047.9100000000001"/>
    <x v="1395"/>
    <s v="BRL"/>
    <n v="1"/>
    <n v="0"/>
    <n v="0"/>
    <n v="0"/>
    <n v="0"/>
    <n v="0"/>
    <n v="0"/>
    <n v="1"/>
    <n v="0"/>
    <n v="0"/>
    <n v="0"/>
    <n v="0"/>
    <x v="1973"/>
    <s v="OABR"/>
  </r>
  <r>
    <s v="20"/>
    <s v="ZBR1"/>
    <s v="F"/>
    <s v="V33"/>
    <x v="2"/>
    <x v="71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2353.9299999999998"/>
    <x v="1396"/>
    <s v="BRL"/>
    <n v="1"/>
    <n v="0"/>
    <n v="0"/>
    <n v="0"/>
    <n v="0"/>
    <n v="0"/>
    <n v="0"/>
    <n v="1"/>
    <n v="0"/>
    <n v="0"/>
    <n v="0"/>
    <n v="0"/>
    <x v="1973"/>
    <s v="OABR"/>
  </r>
  <r>
    <s v="10"/>
    <s v="ZBR1"/>
    <s v="F"/>
    <s v="V13"/>
    <x v="4"/>
    <x v="71"/>
    <s v="3000002321 PROMOTIONAL TRAVEL VIAGENS E TURISM"/>
    <x v="161"/>
    <s v="E00000144"/>
    <s v="SEGURO"/>
    <s v="SERV.0031"/>
    <x v="0"/>
    <s v=""/>
    <s v=""/>
    <s v="K"/>
    <n v="1118"/>
    <x v="0"/>
    <s v=""/>
    <n v="1"/>
    <s v="SV"/>
    <n v="1"/>
    <s v="SV"/>
    <n v="463.6"/>
    <x v="1397"/>
    <s v="BRL"/>
    <n v="1"/>
    <n v="0"/>
    <n v="0"/>
    <n v="0"/>
    <n v="0"/>
    <n v="0"/>
    <n v="0"/>
    <n v="1"/>
    <n v="0"/>
    <n v="0"/>
    <n v="0"/>
    <n v="0"/>
    <x v="1974"/>
    <s v="OABR"/>
  </r>
  <r>
    <s v="20"/>
    <s v="ZBR1"/>
    <s v="F"/>
    <s v="V13"/>
    <x v="4"/>
    <x v="71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047.9000000000001"/>
    <x v="1398"/>
    <s v="BRL"/>
    <n v="1"/>
    <n v="0"/>
    <n v="0"/>
    <n v="0"/>
    <n v="0"/>
    <n v="0"/>
    <n v="0"/>
    <n v="1"/>
    <n v="0"/>
    <n v="0"/>
    <n v="0"/>
    <n v="0"/>
    <x v="1974"/>
    <s v="OABR"/>
  </r>
  <r>
    <s v="30"/>
    <s v="ZBR1"/>
    <s v="F"/>
    <s v="V13"/>
    <x v="4"/>
    <x v="71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2353.94"/>
    <x v="1399"/>
    <s v="BRL"/>
    <n v="1"/>
    <n v="0"/>
    <n v="0"/>
    <n v="0"/>
    <n v="0"/>
    <n v="0"/>
    <n v="0"/>
    <n v="1"/>
    <n v="0"/>
    <n v="0"/>
    <n v="0"/>
    <n v="0"/>
    <x v="1974"/>
    <s v="OABR"/>
  </r>
  <r>
    <s v="10"/>
    <s v="ZBR1"/>
    <s v="F"/>
    <s v="V03"/>
    <x v="1"/>
    <x v="71"/>
    <s v="3000013851 UOK TOK SISTEMAS LTDA."/>
    <x v="134"/>
    <s v="100000073"/>
    <s v="LOCAÇÃO DE RÁDIOS"/>
    <s v="LOC.00002"/>
    <x v="2"/>
    <s v=""/>
    <s v=""/>
    <s v="K"/>
    <n v="1118"/>
    <x v="0"/>
    <s v=""/>
    <n v="1"/>
    <s v="UN"/>
    <n v="1"/>
    <s v="SV"/>
    <n v="2060"/>
    <x v="602"/>
    <s v="BRL"/>
    <n v="1"/>
    <n v="0"/>
    <n v="0"/>
    <n v="0"/>
    <n v="0"/>
    <n v="0"/>
    <n v="0"/>
    <n v="1"/>
    <n v="0"/>
    <n v="0"/>
    <n v="0"/>
    <n v="0"/>
    <x v="1975"/>
    <s v="OABR"/>
  </r>
  <r>
    <s v="20"/>
    <s v="ZBR1"/>
    <s v="F"/>
    <s v="V03"/>
    <x v="1"/>
    <x v="71"/>
    <s v="3000013851 UOK TOK SISTEMAS LTDA."/>
    <x v="134"/>
    <s v="100000073"/>
    <s v="LOCAÇÃO DE RÁDIOS"/>
    <s v="LOC.00002"/>
    <x v="2"/>
    <s v=""/>
    <s v=""/>
    <s v="K"/>
    <n v="1118"/>
    <x v="0"/>
    <s v=""/>
    <n v="1"/>
    <s v="UN"/>
    <n v="1"/>
    <s v="SV"/>
    <n v="2060"/>
    <x v="602"/>
    <s v="BRL"/>
    <n v="1"/>
    <n v="0"/>
    <n v="0"/>
    <n v="0"/>
    <n v="0"/>
    <n v="0"/>
    <n v="0"/>
    <n v="1"/>
    <n v="0"/>
    <n v="0"/>
    <n v="0"/>
    <n v="0"/>
    <x v="1975"/>
    <s v="OABR"/>
  </r>
  <r>
    <s v="30"/>
    <s v="ZBR1"/>
    <s v="F"/>
    <s v="V03"/>
    <x v="1"/>
    <x v="71"/>
    <s v="3000013851 UOK TOK SISTEMAS LTDA."/>
    <x v="134"/>
    <s v="100000073"/>
    <s v="LOCAÇÃO DE RÁDIOS"/>
    <s v="LOC.00002"/>
    <x v="2"/>
    <s v=""/>
    <s v=""/>
    <s v="K"/>
    <n v="1118"/>
    <x v="0"/>
    <s v=""/>
    <n v="1"/>
    <s v="UN"/>
    <n v="1"/>
    <s v="SV"/>
    <n v="2060"/>
    <x v="602"/>
    <s v="BRL"/>
    <n v="1"/>
    <n v="0"/>
    <n v="0"/>
    <n v="0"/>
    <n v="0"/>
    <n v="1"/>
    <n v="2060"/>
    <n v="1"/>
    <n v="0"/>
    <n v="0"/>
    <n v="0"/>
    <n v="0"/>
    <x v="1975"/>
    <s v="OABR"/>
  </r>
  <r>
    <s v="40"/>
    <s v="ZBR1"/>
    <s v="F"/>
    <s v="V03"/>
    <x v="1"/>
    <x v="71"/>
    <s v="3000013851 UOK TOK SISTEMAS LTDA."/>
    <x v="134"/>
    <s v="100000073"/>
    <s v="LOCAÇÃO DE RÁDIOS"/>
    <s v="LOC.00002"/>
    <x v="2"/>
    <s v=""/>
    <s v=""/>
    <s v="K"/>
    <n v="1118"/>
    <x v="0"/>
    <s v=""/>
    <n v="1"/>
    <s v="UN"/>
    <n v="1"/>
    <s v="SV"/>
    <n v="2060"/>
    <x v="602"/>
    <s v="BRL"/>
    <n v="1"/>
    <n v="0"/>
    <n v="0"/>
    <n v="0"/>
    <n v="0"/>
    <n v="1"/>
    <n v="2060"/>
    <n v="1"/>
    <n v="0"/>
    <n v="0"/>
    <n v="0"/>
    <n v="0"/>
    <x v="1975"/>
    <s v="OABR"/>
  </r>
  <r>
    <s v="1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6890"/>
    <s v="SV"/>
    <n v="6890"/>
    <s v="SV"/>
    <n v="1"/>
    <x v="1400"/>
    <s v="BRL"/>
    <n v="1"/>
    <n v="0"/>
    <n v="0"/>
    <n v="390"/>
    <n v="0"/>
    <n v="390"/>
    <n v="390"/>
    <n v="1"/>
    <n v="0"/>
    <n v="0"/>
    <n v="0"/>
    <n v="0"/>
    <x v="1976"/>
    <s v="OABR"/>
  </r>
  <r>
    <s v="2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0"/>
    <n v="0"/>
    <n v="0"/>
    <n v="0"/>
    <n v="1"/>
    <n v="0"/>
    <n v="0"/>
    <n v="0"/>
    <n v="0"/>
    <x v="1976"/>
    <s v="OABR"/>
  </r>
  <r>
    <s v="3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0"/>
    <n v="0"/>
    <n v="0"/>
    <n v="0"/>
    <n v="1"/>
    <n v="0"/>
    <n v="0"/>
    <n v="0"/>
    <n v="0"/>
    <x v="1976"/>
    <s v="OABR"/>
  </r>
  <r>
    <s v="4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0"/>
    <n v="0"/>
    <n v="0"/>
    <n v="0"/>
    <n v="1"/>
    <n v="0"/>
    <n v="0"/>
    <n v="0"/>
    <n v="0"/>
    <x v="1976"/>
    <s v="OABR"/>
  </r>
  <r>
    <s v="5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7280"/>
    <x v="203"/>
    <s v="BRL"/>
    <n v="1"/>
    <n v="0"/>
    <n v="0"/>
    <n v="0"/>
    <n v="0"/>
    <n v="0"/>
    <n v="0"/>
    <n v="1"/>
    <n v="0"/>
    <n v="0"/>
    <n v="0"/>
    <n v="0"/>
    <x v="1976"/>
    <s v="OABR"/>
  </r>
  <r>
    <s v="6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0"/>
    <n v="0"/>
    <n v="1"/>
    <n v="6890"/>
    <n v="1"/>
    <n v="0"/>
    <n v="0"/>
    <n v="0"/>
    <n v="0"/>
    <x v="1976"/>
    <s v="OABR"/>
  </r>
  <r>
    <s v="7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1"/>
    <n v="0"/>
    <n v="1"/>
    <n v="6890"/>
    <n v="1"/>
    <n v="0"/>
    <n v="0"/>
    <n v="0"/>
    <n v="0"/>
    <x v="1976"/>
    <s v="OABR"/>
  </r>
  <r>
    <s v="8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1"/>
    <n v="0"/>
    <n v="1"/>
    <n v="6890"/>
    <n v="1"/>
    <n v="0"/>
    <n v="0"/>
    <n v="0"/>
    <n v="0"/>
    <x v="1976"/>
    <s v="OABR"/>
  </r>
  <r>
    <s v="9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1"/>
    <n v="0"/>
    <n v="1"/>
    <n v="6890"/>
    <n v="1"/>
    <n v="0"/>
    <n v="0"/>
    <n v="0"/>
    <n v="0"/>
    <x v="1976"/>
    <s v="OABR"/>
  </r>
  <r>
    <s v="10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1"/>
    <n v="0"/>
    <n v="1"/>
    <n v="6890"/>
    <n v="1"/>
    <n v="0"/>
    <n v="0"/>
    <n v="0"/>
    <n v="0"/>
    <x v="1976"/>
    <s v="OABR"/>
  </r>
  <r>
    <s v="11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890"/>
    <x v="1400"/>
    <s v="BRL"/>
    <n v="1"/>
    <n v="0"/>
    <n v="0"/>
    <n v="1"/>
    <n v="0"/>
    <n v="1"/>
    <n v="6890"/>
    <n v="1"/>
    <n v="0"/>
    <n v="0"/>
    <n v="0"/>
    <n v="0"/>
    <x v="1976"/>
    <s v="OABR"/>
  </r>
  <r>
    <s v="120"/>
    <s v="ZBR1"/>
    <s v="F"/>
    <s v="V23"/>
    <x v="12"/>
    <x v="71"/>
    <s v="3000015765 ENSEG SERVICOS DE ENGENHARIA E"/>
    <x v="287"/>
    <s v="100003184"/>
    <s v="SERVIÇOS TÉCNICOS EM ELETRÔNICA"/>
    <s v="SERV.0019"/>
    <x v="0"/>
    <s v=""/>
    <s v=""/>
    <s v="K"/>
    <n v="2118"/>
    <x v="1"/>
    <s v=""/>
    <n v="1"/>
    <s v="SV"/>
    <n v="1"/>
    <s v="SV"/>
    <n v="6500"/>
    <x v="1401"/>
    <s v="BRL"/>
    <n v="1"/>
    <n v="0"/>
    <n v="0"/>
    <n v="1"/>
    <n v="0"/>
    <n v="1"/>
    <n v="6500"/>
    <n v="1"/>
    <n v="0"/>
    <n v="0"/>
    <n v="0"/>
    <n v="0"/>
    <x v="1976"/>
    <s v="OABR"/>
  </r>
  <r>
    <s v="10"/>
    <s v="ZBR1"/>
    <s v="F"/>
    <s v="V03"/>
    <x v="1"/>
    <x v="71"/>
    <s v="3000002034 ELETRICA KVA LTDA"/>
    <x v="210"/>
    <s v="E00005849"/>
    <s v="BLOCO AUTONOMO LED 1.200 LUMENS"/>
    <s v="MAT.00029"/>
    <x v="1"/>
    <s v=""/>
    <s v=""/>
    <s v="K"/>
    <n v="1118"/>
    <x v="0"/>
    <s v=""/>
    <n v="25"/>
    <s v="UN"/>
    <n v="25"/>
    <s v="UN"/>
    <n v="140"/>
    <x v="472"/>
    <s v="BRL"/>
    <n v="1"/>
    <n v="0"/>
    <n v="0"/>
    <n v="0"/>
    <n v="0"/>
    <n v="0"/>
    <n v="0"/>
    <n v="1"/>
    <n v="0"/>
    <n v="0"/>
    <n v="0"/>
    <n v="0"/>
    <x v="1977"/>
    <s v="OABR"/>
  </r>
  <r>
    <s v="10"/>
    <s v="ZBR1"/>
    <s v="F"/>
    <s v="V02"/>
    <x v="7"/>
    <x v="71"/>
    <s v="3000020468 MRX PRODUCOES E MARKETING LTDA"/>
    <x v="325"/>
    <s v="100021225"/>
    <s v="BRINDES DIVERSOS"/>
    <s v="MAT.00002"/>
    <x v="1"/>
    <s v="L"/>
    <s v=""/>
    <s v="K"/>
    <n v="1118"/>
    <x v="0"/>
    <s v=""/>
    <n v="1"/>
    <s v="GLI"/>
    <n v="1"/>
    <s v="GLI"/>
    <n v="3940.5"/>
    <x v="1402"/>
    <s v="BRL"/>
    <n v="1"/>
    <n v="0"/>
    <n v="0"/>
    <n v="0"/>
    <n v="0"/>
    <n v="0"/>
    <n v="0"/>
    <n v="1"/>
    <n v="0"/>
    <n v="0"/>
    <n v="0"/>
    <n v="0"/>
    <x v="1978"/>
    <s v="OABR"/>
  </r>
  <r>
    <s v="20"/>
    <s v="ZBR1"/>
    <s v="F"/>
    <s v="V02"/>
    <x v="7"/>
    <x v="71"/>
    <s v="3000020468 MRX PRODUCOES E MARKETING LTDA"/>
    <x v="325"/>
    <s v="100030204"/>
    <s v="SACOLA TNT"/>
    <s v="MAT.00002"/>
    <x v="1"/>
    <s v=""/>
    <s v=""/>
    <s v="K"/>
    <n v="1118"/>
    <x v="0"/>
    <s v=""/>
    <n v="250"/>
    <s v="UN"/>
    <n v="250"/>
    <s v="UN"/>
    <n v="8.35"/>
    <x v="1403"/>
    <s v="BRL"/>
    <n v="1"/>
    <n v="0"/>
    <n v="0"/>
    <n v="0"/>
    <n v="0"/>
    <n v="0"/>
    <n v="0"/>
    <n v="1"/>
    <n v="0"/>
    <n v="0"/>
    <n v="0"/>
    <n v="0"/>
    <x v="1978"/>
    <s v="OABR"/>
  </r>
  <r>
    <s v="30"/>
    <s v="ZBR1"/>
    <s v="F"/>
    <s v="V02"/>
    <x v="7"/>
    <x v="71"/>
    <s v="3000020468 MRX PRODUCOES E MARKETING LTDA"/>
    <x v="325"/>
    <s v="100030207"/>
    <s v="PORTA BOLSAS"/>
    <s v="MAT.00002"/>
    <x v="1"/>
    <s v=""/>
    <s v=""/>
    <s v="K"/>
    <n v="1118"/>
    <x v="0"/>
    <s v=""/>
    <n v="100"/>
    <s v="UN"/>
    <n v="100"/>
    <s v="UN"/>
    <n v="17.03"/>
    <x v="1404"/>
    <s v="BRL"/>
    <n v="1"/>
    <n v="0"/>
    <n v="0"/>
    <n v="0"/>
    <n v="0"/>
    <n v="0"/>
    <n v="0"/>
    <n v="1"/>
    <n v="0"/>
    <n v="0"/>
    <n v="0"/>
    <n v="0"/>
    <x v="1978"/>
    <s v="OABR"/>
  </r>
  <r>
    <s v="40"/>
    <s v="ZBR1"/>
    <s v="F"/>
    <s v="V02"/>
    <x v="7"/>
    <x v="71"/>
    <s v="3000020468 MRX PRODUCOES E MARKETING LTDA"/>
    <x v="325"/>
    <s v="100030209"/>
    <s v="KIT DE QUEIJOS"/>
    <s v="MAT.00002"/>
    <x v="1"/>
    <s v=""/>
    <s v=""/>
    <s v="K"/>
    <n v="1118"/>
    <x v="0"/>
    <s v=""/>
    <n v="1"/>
    <s v="UN"/>
    <n v="1"/>
    <s v="UN"/>
    <n v="150"/>
    <x v="51"/>
    <s v="BRL"/>
    <n v="1"/>
    <n v="0"/>
    <n v="0"/>
    <n v="0"/>
    <n v="0"/>
    <n v="0"/>
    <n v="0"/>
    <n v="1"/>
    <n v="0"/>
    <n v="0"/>
    <n v="0"/>
    <n v="0"/>
    <x v="1978"/>
    <s v="OABR"/>
  </r>
  <r>
    <s v="10"/>
    <s v="ZBR1"/>
    <s v="F"/>
    <s v="V03"/>
    <x v="1"/>
    <x v="71"/>
    <s v="3000010973 GL SUPRIMENTOS PROFISSIONAIS LTDA"/>
    <x v="217"/>
    <s v="100029878"/>
    <s v="COLETE REFLETIVO AMARELO TAM G"/>
    <s v="MAT.00020"/>
    <x v="1"/>
    <s v=""/>
    <s v=""/>
    <s v="K"/>
    <n v="1118"/>
    <x v="0"/>
    <s v=""/>
    <n v="20"/>
    <s v="UN"/>
    <n v="20"/>
    <s v="UN"/>
    <n v="22.9"/>
    <x v="1405"/>
    <s v="BRL"/>
    <n v="1"/>
    <n v="0"/>
    <n v="0"/>
    <n v="0"/>
    <n v="0"/>
    <n v="0"/>
    <n v="0"/>
    <n v="1"/>
    <n v="0"/>
    <n v="0"/>
    <n v="0"/>
    <n v="0"/>
    <x v="1979"/>
    <s v="OABR"/>
  </r>
  <r>
    <s v="10"/>
    <s v="ZBR1"/>
    <s v="F"/>
    <s v="V02"/>
    <x v="7"/>
    <x v="71"/>
    <s v="3000001602 GABRIELA ZAPPALA RIBEIRO TATAGIBA"/>
    <x v="302"/>
    <s v="100000821"/>
    <s v="BNL-MKT PLATAFORMA Traduções"/>
    <s v="SERV.0031"/>
    <x v="0"/>
    <s v=""/>
    <s v=""/>
    <s v="K"/>
    <n v="1118"/>
    <x v="0"/>
    <s v=""/>
    <n v="1"/>
    <s v="SV"/>
    <n v="1"/>
    <s v="SV"/>
    <n v="338.61"/>
    <x v="1406"/>
    <s v="BRL"/>
    <n v="1"/>
    <n v="0"/>
    <n v="0"/>
    <n v="0"/>
    <n v="0"/>
    <n v="0"/>
    <n v="0"/>
    <n v="1"/>
    <n v="0"/>
    <n v="0"/>
    <n v="0"/>
    <n v="0"/>
    <x v="1980"/>
    <s v="OABR"/>
  </r>
  <r>
    <s v="10"/>
    <s v="ZBR1"/>
    <s v="F"/>
    <s v="V02"/>
    <x v="7"/>
    <x v="71"/>
    <s v="3000019186 GR SIGN PUBLICIDADE LTDA"/>
    <x v="212"/>
    <s v="100026857"/>
    <s v="ADESIVO SINALIZAÇÃO"/>
    <s v="MAT.00030"/>
    <x v="1"/>
    <s v=""/>
    <s v=""/>
    <s v="K"/>
    <n v="1118"/>
    <x v="0"/>
    <s v=""/>
    <n v="1"/>
    <s v="UN"/>
    <n v="1"/>
    <s v="UN"/>
    <n v="490"/>
    <x v="1407"/>
    <s v="BRL"/>
    <n v="1"/>
    <n v="0"/>
    <n v="0"/>
    <n v="0"/>
    <n v="0"/>
    <n v="0"/>
    <n v="0"/>
    <n v="1"/>
    <n v="0"/>
    <n v="0"/>
    <n v="0"/>
    <n v="0"/>
    <x v="1981"/>
    <s v="OABR"/>
  </r>
  <r>
    <s v="10"/>
    <s v="ZBR1"/>
    <s v="F"/>
    <s v="V02"/>
    <x v="7"/>
    <x v="71"/>
    <s v="3000001931 HABIL DESIGN E ARTES GRAFICAS LTDA"/>
    <x v="58"/>
    <s v="100026857"/>
    <s v="ADESIVO SINALIZAÇÃO"/>
    <s v="MAT.00030"/>
    <x v="1"/>
    <s v="L"/>
    <s v=""/>
    <s v="K"/>
    <n v="1118"/>
    <x v="0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82"/>
    <s v="OABR"/>
  </r>
  <r>
    <s v="10"/>
    <s v="ZBR1"/>
    <s v="F"/>
    <s v="V03"/>
    <x v="1"/>
    <x v="71"/>
    <s v="3000017368 ABRASEG COMERCIO ATACADISTA E"/>
    <x v="326"/>
    <s v="100029880"/>
    <s v="BOTA SEGURANCA Nº 40"/>
    <s v="MAT.00031"/>
    <x v="1"/>
    <s v=""/>
    <s v=""/>
    <s v="K"/>
    <n v="1118"/>
    <x v="0"/>
    <s v=""/>
    <n v="3"/>
    <s v="UN"/>
    <n v="3"/>
    <s v="UN"/>
    <n v="164.1"/>
    <x v="1408"/>
    <s v="BRL"/>
    <n v="1"/>
    <n v="0"/>
    <n v="0"/>
    <n v="0"/>
    <n v="0"/>
    <n v="0"/>
    <n v="0"/>
    <n v="1"/>
    <n v="0"/>
    <n v="0"/>
    <n v="0"/>
    <n v="0"/>
    <x v="1983"/>
    <s v="OABR"/>
  </r>
  <r>
    <s v="20"/>
    <s v="ZBR1"/>
    <s v="F"/>
    <s v="V03"/>
    <x v="1"/>
    <x v="71"/>
    <s v="3000017368 ABRASEG COMERCIO ATACADISTA E"/>
    <x v="326"/>
    <s v="100029881"/>
    <s v="BOTA SEGURANCA Nº 43"/>
    <s v="MAT.00031"/>
    <x v="1"/>
    <s v=""/>
    <s v=""/>
    <s v="K"/>
    <n v="1118"/>
    <x v="0"/>
    <s v=""/>
    <n v="1"/>
    <s v="UN"/>
    <n v="1"/>
    <s v="UN"/>
    <n v="164.1"/>
    <x v="1409"/>
    <s v="BRL"/>
    <n v="1"/>
    <n v="0"/>
    <n v="0"/>
    <n v="0"/>
    <n v="0"/>
    <n v="0"/>
    <n v="0"/>
    <n v="1"/>
    <n v="0"/>
    <n v="0"/>
    <n v="0"/>
    <n v="0"/>
    <x v="1983"/>
    <s v="OABR"/>
  </r>
  <r>
    <s v="30"/>
    <s v="ZBR1"/>
    <s v="F"/>
    <s v="V03"/>
    <x v="1"/>
    <x v="71"/>
    <s v="3000017368 ABRASEG COMERCIO ATACADISTA E"/>
    <x v="326"/>
    <s v="100029882"/>
    <s v="BOTA SEGURANCA Nº 41"/>
    <s v="MAT.00031"/>
    <x v="1"/>
    <s v=""/>
    <s v=""/>
    <s v="K"/>
    <n v="1118"/>
    <x v="0"/>
    <s v=""/>
    <n v="1"/>
    <s v="UN"/>
    <n v="1"/>
    <s v="UN"/>
    <n v="164.1"/>
    <x v="1409"/>
    <s v="BRL"/>
    <n v="1"/>
    <n v="0"/>
    <n v="0"/>
    <n v="0"/>
    <n v="0"/>
    <n v="0"/>
    <n v="0"/>
    <n v="1"/>
    <n v="0"/>
    <n v="0"/>
    <n v="0"/>
    <n v="0"/>
    <x v="1983"/>
    <s v="OABR"/>
  </r>
  <r>
    <s v="40"/>
    <s v="ZBR1"/>
    <s v="F"/>
    <s v="V03"/>
    <x v="1"/>
    <x v="71"/>
    <s v="3000017368 ABRASEG COMERCIO ATACADISTA E"/>
    <x v="326"/>
    <s v="100029885"/>
    <s v="BOTA SEGURANCA Nº 37"/>
    <s v="MAT.00031"/>
    <x v="1"/>
    <s v=""/>
    <s v=""/>
    <s v="K"/>
    <n v="1118"/>
    <x v="0"/>
    <s v=""/>
    <n v="2"/>
    <s v="UN"/>
    <n v="2"/>
    <s v="UN"/>
    <n v="164.1"/>
    <x v="1410"/>
    <s v="BRL"/>
    <n v="1"/>
    <n v="0"/>
    <n v="0"/>
    <n v="0"/>
    <n v="0"/>
    <n v="0"/>
    <n v="0"/>
    <n v="1"/>
    <n v="0"/>
    <n v="0"/>
    <n v="0"/>
    <n v="0"/>
    <x v="1983"/>
    <s v="OABR"/>
  </r>
  <r>
    <s v="50"/>
    <s v="ZBR1"/>
    <s v="F"/>
    <s v="V03"/>
    <x v="1"/>
    <x v="71"/>
    <s v="3000017368 ABRASEG COMERCIO ATACADISTA E"/>
    <x v="326"/>
    <s v="100029884"/>
    <s v="BOTA SEGURANCA Nº 44"/>
    <s v="MAT.00031"/>
    <x v="1"/>
    <s v=""/>
    <s v=""/>
    <s v="K"/>
    <n v="1118"/>
    <x v="0"/>
    <s v=""/>
    <n v="1"/>
    <s v="UN"/>
    <n v="1"/>
    <s v="UN"/>
    <n v="164.1"/>
    <x v="1409"/>
    <s v="BRL"/>
    <n v="1"/>
    <n v="0"/>
    <n v="0"/>
    <n v="0"/>
    <n v="0"/>
    <n v="0"/>
    <n v="0"/>
    <n v="1"/>
    <n v="0"/>
    <n v="0"/>
    <n v="0"/>
    <n v="0"/>
    <x v="1983"/>
    <s v="OABR"/>
  </r>
  <r>
    <s v="60"/>
    <s v="ZBR1"/>
    <s v="F"/>
    <s v="V03"/>
    <x v="1"/>
    <x v="71"/>
    <s v="3000017368 ABRASEG COMERCIO ATACADISTA E"/>
    <x v="326"/>
    <s v="100029883"/>
    <s v="BOTA SEGURANCA Nº 42"/>
    <s v="MAT.00031"/>
    <x v="1"/>
    <s v=""/>
    <s v=""/>
    <s v="K"/>
    <n v="1118"/>
    <x v="0"/>
    <s v=""/>
    <n v="2"/>
    <s v="UN"/>
    <n v="2"/>
    <s v="UN"/>
    <n v="164.1"/>
    <x v="1410"/>
    <s v="BRL"/>
    <n v="1"/>
    <n v="0"/>
    <n v="0"/>
    <n v="0"/>
    <n v="0"/>
    <n v="0"/>
    <n v="0"/>
    <n v="1"/>
    <n v="0"/>
    <n v="0"/>
    <n v="0"/>
    <n v="0"/>
    <x v="1983"/>
    <s v="OABR"/>
  </r>
  <r>
    <s v="10"/>
    <s v="ZBR1"/>
    <s v="F"/>
    <s v="V02"/>
    <x v="7"/>
    <x v="71"/>
    <s v="G000005204 GL EVENTS LIVE S.A."/>
    <x v="6"/>
    <s v="100000522"/>
    <s v="SERVICO DE IMPRESSAO DIGITAL"/>
    <s v="SERV.0031"/>
    <x v="0"/>
    <s v=""/>
    <s v=""/>
    <s v="K"/>
    <n v="1118"/>
    <x v="0"/>
    <s v=""/>
    <n v="1"/>
    <s v="SV"/>
    <n v="1"/>
    <s v="SV"/>
    <n v="78900"/>
    <x v="1411"/>
    <s v="BRL"/>
    <n v="1"/>
    <n v="0"/>
    <n v="0"/>
    <n v="1"/>
    <n v="0"/>
    <n v="1"/>
    <n v="78900"/>
    <n v="1"/>
    <n v="0"/>
    <n v="0"/>
    <n v="0"/>
    <n v="0"/>
    <x v="1984"/>
    <s v="OABR"/>
  </r>
  <r>
    <s v="10"/>
    <s v="ZBR1"/>
    <s v="F"/>
    <s v="V02"/>
    <x v="7"/>
    <x v="71"/>
    <s v="G000005204 GL EVENTS LIVE S.A."/>
    <x v="6"/>
    <s v="100026857"/>
    <s v="ADESIVO SINALIZAÇÃO"/>
    <s v="MAT.00030"/>
    <x v="1"/>
    <s v=""/>
    <s v=""/>
    <s v="K"/>
    <n v="1118"/>
    <x v="0"/>
    <s v=""/>
    <n v="1"/>
    <s v="UN"/>
    <n v="1"/>
    <s v="UN"/>
    <n v="11938.07"/>
    <x v="1412"/>
    <s v="BRL"/>
    <n v="1"/>
    <n v="0"/>
    <n v="0"/>
    <n v="0"/>
    <n v="0"/>
    <n v="0"/>
    <n v="0"/>
    <n v="1"/>
    <n v="0"/>
    <n v="0"/>
    <n v="0"/>
    <n v="0"/>
    <x v="1985"/>
    <s v="OABR"/>
  </r>
  <r>
    <s v="10"/>
    <s v="ZBR1"/>
    <s v="F"/>
    <s v="V22"/>
    <x v="15"/>
    <x v="72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3143.24"/>
    <x v="1413"/>
    <s v="BRL"/>
    <n v="1"/>
    <n v="0"/>
    <n v="0"/>
    <n v="0"/>
    <n v="0"/>
    <n v="0"/>
    <n v="0"/>
    <n v="1"/>
    <n v="0"/>
    <n v="0"/>
    <n v="0"/>
    <n v="0"/>
    <x v="1986"/>
    <s v="OABR"/>
  </r>
  <r>
    <s v="10"/>
    <s v="ZBR1"/>
    <s v="F"/>
    <s v="V22"/>
    <x v="15"/>
    <x v="72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5689"/>
    <x v="1414"/>
    <s v="BRL"/>
    <n v="1"/>
    <n v="0"/>
    <n v="0"/>
    <n v="0"/>
    <n v="0"/>
    <n v="0"/>
    <n v="0"/>
    <n v="1"/>
    <n v="0"/>
    <n v="0"/>
    <n v="0"/>
    <n v="0"/>
    <x v="1987"/>
    <s v="OABR"/>
  </r>
  <r>
    <s v="10"/>
    <s v="ZBR1"/>
    <s v="F"/>
    <s v="V03"/>
    <x v="1"/>
    <x v="72"/>
    <s v="3000003242 SUPERMIX CONCRETO S/A"/>
    <x v="327"/>
    <s v="100002822"/>
    <s v="SERVIÇO DE CONCRETAGEM"/>
    <s v="MAT.00019"/>
    <x v="1"/>
    <s v="L"/>
    <s v=""/>
    <s v="K"/>
    <n v="1118"/>
    <x v="0"/>
    <s v=""/>
    <n v="18"/>
    <s v="SV"/>
    <n v="18"/>
    <s v="SV"/>
    <n v="485"/>
    <x v="1415"/>
    <s v="BRL"/>
    <n v="1"/>
    <n v="0"/>
    <n v="0"/>
    <n v="0"/>
    <n v="0"/>
    <n v="0"/>
    <n v="0"/>
    <n v="1"/>
    <n v="0"/>
    <n v="0"/>
    <n v="0"/>
    <n v="0"/>
    <x v="1988"/>
    <s v="OABR"/>
  </r>
  <r>
    <s v="10"/>
    <s v="ZBR1"/>
    <s v="F"/>
    <s v="V22"/>
    <x v="15"/>
    <x v="73"/>
    <s v="3000001881 SIGN TRACE COMUNICACAO ARTES GRAFIC"/>
    <x v="146"/>
    <s v="100000522"/>
    <s v="SERVICO DE IMPRESSAO DIGITAL"/>
    <s v="SERV.0031"/>
    <x v="0"/>
    <s v=""/>
    <s v=""/>
    <s v="K"/>
    <n v="2118"/>
    <x v="1"/>
    <s v=""/>
    <n v="1"/>
    <s v="SV"/>
    <n v="1"/>
    <s v="SV"/>
    <n v="3400"/>
    <x v="325"/>
    <s v="BRL"/>
    <n v="1"/>
    <n v="0"/>
    <n v="0"/>
    <n v="0"/>
    <n v="0"/>
    <n v="0"/>
    <n v="0"/>
    <n v="1"/>
    <n v="0"/>
    <n v="0"/>
    <n v="0"/>
    <n v="0"/>
    <x v="1989"/>
    <s v="OABR"/>
  </r>
  <r>
    <s v="10"/>
    <s v="ZBR1"/>
    <s v="F"/>
    <s v="V04"/>
    <x v="5"/>
    <x v="73"/>
    <s v="3000001602 GABRIELA ZAPPALA RIBEIRO TATAGIBA"/>
    <x v="302"/>
    <s v="100013884"/>
    <s v="avaliação de conhecimentos"/>
    <s v="SERV.0019"/>
    <x v="0"/>
    <s v=""/>
    <s v=""/>
    <s v="K"/>
    <n v="1118"/>
    <x v="0"/>
    <s v=""/>
    <n v="1"/>
    <s v="UN"/>
    <n v="1"/>
    <s v="UN"/>
    <n v="80"/>
    <x v="823"/>
    <s v="BRL"/>
    <n v="1"/>
    <n v="0"/>
    <n v="0"/>
    <n v="0"/>
    <n v="0"/>
    <n v="0"/>
    <n v="0"/>
    <n v="1"/>
    <n v="0"/>
    <n v="0"/>
    <n v="0"/>
    <n v="0"/>
    <x v="1990"/>
    <s v="OABR"/>
  </r>
  <r>
    <s v="10"/>
    <s v="ZBR1"/>
    <s v="F"/>
    <s v="V23"/>
    <x v="12"/>
    <x v="73"/>
    <s v="3000017612 PAIVA CARVALHO FERRAGENS LTDA"/>
    <x v="176"/>
    <s v="E00005809"/>
    <s v="REPARO TORNEIRA"/>
    <s v="MAT.00029"/>
    <x v="1"/>
    <s v=""/>
    <s v=""/>
    <s v="K"/>
    <n v="2118"/>
    <x v="1"/>
    <s v=""/>
    <n v="15"/>
    <s v="UN"/>
    <n v="15"/>
    <s v="UN"/>
    <n v="71.02"/>
    <x v="1416"/>
    <s v="BRL"/>
    <n v="1"/>
    <n v="0"/>
    <n v="0"/>
    <n v="0"/>
    <n v="0"/>
    <n v="0"/>
    <n v="0"/>
    <n v="1"/>
    <n v="0"/>
    <n v="0"/>
    <n v="0"/>
    <n v="0"/>
    <x v="1991"/>
    <s v="OABR"/>
  </r>
  <r>
    <s v="20"/>
    <s v="ZBR1"/>
    <s v="F"/>
    <s v="V23"/>
    <x v="12"/>
    <x v="73"/>
    <s v="3000017612 PAIVA CARVALHO FERRAGENS LTDA"/>
    <x v="176"/>
    <s v="E00006151"/>
    <s v="TORNEIRA BANCA BIOPRESS REF: 1180  CPD:0"/>
    <s v="MAT.00029"/>
    <x v="1"/>
    <s v=""/>
    <s v=""/>
    <s v="K"/>
    <n v="2118"/>
    <x v="1"/>
    <s v=""/>
    <n v="20"/>
    <s v="UN"/>
    <n v="20"/>
    <s v="UN"/>
    <n v="366"/>
    <x v="1417"/>
    <s v="BRL"/>
    <n v="1"/>
    <n v="0"/>
    <n v="0"/>
    <n v="0"/>
    <n v="0"/>
    <n v="0"/>
    <n v="0"/>
    <n v="1"/>
    <n v="0"/>
    <n v="0"/>
    <n v="0"/>
    <n v="0"/>
    <x v="1991"/>
    <s v="OABR"/>
  </r>
  <r>
    <s v="30"/>
    <s v="ZBR1"/>
    <s v="F"/>
    <s v="V23"/>
    <x v="12"/>
    <x v="73"/>
    <s v="3000017612 PAIVA CARVALHO FERRAGENS LTDA"/>
    <x v="176"/>
    <s v="E00005238"/>
    <s v="VALVULA PARA LAVATORIO"/>
    <s v="MAT.00029"/>
    <x v="1"/>
    <s v=""/>
    <s v=""/>
    <s v="K"/>
    <n v="2118"/>
    <x v="1"/>
    <s v=""/>
    <n v="5"/>
    <s v="UN"/>
    <n v="5"/>
    <s v="UN"/>
    <n v="55.9"/>
    <x v="1418"/>
    <s v="BRL"/>
    <n v="1"/>
    <n v="0"/>
    <n v="0"/>
    <n v="0"/>
    <n v="0"/>
    <n v="0"/>
    <n v="0"/>
    <n v="1"/>
    <n v="0"/>
    <n v="0"/>
    <n v="0"/>
    <n v="0"/>
    <x v="1991"/>
    <s v="OABR"/>
  </r>
  <r>
    <s v="40"/>
    <s v="ZBR1"/>
    <s v="F"/>
    <s v="V23"/>
    <x v="12"/>
    <x v="73"/>
    <s v="3000017612 PAIVA CARVALHO FERRAGENS LTDA"/>
    <x v="176"/>
    <s v="100003340"/>
    <s v="JOELHO SOLD MARROM 90X25MM"/>
    <s v="MAT.00029"/>
    <x v="1"/>
    <s v=""/>
    <s v=""/>
    <s v="K"/>
    <n v="2118"/>
    <x v="1"/>
    <s v=""/>
    <n v="15"/>
    <s v="UN"/>
    <n v="15"/>
    <s v="UN"/>
    <n v="0.7"/>
    <x v="1419"/>
    <s v="BRL"/>
    <n v="1"/>
    <n v="0"/>
    <n v="0"/>
    <n v="0"/>
    <n v="0"/>
    <n v="0"/>
    <n v="0"/>
    <n v="1"/>
    <n v="0"/>
    <n v="0"/>
    <n v="0"/>
    <n v="0"/>
    <x v="1991"/>
    <s v="OABR"/>
  </r>
  <r>
    <s v="50"/>
    <s v="ZBR1"/>
    <s v="F"/>
    <s v="V23"/>
    <x v="12"/>
    <x v="73"/>
    <s v="3000017612 PAIVA CARVALHO FERRAGENS LTDA"/>
    <x v="176"/>
    <s v="100004162"/>
    <s v="SILICONE VEDAÇÃO PIA"/>
    <s v="MAT.00029"/>
    <x v="1"/>
    <s v=""/>
    <s v=""/>
    <s v="K"/>
    <n v="2118"/>
    <x v="1"/>
    <s v=""/>
    <n v="3"/>
    <s v="UN"/>
    <n v="3"/>
    <s v="UN"/>
    <n v="21"/>
    <x v="701"/>
    <s v="BRL"/>
    <n v="1"/>
    <n v="0"/>
    <n v="0"/>
    <n v="0"/>
    <n v="0"/>
    <n v="0"/>
    <n v="0"/>
    <n v="1"/>
    <n v="0"/>
    <n v="0"/>
    <n v="0"/>
    <n v="0"/>
    <x v="1991"/>
    <s v="OABR"/>
  </r>
  <r>
    <s v="60"/>
    <s v="ZBR1"/>
    <s v="F"/>
    <s v="V23"/>
    <x v="12"/>
    <x v="73"/>
    <s v="3000017612 PAIVA CARVALHO FERRAGENS LTDA"/>
    <x v="176"/>
    <s v="100021754"/>
    <s v="KIT ACIONAMENTO VALVULA DESCARGA 1.1/4&quot;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70"/>
    <s v="ZBR1"/>
    <s v="F"/>
    <s v="V23"/>
    <x v="12"/>
    <x v="73"/>
    <s v="3000017612 PAIVA CARVALHO FERRAGENS LTDA"/>
    <x v="176"/>
    <s v="E00005247"/>
    <s v="KIT COMPLETO ACIONAM. P/VALVULA DESCARGA"/>
    <s v="MAT.00029"/>
    <x v="1"/>
    <s v=""/>
    <s v=""/>
    <s v="K"/>
    <n v="2118"/>
    <x v="1"/>
    <s v=""/>
    <n v="3"/>
    <s v="UN"/>
    <n v="3"/>
    <s v="UN"/>
    <n v="252.3"/>
    <x v="1420"/>
    <s v="BRL"/>
    <n v="1"/>
    <n v="0"/>
    <n v="0"/>
    <n v="0"/>
    <n v="0"/>
    <n v="0"/>
    <n v="0"/>
    <n v="1"/>
    <n v="0"/>
    <n v="0"/>
    <n v="0"/>
    <n v="0"/>
    <x v="1991"/>
    <s v="OABR"/>
  </r>
  <r>
    <s v="80"/>
    <s v="ZBR1"/>
    <s v="F"/>
    <s v="V23"/>
    <x v="12"/>
    <x v="73"/>
    <s v="3000017612 PAIVA CARVALHO FERRAGENS LTDA"/>
    <x v="176"/>
    <s v="100012640"/>
    <s v="TEE AZUL LR 25 X 25"/>
    <s v="MAT.00029"/>
    <x v="1"/>
    <s v=""/>
    <s v=""/>
    <s v="K"/>
    <n v="2118"/>
    <x v="1"/>
    <s v=""/>
    <n v="3"/>
    <s v="UN"/>
    <n v="3"/>
    <s v="UN"/>
    <n v="1.6"/>
    <x v="1421"/>
    <s v="BRL"/>
    <n v="1"/>
    <n v="0"/>
    <n v="0"/>
    <n v="0"/>
    <n v="0"/>
    <n v="0"/>
    <n v="0"/>
    <n v="1"/>
    <n v="0"/>
    <n v="0"/>
    <n v="0"/>
    <n v="0"/>
    <x v="1991"/>
    <s v="OABR"/>
  </r>
  <r>
    <s v="90"/>
    <s v="ZBR1"/>
    <s v="F"/>
    <s v="V23"/>
    <x v="12"/>
    <x v="73"/>
    <s v="3000017612 PAIVA CARVALHO FERRAGENS LTDA"/>
    <x v="176"/>
    <s v="100012642"/>
    <s v="SIFAO SANFONADO UNIVERSAL CROMADO"/>
    <s v="MAT.00031"/>
    <x v="1"/>
    <s v=""/>
    <s v=""/>
    <s v="K"/>
    <n v="2118"/>
    <x v="1"/>
    <s v=""/>
    <n v="15"/>
    <s v="UN"/>
    <n v="15"/>
    <s v="UN"/>
    <n v="30.8"/>
    <x v="1422"/>
    <s v="BRL"/>
    <n v="1"/>
    <n v="0"/>
    <n v="0"/>
    <n v="0"/>
    <n v="0"/>
    <n v="0"/>
    <n v="0"/>
    <n v="1"/>
    <n v="0"/>
    <n v="0"/>
    <n v="0"/>
    <n v="0"/>
    <x v="1991"/>
    <s v="OABR"/>
  </r>
  <r>
    <s v="100"/>
    <s v="ZBR1"/>
    <s v="F"/>
    <s v="V23"/>
    <x v="12"/>
    <x v="73"/>
    <s v="3000017612 PAIVA CARVALHO FERRAGENS LTDA"/>
    <x v="176"/>
    <s v="100002707"/>
    <s v="LUVA MARROM 25MM"/>
    <s v="MAT.00029"/>
    <x v="1"/>
    <s v=""/>
    <s v=""/>
    <s v="K"/>
    <n v="2118"/>
    <x v="1"/>
    <s v=""/>
    <n v="25"/>
    <s v="PEÇ"/>
    <n v="25"/>
    <s v="PEÇ"/>
    <n v="1.2"/>
    <x v="724"/>
    <s v="BRL"/>
    <n v="1"/>
    <n v="0"/>
    <n v="0"/>
    <n v="0"/>
    <n v="0"/>
    <n v="0"/>
    <n v="0"/>
    <n v="1"/>
    <n v="0"/>
    <n v="0"/>
    <n v="0"/>
    <n v="0"/>
    <x v="1991"/>
    <s v="OABR"/>
  </r>
  <r>
    <s v="110"/>
    <s v="ZBR1"/>
    <s v="F"/>
    <s v="V23"/>
    <x v="12"/>
    <x v="73"/>
    <s v="3000017612 PAIVA CARVALHO FERRAGENS LTDA"/>
    <x v="176"/>
    <s v="E00005232"/>
    <s v="GRELHA PARA RALO 10x10"/>
    <s v="MAT.00029"/>
    <x v="1"/>
    <s v=""/>
    <s v=""/>
    <s v="K"/>
    <n v="2118"/>
    <x v="1"/>
    <s v=""/>
    <n v="30"/>
    <s v="UN"/>
    <n v="30"/>
    <s v="UN"/>
    <n v="14.3"/>
    <x v="1423"/>
    <s v="BRL"/>
    <n v="1"/>
    <n v="0"/>
    <n v="0"/>
    <n v="0"/>
    <n v="0"/>
    <n v="0"/>
    <n v="0"/>
    <n v="1"/>
    <n v="0"/>
    <n v="0"/>
    <n v="0"/>
    <n v="0"/>
    <x v="1991"/>
    <s v="OABR"/>
  </r>
  <r>
    <s v="120"/>
    <s v="ZBR1"/>
    <s v="F"/>
    <s v="V23"/>
    <x v="12"/>
    <x v="73"/>
    <s v="3000017612 PAIVA CARVALHO FERRAGENS LTDA"/>
    <x v="176"/>
    <s v="E00005253"/>
    <s v="KIT ACIONAMENTO PRESSMATIC COMPACT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130"/>
    <s v="ZBR1"/>
    <s v="F"/>
    <s v="V23"/>
    <x v="12"/>
    <x v="73"/>
    <s v="3000017612 PAIVA CARVALHO FERRAGENS LTDA"/>
    <x v="176"/>
    <s v="E00005209"/>
    <s v="BUCHA RED. SOLDA MARROM 25X3/4MM (ROSCA)"/>
    <s v="MAT.00029"/>
    <x v="1"/>
    <s v=""/>
    <s v=""/>
    <s v="K"/>
    <n v="2118"/>
    <x v="1"/>
    <s v=""/>
    <n v="15"/>
    <s v="UN"/>
    <n v="15"/>
    <s v="UN"/>
    <n v="1.8"/>
    <x v="1424"/>
    <s v="BRL"/>
    <n v="1"/>
    <n v="0"/>
    <n v="0"/>
    <n v="0"/>
    <n v="0"/>
    <n v="0"/>
    <n v="0"/>
    <n v="1"/>
    <n v="0"/>
    <n v="0"/>
    <n v="0"/>
    <n v="0"/>
    <x v="1991"/>
    <s v="OABR"/>
  </r>
  <r>
    <s v="140"/>
    <s v="ZBR1"/>
    <s v="F"/>
    <s v="V23"/>
    <x v="12"/>
    <x v="73"/>
    <s v="3000017612 PAIVA CARVALHO FERRAGENS LTDA"/>
    <x v="176"/>
    <s v="100002752"/>
    <s v="JOELHO MARROM 25MM CURVA 45°"/>
    <s v="MAT.00029"/>
    <x v="1"/>
    <s v=""/>
    <s v=""/>
    <s v="K"/>
    <n v="2118"/>
    <x v="1"/>
    <s v=""/>
    <n v="10"/>
    <s v="PEÇ"/>
    <n v="10"/>
    <s v="PEÇ"/>
    <n v="1.35"/>
    <x v="493"/>
    <s v="BRL"/>
    <n v="1"/>
    <n v="0"/>
    <n v="0"/>
    <n v="0"/>
    <n v="0"/>
    <n v="0"/>
    <n v="0"/>
    <n v="1"/>
    <n v="0"/>
    <n v="0"/>
    <n v="0"/>
    <n v="0"/>
    <x v="1991"/>
    <s v="OABR"/>
  </r>
  <r>
    <s v="150"/>
    <s v="ZBR1"/>
    <s v="F"/>
    <s v="V23"/>
    <x v="12"/>
    <x v="73"/>
    <s v="3000017612 PAIVA CARVALHO FERRAGENS LTDA"/>
    <x v="176"/>
    <s v="100000909"/>
    <s v="HASTER FLEXIVEL MICTORIO 300MM"/>
    <s v="MAT.00029"/>
    <x v="1"/>
    <s v=""/>
    <s v=""/>
    <s v="K"/>
    <n v="2118"/>
    <x v="1"/>
    <s v=""/>
    <n v="30"/>
    <s v="UN"/>
    <n v="30"/>
    <s v="UN"/>
    <n v="43.2"/>
    <x v="561"/>
    <s v="BRL"/>
    <n v="1"/>
    <n v="0"/>
    <n v="0"/>
    <n v="0"/>
    <n v="0"/>
    <n v="0"/>
    <n v="0"/>
    <n v="1"/>
    <n v="0"/>
    <n v="0"/>
    <n v="0"/>
    <n v="0"/>
    <x v="1991"/>
    <s v="OABR"/>
  </r>
  <r>
    <s v="160"/>
    <s v="ZBR1"/>
    <s v="F"/>
    <s v="V23"/>
    <x v="12"/>
    <x v="73"/>
    <s v="3000017612 PAIVA CARVALHO FERRAGENS LTDA"/>
    <x v="176"/>
    <s v="100002755"/>
    <s v="REGISTRO ESFERA C/ UNIÃO SOLD TIGRE 25MM"/>
    <s v="MAT.00029"/>
    <x v="1"/>
    <s v=""/>
    <s v=""/>
    <s v="K"/>
    <n v="2118"/>
    <x v="1"/>
    <s v=""/>
    <n v="5"/>
    <s v="PEÇ"/>
    <n v="5"/>
    <s v="PEÇ"/>
    <n v="32"/>
    <x v="788"/>
    <s v="BRL"/>
    <n v="1"/>
    <n v="0"/>
    <n v="0"/>
    <n v="0"/>
    <n v="0"/>
    <n v="0"/>
    <n v="0"/>
    <n v="1"/>
    <n v="0"/>
    <n v="0"/>
    <n v="0"/>
    <n v="0"/>
    <x v="1991"/>
    <s v="OABR"/>
  </r>
  <r>
    <s v="170"/>
    <s v="ZBR1"/>
    <s v="F"/>
    <s v="V23"/>
    <x v="12"/>
    <x v="73"/>
    <s v="3000017612 PAIVA CARVALHO FERRAGENS LTDA"/>
    <x v="176"/>
    <s v="100002756"/>
    <s v="REPARO VALVULA HYDRA MAX 1/4 E 1/2"/>
    <s v="MAT.00029"/>
    <x v="1"/>
    <s v=""/>
    <s v=""/>
    <s v="K"/>
    <n v="2118"/>
    <x v="1"/>
    <s v=""/>
    <n v="30"/>
    <s v="PEÇ"/>
    <n v="30"/>
    <s v="PEÇ"/>
    <n v="92"/>
    <x v="1164"/>
    <s v="BRL"/>
    <n v="1"/>
    <n v="0"/>
    <n v="0"/>
    <n v="0"/>
    <n v="0"/>
    <n v="0"/>
    <n v="0"/>
    <n v="1"/>
    <n v="0"/>
    <n v="0"/>
    <n v="0"/>
    <n v="0"/>
    <x v="1991"/>
    <s v="OABR"/>
  </r>
  <r>
    <s v="180"/>
    <s v="ZBR1"/>
    <s v="F"/>
    <s v="V23"/>
    <x v="12"/>
    <x v="73"/>
    <s v="3000017612 PAIVA CARVALHO FERRAGENS LTDA"/>
    <x v="176"/>
    <s v="100002756"/>
    <s v="REPARO VALVULA HYDRA MAX 1/4 E 1/2"/>
    <s v="MAT.00029"/>
    <x v="1"/>
    <s v=""/>
    <s v=""/>
    <s v="K"/>
    <n v="2118"/>
    <x v="1"/>
    <s v=""/>
    <n v="60"/>
    <s v="PEÇ"/>
    <n v="60"/>
    <s v="PEÇ"/>
    <n v="103"/>
    <x v="1425"/>
    <s v="BRL"/>
    <n v="1"/>
    <n v="0"/>
    <n v="0"/>
    <n v="0"/>
    <n v="0"/>
    <n v="0"/>
    <n v="0"/>
    <n v="1"/>
    <n v="0"/>
    <n v="0"/>
    <n v="0"/>
    <n v="0"/>
    <x v="1991"/>
    <s v="OABR"/>
  </r>
  <r>
    <s v="190"/>
    <s v="ZBR1"/>
    <s v="F"/>
    <s v="V23"/>
    <x v="12"/>
    <x v="73"/>
    <s v="3000017612 PAIVA CARVALHO FERRAGENS LTDA"/>
    <x v="176"/>
    <s v="100002766"/>
    <s v="BUCHA NYLON 6 C/ PARAFUSO"/>
    <s v="MAT.00029"/>
    <x v="1"/>
    <s v=""/>
    <s v=""/>
    <s v="K"/>
    <n v="2118"/>
    <x v="1"/>
    <s v=""/>
    <n v="1"/>
    <s v="UN"/>
    <n v="1"/>
    <s v="UN"/>
    <n v="20.9"/>
    <x v="1426"/>
    <s v="BRL"/>
    <n v="1"/>
    <n v="0"/>
    <n v="0"/>
    <n v="0"/>
    <n v="0"/>
    <n v="0"/>
    <n v="0"/>
    <n v="1"/>
    <n v="0"/>
    <n v="0"/>
    <n v="0"/>
    <n v="0"/>
    <x v="1991"/>
    <s v="OABR"/>
  </r>
  <r>
    <s v="200"/>
    <s v="ZBR1"/>
    <s v="F"/>
    <s v="V23"/>
    <x v="12"/>
    <x v="73"/>
    <s v="3000017612 PAIVA CARVALHO FERRAGENS LTDA"/>
    <x v="176"/>
    <s v="100002767"/>
    <s v="BUCHA NYLON 7 C/ PARAFUSO"/>
    <s v="MAT.00029"/>
    <x v="1"/>
    <s v=""/>
    <s v=""/>
    <s v="K"/>
    <n v="2118"/>
    <x v="1"/>
    <s v=""/>
    <n v="1"/>
    <s v="UN"/>
    <n v="1"/>
    <s v="UN"/>
    <n v="25.3"/>
    <x v="762"/>
    <s v="BRL"/>
    <n v="1"/>
    <n v="0"/>
    <n v="0"/>
    <n v="0"/>
    <n v="0"/>
    <n v="0"/>
    <n v="0"/>
    <n v="1"/>
    <n v="0"/>
    <n v="0"/>
    <n v="0"/>
    <n v="0"/>
    <x v="1991"/>
    <s v="OABR"/>
  </r>
  <r>
    <s v="210"/>
    <s v="ZBR1"/>
    <s v="F"/>
    <s v="V23"/>
    <x v="12"/>
    <x v="73"/>
    <s v="3000017612 PAIVA CARVALHO FERRAGENS LTDA"/>
    <x v="176"/>
    <s v="100002703"/>
    <s v="BUCHA NYLON 8.0MM (C/PARAFUSO)"/>
    <s v="MAT.00029"/>
    <x v="1"/>
    <s v=""/>
    <s v=""/>
    <s v="K"/>
    <n v="2118"/>
    <x v="1"/>
    <s v=""/>
    <n v="1"/>
    <s v="PEÇ"/>
    <n v="1"/>
    <s v="PEÇ"/>
    <n v="33.4"/>
    <x v="1427"/>
    <s v="BRL"/>
    <n v="1"/>
    <n v="0"/>
    <n v="0"/>
    <n v="0"/>
    <n v="0"/>
    <n v="0"/>
    <n v="0"/>
    <n v="1"/>
    <n v="0"/>
    <n v="0"/>
    <n v="0"/>
    <n v="0"/>
    <x v="1991"/>
    <s v="OABR"/>
  </r>
  <r>
    <s v="220"/>
    <s v="ZBR1"/>
    <s v="F"/>
    <s v="V23"/>
    <x v="12"/>
    <x v="73"/>
    <s v="3000017612 PAIVA CARVALHO FERRAGENS LTDA"/>
    <x v="176"/>
    <s v="E00005024"/>
    <s v="RABICHO PVC  1/2  40CM"/>
    <s v="MAT.00029"/>
    <x v="1"/>
    <s v=""/>
    <s v=""/>
    <s v="K"/>
    <n v="2118"/>
    <x v="1"/>
    <s v=""/>
    <n v="30"/>
    <s v="UN"/>
    <n v="30"/>
    <s v="UN"/>
    <n v="8.5"/>
    <x v="1199"/>
    <s v="BRL"/>
    <n v="1"/>
    <n v="0"/>
    <n v="0"/>
    <n v="0"/>
    <n v="0"/>
    <n v="0"/>
    <n v="0"/>
    <n v="1"/>
    <n v="0"/>
    <n v="0"/>
    <n v="0"/>
    <n v="0"/>
    <x v="1991"/>
    <s v="OABR"/>
  </r>
  <r>
    <s v="230"/>
    <s v="ZBR1"/>
    <s v="F"/>
    <s v="V23"/>
    <x v="12"/>
    <x v="73"/>
    <s v="3000017612 PAIVA CARVALHO FERRAGENS LTDA"/>
    <x v="176"/>
    <s v="100002037"/>
    <s v="SIFAO CORRUGADO TIGRE"/>
    <s v="MAT.00009"/>
    <x v="1"/>
    <s v=""/>
    <s v=""/>
    <s v="K"/>
    <n v="2118"/>
    <x v="1"/>
    <s v=""/>
    <n v="100"/>
    <s v="UN"/>
    <n v="100"/>
    <s v="UN"/>
    <n v="9.8000000000000007"/>
    <x v="1428"/>
    <s v="BRL"/>
    <n v="1"/>
    <n v="0"/>
    <n v="0"/>
    <n v="0"/>
    <n v="0"/>
    <n v="0"/>
    <n v="0"/>
    <n v="1"/>
    <n v="0"/>
    <n v="0"/>
    <n v="0"/>
    <n v="0"/>
    <x v="1991"/>
    <s v="OABR"/>
  </r>
  <r>
    <s v="240"/>
    <s v="ZBR1"/>
    <s v="F"/>
    <s v="V23"/>
    <x v="12"/>
    <x v="73"/>
    <s v="3000017612 PAIVA CARVALHO FERRAGENS LTDA"/>
    <x v="176"/>
    <s v="100012653"/>
    <s v="REDUÇÃO MARROM 75MM PARA 2'1/2"/>
    <s v="MAT.00029"/>
    <x v="1"/>
    <s v=""/>
    <s v=""/>
    <s v="K"/>
    <n v="2118"/>
    <x v="1"/>
    <s v=""/>
    <n v="4"/>
    <s v="PEÇ"/>
    <n v="4"/>
    <s v="PEÇ"/>
    <n v="13.1"/>
    <x v="1429"/>
    <s v="BRL"/>
    <n v="1"/>
    <n v="0"/>
    <n v="0"/>
    <n v="0"/>
    <n v="0"/>
    <n v="0"/>
    <n v="0"/>
    <n v="1"/>
    <n v="0"/>
    <n v="0"/>
    <n v="0"/>
    <n v="0"/>
    <x v="1991"/>
    <s v="OABR"/>
  </r>
  <r>
    <s v="250"/>
    <s v="ZBR1"/>
    <s v="F"/>
    <s v="V23"/>
    <x v="12"/>
    <x v="73"/>
    <s v="3000017612 PAIVA CARVALHO FERRAGENS LTDA"/>
    <x v="176"/>
    <s v="E00005219"/>
    <s v="CURVA SOLDA MARROM 75MM"/>
    <s v="MAT.00029"/>
    <x v="1"/>
    <s v=""/>
    <s v=""/>
    <s v="K"/>
    <n v="2118"/>
    <x v="1"/>
    <s v=""/>
    <n v="3"/>
    <s v="UN"/>
    <n v="3"/>
    <s v="UN"/>
    <n v="30.6"/>
    <x v="1430"/>
    <s v="BRL"/>
    <n v="1"/>
    <n v="0"/>
    <n v="0"/>
    <n v="0"/>
    <n v="0"/>
    <n v="0"/>
    <n v="0"/>
    <n v="1"/>
    <n v="0"/>
    <n v="0"/>
    <n v="0"/>
    <n v="0"/>
    <x v="1991"/>
    <s v="OABR"/>
  </r>
  <r>
    <s v="260"/>
    <s v="ZBR1"/>
    <s v="F"/>
    <s v="V23"/>
    <x v="12"/>
    <x v="73"/>
    <s v="3000017612 PAIVA CARVALHO FERRAGENS LTDA"/>
    <x v="176"/>
    <s v="100029928"/>
    <s v="ESPUDE P/ VASO SANITÁRIO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270"/>
    <s v="ZBR1"/>
    <s v="F"/>
    <s v="V23"/>
    <x v="12"/>
    <x v="73"/>
    <s v="3000017612 PAIVA CARVALHO FERRAGENS LTDA"/>
    <x v="176"/>
    <s v="E00005243"/>
    <s v="ACABAMENTO VALVULA FLUX CROMADO"/>
    <s v="MAT.00029"/>
    <x v="1"/>
    <s v=""/>
    <s v=""/>
    <s v="K"/>
    <n v="2118"/>
    <x v="1"/>
    <s v=""/>
    <n v="30"/>
    <s v="UN"/>
    <n v="30"/>
    <s v="UN"/>
    <n v="172"/>
    <x v="1431"/>
    <s v="BRL"/>
    <n v="1"/>
    <n v="0"/>
    <n v="0"/>
    <n v="0"/>
    <n v="0"/>
    <n v="0"/>
    <n v="0"/>
    <n v="1"/>
    <n v="0"/>
    <n v="0"/>
    <n v="0"/>
    <n v="0"/>
    <x v="1991"/>
    <s v="OABR"/>
  </r>
  <r>
    <s v="280"/>
    <s v="ZBR1"/>
    <s v="F"/>
    <s v="V23"/>
    <x v="12"/>
    <x v="73"/>
    <s v="3000017612 PAIVA CARVALHO FERRAGENS LTDA"/>
    <x v="176"/>
    <s v="100019595"/>
    <s v="ACABAMENTO ANTIVANDALISMO VALVULA DOCOL"/>
    <s v="MAT.00029"/>
    <x v="1"/>
    <s v=""/>
    <s v=""/>
    <s v="K"/>
    <n v="2118"/>
    <x v="1"/>
    <s v=""/>
    <n v="20"/>
    <s v="PEÇ"/>
    <n v="20"/>
    <s v="PEÇ"/>
    <n v="280"/>
    <x v="622"/>
    <s v="BRL"/>
    <n v="1"/>
    <n v="0"/>
    <n v="0"/>
    <n v="0"/>
    <n v="0"/>
    <n v="0"/>
    <n v="0"/>
    <n v="1"/>
    <n v="0"/>
    <n v="0"/>
    <n v="0"/>
    <n v="0"/>
    <x v="1991"/>
    <s v="OABR"/>
  </r>
  <r>
    <s v="290"/>
    <s v="ZBR1"/>
    <s v="F"/>
    <s v="V23"/>
    <x v="12"/>
    <x v="73"/>
    <s v="3000017612 PAIVA CARVALHO FERRAGENS LTDA"/>
    <x v="176"/>
    <s v="100029927"/>
    <s v="ANEL DE CERA COM GUIA"/>
    <s v="MAT.00029"/>
    <x v="1"/>
    <s v=""/>
    <s v=""/>
    <s v="K"/>
    <n v="2118"/>
    <x v="1"/>
    <s v=""/>
    <n v="30"/>
    <s v="UN"/>
    <n v="30"/>
    <s v="UN"/>
    <n v="16.5"/>
    <x v="1432"/>
    <s v="BRL"/>
    <n v="1"/>
    <n v="0"/>
    <n v="0"/>
    <n v="0"/>
    <n v="0"/>
    <n v="0"/>
    <n v="0"/>
    <n v="1"/>
    <n v="0"/>
    <n v="0"/>
    <n v="0"/>
    <n v="0"/>
    <x v="1991"/>
    <s v="OABR"/>
  </r>
  <r>
    <s v="300"/>
    <s v="ZBR1"/>
    <s v="F"/>
    <s v="V23"/>
    <x v="12"/>
    <x v="73"/>
    <s v="3000017612 PAIVA CARVALHO FERRAGENS LTDA"/>
    <x v="176"/>
    <s v="100012655"/>
    <s v="ASSENTO SANITARIO ALMOFADADO OVAL"/>
    <s v="MAT.00029"/>
    <x v="1"/>
    <s v="L"/>
    <s v=""/>
    <s v="K"/>
    <n v="2118"/>
    <x v="1"/>
    <s v=""/>
    <n v="0"/>
    <s v="PEÇ"/>
    <n v="0"/>
    <s v="PEÇ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310"/>
    <s v="ZBR1"/>
    <s v="F"/>
    <s v="V23"/>
    <x v="12"/>
    <x v="73"/>
    <s v="3000017612 PAIVA CARVALHO FERRAGENS LTDA"/>
    <x v="176"/>
    <s v="E00005222"/>
    <s v="ASSENTO SANITARIO"/>
    <s v="MAT.00029"/>
    <x v="1"/>
    <s v="L"/>
    <s v=""/>
    <s v="K"/>
    <n v="2118"/>
    <x v="1"/>
    <s v=""/>
    <n v="2"/>
    <s v="UN"/>
    <n v="2"/>
    <s v="UN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320"/>
    <s v="ZBR1"/>
    <s v="F"/>
    <s v="V23"/>
    <x v="12"/>
    <x v="73"/>
    <s v="3000017612 PAIVA CARVALHO FERRAGENS LTDA"/>
    <x v="176"/>
    <s v="100020167"/>
    <s v="BACIA  CELITE BRANCA"/>
    <s v="MAT.00029"/>
    <x v="1"/>
    <s v=""/>
    <s v=""/>
    <s v="K"/>
    <n v="2118"/>
    <x v="1"/>
    <s v=""/>
    <n v="5"/>
    <s v="UN"/>
    <n v="5"/>
    <s v="UN"/>
    <n v="229"/>
    <x v="1433"/>
    <s v="BRL"/>
    <n v="1"/>
    <n v="0"/>
    <n v="0"/>
    <n v="0"/>
    <n v="0"/>
    <n v="0"/>
    <n v="0"/>
    <n v="1"/>
    <n v="0"/>
    <n v="0"/>
    <n v="0"/>
    <n v="0"/>
    <x v="1991"/>
    <s v="OABR"/>
  </r>
  <r>
    <s v="330"/>
    <s v="ZBR1"/>
    <s v="F"/>
    <s v="V23"/>
    <x v="12"/>
    <x v="73"/>
    <s v="3000017612 PAIVA CARVALHO FERRAGENS LTDA"/>
    <x v="176"/>
    <s v="100019597"/>
    <s v="TORNEIRA BOIA MACHO - BALAO METALICO 3&quot;"/>
    <s v="MAT.00029"/>
    <x v="1"/>
    <s v="L"/>
    <s v=""/>
    <s v="K"/>
    <n v="2118"/>
    <x v="1"/>
    <s v=""/>
    <n v="1"/>
    <s v="PEÇ"/>
    <n v="1"/>
    <s v="PEÇ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340"/>
    <s v="ZBR1"/>
    <s v="F"/>
    <s v="V23"/>
    <x v="12"/>
    <x v="73"/>
    <s v="3000017612 PAIVA CARVALHO FERRAGENS LTDA"/>
    <x v="176"/>
    <s v="100014767"/>
    <s v="TORNEIRA BIOPRESS FABRIMAR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1991"/>
    <s v="OABR"/>
  </r>
  <r>
    <s v="350"/>
    <s v="ZBR1"/>
    <s v="F"/>
    <s v="V23"/>
    <x v="12"/>
    <x v="73"/>
    <s v="3000017612 PAIVA CARVALHO FERRAGENS LTDA"/>
    <x v="176"/>
    <s v="100003151"/>
    <s v="REJUNTE 20KG BRANCO QUARTZOLIT"/>
    <s v="MAT.00029"/>
    <x v="1"/>
    <s v=""/>
    <s v=""/>
    <s v="K"/>
    <n v="2118"/>
    <x v="1"/>
    <s v=""/>
    <n v="20"/>
    <s v="UN"/>
    <n v="20"/>
    <s v="UN"/>
    <n v="9.5"/>
    <x v="1434"/>
    <s v="BRL"/>
    <n v="1"/>
    <n v="0"/>
    <n v="0"/>
    <n v="0"/>
    <n v="0"/>
    <n v="0"/>
    <n v="0"/>
    <n v="1"/>
    <n v="0"/>
    <n v="0"/>
    <n v="0"/>
    <n v="0"/>
    <x v="1991"/>
    <s v="OABR"/>
  </r>
  <r>
    <s v="360"/>
    <s v="ZBR1"/>
    <s v="F"/>
    <s v="V23"/>
    <x v="12"/>
    <x v="73"/>
    <s v="3000017612 PAIVA CARVALHO FERRAGENS LTDA"/>
    <x v="176"/>
    <s v="100025180"/>
    <s v="TUBO DE PVC MARROM 25MM VARA 3MM"/>
    <s v="MAT.00029"/>
    <x v="1"/>
    <s v=""/>
    <s v=""/>
    <s v="K"/>
    <n v="2118"/>
    <x v="1"/>
    <s v=""/>
    <n v="5"/>
    <s v="UN"/>
    <n v="5"/>
    <s v="UN"/>
    <n v="29.9"/>
    <x v="816"/>
    <s v="BRL"/>
    <n v="1"/>
    <n v="0"/>
    <n v="0"/>
    <n v="0"/>
    <n v="0"/>
    <n v="0"/>
    <n v="0"/>
    <n v="1"/>
    <n v="0"/>
    <n v="0"/>
    <n v="0"/>
    <n v="0"/>
    <x v="1991"/>
    <s v="OABR"/>
  </r>
  <r>
    <s v="370"/>
    <s v="ZBR1"/>
    <s v="F"/>
    <s v="V23"/>
    <x v="12"/>
    <x v="73"/>
    <s v="3000017612 PAIVA CARVALHO FERRAGENS LTDA"/>
    <x v="176"/>
    <s v="100001916"/>
    <s v="COLA PVC INCOLOR"/>
    <s v="MAT.00009"/>
    <x v="1"/>
    <s v=""/>
    <s v=""/>
    <s v="K"/>
    <n v="2118"/>
    <x v="1"/>
    <s v=""/>
    <n v="5"/>
    <s v="UN"/>
    <n v="5"/>
    <s v="UN"/>
    <n v="72"/>
    <x v="100"/>
    <s v="BRL"/>
    <n v="1"/>
    <n v="0"/>
    <n v="0"/>
    <n v="0"/>
    <n v="0"/>
    <n v="0"/>
    <n v="0"/>
    <n v="1"/>
    <n v="0"/>
    <n v="0"/>
    <n v="0"/>
    <n v="0"/>
    <x v="1991"/>
    <s v="OABR"/>
  </r>
  <r>
    <s v="380"/>
    <s v="ZBR1"/>
    <s v="F"/>
    <s v="V23"/>
    <x v="12"/>
    <x v="73"/>
    <s v="3000017612 PAIVA CARVALHO FERRAGENS LTDA"/>
    <x v="176"/>
    <s v="100029791"/>
    <s v="LAMPADA LED 12W BIV 6500K"/>
    <s v="MAT.00029"/>
    <x v="1"/>
    <s v=""/>
    <s v=""/>
    <s v="K"/>
    <n v="2118"/>
    <x v="1"/>
    <s v=""/>
    <n v="800"/>
    <s v="UN"/>
    <n v="800"/>
    <s v="UN"/>
    <n v="10.99"/>
    <x v="1435"/>
    <s v="BRL"/>
    <n v="1"/>
    <n v="0"/>
    <n v="0"/>
    <n v="0"/>
    <n v="0"/>
    <n v="0"/>
    <n v="0"/>
    <n v="1"/>
    <n v="0"/>
    <n v="0"/>
    <n v="0"/>
    <n v="0"/>
    <x v="1991"/>
    <s v="OABR"/>
  </r>
  <r>
    <s v="390"/>
    <s v="ZBR1"/>
    <s v="F"/>
    <s v="V23"/>
    <x v="12"/>
    <x v="73"/>
    <s v="3000017612 PAIVA CARVALHO FERRAGENS LTDA"/>
    <x v="176"/>
    <s v="100015948"/>
    <s v="LAMPADA LED 9W 3000K BIV"/>
    <s v="MAT.00029"/>
    <x v="1"/>
    <s v=""/>
    <s v=""/>
    <s v="K"/>
    <n v="2118"/>
    <x v="1"/>
    <s v=""/>
    <n v="201"/>
    <s v="UN"/>
    <n v="201"/>
    <s v="UN"/>
    <n v="5.9"/>
    <x v="1436"/>
    <s v="BRL"/>
    <n v="1"/>
    <n v="0"/>
    <n v="0"/>
    <n v="0"/>
    <n v="0"/>
    <n v="0"/>
    <n v="0"/>
    <n v="1"/>
    <n v="0"/>
    <n v="0"/>
    <n v="0"/>
    <n v="0"/>
    <x v="1991"/>
    <s v="OABR"/>
  </r>
  <r>
    <s v="400"/>
    <s v="ZBR1"/>
    <s v="F"/>
    <s v="V23"/>
    <x v="12"/>
    <x v="73"/>
    <s v="3000017612 PAIVA CARVALHO FERRAGENS LTDA"/>
    <x v="176"/>
    <s v="100029920"/>
    <s v="RECEPTÁCULO E27 DE PORCELANA"/>
    <s v="MAT.00029"/>
    <x v="1"/>
    <s v=""/>
    <s v=""/>
    <s v="K"/>
    <n v="2118"/>
    <x v="1"/>
    <s v=""/>
    <n v="1000"/>
    <s v="UN"/>
    <n v="1000"/>
    <s v="UN"/>
    <n v="2.8"/>
    <x v="936"/>
    <s v="BRL"/>
    <n v="1"/>
    <n v="0"/>
    <n v="0"/>
    <n v="0"/>
    <n v="0"/>
    <n v="0"/>
    <n v="0"/>
    <n v="1"/>
    <n v="0"/>
    <n v="0"/>
    <n v="0"/>
    <n v="0"/>
    <x v="1991"/>
    <s v="OABR"/>
  </r>
  <r>
    <s v="410"/>
    <s v="ZBR1"/>
    <s v="F"/>
    <s v="V23"/>
    <x v="12"/>
    <x v="73"/>
    <s v="3000017612 PAIVA CARVALHO FERRAGENS LTDA"/>
    <x v="176"/>
    <s v="100002791"/>
    <s v="TOMADA FEMEA 2P+T 20A PRETA"/>
    <s v="MAT.00029"/>
    <x v="1"/>
    <s v=""/>
    <s v=""/>
    <s v="K"/>
    <n v="2118"/>
    <x v="1"/>
    <s v=""/>
    <n v="50"/>
    <s v="UN"/>
    <n v="50"/>
    <s v="UN"/>
    <n v="4.9000000000000004"/>
    <x v="1437"/>
    <s v="BRL"/>
    <n v="1"/>
    <n v="0"/>
    <n v="0"/>
    <n v="0"/>
    <n v="0"/>
    <n v="0"/>
    <n v="0"/>
    <n v="1"/>
    <n v="0"/>
    <n v="0"/>
    <n v="0"/>
    <n v="0"/>
    <x v="1991"/>
    <s v="OABR"/>
  </r>
  <r>
    <s v="420"/>
    <s v="ZBR1"/>
    <s v="F"/>
    <s v="V23"/>
    <x v="12"/>
    <x v="73"/>
    <s v="3000017612 PAIVA CARVALHO FERRAGENS LTDA"/>
    <x v="176"/>
    <s v="E00005715"/>
    <s v="TOMADA PLUG 2P+T 10A (MACHO)"/>
    <s v="MAT.00029"/>
    <x v="1"/>
    <s v=""/>
    <s v=""/>
    <s v="K"/>
    <n v="2118"/>
    <x v="1"/>
    <s v=""/>
    <n v="50"/>
    <s v="UN"/>
    <n v="50"/>
    <s v="UN"/>
    <n v="5"/>
    <x v="119"/>
    <s v="BRL"/>
    <n v="1"/>
    <n v="0"/>
    <n v="0"/>
    <n v="0"/>
    <n v="0"/>
    <n v="0"/>
    <n v="0"/>
    <n v="1"/>
    <n v="0"/>
    <n v="0"/>
    <n v="0"/>
    <n v="0"/>
    <x v="1991"/>
    <s v="OABR"/>
  </r>
  <r>
    <s v="430"/>
    <s v="ZBR1"/>
    <s v="F"/>
    <s v="V23"/>
    <x v="12"/>
    <x v="73"/>
    <s v="3000017612 PAIVA CARVALHO FERRAGENS LTDA"/>
    <x v="176"/>
    <s v="100004059"/>
    <s v="REFLETOR LED 100W"/>
    <s v="MAT.00029"/>
    <x v="1"/>
    <s v=""/>
    <s v=""/>
    <s v="K"/>
    <n v="2118"/>
    <x v="1"/>
    <s v=""/>
    <n v="50"/>
    <s v="UN"/>
    <n v="50"/>
    <s v="UN"/>
    <n v="120"/>
    <x v="545"/>
    <s v="BRL"/>
    <n v="1"/>
    <n v="0"/>
    <n v="0"/>
    <n v="0"/>
    <n v="0"/>
    <n v="0"/>
    <n v="0"/>
    <n v="1"/>
    <n v="0"/>
    <n v="0"/>
    <n v="0"/>
    <n v="0"/>
    <x v="1991"/>
    <s v="OABR"/>
  </r>
  <r>
    <s v="440"/>
    <s v="ZBR1"/>
    <s v="F"/>
    <s v="V23"/>
    <x v="12"/>
    <x v="73"/>
    <s v="3000017612 PAIVA CARVALHO FERRAGENS LTDA"/>
    <x v="176"/>
    <s v="100022058"/>
    <s v="REFLETOR LED AVANT 050W BQ"/>
    <s v="MAT.00029"/>
    <x v="1"/>
    <s v=""/>
    <s v=""/>
    <s v="K"/>
    <n v="2118"/>
    <x v="1"/>
    <s v=""/>
    <n v="80"/>
    <s v="UN"/>
    <n v="80"/>
    <s v="UN"/>
    <n v="53.5"/>
    <x v="432"/>
    <s v="BRL"/>
    <n v="1"/>
    <n v="0"/>
    <n v="0"/>
    <n v="0"/>
    <n v="0"/>
    <n v="0"/>
    <n v="0"/>
    <n v="1"/>
    <n v="0"/>
    <n v="0"/>
    <n v="0"/>
    <n v="0"/>
    <x v="1991"/>
    <s v="OABR"/>
  </r>
  <r>
    <s v="450"/>
    <s v="ZBR1"/>
    <s v="F"/>
    <s v="V23"/>
    <x v="12"/>
    <x v="73"/>
    <s v="3000017612 PAIVA CARVALHO FERRAGENS LTDA"/>
    <x v="176"/>
    <s v="100029921"/>
    <s v="LAMPADA T8 40W 5500 BRANCO FRIO"/>
    <s v="MAT.00029"/>
    <x v="1"/>
    <s v=""/>
    <s v=""/>
    <s v="K"/>
    <n v="2118"/>
    <x v="1"/>
    <s v=""/>
    <n v="100"/>
    <s v="UN"/>
    <n v="100"/>
    <s v="UN"/>
    <n v="60"/>
    <x v="545"/>
    <s v="BRL"/>
    <n v="1"/>
    <n v="0"/>
    <n v="0"/>
    <n v="0"/>
    <n v="0"/>
    <n v="0"/>
    <n v="0"/>
    <n v="1"/>
    <n v="0"/>
    <n v="0"/>
    <n v="0"/>
    <n v="0"/>
    <x v="1991"/>
    <s v="OABR"/>
  </r>
  <r>
    <s v="460"/>
    <s v="ZBR1"/>
    <s v="F"/>
    <s v="V23"/>
    <x v="12"/>
    <x v="73"/>
    <s v="3000017612 PAIVA CARVALHO FERRAGENS LTDA"/>
    <x v="176"/>
    <s v="100012647"/>
    <s v="SIFÃO TUBO FLEXIVEL"/>
    <s v="MAT.00029"/>
    <x v="1"/>
    <s v=""/>
    <s v=""/>
    <s v="K"/>
    <n v="2118"/>
    <x v="1"/>
    <s v=""/>
    <n v="20"/>
    <s v="UN"/>
    <n v="20"/>
    <s v="UN"/>
    <n v="23.8"/>
    <x v="1438"/>
    <s v="BRL"/>
    <n v="1"/>
    <n v="0"/>
    <n v="0"/>
    <n v="0"/>
    <n v="0"/>
    <n v="0"/>
    <n v="0"/>
    <n v="1"/>
    <n v="0"/>
    <n v="0"/>
    <n v="0"/>
    <n v="0"/>
    <x v="1991"/>
    <s v="OABR"/>
  </r>
  <r>
    <s v="470"/>
    <s v="ZBR1"/>
    <s v="F"/>
    <s v="V23"/>
    <x v="12"/>
    <x v="73"/>
    <s v="3000017612 PAIVA CARVALHO FERRAGENS LTDA"/>
    <x v="176"/>
    <s v="100015401"/>
    <s v="MICTÓRIO COM SIFÃO CELITE BRANCO"/>
    <s v="MAT.00017"/>
    <x v="1"/>
    <s v=""/>
    <s v=""/>
    <s v="K"/>
    <n v="2118"/>
    <x v="1"/>
    <s v=""/>
    <n v="4"/>
    <s v="UN"/>
    <n v="4"/>
    <s v="UN"/>
    <n v="435"/>
    <x v="413"/>
    <s v="BRL"/>
    <n v="1"/>
    <n v="0"/>
    <n v="0"/>
    <n v="0"/>
    <n v="0"/>
    <n v="0"/>
    <n v="0"/>
    <n v="1"/>
    <n v="0"/>
    <n v="0"/>
    <n v="0"/>
    <n v="0"/>
    <x v="1991"/>
    <s v="OABR"/>
  </r>
  <r>
    <s v="480"/>
    <s v="ZBR1"/>
    <s v="F"/>
    <s v="V23"/>
    <x v="12"/>
    <x v="73"/>
    <s v="3000017612 PAIVA CARVALHO FERRAGENS LTDA"/>
    <x v="176"/>
    <s v="E00005209"/>
    <s v="BUCHA RED. SOLDA MARROM 25X3/4MM (ROSCA)"/>
    <s v="MAT.00029"/>
    <x v="1"/>
    <s v=""/>
    <s v=""/>
    <s v="K"/>
    <n v="2118"/>
    <x v="1"/>
    <s v=""/>
    <n v="3"/>
    <s v="UN"/>
    <n v="3"/>
    <s v="UN"/>
    <n v="31.2"/>
    <x v="1439"/>
    <s v="BRL"/>
    <n v="1"/>
    <n v="0"/>
    <n v="0"/>
    <n v="0"/>
    <n v="0"/>
    <n v="0"/>
    <n v="0"/>
    <n v="1"/>
    <n v="0"/>
    <n v="0"/>
    <n v="0"/>
    <n v="0"/>
    <x v="1991"/>
    <s v="OABR"/>
  </r>
  <r>
    <s v="10"/>
    <s v="ZBR1"/>
    <s v="F"/>
    <s v="V03"/>
    <x v="1"/>
    <x v="73"/>
    <s v="3000002258 DK CONSTRUCOES E REFORMAS LTDA"/>
    <x v="4"/>
    <s v="100002822"/>
    <s v="SERVIÇO DE CONCRETAGEM"/>
    <s v="MAT.00019"/>
    <x v="1"/>
    <s v=""/>
    <s v=""/>
    <s v="K"/>
    <n v="1118"/>
    <x v="0"/>
    <s v=""/>
    <n v="1"/>
    <s v="SV"/>
    <n v="1"/>
    <s v="SV"/>
    <n v="11000"/>
    <x v="231"/>
    <s v="BRL"/>
    <n v="1"/>
    <n v="0"/>
    <n v="0"/>
    <n v="1"/>
    <n v="0"/>
    <n v="1"/>
    <n v="11000"/>
    <n v="1"/>
    <n v="0"/>
    <n v="0"/>
    <n v="0"/>
    <n v="0"/>
    <x v="1992"/>
    <s v="OABR"/>
  </r>
  <r>
    <s v="10"/>
    <s v="ZBR1"/>
    <s v="F"/>
    <s v="V02"/>
    <x v="7"/>
    <x v="73"/>
    <s v="3000000284 GOOGLE BRASIL INTERNET LTDA."/>
    <x v="328"/>
    <s v="100000446"/>
    <s v="CAMPANHA DE MÍDIA DIGITAL"/>
    <s v="SERV.0020"/>
    <x v="0"/>
    <s v=""/>
    <s v=""/>
    <s v="K"/>
    <n v="1118"/>
    <x v="0"/>
    <s v=""/>
    <n v="1"/>
    <s v="SV"/>
    <n v="1"/>
    <s v="SV"/>
    <n v="1184.8699999999999"/>
    <x v="1440"/>
    <s v="BRL"/>
    <n v="1"/>
    <n v="0"/>
    <n v="0"/>
    <n v="0"/>
    <n v="0"/>
    <n v="0"/>
    <n v="0"/>
    <n v="1"/>
    <n v="0"/>
    <n v="0"/>
    <n v="0"/>
    <n v="0"/>
    <x v="1993"/>
    <s v="OABR"/>
  </r>
  <r>
    <s v="10"/>
    <s v="ZBR1"/>
    <s v="F"/>
    <s v="V02"/>
    <x v="7"/>
    <x v="73"/>
    <s v="3000000284 GOOGLE BRASIL INTERNET LTDA."/>
    <x v="328"/>
    <s v="100000446"/>
    <s v="CAMPANHA DE MÍDIA DIGITAL"/>
    <s v="SERV.0020"/>
    <x v="0"/>
    <s v=""/>
    <s v=""/>
    <s v="K"/>
    <n v="1118"/>
    <x v="0"/>
    <s v=""/>
    <n v="1"/>
    <s v="SV"/>
    <n v="1"/>
    <s v="SV"/>
    <n v="14.64"/>
    <x v="1441"/>
    <s v="BRL"/>
    <n v="1"/>
    <n v="0"/>
    <n v="0"/>
    <n v="0"/>
    <n v="0"/>
    <n v="0"/>
    <n v="0"/>
    <n v="1"/>
    <n v="0"/>
    <n v="0"/>
    <n v="0"/>
    <n v="0"/>
    <x v="1994"/>
    <s v="OABR"/>
  </r>
  <r>
    <s v="10"/>
    <s v="ZBR1"/>
    <s v="F"/>
    <s v="V33"/>
    <x v="2"/>
    <x v="74"/>
    <s v="3000013798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598.79"/>
    <x v="1442"/>
    <s v="BRL"/>
    <n v="1"/>
    <n v="0"/>
    <n v="0"/>
    <n v="0"/>
    <n v="0"/>
    <n v="0"/>
    <n v="0"/>
    <n v="1"/>
    <n v="0"/>
    <n v="0"/>
    <n v="0"/>
    <n v="0"/>
    <x v="1995"/>
    <s v="OABR"/>
  </r>
  <r>
    <s v="10"/>
    <s v="ZBR1"/>
    <s v="F"/>
    <s v="V13"/>
    <x v="4"/>
    <x v="74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58.55"/>
    <x v="1443"/>
    <s v="BRL"/>
    <n v="1"/>
    <n v="0"/>
    <n v="0"/>
    <n v="0"/>
    <n v="0"/>
    <n v="0"/>
    <n v="0"/>
    <n v="1"/>
    <n v="0"/>
    <n v="0"/>
    <n v="0"/>
    <n v="0"/>
    <x v="1996"/>
    <s v="OABR"/>
  </r>
  <r>
    <s v="10"/>
    <s v="ZBR1"/>
    <s v="F"/>
    <s v="V33"/>
    <x v="2"/>
    <x v="74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72.08"/>
    <x v="1444"/>
    <s v="BRL"/>
    <n v="1"/>
    <n v="0"/>
    <n v="0"/>
    <n v="0"/>
    <n v="0"/>
    <n v="0"/>
    <n v="0"/>
    <n v="1"/>
    <n v="0"/>
    <n v="0"/>
    <n v="0"/>
    <n v="0"/>
    <x v="1997"/>
    <s v="OABR"/>
  </r>
  <r>
    <s v="20"/>
    <s v="ZBR1"/>
    <s v="F"/>
    <s v="V33"/>
    <x v="2"/>
    <x v="74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155.18"/>
    <x v="1445"/>
    <s v="BRL"/>
    <n v="1"/>
    <n v="0"/>
    <n v="0"/>
    <n v="0"/>
    <n v="0"/>
    <n v="0"/>
    <n v="0"/>
    <n v="1"/>
    <n v="0"/>
    <n v="0"/>
    <n v="0"/>
    <n v="0"/>
    <x v="1997"/>
    <s v="OABR"/>
  </r>
  <r>
    <s v="10"/>
    <s v="ZBR1"/>
    <s v="F"/>
    <s v="V03"/>
    <x v="1"/>
    <x v="74"/>
    <s v="3000011178 J FAISSAL COMERCIO DE MAQUINAS E"/>
    <x v="319"/>
    <s v="E00005733"/>
    <s v="FIO MONO QUADRADO 2.7-2,0 KG"/>
    <s v="MAT.00029"/>
    <x v="1"/>
    <s v=""/>
    <s v=""/>
    <s v="K"/>
    <n v="1118"/>
    <x v="0"/>
    <s v=""/>
    <n v="2"/>
    <s v="UN"/>
    <n v="2"/>
    <s v="UN"/>
    <n v="260"/>
    <x v="408"/>
    <s v="BRL"/>
    <n v="1"/>
    <n v="0"/>
    <n v="0"/>
    <n v="0"/>
    <n v="0"/>
    <n v="0"/>
    <n v="0"/>
    <n v="1"/>
    <n v="0"/>
    <n v="0"/>
    <n v="0"/>
    <n v="0"/>
    <x v="1998"/>
    <s v="OABR"/>
  </r>
  <r>
    <s v="10"/>
    <s v="ZBR1"/>
    <s v="F"/>
    <s v="V22"/>
    <x v="15"/>
    <x v="74"/>
    <s v="3000020550 ANA CATHARINA CAMARGO BARRETO"/>
    <x v="329"/>
    <s v="100000487"/>
    <s v="SERVIÇO DE PINTURA"/>
    <s v="SERV.0017"/>
    <x v="0"/>
    <s v=""/>
    <s v=""/>
    <s v="K"/>
    <n v="2118"/>
    <x v="1"/>
    <s v=""/>
    <n v="1"/>
    <s v="SV"/>
    <n v="1"/>
    <s v="SV"/>
    <n v="30798"/>
    <x v="1446"/>
    <s v="BRL"/>
    <n v="1"/>
    <n v="0"/>
    <n v="0"/>
    <n v="0"/>
    <n v="0"/>
    <n v="0"/>
    <n v="0"/>
    <n v="1"/>
    <n v="0"/>
    <n v="0"/>
    <n v="0"/>
    <n v="0"/>
    <x v="1999"/>
    <s v="OABR"/>
  </r>
  <r>
    <s v="10"/>
    <s v="ZBR1"/>
    <s v="F"/>
    <s v="V03"/>
    <x v="1"/>
    <x v="74"/>
    <s v="3000013322 FRIO DUQUE REFRIGERACAO LTDA"/>
    <x v="213"/>
    <s v="100016731"/>
    <s v="COMPRESSOR TECUMSEH 1HP R22 220V"/>
    <s v="MAT.00004"/>
    <x v="1"/>
    <s v=""/>
    <s v=""/>
    <s v="K"/>
    <n v="1118"/>
    <x v="0"/>
    <s v=""/>
    <n v="1"/>
    <s v="UN"/>
    <n v="1"/>
    <s v="UN"/>
    <n v="2380"/>
    <x v="1447"/>
    <s v="BRL"/>
    <n v="1"/>
    <n v="0"/>
    <n v="0"/>
    <n v="0"/>
    <n v="0"/>
    <n v="0"/>
    <n v="0"/>
    <n v="1"/>
    <n v="0"/>
    <n v="0"/>
    <n v="0"/>
    <n v="0"/>
    <x v="2000"/>
    <s v="OABR"/>
  </r>
  <r>
    <s v="20"/>
    <s v="ZBR1"/>
    <s v="F"/>
    <s v="V03"/>
    <x v="1"/>
    <x v="74"/>
    <s v="3000013322 FRIO DUQUE REFRIGERACAO LTDA"/>
    <x v="213"/>
    <s v="E00006000"/>
    <s v="FILTRO SECADOR DML 084 210 X 1/2R"/>
    <s v="MAT.00029"/>
    <x v="1"/>
    <s v=""/>
    <s v=""/>
    <s v="K"/>
    <n v="1118"/>
    <x v="0"/>
    <s v=""/>
    <n v="1"/>
    <s v="UN"/>
    <n v="1"/>
    <s v="UN"/>
    <n v="77"/>
    <x v="892"/>
    <s v="BRL"/>
    <n v="1"/>
    <n v="0"/>
    <n v="0"/>
    <n v="0"/>
    <n v="0"/>
    <n v="0"/>
    <n v="0"/>
    <n v="1"/>
    <n v="0"/>
    <n v="0"/>
    <n v="0"/>
    <n v="0"/>
    <x v="2000"/>
    <s v="OABR"/>
  </r>
  <r>
    <s v="30"/>
    <s v="ZBR1"/>
    <s v="F"/>
    <s v="V03"/>
    <x v="1"/>
    <x v="74"/>
    <s v="3000013322 FRIO DUQUE REFRIGERACAO LTDA"/>
    <x v="213"/>
    <s v="E00005588"/>
    <s v="GAS REFRIGERANTE R22"/>
    <s v="MAT.00029"/>
    <x v="1"/>
    <s v=""/>
    <s v=""/>
    <s v="K"/>
    <n v="1118"/>
    <x v="0"/>
    <s v=""/>
    <n v="1"/>
    <s v="UN"/>
    <n v="1"/>
    <s v="UN"/>
    <n v="859.9"/>
    <x v="1448"/>
    <s v="BRL"/>
    <n v="1"/>
    <n v="0"/>
    <n v="0"/>
    <n v="0"/>
    <n v="0"/>
    <n v="0"/>
    <n v="0"/>
    <n v="1"/>
    <n v="0"/>
    <n v="0"/>
    <n v="0"/>
    <n v="0"/>
    <x v="2000"/>
    <s v="OABR"/>
  </r>
  <r>
    <s v="10"/>
    <s v="ZBR1"/>
    <s v="F"/>
    <s v="V03"/>
    <x v="1"/>
    <x v="75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60000"/>
    <x v="859"/>
    <s v="BRL"/>
    <n v="1"/>
    <n v="0"/>
    <n v="0"/>
    <n v="0"/>
    <n v="0"/>
    <n v="0"/>
    <n v="0"/>
    <n v="1"/>
    <n v="0"/>
    <n v="0"/>
    <n v="0"/>
    <n v="0"/>
    <x v="2001"/>
    <s v="OABR"/>
  </r>
  <r>
    <s v="20"/>
    <s v="ZBR1"/>
    <s v="F"/>
    <s v="V03"/>
    <x v="1"/>
    <x v="75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67531.87"/>
    <x v="1449"/>
    <s v="BRL"/>
    <n v="1"/>
    <n v="0"/>
    <n v="0"/>
    <n v="0"/>
    <n v="0"/>
    <n v="0"/>
    <n v="0"/>
    <n v="1"/>
    <n v="0"/>
    <n v="0"/>
    <n v="0"/>
    <n v="0"/>
    <x v="2001"/>
    <s v="OABR"/>
  </r>
  <r>
    <s v="10"/>
    <s v="ZBR1"/>
    <s v="F"/>
    <s v="V03"/>
    <x v="1"/>
    <x v="75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35000"/>
    <x v="539"/>
    <s v="BRL"/>
    <n v="1"/>
    <n v="0"/>
    <n v="0"/>
    <n v="0"/>
    <n v="0"/>
    <n v="0"/>
    <n v="0"/>
    <n v="1"/>
    <n v="0"/>
    <n v="0"/>
    <n v="0"/>
    <n v="0"/>
    <x v="2002"/>
    <s v="OABR"/>
  </r>
  <r>
    <s v="20"/>
    <s v="ZBR1"/>
    <s v="F"/>
    <s v="V03"/>
    <x v="1"/>
    <x v="75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37721.85"/>
    <x v="1450"/>
    <s v="BRL"/>
    <n v="1"/>
    <n v="0"/>
    <n v="0"/>
    <n v="0"/>
    <n v="0"/>
    <n v="0"/>
    <n v="0"/>
    <n v="1"/>
    <n v="0"/>
    <n v="0"/>
    <n v="0"/>
    <n v="0"/>
    <x v="2002"/>
    <s v="OABR"/>
  </r>
  <r>
    <s v="10"/>
    <s v="ZBR1"/>
    <s v="F"/>
    <s v="V02"/>
    <x v="7"/>
    <x v="75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2003"/>
    <s v="OABR"/>
  </r>
  <r>
    <s v="10"/>
    <s v="ZBR1"/>
    <s v="F"/>
    <s v="V02"/>
    <x v="7"/>
    <x v="75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2004"/>
    <s v="OABR"/>
  </r>
  <r>
    <s v="10"/>
    <s v="ZBR1"/>
    <s v="F"/>
    <s v="V02"/>
    <x v="7"/>
    <x v="75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0"/>
    <n v="0"/>
    <n v="0"/>
    <n v="0"/>
    <n v="1"/>
    <n v="0"/>
    <n v="0"/>
    <n v="0"/>
    <n v="0"/>
    <x v="2005"/>
    <s v="OABR"/>
  </r>
  <r>
    <s v="10"/>
    <s v="ZBR1"/>
    <s v="F"/>
    <s v="V03"/>
    <x v="1"/>
    <x v="75"/>
    <s v="3000016821 RBJL COMERCIO DE BICICLETAS LTDA"/>
    <x v="330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700.39"/>
    <x v="1451"/>
    <s v="BRL"/>
    <n v="1"/>
    <n v="0"/>
    <n v="0"/>
    <n v="0"/>
    <n v="0"/>
    <n v="0"/>
    <n v="0"/>
    <n v="1"/>
    <n v="0"/>
    <n v="0"/>
    <n v="0"/>
    <n v="0"/>
    <x v="2006"/>
    <s v="OABR"/>
  </r>
  <r>
    <s v="30"/>
    <s v="ZBR1"/>
    <s v="F"/>
    <s v="V03"/>
    <x v="1"/>
    <x v="75"/>
    <s v="3000016821 RBJL COMERCIO DE BICICLETAS LTDA"/>
    <x v="330"/>
    <s v="100031778"/>
    <s v="FREIO TRASEIRO COMPLETO COM TRANCA"/>
    <s v="MAT.00029"/>
    <x v="1"/>
    <s v=""/>
    <s v=""/>
    <s v="K"/>
    <n v="1118"/>
    <x v="0"/>
    <s v=""/>
    <n v="1"/>
    <s v="UN"/>
    <n v="1"/>
    <s v="UN"/>
    <n v="142.47999999999999"/>
    <x v="1452"/>
    <s v="BRL"/>
    <n v="1"/>
    <n v="0"/>
    <n v="0"/>
    <n v="0"/>
    <n v="0"/>
    <n v="0"/>
    <n v="0"/>
    <n v="1"/>
    <n v="0"/>
    <n v="0"/>
    <n v="0"/>
    <n v="0"/>
    <x v="2006"/>
    <s v="OABR"/>
  </r>
  <r>
    <s v="40"/>
    <s v="ZBR1"/>
    <s v="F"/>
    <s v="V03"/>
    <x v="1"/>
    <x v="75"/>
    <s v="3000016821 RBJL COMERCIO DE BICICLETAS LTDA"/>
    <x v="330"/>
    <s v="100031776"/>
    <s v="BASE BATERIA E-BIKE"/>
    <s v="MAT.00029"/>
    <x v="1"/>
    <s v=""/>
    <s v=""/>
    <s v="K"/>
    <n v="1118"/>
    <x v="0"/>
    <s v=""/>
    <n v="1"/>
    <s v="UN"/>
    <n v="1"/>
    <s v="UN"/>
    <n v="67.599999999999994"/>
    <x v="1453"/>
    <s v="BRL"/>
    <n v="1"/>
    <n v="0"/>
    <n v="0"/>
    <n v="0"/>
    <n v="0"/>
    <n v="0"/>
    <n v="0"/>
    <n v="1"/>
    <n v="0"/>
    <n v="0"/>
    <n v="0"/>
    <n v="0"/>
    <x v="2006"/>
    <s v="OABR"/>
  </r>
  <r>
    <s v="50"/>
    <s v="ZBR1"/>
    <s v="F"/>
    <s v="V03"/>
    <x v="1"/>
    <x v="75"/>
    <s v="3000016821 RBJL COMERCIO DE BICICLETAS LTDA"/>
    <x v="330"/>
    <s v="100031777"/>
    <s v="CABO DE FREIO E-BIKE TRASEIRO"/>
    <s v="MAT.00029"/>
    <x v="1"/>
    <s v=""/>
    <s v=""/>
    <s v="K"/>
    <n v="1118"/>
    <x v="0"/>
    <s v=""/>
    <n v="1"/>
    <s v="UN"/>
    <n v="1"/>
    <s v="UN"/>
    <n v="32"/>
    <x v="1454"/>
    <s v="BRL"/>
    <n v="1"/>
    <n v="0"/>
    <n v="0"/>
    <n v="0"/>
    <n v="0"/>
    <n v="0"/>
    <n v="0"/>
    <n v="1"/>
    <n v="0"/>
    <n v="0"/>
    <n v="0"/>
    <n v="0"/>
    <x v="2006"/>
    <s v="OABR"/>
  </r>
  <r>
    <s v="60"/>
    <s v="ZBR1"/>
    <s v="F"/>
    <s v="V03"/>
    <x v="1"/>
    <x v="75"/>
    <s v="3000016821 RBJL COMERCIO DE BICICLETAS LTDA"/>
    <x v="330"/>
    <s v="100031779"/>
    <s v="HASTE PARA LAMA E BIKE DIANTEIRO"/>
    <s v="MAT.00029"/>
    <x v="1"/>
    <s v=""/>
    <s v=""/>
    <s v="K"/>
    <n v="1118"/>
    <x v="0"/>
    <s v=""/>
    <n v="1"/>
    <s v="UN"/>
    <n v="1"/>
    <s v="UN"/>
    <n v="26"/>
    <x v="1455"/>
    <s v="BRL"/>
    <n v="1"/>
    <n v="0"/>
    <n v="0"/>
    <n v="0"/>
    <n v="0"/>
    <n v="0"/>
    <n v="0"/>
    <n v="1"/>
    <n v="0"/>
    <n v="0"/>
    <n v="0"/>
    <n v="0"/>
    <x v="2006"/>
    <s v="OABR"/>
  </r>
  <r>
    <s v="70"/>
    <s v="ZBR1"/>
    <s v="F"/>
    <s v="V03"/>
    <x v="1"/>
    <x v="75"/>
    <s v="3000016821 RBJL COMERCIO DE BICICLETAS LTDA"/>
    <x v="330"/>
    <s v="100031780"/>
    <s v="PEDAL ORIGINAL (PAR) E-BIKE"/>
    <s v="MAT.00029"/>
    <x v="1"/>
    <s v=""/>
    <s v=""/>
    <s v="K"/>
    <n v="1118"/>
    <x v="0"/>
    <s v=""/>
    <n v="1"/>
    <s v="UN"/>
    <n v="1"/>
    <s v="UN"/>
    <n v="72.8"/>
    <x v="1456"/>
    <s v="BRL"/>
    <n v="1"/>
    <n v="0"/>
    <n v="0"/>
    <n v="0"/>
    <n v="0"/>
    <n v="0"/>
    <n v="0"/>
    <n v="1"/>
    <n v="0"/>
    <n v="0"/>
    <n v="0"/>
    <n v="0"/>
    <x v="2006"/>
    <s v="OABR"/>
  </r>
  <r>
    <s v="10"/>
    <s v="ZBR1"/>
    <s v="F"/>
    <s v="V03"/>
    <x v="1"/>
    <x v="75"/>
    <s v="3000002473 RIO DO PINCEL TINTAS LTDA"/>
    <x v="202"/>
    <s v="100029956"/>
    <s v="TINTA SPRAY BRANCO"/>
    <s v="MAT.00029"/>
    <x v="1"/>
    <s v=""/>
    <s v=""/>
    <s v="K"/>
    <n v="1118"/>
    <x v="0"/>
    <s v=""/>
    <n v="5"/>
    <s v="UN"/>
    <n v="5"/>
    <s v="UN"/>
    <n v="28.1"/>
    <x v="1457"/>
    <s v="BRL"/>
    <n v="1"/>
    <n v="0"/>
    <n v="0"/>
    <n v="0"/>
    <n v="0"/>
    <n v="0"/>
    <n v="0"/>
    <n v="1"/>
    <n v="0"/>
    <n v="0"/>
    <n v="0"/>
    <n v="0"/>
    <x v="2007"/>
    <s v="OABR"/>
  </r>
  <r>
    <s v="20"/>
    <s v="ZBR1"/>
    <s v="F"/>
    <s v="V03"/>
    <x v="1"/>
    <x v="75"/>
    <s v="3000002473 RIO DO PINCEL TINTAS LTDA"/>
    <x v="202"/>
    <s v="100013331"/>
    <s v="TINTA SPRAY PRETO FOSCO"/>
    <s v="MAT.00029"/>
    <x v="1"/>
    <s v=""/>
    <s v=""/>
    <s v="K"/>
    <n v="1118"/>
    <x v="0"/>
    <s v=""/>
    <n v="5"/>
    <s v="UN"/>
    <n v="5"/>
    <s v="UN"/>
    <n v="28.1"/>
    <x v="1457"/>
    <s v="BRL"/>
    <n v="1"/>
    <n v="0"/>
    <n v="0"/>
    <n v="0"/>
    <n v="0"/>
    <n v="0"/>
    <n v="0"/>
    <n v="1"/>
    <n v="0"/>
    <n v="0"/>
    <n v="0"/>
    <n v="0"/>
    <x v="2007"/>
    <s v="OABR"/>
  </r>
  <r>
    <s v="10"/>
    <s v="ZBR1"/>
    <s v="F"/>
    <s v="V03"/>
    <x v="1"/>
    <x v="75"/>
    <s v="3000014575 JJ MATERIAL ELETRICO LTDA"/>
    <x v="218"/>
    <s v="E00005260"/>
    <s v="ALAVANCA PRATICA CROMADA"/>
    <s v="MAT.00029"/>
    <x v="1"/>
    <s v=""/>
    <s v=""/>
    <s v="K"/>
    <n v="1118"/>
    <x v="0"/>
    <s v=""/>
    <n v="15"/>
    <s v="UN"/>
    <n v="15"/>
    <s v="UN"/>
    <n v="138.6"/>
    <x v="1458"/>
    <s v="BRL"/>
    <n v="1"/>
    <n v="0"/>
    <n v="0"/>
    <n v="0"/>
    <n v="0"/>
    <n v="0"/>
    <n v="0"/>
    <n v="1"/>
    <n v="0"/>
    <n v="0"/>
    <n v="0"/>
    <n v="0"/>
    <x v="2008"/>
    <s v="OABR"/>
  </r>
  <r>
    <s v="10"/>
    <s v="ZBR1"/>
    <s v="F"/>
    <s v="V03"/>
    <x v="1"/>
    <x v="75"/>
    <s v="3000000314 HYGICARE DISTRIBUIDORA DE PRODUTOS"/>
    <x v="331"/>
    <s v="100030071"/>
    <s v="PORTA HIGIENICO BOBINA"/>
    <s v="MAT.00034"/>
    <x v="1"/>
    <s v=""/>
    <s v=""/>
    <s v="K"/>
    <n v="1118"/>
    <x v="0"/>
    <s v=""/>
    <n v="5"/>
    <s v="UN"/>
    <n v="5"/>
    <s v="UN"/>
    <n v="37.82"/>
    <x v="1459"/>
    <s v="BRL"/>
    <n v="1"/>
    <n v="0"/>
    <n v="0"/>
    <n v="0"/>
    <n v="0"/>
    <n v="5"/>
    <n v="189.1"/>
    <n v="1"/>
    <n v="0"/>
    <n v="0"/>
    <n v="0"/>
    <n v="0"/>
    <x v="2009"/>
    <s v="OABR"/>
  </r>
  <r>
    <s v="20"/>
    <s v="ZBR1"/>
    <s v="F"/>
    <s v="V03"/>
    <x v="1"/>
    <x v="75"/>
    <s v="3000000314 HYGICARE DISTRIBUIDORA DE PRODUTOS"/>
    <x v="331"/>
    <s v="100004046"/>
    <s v="SABONETE LIQUIDO FLORAL"/>
    <s v="MAT.00029"/>
    <x v="1"/>
    <s v=""/>
    <s v=""/>
    <s v="K"/>
    <n v="1118"/>
    <x v="0"/>
    <s v=""/>
    <n v="10"/>
    <s v="PAC"/>
    <n v="10"/>
    <s v="PAC"/>
    <n v="25.55"/>
    <x v="1460"/>
    <s v="BRL"/>
    <n v="1"/>
    <n v="0"/>
    <n v="0"/>
    <n v="0"/>
    <n v="0"/>
    <n v="10"/>
    <n v="255.5"/>
    <n v="1"/>
    <n v="0"/>
    <n v="0"/>
    <n v="0"/>
    <n v="0"/>
    <x v="2009"/>
    <s v="OABR"/>
  </r>
  <r>
    <s v="30"/>
    <s v="ZBR1"/>
    <s v="F"/>
    <s v="V03"/>
    <x v="1"/>
    <x v="75"/>
    <s v="3000000314 HYGICARE DISTRIBUIDORA DE PRODUTOS"/>
    <x v="331"/>
    <s v="100004045"/>
    <s v="PAPEL TOALHA"/>
    <s v="MAT.00029"/>
    <x v="1"/>
    <s v=""/>
    <s v=""/>
    <s v="K"/>
    <n v="1118"/>
    <x v="0"/>
    <s v=""/>
    <n v="8"/>
    <s v="PAC"/>
    <n v="8"/>
    <s v="PAC"/>
    <n v="37.82"/>
    <x v="1461"/>
    <s v="BRL"/>
    <n v="1"/>
    <n v="0"/>
    <n v="0"/>
    <n v="0"/>
    <n v="0"/>
    <n v="8"/>
    <n v="302.56"/>
    <n v="1"/>
    <n v="0"/>
    <n v="0"/>
    <n v="0"/>
    <n v="0"/>
    <x v="2009"/>
    <s v="OABR"/>
  </r>
  <r>
    <s v="40"/>
    <s v="ZBR1"/>
    <s v="F"/>
    <s v="V03"/>
    <x v="1"/>
    <x v="75"/>
    <s v="3000000314 HYGICARE DISTRIBUIDORA DE PRODUTOS"/>
    <x v="331"/>
    <s v="100030072"/>
    <s v="PORTA HIGIENICO INTERFOLHAS"/>
    <s v="MAT.00034"/>
    <x v="1"/>
    <s v=""/>
    <s v=""/>
    <s v="K"/>
    <n v="1118"/>
    <x v="0"/>
    <s v=""/>
    <n v="5"/>
    <s v="UN"/>
    <n v="5"/>
    <s v="UN"/>
    <n v="24.22"/>
    <x v="1462"/>
    <s v="BRL"/>
    <n v="1"/>
    <n v="0"/>
    <n v="0"/>
    <n v="0"/>
    <n v="0"/>
    <n v="5"/>
    <n v="121.1"/>
    <n v="1"/>
    <n v="0"/>
    <n v="0"/>
    <n v="0"/>
    <n v="0"/>
    <x v="2009"/>
    <s v="OABR"/>
  </r>
  <r>
    <s v="10"/>
    <s v="ZBR1"/>
    <s v="F"/>
    <s v="V03"/>
    <x v="1"/>
    <x v="75"/>
    <s v="3000012366 DISTRIBUIDORA DE PRODUTOS DE LIMPEZ"/>
    <x v="258"/>
    <s v="100004046"/>
    <s v="SABONETE LIQUIDO FLORAL"/>
    <s v="MAT.00029"/>
    <x v="1"/>
    <s v=""/>
    <s v=""/>
    <s v="K"/>
    <n v="1118"/>
    <x v="0"/>
    <s v=""/>
    <n v="3"/>
    <s v="PAC"/>
    <n v="3"/>
    <s v="PAC"/>
    <n v="319.5"/>
    <x v="1463"/>
    <s v="BRL"/>
    <n v="1"/>
    <n v="0"/>
    <n v="0"/>
    <n v="0"/>
    <n v="0"/>
    <n v="0"/>
    <n v="0"/>
    <n v="1"/>
    <n v="0"/>
    <n v="0"/>
    <n v="0"/>
    <n v="0"/>
    <x v="2010"/>
    <s v="OABR"/>
  </r>
  <r>
    <s v="20"/>
    <s v="ZBR1"/>
    <s v="F"/>
    <s v="V03"/>
    <x v="1"/>
    <x v="75"/>
    <s v="3000012366 DISTRIBUIDORA DE PRODUTOS DE LIMPEZ"/>
    <x v="258"/>
    <s v="100004044"/>
    <s v="PAPEL HIGIÊNICO"/>
    <s v="MAT.00029"/>
    <x v="1"/>
    <s v=""/>
    <s v=""/>
    <s v="K"/>
    <n v="1118"/>
    <x v="0"/>
    <s v=""/>
    <n v="5"/>
    <s v="PAC"/>
    <n v="5"/>
    <s v="PAC"/>
    <n v="271.48"/>
    <x v="1006"/>
    <s v="BRL"/>
    <n v="1"/>
    <n v="0"/>
    <n v="0"/>
    <n v="0"/>
    <n v="0"/>
    <n v="0"/>
    <n v="0"/>
    <n v="1"/>
    <n v="0"/>
    <n v="0"/>
    <n v="0"/>
    <n v="0"/>
    <x v="2010"/>
    <s v="OABR"/>
  </r>
  <r>
    <s v="30"/>
    <s v="ZBR1"/>
    <s v="F"/>
    <s v="V03"/>
    <x v="1"/>
    <x v="75"/>
    <s v="3000012366 DISTRIBUIDORA DE PRODUTOS DE LIMPEZ"/>
    <x v="258"/>
    <s v="100004045"/>
    <s v="PAPEL TOALHA"/>
    <s v="MAT.00029"/>
    <x v="1"/>
    <s v=""/>
    <s v=""/>
    <s v="K"/>
    <n v="1118"/>
    <x v="0"/>
    <s v=""/>
    <n v="5"/>
    <s v="PAC"/>
    <n v="5"/>
    <s v="PAC"/>
    <n v="353.98"/>
    <x v="1007"/>
    <s v="BRL"/>
    <n v="1"/>
    <n v="0"/>
    <n v="0"/>
    <n v="0"/>
    <n v="0"/>
    <n v="0"/>
    <n v="0"/>
    <n v="1"/>
    <n v="0"/>
    <n v="0"/>
    <n v="0"/>
    <n v="0"/>
    <x v="2010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590"/>
    <x v="1264"/>
    <s v="BRL"/>
    <n v="1"/>
    <n v="0"/>
    <n v="0"/>
    <n v="0"/>
    <n v="0"/>
    <n v="0"/>
    <n v="0"/>
    <n v="1"/>
    <n v="0"/>
    <n v="0"/>
    <n v="0"/>
    <n v="0"/>
    <x v="2011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960"/>
    <x v="1464"/>
    <s v="BRL"/>
    <n v="1"/>
    <n v="0"/>
    <n v="0"/>
    <n v="0"/>
    <n v="0"/>
    <n v="0"/>
    <n v="0"/>
    <n v="1"/>
    <n v="0"/>
    <n v="0"/>
    <n v="0"/>
    <n v="0"/>
    <x v="2012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870"/>
    <x v="289"/>
    <s v="BRL"/>
    <n v="1"/>
    <n v="0"/>
    <n v="0"/>
    <n v="0"/>
    <n v="0"/>
    <n v="0"/>
    <n v="0"/>
    <n v="1"/>
    <n v="0"/>
    <n v="0"/>
    <n v="0"/>
    <n v="0"/>
    <x v="2013"/>
    <s v="OABR"/>
  </r>
  <r>
    <s v="10"/>
    <s v="ZBR1"/>
    <s v="F"/>
    <s v="V03"/>
    <x v="1"/>
    <x v="75"/>
    <s v="3000002034 ELETRICA KVA LTDA"/>
    <x v="210"/>
    <s v="E00005856"/>
    <s v="TOMADA 2P+T 10A SISTEMA X"/>
    <s v="MAT.00029"/>
    <x v="1"/>
    <s v=""/>
    <s v=""/>
    <s v="K"/>
    <n v="1118"/>
    <x v="0"/>
    <s v=""/>
    <n v="20"/>
    <s v="UN"/>
    <n v="20"/>
    <s v="UN"/>
    <n v="13"/>
    <x v="1465"/>
    <s v="BRL"/>
    <n v="1"/>
    <n v="0"/>
    <n v="0"/>
    <n v="0"/>
    <n v="0"/>
    <n v="0"/>
    <n v="0"/>
    <n v="1"/>
    <n v="0"/>
    <n v="0"/>
    <n v="0"/>
    <n v="0"/>
    <x v="2014"/>
    <s v="OABR"/>
  </r>
  <r>
    <s v="20"/>
    <s v="ZBR1"/>
    <s v="F"/>
    <s v="V03"/>
    <x v="1"/>
    <x v="75"/>
    <s v="3000002034 ELETRICA KVA LTDA"/>
    <x v="210"/>
    <s v="E00005854"/>
    <s v="CANALETA BRANCA C/ 2M 50X20 C/ FITA"/>
    <s v="MAT.00029"/>
    <x v="1"/>
    <s v=""/>
    <s v=""/>
    <s v="K"/>
    <n v="1118"/>
    <x v="0"/>
    <s v=""/>
    <n v="10"/>
    <s v="UN"/>
    <n v="10"/>
    <s v="UN"/>
    <n v="46.1"/>
    <x v="1466"/>
    <s v="BRL"/>
    <n v="1"/>
    <n v="0"/>
    <n v="0"/>
    <n v="0"/>
    <n v="0"/>
    <n v="0"/>
    <n v="0"/>
    <n v="1"/>
    <n v="0"/>
    <n v="0"/>
    <n v="0"/>
    <n v="0"/>
    <x v="2014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9231.2000000000007"/>
    <x v="1467"/>
    <s v="BRL"/>
    <n v="1"/>
    <n v="0"/>
    <n v="0"/>
    <n v="0"/>
    <n v="0"/>
    <n v="0"/>
    <n v="0"/>
    <n v="1"/>
    <n v="0"/>
    <n v="0"/>
    <n v="0"/>
    <n v="0"/>
    <x v="2015"/>
    <s v="OABR"/>
  </r>
  <r>
    <s v="10"/>
    <s v="ZBR1"/>
    <s v="F"/>
    <s v="V03"/>
    <x v="1"/>
    <x v="75"/>
    <s v="3000002087 J . LOPES REFRIGERACAO LTDA"/>
    <x v="170"/>
    <s v="100004841"/>
    <s v="SERVIÇOS TÉCNICOS E CONGENERES"/>
    <s v="SERV.0017"/>
    <x v="0"/>
    <s v=""/>
    <s v=""/>
    <s v="K"/>
    <n v="1118"/>
    <x v="0"/>
    <s v=""/>
    <n v="1"/>
    <s v="UN"/>
    <n v="1"/>
    <s v="UN"/>
    <n v="11540"/>
    <x v="1468"/>
    <s v="BRL"/>
    <n v="1"/>
    <n v="0"/>
    <n v="0"/>
    <n v="0"/>
    <n v="0"/>
    <n v="0"/>
    <n v="0"/>
    <n v="1"/>
    <n v="0"/>
    <n v="0"/>
    <n v="0"/>
    <n v="0"/>
    <x v="2016"/>
    <s v="OABR"/>
  </r>
  <r>
    <s v="10"/>
    <s v="ZBR1"/>
    <s v="F"/>
    <s v="V24"/>
    <x v="6"/>
    <x v="75"/>
    <s v="3000015036 GABRIELLE ARAUJO FRANCA PINTO"/>
    <x v="332"/>
    <s v="100004834"/>
    <s v="LIXEIRA SEM TAMPA 12 LTS"/>
    <s v="MAT.00029"/>
    <x v="1"/>
    <s v=""/>
    <s v=""/>
    <s v="K"/>
    <n v="2118"/>
    <x v="1"/>
    <s v=""/>
    <n v="204"/>
    <s v="UN"/>
    <n v="204"/>
    <s v="UN"/>
    <n v="14.5"/>
    <x v="1469"/>
    <s v="BRL"/>
    <n v="1"/>
    <n v="0"/>
    <n v="0"/>
    <n v="0"/>
    <n v="0"/>
    <n v="0"/>
    <n v="0"/>
    <n v="1"/>
    <n v="0"/>
    <n v="0"/>
    <n v="0"/>
    <n v="0"/>
    <x v="2017"/>
    <s v="OABR"/>
  </r>
  <r>
    <s v="10"/>
    <s v="ZBR1"/>
    <s v="F"/>
    <s v="V03"/>
    <x v="1"/>
    <x v="75"/>
    <s v="3000013322 FRIO DUQUE REFRIGERACAO LTDA"/>
    <x v="213"/>
    <s v="E00006005"/>
    <s v="CAPACITOR 50/2,5 +- 5%  540V AC"/>
    <s v="MAT.00029"/>
    <x v="1"/>
    <s v=""/>
    <s v=""/>
    <s v="K"/>
    <n v="1118"/>
    <x v="0"/>
    <s v=""/>
    <n v="5"/>
    <s v="UN"/>
    <n v="5"/>
    <s v="UN"/>
    <n v="39.200000000000003"/>
    <x v="719"/>
    <s v="BRL"/>
    <n v="1"/>
    <n v="0"/>
    <n v="0"/>
    <n v="0"/>
    <n v="0"/>
    <n v="0"/>
    <n v="0"/>
    <n v="1"/>
    <n v="0"/>
    <n v="0"/>
    <n v="0"/>
    <n v="0"/>
    <x v="2018"/>
    <s v="OABR"/>
  </r>
  <r>
    <s v="20"/>
    <s v="ZBR1"/>
    <s v="F"/>
    <s v="V03"/>
    <x v="1"/>
    <x v="75"/>
    <s v="3000013322 FRIO DUQUE REFRIGERACAO LTDA"/>
    <x v="213"/>
    <s v="E00006072"/>
    <s v="CARENAGEM BDF  (CÓD: 10210026)"/>
    <s v="MAT.00029"/>
    <x v="1"/>
    <s v=""/>
    <s v=""/>
    <s v="K"/>
    <n v="1118"/>
    <x v="0"/>
    <s v=""/>
    <n v="5"/>
    <s v="UN"/>
    <n v="5"/>
    <s v="UN"/>
    <n v="200"/>
    <x v="276"/>
    <s v="BRL"/>
    <n v="1"/>
    <n v="0"/>
    <n v="0"/>
    <n v="0"/>
    <n v="0"/>
    <n v="0"/>
    <n v="0"/>
    <n v="1"/>
    <n v="0"/>
    <n v="0"/>
    <n v="0"/>
    <n v="0"/>
    <x v="2018"/>
    <s v="OABR"/>
  </r>
  <r>
    <s v="30"/>
    <s v="ZBR1"/>
    <s v="F"/>
    <s v="V03"/>
    <x v="1"/>
    <x v="75"/>
    <s v="3000013322 FRIO DUQUE REFRIGERACAO LTDA"/>
    <x v="213"/>
    <s v="E00005992"/>
    <s v="VEJA MULTIUSO ORIGINAL ( 500 ml )"/>
    <s v="MAT.00029"/>
    <x v="1"/>
    <s v=""/>
    <s v=""/>
    <s v="K"/>
    <n v="1118"/>
    <x v="0"/>
    <s v=""/>
    <n v="40"/>
    <s v="UN"/>
    <n v="40"/>
    <s v="UN"/>
    <n v="9"/>
    <x v="100"/>
    <s v="BRL"/>
    <n v="1"/>
    <n v="0"/>
    <n v="0"/>
    <n v="0"/>
    <n v="0"/>
    <n v="0"/>
    <n v="0"/>
    <n v="1"/>
    <n v="0"/>
    <n v="0"/>
    <n v="0"/>
    <n v="0"/>
    <x v="2018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1000"/>
    <x v="231"/>
    <s v="BRL"/>
    <n v="1"/>
    <n v="0"/>
    <n v="0"/>
    <n v="0"/>
    <n v="0"/>
    <n v="0"/>
    <n v="0"/>
    <n v="1"/>
    <n v="0"/>
    <n v="0"/>
    <n v="0"/>
    <n v="0"/>
    <x v="2019"/>
    <s v="OABR"/>
  </r>
  <r>
    <s v="10"/>
    <s v="ZBR1"/>
    <s v="F"/>
    <s v="V03"/>
    <x v="1"/>
    <x v="75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720"/>
    <x v="1277"/>
    <s v="BRL"/>
    <n v="1"/>
    <n v="0"/>
    <n v="0"/>
    <n v="1"/>
    <n v="0"/>
    <n v="1"/>
    <n v="1720"/>
    <n v="1"/>
    <n v="0"/>
    <n v="0"/>
    <n v="0"/>
    <n v="0"/>
    <x v="2020"/>
    <s v="OABR"/>
  </r>
  <r>
    <s v="10"/>
    <s v="ZBR1"/>
    <s v="F"/>
    <s v="V22"/>
    <x v="15"/>
    <x v="75"/>
    <s v="3000020551 A S SISTEMAS DE SINALIZACAO LTDA"/>
    <x v="333"/>
    <s v="100000439"/>
    <s v="SERV GRAFICOS EM GERAL"/>
    <s v="SERV.0020"/>
    <x v="0"/>
    <s v="L"/>
    <s v=""/>
    <s v="K"/>
    <n v="2118"/>
    <x v="1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2021"/>
    <s v="OABR"/>
  </r>
  <r>
    <s v="20"/>
    <s v="ZBR1"/>
    <s v="F"/>
    <s v="V22"/>
    <x v="15"/>
    <x v="75"/>
    <s v="3000020551 A S SISTEMAS DE SINALIZACAO LTDA"/>
    <x v="333"/>
    <s v="100000439"/>
    <s v="SERV GRAFICOS EM GERAL"/>
    <s v="SERV.0020"/>
    <x v="0"/>
    <s v="L"/>
    <s v=""/>
    <s v="K"/>
    <n v="2118"/>
    <x v="1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2021"/>
    <s v="OABR"/>
  </r>
  <r>
    <s v="10"/>
    <s v="ZBR1"/>
    <s v="F"/>
    <s v="V23"/>
    <x v="12"/>
    <x v="76"/>
    <s v="3000013322 FRIO DUQUE REFRIGERACAO LTDA"/>
    <x v="213"/>
    <s v="100027072"/>
    <s v="MOTOR WEG 220V 075/1CV"/>
    <s v="MAT.00029"/>
    <x v="1"/>
    <s v=""/>
    <s v=""/>
    <s v="K"/>
    <n v="2118"/>
    <x v="1"/>
    <s v=""/>
    <n v="3"/>
    <s v="PEÇ"/>
    <n v="3"/>
    <s v="PEÇ"/>
    <n v="5900"/>
    <x v="1368"/>
    <s v="BRL"/>
    <n v="1"/>
    <n v="0"/>
    <n v="0"/>
    <n v="0"/>
    <n v="0"/>
    <n v="0"/>
    <n v="0"/>
    <n v="1"/>
    <n v="0"/>
    <n v="0"/>
    <n v="0"/>
    <n v="0"/>
    <x v="2022"/>
    <s v="OABR"/>
  </r>
  <r>
    <s v="30"/>
    <s v="ZBR1"/>
    <s v="F"/>
    <s v="V23"/>
    <x v="12"/>
    <x v="76"/>
    <s v="3000017365 REI AIR PECAS DE REFRIGERACAO LTDA"/>
    <x v="228"/>
    <s v="100019147"/>
    <s v="CORREIA BXS 76"/>
    <s v="MAT.00029"/>
    <x v="1"/>
    <s v=""/>
    <s v=""/>
    <s v="K"/>
    <n v="2118"/>
    <x v="1"/>
    <s v=""/>
    <n v="20"/>
    <s v="UN"/>
    <n v="20"/>
    <s v="UN"/>
    <n v="79"/>
    <x v="1470"/>
    <s v="BRL"/>
    <n v="1"/>
    <n v="0"/>
    <n v="0"/>
    <n v="0"/>
    <n v="0"/>
    <n v="0"/>
    <n v="0"/>
    <n v="1"/>
    <n v="0"/>
    <n v="0"/>
    <n v="0"/>
    <n v="0"/>
    <x v="2023"/>
    <s v="OABR"/>
  </r>
  <r>
    <s v="40"/>
    <s v="ZBR1"/>
    <s v="F"/>
    <s v="V23"/>
    <x v="12"/>
    <x v="76"/>
    <s v="3000017365 REI AIR PECAS DE REFRIGERACAO LTDA"/>
    <x v="228"/>
    <s v="100029933"/>
    <s v="CORREIA BXS 68"/>
    <s v="MAT.00029"/>
    <x v="1"/>
    <s v=""/>
    <s v=""/>
    <s v="K"/>
    <n v="2118"/>
    <x v="1"/>
    <s v=""/>
    <n v="10"/>
    <s v="UN"/>
    <n v="10"/>
    <s v="UN"/>
    <n v="68.599999999999994"/>
    <x v="1075"/>
    <s v="BRL"/>
    <n v="1"/>
    <n v="0"/>
    <n v="0"/>
    <n v="0"/>
    <n v="0"/>
    <n v="0"/>
    <n v="0"/>
    <n v="1"/>
    <n v="0"/>
    <n v="0"/>
    <n v="0"/>
    <n v="0"/>
    <x v="2023"/>
    <s v="OABR"/>
  </r>
  <r>
    <s v="50"/>
    <s v="ZBR1"/>
    <s v="F"/>
    <s v="V23"/>
    <x v="12"/>
    <x v="76"/>
    <s v="3000017365 REI AIR PECAS DE REFRIGERACAO LTDA"/>
    <x v="228"/>
    <s v="100019145"/>
    <s v="CORREIA BXS 67"/>
    <s v="MAT.00029"/>
    <x v="1"/>
    <s v=""/>
    <s v=""/>
    <s v="K"/>
    <n v="2118"/>
    <x v="1"/>
    <s v=""/>
    <n v="10"/>
    <s v="UN"/>
    <n v="10"/>
    <s v="UN"/>
    <n v="70.599999999999994"/>
    <x v="1471"/>
    <s v="BRL"/>
    <n v="1"/>
    <n v="0"/>
    <n v="0"/>
    <n v="0"/>
    <n v="0"/>
    <n v="0"/>
    <n v="0"/>
    <n v="1"/>
    <n v="0"/>
    <n v="0"/>
    <n v="0"/>
    <n v="0"/>
    <x v="2023"/>
    <s v="OABR"/>
  </r>
  <r>
    <s v="60"/>
    <s v="ZBR1"/>
    <s v="F"/>
    <s v="V23"/>
    <x v="12"/>
    <x v="76"/>
    <s v="3000017365 REI AIR PECAS DE REFRIGERACAO LTDA"/>
    <x v="228"/>
    <s v="100029934"/>
    <s v="CORREIRA  BXS 57"/>
    <s v="MAT.00029"/>
    <x v="1"/>
    <s v=""/>
    <s v=""/>
    <s v="K"/>
    <n v="2118"/>
    <x v="1"/>
    <s v=""/>
    <n v="10"/>
    <s v="UN"/>
    <n v="10"/>
    <s v="UN"/>
    <n v="59.2"/>
    <x v="1129"/>
    <s v="BRL"/>
    <n v="1"/>
    <n v="0"/>
    <n v="0"/>
    <n v="0"/>
    <n v="0"/>
    <n v="0"/>
    <n v="0"/>
    <n v="1"/>
    <n v="0"/>
    <n v="0"/>
    <n v="0"/>
    <n v="0"/>
    <x v="2023"/>
    <s v="OABR"/>
  </r>
  <r>
    <s v="70"/>
    <s v="ZBR1"/>
    <s v="F"/>
    <s v="V23"/>
    <x v="12"/>
    <x v="76"/>
    <s v="3000017365 REI AIR PECAS DE REFRIGERACAO LTDA"/>
    <x v="228"/>
    <s v="100019151"/>
    <s v="CORREIA BXS 92"/>
    <s v="MAT.00029"/>
    <x v="1"/>
    <s v=""/>
    <s v=""/>
    <s v="K"/>
    <n v="2118"/>
    <x v="1"/>
    <s v=""/>
    <n v="10"/>
    <s v="UN"/>
    <n v="10"/>
    <s v="UN"/>
    <n v="91.3"/>
    <x v="1472"/>
    <s v="BRL"/>
    <n v="1"/>
    <n v="0"/>
    <n v="0"/>
    <n v="0"/>
    <n v="0"/>
    <n v="0"/>
    <n v="0"/>
    <n v="1"/>
    <n v="0"/>
    <n v="0"/>
    <n v="0"/>
    <n v="0"/>
    <x v="2023"/>
    <s v="OABR"/>
  </r>
  <r>
    <s v="80"/>
    <s v="ZBR1"/>
    <s v="F"/>
    <s v="V23"/>
    <x v="12"/>
    <x v="76"/>
    <s v="3000017365 REI AIR PECAS DE REFRIGERACAO LTDA"/>
    <x v="228"/>
    <s v="100012046"/>
    <s v="VÁLVULA SERVIÇO SCHRADER VENTIL 1/4"/>
    <s v="MAT.00029"/>
    <x v="1"/>
    <s v=""/>
    <s v=""/>
    <s v="K"/>
    <n v="2118"/>
    <x v="1"/>
    <s v=""/>
    <n v="15"/>
    <s v="UN"/>
    <n v="15"/>
    <s v="UN"/>
    <n v="3.9"/>
    <x v="1473"/>
    <s v="BRL"/>
    <n v="1"/>
    <n v="0"/>
    <n v="0"/>
    <n v="0"/>
    <n v="0"/>
    <n v="0"/>
    <n v="0"/>
    <n v="1"/>
    <n v="0"/>
    <n v="0"/>
    <n v="0"/>
    <n v="0"/>
    <x v="2023"/>
    <s v="OABR"/>
  </r>
  <r>
    <s v="90"/>
    <s v="ZBR1"/>
    <s v="F"/>
    <s v="V23"/>
    <x v="12"/>
    <x v="76"/>
    <s v="3000017365 REI AIR PECAS DE REFRIGERACAO LTDA"/>
    <x v="228"/>
    <s v="100023476"/>
    <s v="FITA PVC P/ISOLAMENTO-FITA 100 PERFILPLA"/>
    <s v="MAT.00030"/>
    <x v="1"/>
    <s v=""/>
    <s v=""/>
    <s v="K"/>
    <n v="2118"/>
    <x v="1"/>
    <s v=""/>
    <n v="50"/>
    <s v="UN"/>
    <n v="50"/>
    <s v="UN"/>
    <n v="3.4"/>
    <x v="1474"/>
    <s v="BRL"/>
    <n v="1"/>
    <n v="0"/>
    <n v="0"/>
    <n v="0"/>
    <n v="0"/>
    <n v="0"/>
    <n v="0"/>
    <n v="1"/>
    <n v="0"/>
    <n v="0"/>
    <n v="0"/>
    <n v="0"/>
    <x v="2023"/>
    <s v="OABR"/>
  </r>
  <r>
    <s v="100"/>
    <s v="ZBR1"/>
    <s v="F"/>
    <s v="V23"/>
    <x v="12"/>
    <x v="76"/>
    <s v="3000017365 REI AIR PECAS DE REFRIGERACAO LTDA"/>
    <x v="228"/>
    <s v="100023471"/>
    <s v="RELE FALTA DE FASE - COEL - PPS-01"/>
    <s v="MAT.00030"/>
    <x v="1"/>
    <s v=""/>
    <s v=""/>
    <s v="K"/>
    <n v="2118"/>
    <x v="1"/>
    <s v=""/>
    <n v="5"/>
    <s v="UN"/>
    <n v="5"/>
    <s v="UN"/>
    <n v="158"/>
    <x v="1475"/>
    <s v="BRL"/>
    <n v="1"/>
    <n v="0"/>
    <n v="0"/>
    <n v="0"/>
    <n v="0"/>
    <n v="0"/>
    <n v="0"/>
    <n v="1"/>
    <n v="0"/>
    <n v="0"/>
    <n v="0"/>
    <n v="0"/>
    <x v="2023"/>
    <s v="OABR"/>
  </r>
  <r>
    <s v="110"/>
    <s v="ZBR1"/>
    <s v="F"/>
    <s v="V23"/>
    <x v="12"/>
    <x v="76"/>
    <s v="3000017365 REI AIR PECAS DE REFRIGERACAO LTDA"/>
    <x v="228"/>
    <s v="E00005730"/>
    <s v="FILTRO MANTA G3"/>
    <s v="MAT.00029"/>
    <x v="1"/>
    <s v=""/>
    <s v=""/>
    <s v="K"/>
    <n v="2118"/>
    <x v="1"/>
    <s v=""/>
    <n v="50"/>
    <s v="ROL"/>
    <n v="50"/>
    <s v="ROL"/>
    <n v="220"/>
    <x v="231"/>
    <s v="BRL"/>
    <n v="1"/>
    <n v="0"/>
    <n v="0"/>
    <n v="0"/>
    <n v="0"/>
    <n v="0"/>
    <n v="0"/>
    <n v="1"/>
    <n v="0"/>
    <n v="0"/>
    <n v="0"/>
    <n v="0"/>
    <x v="2023"/>
    <s v="OABR"/>
  </r>
  <r>
    <s v="10"/>
    <s v="ZBR1"/>
    <s v="F"/>
    <s v="V03"/>
    <x v="1"/>
    <x v="76"/>
    <s v="3000017645 DESENTUPIDORA J COSTA LTDA E P P"/>
    <x v="19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6940"/>
    <x v="1476"/>
    <s v="BRL"/>
    <n v="1"/>
    <n v="0"/>
    <n v="0"/>
    <n v="0"/>
    <n v="0"/>
    <n v="0"/>
    <n v="0"/>
    <n v="1"/>
    <n v="0"/>
    <n v="0"/>
    <n v="0"/>
    <n v="0"/>
    <x v="2024"/>
    <s v="OABR"/>
  </r>
  <r>
    <s v="10"/>
    <s v="ZBR1"/>
    <s v="F"/>
    <s v="V23"/>
    <x v="12"/>
    <x v="76"/>
    <s v="3000017612 PAIVA CARVALHO FERRAGENS LTDA"/>
    <x v="176"/>
    <s v="100003461"/>
    <s v="DOCOL KIT ACION COMPLETO"/>
    <s v="MAT.00029"/>
    <x v="1"/>
    <s v="L"/>
    <s v=""/>
    <s v="K"/>
    <n v="2118"/>
    <x v="1"/>
    <s v=""/>
    <n v="30"/>
    <s v="UN"/>
    <n v="30"/>
    <s v="UN"/>
    <n v="205"/>
    <x v="1477"/>
    <s v="BRL"/>
    <n v="1"/>
    <n v="0"/>
    <n v="0"/>
    <n v="0"/>
    <n v="0"/>
    <n v="0"/>
    <n v="0"/>
    <n v="1"/>
    <n v="0"/>
    <n v="0"/>
    <n v="0"/>
    <n v="0"/>
    <x v="2025"/>
    <s v="OABR"/>
  </r>
  <r>
    <s v="1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241.16"/>
    <n v="0"/>
    <n v="1596"/>
    <n v="1596"/>
    <n v="1"/>
    <n v="0"/>
    <n v="0"/>
    <n v="0"/>
    <n v="0"/>
    <x v="2026"/>
    <s v="OABR"/>
  </r>
  <r>
    <s v="20"/>
    <s v="ZBR1"/>
    <s v="F"/>
    <s v="V23"/>
    <x v="12"/>
    <x v="76"/>
    <s v="3000000326 TELEXPERTS TELECOMUNICACOES S.A"/>
    <x v="159"/>
    <s v="100000369"/>
    <s v="PROVEDOR DE INTERNET"/>
    <s v="SERV.0031"/>
    <x v="0"/>
    <s v="L"/>
    <s v=""/>
    <s v="K"/>
    <n v="2118"/>
    <x v="1"/>
    <s v=""/>
    <n v="2100"/>
    <s v="SV"/>
    <n v="2100"/>
    <s v="SV"/>
    <n v="1"/>
    <x v="574"/>
    <s v="BRL"/>
    <n v="1"/>
    <n v="0"/>
    <n v="0"/>
    <n v="0"/>
    <n v="0"/>
    <n v="0"/>
    <n v="0"/>
    <n v="1"/>
    <n v="0"/>
    <n v="0"/>
    <n v="0"/>
    <n v="0"/>
    <x v="2026"/>
    <s v="OABR"/>
  </r>
  <r>
    <s v="3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0"/>
    <n v="0"/>
    <n v="0"/>
    <n v="0"/>
    <n v="1"/>
    <n v="0"/>
    <n v="0"/>
    <n v="0"/>
    <n v="0"/>
    <x v="2026"/>
    <s v="OABR"/>
  </r>
  <r>
    <s v="40"/>
    <s v="ZBR1"/>
    <s v="F"/>
    <s v="V23"/>
    <x v="12"/>
    <x v="76"/>
    <s v="3000000326 TELEXPERTS TELECOMUNICACOES S.A"/>
    <x v="159"/>
    <s v="100000369"/>
    <s v="PROVEDOR DE INTERNET"/>
    <s v="SERV.0031"/>
    <x v="0"/>
    <s v="L"/>
    <s v=""/>
    <s v="K"/>
    <n v="2118"/>
    <x v="1"/>
    <s v=""/>
    <n v="2100"/>
    <s v="SV"/>
    <n v="2100"/>
    <s v="SV"/>
    <n v="1"/>
    <x v="574"/>
    <s v="BRL"/>
    <n v="1"/>
    <n v="0"/>
    <n v="0"/>
    <n v="0"/>
    <n v="0"/>
    <n v="0"/>
    <n v="0"/>
    <n v="1"/>
    <n v="0"/>
    <n v="0"/>
    <n v="0"/>
    <n v="0"/>
    <x v="2026"/>
    <s v="OABR"/>
  </r>
  <r>
    <s v="5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0"/>
    <n v="0"/>
    <n v="0"/>
    <n v="0"/>
    <n v="1"/>
    <n v="0"/>
    <n v="0"/>
    <n v="0"/>
    <n v="0"/>
    <x v="2026"/>
    <s v="OABR"/>
  </r>
  <r>
    <s v="6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294"/>
    <n v="0"/>
    <n v="294"/>
    <n v="294"/>
    <n v="1"/>
    <n v="0"/>
    <n v="0"/>
    <n v="0"/>
    <n v="0"/>
    <x v="2026"/>
    <s v="OABR"/>
  </r>
  <r>
    <s v="7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420"/>
    <n v="0"/>
    <n v="2100"/>
    <n v="2100"/>
    <n v="1"/>
    <n v="0"/>
    <n v="0"/>
    <n v="0"/>
    <n v="0"/>
    <x v="2026"/>
    <s v="OABR"/>
  </r>
  <r>
    <s v="8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1151.6099999999999"/>
    <n v="0"/>
    <n v="2100"/>
    <n v="2100"/>
    <n v="1"/>
    <n v="0"/>
    <n v="0"/>
    <n v="0"/>
    <n v="0"/>
    <x v="2026"/>
    <s v="OABR"/>
  </r>
  <r>
    <s v="9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223.55"/>
    <n v="0"/>
    <n v="630"/>
    <n v="630"/>
    <n v="1"/>
    <n v="0"/>
    <n v="0"/>
    <n v="0"/>
    <n v="0"/>
    <x v="2026"/>
    <s v="OABR"/>
  </r>
  <r>
    <s v="10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0"/>
    <n v="0"/>
    <n v="2100"/>
    <n v="2100"/>
    <n v="1"/>
    <n v="0"/>
    <n v="0"/>
    <n v="0"/>
    <n v="0"/>
    <x v="2026"/>
    <s v="OABR"/>
  </r>
  <r>
    <s v="11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2100"/>
    <n v="0"/>
    <n v="2100"/>
    <n v="2100"/>
    <n v="1"/>
    <n v="0"/>
    <n v="0"/>
    <n v="0"/>
    <n v="0"/>
    <x v="2026"/>
    <s v="OABR"/>
  </r>
  <r>
    <s v="12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2100"/>
    <s v="SV"/>
    <n v="2100"/>
    <s v="SV"/>
    <n v="1"/>
    <x v="574"/>
    <s v="BRL"/>
    <n v="1"/>
    <n v="0"/>
    <n v="0"/>
    <n v="2100"/>
    <n v="0"/>
    <n v="2100"/>
    <n v="2100"/>
    <n v="1"/>
    <n v="0"/>
    <n v="0"/>
    <n v="0"/>
    <n v="0"/>
    <x v="2026"/>
    <s v="OABR"/>
  </r>
  <r>
    <s v="13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1"/>
    <s v="SV"/>
    <n v="1"/>
    <s v="SV"/>
    <n v="948.39"/>
    <x v="1478"/>
    <s v="BRL"/>
    <n v="1"/>
    <n v="0"/>
    <n v="0"/>
    <n v="0"/>
    <n v="0"/>
    <n v="0"/>
    <n v="0"/>
    <n v="1"/>
    <n v="0"/>
    <n v="0"/>
    <n v="0"/>
    <n v="0"/>
    <x v="2026"/>
    <s v="OABR"/>
  </r>
  <r>
    <s v="140"/>
    <s v="ZBR1"/>
    <s v="F"/>
    <s v="V23"/>
    <x v="12"/>
    <x v="76"/>
    <s v="3000000326 TELEXPERTS TELECOMUNICACOES S.A"/>
    <x v="159"/>
    <s v="100004879"/>
    <s v="LICENCIAMENTO DE PROGRAMA"/>
    <s v="SERV.0031"/>
    <x v="0"/>
    <s v="L"/>
    <s v=""/>
    <s v="K"/>
    <n v="2118"/>
    <x v="1"/>
    <s v=""/>
    <n v="1"/>
    <s v="SV"/>
    <n v="1"/>
    <s v="SV"/>
    <n v="406.45"/>
    <x v="1479"/>
    <s v="BRL"/>
    <n v="1"/>
    <n v="0"/>
    <n v="0"/>
    <n v="0"/>
    <n v="0"/>
    <n v="0"/>
    <n v="0"/>
    <n v="1"/>
    <n v="0"/>
    <n v="0"/>
    <n v="0"/>
    <n v="0"/>
    <x v="2026"/>
    <s v="OABR"/>
  </r>
  <r>
    <s v="150"/>
    <s v="ZBR1"/>
    <s v="F"/>
    <s v="V23"/>
    <x v="12"/>
    <x v="76"/>
    <s v="3000000326 TELEXPERTS TELECOMUNICACOES S.A"/>
    <x v="159"/>
    <s v="100004879"/>
    <s v="LICENCIAMENTO DE PROGRAMA"/>
    <s v="SERV.0031"/>
    <x v="0"/>
    <s v="L"/>
    <s v=""/>
    <s v="K"/>
    <n v="2118"/>
    <x v="1"/>
    <s v=""/>
    <n v="1"/>
    <s v="SV"/>
    <n v="1"/>
    <s v="SV"/>
    <n v="630"/>
    <x v="1480"/>
    <s v="BRL"/>
    <n v="1"/>
    <n v="0"/>
    <n v="0"/>
    <n v="0"/>
    <n v="0"/>
    <n v="0"/>
    <n v="0"/>
    <n v="1"/>
    <n v="0"/>
    <n v="0"/>
    <n v="0"/>
    <n v="0"/>
    <x v="2026"/>
    <s v="OABR"/>
  </r>
  <r>
    <s v="160"/>
    <s v="ZBR1"/>
    <s v="F"/>
    <s v="V23"/>
    <x v="12"/>
    <x v="76"/>
    <s v="3000000326 TELEXPERTS TELECOMUNICACOES S.A"/>
    <x v="159"/>
    <s v="100000369"/>
    <s v="PROVEDOR DE INTERNET"/>
    <s v="SERV.0031"/>
    <x v="0"/>
    <s v=""/>
    <s v=""/>
    <s v="K"/>
    <n v="2118"/>
    <x v="1"/>
    <s v=""/>
    <n v="1"/>
    <s v="SV"/>
    <n v="1"/>
    <s v="SV"/>
    <n v="1470"/>
    <x v="1481"/>
    <s v="BRL"/>
    <n v="1"/>
    <n v="0"/>
    <n v="0"/>
    <n v="1"/>
    <n v="0"/>
    <n v="1"/>
    <n v="1470"/>
    <n v="1"/>
    <n v="0"/>
    <n v="0"/>
    <n v="0"/>
    <n v="0"/>
    <x v="2026"/>
    <s v="OABR"/>
  </r>
  <r>
    <s v="170"/>
    <s v="ZBR1"/>
    <s v="F"/>
    <s v="V23"/>
    <x v="12"/>
    <x v="76"/>
    <s v="3000000326 TELEXPERTS TELECOMUNICACOES S.A"/>
    <x v="159"/>
    <s v="100002116"/>
    <s v="TELECOMUNICAÇÃO"/>
    <s v="SERV.0031"/>
    <x v="0"/>
    <s v=""/>
    <s v=""/>
    <s v="K"/>
    <n v="2118"/>
    <x v="1"/>
    <s v=""/>
    <n v="1"/>
    <s v="UN"/>
    <n v="1"/>
    <s v="UN"/>
    <n v="630"/>
    <x v="1480"/>
    <s v="BRL"/>
    <n v="1"/>
    <n v="0"/>
    <n v="0"/>
    <n v="1"/>
    <n v="0"/>
    <n v="1"/>
    <n v="630"/>
    <n v="1"/>
    <n v="0"/>
    <n v="0"/>
    <n v="0"/>
    <n v="0"/>
    <x v="2026"/>
    <s v="OABR"/>
  </r>
  <r>
    <s v="180"/>
    <s v="ZBR1"/>
    <s v="F"/>
    <s v="V23"/>
    <x v="12"/>
    <x v="76"/>
    <s v="3000000326 TELEXPERTS TELECOMUNICACOES S.A"/>
    <x v="159"/>
    <s v="100002116"/>
    <s v="TELECOMUNICAÇÃO"/>
    <s v="SERV.0031"/>
    <x v="0"/>
    <s v=""/>
    <s v=""/>
    <s v="K"/>
    <n v="2118"/>
    <x v="1"/>
    <s v=""/>
    <n v="1"/>
    <s v="UN"/>
    <n v="1"/>
    <s v="UN"/>
    <n v="406.45"/>
    <x v="1479"/>
    <s v="BRL"/>
    <n v="1"/>
    <n v="0"/>
    <n v="0"/>
    <n v="0"/>
    <n v="0"/>
    <n v="0"/>
    <n v="0"/>
    <n v="1"/>
    <n v="0"/>
    <n v="0"/>
    <n v="0"/>
    <n v="0"/>
    <x v="2026"/>
    <s v="OABR"/>
  </r>
  <r>
    <s v="10"/>
    <s v="ZBR1"/>
    <s v="F"/>
    <s v="V03"/>
    <x v="1"/>
    <x v="76"/>
    <s v="3000016373 RMS CHAVEIROS LTDA"/>
    <x v="5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920"/>
    <x v="1482"/>
    <s v="BRL"/>
    <n v="1"/>
    <n v="0"/>
    <n v="0"/>
    <n v="0"/>
    <n v="0"/>
    <n v="0"/>
    <n v="0"/>
    <n v="1"/>
    <n v="0"/>
    <n v="0"/>
    <n v="0"/>
    <n v="0"/>
    <x v="2027"/>
    <s v="OABR"/>
  </r>
  <r>
    <s v="10"/>
    <s v="ZBR1"/>
    <s v="F"/>
    <s v="V03"/>
    <x v="1"/>
    <x v="76"/>
    <s v="3000001088 PREMIER COMERCIO ATACADISTA DE"/>
    <x v="224"/>
    <s v="E00005706"/>
    <s v="ASFALTO FRIO 25KG"/>
    <s v="MAT.00029"/>
    <x v="1"/>
    <s v=""/>
    <s v=""/>
    <s v="K"/>
    <n v="1118"/>
    <x v="0"/>
    <s v=""/>
    <n v="67"/>
    <s v="SAC"/>
    <n v="67"/>
    <s v="SAC"/>
    <n v="77"/>
    <x v="1483"/>
    <s v="BRL"/>
    <n v="1"/>
    <n v="0"/>
    <n v="0"/>
    <n v="0"/>
    <n v="0"/>
    <n v="0"/>
    <n v="0"/>
    <n v="1"/>
    <n v="0"/>
    <n v="0"/>
    <n v="0"/>
    <n v="0"/>
    <x v="2028"/>
    <s v="OABR"/>
  </r>
  <r>
    <s v="10"/>
    <s v="ZBR1"/>
    <s v="F"/>
    <s v="V03"/>
    <x v="1"/>
    <x v="76"/>
    <s v="3000017719 ANJOS SERVICOS DE LIMPEZA LTDA"/>
    <x v="178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9200"/>
    <x v="299"/>
    <s v="BRL"/>
    <n v="1"/>
    <n v="0"/>
    <n v="0"/>
    <n v="0"/>
    <n v="0"/>
    <n v="0"/>
    <n v="0"/>
    <n v="1"/>
    <n v="0"/>
    <n v="0"/>
    <n v="0"/>
    <n v="0"/>
    <x v="2029"/>
    <s v="OABR"/>
  </r>
  <r>
    <s v="10"/>
    <s v="ZBR1"/>
    <s v="F"/>
    <s v="V03"/>
    <x v="1"/>
    <x v="76"/>
    <s v="3000002034 ELETRICA KVA LTDA"/>
    <x v="210"/>
    <s v="100026528"/>
    <s v="CAPACITOR MONO 5KVAR X 380V 91,SUF"/>
    <s v="MAT.00029"/>
    <x v="1"/>
    <s v=""/>
    <s v=""/>
    <s v="K"/>
    <n v="1118"/>
    <x v="0"/>
    <s v=""/>
    <n v="36"/>
    <s v="UN"/>
    <n v="36"/>
    <s v="UN"/>
    <n v="189.8"/>
    <x v="1484"/>
    <s v="BRL"/>
    <n v="1"/>
    <n v="0"/>
    <n v="0"/>
    <n v="0"/>
    <n v="0"/>
    <n v="0"/>
    <n v="0"/>
    <n v="1"/>
    <n v="0"/>
    <n v="0"/>
    <n v="0"/>
    <n v="0"/>
    <x v="2030"/>
    <s v="OABR"/>
  </r>
  <r>
    <s v="20"/>
    <s v="ZBR1"/>
    <s v="F"/>
    <s v="V03"/>
    <x v="1"/>
    <x v="76"/>
    <s v="3000002034 ELETRICA KVA LTDA"/>
    <x v="210"/>
    <s v="100026529"/>
    <s v="CAPACITOR MONO 3,3KVAR X 380V 62 UF"/>
    <s v="MAT.00029"/>
    <x v="1"/>
    <s v=""/>
    <s v=""/>
    <s v="K"/>
    <n v="1118"/>
    <x v="0"/>
    <s v=""/>
    <n v="24"/>
    <s v="UN"/>
    <n v="24"/>
    <s v="UN"/>
    <n v="159.69999999999999"/>
    <x v="1485"/>
    <s v="BRL"/>
    <n v="1"/>
    <n v="0"/>
    <n v="0"/>
    <n v="0"/>
    <n v="0"/>
    <n v="0"/>
    <n v="0"/>
    <n v="1"/>
    <n v="0"/>
    <n v="0"/>
    <n v="0"/>
    <n v="0"/>
    <x v="2030"/>
    <s v="OABR"/>
  </r>
  <r>
    <s v="30"/>
    <s v="ZBR1"/>
    <s v="F"/>
    <s v="V03"/>
    <x v="1"/>
    <x v="76"/>
    <s v="3000002034 ELETRICA KVA LTDA"/>
    <x v="210"/>
    <s v="100026530"/>
    <s v="CAPACITOR MONO 1,7KVAR X 380V 31,OUF"/>
    <s v="MAT.00029"/>
    <x v="1"/>
    <s v=""/>
    <s v=""/>
    <s v="K"/>
    <n v="1118"/>
    <x v="0"/>
    <s v=""/>
    <n v="9"/>
    <s v="UN"/>
    <n v="9"/>
    <s v="UN"/>
    <n v="180.6"/>
    <x v="1486"/>
    <s v="BRL"/>
    <n v="1"/>
    <n v="0"/>
    <n v="0"/>
    <n v="0"/>
    <n v="0"/>
    <n v="0"/>
    <n v="0"/>
    <n v="1"/>
    <n v="0"/>
    <n v="0"/>
    <n v="0"/>
    <n v="0"/>
    <x v="2030"/>
    <s v="OABR"/>
  </r>
  <r>
    <s v="10"/>
    <s v="ZBR1"/>
    <s v="F"/>
    <s v="V23"/>
    <x v="12"/>
    <x v="76"/>
    <s v="3000001159 J M SERVICOS DE LIMPEZA E PINTURA M"/>
    <x v="18"/>
    <s v="E00001032"/>
    <s v="ENG - CONSERVAÇÃO, REPARAÇÃO E REFORMAS"/>
    <s v="SERV.0031"/>
    <x v="0"/>
    <s v=""/>
    <s v=""/>
    <s v="K"/>
    <n v="2118"/>
    <x v="1"/>
    <s v=""/>
    <n v="36000"/>
    <s v="SV"/>
    <n v="36000"/>
    <s v="SV"/>
    <n v="1"/>
    <x v="1487"/>
    <s v="BRL"/>
    <n v="1"/>
    <n v="0"/>
    <n v="0"/>
    <n v="0"/>
    <n v="0"/>
    <n v="0"/>
    <n v="0"/>
    <n v="1"/>
    <n v="0"/>
    <n v="0"/>
    <n v="0"/>
    <n v="0"/>
    <x v="2031"/>
    <s v="OABR"/>
  </r>
  <r>
    <s v="10"/>
    <s v="ZBR1"/>
    <s v="F"/>
    <s v="V23"/>
    <x v="12"/>
    <x v="76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925"/>
    <x v="1488"/>
    <s v="BRL"/>
    <n v="1"/>
    <n v="0"/>
    <n v="0"/>
    <n v="0"/>
    <n v="0"/>
    <n v="0"/>
    <n v="0"/>
    <n v="1"/>
    <n v="0"/>
    <n v="0"/>
    <n v="0"/>
    <n v="0"/>
    <x v="2032"/>
    <s v="OABR"/>
  </r>
  <r>
    <s v="10"/>
    <s v="ZBR1"/>
    <s v="F"/>
    <s v="V23"/>
    <x v="12"/>
    <x v="76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6560"/>
    <x v="1489"/>
    <s v="BRL"/>
    <n v="1"/>
    <n v="0"/>
    <n v="0"/>
    <n v="1"/>
    <n v="0"/>
    <n v="1"/>
    <n v="6560"/>
    <n v="1"/>
    <n v="0"/>
    <n v="0"/>
    <n v="0"/>
    <n v="0"/>
    <x v="2033"/>
    <s v="OABR"/>
  </r>
  <r>
    <s v="10"/>
    <s v="ZBR1"/>
    <s v="F"/>
    <s v="V22"/>
    <x v="15"/>
    <x v="76"/>
    <s v="3000002069 A. REPSOLD ASSESSORIA E MARKETING L"/>
    <x v="334"/>
    <s v="100003657"/>
    <s v="FEIRA, EXPOSIÇÃO, CONGRESSO OU CONGÊNERE"/>
    <s v="SERV.0031"/>
    <x v="0"/>
    <s v=""/>
    <s v=""/>
    <s v="K"/>
    <n v="2118"/>
    <x v="1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2034"/>
    <s v="OABR"/>
  </r>
  <r>
    <s v="10"/>
    <s v="ZBR1"/>
    <s v="F"/>
    <s v="V03"/>
    <x v="1"/>
    <x v="76"/>
    <s v="3000017612 PAIVA CARVALHO FERRAGENS LTDA"/>
    <x v="176"/>
    <s v="100030145"/>
    <s v="PORTA CADEADO GALVANIZADO PEQUENO 63MM"/>
    <s v="MAT.00010"/>
    <x v="1"/>
    <s v=""/>
    <s v=""/>
    <s v="K"/>
    <n v="1118"/>
    <x v="0"/>
    <s v=""/>
    <n v="50"/>
    <s v="UN"/>
    <n v="50"/>
    <s v="UN"/>
    <n v="4.5"/>
    <x v="1104"/>
    <s v="BRL"/>
    <n v="1"/>
    <n v="0"/>
    <n v="0"/>
    <n v="0"/>
    <n v="0"/>
    <n v="0"/>
    <n v="0"/>
    <n v="1"/>
    <n v="0"/>
    <n v="0"/>
    <n v="0"/>
    <n v="0"/>
    <x v="2035"/>
    <s v="OABR"/>
  </r>
  <r>
    <s v="20"/>
    <s v="ZBR1"/>
    <s v="F"/>
    <s v="V03"/>
    <x v="1"/>
    <x v="76"/>
    <s v="3000017612 PAIVA CARVALHO FERRAGENS LTDA"/>
    <x v="176"/>
    <s v="100030146"/>
    <s v="PORTA CADEADO GALVANIZADO MÉDIO 89MM"/>
    <s v="MAT.00010"/>
    <x v="1"/>
    <s v=""/>
    <s v=""/>
    <s v="K"/>
    <n v="1118"/>
    <x v="0"/>
    <s v=""/>
    <n v="50"/>
    <s v="UN"/>
    <n v="50"/>
    <s v="UN"/>
    <n v="8.5500000000000007"/>
    <x v="1490"/>
    <s v="BRL"/>
    <n v="1"/>
    <n v="0"/>
    <n v="0"/>
    <n v="0"/>
    <n v="0"/>
    <n v="0"/>
    <n v="0"/>
    <n v="1"/>
    <n v="0"/>
    <n v="0"/>
    <n v="0"/>
    <n v="0"/>
    <x v="2035"/>
    <s v="OABR"/>
  </r>
  <r>
    <s v="30"/>
    <s v="ZBR1"/>
    <s v="F"/>
    <s v="V03"/>
    <x v="1"/>
    <x v="76"/>
    <s v="3000017612 PAIVA CARVALHO FERRAGENS LTDA"/>
    <x v="176"/>
    <s v="100030147"/>
    <s v="PORTA CADEADO GALVANIZADO GRANDE 114MM"/>
    <s v="MAT.00010"/>
    <x v="1"/>
    <s v=""/>
    <s v=""/>
    <s v="K"/>
    <n v="1118"/>
    <x v="0"/>
    <s v=""/>
    <n v="50"/>
    <s v="UN"/>
    <n v="50"/>
    <s v="UN"/>
    <n v="12"/>
    <x v="164"/>
    <s v="BRL"/>
    <n v="1"/>
    <n v="0"/>
    <n v="0"/>
    <n v="0"/>
    <n v="0"/>
    <n v="0"/>
    <n v="0"/>
    <n v="1"/>
    <n v="0"/>
    <n v="0"/>
    <n v="0"/>
    <n v="0"/>
    <x v="2035"/>
    <s v="OABR"/>
  </r>
  <r>
    <s v="10"/>
    <s v="ZBR1"/>
    <s v="F"/>
    <s v="V23"/>
    <x v="12"/>
    <x v="7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700"/>
    <x v="1491"/>
    <s v="BRL"/>
    <n v="1"/>
    <n v="0"/>
    <n v="0"/>
    <n v="0"/>
    <n v="0"/>
    <n v="0"/>
    <n v="0"/>
    <n v="1"/>
    <n v="0"/>
    <n v="0"/>
    <n v="0"/>
    <n v="0"/>
    <x v="2036"/>
    <s v="OABR"/>
  </r>
  <r>
    <s v="10"/>
    <s v="ZBR1"/>
    <s v="F"/>
    <s v="V24"/>
    <x v="6"/>
    <x v="76"/>
    <s v="3000018846 BRAZ E BRITO REFRIGERACAO LTDA"/>
    <x v="239"/>
    <s v="100012935"/>
    <s v="ABRACADEIRA NYLON 6.6 200X2,5MM"/>
    <s v="MAT.00029"/>
    <x v="1"/>
    <s v=""/>
    <s v=""/>
    <s v="K"/>
    <n v="2118"/>
    <x v="1"/>
    <s v="0001"/>
    <n v="100"/>
    <s v="UN"/>
    <n v="100"/>
    <s v="UN"/>
    <n v="9.7799999999999994"/>
    <x v="1492"/>
    <s v="BRL"/>
    <n v="1"/>
    <n v="0"/>
    <n v="0"/>
    <n v="0"/>
    <n v="0"/>
    <n v="0"/>
    <n v="0"/>
    <n v="1"/>
    <n v="0"/>
    <n v="0"/>
    <n v="0"/>
    <n v="0"/>
    <x v="2037"/>
    <s v="OABR"/>
  </r>
  <r>
    <s v="20"/>
    <s v="ZBR1"/>
    <s v="F"/>
    <s v="V24"/>
    <x v="6"/>
    <x v="76"/>
    <s v="3000018846 BRAZ E BRITO REFRIGERACAO LTDA"/>
    <x v="239"/>
    <s v="100015684"/>
    <s v="ABRACADEIRA NYLON 4,8 X 400MM"/>
    <s v="MAT.00029"/>
    <x v="1"/>
    <s v=""/>
    <s v=""/>
    <s v="K"/>
    <n v="2118"/>
    <x v="1"/>
    <s v="0001"/>
    <n v="80"/>
    <s v="UN"/>
    <n v="80"/>
    <s v="UN"/>
    <n v="39.22"/>
    <x v="1493"/>
    <s v="BRL"/>
    <n v="1"/>
    <n v="0"/>
    <n v="0"/>
    <n v="0"/>
    <n v="0"/>
    <n v="0"/>
    <n v="0"/>
    <n v="1"/>
    <n v="0"/>
    <n v="0"/>
    <n v="0"/>
    <n v="0"/>
    <x v="2037"/>
    <s v="OABR"/>
  </r>
  <r>
    <s v="30"/>
    <s v="ZBR1"/>
    <s v="F"/>
    <s v="V24"/>
    <x v="6"/>
    <x v="76"/>
    <s v="3000018846 BRAZ E BRITO REFRIGERACAO LTDA"/>
    <x v="239"/>
    <s v="100001195"/>
    <s v="FITA DUPL FACE P/ CARPETE CARPEFIX ADERE"/>
    <s v="MAT.00029"/>
    <x v="1"/>
    <s v=""/>
    <s v=""/>
    <s v="K"/>
    <n v="2118"/>
    <x v="1"/>
    <s v="0001"/>
    <n v="10"/>
    <s v="UN"/>
    <n v="10"/>
    <s v="UN"/>
    <n v="57.6"/>
    <x v="1494"/>
    <s v="BRL"/>
    <n v="1"/>
    <n v="0"/>
    <n v="0"/>
    <n v="0"/>
    <n v="0"/>
    <n v="0"/>
    <n v="0"/>
    <n v="1"/>
    <n v="0"/>
    <n v="0"/>
    <n v="0"/>
    <n v="0"/>
    <x v="2037"/>
    <s v="OABR"/>
  </r>
  <r>
    <s v="40"/>
    <s v="ZBR1"/>
    <s v="F"/>
    <s v="V24"/>
    <x v="6"/>
    <x v="76"/>
    <s v="3000018846 BRAZ E BRITO REFRIGERACAO LTDA"/>
    <x v="239"/>
    <s v="100016134"/>
    <s v="FITA DUPLA FACE 19MM X 20MTS VHB"/>
    <s v="MAT.00029"/>
    <x v="1"/>
    <s v=""/>
    <s v=""/>
    <s v="K"/>
    <n v="2118"/>
    <x v="1"/>
    <s v="0001"/>
    <n v="5"/>
    <s v="UN"/>
    <n v="5"/>
    <s v="UN"/>
    <n v="91"/>
    <x v="1495"/>
    <s v="BRL"/>
    <n v="1"/>
    <n v="0"/>
    <n v="0"/>
    <n v="0"/>
    <n v="0"/>
    <n v="0"/>
    <n v="0"/>
    <n v="1"/>
    <n v="0"/>
    <n v="0"/>
    <n v="0"/>
    <n v="0"/>
    <x v="2037"/>
    <s v="OABR"/>
  </r>
  <r>
    <s v="50"/>
    <s v="ZBR1"/>
    <s v="F"/>
    <s v="V24"/>
    <x v="6"/>
    <x v="76"/>
    <s v="3000018846 BRAZ E BRITO REFRIGERACAO LTDA"/>
    <x v="239"/>
    <s v="100015582"/>
    <s v="FITA ANTIDERRAPANTE 50X5 PRETA ADELBRAS"/>
    <s v="MAT.00031"/>
    <x v="1"/>
    <s v=""/>
    <s v=""/>
    <s v="K"/>
    <n v="2118"/>
    <x v="1"/>
    <s v=""/>
    <n v="2"/>
    <s v="UN"/>
    <n v="2"/>
    <s v="UN"/>
    <n v="86.5"/>
    <x v="1496"/>
    <s v="BRL"/>
    <n v="1"/>
    <n v="0"/>
    <n v="0"/>
    <n v="0"/>
    <n v="0"/>
    <n v="0"/>
    <n v="0"/>
    <n v="1"/>
    <n v="0"/>
    <n v="0"/>
    <n v="0"/>
    <n v="0"/>
    <x v="2037"/>
    <s v="OABR"/>
  </r>
  <r>
    <s v="10"/>
    <s v="ZBR1"/>
    <s v="F"/>
    <s v="V03"/>
    <x v="1"/>
    <x v="78"/>
    <s v="3000002473 RIO DO PINCEL TINTAS LTDA"/>
    <x v="202"/>
    <s v="100030162"/>
    <s v="TINTA AZULEJO CINZA CLARO 3,2L"/>
    <s v="MAT.00022"/>
    <x v="1"/>
    <s v=""/>
    <s v=""/>
    <s v="K"/>
    <n v="1118"/>
    <x v="0"/>
    <s v=""/>
    <n v="10"/>
    <s v="GLA"/>
    <n v="10"/>
    <s v="GLA"/>
    <n v="322.89999999999998"/>
    <x v="1497"/>
    <s v="BRL"/>
    <n v="1"/>
    <n v="0"/>
    <n v="0"/>
    <n v="0"/>
    <n v="0"/>
    <n v="0"/>
    <n v="0"/>
    <n v="1"/>
    <n v="0"/>
    <n v="0"/>
    <n v="0"/>
    <n v="0"/>
    <x v="2038"/>
    <s v="OABR"/>
  </r>
  <r>
    <s v="10"/>
    <s v="ZBR1"/>
    <s v="F"/>
    <s v="V15"/>
    <x v="11"/>
    <x v="78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60363.62"/>
    <x v="1498"/>
    <s v="BRL"/>
    <n v="1"/>
    <n v="0"/>
    <n v="0"/>
    <n v="0"/>
    <n v="0"/>
    <n v="0"/>
    <n v="0"/>
    <n v="1"/>
    <n v="0"/>
    <n v="0"/>
    <n v="0"/>
    <n v="0"/>
    <x v="2039"/>
    <s v="OABR"/>
  </r>
  <r>
    <s v="10"/>
    <s v="ZBR1"/>
    <s v="F"/>
    <s v="V03"/>
    <x v="1"/>
    <x v="78"/>
    <s v="3000018060 GILSON VIEIRA LOPES 33958220797"/>
    <x v="36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378"/>
    <x v="1499"/>
    <s v="BRL"/>
    <n v="1"/>
    <n v="0"/>
    <n v="0"/>
    <n v="1"/>
    <n v="0"/>
    <n v="1"/>
    <n v="1378"/>
    <n v="1"/>
    <n v="0"/>
    <n v="0"/>
    <n v="0"/>
    <n v="0"/>
    <x v="2040"/>
    <s v="OABR"/>
  </r>
  <r>
    <s v="10"/>
    <s v="ZBR1"/>
    <s v="F"/>
    <s v="V03"/>
    <x v="1"/>
    <x v="7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251903.97"/>
    <s v="SV"/>
    <n v="251903.97"/>
    <s v="SV"/>
    <n v="1"/>
    <x v="1500"/>
    <s v="BRL"/>
    <n v="1"/>
    <n v="0"/>
    <n v="0"/>
    <n v="12595.19"/>
    <n v="0"/>
    <n v="12595.19"/>
    <n v="12595.19"/>
    <n v="1"/>
    <n v="0"/>
    <n v="0"/>
    <n v="0"/>
    <n v="0"/>
    <x v="2041"/>
    <s v="OABR"/>
  </r>
  <r>
    <s v="10"/>
    <s v="ZBR1"/>
    <s v="F"/>
    <s v="V02"/>
    <x v="7"/>
    <x v="78"/>
    <s v="3000000284 GOOGLE BRASIL INTERNET LTDA."/>
    <x v="328"/>
    <s v="100000446"/>
    <s v="CAMPANHA DE MÍDIA DIGITAL"/>
    <s v="SERV.0020"/>
    <x v="0"/>
    <s v=""/>
    <s v=""/>
    <s v="K"/>
    <n v="1118"/>
    <x v="0"/>
    <s v=""/>
    <n v="1"/>
    <s v="SV"/>
    <n v="1"/>
    <s v="SV"/>
    <n v="1480.12"/>
    <x v="1501"/>
    <s v="BRL"/>
    <n v="1"/>
    <n v="0"/>
    <n v="0"/>
    <n v="0"/>
    <n v="0"/>
    <n v="0"/>
    <n v="0"/>
    <n v="1"/>
    <n v="0"/>
    <n v="0"/>
    <n v="0"/>
    <n v="0"/>
    <x v="2042"/>
    <s v="OABR"/>
  </r>
  <r>
    <s v="10"/>
    <s v="ZBR1"/>
    <s v="F"/>
    <s v="V24"/>
    <x v="6"/>
    <x v="78"/>
    <s v="3000015036 GABRIELLE ARAUJO FRANCA PINTO"/>
    <x v="332"/>
    <s v="100015582"/>
    <s v="FITA ANTIDERRAPANTE 50X5 PRETA ADELBRAS"/>
    <s v="MAT.00031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043"/>
    <s v="OABR"/>
  </r>
  <r>
    <s v="20"/>
    <s v="ZBR1"/>
    <s v="F"/>
    <s v="V24"/>
    <x v="6"/>
    <x v="78"/>
    <s v="3000015036 GABRIELLE ARAUJO FRANCA PINTO"/>
    <x v="332"/>
    <s v="100030418"/>
    <s v="FITA ANTIDERRAPANTE 48MM X 20 MTS"/>
    <s v="MAT.00031"/>
    <x v="1"/>
    <s v=""/>
    <s v=""/>
    <s v="K"/>
    <n v="2118"/>
    <x v="1"/>
    <s v=""/>
    <n v="2"/>
    <s v="UN"/>
    <n v="2"/>
    <s v="UN"/>
    <n v="260"/>
    <x v="408"/>
    <s v="BRL"/>
    <n v="1"/>
    <n v="0"/>
    <n v="0"/>
    <n v="0"/>
    <n v="0"/>
    <n v="0"/>
    <n v="0"/>
    <n v="1"/>
    <n v="0"/>
    <n v="0"/>
    <n v="0"/>
    <n v="0"/>
    <x v="2043"/>
    <s v="OABR"/>
  </r>
  <r>
    <s v="10"/>
    <s v="ZBR1"/>
    <s v="F"/>
    <s v="V03"/>
    <x v="1"/>
    <x v="79"/>
    <s v="3000017612 PAIVA CARVALHO FERRAGENS LTDA"/>
    <x v="176"/>
    <s v="E00005379"/>
    <s v="GRELHA PARA RALO 15X15"/>
    <s v="MAT.00029"/>
    <x v="1"/>
    <s v=""/>
    <s v=""/>
    <s v="K"/>
    <n v="1118"/>
    <x v="0"/>
    <s v=""/>
    <n v="15"/>
    <s v="UN"/>
    <n v="15"/>
    <s v="UN"/>
    <n v="27.6"/>
    <x v="1502"/>
    <s v="BRL"/>
    <n v="1"/>
    <n v="0"/>
    <n v="0"/>
    <n v="0"/>
    <n v="0"/>
    <n v="0"/>
    <n v="0"/>
    <n v="1"/>
    <n v="0"/>
    <n v="0"/>
    <n v="0"/>
    <n v="0"/>
    <x v="2044"/>
    <s v="OABR"/>
  </r>
  <r>
    <s v="20"/>
    <s v="ZBR1"/>
    <s v="F"/>
    <s v="V03"/>
    <x v="1"/>
    <x v="79"/>
    <s v="3000017612 PAIVA CARVALHO FERRAGENS LTDA"/>
    <x v="176"/>
    <s v="100030148"/>
    <s v="VALVULA DE ESCOAMENTO UNIVERSAL P/ PIA"/>
    <s v="MAT.00029"/>
    <x v="1"/>
    <s v=""/>
    <s v=""/>
    <s v="K"/>
    <n v="1118"/>
    <x v="0"/>
    <s v=""/>
    <n v="25"/>
    <s v="UN"/>
    <n v="25"/>
    <s v="UN"/>
    <n v="61.2"/>
    <x v="674"/>
    <s v="BRL"/>
    <n v="1"/>
    <n v="0"/>
    <n v="0"/>
    <n v="0"/>
    <n v="0"/>
    <n v="0"/>
    <n v="0"/>
    <n v="1"/>
    <n v="0"/>
    <n v="0"/>
    <n v="0"/>
    <n v="0"/>
    <x v="2044"/>
    <s v="OABR"/>
  </r>
  <r>
    <s v="10"/>
    <s v="ZBR1"/>
    <s v="F"/>
    <s v="V03"/>
    <x v="1"/>
    <x v="79"/>
    <s v="3000017612 PAIVA CARVALHO FERRAGENS LTDA"/>
    <x v="176"/>
    <s v="E00005395"/>
    <s v="TARJETA BANHEIRO LIVRE/OCUPADO"/>
    <s v="MAT.00029"/>
    <x v="1"/>
    <s v=""/>
    <s v=""/>
    <s v="K"/>
    <n v="1118"/>
    <x v="0"/>
    <s v=""/>
    <n v="25"/>
    <s v="UN"/>
    <n v="25"/>
    <s v="UN"/>
    <n v="49"/>
    <x v="1503"/>
    <s v="BRL"/>
    <n v="1"/>
    <n v="0"/>
    <n v="0"/>
    <n v="0"/>
    <n v="0"/>
    <n v="0"/>
    <n v="0"/>
    <n v="1"/>
    <n v="0"/>
    <n v="0"/>
    <n v="0"/>
    <n v="0"/>
    <x v="2045"/>
    <s v="OABR"/>
  </r>
  <r>
    <s v="20"/>
    <s v="ZBR1"/>
    <s v="F"/>
    <s v="V03"/>
    <x v="1"/>
    <x v="79"/>
    <s v="3000017612 PAIVA CARVALHO FERRAGENS LTDA"/>
    <x v="176"/>
    <s v="E00005951"/>
    <s v="LIXA GR150"/>
    <s v="MAT.00029"/>
    <x v="1"/>
    <s v=""/>
    <s v=""/>
    <s v="K"/>
    <n v="1118"/>
    <x v="0"/>
    <s v=""/>
    <n v="50"/>
    <s v="PEÇ"/>
    <n v="50"/>
    <s v="PEÇ"/>
    <n v="1.4"/>
    <x v="1504"/>
    <s v="BRL"/>
    <n v="1"/>
    <n v="0"/>
    <n v="0"/>
    <n v="0"/>
    <n v="0"/>
    <n v="0"/>
    <n v="0"/>
    <n v="1"/>
    <n v="0"/>
    <n v="0"/>
    <n v="0"/>
    <n v="0"/>
    <x v="2045"/>
    <s v="OABR"/>
  </r>
  <r>
    <s v="10"/>
    <s v="ZBR1"/>
    <s v="F"/>
    <s v="V02"/>
    <x v="7"/>
    <x v="79"/>
    <s v="3000019221 JESMOND COMERCIO VAREJISTA LTDA."/>
    <x v="313"/>
    <s v="100021225"/>
    <s v="BRINDES DIVERSOS"/>
    <s v="MAT.00002"/>
    <x v="1"/>
    <s v="L"/>
    <s v=""/>
    <s v="K"/>
    <n v="1118"/>
    <x v="0"/>
    <s v=""/>
    <n v="0"/>
    <s v="GLI"/>
    <n v="0"/>
    <s v="GLI"/>
    <n v="0"/>
    <x v="704"/>
    <s v="BRL"/>
    <n v="1"/>
    <n v="0"/>
    <n v="0"/>
    <n v="0"/>
    <n v="0"/>
    <n v="0"/>
    <n v="0"/>
    <n v="1"/>
    <n v="0"/>
    <n v="0"/>
    <n v="0"/>
    <n v="0"/>
    <x v="2046"/>
    <s v="OABR"/>
  </r>
  <r>
    <s v="20"/>
    <s v="ZBR1"/>
    <s v="F"/>
    <s v="V02"/>
    <x v="7"/>
    <x v="79"/>
    <s v="3000019221 JESMOND COMERCIO VAREJISTA LTDA."/>
    <x v="313"/>
    <s v="100001209"/>
    <s v="DIFUSOR DE AR - PAV- B 150MM REDONDO"/>
    <s v="MAT.00029"/>
    <x v="1"/>
    <s v=""/>
    <s v=""/>
    <s v="K"/>
    <n v="1118"/>
    <x v="0"/>
    <s v=""/>
    <n v="1"/>
    <s v="UN"/>
    <n v="1"/>
    <s v="UN"/>
    <n v="6587.5"/>
    <x v="1505"/>
    <s v="BRL"/>
    <n v="1"/>
    <n v="0"/>
    <n v="0"/>
    <n v="0"/>
    <n v="0"/>
    <n v="0"/>
    <n v="0"/>
    <n v="1"/>
    <n v="0"/>
    <n v="0"/>
    <n v="0"/>
    <n v="0"/>
    <x v="2046"/>
    <s v="OABR"/>
  </r>
  <r>
    <s v="1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67.5"/>
    <x v="1506"/>
    <s v="BRL"/>
    <n v="1"/>
    <n v="0"/>
    <n v="0"/>
    <n v="0"/>
    <n v="0"/>
    <n v="0"/>
    <n v="0"/>
    <n v="1"/>
    <n v="0"/>
    <n v="0"/>
    <n v="0"/>
    <n v="0"/>
    <x v="2047"/>
    <s v="OABR"/>
  </r>
  <r>
    <s v="2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67.5"/>
    <x v="1506"/>
    <s v="BRL"/>
    <n v="1"/>
    <n v="0"/>
    <n v="0"/>
    <n v="0"/>
    <n v="0"/>
    <n v="0"/>
    <n v="0"/>
    <n v="1"/>
    <n v="0"/>
    <n v="0"/>
    <n v="0"/>
    <n v="0"/>
    <x v="2047"/>
    <s v="OABR"/>
  </r>
  <r>
    <s v="3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0"/>
    <n v="0"/>
    <n v="1"/>
    <n v="382.2"/>
    <n v="1"/>
    <n v="0"/>
    <n v="0"/>
    <n v="0"/>
    <n v="0"/>
    <x v="2047"/>
    <s v="OABR"/>
  </r>
  <r>
    <s v="4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5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6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7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8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9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10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11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82.2"/>
    <x v="1507"/>
    <s v="BRL"/>
    <n v="1"/>
    <n v="0"/>
    <n v="0"/>
    <n v="1"/>
    <n v="0"/>
    <n v="1"/>
    <n v="382.2"/>
    <n v="1"/>
    <n v="0"/>
    <n v="0"/>
    <n v="0"/>
    <n v="0"/>
    <x v="2047"/>
    <s v="OABR"/>
  </r>
  <r>
    <s v="120"/>
    <s v="ZBR1"/>
    <s v="F"/>
    <s v="V23"/>
    <x v="12"/>
    <x v="79"/>
    <s v="3000002132 NEW POWER GRUPOS GERADORES LTDA"/>
    <x v="21"/>
    <s v="100000450"/>
    <s v="MANUT. GERADORES"/>
    <s v="SERV.0017"/>
    <x v="0"/>
    <s v=""/>
    <s v=""/>
    <s v="K"/>
    <n v="2118"/>
    <x v="1"/>
    <s v=""/>
    <n v="1"/>
    <s v="UN"/>
    <n v="1"/>
    <s v="UN"/>
    <n v="396.9"/>
    <x v="1508"/>
    <s v="BRL"/>
    <n v="1"/>
    <n v="0"/>
    <n v="0"/>
    <n v="1"/>
    <n v="0"/>
    <n v="1"/>
    <n v="396.9"/>
    <n v="1"/>
    <n v="0"/>
    <n v="0"/>
    <n v="0"/>
    <n v="0"/>
    <x v="2047"/>
    <s v="OABR"/>
  </r>
  <r>
    <s v="1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0"/>
    <n v="0"/>
    <n v="0"/>
    <n v="0"/>
    <n v="1"/>
    <n v="0"/>
    <n v="0"/>
    <n v="0"/>
    <n v="0"/>
    <x v="2048"/>
    <s v="OABR"/>
  </r>
  <r>
    <s v="2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0"/>
    <n v="0"/>
    <n v="0"/>
    <n v="0"/>
    <n v="1"/>
    <n v="0"/>
    <n v="0"/>
    <n v="0"/>
    <n v="0"/>
    <x v="2048"/>
    <s v="OABR"/>
  </r>
  <r>
    <s v="3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4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5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6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7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8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9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10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11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120"/>
    <s v="ZBR1"/>
    <s v="F"/>
    <s v="V23"/>
    <x v="12"/>
    <x v="79"/>
    <s v="3000002431 AQUALAB QUIMICA E SERVICOS LTDA"/>
    <x v="40"/>
    <s v="E00001103"/>
    <s v="BIOLOGIA, BIOTECNOLOGIA E QUÍMICA"/>
    <s v="SERV.0031"/>
    <x v="0"/>
    <s v=""/>
    <s v=""/>
    <s v="K"/>
    <n v="2118"/>
    <x v="1"/>
    <s v=""/>
    <n v="1"/>
    <s v="SV"/>
    <n v="1"/>
    <s v="SV"/>
    <n v="2398.21"/>
    <x v="1509"/>
    <s v="BRL"/>
    <n v="1"/>
    <n v="0"/>
    <n v="0"/>
    <n v="1"/>
    <n v="0"/>
    <n v="1"/>
    <n v="2398.21"/>
    <n v="1"/>
    <n v="0"/>
    <n v="0"/>
    <n v="0"/>
    <n v="0"/>
    <x v="2048"/>
    <s v="OABR"/>
  </r>
  <r>
    <s v="10"/>
    <s v="ZBR1"/>
    <s v="F"/>
    <s v="V02"/>
    <x v="7"/>
    <x v="79"/>
    <s v="3000002069 A. REPSOLD ASSESSORIA E MARKETING L"/>
    <x v="334"/>
    <s v="100030210"/>
    <s v="Associação"/>
    <s v="SERV.0031"/>
    <x v="0"/>
    <s v=""/>
    <s v=""/>
    <s v="K"/>
    <n v="1118"/>
    <x v="0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2049"/>
    <s v="OABR"/>
  </r>
  <r>
    <s v="10"/>
    <s v="ZBR1"/>
    <s v="F"/>
    <s v="V15"/>
    <x v="11"/>
    <x v="79"/>
    <s v="3000013157 IGUA RIO DE JANEIRO S.A"/>
    <x v="225"/>
    <s v="100001870"/>
    <s v="Fornecimento de Água e Esgoto"/>
    <s v="MAT.00030"/>
    <x v="1"/>
    <s v=""/>
    <s v=""/>
    <s v="K"/>
    <n v="1118"/>
    <x v="0"/>
    <s v=""/>
    <n v="1500000"/>
    <s v="UN"/>
    <n v="1500000"/>
    <s v="UN"/>
    <n v="1"/>
    <x v="1510"/>
    <s v="BRL"/>
    <n v="1"/>
    <n v="0"/>
    <n v="0"/>
    <n v="857938.14"/>
    <n v="0"/>
    <n v="1040539.73"/>
    <n v="1040539.73"/>
    <n v="1"/>
    <n v="0"/>
    <n v="0"/>
    <n v="0"/>
    <n v="0"/>
    <x v="2050"/>
    <s v="OABR"/>
  </r>
  <r>
    <s v="10"/>
    <s v="ZBR1"/>
    <s v="F"/>
    <s v="V02"/>
    <x v="7"/>
    <x v="79"/>
    <s v="3000001835 NUCLEO DE INFORMACAO E COORDENACAO"/>
    <x v="219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112"/>
    <x v="1385"/>
    <s v="BRL"/>
    <n v="1"/>
    <n v="0"/>
    <n v="0"/>
    <n v="0"/>
    <n v="0"/>
    <n v="0"/>
    <n v="0"/>
    <n v="1"/>
    <n v="0"/>
    <n v="0"/>
    <n v="0"/>
    <n v="0"/>
    <x v="2051"/>
    <s v="OABR"/>
  </r>
  <r>
    <s v="1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0"/>
    <n v="0"/>
    <n v="0"/>
    <n v="0"/>
    <n v="1"/>
    <n v="0"/>
    <n v="0"/>
    <n v="0"/>
    <n v="0"/>
    <x v="2052"/>
    <s v="OABR"/>
  </r>
  <r>
    <s v="2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0"/>
    <n v="0"/>
    <n v="0"/>
    <n v="0"/>
    <n v="1"/>
    <n v="0"/>
    <n v="0"/>
    <n v="0"/>
    <n v="0"/>
    <x v="2052"/>
    <s v="OABR"/>
  </r>
  <r>
    <s v="3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0"/>
    <n v="0"/>
    <n v="0"/>
    <n v="0"/>
    <n v="1"/>
    <n v="0"/>
    <n v="0"/>
    <n v="0"/>
    <n v="0"/>
    <x v="2052"/>
    <s v="OABR"/>
  </r>
  <r>
    <s v="4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0"/>
    <n v="0"/>
    <n v="0"/>
    <n v="0"/>
    <n v="1"/>
    <n v="0"/>
    <n v="0"/>
    <n v="0"/>
    <n v="0"/>
    <x v="2052"/>
    <s v="OABR"/>
  </r>
  <r>
    <s v="5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0"/>
    <n v="0"/>
    <n v="1"/>
    <n v="2143.4899999999998"/>
    <n v="1"/>
    <n v="0"/>
    <n v="0"/>
    <n v="0"/>
    <n v="0"/>
    <x v="2052"/>
    <s v="OABR"/>
  </r>
  <r>
    <s v="6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0"/>
    <n v="0"/>
    <n v="1"/>
    <n v="5247.84"/>
    <n v="1"/>
    <n v="0"/>
    <n v="0"/>
    <n v="0"/>
    <n v="0"/>
    <x v="2052"/>
    <s v="OABR"/>
  </r>
  <r>
    <s v="7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8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9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10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1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12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3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14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5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16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7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18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9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20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21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22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23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143.4899999999998"/>
    <x v="1511"/>
    <s v="BRL"/>
    <n v="1"/>
    <n v="0"/>
    <n v="0"/>
    <n v="1"/>
    <n v="0"/>
    <n v="1"/>
    <n v="2143.4899999999998"/>
    <n v="1"/>
    <n v="0"/>
    <n v="0"/>
    <n v="0"/>
    <n v="0"/>
    <x v="2052"/>
    <s v="OABR"/>
  </r>
  <r>
    <s v="240"/>
    <s v="ZBR1"/>
    <s v="F"/>
    <s v="V03"/>
    <x v="1"/>
    <x v="7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5247.84"/>
    <x v="1512"/>
    <s v="BRL"/>
    <n v="1"/>
    <n v="0"/>
    <n v="0"/>
    <n v="1"/>
    <n v="0"/>
    <n v="1"/>
    <n v="5247.84"/>
    <n v="1"/>
    <n v="0"/>
    <n v="0"/>
    <n v="0"/>
    <n v="0"/>
    <x v="2052"/>
    <s v="OABR"/>
  </r>
  <r>
    <s v="10"/>
    <s v="ZBR1"/>
    <s v="F"/>
    <s v="V03"/>
    <x v="1"/>
    <x v="80"/>
    <s v="3000020256 HITA COMERCIO E SERVICOS S/A"/>
    <x v="304"/>
    <s v="100029206"/>
    <s v="APLICAÇÃO / VEDAÇÃO"/>
    <s v="MAT.00029"/>
    <x v="1"/>
    <s v=""/>
    <s v=""/>
    <s v="K"/>
    <n v="1118"/>
    <x v="0"/>
    <s v=""/>
    <n v="1"/>
    <s v="SV"/>
    <n v="1"/>
    <s v="SV"/>
    <n v="23660"/>
    <x v="1513"/>
    <s v="BRL"/>
    <n v="1"/>
    <n v="0"/>
    <n v="0"/>
    <n v="1"/>
    <n v="0"/>
    <n v="1"/>
    <n v="23660"/>
    <n v="1"/>
    <n v="0"/>
    <n v="0"/>
    <n v="0"/>
    <n v="0"/>
    <x v="2053"/>
    <s v="OABR"/>
  </r>
  <r>
    <s v="10"/>
    <s v="ZBR1"/>
    <s v="F"/>
    <s v="V23"/>
    <x v="12"/>
    <x v="80"/>
    <s v="3000002281 FERRAGENS LINDORIO LTDA"/>
    <x v="198"/>
    <s v="100003461"/>
    <s v="DOCOL KIT ACION COMPLETO"/>
    <s v="MAT.00029"/>
    <x v="1"/>
    <s v="L"/>
    <s v=""/>
    <s v="K"/>
    <n v="2118"/>
    <x v="1"/>
    <s v=""/>
    <n v="30"/>
    <s v="UN"/>
    <n v="30"/>
    <s v="UN"/>
    <n v="150.51"/>
    <x v="1514"/>
    <s v="BRL"/>
    <n v="1"/>
    <n v="0"/>
    <n v="0"/>
    <n v="0"/>
    <n v="0"/>
    <n v="0"/>
    <n v="0"/>
    <n v="1"/>
    <n v="0"/>
    <n v="0"/>
    <n v="0"/>
    <n v="0"/>
    <x v="2054"/>
    <s v="OABR"/>
  </r>
  <r>
    <s v="20"/>
    <s v="ZBR1"/>
    <s v="F"/>
    <s v="V23"/>
    <x v="12"/>
    <x v="80"/>
    <s v="3000002281 FERRAGENS LINDORIO LTDA"/>
    <x v="198"/>
    <s v="100003461"/>
    <s v="DOCOL KIT ACION COMPLETO"/>
    <s v="MAT.00029"/>
    <x v="1"/>
    <s v=""/>
    <s v=""/>
    <s v="K"/>
    <n v="2118"/>
    <x v="1"/>
    <s v=""/>
    <n v="30"/>
    <s v="UN"/>
    <n v="30"/>
    <s v="UN"/>
    <n v="150.51"/>
    <x v="1514"/>
    <s v="BRL"/>
    <n v="1"/>
    <n v="0"/>
    <n v="0"/>
    <n v="15"/>
    <n v="0"/>
    <n v="15"/>
    <n v="2257.65"/>
    <n v="1"/>
    <n v="0"/>
    <n v="0"/>
    <n v="0"/>
    <n v="0"/>
    <x v="2054"/>
    <s v="OABR"/>
  </r>
  <r>
    <s v="10"/>
    <s v="ZBR1"/>
    <s v="F"/>
    <s v="V14"/>
    <x v="14"/>
    <x v="80"/>
    <s v="3000018526 EDENRED SOLUCOES E INSTITUICAO DE"/>
    <x v="275"/>
    <s v="100023819"/>
    <s v="CARTÃO EMPRESARIAL"/>
    <s v="SERV.0031"/>
    <x v="0"/>
    <s v=""/>
    <s v=""/>
    <s v="K"/>
    <n v="1118"/>
    <x v="0"/>
    <s v=""/>
    <n v="50000"/>
    <s v="UN"/>
    <n v="50000"/>
    <s v="UN"/>
    <n v="1"/>
    <x v="1515"/>
    <s v="BRL"/>
    <n v="1"/>
    <n v="0"/>
    <n v="0"/>
    <n v="34895"/>
    <n v="0"/>
    <n v="34895"/>
    <n v="34895"/>
    <n v="1"/>
    <n v="0"/>
    <n v="0"/>
    <n v="0"/>
    <n v="0"/>
    <x v="2055"/>
    <s v="OABR"/>
  </r>
  <r>
    <s v="10"/>
    <s v="ZBR1"/>
    <s v="F"/>
    <s v="V03"/>
    <x v="1"/>
    <x v="80"/>
    <s v="3000014688 IBRATA MINERACAO LTDA"/>
    <x v="335"/>
    <s v="100029207"/>
    <s v="BRITA GRADUADA SIMPLES"/>
    <s v="MAT.00030"/>
    <x v="1"/>
    <s v=""/>
    <s v=""/>
    <s v="K"/>
    <n v="1118"/>
    <x v="0"/>
    <s v=""/>
    <n v="2300"/>
    <s v="UN"/>
    <n v="2300"/>
    <s v="UN"/>
    <n v="1"/>
    <x v="147"/>
    <s v="BRL"/>
    <n v="1"/>
    <n v="0"/>
    <n v="0"/>
    <n v="0"/>
    <n v="0"/>
    <n v="0"/>
    <n v="0"/>
    <n v="1"/>
    <n v="0"/>
    <n v="0"/>
    <n v="0"/>
    <n v="0"/>
    <x v="2056"/>
    <s v="OABR"/>
  </r>
  <r>
    <s v="10"/>
    <s v="ZBR1"/>
    <s v="F"/>
    <s v="V03"/>
    <x v="1"/>
    <x v="80"/>
    <s v="3000020400 COMERCIAL VENEZA MATERIAIS HIDRAULI"/>
    <x v="317"/>
    <s v="E00005379"/>
    <s v="GRELHA PARA RALO 15X15"/>
    <s v="MAT.00029"/>
    <x v="1"/>
    <s v=""/>
    <s v=""/>
    <s v="K"/>
    <n v="1118"/>
    <x v="0"/>
    <s v=""/>
    <n v="10"/>
    <s v="UN"/>
    <n v="10"/>
    <s v="UN"/>
    <n v="30"/>
    <x v="182"/>
    <s v="BRL"/>
    <n v="1"/>
    <n v="0"/>
    <n v="0"/>
    <n v="0"/>
    <n v="0"/>
    <n v="0"/>
    <n v="0"/>
    <n v="1"/>
    <n v="0"/>
    <n v="0"/>
    <n v="0"/>
    <n v="0"/>
    <x v="2057"/>
    <s v="OABR"/>
  </r>
  <r>
    <s v="10"/>
    <s v="ZBR1"/>
    <s v="F"/>
    <s v="V22"/>
    <x v="15"/>
    <x v="80"/>
    <s v="3000020550 ANA CATHARINA CAMARGO BARRETO"/>
    <x v="329"/>
    <s v="100000487"/>
    <s v="SERVIÇO DE PINTURA"/>
    <s v="SERV.0017"/>
    <x v="0"/>
    <s v=""/>
    <s v=""/>
    <s v="K"/>
    <n v="2118"/>
    <x v="1"/>
    <s v=""/>
    <n v="1"/>
    <s v="SV"/>
    <n v="1"/>
    <s v="SV"/>
    <n v="71862"/>
    <x v="1516"/>
    <s v="BRL"/>
    <n v="1"/>
    <n v="0"/>
    <n v="0"/>
    <n v="0"/>
    <n v="0"/>
    <n v="0"/>
    <n v="0"/>
    <n v="1"/>
    <n v="0"/>
    <n v="0"/>
    <n v="0"/>
    <n v="0"/>
    <x v="2058"/>
    <s v="OABR"/>
  </r>
  <r>
    <s v="10"/>
    <s v="ZBR1"/>
    <s v="F"/>
    <s v="V03"/>
    <x v="1"/>
    <x v="80"/>
    <s v="3000017612 PAIVA CARVALHO FERRAGENS LTDA"/>
    <x v="176"/>
    <s v="E00005625"/>
    <s v="ABRAÇADEIRA HELLERMANM 370X7,0MM"/>
    <s v="MAT.00029"/>
    <x v="1"/>
    <s v=""/>
    <s v=""/>
    <s v="K"/>
    <n v="1118"/>
    <x v="0"/>
    <s v=""/>
    <n v="20"/>
    <s v="UN"/>
    <n v="20"/>
    <s v="UN"/>
    <n v="57.2"/>
    <x v="1517"/>
    <s v="BRL"/>
    <n v="1"/>
    <n v="0"/>
    <n v="0"/>
    <n v="0"/>
    <n v="0"/>
    <n v="0"/>
    <n v="0"/>
    <n v="1"/>
    <n v="0"/>
    <n v="0"/>
    <n v="0"/>
    <n v="0"/>
    <x v="2059"/>
    <s v="OABR"/>
  </r>
  <r>
    <s v="10"/>
    <s v="ZBR1"/>
    <s v="F"/>
    <s v="V33"/>
    <x v="2"/>
    <x v="81"/>
    <s v="3000002336 KALUNGA COMERCIO E INDUSTRIA GRAFIC"/>
    <x v="310"/>
    <s v="100004735"/>
    <s v="COPOS DE PAPEL"/>
    <s v="MAT.00001"/>
    <x v="1"/>
    <s v=""/>
    <s v=""/>
    <s v="K"/>
    <n v="2118"/>
    <x v="1"/>
    <s v=""/>
    <n v="1"/>
    <s v="UN"/>
    <n v="1"/>
    <s v="UN"/>
    <n v="300"/>
    <x v="182"/>
    <s v="BRL"/>
    <n v="1"/>
    <n v="0"/>
    <n v="0"/>
    <n v="0"/>
    <n v="0"/>
    <n v="0"/>
    <n v="0"/>
    <n v="1"/>
    <n v="0"/>
    <n v="0"/>
    <n v="0"/>
    <n v="0"/>
    <x v="2060"/>
    <s v="OABR"/>
  </r>
  <r>
    <s v="20"/>
    <s v="ZBR1"/>
    <s v="F"/>
    <s v="V33"/>
    <x v="2"/>
    <x v="81"/>
    <s v="3000002336 KALUNGA COMERCIO E INDUSTRIA GRAFIC"/>
    <x v="310"/>
    <s v="100004735"/>
    <s v="COPOS DE PAPEL"/>
    <s v="MAT.00001"/>
    <x v="1"/>
    <s v=""/>
    <s v=""/>
    <s v="K"/>
    <n v="2118"/>
    <x v="1"/>
    <s v=""/>
    <n v="1"/>
    <s v="UN"/>
    <n v="1"/>
    <s v="UN"/>
    <n v="581.5"/>
    <x v="1518"/>
    <s v="BRL"/>
    <n v="1"/>
    <n v="0"/>
    <n v="0"/>
    <n v="0"/>
    <n v="0"/>
    <n v="0"/>
    <n v="0"/>
    <n v="1"/>
    <n v="0"/>
    <n v="0"/>
    <n v="0"/>
    <n v="0"/>
    <x v="2060"/>
    <s v="OABR"/>
  </r>
  <r>
    <s v="30"/>
    <s v="ZBR1"/>
    <s v="F"/>
    <s v="V33"/>
    <x v="2"/>
    <x v="81"/>
    <s v="3000002336 KALUNGA COMERCIO E INDUSTRIA GRAFIC"/>
    <x v="310"/>
    <s v="100014252"/>
    <s v="FITA DUPLA FACE"/>
    <s v="MAT.00029"/>
    <x v="1"/>
    <s v=""/>
    <s v=""/>
    <s v="K"/>
    <n v="2118"/>
    <x v="1"/>
    <s v=""/>
    <n v="1"/>
    <s v="UN"/>
    <n v="1"/>
    <s v="UN"/>
    <n v="107.5"/>
    <x v="1519"/>
    <s v="BRL"/>
    <n v="1"/>
    <n v="0"/>
    <n v="0"/>
    <n v="0"/>
    <n v="0"/>
    <n v="0"/>
    <n v="0"/>
    <n v="1"/>
    <n v="0"/>
    <n v="0"/>
    <n v="0"/>
    <n v="0"/>
    <x v="2060"/>
    <s v="OABR"/>
  </r>
  <r>
    <s v="4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6"/>
    <x v="1520"/>
    <s v="BRL"/>
    <n v="1"/>
    <n v="0"/>
    <n v="0"/>
    <n v="0"/>
    <n v="0"/>
    <n v="0"/>
    <n v="0"/>
    <n v="1"/>
    <n v="0"/>
    <n v="0"/>
    <n v="0"/>
    <n v="0"/>
    <x v="2060"/>
    <s v="OABR"/>
  </r>
  <r>
    <s v="5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9"/>
    <x v="1521"/>
    <s v="BRL"/>
    <n v="1"/>
    <n v="0"/>
    <n v="0"/>
    <n v="0"/>
    <n v="0"/>
    <n v="0"/>
    <n v="0"/>
    <n v="1"/>
    <n v="0"/>
    <n v="0"/>
    <n v="0"/>
    <n v="0"/>
    <x v="2060"/>
    <s v="OABR"/>
  </r>
  <r>
    <s v="6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9"/>
    <x v="1521"/>
    <s v="BRL"/>
    <n v="1"/>
    <n v="0"/>
    <n v="0"/>
    <n v="0"/>
    <n v="0"/>
    <n v="0"/>
    <n v="0"/>
    <n v="1"/>
    <n v="0"/>
    <n v="0"/>
    <n v="0"/>
    <n v="0"/>
    <x v="2060"/>
    <s v="OABR"/>
  </r>
  <r>
    <s v="7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6"/>
    <x v="1520"/>
    <s v="BRL"/>
    <n v="1"/>
    <n v="0"/>
    <n v="0"/>
    <n v="0"/>
    <n v="0"/>
    <n v="0"/>
    <n v="0"/>
    <n v="1"/>
    <n v="0"/>
    <n v="0"/>
    <n v="0"/>
    <n v="0"/>
    <x v="2060"/>
    <s v="OABR"/>
  </r>
  <r>
    <s v="8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6"/>
    <x v="1520"/>
    <s v="BRL"/>
    <n v="1"/>
    <n v="0"/>
    <n v="0"/>
    <n v="0"/>
    <n v="0"/>
    <n v="0"/>
    <n v="0"/>
    <n v="1"/>
    <n v="0"/>
    <n v="0"/>
    <n v="0"/>
    <n v="0"/>
    <x v="2060"/>
    <s v="OABR"/>
  </r>
  <r>
    <s v="9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6"/>
    <x v="1520"/>
    <s v="BRL"/>
    <n v="1"/>
    <n v="0"/>
    <n v="0"/>
    <n v="0"/>
    <n v="0"/>
    <n v="0"/>
    <n v="0"/>
    <n v="1"/>
    <n v="0"/>
    <n v="0"/>
    <n v="0"/>
    <n v="0"/>
    <x v="2060"/>
    <s v="OABR"/>
  </r>
  <r>
    <s v="10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4.6"/>
    <x v="1520"/>
    <s v="BRL"/>
    <n v="1"/>
    <n v="0"/>
    <n v="0"/>
    <n v="0"/>
    <n v="0"/>
    <n v="0"/>
    <n v="0"/>
    <n v="1"/>
    <n v="0"/>
    <n v="0"/>
    <n v="0"/>
    <n v="0"/>
    <x v="2060"/>
    <s v="OABR"/>
  </r>
  <r>
    <s v="11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43.4"/>
    <x v="1522"/>
    <s v="BRL"/>
    <n v="1"/>
    <n v="0"/>
    <n v="0"/>
    <n v="0"/>
    <n v="0"/>
    <n v="0"/>
    <n v="0"/>
    <n v="1"/>
    <n v="0"/>
    <n v="0"/>
    <n v="0"/>
    <n v="0"/>
    <x v="2060"/>
    <s v="OABR"/>
  </r>
  <r>
    <s v="12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1.9"/>
    <x v="697"/>
    <s v="BRL"/>
    <n v="1"/>
    <n v="0"/>
    <n v="0"/>
    <n v="0"/>
    <n v="0"/>
    <n v="0"/>
    <n v="0"/>
    <n v="1"/>
    <n v="0"/>
    <n v="0"/>
    <n v="0"/>
    <n v="0"/>
    <x v="2060"/>
    <s v="OABR"/>
  </r>
  <r>
    <s v="13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1.9"/>
    <x v="697"/>
    <s v="BRL"/>
    <n v="1"/>
    <n v="0"/>
    <n v="0"/>
    <n v="0"/>
    <n v="0"/>
    <n v="0"/>
    <n v="0"/>
    <n v="1"/>
    <n v="0"/>
    <n v="0"/>
    <n v="0"/>
    <n v="0"/>
    <x v="2060"/>
    <s v="OABR"/>
  </r>
  <r>
    <s v="140"/>
    <s v="ZBR1"/>
    <s v="F"/>
    <s v="V33"/>
    <x v="2"/>
    <x v="81"/>
    <s v="3000002336 KALUNGA COMERCIO E INDUSTRIA GRAFIC"/>
    <x v="310"/>
    <s v="100001155"/>
    <s v="CAPSULA DE CAFÉ"/>
    <s v="MAT.00001"/>
    <x v="1"/>
    <s v=""/>
    <s v=""/>
    <s v="K"/>
    <n v="2118"/>
    <x v="1"/>
    <s v=""/>
    <n v="1"/>
    <s v="SV"/>
    <n v="1"/>
    <s v="SV"/>
    <n v="21.9"/>
    <x v="697"/>
    <s v="BRL"/>
    <n v="1"/>
    <n v="0"/>
    <n v="0"/>
    <n v="0"/>
    <n v="0"/>
    <n v="0"/>
    <n v="0"/>
    <n v="1"/>
    <n v="0"/>
    <n v="0"/>
    <n v="0"/>
    <n v="0"/>
    <x v="2060"/>
    <s v="OABR"/>
  </r>
  <r>
    <s v="10"/>
    <s v="ZBR1"/>
    <s v="F"/>
    <s v="V33"/>
    <x v="2"/>
    <x v="81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62.2"/>
    <x v="1523"/>
    <s v="BRL"/>
    <n v="1"/>
    <n v="0"/>
    <n v="0"/>
    <n v="0"/>
    <n v="0"/>
    <n v="0"/>
    <n v="0"/>
    <n v="1"/>
    <n v="0"/>
    <n v="0"/>
    <n v="0"/>
    <n v="0"/>
    <x v="2061"/>
    <s v="OABR"/>
  </r>
  <r>
    <s v="20"/>
    <s v="ZBR1"/>
    <s v="F"/>
    <s v="V33"/>
    <x v="2"/>
    <x v="81"/>
    <s v="3000014853 DILUX INSUMOS E SUPRIMENTOS LTDA"/>
    <x v="184"/>
    <s v="100015476"/>
    <s v="CAFÉ PILÃO 500G"/>
    <s v="MAT.00001"/>
    <x v="1"/>
    <s v=""/>
    <s v=""/>
    <s v="K"/>
    <n v="2118"/>
    <x v="1"/>
    <s v=""/>
    <n v="1"/>
    <s v="UN"/>
    <n v="1"/>
    <s v="UN"/>
    <n v="461.4"/>
    <x v="1524"/>
    <s v="BRL"/>
    <n v="1"/>
    <n v="0"/>
    <n v="0"/>
    <n v="0"/>
    <n v="0"/>
    <n v="0"/>
    <n v="0"/>
    <n v="1"/>
    <n v="0"/>
    <n v="0"/>
    <n v="0"/>
    <n v="0"/>
    <x v="2061"/>
    <s v="OABR"/>
  </r>
  <r>
    <s v="30"/>
    <s v="ZBR1"/>
    <s v="F"/>
    <s v="V33"/>
    <x v="2"/>
    <x v="81"/>
    <s v="3000014853 DILUX INSUMOS E SUPRIMENTOS LTDA"/>
    <x v="184"/>
    <s v="100011748"/>
    <s v="FILTRO DE PAPEL 103"/>
    <s v="MAT.00001"/>
    <x v="1"/>
    <s v=""/>
    <s v=""/>
    <s v="K"/>
    <n v="2118"/>
    <x v="1"/>
    <s v=""/>
    <n v="1"/>
    <s v="UN"/>
    <n v="1"/>
    <s v="UN"/>
    <n v="28.32"/>
    <x v="925"/>
    <s v="BRL"/>
    <n v="1"/>
    <n v="0"/>
    <n v="0"/>
    <n v="0"/>
    <n v="0"/>
    <n v="0"/>
    <n v="0"/>
    <n v="1"/>
    <n v="0"/>
    <n v="0"/>
    <n v="0"/>
    <n v="0"/>
    <x v="2061"/>
    <s v="OABR"/>
  </r>
  <r>
    <s v="40"/>
    <s v="ZBR1"/>
    <s v="F"/>
    <s v="V33"/>
    <x v="2"/>
    <x v="81"/>
    <s v="3000014853 DILUX INSUMOS E SUPRIMENTOS LTDA"/>
    <x v="184"/>
    <s v="100000388"/>
    <s v="TALHER MEXEDOR GR"/>
    <s v="MAT.00001"/>
    <x v="1"/>
    <s v=""/>
    <s v=""/>
    <s v="K"/>
    <n v="2118"/>
    <x v="1"/>
    <s v=""/>
    <n v="1"/>
    <s v="PAC"/>
    <n v="1"/>
    <s v="PAC"/>
    <n v="140.6"/>
    <x v="1525"/>
    <s v="BRL"/>
    <n v="1"/>
    <n v="0"/>
    <n v="0"/>
    <n v="0"/>
    <n v="0"/>
    <n v="0"/>
    <n v="0"/>
    <n v="1"/>
    <n v="0"/>
    <n v="0"/>
    <n v="0"/>
    <n v="0"/>
    <x v="2061"/>
    <s v="OABR"/>
  </r>
  <r>
    <s v="50"/>
    <s v="ZBR1"/>
    <s v="F"/>
    <s v="V33"/>
    <x v="2"/>
    <x v="81"/>
    <s v="3000014853 DILUX INSUMOS E SUPRIMENTOS LTDA"/>
    <x v="184"/>
    <s v="100012453"/>
    <s v="RODO DE PIA"/>
    <s v="MAT.00024"/>
    <x v="1"/>
    <s v=""/>
    <s v=""/>
    <s v="K"/>
    <n v="2118"/>
    <x v="1"/>
    <s v=""/>
    <n v="1"/>
    <s v="UN"/>
    <n v="1"/>
    <s v="UN"/>
    <n v="6.76"/>
    <x v="1526"/>
    <s v="BRL"/>
    <n v="1"/>
    <n v="0"/>
    <n v="0"/>
    <n v="0"/>
    <n v="0"/>
    <n v="0"/>
    <n v="0"/>
    <n v="1"/>
    <n v="0"/>
    <n v="0"/>
    <n v="0"/>
    <n v="0"/>
    <x v="2061"/>
    <s v="OABR"/>
  </r>
  <r>
    <s v="70"/>
    <s v="ZBR1"/>
    <s v="F"/>
    <s v="V33"/>
    <x v="2"/>
    <x v="81"/>
    <s v="3000014853 DILUX INSUMOS E SUPRIMENTOS LTDA"/>
    <x v="184"/>
    <s v="100013959"/>
    <s v="Aromatizante Alecrim"/>
    <s v="MAT.00029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061"/>
    <s v="OABR"/>
  </r>
  <r>
    <s v="80"/>
    <s v="ZBR1"/>
    <s v="F"/>
    <s v="V33"/>
    <x v="2"/>
    <x v="81"/>
    <s v="3000014853 DILUX INSUMOS E SUPRIMENTOS LTDA"/>
    <x v="184"/>
    <s v="100013959"/>
    <s v="Aromatizante Alecrim"/>
    <s v="MAT.00029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061"/>
    <s v="OABR"/>
  </r>
  <r>
    <s v="90"/>
    <s v="ZBR1"/>
    <s v="F"/>
    <s v="V33"/>
    <x v="2"/>
    <x v="81"/>
    <s v="3000014853 DILUX INSUMOS E SUPRIMENTOS LTDA"/>
    <x v="184"/>
    <s v="100013959"/>
    <s v="Aromatizante Alecrim"/>
    <s v="MAT.00029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061"/>
    <s v="OABR"/>
  </r>
  <r>
    <s v="100"/>
    <s v="ZBR1"/>
    <s v="F"/>
    <s v="V33"/>
    <x v="2"/>
    <x v="81"/>
    <s v="3000014853 DILUX INSUMOS E SUPRIMENTOS LTDA"/>
    <x v="184"/>
    <s v="100022789"/>
    <s v="TESOURA"/>
    <s v="MAT.00009"/>
    <x v="1"/>
    <s v=""/>
    <s v=""/>
    <s v="K"/>
    <n v="2118"/>
    <x v="1"/>
    <s v=""/>
    <n v="1"/>
    <s v="UN"/>
    <n v="1"/>
    <s v="UN"/>
    <n v="12.51"/>
    <x v="1528"/>
    <s v="BRL"/>
    <n v="1"/>
    <n v="0"/>
    <n v="0"/>
    <n v="0"/>
    <n v="0"/>
    <n v="0"/>
    <n v="0"/>
    <n v="1"/>
    <n v="0"/>
    <n v="0"/>
    <n v="0"/>
    <n v="0"/>
    <x v="2061"/>
    <s v="OABR"/>
  </r>
  <r>
    <s v="110"/>
    <s v="ZBR1"/>
    <s v="F"/>
    <s v="V33"/>
    <x v="2"/>
    <x v="81"/>
    <s v="3000014853 DILUX INSUMOS E SUPRIMENTOS LTDA"/>
    <x v="184"/>
    <s v="100014252"/>
    <s v="FITA DUPLA FACE"/>
    <s v="MAT.00029"/>
    <x v="1"/>
    <s v=""/>
    <s v=""/>
    <s v="K"/>
    <n v="2118"/>
    <x v="1"/>
    <s v=""/>
    <n v="1"/>
    <s v="UN"/>
    <n v="1"/>
    <s v="UN"/>
    <n v="146.6"/>
    <x v="1529"/>
    <s v="BRL"/>
    <n v="1"/>
    <n v="0"/>
    <n v="0"/>
    <n v="0"/>
    <n v="0"/>
    <n v="0"/>
    <n v="0"/>
    <n v="1"/>
    <n v="0"/>
    <n v="0"/>
    <n v="0"/>
    <n v="0"/>
    <x v="2061"/>
    <s v="OABR"/>
  </r>
  <r>
    <s v="10"/>
    <s v="ZBR1"/>
    <s v="F"/>
    <s v="V31"/>
    <x v="17"/>
    <x v="81"/>
    <s v="3000000483 PRIMACY IDIOMAS LTDA-ME"/>
    <x v="336"/>
    <s v="100000496"/>
    <s v="SERVIÇOS DE TRADUÇÃO"/>
    <s v="SERV.0031"/>
    <x v="0"/>
    <s v=""/>
    <s v=""/>
    <s v="K"/>
    <n v="2118"/>
    <x v="1"/>
    <s v=""/>
    <n v="1"/>
    <s v="SV"/>
    <n v="1"/>
    <s v="SV"/>
    <n v="5500"/>
    <x v="353"/>
    <s v="BRL"/>
    <n v="1"/>
    <n v="0"/>
    <n v="0"/>
    <n v="0"/>
    <n v="0"/>
    <n v="0"/>
    <n v="0"/>
    <n v="1"/>
    <n v="0"/>
    <n v="0"/>
    <n v="0"/>
    <n v="0"/>
    <x v="2062"/>
    <s v="OABR"/>
  </r>
  <r>
    <s v="10"/>
    <s v="ZBR1"/>
    <s v="F"/>
    <s v="V31"/>
    <x v="17"/>
    <x v="81"/>
    <s v="3000002506 CARMONA ADVOGADOS ASSOCIADOS"/>
    <x v="221"/>
    <s v="100000364"/>
    <s v="HONORÁRIOS JURÍDICOS"/>
    <s v="SERV.0001"/>
    <x v="0"/>
    <s v=""/>
    <s v=""/>
    <s v="K"/>
    <n v="2118"/>
    <x v="1"/>
    <s v=""/>
    <n v="1762"/>
    <s v="SV"/>
    <n v="1762"/>
    <s v="SV"/>
    <n v="1"/>
    <x v="1530"/>
    <s v="BRL"/>
    <n v="1"/>
    <n v="0"/>
    <n v="0"/>
    <n v="0"/>
    <n v="0"/>
    <n v="0"/>
    <n v="0"/>
    <n v="1"/>
    <n v="0"/>
    <n v="0"/>
    <n v="0"/>
    <n v="0"/>
    <x v="2063"/>
    <s v="OABR"/>
  </r>
  <r>
    <s v="10"/>
    <s v="ZBR1"/>
    <s v="F"/>
    <s v="V11"/>
    <x v="9"/>
    <x v="81"/>
    <s v="3000002506 CARMONA ADVOGADOS ASSOCIADOS"/>
    <x v="221"/>
    <s v="100000364"/>
    <s v="HONORÁRIOS JURÍDICOS"/>
    <s v="SERV.0001"/>
    <x v="0"/>
    <s v=""/>
    <s v=""/>
    <s v="K"/>
    <n v="1118"/>
    <x v="0"/>
    <s v=""/>
    <n v="334"/>
    <s v="SV"/>
    <n v="334"/>
    <s v="SV"/>
    <n v="1"/>
    <x v="1024"/>
    <s v="BRL"/>
    <n v="1"/>
    <n v="0"/>
    <n v="0"/>
    <n v="0"/>
    <n v="0"/>
    <n v="0"/>
    <n v="0"/>
    <n v="1"/>
    <n v="0"/>
    <n v="0"/>
    <n v="0"/>
    <n v="0"/>
    <x v="2064"/>
    <s v="OABR"/>
  </r>
  <r>
    <s v="10"/>
    <s v="ZBR1"/>
    <s v="F"/>
    <s v="V13"/>
    <x v="4"/>
    <x v="82"/>
    <s v="3000020676 COLETEX SERVICOS LTDA"/>
    <x v="337"/>
    <s v="100001646"/>
    <s v="SERVIÇOS DE CORREIOS"/>
    <s v="SERV.0019"/>
    <x v="0"/>
    <s v=""/>
    <s v=""/>
    <s v="K"/>
    <n v="1118"/>
    <x v="0"/>
    <s v=""/>
    <n v="1"/>
    <s v="SV"/>
    <n v="1"/>
    <s v="SV"/>
    <n v="276.35000000000002"/>
    <x v="1531"/>
    <s v="BRL"/>
    <n v="1"/>
    <n v="0"/>
    <n v="0"/>
    <n v="0"/>
    <n v="0"/>
    <n v="0"/>
    <n v="0"/>
    <n v="1"/>
    <n v="0"/>
    <n v="0"/>
    <n v="0"/>
    <n v="0"/>
    <x v="2065"/>
    <s v="OABR"/>
  </r>
  <r>
    <s v="10"/>
    <s v="ZBR1"/>
    <s v="F"/>
    <s v="V22"/>
    <x v="15"/>
    <x v="82"/>
    <s v="3000018301 ESTUDIO 3 COMUNICACAO VISUAL LTDA"/>
    <x v="237"/>
    <s v="100019744"/>
    <s v="ADESIVO VINIL TRANSPARENT"/>
    <s v="MAT.00029"/>
    <x v="1"/>
    <s v=""/>
    <s v=""/>
    <s v="K"/>
    <n v="2118"/>
    <x v="1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2066"/>
    <s v="OABR"/>
  </r>
  <r>
    <s v="20"/>
    <s v="ZBR1"/>
    <s v="F"/>
    <s v="V22"/>
    <x v="15"/>
    <x v="82"/>
    <s v="3000018301 ESTUDIO 3 COMUNICACAO VISUAL LTDA"/>
    <x v="237"/>
    <s v="100019744"/>
    <s v="ADESIVO VINIL TRANSPARENT"/>
    <s v="MAT.00029"/>
    <x v="1"/>
    <s v=""/>
    <s v=""/>
    <s v="K"/>
    <n v="2118"/>
    <x v="1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2066"/>
    <s v="OABR"/>
  </r>
  <r>
    <s v="10"/>
    <s v="ZBR1"/>
    <s v="F"/>
    <s v="V33"/>
    <x v="2"/>
    <x v="82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480.07"/>
    <x v="1532"/>
    <s v="BRL"/>
    <n v="1"/>
    <n v="0"/>
    <n v="0"/>
    <n v="0"/>
    <n v="0"/>
    <n v="0"/>
    <n v="0"/>
    <n v="1"/>
    <n v="0"/>
    <n v="0"/>
    <n v="0"/>
    <n v="0"/>
    <x v="2067"/>
    <s v="OABR"/>
  </r>
  <r>
    <s v="10"/>
    <s v="ZBR1"/>
    <s v="F"/>
    <s v="V13"/>
    <x v="4"/>
    <x v="82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1750.22"/>
    <x v="1533"/>
    <s v="BRL"/>
    <n v="1"/>
    <n v="0"/>
    <n v="0"/>
    <n v="0"/>
    <n v="0"/>
    <n v="0"/>
    <n v="0"/>
    <n v="1"/>
    <n v="0"/>
    <n v="0"/>
    <n v="0"/>
    <n v="0"/>
    <x v="2068"/>
    <s v="OABR"/>
  </r>
  <r>
    <s v="10"/>
    <s v="ZBR1"/>
    <s v="F"/>
    <s v="V22"/>
    <x v="15"/>
    <x v="83"/>
    <s v="G000005204 GL EVENTS LIVE S.A."/>
    <x v="6"/>
    <s v="100003581"/>
    <s v="PROGRAMACAO, COMUNICACAO VISUAL"/>
    <s v="SERV.0031"/>
    <x v="0"/>
    <s v=""/>
    <s v=""/>
    <s v="K"/>
    <n v="2118"/>
    <x v="1"/>
    <s v=""/>
    <n v="1"/>
    <s v="UN"/>
    <n v="1"/>
    <s v="UN"/>
    <n v="19720"/>
    <x v="1534"/>
    <s v="BRL"/>
    <n v="1"/>
    <n v="0"/>
    <n v="0"/>
    <n v="0"/>
    <n v="0"/>
    <n v="0"/>
    <n v="0"/>
    <n v="1"/>
    <n v="0"/>
    <n v="0"/>
    <n v="0"/>
    <n v="0"/>
    <x v="2069"/>
    <s v="OABR"/>
  </r>
  <r>
    <s v="10"/>
    <s v="ZBR1"/>
    <s v="F"/>
    <s v="V03"/>
    <x v="1"/>
    <x v="83"/>
    <s v="3000017612 PAIVA CARVALHO FERRAGENS LTDA"/>
    <x v="176"/>
    <s v="100030279"/>
    <s v="TOMADA PIAL PLUS LEGRAND SIMPLES 20A"/>
    <s v="MAT.00039"/>
    <x v="1"/>
    <s v=""/>
    <s v=""/>
    <s v="K"/>
    <n v="1118"/>
    <x v="0"/>
    <s v=""/>
    <n v="20"/>
    <s v="UN"/>
    <n v="20"/>
    <s v="UN"/>
    <n v="44.85"/>
    <x v="1535"/>
    <s v="BRL"/>
    <n v="1"/>
    <n v="0"/>
    <n v="0"/>
    <n v="20"/>
    <n v="0"/>
    <n v="20"/>
    <n v="897"/>
    <n v="1"/>
    <n v="0"/>
    <n v="0"/>
    <n v="0"/>
    <n v="0"/>
    <x v="2070"/>
    <s v="OABR"/>
  </r>
  <r>
    <s v="20"/>
    <s v="ZBR1"/>
    <s v="F"/>
    <s v="V03"/>
    <x v="1"/>
    <x v="83"/>
    <s v="3000017612 PAIVA CARVALHO FERRAGENS LTDA"/>
    <x v="176"/>
    <s v="E00005794"/>
    <s v="BASE FIXA P/RELE FOTOELETRICO"/>
    <s v="MAT.00029"/>
    <x v="1"/>
    <s v=""/>
    <s v=""/>
    <s v="K"/>
    <n v="1118"/>
    <x v="0"/>
    <s v=""/>
    <n v="20"/>
    <s v="UN"/>
    <n v="20"/>
    <s v="UN"/>
    <n v="10"/>
    <x v="48"/>
    <s v="BRL"/>
    <n v="1"/>
    <n v="0"/>
    <n v="0"/>
    <n v="20"/>
    <n v="0"/>
    <n v="20"/>
    <n v="200"/>
    <n v="1"/>
    <n v="0"/>
    <n v="0"/>
    <n v="0"/>
    <n v="0"/>
    <x v="2070"/>
    <s v="OABR"/>
  </r>
  <r>
    <s v="30"/>
    <s v="ZBR1"/>
    <s v="F"/>
    <s v="V03"/>
    <x v="1"/>
    <x v="83"/>
    <s v="3000017612 PAIVA CARVALHO FERRAGENS LTDA"/>
    <x v="176"/>
    <s v="100010748"/>
    <s v="FOTOCÉLULA 220W"/>
    <s v="MAT.00029"/>
    <x v="1"/>
    <s v=""/>
    <s v=""/>
    <s v="K"/>
    <n v="1118"/>
    <x v="0"/>
    <s v=""/>
    <n v="20"/>
    <s v="UN"/>
    <n v="20"/>
    <s v="UN"/>
    <n v="25.5"/>
    <x v="1536"/>
    <s v="BRL"/>
    <n v="1"/>
    <n v="0"/>
    <n v="0"/>
    <n v="20"/>
    <n v="0"/>
    <n v="20"/>
    <n v="510"/>
    <n v="1"/>
    <n v="0"/>
    <n v="0"/>
    <n v="0"/>
    <n v="0"/>
    <x v="2070"/>
    <s v="OABR"/>
  </r>
  <r>
    <s v="40"/>
    <s v="ZBR1"/>
    <s v="F"/>
    <s v="V03"/>
    <x v="1"/>
    <x v="83"/>
    <s v="3000017612 PAIVA CARVALHO FERRAGENS LTDA"/>
    <x v="176"/>
    <s v="100012371"/>
    <s v="RELE FALTA DE FASE 380 V"/>
    <s v="MAT.00029"/>
    <x v="1"/>
    <s v=""/>
    <s v=""/>
    <s v="K"/>
    <n v="1118"/>
    <x v="0"/>
    <s v=""/>
    <n v="5"/>
    <s v="UN"/>
    <n v="5"/>
    <s v="UN"/>
    <n v="154.19999999999999"/>
    <x v="1537"/>
    <s v="BRL"/>
    <n v="1"/>
    <n v="0"/>
    <n v="0"/>
    <n v="5"/>
    <n v="0"/>
    <n v="5"/>
    <n v="771"/>
    <n v="1"/>
    <n v="0"/>
    <n v="0"/>
    <n v="0"/>
    <n v="0"/>
    <x v="2070"/>
    <s v="OABR"/>
  </r>
  <r>
    <s v="10"/>
    <s v="ZBR1"/>
    <s v="F"/>
    <s v="V03"/>
    <x v="1"/>
    <x v="83"/>
    <s v="3000018987 BOOMERANG COLETA E TRANSPORTE DE"/>
    <x v="29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02"/>
    <x v="1538"/>
    <s v="BRL"/>
    <n v="1"/>
    <n v="0"/>
    <n v="0"/>
    <n v="0"/>
    <n v="0"/>
    <n v="1"/>
    <n v="202"/>
    <n v="1"/>
    <n v="0"/>
    <n v="0"/>
    <n v="0"/>
    <n v="0"/>
    <x v="2071"/>
    <s v="OABR"/>
  </r>
  <r>
    <s v="10"/>
    <s v="ZBR1"/>
    <s v="F"/>
    <s v="V03"/>
    <x v="1"/>
    <x v="83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54000"/>
    <x v="1539"/>
    <s v="BRL"/>
    <n v="1"/>
    <n v="0"/>
    <n v="0"/>
    <n v="0.6"/>
    <n v="0"/>
    <n v="0.6"/>
    <n v="92400"/>
    <n v="1"/>
    <n v="0"/>
    <n v="0"/>
    <n v="0"/>
    <n v="0"/>
    <x v="2072"/>
    <s v="OABR"/>
  </r>
  <r>
    <s v="10"/>
    <s v="ZBR1"/>
    <s v="F"/>
    <s v="V03"/>
    <x v="1"/>
    <x v="83"/>
    <s v="3000002584 VIVA COR TINTAS LTDA"/>
    <x v="339"/>
    <s v="E00005303"/>
    <s v="TINTA HEXA BRANCO FOSCO NEVE (18L)"/>
    <s v="MAT.00029"/>
    <x v="1"/>
    <s v=""/>
    <s v=""/>
    <s v="K"/>
    <n v="1118"/>
    <x v="0"/>
    <s v=""/>
    <n v="10"/>
    <s v="LT"/>
    <n v="10"/>
    <s v="LT"/>
    <n v="458.99"/>
    <x v="1540"/>
    <s v="BRL"/>
    <n v="1"/>
    <n v="0"/>
    <n v="0"/>
    <n v="0"/>
    <n v="0"/>
    <n v="0"/>
    <n v="0"/>
    <n v="1"/>
    <n v="0"/>
    <n v="0"/>
    <n v="0"/>
    <n v="0"/>
    <x v="2073"/>
    <s v="OABR"/>
  </r>
  <r>
    <s v="10"/>
    <s v="ZBR1"/>
    <s v="F"/>
    <s v="V23"/>
    <x v="12"/>
    <x v="83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0040"/>
    <x v="1541"/>
    <s v="BRL"/>
    <n v="1"/>
    <n v="0"/>
    <n v="0"/>
    <n v="0"/>
    <n v="0"/>
    <n v="0"/>
    <n v="0"/>
    <n v="1"/>
    <n v="0"/>
    <n v="0"/>
    <n v="0"/>
    <n v="0"/>
    <x v="2074"/>
    <s v="OABR"/>
  </r>
  <r>
    <s v="10"/>
    <s v="ZBR1"/>
    <s v="F"/>
    <s v="V23"/>
    <x v="12"/>
    <x v="83"/>
    <s v="3000002450 TK ELEVADORES BRASIL LTDA"/>
    <x v="35"/>
    <s v="E00001032"/>
    <s v="ENG - CONSERVAÇÃO, REPARAÇÃO E REFORMAS"/>
    <s v="SERV.0031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075"/>
    <s v="OABR"/>
  </r>
  <r>
    <s v="10"/>
    <s v="ZBR1"/>
    <s v="F"/>
    <s v="V03"/>
    <x v="1"/>
    <x v="84"/>
    <s v="3000017368 ABRASEG COMERCIO ATACADISTA E"/>
    <x v="326"/>
    <s v="100029881"/>
    <s v="BOTA SEGURANCA Nº 43"/>
    <s v="MAT.00031"/>
    <x v="1"/>
    <s v=""/>
    <s v=""/>
    <s v="K"/>
    <n v="1118"/>
    <x v="0"/>
    <s v=""/>
    <n v="2"/>
    <s v="UN"/>
    <n v="2"/>
    <s v="UN"/>
    <n v="164.1"/>
    <x v="1410"/>
    <s v="BRL"/>
    <n v="1"/>
    <n v="0"/>
    <n v="0"/>
    <n v="0"/>
    <n v="0"/>
    <n v="0"/>
    <n v="0"/>
    <n v="1"/>
    <n v="0"/>
    <n v="0"/>
    <n v="0"/>
    <n v="0"/>
    <x v="2076"/>
    <s v="OABR"/>
  </r>
  <r>
    <s v="20"/>
    <s v="ZBR1"/>
    <s v="F"/>
    <s v="V03"/>
    <x v="1"/>
    <x v="84"/>
    <s v="3000017368 ABRASEG COMERCIO ATACADISTA E"/>
    <x v="326"/>
    <s v="100029880"/>
    <s v="BOTA SEGURANCA Nº 40"/>
    <s v="MAT.00031"/>
    <x v="1"/>
    <s v=""/>
    <s v=""/>
    <s v="K"/>
    <n v="1118"/>
    <x v="0"/>
    <s v=""/>
    <n v="2"/>
    <s v="UN"/>
    <n v="2"/>
    <s v="UN"/>
    <n v="164.1"/>
    <x v="1410"/>
    <s v="BRL"/>
    <n v="1"/>
    <n v="0"/>
    <n v="0"/>
    <n v="0"/>
    <n v="0"/>
    <n v="0"/>
    <n v="0"/>
    <n v="1"/>
    <n v="0"/>
    <n v="0"/>
    <n v="0"/>
    <n v="0"/>
    <x v="2076"/>
    <s v="OABR"/>
  </r>
  <r>
    <s v="10"/>
    <s v="ZBR1"/>
    <s v="F"/>
    <s v="V23"/>
    <x v="12"/>
    <x v="84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0713.6"/>
    <x v="1542"/>
    <s v="BRL"/>
    <n v="1"/>
    <n v="0"/>
    <n v="0"/>
    <n v="0"/>
    <n v="0"/>
    <n v="0"/>
    <n v="0"/>
    <n v="1"/>
    <n v="0"/>
    <n v="0"/>
    <n v="0"/>
    <n v="0"/>
    <x v="2077"/>
    <s v="OABR"/>
  </r>
  <r>
    <s v="10"/>
    <s v="ZBR1"/>
    <s v="F"/>
    <s v="V22"/>
    <x v="15"/>
    <x v="84"/>
    <s v="G000002202 GL EVENTS EMPREENDIMENTOS IMOBILIAR"/>
    <x v="82"/>
    <s v="E00000145"/>
    <s v="HOSPEDAGEM"/>
    <s v="SERV.0031"/>
    <x v="0"/>
    <s v=""/>
    <s v=""/>
    <s v="K"/>
    <n v="2118"/>
    <x v="1"/>
    <s v=""/>
    <n v="1"/>
    <s v="SV"/>
    <n v="1"/>
    <s v="SV"/>
    <n v="359.1"/>
    <x v="1543"/>
    <s v="BRL"/>
    <n v="1"/>
    <n v="0"/>
    <n v="0"/>
    <n v="0"/>
    <n v="0"/>
    <n v="0"/>
    <n v="0"/>
    <n v="1"/>
    <n v="0"/>
    <n v="0"/>
    <n v="0"/>
    <n v="0"/>
    <x v="2078"/>
    <s v="OABR"/>
  </r>
  <r>
    <s v="10"/>
    <s v="ZBR1"/>
    <s v="F"/>
    <s v="V03"/>
    <x v="1"/>
    <x v="84"/>
    <s v="3000003271 REAL BIRIGUI COMERCIO DE MAQUINAS E"/>
    <x v="340"/>
    <s v="100026626"/>
    <s v="ANDAIME RODIZIO 6&quot;X2&quot; C/FREIO C/BORRACHA"/>
    <s v="MAT.00029"/>
    <x v="1"/>
    <s v=""/>
    <s v=""/>
    <s v="K"/>
    <n v="1118"/>
    <x v="0"/>
    <s v=""/>
    <n v="4"/>
    <s v="UN"/>
    <n v="4"/>
    <s v="UN"/>
    <n v="96.96"/>
    <x v="1544"/>
    <s v="BRL"/>
    <n v="1"/>
    <n v="0"/>
    <n v="0"/>
    <n v="0"/>
    <n v="0"/>
    <n v="0"/>
    <n v="0"/>
    <n v="1"/>
    <n v="0"/>
    <n v="0"/>
    <n v="0"/>
    <n v="0"/>
    <x v="2079"/>
    <s v="OABR"/>
  </r>
  <r>
    <s v="20"/>
    <s v="ZBR1"/>
    <s v="F"/>
    <s v="V03"/>
    <x v="1"/>
    <x v="84"/>
    <s v="3000003271 REAL BIRIGUI COMERCIO DE MAQUINAS E"/>
    <x v="340"/>
    <s v="100026627"/>
    <s v="ANDAIME MODULO DE 1,50M"/>
    <s v="MAT.00029"/>
    <x v="1"/>
    <s v=""/>
    <s v=""/>
    <s v="K"/>
    <n v="1118"/>
    <x v="0"/>
    <s v=""/>
    <n v="24"/>
    <s v="UN"/>
    <n v="24"/>
    <s v="UN"/>
    <n v="242.83"/>
    <x v="1545"/>
    <s v="BRL"/>
    <n v="1"/>
    <n v="0"/>
    <n v="0"/>
    <n v="0"/>
    <n v="0"/>
    <n v="0"/>
    <n v="0"/>
    <n v="1"/>
    <n v="0"/>
    <n v="0"/>
    <n v="0"/>
    <n v="0"/>
    <x v="2079"/>
    <s v="OABR"/>
  </r>
  <r>
    <s v="30"/>
    <s v="ZBR1"/>
    <s v="F"/>
    <s v="V03"/>
    <x v="1"/>
    <x v="84"/>
    <s v="3000003271 REAL BIRIGUI COMERCIO DE MAQUINAS E"/>
    <x v="340"/>
    <s v="100026628"/>
    <s v="ANDAIME ESCADA C/ 2,00M"/>
    <s v="MAT.00029"/>
    <x v="1"/>
    <s v=""/>
    <s v=""/>
    <s v="K"/>
    <n v="1118"/>
    <x v="0"/>
    <s v=""/>
    <n v="6"/>
    <s v="UN"/>
    <n v="6"/>
    <s v="UN"/>
    <n v="259.17"/>
    <x v="1546"/>
    <s v="BRL"/>
    <n v="1"/>
    <n v="0"/>
    <n v="0"/>
    <n v="0"/>
    <n v="0"/>
    <n v="0"/>
    <n v="0"/>
    <n v="1"/>
    <n v="0"/>
    <n v="0"/>
    <n v="0"/>
    <n v="0"/>
    <x v="2079"/>
    <s v="OABR"/>
  </r>
  <r>
    <s v="40"/>
    <s v="ZBR1"/>
    <s v="F"/>
    <s v="V03"/>
    <x v="1"/>
    <x v="84"/>
    <s v="3000003271 REAL BIRIGUI COMERCIO DE MAQUINAS E"/>
    <x v="340"/>
    <s v="100026629"/>
    <s v="ANDAIME PISO METALICO 1,50M X 0,37M"/>
    <s v="MAT.00029"/>
    <x v="1"/>
    <s v=""/>
    <s v=""/>
    <s v="K"/>
    <n v="1118"/>
    <x v="0"/>
    <s v=""/>
    <n v="4"/>
    <s v="UN"/>
    <n v="4"/>
    <s v="UN"/>
    <n v="276.70999999999998"/>
    <x v="1547"/>
    <s v="BRL"/>
    <n v="1"/>
    <n v="0"/>
    <n v="0"/>
    <n v="0"/>
    <n v="0"/>
    <n v="0"/>
    <n v="0"/>
    <n v="1"/>
    <n v="0"/>
    <n v="0"/>
    <n v="0"/>
    <n v="0"/>
    <x v="2079"/>
    <s v="OABR"/>
  </r>
  <r>
    <s v="50"/>
    <s v="ZBR1"/>
    <s v="F"/>
    <s v="V03"/>
    <x v="1"/>
    <x v="84"/>
    <s v="3000003271 REAL BIRIGUI COMERCIO DE MAQUINAS E"/>
    <x v="340"/>
    <s v="100026630"/>
    <s v="ANDAIME SAPATA AJUSTAVEL"/>
    <s v="MAT.00029"/>
    <x v="1"/>
    <s v=""/>
    <s v=""/>
    <s v="K"/>
    <n v="1118"/>
    <x v="0"/>
    <s v=""/>
    <n v="4"/>
    <s v="UN"/>
    <n v="4"/>
    <s v="UN"/>
    <n v="101.31"/>
    <x v="1548"/>
    <s v="BRL"/>
    <n v="1"/>
    <n v="0"/>
    <n v="0"/>
    <n v="0"/>
    <n v="0"/>
    <n v="0"/>
    <n v="0"/>
    <n v="1"/>
    <n v="0"/>
    <n v="0"/>
    <n v="0"/>
    <n v="0"/>
    <x v="2079"/>
    <s v="OABR"/>
  </r>
  <r>
    <s v="60"/>
    <s v="ZBR1"/>
    <s v="F"/>
    <s v="V03"/>
    <x v="1"/>
    <x v="84"/>
    <s v="3000003271 REAL BIRIGUI COMERCIO DE MAQUINAS E"/>
    <x v="340"/>
    <s v="100026631"/>
    <s v="TRAVA SEG.DIAGONAL DE 1,5M (2,120M)"/>
    <s v="MAT.00029"/>
    <x v="1"/>
    <s v=""/>
    <s v=""/>
    <s v="K"/>
    <n v="1118"/>
    <x v="0"/>
    <s v=""/>
    <n v="4"/>
    <s v="UN"/>
    <n v="4"/>
    <s v="UN"/>
    <n v="89.22"/>
    <x v="1549"/>
    <s v="BRL"/>
    <n v="1"/>
    <n v="0"/>
    <n v="0"/>
    <n v="0"/>
    <n v="0"/>
    <n v="0"/>
    <n v="0"/>
    <n v="1"/>
    <n v="0"/>
    <n v="0"/>
    <n v="0"/>
    <n v="0"/>
    <x v="2079"/>
    <s v="OABR"/>
  </r>
  <r>
    <s v="70"/>
    <s v="ZBR1"/>
    <s v="F"/>
    <s v="V03"/>
    <x v="1"/>
    <x v="84"/>
    <s v="3000003271 REAL BIRIGUI COMERCIO DE MAQUINAS E"/>
    <x v="340"/>
    <s v="100026634"/>
    <s v="ANDAIME GUARDA-CORPO 1,50M (JOGO)"/>
    <s v="MAT.00029"/>
    <x v="1"/>
    <s v=""/>
    <s v=""/>
    <s v="K"/>
    <n v="1118"/>
    <x v="0"/>
    <s v=""/>
    <n v="1"/>
    <s v="UN"/>
    <n v="1"/>
    <s v="UN"/>
    <n v="860.51"/>
    <x v="1550"/>
    <s v="BRL"/>
    <n v="1"/>
    <n v="0"/>
    <n v="0"/>
    <n v="0"/>
    <n v="0"/>
    <n v="0"/>
    <n v="0"/>
    <n v="1"/>
    <n v="0"/>
    <n v="0"/>
    <n v="0"/>
    <n v="0"/>
    <x v="2079"/>
    <s v="OABR"/>
  </r>
  <r>
    <s v="10"/>
    <s v="ZBR1"/>
    <s v="F"/>
    <s v="V03"/>
    <x v="1"/>
    <x v="84"/>
    <s v="3000018262 BRASRIO COMERCIAL E LOGISTICA LTDA"/>
    <x v="220"/>
    <s v="E00005991"/>
    <s v="PLACA DE FORRO MINERAL"/>
    <s v="MAT.00029"/>
    <x v="1"/>
    <s v=""/>
    <s v=""/>
    <s v="K"/>
    <n v="1118"/>
    <x v="0"/>
    <s v=""/>
    <n v="5"/>
    <s v="UN"/>
    <n v="5"/>
    <s v="UN"/>
    <n v="500"/>
    <x v="484"/>
    <s v="BRL"/>
    <n v="1"/>
    <n v="0"/>
    <n v="0"/>
    <n v="0"/>
    <n v="0"/>
    <n v="0"/>
    <n v="0"/>
    <n v="1"/>
    <n v="0"/>
    <n v="0"/>
    <n v="0"/>
    <n v="0"/>
    <x v="2080"/>
    <s v="OABR"/>
  </r>
  <r>
    <s v="10"/>
    <s v="ZBR1"/>
    <s v="F"/>
    <s v="V11"/>
    <x v="9"/>
    <x v="84"/>
    <s v="3000001595 TERCIOTTI ANDRADE GOMES E DONATO"/>
    <x v="292"/>
    <s v="100000364"/>
    <s v="HONORÁRIOS JURÍDICOS"/>
    <s v="SERV.0001"/>
    <x v="0"/>
    <s v="L"/>
    <s v=""/>
    <s v="K"/>
    <n v="1118"/>
    <x v="0"/>
    <s v=""/>
    <n v="3166.66"/>
    <s v="SV"/>
    <n v="3166.66"/>
    <s v="SV"/>
    <n v="1"/>
    <x v="1231"/>
    <s v="BRL"/>
    <n v="1"/>
    <n v="0"/>
    <n v="0"/>
    <n v="0"/>
    <n v="0"/>
    <n v="0"/>
    <n v="0"/>
    <n v="1"/>
    <n v="0"/>
    <n v="0"/>
    <n v="0"/>
    <n v="0"/>
    <x v="2081"/>
    <s v="OABR"/>
  </r>
  <r>
    <s v="10"/>
    <s v="ZBR1"/>
    <s v="F"/>
    <s v="V03"/>
    <x v="1"/>
    <x v="85"/>
    <s v="3000020822 ANNI SERVICOS DE INSTALACAO E MONTA"/>
    <x v="341"/>
    <s v="100030388"/>
    <s v="QUADRO ELETRICO 1"/>
    <s v="MAT.00039"/>
    <x v="1"/>
    <s v=""/>
    <s v=""/>
    <s v="K"/>
    <n v="1118"/>
    <x v="0"/>
    <s v=""/>
    <n v="1"/>
    <s v="UN"/>
    <n v="1"/>
    <s v="UN"/>
    <n v="5640"/>
    <x v="1551"/>
    <s v="BRL"/>
    <n v="1"/>
    <n v="0"/>
    <n v="0"/>
    <n v="1"/>
    <n v="5640"/>
    <n v="0"/>
    <n v="0"/>
    <n v="1"/>
    <n v="0"/>
    <n v="0"/>
    <n v="0"/>
    <n v="0"/>
    <x v="2082"/>
    <s v="OABR"/>
  </r>
  <r>
    <s v="20"/>
    <s v="ZBR1"/>
    <s v="F"/>
    <s v="V03"/>
    <x v="1"/>
    <x v="85"/>
    <s v="3000020822 ANNI SERVICOS DE INSTALACAO E MONTA"/>
    <x v="341"/>
    <s v="100030389"/>
    <s v="QUADRO ELETRICO 2"/>
    <s v="MAT.00039"/>
    <x v="1"/>
    <s v=""/>
    <s v=""/>
    <s v="K"/>
    <n v="1118"/>
    <x v="0"/>
    <s v=""/>
    <n v="1"/>
    <s v="UN"/>
    <n v="1"/>
    <s v="UN"/>
    <n v="8100"/>
    <x v="1552"/>
    <s v="BRL"/>
    <n v="1"/>
    <n v="0"/>
    <n v="0"/>
    <n v="1"/>
    <n v="8100"/>
    <n v="0"/>
    <n v="0"/>
    <n v="1"/>
    <n v="0"/>
    <n v="0"/>
    <n v="0"/>
    <n v="0"/>
    <x v="2082"/>
    <s v="OABR"/>
  </r>
  <r>
    <s v="30"/>
    <s v="ZBR1"/>
    <s v="F"/>
    <s v="V03"/>
    <x v="1"/>
    <x v="85"/>
    <s v="3000020822 ANNI SERVICOS DE INSTALACAO E MONTA"/>
    <x v="341"/>
    <s v="100030390"/>
    <s v="QUADRO ELETRICO 3"/>
    <s v="MAT.00039"/>
    <x v="1"/>
    <s v=""/>
    <s v=""/>
    <s v="K"/>
    <n v="1118"/>
    <x v="0"/>
    <s v=""/>
    <n v="1"/>
    <s v="UN"/>
    <n v="1"/>
    <s v="UN"/>
    <n v="4360"/>
    <x v="1553"/>
    <s v="BRL"/>
    <n v="1"/>
    <n v="0"/>
    <n v="0"/>
    <n v="1"/>
    <n v="4360"/>
    <n v="0"/>
    <n v="0"/>
    <n v="1"/>
    <n v="0"/>
    <n v="0"/>
    <n v="0"/>
    <n v="0"/>
    <x v="2082"/>
    <s v="OABR"/>
  </r>
  <r>
    <s v="10"/>
    <s v="ZBR1"/>
    <s v="F"/>
    <s v="V02"/>
    <x v="7"/>
    <x v="85"/>
    <s v="3000020815 WR COURIER SERVICE-SERVICOS DE ENTR"/>
    <x v="342"/>
    <s v="100001028"/>
    <s v="SERVIÇO DE ENTREGAS MOTOBOY E OFFICEBOYS"/>
    <s v="SERV.0019"/>
    <x v="0"/>
    <s v=""/>
    <s v=""/>
    <s v="K"/>
    <n v="1118"/>
    <x v="0"/>
    <s v=""/>
    <n v="1"/>
    <s v="SV"/>
    <n v="1"/>
    <s v="SV"/>
    <n v="6120"/>
    <x v="556"/>
    <s v="BRL"/>
    <n v="1"/>
    <n v="0"/>
    <n v="0"/>
    <n v="0"/>
    <n v="0"/>
    <n v="1"/>
    <n v="6120"/>
    <n v="1"/>
    <n v="0"/>
    <n v="0"/>
    <n v="0"/>
    <n v="0"/>
    <x v="2083"/>
    <s v="OABR"/>
  </r>
  <r>
    <s v="10"/>
    <s v="ZBR1"/>
    <s v="F"/>
    <s v="V23"/>
    <x v="12"/>
    <x v="85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060"/>
    <x v="1554"/>
    <s v="BRL"/>
    <n v="1"/>
    <n v="0"/>
    <n v="0"/>
    <n v="1"/>
    <n v="0"/>
    <n v="1"/>
    <n v="1060"/>
    <n v="1"/>
    <n v="0"/>
    <n v="0"/>
    <n v="0"/>
    <n v="0"/>
    <x v="2084"/>
    <s v="OABR"/>
  </r>
  <r>
    <s v="10"/>
    <s v="ZBR1"/>
    <s v="F"/>
    <s v="V23"/>
    <x v="12"/>
    <x v="85"/>
    <s v="3000001228 M E PARAFUSOS E FERRAMENTAS LTDA"/>
    <x v="41"/>
    <s v="E00001032"/>
    <s v="ENG - CONSERVAÇÃO, REPARAÇÃO E REFORMAS"/>
    <s v="SERV.0031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085"/>
    <s v="OABR"/>
  </r>
  <r>
    <s v="10"/>
    <s v="ZBR1"/>
    <s v="F"/>
    <s v="V23"/>
    <x v="12"/>
    <x v="85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800"/>
    <x v="936"/>
    <s v="BRL"/>
    <n v="1"/>
    <n v="0"/>
    <n v="0"/>
    <n v="1"/>
    <n v="0"/>
    <n v="1"/>
    <n v="2800"/>
    <n v="1"/>
    <n v="0"/>
    <n v="0"/>
    <n v="0"/>
    <n v="0"/>
    <x v="2086"/>
    <s v="OABR"/>
  </r>
  <r>
    <s v="10"/>
    <s v="ZBR1"/>
    <s v="F"/>
    <s v="V24"/>
    <x v="6"/>
    <x v="85"/>
    <s v="3000002573 SUPRICORP SUPRIMENTOS LTDA"/>
    <x v="343"/>
    <s v="100020945"/>
    <s v="COPO DESCARTAVEL"/>
    <s v="MAT.00030"/>
    <x v="1"/>
    <s v=""/>
    <s v=""/>
    <s v="K"/>
    <n v="2118"/>
    <x v="1"/>
    <s v=""/>
    <n v="2"/>
    <s v="PAC"/>
    <n v="2"/>
    <s v="PAC"/>
    <n v="132.85"/>
    <x v="1555"/>
    <s v="BRL"/>
    <n v="1"/>
    <n v="0"/>
    <n v="0"/>
    <n v="0"/>
    <n v="0"/>
    <n v="0"/>
    <n v="0"/>
    <n v="1"/>
    <n v="0"/>
    <n v="0"/>
    <n v="0"/>
    <n v="0"/>
    <x v="2087"/>
    <s v="OABR"/>
  </r>
  <r>
    <s v="10"/>
    <s v="ZBR1"/>
    <s v="F"/>
    <s v="V03"/>
    <x v="1"/>
    <x v="85"/>
    <s v="3000011044 AGORA VAI BAZAR DA CONSTRUCAO LTDA"/>
    <x v="222"/>
    <s v="E00005593"/>
    <s v="VALVULA AMERICANA 1.1/2&quot;"/>
    <s v="MAT.00029"/>
    <x v="1"/>
    <s v=""/>
    <s v=""/>
    <s v="K"/>
    <n v="1118"/>
    <x v="0"/>
    <s v=""/>
    <n v="3"/>
    <s v="UN"/>
    <n v="3"/>
    <s v="UN"/>
    <n v="39.9"/>
    <x v="1556"/>
    <s v="BRL"/>
    <n v="1"/>
    <n v="0"/>
    <n v="0"/>
    <n v="0"/>
    <n v="0"/>
    <n v="0"/>
    <n v="0"/>
    <n v="1"/>
    <n v="0"/>
    <n v="0"/>
    <n v="0"/>
    <n v="0"/>
    <x v="2088"/>
    <s v="OABR"/>
  </r>
  <r>
    <s v="10"/>
    <s v="ZBR1"/>
    <s v="F"/>
    <s v="V07"/>
    <x v="3"/>
    <x v="86"/>
    <s v="3000016372 EXPREST COMERCIO E SERVICOS DE"/>
    <x v="344"/>
    <s v="100029592"/>
    <s v="SENSOR FUMAÇA ALN-EN(WHT) HOCHIKI"/>
    <s v="MAT.00020"/>
    <x v="1"/>
    <s v=""/>
    <s v=""/>
    <s v="K"/>
    <n v="1118"/>
    <x v="0"/>
    <s v=""/>
    <n v="30"/>
    <s v="UN"/>
    <n v="30"/>
    <s v="UN"/>
    <n v="911.67"/>
    <x v="1557"/>
    <s v="BRL"/>
    <n v="1"/>
    <n v="0"/>
    <n v="0"/>
    <n v="0"/>
    <n v="0"/>
    <n v="30"/>
    <n v="27350.1"/>
    <n v="1"/>
    <n v="0"/>
    <n v="0"/>
    <n v="0"/>
    <n v="0"/>
    <x v="2089"/>
    <s v="OABR"/>
  </r>
  <r>
    <s v="20"/>
    <s v="ZBR1"/>
    <s v="F"/>
    <s v="V07"/>
    <x v="3"/>
    <x v="86"/>
    <s v="3000016372 EXPREST COMERCIO E SERVICOS DE"/>
    <x v="344"/>
    <s v="100029593"/>
    <s v="BASE DETECTOR END. HOCHIKI HSB-NSA"/>
    <s v="MAT.00020"/>
    <x v="1"/>
    <s v=""/>
    <s v=""/>
    <s v="K"/>
    <n v="1118"/>
    <x v="0"/>
    <s v=""/>
    <n v="30"/>
    <s v="UN"/>
    <n v="30"/>
    <s v="UN"/>
    <n v="138.68"/>
    <x v="1558"/>
    <s v="BRL"/>
    <n v="1"/>
    <n v="0"/>
    <n v="0"/>
    <n v="0"/>
    <n v="0"/>
    <n v="30"/>
    <n v="4160.3999999999996"/>
    <n v="1"/>
    <n v="0"/>
    <n v="0"/>
    <n v="0"/>
    <n v="0"/>
    <x v="2089"/>
    <s v="OABR"/>
  </r>
  <r>
    <s v="10"/>
    <s v="ZBR1"/>
    <s v="F"/>
    <s v="V03"/>
    <x v="1"/>
    <x v="86"/>
    <s v="3000019506 OBEN ENGENHARIA - INSTALACOES E"/>
    <x v="188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4600"/>
    <x v="1559"/>
    <s v="BRL"/>
    <n v="1"/>
    <n v="0"/>
    <n v="0"/>
    <n v="0"/>
    <n v="0"/>
    <n v="0"/>
    <n v="0"/>
    <n v="1"/>
    <n v="0"/>
    <n v="0"/>
    <n v="0"/>
    <n v="0"/>
    <x v="2090"/>
    <s v="OABR"/>
  </r>
  <r>
    <s v="10"/>
    <s v="ZBR1"/>
    <s v="F"/>
    <s v="V03"/>
    <x v="1"/>
    <x v="86"/>
    <s v="3000014596 ANGELO DO ROSARIO RIBEIRO 111950527"/>
    <x v="345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1250"/>
    <x v="385"/>
    <s v="BRL"/>
    <n v="1"/>
    <n v="0"/>
    <n v="0"/>
    <n v="0"/>
    <n v="0"/>
    <n v="0"/>
    <n v="0"/>
    <n v="1"/>
    <n v="0"/>
    <n v="0"/>
    <n v="0"/>
    <n v="0"/>
    <x v="2091"/>
    <s v="OABR"/>
  </r>
  <r>
    <s v="10"/>
    <s v="ZBR1"/>
    <s v="F"/>
    <s v="V03"/>
    <x v="1"/>
    <x v="86"/>
    <s v="3000020364 MOHAWK REVESTIMENTOS BAHIA LTDA"/>
    <x v="312"/>
    <s v="100029322"/>
    <s v="PISO MUNARI CIMENTO AC ELIANE 59X59"/>
    <s v="MAT.00019"/>
    <x v="1"/>
    <s v=""/>
    <s v=""/>
    <s v="K"/>
    <n v="1118"/>
    <x v="0"/>
    <s v=""/>
    <n v="36292.81"/>
    <s v="UN"/>
    <n v="36292.81"/>
    <s v="UN"/>
    <n v="1"/>
    <x v="1560"/>
    <s v="BRL"/>
    <n v="1"/>
    <n v="0"/>
    <n v="0"/>
    <n v="1227.73"/>
    <n v="0"/>
    <n v="15488.65"/>
    <n v="15488.65"/>
    <n v="1"/>
    <n v="0"/>
    <n v="0"/>
    <n v="0"/>
    <n v="0"/>
    <x v="2092"/>
    <s v="OABR"/>
  </r>
  <r>
    <s v="20"/>
    <s v="ZBR1"/>
    <s v="F"/>
    <s v="V03"/>
    <x v="1"/>
    <x v="86"/>
    <s v="3000020364 MOHAWK REVESTIMENTOS BAHIA LTDA"/>
    <x v="312"/>
    <s v="100030426"/>
    <s v="FORMA BRANCO 32,5X59"/>
    <s v="MAT.00019"/>
    <x v="1"/>
    <s v=""/>
    <s v=""/>
    <s v="K"/>
    <n v="1118"/>
    <x v="0"/>
    <s v=""/>
    <n v="53519.22"/>
    <s v="UN"/>
    <n v="53519.22"/>
    <s v="UN"/>
    <n v="1"/>
    <x v="1561"/>
    <s v="BRL"/>
    <n v="1"/>
    <n v="0"/>
    <n v="0"/>
    <n v="22977.72"/>
    <n v="0"/>
    <n v="22977.72"/>
    <n v="22977.72"/>
    <n v="1"/>
    <n v="0"/>
    <n v="0"/>
    <n v="0"/>
    <n v="0"/>
    <x v="2092"/>
    <s v="OABR"/>
  </r>
  <r>
    <s v="10"/>
    <s v="ZBR1"/>
    <s v="F"/>
    <s v="V03"/>
    <x v="1"/>
    <x v="86"/>
    <s v="3000019748 BERGAMO ENGENHARIA LTDA"/>
    <x v="265"/>
    <s v="E00001032"/>
    <s v="ENG - CONSERVAÇÃO, REPARAÇÃO E REFORMAS"/>
    <s v="SERV.0031"/>
    <x v="0"/>
    <s v=""/>
    <s v=""/>
    <s v="K"/>
    <n v="1118"/>
    <x v="0"/>
    <s v=""/>
    <n v="3686806.69"/>
    <s v="SV"/>
    <n v="3686806.69"/>
    <s v="SV"/>
    <n v="1"/>
    <x v="1562"/>
    <s v="BRL"/>
    <n v="1"/>
    <n v="0"/>
    <n v="0"/>
    <n v="2303480.69"/>
    <n v="0"/>
    <n v="2303480.69"/>
    <n v="2303480.69"/>
    <n v="1"/>
    <n v="0"/>
    <n v="0"/>
    <n v="0"/>
    <n v="0"/>
    <x v="2093"/>
    <s v="OABR"/>
  </r>
  <r>
    <s v="10"/>
    <s v="ZBR1"/>
    <s v="F"/>
    <s v="V23"/>
    <x v="12"/>
    <x v="86"/>
    <s v="3000002571 MAGAZINE LUIZA S/A"/>
    <x v="262"/>
    <s v="100005538"/>
    <s v="FORNO MICROONDAS (30LTS) 220V"/>
    <s v="MAT.00040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2094"/>
    <s v="OABR"/>
  </r>
  <r>
    <s v="10"/>
    <s v="ZBR1"/>
    <s v="F"/>
    <s v="V03"/>
    <x v="1"/>
    <x v="86"/>
    <s v="3000002534 ASTRA BARRA CONTROLE DE PRAGAS LTDA"/>
    <x v="186"/>
    <s v="100000016"/>
    <s v="SERVIÇO DE CONTROLE DE PRAGAS"/>
    <s v="SERV.0017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095"/>
    <s v="OABR"/>
  </r>
  <r>
    <s v="10"/>
    <s v="ZBR1"/>
    <s v="F"/>
    <s v="V22"/>
    <x v="15"/>
    <x v="87"/>
    <s v="3000002591 VERVIDROS VIDRACARIA E BAZAR LTDA -"/>
    <x v="93"/>
    <s v="100012907"/>
    <s v="MOLDURA EM ACRILICO"/>
    <s v="MAT.00013"/>
    <x v="1"/>
    <s v=""/>
    <s v=""/>
    <s v="K"/>
    <n v="2118"/>
    <x v="1"/>
    <s v=""/>
    <n v="1"/>
    <s v="UN"/>
    <n v="1"/>
    <s v="UN"/>
    <n v="500"/>
    <x v="37"/>
    <s v="BRL"/>
    <n v="1"/>
    <n v="0"/>
    <n v="0"/>
    <n v="0"/>
    <n v="0"/>
    <n v="0"/>
    <n v="0"/>
    <n v="1"/>
    <n v="0"/>
    <n v="0"/>
    <n v="0"/>
    <n v="0"/>
    <x v="2096"/>
    <s v="OABR"/>
  </r>
  <r>
    <s v="10"/>
    <s v="ZBR1"/>
    <s v="F"/>
    <s v="V22"/>
    <x v="15"/>
    <x v="87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180"/>
    <x v="562"/>
    <s v="BRL"/>
    <n v="1"/>
    <n v="0"/>
    <n v="0"/>
    <n v="0"/>
    <n v="0"/>
    <n v="0"/>
    <n v="0"/>
    <n v="1"/>
    <n v="0"/>
    <n v="0"/>
    <n v="0"/>
    <n v="0"/>
    <x v="2097"/>
    <s v="OABR"/>
  </r>
  <r>
    <s v="20"/>
    <s v="ZBR1"/>
    <s v="F"/>
    <s v="V22"/>
    <x v="15"/>
    <x v="87"/>
    <s v="3000018301 ESTUDIO 3 COMUNICACAO VISUAL LTDA"/>
    <x v="237"/>
    <s v="100003581"/>
    <s v="PROGRAMACAO, COMUNICACAO VISUAL"/>
    <s v="SERV.0031"/>
    <x v="0"/>
    <s v=""/>
    <s v=""/>
    <s v="K"/>
    <n v="2118"/>
    <x v="1"/>
    <s v=""/>
    <n v="1"/>
    <s v="UN"/>
    <n v="1"/>
    <s v="UN"/>
    <n v="320"/>
    <x v="1349"/>
    <s v="BRL"/>
    <n v="1"/>
    <n v="0"/>
    <n v="0"/>
    <n v="0"/>
    <n v="0"/>
    <n v="0"/>
    <n v="0"/>
    <n v="1"/>
    <n v="0"/>
    <n v="0"/>
    <n v="0"/>
    <n v="0"/>
    <x v="2097"/>
    <s v="OABR"/>
  </r>
  <r>
    <s v="10"/>
    <s v="ZBR1"/>
    <s v="F"/>
    <s v="V22"/>
    <x v="15"/>
    <x v="87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300"/>
    <x v="182"/>
    <s v="BRL"/>
    <n v="1"/>
    <n v="0"/>
    <n v="0"/>
    <n v="0"/>
    <n v="0"/>
    <n v="0"/>
    <n v="0"/>
    <n v="1"/>
    <n v="0"/>
    <n v="0"/>
    <n v="0"/>
    <n v="0"/>
    <x v="2098"/>
    <s v="OABR"/>
  </r>
  <r>
    <s v="10"/>
    <s v="ZBR1"/>
    <s v="F"/>
    <s v="V22"/>
    <x v="15"/>
    <x v="87"/>
    <s v="G000005204 GL EVENTS LIVE S.A."/>
    <x v="6"/>
    <s v="100000437"/>
    <s v="SERVIÇOS GRAFICOS"/>
    <s v="SERV.0020"/>
    <x v="0"/>
    <s v=""/>
    <s v=""/>
    <s v="K"/>
    <n v="2118"/>
    <x v="1"/>
    <s v=""/>
    <n v="1"/>
    <s v="SV"/>
    <n v="1"/>
    <s v="SV"/>
    <n v="160"/>
    <x v="788"/>
    <s v="BRL"/>
    <n v="1"/>
    <n v="0"/>
    <n v="0"/>
    <n v="0"/>
    <n v="0"/>
    <n v="0"/>
    <n v="0"/>
    <n v="1"/>
    <n v="0"/>
    <n v="0"/>
    <n v="0"/>
    <n v="0"/>
    <x v="2099"/>
    <s v="OABR"/>
  </r>
  <r>
    <s v="10"/>
    <s v="ZBR1"/>
    <s v="F"/>
    <s v="V03"/>
    <x v="1"/>
    <x v="88"/>
    <s v="3000020875 LP METAIS COMERCIO IMPORTACAO E"/>
    <x v="306"/>
    <s v="100027681"/>
    <s v="PORTA PAPEL HIG INOX C/ TRAVA E CHAVE AL"/>
    <s v="MAT.00034"/>
    <x v="1"/>
    <s v=""/>
    <s v=""/>
    <s v="K"/>
    <n v="1118"/>
    <x v="0"/>
    <s v=""/>
    <n v="11"/>
    <s v="UN"/>
    <n v="11"/>
    <s v="UN"/>
    <n v="99.16"/>
    <x v="1289"/>
    <s v="BRL"/>
    <n v="1"/>
    <n v="0"/>
    <n v="0"/>
    <n v="0"/>
    <n v="0"/>
    <n v="0"/>
    <n v="0"/>
    <n v="1"/>
    <n v="0"/>
    <n v="0"/>
    <n v="0"/>
    <n v="0"/>
    <x v="2100"/>
    <s v="OABR"/>
  </r>
  <r>
    <s v="20"/>
    <s v="ZBR1"/>
    <s v="F"/>
    <s v="V03"/>
    <x v="1"/>
    <x v="88"/>
    <s v="3000020875 LP METAIS COMERCIO IMPORTACAO E"/>
    <x v="306"/>
    <s v="100027682"/>
    <s v="TOALHEIRO INOX INTERFOLHAS C/ TRAVA"/>
    <s v="MAT.00034"/>
    <x v="1"/>
    <s v=""/>
    <s v=""/>
    <s v="K"/>
    <n v="1118"/>
    <x v="0"/>
    <s v=""/>
    <n v="7"/>
    <s v="UN"/>
    <n v="7"/>
    <s v="UN"/>
    <n v="140.75"/>
    <x v="1290"/>
    <s v="BRL"/>
    <n v="1"/>
    <n v="0"/>
    <n v="0"/>
    <n v="0"/>
    <n v="0"/>
    <n v="0"/>
    <n v="0"/>
    <n v="1"/>
    <n v="0"/>
    <n v="0"/>
    <n v="0"/>
    <n v="0"/>
    <x v="2100"/>
    <s v="OABR"/>
  </r>
  <r>
    <s v="30"/>
    <s v="ZBR1"/>
    <s v="F"/>
    <s v="V03"/>
    <x v="1"/>
    <x v="88"/>
    <s v="3000020875 LP METAIS COMERCIO IMPORTACAO E"/>
    <x v="306"/>
    <s v="100027684"/>
    <s v="TOALHEIRO CAI CAI INOX C/ TRAVA"/>
    <s v="MAT.00034"/>
    <x v="1"/>
    <s v=""/>
    <s v=""/>
    <s v="K"/>
    <n v="1118"/>
    <x v="0"/>
    <s v=""/>
    <n v="7"/>
    <s v="UN"/>
    <n v="7"/>
    <s v="UN"/>
    <n v="127.86"/>
    <x v="1291"/>
    <s v="BRL"/>
    <n v="1"/>
    <n v="0"/>
    <n v="0"/>
    <n v="0"/>
    <n v="0"/>
    <n v="0"/>
    <n v="0"/>
    <n v="1"/>
    <n v="0"/>
    <n v="0"/>
    <n v="0"/>
    <n v="0"/>
    <x v="2100"/>
    <s v="OABR"/>
  </r>
  <r>
    <s v="10"/>
    <s v="ZBR1"/>
    <s v="F"/>
    <s v="V13"/>
    <x v="4"/>
    <x v="88"/>
    <s v="3000001595 TERCIOTTI ANDRADE GOMES E DONATO"/>
    <x v="292"/>
    <s v="100000364"/>
    <s v="HONORÁRIOS JURÍDICOS"/>
    <s v="SERV.0001"/>
    <x v="0"/>
    <s v=""/>
    <s v=""/>
    <s v="K"/>
    <n v="1118"/>
    <x v="0"/>
    <s v=""/>
    <n v="1"/>
    <s v="SV"/>
    <n v="1"/>
    <s v="SV"/>
    <n v="3166.66"/>
    <x v="1231"/>
    <s v="BRL"/>
    <n v="1"/>
    <n v="0"/>
    <n v="0"/>
    <n v="0"/>
    <n v="0"/>
    <n v="0"/>
    <n v="0"/>
    <n v="1"/>
    <n v="0"/>
    <n v="0"/>
    <n v="0"/>
    <n v="0"/>
    <x v="2101"/>
    <s v="OABR"/>
  </r>
  <r>
    <s v="10"/>
    <s v="ZBR1"/>
    <s v="F"/>
    <s v="V23"/>
    <x v="12"/>
    <x v="88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1520"/>
    <x v="169"/>
    <s v="BRL"/>
    <n v="1"/>
    <n v="0"/>
    <n v="0"/>
    <n v="0"/>
    <n v="0"/>
    <n v="0"/>
    <n v="0"/>
    <n v="1"/>
    <n v="0"/>
    <n v="0"/>
    <n v="0"/>
    <n v="0"/>
    <x v="2102"/>
    <s v="OABR"/>
  </r>
  <r>
    <s v="20"/>
    <s v="ZBR1"/>
    <s v="F"/>
    <s v="V23"/>
    <x v="12"/>
    <x v="88"/>
    <s v="3000013828 FIREFIGHTERS PREVENCAO E COMBATE A"/>
    <x v="245"/>
    <s v="E00000141"/>
    <s v="BRIGADA DE INCÊNDIO"/>
    <s v="SERV.0031"/>
    <x v="0"/>
    <s v=""/>
    <s v=""/>
    <s v="K"/>
    <n v="2118"/>
    <x v="1"/>
    <s v=""/>
    <n v="1"/>
    <s v="SV"/>
    <n v="1"/>
    <s v="SV"/>
    <n v="760"/>
    <x v="72"/>
    <s v="BRL"/>
    <n v="1"/>
    <n v="0"/>
    <n v="0"/>
    <n v="0"/>
    <n v="0"/>
    <n v="0"/>
    <n v="0"/>
    <n v="1"/>
    <n v="0"/>
    <n v="0"/>
    <n v="0"/>
    <n v="0"/>
    <x v="2102"/>
    <s v="OABR"/>
  </r>
  <r>
    <s v="10"/>
    <s v="ZBR1"/>
    <s v="F"/>
    <s v="V13"/>
    <x v="4"/>
    <x v="8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86.91999999999996"/>
    <x v="1563"/>
    <s v="BRL"/>
    <n v="1"/>
    <n v="0"/>
    <n v="0"/>
    <n v="0"/>
    <n v="0"/>
    <n v="0"/>
    <n v="0"/>
    <n v="1"/>
    <n v="0"/>
    <n v="0"/>
    <n v="0"/>
    <n v="0"/>
    <x v="2103"/>
    <s v="OABR"/>
  </r>
  <r>
    <s v="20"/>
    <s v="ZBR1"/>
    <s v="F"/>
    <s v="V13"/>
    <x v="4"/>
    <x v="8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86.91999999999996"/>
    <x v="1563"/>
    <s v="BRL"/>
    <n v="1"/>
    <n v="0"/>
    <n v="0"/>
    <n v="0"/>
    <n v="0"/>
    <n v="0"/>
    <n v="0"/>
    <n v="1"/>
    <n v="0"/>
    <n v="0"/>
    <n v="0"/>
    <n v="0"/>
    <x v="2103"/>
    <s v="OABR"/>
  </r>
  <r>
    <s v="20"/>
    <s v="ZBR1"/>
    <s v="F"/>
    <s v="V13"/>
    <x v="4"/>
    <x v="88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4877.32"/>
    <x v="1564"/>
    <s v="BRL"/>
    <n v="1"/>
    <n v="0"/>
    <n v="0"/>
    <n v="0"/>
    <n v="0"/>
    <n v="0"/>
    <n v="0"/>
    <n v="1"/>
    <n v="0"/>
    <n v="0"/>
    <n v="0"/>
    <n v="0"/>
    <x v="2104"/>
    <s v="OABR"/>
  </r>
  <r>
    <s v="10"/>
    <s v="ZBR1"/>
    <s v="F"/>
    <s v="V03"/>
    <x v="1"/>
    <x v="88"/>
    <s v="3000011963 SUPER EPI EQUIPAMENTOS DE PROTECAO"/>
    <x v="315"/>
    <s v="100028271"/>
    <s v="BOTA SEGURANÇA Nº 38 - CA 45611 MARLUVAS"/>
    <s v="MAT.00025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20"/>
    <s v="ZBR1"/>
    <s v="F"/>
    <s v="V03"/>
    <x v="1"/>
    <x v="88"/>
    <s v="3000011963 SUPER EPI EQUIPAMENTOS DE PROTECAO"/>
    <x v="315"/>
    <s v="100028273"/>
    <s v="BOTA SEGURANÇA Nº 42 - CA 45611 MARLUVAS"/>
    <s v="MAT.00025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30"/>
    <s v="ZBR1"/>
    <s v="F"/>
    <s v="V03"/>
    <x v="1"/>
    <x v="88"/>
    <s v="3000011963 SUPER EPI EQUIPAMENTOS DE PROTECAO"/>
    <x v="315"/>
    <s v="100028276"/>
    <s v="BOTA SEGURANÇA Nº 40 - CA 45611 MARLUVAS"/>
    <s v="MAT.00025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40"/>
    <s v="ZBR1"/>
    <s v="F"/>
    <s v="V03"/>
    <x v="1"/>
    <x v="88"/>
    <s v="3000011963 SUPER EPI EQUIPAMENTOS DE PROTECAO"/>
    <x v="315"/>
    <s v="100030317"/>
    <s v="BOTA SEGURANÇA Nº 36 - CA 45611 MARLUVAS"/>
    <s v="MAT.00025"/>
    <x v="1"/>
    <s v=""/>
    <s v=""/>
    <s v="K"/>
    <n v="1118"/>
    <x v="0"/>
    <s v=""/>
    <n v="3"/>
    <s v="UN"/>
    <n v="3"/>
    <s v="UN"/>
    <n v="208.22"/>
    <x v="1566"/>
    <s v="BRL"/>
    <n v="1"/>
    <n v="0"/>
    <n v="0"/>
    <n v="0"/>
    <n v="0"/>
    <n v="0"/>
    <n v="0"/>
    <n v="1"/>
    <n v="0"/>
    <n v="0"/>
    <n v="0"/>
    <n v="0"/>
    <x v="2105"/>
    <s v="OABR"/>
  </r>
  <r>
    <s v="50"/>
    <s v="ZBR1"/>
    <s v="F"/>
    <s v="V03"/>
    <x v="1"/>
    <x v="88"/>
    <s v="3000011963 SUPER EPI EQUIPAMENTOS DE PROTECAO"/>
    <x v="315"/>
    <s v="100029882"/>
    <s v="BOTA SEGURANCA Nº 41"/>
    <s v="MAT.00031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60"/>
    <s v="ZBR1"/>
    <s v="F"/>
    <s v="V03"/>
    <x v="1"/>
    <x v="88"/>
    <s v="3000011963 SUPER EPI EQUIPAMENTOS DE PROTECAO"/>
    <x v="315"/>
    <s v="100030318"/>
    <s v="BOTA SEGURANÇA Nº 39 - CA 45611 MARLUVAS"/>
    <s v="MAT.00025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80"/>
    <s v="ZBR1"/>
    <s v="F"/>
    <s v="V03"/>
    <x v="1"/>
    <x v="88"/>
    <s v="3000011963 SUPER EPI EQUIPAMENTOS DE PROTECAO"/>
    <x v="315"/>
    <s v="100028272"/>
    <s v="BOTA SEGURANÇA Nº 37 - CA 45611 MARLUVAS"/>
    <s v="MAT.00025"/>
    <x v="1"/>
    <s v=""/>
    <s v=""/>
    <s v="K"/>
    <n v="1118"/>
    <x v="0"/>
    <s v=""/>
    <n v="1"/>
    <s v="UN"/>
    <n v="1"/>
    <s v="UN"/>
    <n v="208.22"/>
    <x v="1565"/>
    <s v="BRL"/>
    <n v="1"/>
    <n v="0"/>
    <n v="0"/>
    <n v="0"/>
    <n v="0"/>
    <n v="0"/>
    <n v="0"/>
    <n v="1"/>
    <n v="0"/>
    <n v="0"/>
    <n v="0"/>
    <n v="0"/>
    <x v="2105"/>
    <s v="OABR"/>
  </r>
  <r>
    <s v="120"/>
    <s v="ZBR1"/>
    <s v="F"/>
    <s v="V03"/>
    <x v="1"/>
    <x v="88"/>
    <s v="3000011963 SUPER EPI EQUIPAMENTOS DE PROTECAO"/>
    <x v="315"/>
    <s v="100030317"/>
    <s v="BOTA SEGURANÇA Nº 36 - CA 45611 MARLUVAS"/>
    <s v="MAT.00025"/>
    <x v="1"/>
    <s v="L"/>
    <s v=""/>
    <s v="K"/>
    <n v="1118"/>
    <x v="0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105"/>
    <s v="OABR"/>
  </r>
  <r>
    <s v="150"/>
    <s v="ZBR1"/>
    <s v="F"/>
    <s v="V03"/>
    <x v="1"/>
    <x v="88"/>
    <s v="3000011963 SUPER EPI EQUIPAMENTOS DE PROTECAO"/>
    <x v="315"/>
    <s v="100028268"/>
    <s v="CAPACETE C/ABAS PLASTICO BCO - CA 8304"/>
    <s v="MAT.00025"/>
    <x v="1"/>
    <s v=""/>
    <s v=""/>
    <s v="K"/>
    <n v="1118"/>
    <x v="0"/>
    <s v=""/>
    <n v="9"/>
    <s v="UN"/>
    <n v="9"/>
    <s v="UN"/>
    <n v="68.89"/>
    <x v="1567"/>
    <s v="BRL"/>
    <n v="1"/>
    <n v="0"/>
    <n v="0"/>
    <n v="0"/>
    <n v="0"/>
    <n v="0"/>
    <n v="0"/>
    <n v="1"/>
    <n v="0"/>
    <n v="0"/>
    <n v="0"/>
    <n v="0"/>
    <x v="2105"/>
    <s v="OABR"/>
  </r>
  <r>
    <s v="170"/>
    <s v="ZBR1"/>
    <s v="F"/>
    <s v="V03"/>
    <x v="1"/>
    <x v="88"/>
    <s v="3000011963 SUPER EPI EQUIPAMENTOS DE PROTECAO"/>
    <x v="315"/>
    <s v="100024025"/>
    <s v="PROTETOR AURICULAR"/>
    <s v="MAT.00029"/>
    <x v="1"/>
    <s v=""/>
    <s v=""/>
    <s v="K"/>
    <n v="1118"/>
    <x v="0"/>
    <s v=""/>
    <n v="20"/>
    <s v="UN"/>
    <n v="20"/>
    <s v="UN"/>
    <n v="1.27"/>
    <x v="1568"/>
    <s v="BRL"/>
    <n v="1"/>
    <n v="0"/>
    <n v="0"/>
    <n v="0"/>
    <n v="0"/>
    <n v="0"/>
    <n v="0"/>
    <n v="1"/>
    <n v="0"/>
    <n v="0"/>
    <n v="0"/>
    <n v="0"/>
    <x v="2105"/>
    <s v="OABR"/>
  </r>
  <r>
    <s v="10"/>
    <s v="ZBR1"/>
    <s v="F"/>
    <s v="V03"/>
    <x v="1"/>
    <x v="88"/>
    <s v="3000011044 AGORA VAI BAZAR DA CONSTRUCAO LTDA"/>
    <x v="222"/>
    <s v="E00005300"/>
    <s v="REJUNTE BRANCO 1KG"/>
    <s v="MAT.00029"/>
    <x v="1"/>
    <s v=""/>
    <s v=""/>
    <s v="K"/>
    <n v="1118"/>
    <x v="0"/>
    <s v=""/>
    <n v="20"/>
    <s v="UN"/>
    <n v="20"/>
    <s v="UN"/>
    <n v="10.9"/>
    <x v="831"/>
    <s v="BRL"/>
    <n v="1"/>
    <n v="0"/>
    <n v="0"/>
    <n v="0"/>
    <n v="0"/>
    <n v="0"/>
    <n v="0"/>
    <n v="1"/>
    <n v="0"/>
    <n v="0"/>
    <n v="0"/>
    <n v="0"/>
    <x v="2106"/>
    <s v="OABR"/>
  </r>
  <r>
    <s v="20"/>
    <s v="ZBR1"/>
    <s v="F"/>
    <s v="V03"/>
    <x v="1"/>
    <x v="88"/>
    <s v="3000011044 AGORA VAI BAZAR DA CONSTRUCAO LTDA"/>
    <x v="222"/>
    <s v="100003205"/>
    <s v="MASSA PLÁSTICA 400G CINZA IBERÊ"/>
    <s v="MAT.00029"/>
    <x v="1"/>
    <s v=""/>
    <s v=""/>
    <s v="K"/>
    <n v="1118"/>
    <x v="0"/>
    <s v=""/>
    <n v="14"/>
    <s v="UN"/>
    <n v="14"/>
    <s v="UN"/>
    <n v="27.9"/>
    <x v="1569"/>
    <s v="BRL"/>
    <n v="1"/>
    <n v="0"/>
    <n v="0"/>
    <n v="0"/>
    <n v="0"/>
    <n v="0"/>
    <n v="0"/>
    <n v="1"/>
    <n v="0"/>
    <n v="0"/>
    <n v="0"/>
    <n v="0"/>
    <x v="2106"/>
    <s v="OABR"/>
  </r>
  <r>
    <s v="1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0"/>
    <n v="0"/>
    <n v="0"/>
    <n v="0"/>
    <n v="1"/>
    <n v="0"/>
    <n v="0"/>
    <n v="0"/>
    <n v="0"/>
    <x v="2107"/>
    <s v="OABR"/>
  </r>
  <r>
    <s v="2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0"/>
    <n v="0"/>
    <n v="0"/>
    <n v="0"/>
    <n v="1"/>
    <n v="0"/>
    <n v="0"/>
    <n v="0"/>
    <n v="0"/>
    <x v="2107"/>
    <s v="OABR"/>
  </r>
  <r>
    <s v="3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0"/>
    <n v="0"/>
    <n v="0"/>
    <n v="0"/>
    <n v="1"/>
    <n v="0"/>
    <n v="0"/>
    <n v="0"/>
    <n v="0"/>
    <x v="2107"/>
    <s v="OABR"/>
  </r>
  <r>
    <s v="4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0"/>
    <n v="0"/>
    <n v="0"/>
    <n v="0"/>
    <n v="1"/>
    <n v="0"/>
    <n v="0"/>
    <n v="0"/>
    <n v="0"/>
    <x v="2107"/>
    <s v="OABR"/>
  </r>
  <r>
    <s v="5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0"/>
    <n v="0"/>
    <n v="1"/>
    <n v="1125.8599999999999"/>
    <n v="1"/>
    <n v="0"/>
    <n v="0"/>
    <n v="0"/>
    <n v="0"/>
    <x v="2107"/>
    <s v="OABR"/>
  </r>
  <r>
    <s v="6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0"/>
    <n v="0"/>
    <n v="1"/>
    <n v="3377.59"/>
    <n v="1"/>
    <n v="0"/>
    <n v="0"/>
    <n v="0"/>
    <n v="0"/>
    <x v="2107"/>
    <s v="OABR"/>
  </r>
  <r>
    <s v="7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8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9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10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1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12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3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14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5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16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7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18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9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20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21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22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23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1125.8599999999999"/>
    <x v="1570"/>
    <s v="BRL"/>
    <n v="1"/>
    <n v="0"/>
    <n v="0"/>
    <n v="1"/>
    <n v="0"/>
    <n v="1"/>
    <n v="1125.8599999999999"/>
    <n v="1"/>
    <n v="0"/>
    <n v="0"/>
    <n v="0"/>
    <n v="0"/>
    <x v="2107"/>
    <s v="OABR"/>
  </r>
  <r>
    <s v="240"/>
    <s v="ZBR1"/>
    <s v="F"/>
    <s v="V03"/>
    <x v="1"/>
    <x v="89"/>
    <s v="3000002431 AQUALAB QUIMICA E SERVICOS LTDA"/>
    <x v="40"/>
    <s v="E00001103"/>
    <s v="BIOLOGIA, BIOTECNOLOGIA E QUÍMICA"/>
    <s v="SERV.0031"/>
    <x v="0"/>
    <s v=""/>
    <s v=""/>
    <s v="K"/>
    <n v="1118"/>
    <x v="0"/>
    <s v=""/>
    <n v="1"/>
    <s v="SV"/>
    <n v="1"/>
    <s v="SV"/>
    <n v="3377.59"/>
    <x v="1571"/>
    <s v="BRL"/>
    <n v="1"/>
    <n v="0"/>
    <n v="0"/>
    <n v="1"/>
    <n v="0"/>
    <n v="1"/>
    <n v="3377.59"/>
    <n v="1"/>
    <n v="0"/>
    <n v="0"/>
    <n v="0"/>
    <n v="0"/>
    <x v="2107"/>
    <s v="OABR"/>
  </r>
  <r>
    <s v="10"/>
    <s v="ZBR1"/>
    <s v="F"/>
    <s v="V03"/>
    <x v="1"/>
    <x v="89"/>
    <s v="3000002450 TK ELEVADORES BRASIL LTDA"/>
    <x v="35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6378.04"/>
    <x v="1572"/>
    <s v="BRL"/>
    <n v="1"/>
    <n v="0"/>
    <n v="0"/>
    <n v="1"/>
    <n v="0"/>
    <n v="1"/>
    <n v="26378.04"/>
    <n v="1"/>
    <n v="0"/>
    <n v="0"/>
    <n v="0"/>
    <n v="0"/>
    <x v="2108"/>
    <s v="OABR"/>
  </r>
  <r>
    <s v="10"/>
    <s v="ZBR1"/>
    <s v="F"/>
    <s v="V03"/>
    <x v="1"/>
    <x v="89"/>
    <s v="3000002534 ASTRA BARRA CONTROLE DE PRAGAS LTDA"/>
    <x v="186"/>
    <s v="100000016"/>
    <s v="SERVIÇO DE CONTROLE DE PRAGAS"/>
    <s v="SERV.0017"/>
    <x v="0"/>
    <s v="L"/>
    <s v=""/>
    <s v="K"/>
    <n v="1118"/>
    <x v="0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2109"/>
    <s v="OABR"/>
  </r>
  <r>
    <s v="10"/>
    <s v="ZBR1"/>
    <s v="F"/>
    <s v="V03"/>
    <x v="1"/>
    <x v="89"/>
    <s v="3000020880 EVERTON TRANSPORTES 85142446000103"/>
    <x v="346"/>
    <s v="100029411"/>
    <s v="FRETE"/>
    <s v="SERV.0019"/>
    <x v="0"/>
    <s v=""/>
    <s v=""/>
    <s v="K"/>
    <n v="1118"/>
    <x v="0"/>
    <s v=""/>
    <n v="1"/>
    <s v="UN"/>
    <n v="1"/>
    <s v="UN"/>
    <n v="450"/>
    <x v="2"/>
    <s v="BRL"/>
    <n v="1"/>
    <n v="0"/>
    <n v="0"/>
    <n v="0"/>
    <n v="0"/>
    <n v="0"/>
    <n v="0"/>
    <n v="1"/>
    <n v="0"/>
    <n v="0"/>
    <n v="0"/>
    <n v="0"/>
    <x v="2110"/>
    <s v="OABR"/>
  </r>
  <r>
    <s v="10"/>
    <s v="ZBR1"/>
    <s v="F"/>
    <s v="V22"/>
    <x v="15"/>
    <x v="89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1"/>
    <s v="SV"/>
    <n v="1"/>
    <s v="SV"/>
    <n v="9000"/>
    <x v="1573"/>
    <s v="BRL"/>
    <n v="1"/>
    <n v="0"/>
    <n v="0"/>
    <n v="1"/>
    <n v="0"/>
    <n v="1"/>
    <n v="9000"/>
    <n v="1"/>
    <n v="0"/>
    <n v="0"/>
    <n v="0"/>
    <n v="0"/>
    <x v="2111"/>
    <s v="OABR"/>
  </r>
  <r>
    <s v="10"/>
    <s v="ZBR1"/>
    <s v="F"/>
    <s v="V33"/>
    <x v="2"/>
    <x v="89"/>
    <s v="3000013798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148.38999999999999"/>
    <x v="1574"/>
    <s v="BRL"/>
    <n v="1"/>
    <n v="0"/>
    <n v="0"/>
    <n v="0"/>
    <n v="0"/>
    <n v="0"/>
    <n v="0"/>
    <n v="1"/>
    <n v="0"/>
    <n v="0"/>
    <n v="0"/>
    <n v="0"/>
    <x v="2112"/>
    <s v="OABR"/>
  </r>
  <r>
    <s v="10"/>
    <s v="ZBR1"/>
    <s v="F"/>
    <s v="V23"/>
    <x v="12"/>
    <x v="89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3980"/>
    <x v="1063"/>
    <s v="BRL"/>
    <n v="1"/>
    <n v="0"/>
    <n v="0"/>
    <n v="0"/>
    <n v="0"/>
    <n v="0"/>
    <n v="0"/>
    <n v="1"/>
    <n v="0"/>
    <n v="0"/>
    <n v="0"/>
    <n v="0"/>
    <x v="2113"/>
    <s v="OABR"/>
  </r>
  <r>
    <s v="10"/>
    <s v="ZBR1"/>
    <s v="F"/>
    <s v="V24"/>
    <x v="6"/>
    <x v="89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9900"/>
    <x v="1575"/>
    <s v="BRL"/>
    <n v="1"/>
    <n v="0"/>
    <n v="0"/>
    <n v="1"/>
    <n v="0"/>
    <n v="1"/>
    <n v="9900"/>
    <n v="1"/>
    <n v="0"/>
    <n v="0"/>
    <n v="0"/>
    <n v="0"/>
    <x v="2114"/>
    <s v="OABR"/>
  </r>
  <r>
    <s v="10"/>
    <s v="ZBR1"/>
    <s v="F"/>
    <s v="V23"/>
    <x v="12"/>
    <x v="89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5000"/>
    <x v="195"/>
    <s v="BRL"/>
    <n v="1"/>
    <n v="0"/>
    <n v="0"/>
    <n v="1"/>
    <n v="0"/>
    <n v="1"/>
    <n v="5000"/>
    <n v="1"/>
    <n v="0"/>
    <n v="0"/>
    <n v="0"/>
    <n v="0"/>
    <x v="2115"/>
    <s v="OABR"/>
  </r>
  <r>
    <s v="10"/>
    <s v="ZBR1"/>
    <s v="F"/>
    <s v="V02"/>
    <x v="7"/>
    <x v="89"/>
    <s v="3000016432 LORRANA PEREIRA BRITO PENNA 1164370"/>
    <x v="278"/>
    <s v="E00001059"/>
    <s v="FOT - FOTOGRAFIA E CINEMATOGRAFIA"/>
    <s v="SERV.0031"/>
    <x v="0"/>
    <s v=""/>
    <s v=""/>
    <s v="K"/>
    <n v="1118"/>
    <x v="0"/>
    <s v=""/>
    <n v="1"/>
    <s v="SV"/>
    <n v="1"/>
    <s v="SV"/>
    <n v="1300"/>
    <x v="450"/>
    <s v="BRL"/>
    <n v="1"/>
    <n v="0"/>
    <n v="0"/>
    <n v="0"/>
    <n v="0"/>
    <n v="0"/>
    <n v="0"/>
    <n v="1"/>
    <n v="0"/>
    <n v="0"/>
    <n v="0"/>
    <n v="0"/>
    <x v="2116"/>
    <s v="OABR"/>
  </r>
  <r>
    <s v="10"/>
    <s v="ZBR1"/>
    <s v="F"/>
    <s v="V13"/>
    <x v="4"/>
    <x v="90"/>
    <s v="3000018760 MFJ CONSULTORIA RJ LTDA"/>
    <x v="308"/>
    <s v="100000364"/>
    <s v="HONORÁRIOS JURÍDICOS"/>
    <s v="SERV.0001"/>
    <x v="0"/>
    <s v=""/>
    <s v=""/>
    <s v="K"/>
    <n v="1118"/>
    <x v="0"/>
    <s v=""/>
    <n v="1"/>
    <s v="SV"/>
    <n v="1"/>
    <s v="SV"/>
    <n v="9000"/>
    <x v="1573"/>
    <s v="BRL"/>
    <n v="1"/>
    <n v="0"/>
    <n v="0"/>
    <n v="0"/>
    <n v="0"/>
    <n v="0"/>
    <n v="0"/>
    <n v="1"/>
    <n v="0"/>
    <n v="0"/>
    <n v="0"/>
    <n v="0"/>
    <x v="2117"/>
    <s v="OABR"/>
  </r>
  <r>
    <s v="10"/>
    <s v="ZBR1"/>
    <s v="F"/>
    <s v="V33"/>
    <x v="2"/>
    <x v="90"/>
    <s v="3000018760 MFJ CONSULTORIA RJ LTDA"/>
    <x v="308"/>
    <s v="100000364"/>
    <s v="HONORÁRIOS JURÍDICOS"/>
    <s v="SERV.0001"/>
    <x v="0"/>
    <s v="L"/>
    <s v=""/>
    <s v="K"/>
    <n v="2118"/>
    <x v="1"/>
    <s v=""/>
    <n v="1"/>
    <s v="SV"/>
    <n v="1"/>
    <s v="SV"/>
    <n v="9000"/>
    <x v="1573"/>
    <s v="BRL"/>
    <n v="1"/>
    <n v="0"/>
    <n v="0"/>
    <n v="0"/>
    <n v="0"/>
    <n v="0"/>
    <n v="0"/>
    <n v="1"/>
    <n v="0"/>
    <n v="0"/>
    <n v="0"/>
    <n v="0"/>
    <x v="2118"/>
    <s v="OABR"/>
  </r>
  <r>
    <s v="10"/>
    <s v="ZBR1"/>
    <s v="F"/>
    <s v="V03"/>
    <x v="1"/>
    <x v="90"/>
    <s v="3000002034 ELETRICA KVA LTDA"/>
    <x v="210"/>
    <s v="100030642"/>
    <s v="LAMPADA SECAGEM 250W 220V E-27"/>
    <s v="MAT.00039"/>
    <x v="1"/>
    <s v=""/>
    <s v=""/>
    <s v="K"/>
    <n v="1118"/>
    <x v="0"/>
    <s v=""/>
    <n v="4"/>
    <s v="UN"/>
    <n v="4"/>
    <s v="UN"/>
    <n v="33"/>
    <x v="1576"/>
    <s v="BRL"/>
    <n v="1"/>
    <n v="0"/>
    <n v="0"/>
    <n v="0"/>
    <n v="0"/>
    <n v="0"/>
    <n v="0"/>
    <n v="1"/>
    <n v="0"/>
    <n v="0"/>
    <n v="0"/>
    <n v="0"/>
    <x v="2119"/>
    <s v="OABR"/>
  </r>
  <r>
    <s v="10"/>
    <s v="ZBR1"/>
    <s v="F"/>
    <s v="V23"/>
    <x v="12"/>
    <x v="90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0674"/>
    <x v="1577"/>
    <s v="BRL"/>
    <n v="1"/>
    <n v="0"/>
    <n v="0"/>
    <n v="0"/>
    <n v="0"/>
    <n v="0"/>
    <n v="0"/>
    <n v="1"/>
    <n v="0"/>
    <n v="0"/>
    <n v="0"/>
    <n v="0"/>
    <x v="2120"/>
    <s v="OABR"/>
  </r>
  <r>
    <s v="10"/>
    <s v="ZBR1"/>
    <s v="F"/>
    <s v="V23"/>
    <x v="12"/>
    <x v="90"/>
    <s v="3000020435 C.L. COMERCIO DE COMPONENTES"/>
    <x v="347"/>
    <s v="100027022"/>
    <s v="SUPORTE ARTICULADO PARA TV"/>
    <s v="MAT.00009"/>
    <x v="1"/>
    <s v=""/>
    <s v=""/>
    <s v="K"/>
    <n v="2118"/>
    <x v="1"/>
    <s v=""/>
    <n v="2"/>
    <s v="UN"/>
    <n v="2"/>
    <s v="UN"/>
    <n v="68"/>
    <x v="1578"/>
    <s v="BRL"/>
    <n v="1"/>
    <n v="0"/>
    <n v="0"/>
    <n v="0"/>
    <n v="0"/>
    <n v="0"/>
    <n v="0"/>
    <n v="1"/>
    <n v="0"/>
    <n v="0"/>
    <n v="0"/>
    <n v="0"/>
    <x v="2121"/>
    <s v="OABR"/>
  </r>
  <r>
    <s v="10"/>
    <s v="ZBR1"/>
    <s v="F"/>
    <s v="V23"/>
    <x v="12"/>
    <x v="90"/>
    <s v="3000019204 GMK8 COMERCIO ELETRONICO LTDA"/>
    <x v="348"/>
    <s v="100020524"/>
    <s v="CARRINHO PEGADOR MAGNETICO VONDER"/>
    <s v="MAT.00029"/>
    <x v="1"/>
    <s v=""/>
    <s v=""/>
    <s v="K"/>
    <n v="2118"/>
    <x v="1"/>
    <s v=""/>
    <n v="1"/>
    <s v="UN"/>
    <n v="1"/>
    <s v="UN"/>
    <n v="411.88"/>
    <x v="1579"/>
    <s v="BRL"/>
    <n v="1"/>
    <n v="0"/>
    <n v="0"/>
    <n v="0"/>
    <n v="0"/>
    <n v="0"/>
    <n v="0"/>
    <n v="1"/>
    <n v="0"/>
    <n v="0"/>
    <n v="0"/>
    <n v="0"/>
    <x v="2122"/>
    <s v="OABR"/>
  </r>
  <r>
    <s v="10"/>
    <s v="ZBR1"/>
    <s v="F"/>
    <s v="V03"/>
    <x v="1"/>
    <x v="90"/>
    <s v="3000012827 ODIN MOTORES E SERVICOS TECNICOS LT"/>
    <x v="296"/>
    <s v="100003964"/>
    <s v="UNIDADE DE COMANDO VOLVO PENTA"/>
    <s v="MAT.00029"/>
    <x v="1"/>
    <s v=""/>
    <s v=""/>
    <s v="K"/>
    <n v="1118"/>
    <x v="0"/>
    <s v=""/>
    <n v="2"/>
    <s v="UN"/>
    <n v="2"/>
    <s v="UN"/>
    <n v="19975.61"/>
    <x v="1248"/>
    <s v="BRL"/>
    <n v="1"/>
    <n v="0"/>
    <n v="0"/>
    <n v="0"/>
    <n v="0"/>
    <n v="0"/>
    <n v="0"/>
    <n v="1"/>
    <n v="0"/>
    <n v="0"/>
    <n v="0"/>
    <n v="0"/>
    <x v="2123"/>
    <s v="OABR"/>
  </r>
  <r>
    <s v="20"/>
    <s v="ZBR1"/>
    <s v="F"/>
    <s v="V03"/>
    <x v="1"/>
    <x v="90"/>
    <s v="3000012827 ODIN MOTORES E SERVICOS TECNICOS LT"/>
    <x v="296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5114"/>
    <x v="1580"/>
    <s v="BRL"/>
    <n v="1"/>
    <n v="0"/>
    <n v="0"/>
    <n v="0"/>
    <n v="0"/>
    <n v="0"/>
    <n v="0"/>
    <n v="1"/>
    <n v="0"/>
    <n v="0"/>
    <n v="0"/>
    <n v="0"/>
    <x v="2123"/>
    <s v="OABR"/>
  </r>
  <r>
    <s v="30"/>
    <s v="ZBR1"/>
    <s v="F"/>
    <s v="V03"/>
    <x v="1"/>
    <x v="90"/>
    <s v="3000012827 ODIN MOTORES E SERVICOS TECNICOS LT"/>
    <x v="296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5114"/>
    <x v="1580"/>
    <s v="BRL"/>
    <n v="1"/>
    <n v="0"/>
    <n v="0"/>
    <n v="0"/>
    <n v="0"/>
    <n v="0"/>
    <n v="0"/>
    <n v="1"/>
    <n v="0"/>
    <n v="0"/>
    <n v="0"/>
    <n v="0"/>
    <x v="2123"/>
    <s v="OABR"/>
  </r>
  <r>
    <s v="10"/>
    <s v="ZBR1"/>
    <s v="F"/>
    <s v="V23"/>
    <x v="12"/>
    <x v="91"/>
    <s v="3000016545 ELSHADAY BOMBAS E MOTORES SERVICE L"/>
    <x v="185"/>
    <s v="100000533"/>
    <s v="SERVIÇO MANUTENÇÃO EQUIPAMENTOS"/>
    <s v="SERV.0017"/>
    <x v="0"/>
    <s v=""/>
    <s v=""/>
    <s v="K"/>
    <n v="2118"/>
    <x v="1"/>
    <s v=""/>
    <n v="1"/>
    <s v="SV"/>
    <n v="1"/>
    <s v="SV"/>
    <n v="3900"/>
    <x v="1096"/>
    <s v="BRL"/>
    <n v="1"/>
    <n v="0"/>
    <n v="0"/>
    <n v="0"/>
    <n v="0"/>
    <n v="0"/>
    <n v="0"/>
    <n v="1"/>
    <n v="0"/>
    <n v="0"/>
    <n v="0"/>
    <n v="0"/>
    <x v="2124"/>
    <s v="OABR"/>
  </r>
  <r>
    <s v="10"/>
    <s v="ZBR1"/>
    <s v="F"/>
    <s v="V33"/>
    <x v="2"/>
    <x v="91"/>
    <s v="3000016770 COMPANHIA DE LOCACAO DAS AMERICAS"/>
    <x v="349"/>
    <s v="100013875"/>
    <s v="Locação de carros"/>
    <s v="SERV.0019"/>
    <x v="0"/>
    <s v=""/>
    <s v=""/>
    <s v="K"/>
    <n v="2118"/>
    <x v="1"/>
    <s v=""/>
    <n v="1"/>
    <s v="SV"/>
    <n v="1"/>
    <s v="SV"/>
    <n v="4217.34"/>
    <x v="1581"/>
    <s v="BRL"/>
    <n v="1"/>
    <n v="0"/>
    <n v="0"/>
    <n v="0"/>
    <n v="0"/>
    <n v="0"/>
    <n v="0"/>
    <n v="1"/>
    <n v="0"/>
    <n v="0"/>
    <n v="0"/>
    <n v="0"/>
    <x v="2125"/>
    <s v="OABR"/>
  </r>
  <r>
    <s v="20"/>
    <s v="ZBR1"/>
    <s v="F"/>
    <s v="V33"/>
    <x v="2"/>
    <x v="91"/>
    <s v="3000016770 COMPANHIA DE LOCACAO DAS AMERICAS"/>
    <x v="349"/>
    <s v="100013875"/>
    <s v="Locação de carros"/>
    <s v="SERV.0019"/>
    <x v="0"/>
    <s v="L"/>
    <s v=""/>
    <s v="K"/>
    <n v="2118"/>
    <x v="1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2125"/>
    <s v="OABR"/>
  </r>
  <r>
    <s v="10"/>
    <s v="ZBR1"/>
    <s v="F"/>
    <s v="V07"/>
    <x v="3"/>
    <x v="91"/>
    <s v="3000011173 GRABER SISTEMAS DE SEGURANCA LTDA"/>
    <x v="206"/>
    <s v="E00000108"/>
    <s v="PREST. SERVIÇO - SEGURANÇA"/>
    <s v="SERV.0031"/>
    <x v="0"/>
    <s v=""/>
    <s v=""/>
    <s v="K"/>
    <n v="1118"/>
    <x v="0"/>
    <s v=""/>
    <n v="1"/>
    <s v="SV"/>
    <n v="1"/>
    <s v="SV"/>
    <n v="1594.06"/>
    <x v="1582"/>
    <s v="BRL"/>
    <n v="1"/>
    <n v="0"/>
    <n v="0"/>
    <n v="1"/>
    <n v="0"/>
    <n v="1"/>
    <n v="1594.06"/>
    <n v="1"/>
    <n v="0"/>
    <n v="0"/>
    <n v="0"/>
    <n v="0"/>
    <x v="2126"/>
    <s v="OABR"/>
  </r>
  <r>
    <s v="10"/>
    <s v="ZBR1"/>
    <s v="F"/>
    <s v="V03"/>
    <x v="1"/>
    <x v="91"/>
    <s v="3000015225 RBS TECH ENGENHARIA, MANUTENCAO E"/>
    <x v="11"/>
    <s v="100030739"/>
    <s v="PLACA CEPL130403-101 PRODIALOG 4 BASIC"/>
    <s v="MAT.00004"/>
    <x v="1"/>
    <s v="L"/>
    <s v=""/>
    <s v="K"/>
    <n v="1118"/>
    <x v="0"/>
    <s v=""/>
    <n v="2"/>
    <s v="UN"/>
    <n v="2"/>
    <s v="UN"/>
    <n v="6250"/>
    <x v="1583"/>
    <s v="BRL"/>
    <n v="1"/>
    <n v="0"/>
    <n v="0"/>
    <n v="0"/>
    <n v="0"/>
    <n v="0"/>
    <n v="0"/>
    <n v="1"/>
    <n v="0"/>
    <n v="0"/>
    <n v="0"/>
    <n v="0"/>
    <x v="2127"/>
    <s v="OABR"/>
  </r>
  <r>
    <s v="20"/>
    <s v="ZBR1"/>
    <s v="F"/>
    <s v="V03"/>
    <x v="1"/>
    <x v="91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2"/>
    <s v="SV"/>
    <n v="2"/>
    <s v="SV"/>
    <n v="6425"/>
    <x v="1584"/>
    <s v="BRL"/>
    <n v="1"/>
    <n v="0"/>
    <n v="0"/>
    <n v="0"/>
    <n v="0"/>
    <n v="0"/>
    <n v="0"/>
    <n v="1"/>
    <n v="0"/>
    <n v="0"/>
    <n v="0"/>
    <n v="0"/>
    <x v="2127"/>
    <s v="OABR"/>
  </r>
  <r>
    <s v="10"/>
    <s v="ZBR1"/>
    <s v="F"/>
    <s v="V09"/>
    <x v="8"/>
    <x v="92"/>
    <s v="3000001602 GABRIELA ZAPPALA RIBEIRO TATAGIBA"/>
    <x v="302"/>
    <s v="100002445"/>
    <s v="INSTRUÇÃO"/>
    <s v="SERV.0031"/>
    <x v="0"/>
    <s v=""/>
    <s v=""/>
    <s v="K"/>
    <n v="1118"/>
    <x v="0"/>
    <s v=""/>
    <n v="1"/>
    <s v="SV"/>
    <n v="1"/>
    <s v="SV"/>
    <n v="80"/>
    <x v="823"/>
    <s v="BRL"/>
    <n v="1"/>
    <n v="0"/>
    <n v="0"/>
    <n v="0"/>
    <n v="0"/>
    <n v="0"/>
    <n v="0"/>
    <n v="1"/>
    <n v="0"/>
    <n v="0"/>
    <n v="0"/>
    <n v="0"/>
    <x v="2128"/>
    <s v="OABR"/>
  </r>
  <r>
    <s v="300"/>
    <s v="ZBR1"/>
    <s v="F"/>
    <s v="V23"/>
    <x v="12"/>
    <x v="92"/>
    <s v="3000002281 FERRAGENS LINDORIO LTDA"/>
    <x v="198"/>
    <s v="100012655"/>
    <s v="ASSENTO SANITARIO ALMOFADADO OVAL"/>
    <s v="MAT.00029"/>
    <x v="1"/>
    <s v="L"/>
    <s v=""/>
    <s v="K"/>
    <n v="2118"/>
    <x v="1"/>
    <s v=""/>
    <n v="80"/>
    <s v="PEÇ"/>
    <n v="80"/>
    <s v="PEÇ"/>
    <n v="68.099999999999994"/>
    <x v="1585"/>
    <s v="BRL"/>
    <n v="1"/>
    <n v="0"/>
    <n v="0"/>
    <n v="0"/>
    <n v="0"/>
    <n v="0"/>
    <n v="0"/>
    <n v="1"/>
    <n v="0"/>
    <n v="0"/>
    <n v="0"/>
    <n v="0"/>
    <x v="2129"/>
    <s v="OABR"/>
  </r>
  <r>
    <s v="10"/>
    <s v="ZBR1"/>
    <s v="F"/>
    <s v="V23"/>
    <x v="12"/>
    <x v="92"/>
    <s v="3000014575 JJ MATERIAL ELETRICO LTDA"/>
    <x v="218"/>
    <s v="100012655"/>
    <s v="ASSENTO SANITARIO ALMOFADADO OVAL"/>
    <s v="MAT.00029"/>
    <x v="1"/>
    <s v=""/>
    <s v=""/>
    <s v="K"/>
    <n v="2118"/>
    <x v="1"/>
    <s v=""/>
    <n v="80"/>
    <s v="PEÇ"/>
    <n v="80"/>
    <s v="PEÇ"/>
    <n v="68.099999999999994"/>
    <x v="1585"/>
    <s v="BRL"/>
    <n v="1"/>
    <n v="0"/>
    <n v="0"/>
    <n v="0"/>
    <n v="0"/>
    <n v="0"/>
    <n v="0"/>
    <n v="1"/>
    <n v="0"/>
    <n v="0"/>
    <n v="0"/>
    <n v="0"/>
    <x v="2130"/>
    <s v="OABR"/>
  </r>
  <r>
    <s v="10"/>
    <s v="ZBR1"/>
    <s v="F"/>
    <s v="V07"/>
    <x v="3"/>
    <x v="92"/>
    <s v="3000002557 RIEX EQUIPAMENTOS CONTRA INCENDIO L"/>
    <x v="350"/>
    <s v="100015706"/>
    <s v="CARGA PARA EXTINTOR CO2 4KG"/>
    <s v="MAT.00020"/>
    <x v="1"/>
    <s v=""/>
    <s v=""/>
    <s v="K"/>
    <n v="1118"/>
    <x v="0"/>
    <s v=""/>
    <n v="12"/>
    <s v="UN"/>
    <n v="12"/>
    <s v="UN"/>
    <n v="67"/>
    <x v="1586"/>
    <s v="BRL"/>
    <n v="1"/>
    <n v="0"/>
    <n v="0"/>
    <n v="0"/>
    <n v="0"/>
    <n v="0"/>
    <n v="0"/>
    <n v="1"/>
    <n v="0"/>
    <n v="0"/>
    <n v="0"/>
    <n v="0"/>
    <x v="2131"/>
    <s v="OABR"/>
  </r>
  <r>
    <s v="20"/>
    <s v="ZBR1"/>
    <s v="F"/>
    <s v="V07"/>
    <x v="3"/>
    <x v="92"/>
    <s v="3000002557 RIEX EQUIPAMENTOS CONTRA INCENDIO L"/>
    <x v="350"/>
    <s v="100015708"/>
    <s v="CARGA PARA EXTINTOR CO2 6KG"/>
    <s v="MAT.00020"/>
    <x v="1"/>
    <s v=""/>
    <s v=""/>
    <s v="K"/>
    <n v="1118"/>
    <x v="0"/>
    <s v=""/>
    <n v="217"/>
    <s v="UN"/>
    <n v="217"/>
    <s v="UN"/>
    <n v="70.5"/>
    <x v="1587"/>
    <s v="BRL"/>
    <n v="1"/>
    <n v="0"/>
    <n v="0"/>
    <n v="0"/>
    <n v="0"/>
    <n v="0"/>
    <n v="0"/>
    <n v="1"/>
    <n v="0"/>
    <n v="0"/>
    <n v="0"/>
    <n v="0"/>
    <x v="2131"/>
    <s v="OABR"/>
  </r>
  <r>
    <s v="30"/>
    <s v="ZBR1"/>
    <s v="F"/>
    <s v="V07"/>
    <x v="3"/>
    <x v="92"/>
    <s v="3000002557 RIEX EQUIPAMENTOS CONTRA INCENDIO L"/>
    <x v="350"/>
    <s v="100015709"/>
    <s v="CARGA PARA EXTINTOR CO2 25KG"/>
    <s v="MAT.00020"/>
    <x v="1"/>
    <s v=""/>
    <s v=""/>
    <s v="K"/>
    <n v="1118"/>
    <x v="0"/>
    <s v=""/>
    <n v="1"/>
    <s v="UN"/>
    <n v="1"/>
    <s v="UN"/>
    <n v="350"/>
    <x v="18"/>
    <s v="BRL"/>
    <n v="1"/>
    <n v="0"/>
    <n v="0"/>
    <n v="0"/>
    <n v="0"/>
    <n v="0"/>
    <n v="0"/>
    <n v="1"/>
    <n v="0"/>
    <n v="0"/>
    <n v="0"/>
    <n v="0"/>
    <x v="2131"/>
    <s v="OABR"/>
  </r>
  <r>
    <s v="40"/>
    <s v="ZBR1"/>
    <s v="F"/>
    <s v="V07"/>
    <x v="3"/>
    <x v="92"/>
    <s v="3000002557 RIEX EQUIPAMENTOS CONTRA INCENDIO L"/>
    <x v="350"/>
    <s v="100015710"/>
    <s v="CARGA PARA EXTINTOR AP 10L"/>
    <s v="MAT.00020"/>
    <x v="1"/>
    <s v=""/>
    <s v=""/>
    <s v="K"/>
    <n v="1118"/>
    <x v="0"/>
    <s v=""/>
    <n v="144"/>
    <s v="UN"/>
    <n v="144"/>
    <s v="UN"/>
    <n v="54"/>
    <x v="1588"/>
    <s v="BRL"/>
    <n v="1"/>
    <n v="0"/>
    <n v="0"/>
    <n v="0"/>
    <n v="0"/>
    <n v="0"/>
    <n v="0"/>
    <n v="1"/>
    <n v="0"/>
    <n v="0"/>
    <n v="0"/>
    <n v="0"/>
    <x v="2131"/>
    <s v="OABR"/>
  </r>
  <r>
    <s v="50"/>
    <s v="ZBR1"/>
    <s v="F"/>
    <s v="V07"/>
    <x v="3"/>
    <x v="92"/>
    <s v="3000002557 RIEX EQUIPAMENTOS CONTRA INCENDIO L"/>
    <x v="350"/>
    <s v="100015711"/>
    <s v="CARGA PARA EXTINTOR AP 75L"/>
    <s v="MAT.00020"/>
    <x v="1"/>
    <s v=""/>
    <s v=""/>
    <s v="K"/>
    <n v="1118"/>
    <x v="0"/>
    <s v=""/>
    <n v="85"/>
    <s v="UN"/>
    <n v="85"/>
    <s v="UN"/>
    <n v="168"/>
    <x v="1589"/>
    <s v="BRL"/>
    <n v="1"/>
    <n v="0"/>
    <n v="0"/>
    <n v="0"/>
    <n v="0"/>
    <n v="0"/>
    <n v="0"/>
    <n v="1"/>
    <n v="0"/>
    <n v="0"/>
    <n v="0"/>
    <n v="0"/>
    <x v="2131"/>
    <s v="OABR"/>
  </r>
  <r>
    <s v="60"/>
    <s v="ZBR1"/>
    <s v="F"/>
    <s v="V07"/>
    <x v="3"/>
    <x v="92"/>
    <s v="3000002557 RIEX EQUIPAMENTOS CONTRA INCENDIO L"/>
    <x v="350"/>
    <s v="100015712"/>
    <s v="CARGA PARA EXTINTOR PQS 4KG BC"/>
    <s v="MAT.00020"/>
    <x v="1"/>
    <s v=""/>
    <s v=""/>
    <s v="K"/>
    <n v="1118"/>
    <x v="0"/>
    <s v=""/>
    <n v="8"/>
    <s v="UN"/>
    <n v="8"/>
    <s v="UN"/>
    <n v="54"/>
    <x v="1590"/>
    <s v="BRL"/>
    <n v="1"/>
    <n v="0"/>
    <n v="0"/>
    <n v="0"/>
    <n v="0"/>
    <n v="0"/>
    <n v="0"/>
    <n v="1"/>
    <n v="0"/>
    <n v="0"/>
    <n v="0"/>
    <n v="0"/>
    <x v="2131"/>
    <s v="OABR"/>
  </r>
  <r>
    <s v="70"/>
    <s v="ZBR1"/>
    <s v="F"/>
    <s v="V07"/>
    <x v="3"/>
    <x v="92"/>
    <s v="3000002557 RIEX EQUIPAMENTOS CONTRA INCENDIO L"/>
    <x v="350"/>
    <s v="100015713"/>
    <s v="CARGA PARA EXTINTOR PQS 6KG BC"/>
    <s v="MAT.00020"/>
    <x v="1"/>
    <s v=""/>
    <s v=""/>
    <s v="K"/>
    <n v="1118"/>
    <x v="0"/>
    <s v=""/>
    <n v="59"/>
    <s v="UN"/>
    <n v="59"/>
    <s v="UN"/>
    <n v="62"/>
    <x v="1591"/>
    <s v="BRL"/>
    <n v="1"/>
    <n v="0"/>
    <n v="0"/>
    <n v="0"/>
    <n v="0"/>
    <n v="0"/>
    <n v="0"/>
    <n v="1"/>
    <n v="0"/>
    <n v="0"/>
    <n v="0"/>
    <n v="0"/>
    <x v="2131"/>
    <s v="OABR"/>
  </r>
  <r>
    <s v="80"/>
    <s v="ZBR1"/>
    <s v="F"/>
    <s v="V07"/>
    <x v="3"/>
    <x v="92"/>
    <s v="3000002557 RIEX EQUIPAMENTOS CONTRA INCENDIO L"/>
    <x v="350"/>
    <s v="100015717"/>
    <s v="CARGA PARA EXTINTOR PQS 12KG BC"/>
    <s v="MAT.00020"/>
    <x v="1"/>
    <s v=""/>
    <s v=""/>
    <s v="K"/>
    <n v="1118"/>
    <x v="0"/>
    <s v=""/>
    <n v="2"/>
    <s v="UN"/>
    <n v="2"/>
    <s v="UN"/>
    <n v="80"/>
    <x v="788"/>
    <s v="BRL"/>
    <n v="1"/>
    <n v="0"/>
    <n v="0"/>
    <n v="0"/>
    <n v="0"/>
    <n v="0"/>
    <n v="0"/>
    <n v="1"/>
    <n v="0"/>
    <n v="0"/>
    <n v="0"/>
    <n v="0"/>
    <x v="2131"/>
    <s v="OABR"/>
  </r>
  <r>
    <s v="90"/>
    <s v="ZBR1"/>
    <s v="F"/>
    <s v="V07"/>
    <x v="3"/>
    <x v="92"/>
    <s v="3000002557 RIEX EQUIPAMENTOS CONTRA INCENDIO L"/>
    <x v="350"/>
    <s v="100015714"/>
    <s v="CARGA PARA EXTINTOR PQS 20KG BC"/>
    <s v="MAT.00020"/>
    <x v="1"/>
    <s v=""/>
    <s v=""/>
    <s v="K"/>
    <n v="1118"/>
    <x v="0"/>
    <s v=""/>
    <n v="9"/>
    <s v="UN"/>
    <n v="9"/>
    <s v="UN"/>
    <n v="150"/>
    <x v="1280"/>
    <s v="BRL"/>
    <n v="1"/>
    <n v="0"/>
    <n v="0"/>
    <n v="0"/>
    <n v="0"/>
    <n v="0"/>
    <n v="0"/>
    <n v="1"/>
    <n v="0"/>
    <n v="0"/>
    <n v="0"/>
    <n v="0"/>
    <x v="2131"/>
    <s v="OABR"/>
  </r>
  <r>
    <s v="100"/>
    <s v="ZBR1"/>
    <s v="F"/>
    <s v="V07"/>
    <x v="3"/>
    <x v="92"/>
    <s v="3000002557 RIEX EQUIPAMENTOS CONTRA INCENDIO L"/>
    <x v="350"/>
    <s v="100015715"/>
    <s v="CARGA PARA EXTINTOR PQS 50KG BC"/>
    <s v="MAT.00020"/>
    <x v="1"/>
    <s v=""/>
    <s v=""/>
    <s v="K"/>
    <n v="1118"/>
    <x v="0"/>
    <s v=""/>
    <n v="2"/>
    <s v="UN"/>
    <n v="2"/>
    <s v="UN"/>
    <n v="350"/>
    <x v="328"/>
    <s v="BRL"/>
    <n v="1"/>
    <n v="0"/>
    <n v="0"/>
    <n v="0"/>
    <n v="0"/>
    <n v="0"/>
    <n v="0"/>
    <n v="1"/>
    <n v="0"/>
    <n v="0"/>
    <n v="0"/>
    <n v="0"/>
    <x v="2131"/>
    <s v="OABR"/>
  </r>
  <r>
    <s v="110"/>
    <s v="ZBR1"/>
    <s v="F"/>
    <s v="V07"/>
    <x v="3"/>
    <x v="92"/>
    <s v="3000002557 RIEX EQUIPAMENTOS CONTRA INCENDIO L"/>
    <x v="350"/>
    <s v="100015716"/>
    <s v="CARGA PARA EXTINTOR EM 50L"/>
    <s v="MAT.00020"/>
    <x v="1"/>
    <s v=""/>
    <s v=""/>
    <s v="K"/>
    <n v="1118"/>
    <x v="0"/>
    <s v=""/>
    <n v="5"/>
    <s v="UN"/>
    <n v="5"/>
    <s v="UN"/>
    <n v="250"/>
    <x v="385"/>
    <s v="BRL"/>
    <n v="1"/>
    <n v="0"/>
    <n v="0"/>
    <n v="0"/>
    <n v="0"/>
    <n v="0"/>
    <n v="0"/>
    <n v="1"/>
    <n v="0"/>
    <n v="0"/>
    <n v="0"/>
    <n v="0"/>
    <x v="2131"/>
    <s v="OABR"/>
  </r>
  <r>
    <s v="120"/>
    <s v="ZBR1"/>
    <s v="F"/>
    <s v="V07"/>
    <x v="3"/>
    <x v="92"/>
    <s v="3000002557 RIEX EQUIPAMENTOS CONTRA INCENDIO L"/>
    <x v="350"/>
    <s v="100002543"/>
    <s v="MANGUEIRA HIDR. TIPO 2 - 1.1/2X15M"/>
    <s v="MAT.00029"/>
    <x v="1"/>
    <s v=""/>
    <s v=""/>
    <s v="K"/>
    <n v="1118"/>
    <x v="0"/>
    <s v=""/>
    <n v="472"/>
    <s v="UN"/>
    <n v="472"/>
    <s v="UN"/>
    <n v="21.9"/>
    <x v="1592"/>
    <s v="BRL"/>
    <n v="1"/>
    <n v="0"/>
    <n v="0"/>
    <n v="0"/>
    <n v="0"/>
    <n v="0"/>
    <n v="0"/>
    <n v="1"/>
    <n v="0"/>
    <n v="0"/>
    <n v="0"/>
    <n v="0"/>
    <x v="2131"/>
    <s v="OABR"/>
  </r>
  <r>
    <s v="130"/>
    <s v="ZBR1"/>
    <s v="F"/>
    <s v="V07"/>
    <x v="3"/>
    <x v="92"/>
    <s v="3000002557 RIEX EQUIPAMENTOS CONTRA INCENDIO L"/>
    <x v="350"/>
    <s v="100012798"/>
    <s v="MANGUEIRA HIDR. TIPO 2 - 2.1/2X15M"/>
    <s v="MAT.00029"/>
    <x v="1"/>
    <s v=""/>
    <s v=""/>
    <s v="K"/>
    <n v="1118"/>
    <x v="0"/>
    <s v=""/>
    <n v="54"/>
    <s v="UN"/>
    <n v="54"/>
    <s v="UN"/>
    <n v="21.9"/>
    <x v="1593"/>
    <s v="BRL"/>
    <n v="1"/>
    <n v="0"/>
    <n v="0"/>
    <n v="0"/>
    <n v="0"/>
    <n v="0"/>
    <n v="0"/>
    <n v="1"/>
    <n v="0"/>
    <n v="0"/>
    <n v="0"/>
    <n v="0"/>
    <x v="2131"/>
    <s v="OABR"/>
  </r>
  <r>
    <s v="10"/>
    <s v="ZBR1"/>
    <s v="F"/>
    <s v="V02"/>
    <x v="7"/>
    <x v="92"/>
    <s v="3000003276 REQUINT EVENTOS EIRELI"/>
    <x v="73"/>
    <s v="100000514"/>
    <s v="INSTALAÇÃO CORTINA/ LYCRA"/>
    <s v="MAT.00006"/>
    <x v="1"/>
    <s v=""/>
    <s v=""/>
    <s v="K"/>
    <n v="1118"/>
    <x v="0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2132"/>
    <s v="OABR"/>
  </r>
  <r>
    <s v="10"/>
    <s v="ZBR1"/>
    <s v="F"/>
    <s v="V03"/>
    <x v="1"/>
    <x v="92"/>
    <s v="3000002585 RIO SHOP SERVICOS LTDA ME"/>
    <x v="215"/>
    <s v="100000368"/>
    <s v="PRESTAÇÃO DE SERV. LIMPEZA E CONSERVAÇÃO"/>
    <s v="SERV.0014"/>
    <x v="0"/>
    <s v="L"/>
    <s v=""/>
    <s v="K"/>
    <n v="1118"/>
    <x v="0"/>
    <s v=""/>
    <n v="2"/>
    <s v="UN"/>
    <n v="2"/>
    <s v="UN"/>
    <n v="202"/>
    <x v="787"/>
    <s v="BRL"/>
    <n v="1"/>
    <n v="0"/>
    <n v="0"/>
    <n v="0"/>
    <n v="0"/>
    <n v="0"/>
    <n v="0"/>
    <n v="1"/>
    <n v="0"/>
    <n v="0"/>
    <n v="0"/>
    <n v="0"/>
    <x v="2133"/>
    <s v="OABR"/>
  </r>
  <r>
    <s v="20"/>
    <s v="ZBR1"/>
    <s v="F"/>
    <s v="V03"/>
    <x v="1"/>
    <x v="92"/>
    <s v="3000002585 RIO SHOP SERVICOS LTDA ME"/>
    <x v="215"/>
    <s v="100000368"/>
    <s v="PRESTAÇÃO DE SERV. LIMPEZA E CONSERVAÇÃO"/>
    <s v="SERV.0014"/>
    <x v="0"/>
    <s v="L"/>
    <s v=""/>
    <s v="K"/>
    <n v="1118"/>
    <x v="0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2133"/>
    <s v="OABR"/>
  </r>
  <r>
    <s v="10"/>
    <s v="ZBR1"/>
    <s v="F"/>
    <s v="V03"/>
    <x v="1"/>
    <x v="92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2"/>
    <s v="UN"/>
    <n v="2"/>
    <s v="UN"/>
    <n v="202"/>
    <x v="787"/>
    <s v="BRL"/>
    <n v="1"/>
    <n v="0"/>
    <n v="0"/>
    <n v="0"/>
    <n v="0"/>
    <n v="0"/>
    <n v="0"/>
    <n v="1"/>
    <n v="0"/>
    <n v="0"/>
    <n v="0"/>
    <n v="0"/>
    <x v="2134"/>
    <s v="OABR"/>
  </r>
  <r>
    <s v="20"/>
    <s v="ZBR1"/>
    <s v="F"/>
    <s v="V03"/>
    <x v="1"/>
    <x v="92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2134"/>
    <s v="OABR"/>
  </r>
  <r>
    <s v="10"/>
    <s v="ZBR1"/>
    <s v="F"/>
    <s v="V03"/>
    <x v="1"/>
    <x v="92"/>
    <s v="3000013322 FRIO DUQUE REFRIGERACAO LTDA"/>
    <x v="213"/>
    <s v="E00005574"/>
    <s v="CORREIA B42"/>
    <s v="MAT.00029"/>
    <x v="1"/>
    <s v=""/>
    <s v=""/>
    <s v="K"/>
    <n v="1118"/>
    <x v="0"/>
    <s v=""/>
    <n v="20"/>
    <s v="UN"/>
    <n v="20"/>
    <s v="UN"/>
    <n v="102"/>
    <x v="102"/>
    <s v="BRL"/>
    <n v="1"/>
    <n v="0"/>
    <n v="0"/>
    <n v="0"/>
    <n v="0"/>
    <n v="0"/>
    <n v="0"/>
    <n v="1"/>
    <n v="0"/>
    <n v="0"/>
    <n v="0"/>
    <n v="0"/>
    <x v="2135"/>
    <s v="OABR"/>
  </r>
  <r>
    <s v="10"/>
    <s v="ZBR1"/>
    <s v="F"/>
    <s v="V22"/>
    <x v="15"/>
    <x v="92"/>
    <s v="3000020936 AT - SINALIZACAO E OPERACAO VIARIA"/>
    <x v="351"/>
    <s v="100015563"/>
    <s v="PLACA DE SINALIZAÇÃO ALUMINIO"/>
    <s v="MAT.00029"/>
    <x v="1"/>
    <s v=""/>
    <s v=""/>
    <s v="K"/>
    <n v="2118"/>
    <x v="1"/>
    <s v=""/>
    <n v="1"/>
    <s v="UN"/>
    <n v="1"/>
    <s v="UN"/>
    <n v="109161"/>
    <x v="1594"/>
    <s v="BRL"/>
    <n v="1"/>
    <n v="0"/>
    <n v="0"/>
    <n v="0"/>
    <n v="0"/>
    <n v="0"/>
    <n v="0"/>
    <n v="1"/>
    <n v="0"/>
    <n v="0"/>
    <n v="0"/>
    <n v="0"/>
    <x v="2136"/>
    <s v="OABR"/>
  </r>
  <r>
    <s v="20"/>
    <s v="ZBR1"/>
    <s v="F"/>
    <s v="V22"/>
    <x v="15"/>
    <x v="92"/>
    <s v="3000020936 AT - SINALIZACAO E OPERACAO VIARIA"/>
    <x v="351"/>
    <s v="100004427"/>
    <s v="POSTE ADESIVO G9"/>
    <s v="MAT.00029"/>
    <x v="1"/>
    <s v=""/>
    <s v=""/>
    <s v="K"/>
    <n v="2118"/>
    <x v="1"/>
    <s v=""/>
    <n v="1"/>
    <s v="UN"/>
    <n v="1"/>
    <s v="UN"/>
    <n v="4878"/>
    <x v="1595"/>
    <s v="BRL"/>
    <n v="1"/>
    <n v="0"/>
    <n v="0"/>
    <n v="0"/>
    <n v="0"/>
    <n v="0"/>
    <n v="0"/>
    <n v="1"/>
    <n v="0"/>
    <n v="0"/>
    <n v="0"/>
    <n v="0"/>
    <x v="2136"/>
    <s v="OABR"/>
  </r>
  <r>
    <s v="30"/>
    <s v="ZBR1"/>
    <s v="F"/>
    <s v="V22"/>
    <x v="15"/>
    <x v="92"/>
    <s v="3000020936 AT - SINALIZACAO E OPERACAO VIARIA"/>
    <x v="351"/>
    <s v="100000439"/>
    <s v="SERV GRAFICOS EM GERAL"/>
    <s v="SERV.0020"/>
    <x v="0"/>
    <s v=""/>
    <s v=""/>
    <s v="K"/>
    <n v="2118"/>
    <x v="1"/>
    <s v=""/>
    <n v="1"/>
    <s v="SV"/>
    <n v="1"/>
    <s v="SV"/>
    <n v="171231.18"/>
    <x v="1596"/>
    <s v="BRL"/>
    <n v="1"/>
    <n v="0"/>
    <n v="0"/>
    <n v="1"/>
    <n v="0"/>
    <n v="1"/>
    <n v="171231.18"/>
    <n v="1"/>
    <n v="0"/>
    <n v="0"/>
    <n v="0"/>
    <n v="0"/>
    <x v="2136"/>
    <s v="OABR"/>
  </r>
  <r>
    <s v="20"/>
    <s v="ZBR1"/>
    <s v="F"/>
    <s v="V03"/>
    <x v="1"/>
    <x v="92"/>
    <s v="3000018782 MULTIFILTER FILTROS INDUSTRIAIS LTD"/>
    <x v="352"/>
    <s v="E00005730"/>
    <s v="FILTRO MANTA G3"/>
    <s v="MAT.00029"/>
    <x v="1"/>
    <s v=""/>
    <s v=""/>
    <s v="K"/>
    <n v="1118"/>
    <x v="0"/>
    <s v=""/>
    <n v="15"/>
    <s v="ROL"/>
    <n v="15"/>
    <s v="ROL"/>
    <n v="183.07"/>
    <x v="1597"/>
    <s v="BRL"/>
    <n v="1"/>
    <n v="0"/>
    <n v="0"/>
    <n v="0"/>
    <n v="0"/>
    <n v="0"/>
    <n v="0"/>
    <n v="1"/>
    <n v="0"/>
    <n v="0"/>
    <n v="0"/>
    <n v="0"/>
    <x v="2137"/>
    <s v="OABR"/>
  </r>
  <r>
    <s v="10"/>
    <s v="ZBR1"/>
    <s v="F"/>
    <s v="V03"/>
    <x v="1"/>
    <x v="92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2"/>
    <s v="UN"/>
    <n v="2"/>
    <s v="UN"/>
    <n v="202"/>
    <x v="787"/>
    <s v="BRL"/>
    <n v="1"/>
    <n v="0"/>
    <n v="0"/>
    <n v="0"/>
    <n v="0"/>
    <n v="0"/>
    <n v="0"/>
    <n v="1"/>
    <n v="0"/>
    <n v="0"/>
    <n v="0"/>
    <n v="0"/>
    <x v="2138"/>
    <s v="OABR"/>
  </r>
  <r>
    <s v="20"/>
    <s v="ZBR1"/>
    <s v="F"/>
    <s v="V03"/>
    <x v="1"/>
    <x v="92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50"/>
    <x v="119"/>
    <s v="BRL"/>
    <n v="1"/>
    <n v="0"/>
    <n v="0"/>
    <n v="0"/>
    <n v="0"/>
    <n v="0"/>
    <n v="0"/>
    <n v="1"/>
    <n v="0"/>
    <n v="0"/>
    <n v="0"/>
    <n v="0"/>
    <x v="2138"/>
    <s v="OABR"/>
  </r>
  <r>
    <s v="10"/>
    <s v="ZBR1"/>
    <s v="F"/>
    <s v="V11"/>
    <x v="9"/>
    <x v="92"/>
    <s v="3000020895 FC 10 ENGENHARIA ELETRICA LTDA"/>
    <x v="353"/>
    <s v="100001326"/>
    <s v="PERÍCIAS, LAUDOS E ANÁLISES TÉCNICAS"/>
    <s v="SERV.0009"/>
    <x v="0"/>
    <s v=""/>
    <s v=""/>
    <s v="K"/>
    <n v="1118"/>
    <x v="0"/>
    <s v=""/>
    <n v="1"/>
    <s v="SV"/>
    <n v="1"/>
    <s v="SV"/>
    <n v="28750"/>
    <x v="1598"/>
    <s v="BRL"/>
    <n v="1"/>
    <n v="0"/>
    <n v="0"/>
    <n v="1"/>
    <n v="0"/>
    <n v="1"/>
    <n v="28750"/>
    <n v="1"/>
    <n v="0"/>
    <n v="0"/>
    <n v="0"/>
    <n v="0"/>
    <x v="2139"/>
    <s v="OABR"/>
  </r>
  <r>
    <s v="20"/>
    <s v="ZBR1"/>
    <s v="F"/>
    <s v="V11"/>
    <x v="9"/>
    <x v="92"/>
    <s v="3000020895 FC 10 ENGENHARIA ELETRICA LTDA"/>
    <x v="353"/>
    <s v="100001326"/>
    <s v="PERÍCIAS, LAUDOS E ANÁLISES TÉCNICAS"/>
    <s v="SERV.0009"/>
    <x v="0"/>
    <s v=""/>
    <s v=""/>
    <s v="K"/>
    <n v="1118"/>
    <x v="0"/>
    <s v=""/>
    <n v="1"/>
    <s v="SV"/>
    <n v="1"/>
    <s v="SV"/>
    <n v="35000"/>
    <x v="539"/>
    <s v="BRL"/>
    <n v="1"/>
    <n v="0"/>
    <n v="0"/>
    <n v="1"/>
    <n v="0"/>
    <n v="1"/>
    <n v="35000"/>
    <n v="1"/>
    <n v="0"/>
    <n v="0"/>
    <n v="0"/>
    <n v="0"/>
    <x v="2139"/>
    <s v="OABR"/>
  </r>
  <r>
    <s v="10"/>
    <s v="ZBR1"/>
    <s v="F"/>
    <s v="V11"/>
    <x v="9"/>
    <x v="93"/>
    <s v="3000010824 J. MARTINELLI SOCIEDADE DE ADVOGADO"/>
    <x v="226"/>
    <s v="100000364"/>
    <s v="HONORÁRIOS JURÍDICOS"/>
    <s v="SERV.0001"/>
    <x v="0"/>
    <s v=""/>
    <s v=""/>
    <s v="K"/>
    <n v="1118"/>
    <x v="0"/>
    <s v=""/>
    <n v="4560"/>
    <s v="SV"/>
    <n v="4560"/>
    <s v="SV"/>
    <n v="1"/>
    <x v="1599"/>
    <s v="BRL"/>
    <n v="1"/>
    <n v="0"/>
    <n v="0"/>
    <n v="0"/>
    <n v="0"/>
    <n v="0"/>
    <n v="0"/>
    <n v="1"/>
    <n v="0"/>
    <n v="0"/>
    <n v="0"/>
    <n v="0"/>
    <x v="2140"/>
    <s v="OABR"/>
  </r>
  <r>
    <s v="10"/>
    <s v="ZBR1"/>
    <s v="F"/>
    <s v="V31"/>
    <x v="17"/>
    <x v="93"/>
    <s v="3000010824 J. MARTINELLI SOCIEDADE DE ADVOGADO"/>
    <x v="226"/>
    <s v="100000364"/>
    <s v="HONORÁRIOS JURÍDICOS"/>
    <s v="SERV.0001"/>
    <x v="0"/>
    <s v=""/>
    <s v=""/>
    <s v="K"/>
    <n v="2118"/>
    <x v="1"/>
    <s v=""/>
    <n v="380"/>
    <s v="SV"/>
    <n v="380"/>
    <s v="SV"/>
    <n v="1"/>
    <x v="358"/>
    <s v="BRL"/>
    <n v="1"/>
    <n v="0"/>
    <n v="0"/>
    <n v="0"/>
    <n v="0"/>
    <n v="0"/>
    <n v="0"/>
    <n v="1"/>
    <n v="0"/>
    <n v="0"/>
    <n v="0"/>
    <n v="0"/>
    <x v="2141"/>
    <s v="OABR"/>
  </r>
  <r>
    <s v="1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2142"/>
    <s v="OABR"/>
  </r>
  <r>
    <s v="2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2142"/>
    <s v="OABR"/>
  </r>
  <r>
    <s v="3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4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5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6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7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8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90"/>
    <s v="ZBR1"/>
    <s v="F"/>
    <s v="V02"/>
    <x v="7"/>
    <x v="93"/>
    <s v="3000001931 HABIL DESIGN E ARTES GRAFICAS LTDA"/>
    <x v="58"/>
    <s v="E00001107"/>
    <s v="COMUNICAÇÃO SOCIAL"/>
    <s v="SERV.0031"/>
    <x v="0"/>
    <s v=""/>
    <s v=""/>
    <s v="K"/>
    <n v="1118"/>
    <x v="0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42"/>
    <s v="OABR"/>
  </r>
  <r>
    <s v="1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0"/>
    <n v="0"/>
    <n v="0"/>
    <n v="0"/>
    <n v="1"/>
    <n v="0"/>
    <n v="0"/>
    <n v="0"/>
    <n v="0"/>
    <x v="2143"/>
    <s v="OABR"/>
  </r>
  <r>
    <s v="2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0"/>
    <n v="0"/>
    <n v="0"/>
    <n v="0"/>
    <n v="1"/>
    <n v="0"/>
    <n v="0"/>
    <n v="0"/>
    <n v="0"/>
    <x v="2143"/>
    <s v="OABR"/>
  </r>
  <r>
    <s v="3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1"/>
    <n v="0"/>
    <n v="1"/>
    <n v="403.9"/>
    <n v="1"/>
    <n v="0"/>
    <n v="0"/>
    <n v="0"/>
    <n v="0"/>
    <x v="2143"/>
    <s v="OABR"/>
  </r>
  <r>
    <s v="4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1"/>
    <n v="0"/>
    <n v="1"/>
    <n v="403.9"/>
    <n v="1"/>
    <n v="0"/>
    <n v="0"/>
    <n v="0"/>
    <n v="0"/>
    <x v="2143"/>
    <s v="OABR"/>
  </r>
  <r>
    <s v="5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1"/>
    <n v="0"/>
    <n v="1"/>
    <n v="403.9"/>
    <n v="1"/>
    <n v="0"/>
    <n v="0"/>
    <n v="0"/>
    <n v="0"/>
    <x v="2143"/>
    <s v="OABR"/>
  </r>
  <r>
    <s v="6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1"/>
    <n v="0"/>
    <n v="1"/>
    <n v="403.9"/>
    <n v="1"/>
    <n v="0"/>
    <n v="0"/>
    <n v="0"/>
    <n v="0"/>
    <x v="2143"/>
    <s v="OABR"/>
  </r>
  <r>
    <s v="70"/>
    <s v="ZBR1"/>
    <s v="F"/>
    <s v="V02"/>
    <x v="7"/>
    <x v="93"/>
    <s v="3000019829 NEUROLOGIC INTELIGENCIA ARTIFICIAL"/>
    <x v="260"/>
    <s v="E00001013"/>
    <s v="IT - PLANEJAMENTO E MANUTENÇÃO DE SITES"/>
    <s v="SERV.0031"/>
    <x v="0"/>
    <s v=""/>
    <s v=""/>
    <s v="K"/>
    <n v="1118"/>
    <x v="0"/>
    <s v=""/>
    <n v="1"/>
    <s v="SV"/>
    <n v="1"/>
    <s v="SV"/>
    <n v="403.9"/>
    <x v="1010"/>
    <s v="BRL"/>
    <n v="1"/>
    <n v="0"/>
    <n v="0"/>
    <n v="1"/>
    <n v="0"/>
    <n v="1"/>
    <n v="403.9"/>
    <n v="1"/>
    <n v="0"/>
    <n v="0"/>
    <n v="0"/>
    <n v="0"/>
    <x v="2143"/>
    <s v="OABR"/>
  </r>
  <r>
    <s v="10"/>
    <s v="ZBR1"/>
    <s v="F"/>
    <s v="V03"/>
    <x v="1"/>
    <x v="93"/>
    <s v="3000017828 BOR MIX COMERCIO DE ARTEFATOS DE"/>
    <x v="316"/>
    <s v="100000011"/>
    <s v="HIDROMETRO 2&quot;"/>
    <s v="MAT.00029"/>
    <x v="1"/>
    <s v=""/>
    <s v=""/>
    <s v="K"/>
    <n v="1118"/>
    <x v="0"/>
    <s v=""/>
    <n v="2"/>
    <s v="UN"/>
    <n v="2"/>
    <s v="UN"/>
    <n v="2707.42"/>
    <x v="1600"/>
    <s v="BRL"/>
    <n v="1"/>
    <n v="0"/>
    <n v="0"/>
    <n v="2"/>
    <n v="0"/>
    <n v="2"/>
    <n v="5414.84"/>
    <n v="1"/>
    <n v="0"/>
    <n v="0"/>
    <n v="0"/>
    <n v="0"/>
    <x v="2144"/>
    <s v="OABR"/>
  </r>
  <r>
    <s v="20"/>
    <s v="ZBR1"/>
    <s v="F"/>
    <s v="V03"/>
    <x v="1"/>
    <x v="93"/>
    <s v="3000017828 BOR MIX COMERCIO DE ARTEFATOS DE"/>
    <x v="316"/>
    <s v="100000012"/>
    <s v="HIDROMETRO 1&quot;"/>
    <s v="MAT.00029"/>
    <x v="1"/>
    <s v=""/>
    <s v=""/>
    <s v="K"/>
    <n v="1118"/>
    <x v="0"/>
    <s v=""/>
    <n v="1"/>
    <s v="UN"/>
    <n v="1"/>
    <s v="UN"/>
    <n v="468.29"/>
    <x v="1601"/>
    <s v="BRL"/>
    <n v="1"/>
    <n v="0"/>
    <n v="0"/>
    <n v="1"/>
    <n v="0"/>
    <n v="1"/>
    <n v="468.29"/>
    <n v="1"/>
    <n v="0"/>
    <n v="0"/>
    <n v="0"/>
    <n v="0"/>
    <x v="2144"/>
    <s v="OABR"/>
  </r>
  <r>
    <s v="30"/>
    <s v="ZBR1"/>
    <s v="F"/>
    <s v="V03"/>
    <x v="1"/>
    <x v="93"/>
    <s v="3000017828 BOR MIX COMERCIO DE ARTEFATOS DE"/>
    <x v="316"/>
    <s v="100027340"/>
    <s v="HIDROMETRO 6&quot;"/>
    <s v="MAT.00017"/>
    <x v="1"/>
    <s v=""/>
    <s v=""/>
    <s v="K"/>
    <n v="1118"/>
    <x v="0"/>
    <s v=""/>
    <n v="1"/>
    <s v="UN"/>
    <n v="1"/>
    <s v="UN"/>
    <n v="5355"/>
    <x v="1602"/>
    <s v="BRL"/>
    <n v="1"/>
    <n v="0"/>
    <n v="0"/>
    <n v="1"/>
    <n v="0"/>
    <n v="1"/>
    <n v="5355"/>
    <n v="1"/>
    <n v="0"/>
    <n v="0"/>
    <n v="0"/>
    <n v="0"/>
    <x v="2144"/>
    <s v="OABR"/>
  </r>
  <r>
    <s v="10"/>
    <s v="ZBR1"/>
    <s v="F"/>
    <s v="V03"/>
    <x v="1"/>
    <x v="93"/>
    <s v="3000002034 ELETRICA KVA LTDA"/>
    <x v="210"/>
    <s v="100016835"/>
    <s v="LAMP PAR30 LED 9W/6500K E27"/>
    <s v="MAT.00029"/>
    <x v="1"/>
    <s v=""/>
    <s v=""/>
    <s v="K"/>
    <n v="1118"/>
    <x v="0"/>
    <s v=""/>
    <n v="30"/>
    <s v="UN"/>
    <n v="30"/>
    <s v="UN"/>
    <n v="16.7"/>
    <x v="1603"/>
    <s v="BRL"/>
    <n v="1"/>
    <n v="0"/>
    <n v="0"/>
    <n v="0"/>
    <n v="0"/>
    <n v="0"/>
    <n v="0"/>
    <n v="1"/>
    <n v="0"/>
    <n v="0"/>
    <n v="0"/>
    <n v="0"/>
    <x v="2145"/>
    <s v="OABR"/>
  </r>
  <r>
    <s v="10"/>
    <s v="ZBR1"/>
    <s v="F"/>
    <s v="V02"/>
    <x v="7"/>
    <x v="93"/>
    <s v="3000019186 GR SIGN PUBLICIDADE LTDA"/>
    <x v="212"/>
    <s v="100026857"/>
    <s v="ADESIVO SINALIZAÇÃO"/>
    <s v="MAT.00030"/>
    <x v="1"/>
    <s v=""/>
    <s v=""/>
    <s v="K"/>
    <n v="1118"/>
    <x v="0"/>
    <s v=""/>
    <n v="1"/>
    <s v="UN"/>
    <n v="1"/>
    <s v="UN"/>
    <n v="1569"/>
    <x v="1604"/>
    <s v="BRL"/>
    <n v="1"/>
    <n v="0"/>
    <n v="0"/>
    <n v="0"/>
    <n v="0"/>
    <n v="0"/>
    <n v="0"/>
    <n v="1"/>
    <n v="0"/>
    <n v="0"/>
    <n v="0"/>
    <n v="0"/>
    <x v="2146"/>
    <s v="OABR"/>
  </r>
  <r>
    <s v="10"/>
    <s v="ZBR1"/>
    <s v="F"/>
    <s v="V03"/>
    <x v="1"/>
    <x v="93"/>
    <s v="3000001088 PREMIER COMERCIO ATACADISTA DE"/>
    <x v="224"/>
    <s v="E00005611"/>
    <s v="CIMENTO CPII"/>
    <s v="MAT.00029"/>
    <x v="1"/>
    <s v=""/>
    <s v=""/>
    <s v="K"/>
    <n v="1118"/>
    <x v="0"/>
    <s v=""/>
    <n v="20"/>
    <s v="UN"/>
    <n v="20"/>
    <s v="UN"/>
    <n v="40.46"/>
    <x v="1605"/>
    <s v="BRL"/>
    <n v="1"/>
    <n v="0"/>
    <n v="0"/>
    <n v="0"/>
    <n v="0"/>
    <n v="0"/>
    <n v="0"/>
    <n v="1"/>
    <n v="0"/>
    <n v="0"/>
    <n v="0"/>
    <n v="0"/>
    <x v="2147"/>
    <s v="OABR"/>
  </r>
  <r>
    <s v="10"/>
    <s v="ZBR1"/>
    <s v="F"/>
    <s v="V03"/>
    <x v="1"/>
    <x v="93"/>
    <s v="3000019430 CEMOPE CONSULTORIA E PROJETOS DE"/>
    <x v="354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1080"/>
    <x v="1606"/>
    <s v="BRL"/>
    <n v="1"/>
    <n v="0"/>
    <n v="0"/>
    <n v="1"/>
    <n v="0"/>
    <n v="1"/>
    <n v="1080"/>
    <n v="1"/>
    <n v="0"/>
    <n v="0"/>
    <n v="0"/>
    <n v="0"/>
    <x v="2148"/>
    <s v="OABR"/>
  </r>
  <r>
    <s v="10"/>
    <s v="ZBR1"/>
    <s v="F"/>
    <s v="V03"/>
    <x v="1"/>
    <x v="93"/>
    <s v="3000001159 J M SERVICOS DE LIMPEZA E PINTURA M"/>
    <x v="18"/>
    <s v="100001940"/>
    <s v="PREST. SERVIÇO - TRAB EM ALTURA (RIGGER)"/>
    <s v="SERV.0019"/>
    <x v="0"/>
    <s v=""/>
    <s v=""/>
    <s v="K"/>
    <n v="1118"/>
    <x v="0"/>
    <s v=""/>
    <n v="1"/>
    <s v="UN"/>
    <n v="1"/>
    <s v="UN"/>
    <n v="1200"/>
    <x v="39"/>
    <s v="BRL"/>
    <n v="1"/>
    <n v="0"/>
    <n v="0"/>
    <n v="0"/>
    <n v="0"/>
    <n v="0"/>
    <n v="0"/>
    <n v="1"/>
    <n v="0"/>
    <n v="0"/>
    <n v="0"/>
    <n v="0"/>
    <x v="2149"/>
    <s v="OABR"/>
  </r>
  <r>
    <s v="10"/>
    <s v="ZBR1"/>
    <s v="F"/>
    <s v="V03"/>
    <x v="1"/>
    <x v="94"/>
    <s v="3000002034 ELETRICA KVA LTDA"/>
    <x v="210"/>
    <s v="100001169"/>
    <s v="APARELHO DE SINALIZAÇAO"/>
    <s v="MAT.00029"/>
    <x v="1"/>
    <s v=""/>
    <s v=""/>
    <s v="K"/>
    <n v="1118"/>
    <x v="0"/>
    <s v=""/>
    <n v="60"/>
    <s v="UN"/>
    <n v="60"/>
    <s v="UN"/>
    <n v="49.7"/>
    <x v="1607"/>
    <s v="BRL"/>
    <n v="1"/>
    <n v="0"/>
    <n v="0"/>
    <n v="0"/>
    <n v="0"/>
    <n v="0"/>
    <n v="0"/>
    <n v="1"/>
    <n v="0"/>
    <n v="0"/>
    <n v="0"/>
    <n v="0"/>
    <x v="2150"/>
    <s v="OABR"/>
  </r>
  <r>
    <s v="10"/>
    <s v="ZBR1"/>
    <s v="F"/>
    <s v="V03"/>
    <x v="1"/>
    <x v="94"/>
    <s v="3000002573 SUPRICORP SUPRIMENTOS LTDA"/>
    <x v="343"/>
    <s v="100030495"/>
    <s v="PILHA BATERIA 21/23 MN21/A23"/>
    <s v="MAT.00030"/>
    <x v="1"/>
    <s v=""/>
    <s v=""/>
    <s v="K"/>
    <n v="1118"/>
    <x v="0"/>
    <s v=""/>
    <n v="10"/>
    <s v="UN"/>
    <n v="10"/>
    <s v="UN"/>
    <n v="28.81"/>
    <x v="1608"/>
    <s v="BRL"/>
    <n v="1"/>
    <n v="0"/>
    <n v="0"/>
    <n v="0"/>
    <n v="0"/>
    <n v="0"/>
    <n v="0"/>
    <n v="1"/>
    <n v="0"/>
    <n v="0"/>
    <n v="0"/>
    <n v="0"/>
    <x v="2151"/>
    <s v="OABR"/>
  </r>
  <r>
    <s v="1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600"/>
    <x v="115"/>
    <s v="BRL"/>
    <n v="1"/>
    <n v="0"/>
    <n v="0"/>
    <n v="0"/>
    <n v="0"/>
    <n v="0"/>
    <n v="0"/>
    <n v="1"/>
    <n v="0"/>
    <n v="0"/>
    <n v="0"/>
    <n v="0"/>
    <x v="2152"/>
    <s v="OABR"/>
  </r>
  <r>
    <s v="2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350"/>
    <x v="1280"/>
    <s v="BRL"/>
    <n v="1"/>
    <n v="0"/>
    <n v="0"/>
    <n v="0"/>
    <n v="0"/>
    <n v="0"/>
    <n v="0"/>
    <n v="1"/>
    <n v="0"/>
    <n v="0"/>
    <n v="0"/>
    <n v="0"/>
    <x v="2152"/>
    <s v="OABR"/>
  </r>
  <r>
    <s v="10"/>
    <s v="ZBR1"/>
    <s v="F"/>
    <s v="V23"/>
    <x v="12"/>
    <x v="94"/>
    <s v="3000002557 RIEX EQUIPAMENTOS CONTRA INCENDIO L"/>
    <x v="350"/>
    <s v="100020135"/>
    <s v="CARGA PARA EXTINTOR CO2 4KGS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153"/>
    <s v="OABR"/>
  </r>
  <r>
    <s v="20"/>
    <s v="ZBR1"/>
    <s v="F"/>
    <s v="V23"/>
    <x v="12"/>
    <x v="94"/>
    <s v="3000002557 RIEX EQUIPAMENTOS CONTRA INCENDIO L"/>
    <x v="350"/>
    <s v="100020136"/>
    <s v="CARGA PARA EXTINTOR CO2 6KGS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153"/>
    <s v="OABR"/>
  </r>
  <r>
    <s v="30"/>
    <s v="ZBR1"/>
    <s v="F"/>
    <s v="V23"/>
    <x v="12"/>
    <x v="94"/>
    <s v="3000002557 RIEX EQUIPAMENTOS CONTRA INCENDIO L"/>
    <x v="350"/>
    <s v="100020137"/>
    <s v="CARGA PARA EXTINTOR AP 10L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153"/>
    <s v="OABR"/>
  </r>
  <r>
    <s v="40"/>
    <s v="ZBR1"/>
    <s v="F"/>
    <s v="V23"/>
    <x v="12"/>
    <x v="94"/>
    <s v="3000002557 RIEX EQUIPAMENTOS CONTRA INCENDIO L"/>
    <x v="350"/>
    <s v="100020138"/>
    <s v="CARGA PARA EXTINTOR PQS 6KG BC"/>
    <s v="MAT.00029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153"/>
    <s v="OABR"/>
  </r>
  <r>
    <s v="50"/>
    <s v="ZBR1"/>
    <s v="F"/>
    <s v="V23"/>
    <x v="12"/>
    <x v="94"/>
    <s v="3000002557 RIEX EQUIPAMENTOS CONTRA INCENDIO L"/>
    <x v="350"/>
    <s v="100000533"/>
    <s v="SERVIÇO MANUTENÇÃO EQUIPAMENTOS"/>
    <s v="SERV.0017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53"/>
    <s v="OABR"/>
  </r>
  <r>
    <s v="110"/>
    <s v="ZBR1"/>
    <s v="F"/>
    <s v="V23"/>
    <x v="12"/>
    <x v="94"/>
    <s v="3000002557 RIEX EQUIPAMENTOS CONTRA INCENDIO L"/>
    <x v="350"/>
    <s v="100000533"/>
    <s v="SERVIÇO MANUTENÇÃO EQUIPAMENTOS"/>
    <s v="SERV.0017"/>
    <x v="0"/>
    <s v=""/>
    <s v=""/>
    <s v="K"/>
    <n v="2118"/>
    <x v="1"/>
    <s v=""/>
    <n v="1"/>
    <s v="SV"/>
    <n v="1"/>
    <s v="SV"/>
    <n v="19679.599999999999"/>
    <x v="1609"/>
    <s v="BRL"/>
    <n v="1"/>
    <n v="0"/>
    <n v="0"/>
    <n v="0"/>
    <n v="0"/>
    <n v="0"/>
    <n v="0"/>
    <n v="1"/>
    <n v="0"/>
    <n v="0"/>
    <n v="0"/>
    <n v="0"/>
    <x v="2153"/>
    <s v="OABR"/>
  </r>
  <r>
    <s v="1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750"/>
    <x v="1610"/>
    <s v="BRL"/>
    <n v="1"/>
    <n v="0"/>
    <n v="0"/>
    <n v="0"/>
    <n v="0"/>
    <n v="0"/>
    <n v="0"/>
    <n v="1"/>
    <n v="0"/>
    <n v="0"/>
    <n v="0"/>
    <n v="0"/>
    <x v="2154"/>
    <s v="OABR"/>
  </r>
  <r>
    <s v="2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860"/>
    <x v="1611"/>
    <s v="BRL"/>
    <n v="1"/>
    <n v="0"/>
    <n v="0"/>
    <n v="0"/>
    <n v="0"/>
    <n v="0"/>
    <n v="0"/>
    <n v="1"/>
    <n v="0"/>
    <n v="0"/>
    <n v="0"/>
    <n v="0"/>
    <x v="2154"/>
    <s v="OABR"/>
  </r>
  <r>
    <s v="3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930"/>
    <x v="1612"/>
    <s v="BRL"/>
    <n v="1"/>
    <n v="0"/>
    <n v="0"/>
    <n v="0"/>
    <n v="0"/>
    <n v="0"/>
    <n v="0"/>
    <n v="1"/>
    <n v="0"/>
    <n v="0"/>
    <n v="0"/>
    <n v="0"/>
    <x v="2154"/>
    <s v="OABR"/>
  </r>
  <r>
    <s v="10"/>
    <s v="ZBR1"/>
    <s v="F"/>
    <s v="V03"/>
    <x v="1"/>
    <x v="94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0240"/>
    <x v="1613"/>
    <s v="BRL"/>
    <n v="1"/>
    <n v="0"/>
    <n v="0"/>
    <n v="0"/>
    <n v="0"/>
    <n v="0"/>
    <n v="0"/>
    <n v="1"/>
    <n v="0"/>
    <n v="0"/>
    <n v="0"/>
    <n v="0"/>
    <x v="2155"/>
    <s v="OABR"/>
  </r>
  <r>
    <s v="10"/>
    <s v="ZBR1"/>
    <s v="F"/>
    <s v="V33"/>
    <x v="2"/>
    <x v="94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745"/>
    <x v="1614"/>
    <s v="BRL"/>
    <n v="1"/>
    <n v="0"/>
    <n v="0"/>
    <n v="0"/>
    <n v="0"/>
    <n v="0"/>
    <n v="0"/>
    <n v="1"/>
    <n v="0"/>
    <n v="0"/>
    <n v="0"/>
    <n v="0"/>
    <x v="2156"/>
    <s v="OABR"/>
  </r>
  <r>
    <s v="20"/>
    <s v="ZBR1"/>
    <s v="F"/>
    <s v="V33"/>
    <x v="2"/>
    <x v="94"/>
    <s v="3000002321 PROMOTIONAL TRAVEL VIAGENS E TURISM"/>
    <x v="161"/>
    <s v="E00000145"/>
    <s v="HOSPEDAGEM"/>
    <s v="SERV.0031"/>
    <x v="0"/>
    <s v="L"/>
    <s v=""/>
    <s v="K"/>
    <n v="2118"/>
    <x v="1"/>
    <s v=""/>
    <n v="1"/>
    <s v="SV"/>
    <n v="1"/>
    <s v="SV"/>
    <n v="0"/>
    <x v="704"/>
    <s v="BRL"/>
    <n v="1"/>
    <n v="0"/>
    <n v="0"/>
    <n v="0"/>
    <n v="0"/>
    <n v="0"/>
    <n v="0"/>
    <n v="1"/>
    <n v="0"/>
    <n v="0"/>
    <n v="0"/>
    <n v="0"/>
    <x v="2156"/>
    <s v="OABR"/>
  </r>
  <r>
    <s v="10"/>
    <s v="ZBR1"/>
    <s v="F"/>
    <s v="V13"/>
    <x v="4"/>
    <x v="94"/>
    <s v="3000002321 PROMOTIONAL TRAVEL VIAGENS E TURISM"/>
    <x v="161"/>
    <s v="E00000144"/>
    <s v="SEGURO"/>
    <s v="SERV.0031"/>
    <x v="0"/>
    <s v=""/>
    <s v=""/>
    <s v="K"/>
    <n v="1118"/>
    <x v="0"/>
    <s v=""/>
    <n v="1"/>
    <s v="SV"/>
    <n v="1"/>
    <s v="SV"/>
    <n v="58.23"/>
    <x v="1615"/>
    <s v="BRL"/>
    <n v="1"/>
    <n v="0"/>
    <n v="0"/>
    <n v="0"/>
    <n v="0"/>
    <n v="0"/>
    <n v="0"/>
    <n v="1"/>
    <n v="0"/>
    <n v="0"/>
    <n v="0"/>
    <n v="0"/>
    <x v="2157"/>
    <s v="OABR"/>
  </r>
  <r>
    <s v="20"/>
    <s v="ZBR1"/>
    <s v="F"/>
    <s v="V13"/>
    <x v="4"/>
    <x v="94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745"/>
    <x v="1614"/>
    <s v="BRL"/>
    <n v="1"/>
    <n v="0"/>
    <n v="0"/>
    <n v="0"/>
    <n v="0"/>
    <n v="0"/>
    <n v="0"/>
    <n v="1"/>
    <n v="0"/>
    <n v="0"/>
    <n v="0"/>
    <n v="0"/>
    <x v="2157"/>
    <s v="OABR"/>
  </r>
  <r>
    <s v="10"/>
    <s v="ZBR1"/>
    <s v="F"/>
    <s v="V03"/>
    <x v="1"/>
    <x v="94"/>
    <s v="3000018365 LAETE MARIA DE JESUS REIS 927017015"/>
    <x v="257"/>
    <s v="100030825"/>
    <s v="25 PÇ CHAVES DE PRECISÃO T2 A T15 TORX"/>
    <s v="MAT.00011"/>
    <x v="1"/>
    <s v=""/>
    <s v=""/>
    <s v="K"/>
    <n v="1118"/>
    <x v="0"/>
    <s v=""/>
    <n v="1"/>
    <s v="UN"/>
    <n v="1"/>
    <s v="UN"/>
    <n v="104.4"/>
    <x v="1616"/>
    <s v="BRL"/>
    <n v="1"/>
    <n v="0"/>
    <n v="0"/>
    <n v="0"/>
    <n v="0"/>
    <n v="0"/>
    <n v="0"/>
    <n v="1"/>
    <n v="0"/>
    <n v="0"/>
    <n v="0"/>
    <n v="0"/>
    <x v="2158"/>
    <s v="OABR"/>
  </r>
  <r>
    <s v="20"/>
    <s v="ZBR1"/>
    <s v="F"/>
    <s v="V03"/>
    <x v="1"/>
    <x v="94"/>
    <s v="3000018365 LAETE MARIA DE JESUS REIS 927017015"/>
    <x v="257"/>
    <s v="100030827"/>
    <s v="JOGO 12 PÇ IMANTADO FENDA E PHILLIPS"/>
    <s v="MAT.00011"/>
    <x v="1"/>
    <s v=""/>
    <s v=""/>
    <s v="K"/>
    <n v="1118"/>
    <x v="0"/>
    <s v=""/>
    <n v="1"/>
    <s v="UN"/>
    <n v="1"/>
    <s v="UN"/>
    <n v="124.8"/>
    <x v="1617"/>
    <s v="BRL"/>
    <n v="1"/>
    <n v="0"/>
    <n v="0"/>
    <n v="0"/>
    <n v="0"/>
    <n v="0"/>
    <n v="0"/>
    <n v="1"/>
    <n v="0"/>
    <n v="0"/>
    <n v="0"/>
    <n v="0"/>
    <x v="2158"/>
    <s v="OABR"/>
  </r>
  <r>
    <s v="30"/>
    <s v="ZBR1"/>
    <s v="F"/>
    <s v="V03"/>
    <x v="1"/>
    <x v="94"/>
    <s v="3000018365 LAETE MARIA DE JESUS REIS 927017015"/>
    <x v="257"/>
    <s v="100030828"/>
    <s v="ALICATE UNIVERSAL 8 BELZER - 219022BBR"/>
    <s v="MAT.00011"/>
    <x v="1"/>
    <s v=""/>
    <s v=""/>
    <s v="K"/>
    <n v="1118"/>
    <x v="0"/>
    <s v=""/>
    <n v="1"/>
    <s v="UN"/>
    <n v="1"/>
    <s v="UN"/>
    <n v="83.2"/>
    <x v="1618"/>
    <s v="BRL"/>
    <n v="1"/>
    <n v="0"/>
    <n v="0"/>
    <n v="0"/>
    <n v="0"/>
    <n v="0"/>
    <n v="0"/>
    <n v="1"/>
    <n v="0"/>
    <n v="0"/>
    <n v="0"/>
    <n v="0"/>
    <x v="2158"/>
    <s v="OABR"/>
  </r>
  <r>
    <s v="40"/>
    <s v="ZBR1"/>
    <s v="F"/>
    <s v="V03"/>
    <x v="1"/>
    <x v="94"/>
    <s v="3000018365 LAETE MARIA DE JESUS REIS 927017015"/>
    <x v="257"/>
    <s v="100030829"/>
    <s v="ALICATE BICO MEIA CANA LONGO 7.1/2 BELZE"/>
    <s v="MAT.00011"/>
    <x v="1"/>
    <s v=""/>
    <s v=""/>
    <s v="K"/>
    <n v="1118"/>
    <x v="0"/>
    <s v=""/>
    <n v="1"/>
    <s v="UN"/>
    <n v="1"/>
    <s v="UN"/>
    <n v="142.74"/>
    <x v="1619"/>
    <s v="BRL"/>
    <n v="1"/>
    <n v="0"/>
    <n v="0"/>
    <n v="0"/>
    <n v="0"/>
    <n v="0"/>
    <n v="0"/>
    <n v="1"/>
    <n v="0"/>
    <n v="0"/>
    <n v="0"/>
    <n v="0"/>
    <x v="2158"/>
    <s v="OABR"/>
  </r>
  <r>
    <s v="50"/>
    <s v="ZBR1"/>
    <s v="F"/>
    <s v="V03"/>
    <x v="1"/>
    <x v="94"/>
    <s v="3000018365 LAETE MARIA DE JESUS REIS 927017015"/>
    <x v="257"/>
    <s v="100030830"/>
    <s v="9 PÇ TORX TORQUE FURO LONGA CROMO"/>
    <s v="MAT.00011"/>
    <x v="1"/>
    <s v=""/>
    <s v=""/>
    <s v="K"/>
    <n v="1118"/>
    <x v="0"/>
    <s v=""/>
    <n v="1"/>
    <s v="UN"/>
    <n v="1"/>
    <s v="UN"/>
    <n v="204.1"/>
    <x v="890"/>
    <s v="BRL"/>
    <n v="1"/>
    <n v="0"/>
    <n v="0"/>
    <n v="0"/>
    <n v="0"/>
    <n v="0"/>
    <n v="0"/>
    <n v="1"/>
    <n v="0"/>
    <n v="0"/>
    <n v="0"/>
    <n v="0"/>
    <x v="2158"/>
    <s v="OABR"/>
  </r>
  <r>
    <s v="60"/>
    <s v="ZBR1"/>
    <s v="F"/>
    <s v="V03"/>
    <x v="1"/>
    <x v="94"/>
    <s v="3000018365 LAETE MARIA DE JESUS REIS 927017015"/>
    <x v="257"/>
    <s v="100030831"/>
    <s v="CX P/ FERRAMENTA SANFONADA 5GAVETAS"/>
    <s v="MAT.00011"/>
    <x v="1"/>
    <s v=""/>
    <s v=""/>
    <s v="K"/>
    <n v="1118"/>
    <x v="0"/>
    <s v=""/>
    <n v="1"/>
    <s v="UN"/>
    <n v="1"/>
    <s v="UN"/>
    <n v="174.2"/>
    <x v="1620"/>
    <s v="BRL"/>
    <n v="1"/>
    <n v="0"/>
    <n v="0"/>
    <n v="0"/>
    <n v="0"/>
    <n v="0"/>
    <n v="0"/>
    <n v="1"/>
    <n v="0"/>
    <n v="0"/>
    <n v="0"/>
    <n v="0"/>
    <x v="2158"/>
    <s v="OABR"/>
  </r>
  <r>
    <s v="70"/>
    <s v="ZBR1"/>
    <s v="F"/>
    <s v="V03"/>
    <x v="1"/>
    <x v="94"/>
    <s v="3000018365 LAETE MARIA DE JESUS REIS 927017015"/>
    <x v="257"/>
    <s v="100030832"/>
    <s v="JG DE CHAVES COMBINADA CATRACA 8 A 19MM"/>
    <s v="MAT.00011"/>
    <x v="1"/>
    <s v=""/>
    <s v=""/>
    <s v="K"/>
    <n v="1118"/>
    <x v="0"/>
    <s v=""/>
    <n v="1"/>
    <s v="UN"/>
    <n v="1"/>
    <s v="UN"/>
    <n v="352.3"/>
    <x v="1621"/>
    <s v="BRL"/>
    <n v="1"/>
    <n v="0"/>
    <n v="0"/>
    <n v="0"/>
    <n v="0"/>
    <n v="0"/>
    <n v="0"/>
    <n v="1"/>
    <n v="0"/>
    <n v="0"/>
    <n v="0"/>
    <n v="0"/>
    <x v="2158"/>
    <s v="OABR"/>
  </r>
  <r>
    <s v="80"/>
    <s v="ZBR1"/>
    <s v="F"/>
    <s v="V03"/>
    <x v="1"/>
    <x v="94"/>
    <s v="3000018365 LAETE MARIA DE JESUS REIS 927017015"/>
    <x v="257"/>
    <s v="100030833"/>
    <s v="JG CHAVES ALLEN 30 PÇ MM E POL + ESTOJO"/>
    <s v="MAT.00011"/>
    <x v="1"/>
    <s v=""/>
    <s v=""/>
    <s v="K"/>
    <n v="1118"/>
    <x v="0"/>
    <s v=""/>
    <n v="1"/>
    <s v="UN"/>
    <n v="1"/>
    <s v="UN"/>
    <n v="165"/>
    <x v="1622"/>
    <s v="BRL"/>
    <n v="1"/>
    <n v="0"/>
    <n v="0"/>
    <n v="0"/>
    <n v="0"/>
    <n v="0"/>
    <n v="0"/>
    <n v="1"/>
    <n v="0"/>
    <n v="0"/>
    <n v="0"/>
    <n v="0"/>
    <x v="2158"/>
    <s v="OABR"/>
  </r>
  <r>
    <s v="90"/>
    <s v="ZBR1"/>
    <s v="F"/>
    <s v="V03"/>
    <x v="1"/>
    <x v="94"/>
    <s v="3000018365 LAETE MARIA DE JESUS REIS 927017015"/>
    <x v="257"/>
    <s v="100030834"/>
    <s v="KIT CHAVE BIELA L 14 PÇ 06 A 19MM"/>
    <s v="MAT.00011"/>
    <x v="1"/>
    <s v=""/>
    <s v=""/>
    <s v="K"/>
    <n v="1118"/>
    <x v="0"/>
    <s v=""/>
    <n v="1"/>
    <s v="UN"/>
    <n v="1"/>
    <s v="UN"/>
    <n v="241.8"/>
    <x v="1623"/>
    <s v="BRL"/>
    <n v="1"/>
    <n v="0"/>
    <n v="0"/>
    <n v="0"/>
    <n v="0"/>
    <n v="0"/>
    <n v="0"/>
    <n v="1"/>
    <n v="0"/>
    <n v="0"/>
    <n v="0"/>
    <n v="0"/>
    <x v="2158"/>
    <s v="OABR"/>
  </r>
  <r>
    <s v="100"/>
    <s v="ZBR1"/>
    <s v="F"/>
    <s v="V03"/>
    <x v="1"/>
    <x v="94"/>
    <s v="3000018365 LAETE MARIA DE JESUS REIS 927017015"/>
    <x v="257"/>
    <s v="100030835"/>
    <s v="CHAVE DE GRIFO P/ TUBOS 24&quot; R27160021"/>
    <s v="MAT.00011"/>
    <x v="1"/>
    <s v=""/>
    <s v=""/>
    <s v="K"/>
    <n v="1118"/>
    <x v="0"/>
    <s v=""/>
    <n v="1"/>
    <s v="UN"/>
    <n v="1"/>
    <s v="UN"/>
    <n v="254.8"/>
    <x v="1624"/>
    <s v="BRL"/>
    <n v="1"/>
    <n v="0"/>
    <n v="0"/>
    <n v="0"/>
    <n v="0"/>
    <n v="0"/>
    <n v="0"/>
    <n v="1"/>
    <n v="0"/>
    <n v="0"/>
    <n v="0"/>
    <n v="0"/>
    <x v="2158"/>
    <s v="OABR"/>
  </r>
  <r>
    <s v="110"/>
    <s v="ZBR1"/>
    <s v="F"/>
    <s v="V03"/>
    <x v="1"/>
    <x v="94"/>
    <s v="3000018365 LAETE MARIA DE JESUS REIS 927017015"/>
    <x v="257"/>
    <s v="100030836"/>
    <s v="KIT 2 CHAVE INGLESA AJUSTAVEL 8 E 12 POL"/>
    <s v="MAT.00011"/>
    <x v="1"/>
    <s v=""/>
    <s v=""/>
    <s v="K"/>
    <n v="1118"/>
    <x v="0"/>
    <s v=""/>
    <n v="1"/>
    <s v="UN"/>
    <n v="1"/>
    <s v="UN"/>
    <n v="390"/>
    <x v="538"/>
    <s v="BRL"/>
    <n v="1"/>
    <n v="0"/>
    <n v="0"/>
    <n v="0"/>
    <n v="0"/>
    <n v="0"/>
    <n v="0"/>
    <n v="1"/>
    <n v="0"/>
    <n v="0"/>
    <n v="0"/>
    <n v="0"/>
    <x v="2158"/>
    <s v="OABR"/>
  </r>
  <r>
    <s v="10"/>
    <s v="ZBR1"/>
    <s v="F"/>
    <s v="V03"/>
    <x v="1"/>
    <x v="94"/>
    <s v="3000001088 PREMIER COMERCIO ATACADISTA DE"/>
    <x v="224"/>
    <s v="E00005706"/>
    <s v="ASFALTO FRIO 25KG"/>
    <s v="MAT.00029"/>
    <x v="1"/>
    <s v=""/>
    <s v=""/>
    <s v="K"/>
    <n v="1118"/>
    <x v="0"/>
    <s v=""/>
    <n v="84"/>
    <s v="SAC"/>
    <n v="84"/>
    <s v="SAC"/>
    <n v="71.84"/>
    <x v="1625"/>
    <s v="BRL"/>
    <n v="1"/>
    <n v="0"/>
    <n v="0"/>
    <n v="0"/>
    <n v="0"/>
    <n v="0"/>
    <n v="0"/>
    <n v="1"/>
    <n v="0"/>
    <n v="0"/>
    <n v="0"/>
    <n v="0"/>
    <x v="2159"/>
    <s v="OABR"/>
  </r>
  <r>
    <s v="10"/>
    <s v="ZBR1"/>
    <s v="F"/>
    <s v="V03"/>
    <x v="1"/>
    <x v="94"/>
    <s v="3000017365 REI AIR PECAS DE REFRIGERACAO LTDA"/>
    <x v="228"/>
    <s v="100030742"/>
    <s v="CONTATORA SIEMENS 3TF42 22-0X 220V"/>
    <s v="MAT.00039"/>
    <x v="1"/>
    <s v=""/>
    <s v=""/>
    <s v="K"/>
    <n v="1118"/>
    <x v="0"/>
    <s v=""/>
    <n v="5"/>
    <s v="PEÇ"/>
    <n v="5"/>
    <s v="PEÇ"/>
    <n v="365"/>
    <x v="1626"/>
    <s v="BRL"/>
    <n v="1"/>
    <n v="0"/>
    <n v="0"/>
    <n v="0"/>
    <n v="0"/>
    <n v="0"/>
    <n v="0"/>
    <n v="1"/>
    <n v="0"/>
    <n v="0"/>
    <n v="0"/>
    <n v="0"/>
    <x v="2160"/>
    <s v="OABR"/>
  </r>
  <r>
    <s v="10"/>
    <s v="ZBR1"/>
    <s v="F"/>
    <s v="V24"/>
    <x v="6"/>
    <x v="94"/>
    <s v="3000015203 PORTELLA CABOS DE ACO E SERVICOS"/>
    <x v="355"/>
    <s v="100016061"/>
    <s v="CABO 5/32 6X7 ALMA DE FIBRA"/>
    <s v="MAT.00029"/>
    <x v="1"/>
    <s v=""/>
    <s v=""/>
    <s v="K"/>
    <n v="2118"/>
    <x v="1"/>
    <s v=""/>
    <n v="400"/>
    <s v="UN"/>
    <n v="400"/>
    <s v="UN"/>
    <n v="4.9000000000000004"/>
    <x v="1627"/>
    <s v="BRL"/>
    <n v="1"/>
    <n v="0"/>
    <n v="0"/>
    <n v="0"/>
    <n v="0"/>
    <n v="0"/>
    <n v="0"/>
    <n v="1"/>
    <n v="0"/>
    <n v="0"/>
    <n v="0"/>
    <n v="0"/>
    <x v="2161"/>
    <s v="OABR"/>
  </r>
  <r>
    <s v="1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0"/>
    <n v="0"/>
    <n v="0"/>
    <n v="0"/>
    <n v="1"/>
    <n v="0"/>
    <n v="0"/>
    <n v="0"/>
    <n v="0"/>
    <x v="2162"/>
    <s v="OABR"/>
  </r>
  <r>
    <s v="2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0"/>
    <n v="0"/>
    <n v="0"/>
    <n v="0"/>
    <n v="1"/>
    <n v="0"/>
    <n v="0"/>
    <n v="0"/>
    <n v="0"/>
    <x v="2162"/>
    <s v="OABR"/>
  </r>
  <r>
    <s v="3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4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5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6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7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8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9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10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11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120"/>
    <s v="ZBR1"/>
    <s v="F"/>
    <s v="V33"/>
    <x v="2"/>
    <x v="9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383.31"/>
    <x v="1628"/>
    <s v="BRL"/>
    <n v="1"/>
    <n v="0"/>
    <n v="0"/>
    <n v="1"/>
    <n v="0"/>
    <n v="1"/>
    <n v="5383.31"/>
    <n v="1"/>
    <n v="0"/>
    <n v="0"/>
    <n v="0"/>
    <n v="0"/>
    <x v="2162"/>
    <s v="OABR"/>
  </r>
  <r>
    <s v="1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0"/>
    <n v="0"/>
    <n v="0"/>
    <n v="0"/>
    <n v="1"/>
    <n v="0"/>
    <n v="0"/>
    <n v="0"/>
    <n v="0"/>
    <x v="2163"/>
    <s v="OABR"/>
  </r>
  <r>
    <s v="2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0"/>
    <n v="0"/>
    <n v="0"/>
    <n v="0"/>
    <n v="1"/>
    <n v="0"/>
    <n v="0"/>
    <n v="0"/>
    <n v="0"/>
    <x v="2163"/>
    <s v="OABR"/>
  </r>
  <r>
    <s v="3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4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5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6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7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8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9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10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11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120"/>
    <s v="ZBR1"/>
    <s v="F"/>
    <s v="V33"/>
    <x v="2"/>
    <x v="9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702.18"/>
    <x v="1629"/>
    <s v="BRL"/>
    <n v="1"/>
    <n v="0"/>
    <n v="0"/>
    <n v="1"/>
    <n v="0"/>
    <n v="1"/>
    <n v="6702.18"/>
    <n v="1"/>
    <n v="0"/>
    <n v="0"/>
    <n v="0"/>
    <n v="0"/>
    <x v="2163"/>
    <s v="OABR"/>
  </r>
  <r>
    <s v="10"/>
    <s v="ZBR1"/>
    <s v="F"/>
    <s v="V23"/>
    <x v="12"/>
    <x v="95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8675"/>
    <x v="1630"/>
    <s v="BRL"/>
    <n v="1"/>
    <n v="0"/>
    <n v="0"/>
    <n v="0"/>
    <n v="0"/>
    <n v="0"/>
    <n v="0"/>
    <n v="1"/>
    <n v="0"/>
    <n v="0"/>
    <n v="0"/>
    <n v="0"/>
    <x v="2164"/>
    <s v="OABR"/>
  </r>
  <r>
    <s v="10"/>
    <s v="ZBR1"/>
    <s v="F"/>
    <s v="V23"/>
    <x v="12"/>
    <x v="95"/>
    <s v="3000001210 MARCIO PAULO DE MAGALHAES 086728057"/>
    <x v="78"/>
    <s v="100002027"/>
    <s v="TREINAMENTOS"/>
    <s v="SERV.0019"/>
    <x v="0"/>
    <s v=""/>
    <s v=""/>
    <s v="K"/>
    <n v="2118"/>
    <x v="1"/>
    <s v=""/>
    <n v="1"/>
    <s v="UN"/>
    <n v="1"/>
    <s v="UN"/>
    <n v="500"/>
    <x v="37"/>
    <s v="BRL"/>
    <n v="1"/>
    <n v="0"/>
    <n v="0"/>
    <n v="0"/>
    <n v="0"/>
    <n v="0"/>
    <n v="0"/>
    <n v="1"/>
    <n v="0"/>
    <n v="0"/>
    <n v="0"/>
    <n v="0"/>
    <x v="2165"/>
    <s v="OABR"/>
  </r>
  <r>
    <s v="10"/>
    <s v="ZBR1"/>
    <s v="F"/>
    <s v="V03"/>
    <x v="1"/>
    <x v="95"/>
    <s v="3000013322 FRIO DUQUE REFRIGERACAO LTDA"/>
    <x v="213"/>
    <s v="100030803"/>
    <s v="TERMO HIGRÔMETRO MTH-1390"/>
    <s v="MAT.00029"/>
    <x v="1"/>
    <s v="L"/>
    <s v=""/>
    <s v="K"/>
    <n v="1118"/>
    <x v="0"/>
    <s v=""/>
    <n v="1"/>
    <s v="UN"/>
    <n v="1"/>
    <s v="UN"/>
    <n v="860"/>
    <x v="1631"/>
    <s v="BRL"/>
    <n v="1"/>
    <n v="0"/>
    <n v="0"/>
    <n v="0"/>
    <n v="0"/>
    <n v="0"/>
    <n v="0"/>
    <n v="1"/>
    <n v="0"/>
    <n v="0"/>
    <n v="0"/>
    <n v="0"/>
    <x v="2166"/>
    <s v="OABR"/>
  </r>
  <r>
    <s v="10"/>
    <s v="ZBR1"/>
    <s v="F"/>
    <s v="V03"/>
    <x v="1"/>
    <x v="95"/>
    <s v="3000000314 HYGICARE DISTRIBUIDORA DE PRODUTOS"/>
    <x v="331"/>
    <s v="100030071"/>
    <s v="PORTA HIGIENICO BOBINA"/>
    <s v="MAT.00034"/>
    <x v="1"/>
    <s v=""/>
    <s v=""/>
    <s v="K"/>
    <n v="1118"/>
    <x v="0"/>
    <s v=""/>
    <n v="1"/>
    <s v="UN"/>
    <n v="1"/>
    <s v="UN"/>
    <n v="131.9"/>
    <x v="1632"/>
    <s v="BRL"/>
    <n v="1"/>
    <n v="0"/>
    <n v="0"/>
    <n v="0"/>
    <n v="0"/>
    <n v="0"/>
    <n v="0"/>
    <n v="1"/>
    <n v="0"/>
    <n v="0"/>
    <n v="0"/>
    <n v="0"/>
    <x v="2167"/>
    <s v="OABR"/>
  </r>
  <r>
    <s v="20"/>
    <s v="ZBR1"/>
    <s v="F"/>
    <s v="V03"/>
    <x v="1"/>
    <x v="95"/>
    <s v="3000000314 HYGICARE DISTRIBUIDORA DE PRODUTOS"/>
    <x v="331"/>
    <s v="100004046"/>
    <s v="SABONETE LIQUIDO FLORAL"/>
    <s v="MAT.00029"/>
    <x v="1"/>
    <s v=""/>
    <s v=""/>
    <s v="K"/>
    <n v="1118"/>
    <x v="0"/>
    <s v=""/>
    <n v="36"/>
    <s v="PAC"/>
    <n v="36"/>
    <s v="PAC"/>
    <n v="7.9"/>
    <x v="1633"/>
    <s v="BRL"/>
    <n v="1"/>
    <n v="0"/>
    <n v="0"/>
    <n v="0"/>
    <n v="0"/>
    <n v="0"/>
    <n v="0"/>
    <n v="1"/>
    <n v="0"/>
    <n v="0"/>
    <n v="0"/>
    <n v="0"/>
    <x v="2167"/>
    <s v="OABR"/>
  </r>
  <r>
    <s v="30"/>
    <s v="ZBR1"/>
    <s v="F"/>
    <s v="V03"/>
    <x v="1"/>
    <x v="95"/>
    <s v="3000000314 HYGICARE DISTRIBUIDORA DE PRODUTOS"/>
    <x v="331"/>
    <s v="100004045"/>
    <s v="PAPEL TOALHA"/>
    <s v="MAT.00029"/>
    <x v="1"/>
    <s v=""/>
    <s v=""/>
    <s v="K"/>
    <n v="1118"/>
    <x v="0"/>
    <s v=""/>
    <n v="10"/>
    <s v="PAC"/>
    <n v="10"/>
    <s v="PAC"/>
    <n v="52.7"/>
    <x v="1634"/>
    <s v="BRL"/>
    <n v="1"/>
    <n v="0"/>
    <n v="0"/>
    <n v="0"/>
    <n v="0"/>
    <n v="0"/>
    <n v="0"/>
    <n v="1"/>
    <n v="0"/>
    <n v="0"/>
    <n v="0"/>
    <n v="0"/>
    <x v="2167"/>
    <s v="OABR"/>
  </r>
  <r>
    <s v="40"/>
    <s v="ZBR1"/>
    <s v="F"/>
    <s v="V03"/>
    <x v="1"/>
    <x v="95"/>
    <s v="3000000314 HYGICARE DISTRIBUIDORA DE PRODUTOS"/>
    <x v="331"/>
    <s v="100030072"/>
    <s v="PORTA HIGIENICO INTERFOLHAS"/>
    <s v="MAT.00034"/>
    <x v="1"/>
    <s v=""/>
    <s v=""/>
    <s v="K"/>
    <n v="1118"/>
    <x v="0"/>
    <s v=""/>
    <n v="4"/>
    <s v="UN"/>
    <n v="4"/>
    <s v="UN"/>
    <n v="63.06"/>
    <x v="1635"/>
    <s v="BRL"/>
    <n v="1"/>
    <n v="0"/>
    <n v="0"/>
    <n v="0"/>
    <n v="0"/>
    <n v="0"/>
    <n v="0"/>
    <n v="1"/>
    <n v="0"/>
    <n v="0"/>
    <n v="0"/>
    <n v="0"/>
    <x v="2167"/>
    <s v="OABR"/>
  </r>
  <r>
    <s v="10"/>
    <s v="ZBR1"/>
    <s v="F"/>
    <s v="V31"/>
    <x v="17"/>
    <x v="134"/>
    <s v="3000018760 MFJ CONSULTORIA RJ LTDA"/>
    <x v="308"/>
    <s v="100000364"/>
    <s v="HONORÁRIOS JURÍDICOS"/>
    <s v="SERV.0001"/>
    <x v="0"/>
    <s v=""/>
    <s v=""/>
    <s v="K"/>
    <n v="2118"/>
    <x v="1"/>
    <s v=""/>
    <n v="9000"/>
    <s v="SV"/>
    <n v="9000"/>
    <s v="SV"/>
    <n v="1"/>
    <x v="1573"/>
    <s v="BRL"/>
    <n v="1"/>
    <n v="0"/>
    <n v="0"/>
    <n v="0"/>
    <n v="0"/>
    <n v="0"/>
    <n v="0"/>
    <n v="1"/>
    <n v="0"/>
    <n v="0"/>
    <n v="0"/>
    <n v="0"/>
    <x v="2168"/>
    <s v="OABR"/>
  </r>
  <r>
    <s v="10"/>
    <s v="ZBR1"/>
    <s v="F"/>
    <s v="V23"/>
    <x v="12"/>
    <x v="96"/>
    <s v="3000020881 SECURITY ENERGY LTDA"/>
    <x v="356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69"/>
    <s v="OABR"/>
  </r>
  <r>
    <s v="2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3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4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5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6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7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8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9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0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1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2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3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40"/>
    <s v="ZBR1"/>
    <s v="F"/>
    <s v="V23"/>
    <x v="12"/>
    <x v="96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5778.3"/>
    <x v="1078"/>
    <s v="BRL"/>
    <n v="1"/>
    <n v="0"/>
    <n v="0"/>
    <n v="1"/>
    <n v="0"/>
    <n v="1"/>
    <n v="5778.3"/>
    <n v="1"/>
    <n v="0"/>
    <n v="0"/>
    <n v="0"/>
    <n v="0"/>
    <x v="2169"/>
    <s v="OABR"/>
  </r>
  <r>
    <s v="1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2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3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4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5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6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7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8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9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0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1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2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3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4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5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6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7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8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9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20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21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220"/>
    <s v="ZBR1"/>
    <s v="F"/>
    <s v="V07"/>
    <x v="3"/>
    <x v="96"/>
    <s v="3000020881 SECURITY ENERGY LTDA"/>
    <x v="356"/>
    <s v="100003184"/>
    <s v="SERVIÇOS TÉCNICOS EM ELETRÔNICA"/>
    <s v="SERV.0019"/>
    <x v="0"/>
    <s v="L"/>
    <s v=""/>
    <s v="K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170"/>
    <s v="OABR"/>
  </r>
  <r>
    <s v="10"/>
    <s v="ZBR1"/>
    <s v="F"/>
    <s v="V02"/>
    <x v="7"/>
    <x v="96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2171"/>
    <s v="OABR"/>
  </r>
  <r>
    <s v="10"/>
    <s v="ZBR1"/>
    <s v="F"/>
    <s v="V23"/>
    <x v="12"/>
    <x v="9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400"/>
    <x v="709"/>
    <s v="BRL"/>
    <n v="1"/>
    <n v="0"/>
    <n v="0"/>
    <n v="0"/>
    <n v="0"/>
    <n v="0"/>
    <n v="0"/>
    <n v="1"/>
    <n v="0"/>
    <n v="0"/>
    <n v="0"/>
    <n v="0"/>
    <x v="2172"/>
    <s v="OABR"/>
  </r>
  <r>
    <s v="10"/>
    <s v="ZBR1"/>
    <s v="F"/>
    <s v="V13"/>
    <x v="4"/>
    <x v="96"/>
    <s v="3000020676 COLETEX SERVICOS LTDA"/>
    <x v="337"/>
    <s v="100001646"/>
    <s v="SERVIÇOS DE CORREIOS"/>
    <s v="SERV.0019"/>
    <x v="0"/>
    <s v=""/>
    <s v=""/>
    <s v="K"/>
    <n v="1118"/>
    <x v="0"/>
    <s v=""/>
    <n v="1"/>
    <s v="SV"/>
    <n v="1"/>
    <s v="SV"/>
    <n v="34.4"/>
    <x v="1636"/>
    <s v="BRL"/>
    <n v="1"/>
    <n v="0"/>
    <n v="0"/>
    <n v="0"/>
    <n v="0"/>
    <n v="0"/>
    <n v="0"/>
    <n v="1"/>
    <n v="0"/>
    <n v="0"/>
    <n v="0"/>
    <n v="0"/>
    <x v="2173"/>
    <s v="OABR"/>
  </r>
  <r>
    <s v="1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0"/>
    <n v="0"/>
    <n v="0"/>
    <n v="0"/>
    <n v="1"/>
    <n v="0"/>
    <n v="0"/>
    <n v="0"/>
    <n v="0"/>
    <x v="2174"/>
    <s v="OABR"/>
  </r>
  <r>
    <s v="2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0"/>
    <n v="0"/>
    <n v="0"/>
    <n v="0"/>
    <n v="1"/>
    <n v="0"/>
    <n v="0"/>
    <n v="0"/>
    <n v="0"/>
    <x v="2174"/>
    <s v="OABR"/>
  </r>
  <r>
    <s v="3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0"/>
    <n v="0"/>
    <n v="0"/>
    <n v="0"/>
    <n v="1"/>
    <n v="0"/>
    <n v="0"/>
    <n v="0"/>
    <n v="0"/>
    <x v="2174"/>
    <s v="OABR"/>
  </r>
  <r>
    <s v="4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0"/>
    <n v="0"/>
    <n v="0"/>
    <n v="0"/>
    <n v="1"/>
    <n v="0"/>
    <n v="0"/>
    <n v="0"/>
    <n v="0"/>
    <x v="2174"/>
    <s v="OABR"/>
  </r>
  <r>
    <s v="5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0"/>
    <n v="0"/>
    <n v="1"/>
    <n v="4442.75"/>
    <n v="1"/>
    <n v="0"/>
    <n v="0"/>
    <n v="0"/>
    <n v="0"/>
    <x v="2174"/>
    <s v="OABR"/>
  </r>
  <r>
    <s v="6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0"/>
    <n v="0"/>
    <n v="1"/>
    <n v="1335.55"/>
    <n v="1"/>
    <n v="0"/>
    <n v="0"/>
    <n v="0"/>
    <n v="0"/>
    <x v="2174"/>
    <s v="OABR"/>
  </r>
  <r>
    <s v="7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8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9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10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1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12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3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14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5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16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7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18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9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20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21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22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23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442.75"/>
    <x v="1637"/>
    <s v="BRL"/>
    <n v="1"/>
    <n v="0"/>
    <n v="0"/>
    <n v="1"/>
    <n v="0"/>
    <n v="1"/>
    <n v="4442.75"/>
    <n v="1"/>
    <n v="0"/>
    <n v="0"/>
    <n v="0"/>
    <n v="0"/>
    <x v="2174"/>
    <s v="OABR"/>
  </r>
  <r>
    <s v="240"/>
    <s v="ZBR1"/>
    <s v="F"/>
    <s v="V07"/>
    <x v="3"/>
    <x v="9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335.55"/>
    <x v="1195"/>
    <s v="BRL"/>
    <n v="1"/>
    <n v="0"/>
    <n v="0"/>
    <n v="1"/>
    <n v="0"/>
    <n v="1"/>
    <n v="1335.55"/>
    <n v="1"/>
    <n v="0"/>
    <n v="0"/>
    <n v="0"/>
    <n v="0"/>
    <x v="2174"/>
    <s v="OABR"/>
  </r>
  <r>
    <s v="10"/>
    <s v="ZBR1"/>
    <s v="F"/>
    <s v="V03"/>
    <x v="1"/>
    <x v="96"/>
    <s v="3000020880 EVERTON TRANSPORTES 85142446000103"/>
    <x v="346"/>
    <s v="100029411"/>
    <s v="FRETE"/>
    <s v="SERV.0019"/>
    <x v="0"/>
    <s v=""/>
    <s v=""/>
    <s v="K"/>
    <n v="1118"/>
    <x v="0"/>
    <s v=""/>
    <n v="14400"/>
    <s v="UN"/>
    <n v="14400"/>
    <s v="UN"/>
    <n v="1"/>
    <x v="1016"/>
    <s v="BRL"/>
    <n v="1"/>
    <n v="0"/>
    <n v="0"/>
    <n v="5590"/>
    <n v="0"/>
    <n v="5590"/>
    <n v="5590"/>
    <n v="1"/>
    <n v="0"/>
    <n v="0"/>
    <n v="0"/>
    <n v="0"/>
    <x v="2175"/>
    <s v="OABR"/>
  </r>
  <r>
    <s v="10"/>
    <s v="ZBR1"/>
    <s v="F"/>
    <s v="V03"/>
    <x v="1"/>
    <x v="97"/>
    <s v="3000001940 DIFFERJ COMERCIO DE FERRO FUNDIDO L"/>
    <x v="301"/>
    <s v="E00005996"/>
    <s v="GRELHA P/RALO 100X25X02CM"/>
    <s v="MAT.00029"/>
    <x v="1"/>
    <s v=""/>
    <s v=""/>
    <s v="K"/>
    <n v="1118"/>
    <x v="0"/>
    <s v="0002"/>
    <n v="150"/>
    <s v="UN"/>
    <n v="150"/>
    <s v="UN"/>
    <n v="145"/>
    <x v="1638"/>
    <s v="BRL"/>
    <n v="1"/>
    <n v="0"/>
    <n v="0"/>
    <n v="0"/>
    <n v="0"/>
    <n v="0"/>
    <n v="0"/>
    <n v="1"/>
    <n v="0"/>
    <n v="0"/>
    <n v="0"/>
    <n v="0"/>
    <x v="2176"/>
    <s v="OABR"/>
  </r>
  <r>
    <s v="10"/>
    <s v="ZBR1"/>
    <s v="F"/>
    <s v="V33"/>
    <x v="2"/>
    <x v="97"/>
    <s v="3000002001 SUPER FILTRO PURIFICADORES DE AGUA"/>
    <x v="187"/>
    <s v="E00005608"/>
    <s v="FILTRO"/>
    <s v="MAT.00029"/>
    <x v="1"/>
    <s v=""/>
    <s v=""/>
    <s v="K"/>
    <n v="2118"/>
    <x v="1"/>
    <s v=""/>
    <n v="1"/>
    <s v="UN"/>
    <n v="1"/>
    <s v="UN"/>
    <n v="139"/>
    <x v="1639"/>
    <s v="BRL"/>
    <n v="1"/>
    <n v="0"/>
    <n v="0"/>
    <n v="0"/>
    <n v="0"/>
    <n v="0"/>
    <n v="0"/>
    <n v="1"/>
    <n v="0"/>
    <n v="0"/>
    <n v="0"/>
    <n v="0"/>
    <x v="2177"/>
    <s v="OABR"/>
  </r>
  <r>
    <s v="20"/>
    <s v="ZBR1"/>
    <s v="F"/>
    <s v="V33"/>
    <x v="2"/>
    <x v="97"/>
    <s v="3000002001 SUPER FILTRO PURIFICADORES DE AGUA"/>
    <x v="187"/>
    <s v="E00005608"/>
    <s v="FILTRO"/>
    <s v="MAT.00029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2177"/>
    <s v="OABR"/>
  </r>
  <r>
    <s v="10"/>
    <s v="ZBR1"/>
    <s v="F"/>
    <s v="V23"/>
    <x v="12"/>
    <x v="97"/>
    <s v="3000001689 DESENTUPIDORA DESENTOP LTDA"/>
    <x v="357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100"/>
    <x v="711"/>
    <s v="BRL"/>
    <n v="1"/>
    <n v="0"/>
    <n v="0"/>
    <n v="1"/>
    <n v="0"/>
    <n v="1"/>
    <n v="3100"/>
    <n v="1"/>
    <n v="0"/>
    <n v="0"/>
    <n v="0"/>
    <n v="0"/>
    <x v="2178"/>
    <s v="OABR"/>
  </r>
  <r>
    <s v="10"/>
    <s v="ZBR1"/>
    <s v="F"/>
    <s v="V03"/>
    <x v="1"/>
    <x v="97"/>
    <s v="3000016373 RMS CHAVEIROS LTDA"/>
    <x v="56"/>
    <s v="E00001099"/>
    <s v="CHAVEIRO, CARIMBOS, PLACAS E SINALIZAÇÃO"/>
    <s v="SERV.0031"/>
    <x v="0"/>
    <s v=""/>
    <s v=""/>
    <s v="K"/>
    <n v="1118"/>
    <x v="0"/>
    <s v=""/>
    <n v="1"/>
    <s v="SV"/>
    <n v="1"/>
    <s v="SV"/>
    <n v="1330"/>
    <x v="198"/>
    <s v="BRL"/>
    <n v="1"/>
    <n v="0"/>
    <n v="0"/>
    <n v="0"/>
    <n v="0"/>
    <n v="1"/>
    <n v="1330"/>
    <n v="1"/>
    <n v="0"/>
    <n v="0"/>
    <n v="0"/>
    <n v="0"/>
    <x v="2179"/>
    <s v="OABR"/>
  </r>
  <r>
    <s v="1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0"/>
    <n v="0"/>
    <n v="1"/>
    <n v="4096.41"/>
    <n v="1"/>
    <n v="0"/>
    <n v="0"/>
    <n v="0"/>
    <n v="0"/>
    <x v="2180"/>
    <s v="OABR"/>
  </r>
  <r>
    <s v="2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0"/>
    <n v="0"/>
    <n v="0"/>
    <n v="0"/>
    <n v="1"/>
    <n v="0"/>
    <n v="0"/>
    <n v="0"/>
    <n v="0"/>
    <x v="2180"/>
    <s v="OABR"/>
  </r>
  <r>
    <s v="3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4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5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6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7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150"/>
    <s v="ZBR1"/>
    <s v="F"/>
    <s v="V23"/>
    <x v="12"/>
    <x v="97"/>
    <s v="3000010990 META CONSULTORIA E SERVICOS DE"/>
    <x v="338"/>
    <s v="100000516"/>
    <s v="SERVIÇO  INSTAL. MAQUINAS E EQUIPAMENTOS"/>
    <s v="SERV.0017"/>
    <x v="0"/>
    <s v=""/>
    <s v=""/>
    <s v="K"/>
    <n v="2118"/>
    <x v="1"/>
    <s v=""/>
    <n v="1"/>
    <s v="SV"/>
    <n v="1"/>
    <s v="SV"/>
    <n v="4096.41"/>
    <x v="1640"/>
    <s v="BRL"/>
    <n v="1"/>
    <n v="0"/>
    <n v="0"/>
    <n v="1"/>
    <n v="0"/>
    <n v="1"/>
    <n v="4096.41"/>
    <n v="1"/>
    <n v="0"/>
    <n v="0"/>
    <n v="0"/>
    <n v="0"/>
    <x v="2180"/>
    <s v="OABR"/>
  </r>
  <r>
    <s v="10"/>
    <s v="ZBR1"/>
    <s v="F"/>
    <s v="V03"/>
    <x v="1"/>
    <x v="97"/>
    <s v="3000012091 CONEX ELETROMECANICA INDUSTRIA E"/>
    <x v="358"/>
    <s v="100030926"/>
    <s v="PV6 - LÚMINARIA LED 150W LENTE 110°"/>
    <s v="MAT.00012"/>
    <x v="1"/>
    <s v=""/>
    <s v=""/>
    <s v="A"/>
    <n v="1118"/>
    <x v="0"/>
    <s v=""/>
    <n v="75837.600000000006"/>
    <s v="UN"/>
    <n v="75837.600000000006"/>
    <s v="UN"/>
    <n v="1"/>
    <x v="1641"/>
    <s v="BRL"/>
    <n v="1"/>
    <n v="0"/>
    <n v="0"/>
    <n v="0.79"/>
    <n v="0"/>
    <n v="0.79"/>
    <n v="0.79"/>
    <n v="1"/>
    <n v="0"/>
    <n v="0"/>
    <n v="0"/>
    <n v="0"/>
    <x v="2181"/>
    <s v="OABR"/>
  </r>
  <r>
    <s v="1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0"/>
    <n v="0"/>
    <n v="1"/>
    <n v="0"/>
    <n v="0"/>
    <n v="0"/>
    <n v="0"/>
    <x v="2182"/>
    <s v="OABR"/>
  </r>
  <r>
    <s v="2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0"/>
    <n v="0"/>
    <n v="1"/>
    <n v="10000"/>
    <n v="1"/>
    <n v="0"/>
    <n v="0"/>
    <n v="0"/>
    <n v="0"/>
    <x v="2182"/>
    <s v="OABR"/>
  </r>
  <r>
    <s v="3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82"/>
    <s v="OABR"/>
  </r>
  <r>
    <s v="4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82"/>
    <s v="OABR"/>
  </r>
  <r>
    <s v="5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82"/>
    <s v="OABR"/>
  </r>
  <r>
    <s v="60"/>
    <s v="ZBR1"/>
    <s v="F"/>
    <s v="V22"/>
    <x v="15"/>
    <x v="97"/>
    <s v="3000012232 HELEVA BRAND MARKETING DIGITAL LTDA"/>
    <x v="233"/>
    <s v="100000198"/>
    <s v="ASSESSORIA DE IMPRENSA"/>
    <s v="SERV.0019"/>
    <x v="0"/>
    <s v=""/>
    <s v=""/>
    <s v="K"/>
    <n v="2118"/>
    <x v="1"/>
    <s v=""/>
    <n v="1"/>
    <s v="SV"/>
    <n v="1"/>
    <s v="SV"/>
    <n v="10000"/>
    <x v="321"/>
    <s v="BRL"/>
    <n v="1"/>
    <n v="0"/>
    <n v="0"/>
    <n v="1"/>
    <n v="0"/>
    <n v="1"/>
    <n v="10000"/>
    <n v="1"/>
    <n v="0"/>
    <n v="0"/>
    <n v="0"/>
    <n v="0"/>
    <x v="2182"/>
    <s v="OABR"/>
  </r>
  <r>
    <s v="10"/>
    <s v="ZBR1"/>
    <s v="F"/>
    <s v="V03"/>
    <x v="1"/>
    <x v="97"/>
    <s v="3000001836 DOIS IRMAOS DA PEDRA MATERIAIS DE"/>
    <x v="189"/>
    <s v="E00005451"/>
    <s v="GESSO (1KG)"/>
    <s v="MAT.00029"/>
    <x v="1"/>
    <s v="L"/>
    <s v=""/>
    <s v="K"/>
    <n v="1118"/>
    <x v="0"/>
    <s v=""/>
    <n v="10"/>
    <s v="SAC"/>
    <n v="10"/>
    <s v="SAC"/>
    <n v="3.4"/>
    <x v="1642"/>
    <s v="BRL"/>
    <n v="1"/>
    <n v="0"/>
    <n v="0"/>
    <n v="0"/>
    <n v="0"/>
    <n v="0"/>
    <n v="0"/>
    <n v="1"/>
    <n v="0"/>
    <n v="0"/>
    <n v="0"/>
    <n v="0"/>
    <x v="2183"/>
    <s v="OABR"/>
  </r>
  <r>
    <s v="20"/>
    <s v="ZBR1"/>
    <s v="F"/>
    <s v="V03"/>
    <x v="1"/>
    <x v="97"/>
    <s v="3000001836 DOIS IRMAOS DA PEDRA MATERIAIS DE"/>
    <x v="189"/>
    <s v="E00005276"/>
    <s v="TRINCHA 2&quot; DUPLA (PINCEL)"/>
    <s v="MAT.00029"/>
    <x v="1"/>
    <s v="L"/>
    <s v=""/>
    <s v="K"/>
    <n v="1118"/>
    <x v="0"/>
    <s v=""/>
    <n v="20"/>
    <s v="UN"/>
    <n v="20"/>
    <s v="UN"/>
    <n v="7.5"/>
    <x v="51"/>
    <s v="BRL"/>
    <n v="1"/>
    <n v="0"/>
    <n v="0"/>
    <n v="0"/>
    <n v="0"/>
    <n v="0"/>
    <n v="0"/>
    <n v="1"/>
    <n v="0"/>
    <n v="0"/>
    <n v="0"/>
    <n v="0"/>
    <x v="2183"/>
    <s v="OABR"/>
  </r>
  <r>
    <s v="30"/>
    <s v="ZBR1"/>
    <s v="F"/>
    <s v="V03"/>
    <x v="1"/>
    <x v="97"/>
    <s v="3000001836 DOIS IRMAOS DA PEDRA MATERIAIS DE"/>
    <x v="189"/>
    <s v="E00005953"/>
    <s v="ARGAMASSA QUARTZOLIT SUPER GRAUTE"/>
    <s v="MAT.00029"/>
    <x v="1"/>
    <s v="L"/>
    <s v=""/>
    <s v="K"/>
    <n v="1118"/>
    <x v="0"/>
    <s v=""/>
    <n v="5"/>
    <s v="SAC"/>
    <n v="5"/>
    <s v="SAC"/>
    <n v="59.9"/>
    <x v="1643"/>
    <s v="BRL"/>
    <n v="1"/>
    <n v="0"/>
    <n v="0"/>
    <n v="0"/>
    <n v="0"/>
    <n v="0"/>
    <n v="0"/>
    <n v="1"/>
    <n v="0"/>
    <n v="0"/>
    <n v="0"/>
    <n v="0"/>
    <x v="2183"/>
    <s v="OABR"/>
  </r>
  <r>
    <s v="40"/>
    <s v="ZBR1"/>
    <s v="F"/>
    <s v="V03"/>
    <x v="1"/>
    <x v="97"/>
    <s v="3000001836 DOIS IRMAOS DA PEDRA MATERIAIS DE"/>
    <x v="189"/>
    <s v="E00005007"/>
    <s v="FITA VEDA ROSCA"/>
    <s v="MAT.00029"/>
    <x v="1"/>
    <s v="L"/>
    <s v=""/>
    <s v="K"/>
    <n v="1118"/>
    <x v="0"/>
    <s v=""/>
    <n v="30"/>
    <s v="UN"/>
    <n v="30"/>
    <s v="UN"/>
    <n v="6.5"/>
    <x v="1644"/>
    <s v="BRL"/>
    <n v="1"/>
    <n v="0"/>
    <n v="0"/>
    <n v="0"/>
    <n v="0"/>
    <n v="0"/>
    <n v="0"/>
    <n v="1"/>
    <n v="0"/>
    <n v="0"/>
    <n v="0"/>
    <n v="0"/>
    <x v="2183"/>
    <s v="OABR"/>
  </r>
  <r>
    <s v="10"/>
    <s v="ZBR1"/>
    <s v="F"/>
    <s v="V03"/>
    <x v="1"/>
    <x v="97"/>
    <s v="3000017612 PAIVA CARVALHO FERRAGENS LTDA"/>
    <x v="176"/>
    <s v="E00005451"/>
    <s v="GESSO (1KG)"/>
    <s v="MAT.00029"/>
    <x v="1"/>
    <s v=""/>
    <s v=""/>
    <s v="K"/>
    <n v="1118"/>
    <x v="0"/>
    <s v=""/>
    <n v="10"/>
    <s v="SAC"/>
    <n v="10"/>
    <s v="SAC"/>
    <n v="4.5999999999999996"/>
    <x v="889"/>
    <s v="BRL"/>
    <n v="1"/>
    <n v="0"/>
    <n v="0"/>
    <n v="0"/>
    <n v="0"/>
    <n v="0"/>
    <n v="0"/>
    <n v="1"/>
    <n v="0"/>
    <n v="0"/>
    <n v="0"/>
    <n v="0"/>
    <x v="2184"/>
    <s v="OABR"/>
  </r>
  <r>
    <s v="20"/>
    <s v="ZBR1"/>
    <s v="F"/>
    <s v="V03"/>
    <x v="1"/>
    <x v="97"/>
    <s v="3000017612 PAIVA CARVALHO FERRAGENS LTDA"/>
    <x v="176"/>
    <s v="E00005276"/>
    <s v="TRINCHA 2&quot; DUPLA (PINCEL)"/>
    <s v="MAT.00029"/>
    <x v="1"/>
    <s v=""/>
    <s v=""/>
    <s v="K"/>
    <n v="1118"/>
    <x v="0"/>
    <s v=""/>
    <n v="20"/>
    <s v="UN"/>
    <n v="20"/>
    <s v="UN"/>
    <n v="5"/>
    <x v="78"/>
    <s v="BRL"/>
    <n v="1"/>
    <n v="0"/>
    <n v="0"/>
    <n v="0"/>
    <n v="0"/>
    <n v="0"/>
    <n v="0"/>
    <n v="1"/>
    <n v="0"/>
    <n v="0"/>
    <n v="0"/>
    <n v="0"/>
    <x v="2184"/>
    <s v="OABR"/>
  </r>
  <r>
    <s v="30"/>
    <s v="ZBR1"/>
    <s v="F"/>
    <s v="V03"/>
    <x v="1"/>
    <x v="97"/>
    <s v="3000017612 PAIVA CARVALHO FERRAGENS LTDA"/>
    <x v="176"/>
    <s v="E00005953"/>
    <s v="ARGAMASSA QUARTZOLIT SUPER GRAUTE"/>
    <s v="MAT.00029"/>
    <x v="1"/>
    <s v=""/>
    <s v=""/>
    <s v="K"/>
    <n v="1118"/>
    <x v="0"/>
    <s v=""/>
    <n v="5"/>
    <s v="SAC"/>
    <n v="5"/>
    <s v="SAC"/>
    <n v="66.900000000000006"/>
    <x v="1645"/>
    <s v="BRL"/>
    <n v="1"/>
    <n v="0"/>
    <n v="0"/>
    <n v="0"/>
    <n v="0"/>
    <n v="0"/>
    <n v="0"/>
    <n v="1"/>
    <n v="0"/>
    <n v="0"/>
    <n v="0"/>
    <n v="0"/>
    <x v="2184"/>
    <s v="OABR"/>
  </r>
  <r>
    <s v="40"/>
    <s v="ZBR1"/>
    <s v="F"/>
    <s v="V03"/>
    <x v="1"/>
    <x v="97"/>
    <s v="3000017612 PAIVA CARVALHO FERRAGENS LTDA"/>
    <x v="176"/>
    <s v="E00005007"/>
    <s v="FITA VEDA ROSCA"/>
    <s v="MAT.00029"/>
    <x v="1"/>
    <s v=""/>
    <s v=""/>
    <s v="K"/>
    <n v="1118"/>
    <x v="0"/>
    <s v=""/>
    <n v="30"/>
    <s v="UN"/>
    <n v="30"/>
    <s v="UN"/>
    <n v="2.5"/>
    <x v="1039"/>
    <s v="BRL"/>
    <n v="1"/>
    <n v="0"/>
    <n v="0"/>
    <n v="0"/>
    <n v="0"/>
    <n v="0"/>
    <n v="0"/>
    <n v="1"/>
    <n v="0"/>
    <n v="0"/>
    <n v="0"/>
    <n v="0"/>
    <x v="2184"/>
    <s v="OABR"/>
  </r>
  <r>
    <s v="10"/>
    <s v="ZBR1"/>
    <s v="F"/>
    <s v="V07"/>
    <x v="3"/>
    <x v="97"/>
    <s v="3000010595 ZINA EQUIPAMENTOS CONTRA INCENDIO L"/>
    <x v="285"/>
    <s v="100003777"/>
    <s v="IGNIFUGAÇÃO"/>
    <s v="SERV.0019"/>
    <x v="0"/>
    <s v=""/>
    <s v=""/>
    <s v="K"/>
    <n v="1118"/>
    <x v="0"/>
    <s v=""/>
    <n v="1"/>
    <s v="SV"/>
    <n v="1"/>
    <s v="SV"/>
    <n v="3000"/>
    <x v="188"/>
    <s v="BRL"/>
    <n v="1"/>
    <n v="0"/>
    <n v="0"/>
    <n v="0"/>
    <n v="0"/>
    <n v="0"/>
    <n v="0"/>
    <n v="1"/>
    <n v="0"/>
    <n v="0"/>
    <n v="0"/>
    <n v="0"/>
    <x v="2185"/>
    <s v="OABR"/>
  </r>
  <r>
    <s v="10"/>
    <s v="ZBR1"/>
    <s v="F"/>
    <s v="V03"/>
    <x v="1"/>
    <x v="97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02"/>
    <x v="1538"/>
    <s v="BRL"/>
    <n v="1"/>
    <n v="0"/>
    <n v="0"/>
    <n v="1"/>
    <n v="0"/>
    <n v="1"/>
    <n v="202"/>
    <n v="1"/>
    <n v="0"/>
    <n v="0"/>
    <n v="0"/>
    <n v="0"/>
    <x v="2186"/>
    <s v="OABR"/>
  </r>
  <r>
    <s v="10"/>
    <s v="ZBR1"/>
    <s v="F"/>
    <s v="V12"/>
    <x v="24"/>
    <x v="98"/>
    <s v="3000001489 MAPDATA-TECNOLOGIA,INFORMATICA E CO"/>
    <x v="322"/>
    <s v="E00001010"/>
    <s v="IT - LICENÇAS DE PROGRAMAS"/>
    <s v="SERV.0031"/>
    <x v="0"/>
    <s v=""/>
    <s v=""/>
    <s v="K"/>
    <n v="1118"/>
    <x v="0"/>
    <s v=""/>
    <n v="1"/>
    <s v="SV"/>
    <n v="1"/>
    <s v="SV"/>
    <n v="4700"/>
    <x v="572"/>
    <s v="BRL"/>
    <n v="1"/>
    <n v="0"/>
    <n v="0"/>
    <n v="1"/>
    <n v="0"/>
    <n v="1"/>
    <n v="4700"/>
    <n v="1"/>
    <n v="0"/>
    <n v="0"/>
    <n v="0"/>
    <n v="0"/>
    <x v="2187"/>
    <s v="OABR"/>
  </r>
  <r>
    <s v="10"/>
    <s v="ZBR1"/>
    <s v="F"/>
    <s v="V33"/>
    <x v="2"/>
    <x v="98"/>
    <s v="3000002336 KALUNGA COMERCIO E INDUSTRIA GRAFIC"/>
    <x v="310"/>
    <s v="100024005"/>
    <s v="ORGANIZADOR MULTIUSO"/>
    <s v="MAT.00009"/>
    <x v="1"/>
    <s v=""/>
    <s v=""/>
    <s v="K"/>
    <n v="2118"/>
    <x v="1"/>
    <s v=""/>
    <n v="1"/>
    <s v="UN"/>
    <n v="1"/>
    <s v="UN"/>
    <n v="305.58"/>
    <x v="1646"/>
    <s v="BRL"/>
    <n v="1"/>
    <n v="0"/>
    <n v="0"/>
    <n v="0"/>
    <n v="0"/>
    <n v="0"/>
    <n v="0"/>
    <n v="1"/>
    <n v="0"/>
    <n v="0"/>
    <n v="0"/>
    <n v="0"/>
    <x v="2188"/>
    <s v="OABR"/>
  </r>
  <r>
    <s v="10"/>
    <s v="ZBR1"/>
    <s v="F"/>
    <s v="V03"/>
    <x v="1"/>
    <x v="98"/>
    <s v="3000020612 GURGELMIX MAQUINAS E FERRAMENTAS S."/>
    <x v="309"/>
    <s v="100028414"/>
    <s v="JOGO DE CHAVES COMBINADA MTX 12PÇ 6X22MM"/>
    <s v="MAT.00026"/>
    <x v="1"/>
    <s v=""/>
    <s v=""/>
    <s v="K"/>
    <n v="1118"/>
    <x v="0"/>
    <s v="0002"/>
    <n v="1"/>
    <s v="UN"/>
    <n v="1"/>
    <s v="UN"/>
    <n v="104.8"/>
    <x v="1647"/>
    <s v="BRL"/>
    <n v="1"/>
    <n v="0"/>
    <n v="0"/>
    <n v="0"/>
    <n v="0"/>
    <n v="0"/>
    <n v="0"/>
    <n v="1"/>
    <n v="0"/>
    <n v="0"/>
    <n v="0"/>
    <n v="0"/>
    <x v="2189"/>
    <s v="OABR"/>
  </r>
  <r>
    <s v="10"/>
    <s v="ZBR1"/>
    <s v="F"/>
    <s v="V33"/>
    <x v="2"/>
    <x v="98"/>
    <s v="3000015564 REALEZA COMERCIO DE TAPETES LTDA"/>
    <x v="359"/>
    <s v="100002615"/>
    <s v="TAPETE"/>
    <s v="MAT.00021"/>
    <x v="1"/>
    <s v=""/>
    <s v=""/>
    <s v="K"/>
    <n v="2118"/>
    <x v="1"/>
    <s v=""/>
    <n v="1"/>
    <s v="UN"/>
    <n v="1"/>
    <s v="UN"/>
    <n v="1422"/>
    <x v="1648"/>
    <s v="BRL"/>
    <n v="1"/>
    <n v="0"/>
    <n v="0"/>
    <n v="0"/>
    <n v="0"/>
    <n v="0"/>
    <n v="0"/>
    <n v="1"/>
    <n v="0"/>
    <n v="0"/>
    <n v="0"/>
    <n v="0"/>
    <x v="2190"/>
    <s v="OABR"/>
  </r>
  <r>
    <s v="10"/>
    <s v="ZBR1"/>
    <s v="F"/>
    <s v="V03"/>
    <x v="1"/>
    <x v="98"/>
    <s v="3000010973 GL SUPRIMENTOS PROFISSIONAIS LTDA"/>
    <x v="217"/>
    <s v="100030893"/>
    <s v="PROTETOR AUDITIVO TIPO CONCHA CA 49548"/>
    <s v="MAT.00025"/>
    <x v="1"/>
    <s v=""/>
    <s v=""/>
    <s v="K"/>
    <n v="1118"/>
    <x v="0"/>
    <s v=""/>
    <n v="4"/>
    <s v="UN"/>
    <n v="4"/>
    <s v="UN"/>
    <n v="49.9"/>
    <x v="1649"/>
    <s v="BRL"/>
    <n v="1"/>
    <n v="0"/>
    <n v="0"/>
    <n v="0"/>
    <n v="0"/>
    <n v="0"/>
    <n v="0"/>
    <n v="1"/>
    <n v="0"/>
    <n v="0"/>
    <n v="0"/>
    <n v="0"/>
    <x v="2191"/>
    <s v="OABR"/>
  </r>
  <r>
    <s v="10"/>
    <s v="ZBR1"/>
    <s v="F"/>
    <s v="V15"/>
    <x v="11"/>
    <x v="98"/>
    <s v="3000003355 Ecom Energia Ltda"/>
    <x v="169"/>
    <s v="100001873"/>
    <s v="Energia Elétrica"/>
    <s v="MAT.00030"/>
    <x v="1"/>
    <s v=""/>
    <s v=""/>
    <s v="K"/>
    <n v="1118"/>
    <x v="0"/>
    <s v=""/>
    <n v="1"/>
    <s v="UN"/>
    <n v="1"/>
    <s v="UN"/>
    <n v="58020.6"/>
    <x v="1650"/>
    <s v="BRL"/>
    <n v="1"/>
    <n v="0"/>
    <n v="0"/>
    <n v="0"/>
    <n v="0"/>
    <n v="0"/>
    <n v="0"/>
    <n v="1"/>
    <n v="0"/>
    <n v="0"/>
    <n v="0"/>
    <n v="0"/>
    <x v="2192"/>
    <s v="OABR"/>
  </r>
  <r>
    <s v="10"/>
    <s v="ZBR1"/>
    <s v="F"/>
    <s v="V03"/>
    <x v="1"/>
    <x v="98"/>
    <s v="3000001622 TRANSPAK EXPRESS DO BRASIL TRANSPOR"/>
    <x v="360"/>
    <s v="100029411"/>
    <s v="FRETE"/>
    <s v="SERV.0019"/>
    <x v="0"/>
    <s v=""/>
    <s v=""/>
    <s v="K"/>
    <n v="1118"/>
    <x v="0"/>
    <s v=""/>
    <n v="1"/>
    <s v="UN"/>
    <n v="1"/>
    <s v="UN"/>
    <n v="1928.44"/>
    <x v="1651"/>
    <s v="BRL"/>
    <n v="1"/>
    <n v="0"/>
    <n v="0"/>
    <n v="0"/>
    <n v="0"/>
    <n v="0"/>
    <n v="0"/>
    <n v="1"/>
    <n v="0"/>
    <n v="0"/>
    <n v="0"/>
    <n v="0"/>
    <x v="2193"/>
    <s v="OABR"/>
  </r>
  <r>
    <s v="10"/>
    <s v="ZBR1"/>
    <s v="F"/>
    <s v="V07"/>
    <x v="3"/>
    <x v="98"/>
    <s v="3000017368 ABRASEG COMERCIO ATACADISTA E"/>
    <x v="326"/>
    <s v="100028271"/>
    <s v="BOTA SEGURANÇA Nº 38 - CA 45611 MARLUVAS"/>
    <s v="MAT.00025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20"/>
    <s v="ZBR1"/>
    <s v="F"/>
    <s v="V07"/>
    <x v="3"/>
    <x v="98"/>
    <s v="3000017368 ABRASEG COMERCIO ATACADISTA E"/>
    <x v="326"/>
    <s v="100028273"/>
    <s v="BOTA SEGURANÇA Nº 42 - CA 45611 MARLUVAS"/>
    <s v="MAT.00025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30"/>
    <s v="ZBR1"/>
    <s v="F"/>
    <s v="V07"/>
    <x v="3"/>
    <x v="98"/>
    <s v="3000017368 ABRASEG COMERCIO ATACADISTA E"/>
    <x v="326"/>
    <s v="100028276"/>
    <s v="BOTA SEGURANÇA Nº 40 - CA 45611 MARLUVAS"/>
    <s v="MAT.00025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40"/>
    <s v="ZBR1"/>
    <s v="F"/>
    <s v="V07"/>
    <x v="3"/>
    <x v="98"/>
    <s v="3000017368 ABRASEG COMERCIO ATACADISTA E"/>
    <x v="326"/>
    <s v="100029882"/>
    <s v="BOTA SEGURANCA Nº 41"/>
    <s v="MAT.00031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50"/>
    <s v="ZBR1"/>
    <s v="F"/>
    <s v="V07"/>
    <x v="3"/>
    <x v="98"/>
    <s v="3000017368 ABRASEG COMERCIO ATACADISTA E"/>
    <x v="326"/>
    <s v="100030318"/>
    <s v="BOTA SEGURANÇA Nº 39 - CA 45611 MARLUVAS"/>
    <s v="MAT.00025"/>
    <x v="1"/>
    <s v=""/>
    <s v=""/>
    <s v="K"/>
    <n v="1118"/>
    <x v="0"/>
    <s v=""/>
    <n v="2"/>
    <s v="UN"/>
    <n v="2"/>
    <s v="UN"/>
    <n v="164.1"/>
    <x v="1410"/>
    <s v="BRL"/>
    <n v="1"/>
    <n v="0"/>
    <n v="0"/>
    <n v="0"/>
    <n v="0"/>
    <n v="0"/>
    <n v="0"/>
    <n v="1"/>
    <n v="0"/>
    <n v="0"/>
    <n v="0"/>
    <n v="0"/>
    <x v="2194"/>
    <s v="OABR"/>
  </r>
  <r>
    <s v="60"/>
    <s v="ZBR1"/>
    <s v="F"/>
    <s v="V07"/>
    <x v="3"/>
    <x v="98"/>
    <s v="3000017368 ABRASEG COMERCIO ATACADISTA E"/>
    <x v="326"/>
    <s v="100028268"/>
    <s v="CAPACETE C/ABAS PLASTICO BCO - CA 8304"/>
    <s v="MAT.00025"/>
    <x v="1"/>
    <s v=""/>
    <s v=""/>
    <s v="K"/>
    <n v="1118"/>
    <x v="0"/>
    <s v=""/>
    <n v="10"/>
    <s v="UN"/>
    <n v="10"/>
    <s v="UN"/>
    <n v="54.98"/>
    <x v="1653"/>
    <s v="BRL"/>
    <n v="1"/>
    <n v="0"/>
    <n v="0"/>
    <n v="0"/>
    <n v="0"/>
    <n v="0"/>
    <n v="0"/>
    <n v="1"/>
    <n v="0"/>
    <n v="0"/>
    <n v="0"/>
    <n v="0"/>
    <x v="2194"/>
    <s v="OABR"/>
  </r>
  <r>
    <s v="70"/>
    <s v="ZBR1"/>
    <s v="F"/>
    <s v="V07"/>
    <x v="3"/>
    <x v="98"/>
    <s v="3000017368 ABRASEG COMERCIO ATACADISTA E"/>
    <x v="326"/>
    <s v="100028272"/>
    <s v="BOTA SEGURANÇA Nº 37 - CA 45611 MARLUVAS"/>
    <s v="MAT.00025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80"/>
    <s v="ZBR1"/>
    <s v="F"/>
    <s v="V07"/>
    <x v="3"/>
    <x v="98"/>
    <s v="3000017368 ABRASEG COMERCIO ATACADISTA E"/>
    <x v="326"/>
    <s v="100029881"/>
    <s v="BOTA SEGURANCA Nº 43"/>
    <s v="MAT.00031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90"/>
    <s v="ZBR1"/>
    <s v="F"/>
    <s v="V07"/>
    <x v="3"/>
    <x v="98"/>
    <s v="3000017368 ABRASEG COMERCIO ATACADISTA E"/>
    <x v="326"/>
    <s v="100029884"/>
    <s v="BOTA SEGURANCA Nº 44"/>
    <s v="MAT.00031"/>
    <x v="1"/>
    <s v=""/>
    <s v=""/>
    <s v="K"/>
    <n v="1118"/>
    <x v="0"/>
    <s v=""/>
    <n v="2"/>
    <s v="UN"/>
    <n v="2"/>
    <s v="UN"/>
    <n v="160.82"/>
    <x v="1652"/>
    <s v="BRL"/>
    <n v="1"/>
    <n v="0"/>
    <n v="0"/>
    <n v="0"/>
    <n v="0"/>
    <n v="0"/>
    <n v="0"/>
    <n v="1"/>
    <n v="0"/>
    <n v="0"/>
    <n v="0"/>
    <n v="0"/>
    <x v="2194"/>
    <s v="OABR"/>
  </r>
  <r>
    <s v="10"/>
    <s v="ZBR1"/>
    <s v="F"/>
    <s v="V03"/>
    <x v="1"/>
    <x v="127"/>
    <s v="3000020612 GURGELMIX MAQUINAS E FERRAMENTAS S."/>
    <x v="309"/>
    <s v="100029431"/>
    <s v="TAPA FURO DE PNEU ( MACARRÃO )"/>
    <s v="MAT.00029"/>
    <x v="1"/>
    <s v=""/>
    <s v=""/>
    <s v="K"/>
    <n v="1118"/>
    <x v="0"/>
    <s v=""/>
    <n v="3"/>
    <s v="UN"/>
    <n v="3"/>
    <s v="UN"/>
    <n v="22.87"/>
    <x v="1654"/>
    <s v="BRL"/>
    <n v="1"/>
    <n v="0"/>
    <n v="0"/>
    <n v="0"/>
    <n v="0"/>
    <n v="0"/>
    <n v="0"/>
    <n v="1"/>
    <n v="0"/>
    <n v="0"/>
    <n v="0"/>
    <n v="0"/>
    <x v="2195"/>
    <s v="OABR"/>
  </r>
  <r>
    <s v="10"/>
    <s v="ZBR1"/>
    <s v="F"/>
    <s v="V09"/>
    <x v="8"/>
    <x v="127"/>
    <s v="3000001885 CENTRAL DE FESTAS GASTRONOMIA CRIAT"/>
    <x v="149"/>
    <s v="100000417"/>
    <s v="REFEIÇÃO"/>
    <s v="MAT.00029"/>
    <x v="1"/>
    <s v=""/>
    <s v=""/>
    <s v="K"/>
    <n v="1118"/>
    <x v="0"/>
    <s v=""/>
    <n v="1"/>
    <s v="UN"/>
    <n v="1"/>
    <s v="UN"/>
    <n v="2503.44"/>
    <x v="1655"/>
    <s v="BRL"/>
    <n v="1"/>
    <n v="0"/>
    <n v="0"/>
    <n v="0"/>
    <n v="0"/>
    <n v="0"/>
    <n v="0"/>
    <n v="1"/>
    <n v="0"/>
    <n v="0"/>
    <n v="0"/>
    <n v="0"/>
    <x v="2196"/>
    <s v="OABR"/>
  </r>
  <r>
    <s v="10"/>
    <s v="ZBR1"/>
    <s v="F"/>
    <s v="V02"/>
    <x v="7"/>
    <x v="127"/>
    <s v="3000015836 TAGGO DIGITAL LTDA"/>
    <x v="361"/>
    <s v="100000418"/>
    <s v="CARTÃO DE VISITA"/>
    <s v="MAT.00009"/>
    <x v="1"/>
    <s v=""/>
    <s v=""/>
    <s v="K"/>
    <n v="1118"/>
    <x v="0"/>
    <s v=""/>
    <n v="1"/>
    <s v="UN"/>
    <n v="1"/>
    <s v="UN"/>
    <n v="484"/>
    <x v="1656"/>
    <s v="BRL"/>
    <n v="1"/>
    <n v="0"/>
    <n v="0"/>
    <n v="0"/>
    <n v="0"/>
    <n v="0"/>
    <n v="0"/>
    <n v="1"/>
    <n v="0"/>
    <n v="0"/>
    <n v="0"/>
    <n v="0"/>
    <x v="2197"/>
    <s v="OABR"/>
  </r>
  <r>
    <s v="10"/>
    <s v="ZBR1"/>
    <s v="F"/>
    <s v="V03"/>
    <x v="1"/>
    <x v="127"/>
    <s v="3000001940 DIFFERJ COMERCIO DE FERRO FUNDIDO L"/>
    <x v="301"/>
    <s v="100031042"/>
    <s v="CAIXILHO DE 100X25 PESADO"/>
    <s v="MAT.00010"/>
    <x v="1"/>
    <s v=""/>
    <s v=""/>
    <s v="K"/>
    <n v="1118"/>
    <x v="0"/>
    <s v=""/>
    <n v="100"/>
    <s v="UN"/>
    <n v="100"/>
    <s v="UN"/>
    <n v="60"/>
    <x v="545"/>
    <s v="BRL"/>
    <n v="1"/>
    <n v="0"/>
    <n v="0"/>
    <n v="0"/>
    <n v="0"/>
    <n v="0"/>
    <n v="0"/>
    <n v="1"/>
    <n v="0"/>
    <n v="0"/>
    <n v="0"/>
    <n v="0"/>
    <x v="2198"/>
    <s v="OABR"/>
  </r>
  <r>
    <s v="10"/>
    <s v="ZBR1"/>
    <s v="F"/>
    <s v="V23"/>
    <x v="12"/>
    <x v="127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240"/>
    <x v="68"/>
    <s v="BRL"/>
    <n v="1"/>
    <n v="0"/>
    <n v="0"/>
    <n v="0"/>
    <n v="0"/>
    <n v="0"/>
    <n v="0"/>
    <n v="1"/>
    <n v="0"/>
    <n v="0"/>
    <n v="0"/>
    <n v="0"/>
    <x v="2199"/>
    <s v="OABR"/>
  </r>
  <r>
    <s v="10"/>
    <s v="ZBR1"/>
    <s v="F"/>
    <s v="V33"/>
    <x v="2"/>
    <x v="99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60.7"/>
    <x v="1657"/>
    <s v="BRL"/>
    <n v="1"/>
    <n v="0"/>
    <n v="0"/>
    <n v="0"/>
    <n v="0"/>
    <n v="0"/>
    <n v="0"/>
    <n v="1"/>
    <n v="0"/>
    <n v="0"/>
    <n v="0"/>
    <n v="0"/>
    <x v="2200"/>
    <s v="OABR"/>
  </r>
  <r>
    <s v="20"/>
    <s v="ZBR1"/>
    <s v="F"/>
    <s v="V33"/>
    <x v="2"/>
    <x v="99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200"/>
    <s v="OABR"/>
  </r>
  <r>
    <s v="30"/>
    <s v="ZBR1"/>
    <s v="F"/>
    <s v="V33"/>
    <x v="2"/>
    <x v="99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200"/>
    <s v="OABR"/>
  </r>
  <r>
    <s v="40"/>
    <s v="ZBR1"/>
    <s v="F"/>
    <s v="V33"/>
    <x v="2"/>
    <x v="99"/>
    <s v="3000014853 DILUX INSUMOS E SUPRIMENTOS LTDA"/>
    <x v="184"/>
    <s v="100028638"/>
    <s v="DIFUSOR AROMAS"/>
    <s v="MAT.00030"/>
    <x v="1"/>
    <s v=""/>
    <s v=""/>
    <s v="K"/>
    <n v="2118"/>
    <x v="1"/>
    <s v=""/>
    <n v="1"/>
    <s v="UN"/>
    <n v="1"/>
    <s v="UN"/>
    <n v="279.7"/>
    <x v="1527"/>
    <s v="BRL"/>
    <n v="1"/>
    <n v="0"/>
    <n v="0"/>
    <n v="0"/>
    <n v="0"/>
    <n v="0"/>
    <n v="0"/>
    <n v="1"/>
    <n v="0"/>
    <n v="0"/>
    <n v="0"/>
    <n v="0"/>
    <x v="2200"/>
    <s v="OABR"/>
  </r>
  <r>
    <s v="70"/>
    <s v="ZBR1"/>
    <s v="F"/>
    <s v="V33"/>
    <x v="2"/>
    <x v="99"/>
    <s v="3000014853 DILUX INSUMOS E SUPRIMENTOS LTDA"/>
    <x v="184"/>
    <s v="E00005727"/>
    <s v="FILME PLASTICO 4X100"/>
    <s v="MAT.00029"/>
    <x v="1"/>
    <s v=""/>
    <s v=""/>
    <s v="K"/>
    <n v="2118"/>
    <x v="1"/>
    <s v=""/>
    <n v="1"/>
    <s v="UN"/>
    <n v="1"/>
    <s v="UN"/>
    <n v="65.08"/>
    <x v="1658"/>
    <s v="BRL"/>
    <n v="1"/>
    <n v="0"/>
    <n v="0"/>
    <n v="0"/>
    <n v="0"/>
    <n v="0"/>
    <n v="0"/>
    <n v="1"/>
    <n v="0"/>
    <n v="0"/>
    <n v="0"/>
    <n v="0"/>
    <x v="2200"/>
    <s v="OABR"/>
  </r>
  <r>
    <s v="80"/>
    <s v="ZBR1"/>
    <s v="F"/>
    <s v="V33"/>
    <x v="2"/>
    <x v="99"/>
    <s v="3000014853 DILUX INSUMOS E SUPRIMENTOS LTDA"/>
    <x v="184"/>
    <s v="100026461"/>
    <s v="INSETICIDA SBP"/>
    <s v="MAT.00031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2200"/>
    <s v="OABR"/>
  </r>
  <r>
    <s v="90"/>
    <s v="ZBR1"/>
    <s v="F"/>
    <s v="V33"/>
    <x v="2"/>
    <x v="99"/>
    <s v="3000014853 DILUX INSUMOS E SUPRIMENTOS LTDA"/>
    <x v="184"/>
    <s v="100011748"/>
    <s v="FILTRO DE PAPEL 103"/>
    <s v="MAT.00001"/>
    <x v="1"/>
    <s v="L"/>
    <s v=""/>
    <s v="K"/>
    <n v="2118"/>
    <x v="1"/>
    <s v=""/>
    <n v="1"/>
    <s v="UN"/>
    <n v="1"/>
    <s v="UN"/>
    <n v="0"/>
    <x v="704"/>
    <s v="BRL"/>
    <n v="1"/>
    <n v="0"/>
    <n v="0"/>
    <n v="0"/>
    <n v="0"/>
    <n v="0"/>
    <n v="0"/>
    <n v="1"/>
    <n v="0"/>
    <n v="0"/>
    <n v="0"/>
    <n v="0"/>
    <x v="2200"/>
    <s v="OABR"/>
  </r>
  <r>
    <s v="110"/>
    <s v="ZBR1"/>
    <s v="F"/>
    <s v="V33"/>
    <x v="2"/>
    <x v="99"/>
    <s v="3000014853 DILUX INSUMOS E SUPRIMENTOS LTDA"/>
    <x v="184"/>
    <s v="100026461"/>
    <s v="INSETICIDA SBP"/>
    <s v="MAT.00031"/>
    <x v="1"/>
    <s v=""/>
    <s v=""/>
    <s v="K"/>
    <n v="2118"/>
    <x v="1"/>
    <s v=""/>
    <n v="1"/>
    <s v="UN"/>
    <n v="1"/>
    <s v="UN"/>
    <n v="76.099999999999994"/>
    <x v="1659"/>
    <s v="BRL"/>
    <n v="1"/>
    <n v="0"/>
    <n v="0"/>
    <n v="0"/>
    <n v="0"/>
    <n v="0"/>
    <n v="0"/>
    <n v="1"/>
    <n v="0"/>
    <n v="0"/>
    <n v="0"/>
    <n v="0"/>
    <x v="2200"/>
    <s v="OABR"/>
  </r>
  <r>
    <s v="120"/>
    <s v="ZBR1"/>
    <s v="F"/>
    <s v="V33"/>
    <x v="2"/>
    <x v="99"/>
    <s v="3000014853 DILUX INSUMOS E SUPRIMENTOS LTDA"/>
    <x v="184"/>
    <s v="100011748"/>
    <s v="FILTRO DE PAPEL 103"/>
    <s v="MAT.00001"/>
    <x v="1"/>
    <s v=""/>
    <s v=""/>
    <s v="K"/>
    <n v="2118"/>
    <x v="1"/>
    <s v=""/>
    <n v="1"/>
    <s v="UN"/>
    <n v="1"/>
    <s v="UN"/>
    <n v="28.32"/>
    <x v="925"/>
    <s v="BRL"/>
    <n v="1"/>
    <n v="0"/>
    <n v="0"/>
    <n v="0"/>
    <n v="0"/>
    <n v="0"/>
    <n v="0"/>
    <n v="1"/>
    <n v="0"/>
    <n v="0"/>
    <n v="0"/>
    <n v="0"/>
    <x v="2200"/>
    <s v="OABR"/>
  </r>
  <r>
    <s v="1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380.21"/>
    <x v="1660"/>
    <s v="BRL"/>
    <n v="1"/>
    <n v="0"/>
    <n v="0"/>
    <n v="0"/>
    <n v="0"/>
    <n v="0"/>
    <n v="0"/>
    <n v="1"/>
    <n v="0"/>
    <n v="0"/>
    <n v="0"/>
    <n v="0"/>
    <x v="2201"/>
    <s v="OABR"/>
  </r>
  <r>
    <s v="2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408.73"/>
    <x v="1661"/>
    <s v="BRL"/>
    <n v="1"/>
    <n v="0"/>
    <n v="0"/>
    <n v="0"/>
    <n v="0"/>
    <n v="0"/>
    <n v="0"/>
    <n v="1"/>
    <n v="0"/>
    <n v="0"/>
    <n v="0"/>
    <n v="0"/>
    <x v="2201"/>
    <s v="OABR"/>
  </r>
  <r>
    <s v="3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8119.94"/>
    <x v="1662"/>
    <s v="BRL"/>
    <n v="1"/>
    <n v="0"/>
    <n v="0"/>
    <n v="0"/>
    <n v="0"/>
    <n v="0"/>
    <n v="0"/>
    <n v="1"/>
    <n v="0"/>
    <n v="0"/>
    <n v="0"/>
    <n v="0"/>
    <x v="2201"/>
    <s v="OABR"/>
  </r>
  <r>
    <s v="4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380.21"/>
    <x v="1660"/>
    <s v="BRL"/>
    <n v="1"/>
    <n v="0"/>
    <n v="0"/>
    <n v="0"/>
    <n v="0"/>
    <n v="0"/>
    <n v="0"/>
    <n v="1"/>
    <n v="0"/>
    <n v="0"/>
    <n v="0"/>
    <n v="0"/>
    <x v="2201"/>
    <s v="OABR"/>
  </r>
  <r>
    <s v="5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408.73"/>
    <x v="1661"/>
    <s v="BRL"/>
    <n v="1"/>
    <n v="0"/>
    <n v="0"/>
    <n v="0"/>
    <n v="0"/>
    <n v="0"/>
    <n v="0"/>
    <n v="1"/>
    <n v="0"/>
    <n v="0"/>
    <n v="0"/>
    <n v="0"/>
    <x v="2201"/>
    <s v="OABR"/>
  </r>
  <r>
    <s v="60"/>
    <s v="ZBR1"/>
    <s v="F"/>
    <s v="V33"/>
    <x v="2"/>
    <x v="99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8119.94"/>
    <x v="1662"/>
    <s v="BRL"/>
    <n v="1"/>
    <n v="0"/>
    <n v="0"/>
    <n v="0"/>
    <n v="0"/>
    <n v="0"/>
    <n v="0"/>
    <n v="1"/>
    <n v="0"/>
    <n v="0"/>
    <n v="0"/>
    <n v="0"/>
    <x v="2201"/>
    <s v="OABR"/>
  </r>
  <r>
    <s v="10"/>
    <s v="ZBR1"/>
    <s v="F"/>
    <s v="V13"/>
    <x v="4"/>
    <x v="9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8119.94"/>
    <x v="1662"/>
    <s v="BRL"/>
    <n v="1"/>
    <n v="0"/>
    <n v="0"/>
    <n v="0"/>
    <n v="0"/>
    <n v="0"/>
    <n v="0"/>
    <n v="1"/>
    <n v="0"/>
    <n v="0"/>
    <n v="0"/>
    <n v="0"/>
    <x v="2202"/>
    <s v="OABR"/>
  </r>
  <r>
    <s v="20"/>
    <s v="ZBR1"/>
    <s v="F"/>
    <s v="V13"/>
    <x v="4"/>
    <x v="9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84.41"/>
    <x v="1663"/>
    <s v="BRL"/>
    <n v="1"/>
    <n v="0"/>
    <n v="0"/>
    <n v="0"/>
    <n v="0"/>
    <n v="0"/>
    <n v="0"/>
    <n v="1"/>
    <n v="0"/>
    <n v="0"/>
    <n v="0"/>
    <n v="0"/>
    <x v="2202"/>
    <s v="OABR"/>
  </r>
  <r>
    <s v="30"/>
    <s v="ZBR1"/>
    <s v="F"/>
    <s v="V13"/>
    <x v="4"/>
    <x v="9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92.45"/>
    <x v="1664"/>
    <s v="BRL"/>
    <n v="1"/>
    <n v="0"/>
    <n v="0"/>
    <n v="0"/>
    <n v="0"/>
    <n v="0"/>
    <n v="0"/>
    <n v="1"/>
    <n v="0"/>
    <n v="0"/>
    <n v="0"/>
    <n v="0"/>
    <x v="2202"/>
    <s v="OABR"/>
  </r>
  <r>
    <s v="40"/>
    <s v="ZBR1"/>
    <s v="F"/>
    <s v="V13"/>
    <x v="4"/>
    <x v="99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8208.68"/>
    <x v="1665"/>
    <s v="BRL"/>
    <n v="1"/>
    <n v="0"/>
    <n v="0"/>
    <n v="0"/>
    <n v="0"/>
    <n v="0"/>
    <n v="0"/>
    <n v="1"/>
    <n v="0"/>
    <n v="0"/>
    <n v="0"/>
    <n v="0"/>
    <x v="2202"/>
    <s v="OABR"/>
  </r>
  <r>
    <s v="10"/>
    <s v="ZBR1"/>
    <s v="F"/>
    <s v="V33"/>
    <x v="2"/>
    <x v="99"/>
    <s v="3000002321 PROMOTIONAL TRAVEL VIAGENS E TURISM"/>
    <x v="161"/>
    <s v="E00000144"/>
    <s v="SEGURO"/>
    <s v="SERV.0031"/>
    <x v="0"/>
    <s v=""/>
    <s v=""/>
    <s v="K"/>
    <n v="2118"/>
    <x v="1"/>
    <s v=""/>
    <n v="1"/>
    <s v="SV"/>
    <n v="1"/>
    <s v="SV"/>
    <n v="347.68"/>
    <x v="1666"/>
    <s v="BRL"/>
    <n v="1"/>
    <n v="0"/>
    <n v="0"/>
    <n v="0"/>
    <n v="0"/>
    <n v="0"/>
    <n v="0"/>
    <n v="1"/>
    <n v="0"/>
    <n v="0"/>
    <n v="0"/>
    <n v="0"/>
    <x v="2203"/>
    <s v="OABR"/>
  </r>
  <r>
    <s v="20"/>
    <s v="ZBR1"/>
    <s v="F"/>
    <s v="V33"/>
    <x v="2"/>
    <x v="99"/>
    <s v="3000002321 PROMOTIONAL TRAVEL VIAGENS E TURISM"/>
    <x v="161"/>
    <s v="E00000144"/>
    <s v="SEGURO"/>
    <s v="SERV.0031"/>
    <x v="0"/>
    <s v=""/>
    <s v=""/>
    <s v="K"/>
    <n v="2118"/>
    <x v="1"/>
    <s v=""/>
    <n v="1"/>
    <s v="SV"/>
    <n v="1"/>
    <s v="SV"/>
    <n v="347.68"/>
    <x v="1666"/>
    <s v="BRL"/>
    <n v="1"/>
    <n v="0"/>
    <n v="0"/>
    <n v="0"/>
    <n v="0"/>
    <n v="0"/>
    <n v="0"/>
    <n v="1"/>
    <n v="0"/>
    <n v="0"/>
    <n v="0"/>
    <n v="0"/>
    <x v="2203"/>
    <s v="OABR"/>
  </r>
  <r>
    <s v="10"/>
    <s v="ZBR1"/>
    <s v="F"/>
    <s v="V13"/>
    <x v="4"/>
    <x v="99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596.47"/>
    <x v="1667"/>
    <s v="BRL"/>
    <n v="1"/>
    <n v="0"/>
    <n v="0"/>
    <n v="0"/>
    <n v="0"/>
    <n v="0"/>
    <n v="0"/>
    <n v="1"/>
    <n v="0"/>
    <n v="0"/>
    <n v="0"/>
    <n v="0"/>
    <x v="2204"/>
    <s v="OABR"/>
  </r>
  <r>
    <s v="20"/>
    <s v="ZBR1"/>
    <s v="F"/>
    <s v="V13"/>
    <x v="4"/>
    <x v="99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804.79"/>
    <x v="1668"/>
    <s v="BRL"/>
    <n v="1"/>
    <n v="0"/>
    <n v="0"/>
    <n v="0"/>
    <n v="0"/>
    <n v="0"/>
    <n v="0"/>
    <n v="1"/>
    <n v="0"/>
    <n v="0"/>
    <n v="0"/>
    <n v="0"/>
    <x v="2204"/>
    <s v="OABR"/>
  </r>
  <r>
    <s v="10"/>
    <s v="ZBR1"/>
    <s v="F"/>
    <s v="V03"/>
    <x v="1"/>
    <x v="99"/>
    <s v="3000002034 ELETRICA KVA LTDA"/>
    <x v="210"/>
    <s v="100016835"/>
    <s v="LAMP PAR30 LED 9W/6500K E27"/>
    <s v="MAT.00029"/>
    <x v="1"/>
    <s v=""/>
    <s v=""/>
    <s v="K"/>
    <n v="1118"/>
    <x v="0"/>
    <s v=""/>
    <n v="100"/>
    <s v="UN"/>
    <n v="100"/>
    <s v="UN"/>
    <n v="16"/>
    <x v="402"/>
    <s v="BRL"/>
    <n v="1"/>
    <n v="0"/>
    <n v="0"/>
    <n v="0"/>
    <n v="0"/>
    <n v="0"/>
    <n v="0"/>
    <n v="1"/>
    <n v="0"/>
    <n v="0"/>
    <n v="0"/>
    <n v="0"/>
    <x v="2205"/>
    <s v="OABR"/>
  </r>
  <r>
    <s v="1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9858.68"/>
    <x v="1669"/>
    <s v="BRL"/>
    <n v="1"/>
    <n v="0"/>
    <n v="0"/>
    <n v="0"/>
    <n v="0"/>
    <n v="0"/>
    <n v="0"/>
    <n v="1"/>
    <n v="0"/>
    <n v="0"/>
    <n v="0"/>
    <n v="0"/>
    <x v="2206"/>
    <s v="OABR"/>
  </r>
  <r>
    <s v="2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3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4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5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6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7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8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9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10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11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12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46910.45"/>
    <x v="1670"/>
    <s v="BRL"/>
    <n v="1"/>
    <n v="0"/>
    <n v="0"/>
    <n v="1"/>
    <n v="0"/>
    <n v="1"/>
    <n v="46910.45"/>
    <n v="1"/>
    <n v="0"/>
    <n v="0"/>
    <n v="0"/>
    <n v="0"/>
    <x v="2206"/>
    <s v="OABR"/>
  </r>
  <r>
    <s v="130"/>
    <s v="ZBR1"/>
    <s v="F"/>
    <s v="V03"/>
    <x v="1"/>
    <x v="99"/>
    <s v="3000002585 RIO SHOP SERVICOS LTDA ME"/>
    <x v="215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8997.24"/>
    <x v="1671"/>
    <s v="BRL"/>
    <n v="1"/>
    <n v="0"/>
    <n v="0"/>
    <n v="1"/>
    <n v="0"/>
    <n v="1"/>
    <n v="8997.24"/>
    <n v="1"/>
    <n v="0"/>
    <n v="0"/>
    <n v="0"/>
    <n v="0"/>
    <x v="2206"/>
    <s v="OABR"/>
  </r>
  <r>
    <s v="10"/>
    <s v="ZBR1"/>
    <s v="F"/>
    <s v="V02"/>
    <x v="7"/>
    <x v="99"/>
    <s v="G000005204 GL EVENTS LIVE S.A."/>
    <x v="6"/>
    <s v="100026857"/>
    <s v="ADESIVO SINALIZAÇÃO"/>
    <s v="MAT.00030"/>
    <x v="1"/>
    <s v=""/>
    <s v=""/>
    <s v="K"/>
    <n v="1118"/>
    <x v="0"/>
    <s v=""/>
    <n v="1"/>
    <s v="UN"/>
    <n v="1"/>
    <s v="UN"/>
    <n v="4004.07"/>
    <x v="1672"/>
    <s v="BRL"/>
    <n v="1"/>
    <n v="0"/>
    <n v="0"/>
    <n v="0"/>
    <n v="0"/>
    <n v="0"/>
    <n v="0"/>
    <n v="1"/>
    <n v="0"/>
    <n v="0"/>
    <n v="0"/>
    <n v="0"/>
    <x v="2207"/>
    <s v="OABR"/>
  </r>
  <r>
    <s v="10"/>
    <s v="ZBR1"/>
    <s v="F"/>
    <s v="V23"/>
    <x v="12"/>
    <x v="99"/>
    <s v="3000016348 HAND SECURITY CONSULTORIA EM"/>
    <x v="172"/>
    <s v="100031028"/>
    <s v="TV LED 39&quot;"/>
    <s v="MAT.00030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208"/>
    <s v="OABR"/>
  </r>
  <r>
    <s v="20"/>
    <s v="ZBR1"/>
    <s v="F"/>
    <s v="V23"/>
    <x v="12"/>
    <x v="99"/>
    <s v="3000016348 HAND SECURITY CONSULTORIA EM"/>
    <x v="172"/>
    <s v="100003184"/>
    <s v="SERVIÇOS TÉCNICOS EM ELETRÔNICA"/>
    <s v="SERV.0019"/>
    <x v="0"/>
    <s v="L"/>
    <s v=""/>
    <s v="K"/>
    <n v="2118"/>
    <x v="1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208"/>
    <s v="OABR"/>
  </r>
  <r>
    <s v="10"/>
    <s v="ZBR1"/>
    <s v="F"/>
    <s v="V23"/>
    <x v="12"/>
    <x v="99"/>
    <s v="3000020881 SECURITY ENERGY LTDA"/>
    <x v="356"/>
    <s v="100031028"/>
    <s v="TV LED 39&quot;"/>
    <s v="MAT.00030"/>
    <x v="1"/>
    <s v=""/>
    <s v=""/>
    <s v="A"/>
    <n v="2118"/>
    <x v="1"/>
    <s v=""/>
    <n v="4"/>
    <s v="UN"/>
    <n v="4"/>
    <s v="UN"/>
    <n v="1752.6"/>
    <x v="1673"/>
    <s v="BRL"/>
    <n v="1"/>
    <n v="0"/>
    <n v="0"/>
    <n v="0"/>
    <n v="0"/>
    <n v="0"/>
    <n v="0"/>
    <n v="1"/>
    <n v="0"/>
    <n v="0"/>
    <n v="0"/>
    <n v="0"/>
    <x v="2209"/>
    <s v="OABR"/>
  </r>
  <r>
    <s v="20"/>
    <s v="ZBR1"/>
    <s v="F"/>
    <s v="V23"/>
    <x v="12"/>
    <x v="99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800"/>
    <x v="442"/>
    <s v="BRL"/>
    <n v="1"/>
    <n v="0"/>
    <n v="0"/>
    <n v="0"/>
    <n v="0"/>
    <n v="0"/>
    <n v="0"/>
    <n v="1"/>
    <n v="0"/>
    <n v="0"/>
    <n v="0"/>
    <n v="0"/>
    <x v="2209"/>
    <s v="OABR"/>
  </r>
  <r>
    <s v="30"/>
    <s v="ZBR1"/>
    <s v="F"/>
    <s v="V23"/>
    <x v="12"/>
    <x v="99"/>
    <s v="3000020881 SECURITY ENERGY LTDA"/>
    <x v="356"/>
    <s v="100013536"/>
    <s v="GRAVADOR DE VIDEO NVD 1316"/>
    <s v="MAT.00029"/>
    <x v="1"/>
    <s v=""/>
    <s v=""/>
    <s v="A"/>
    <n v="2118"/>
    <x v="1"/>
    <s v=""/>
    <n v="1"/>
    <s v="UN"/>
    <n v="1"/>
    <s v="UN"/>
    <n v="4719.6000000000004"/>
    <x v="1674"/>
    <s v="BRL"/>
    <n v="1"/>
    <n v="0"/>
    <n v="0"/>
    <n v="0"/>
    <n v="0"/>
    <n v="0"/>
    <n v="0"/>
    <n v="1"/>
    <n v="0"/>
    <n v="0"/>
    <n v="0"/>
    <n v="0"/>
    <x v="2209"/>
    <s v="OABR"/>
  </r>
  <r>
    <s v="40"/>
    <s v="ZBR1"/>
    <s v="F"/>
    <s v="V23"/>
    <x v="12"/>
    <x v="99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450"/>
    <x v="2"/>
    <s v="BRL"/>
    <n v="1"/>
    <n v="0"/>
    <n v="0"/>
    <n v="0"/>
    <n v="0"/>
    <n v="0"/>
    <n v="0"/>
    <n v="1"/>
    <n v="0"/>
    <n v="0"/>
    <n v="0"/>
    <n v="0"/>
    <x v="2209"/>
    <s v="OABR"/>
  </r>
  <r>
    <s v="10"/>
    <s v="ZBR1"/>
    <s v="F"/>
    <s v="V23"/>
    <x v="12"/>
    <x v="99"/>
    <s v="3000020881 SECURITY ENERGY LTDA"/>
    <x v="356"/>
    <s v="100013536"/>
    <s v="GRAVADOR DE VIDEO NVD 1316"/>
    <s v="MAT.00029"/>
    <x v="1"/>
    <s v=""/>
    <s v=""/>
    <s v="K"/>
    <n v="2118"/>
    <x v="1"/>
    <s v=""/>
    <n v="1"/>
    <s v="UN"/>
    <n v="1"/>
    <s v="UN"/>
    <n v="4719.6000000000004"/>
    <x v="1674"/>
    <s v="BRL"/>
    <n v="1"/>
    <n v="0"/>
    <n v="0"/>
    <n v="1"/>
    <n v="0"/>
    <n v="1"/>
    <n v="4719.6000000000004"/>
    <n v="1"/>
    <n v="0"/>
    <n v="0"/>
    <n v="0"/>
    <n v="0"/>
    <x v="2210"/>
    <s v="OABR"/>
  </r>
  <r>
    <s v="20"/>
    <s v="ZBR1"/>
    <s v="F"/>
    <s v="V23"/>
    <x v="12"/>
    <x v="99"/>
    <s v="3000020881 SECURITY ENERGY LTDA"/>
    <x v="356"/>
    <s v="100003184"/>
    <s v="SERVIÇOS TÉCNICOS EM ELETRÔNICA"/>
    <s v="SERV.0019"/>
    <x v="0"/>
    <s v=""/>
    <s v=""/>
    <s v="K"/>
    <n v="2118"/>
    <x v="1"/>
    <s v=""/>
    <n v="1"/>
    <s v="SV"/>
    <n v="1"/>
    <s v="SV"/>
    <n v="450"/>
    <x v="2"/>
    <s v="BRL"/>
    <n v="1"/>
    <n v="0"/>
    <n v="0"/>
    <n v="1"/>
    <n v="0"/>
    <n v="1"/>
    <n v="450"/>
    <n v="1"/>
    <n v="0"/>
    <n v="0"/>
    <n v="0"/>
    <n v="0"/>
    <x v="2210"/>
    <s v="OABR"/>
  </r>
  <r>
    <s v="10"/>
    <s v="ZBR1"/>
    <s v="F"/>
    <s v="V03"/>
    <x v="1"/>
    <x v="99"/>
    <s v="3000002534 ASTRA BARRA CONTROLE DE PRAGAS LTDA"/>
    <x v="186"/>
    <s v="100000016"/>
    <s v="SERVIÇO DE CONTROLE DE PRAGAS"/>
    <s v="SERV.0017"/>
    <x v="0"/>
    <s v=""/>
    <s v=""/>
    <s v="K"/>
    <n v="1118"/>
    <x v="0"/>
    <s v=""/>
    <n v="1"/>
    <s v="SV"/>
    <n v="1"/>
    <s v="SV"/>
    <n v="200"/>
    <x v="48"/>
    <s v="BRL"/>
    <n v="1"/>
    <n v="0"/>
    <n v="0"/>
    <n v="0"/>
    <n v="0"/>
    <n v="0"/>
    <n v="0"/>
    <n v="1"/>
    <n v="0"/>
    <n v="0"/>
    <n v="0"/>
    <n v="0"/>
    <x v="2211"/>
    <s v="OABR"/>
  </r>
  <r>
    <s v="10"/>
    <s v="ZBR1"/>
    <s v="F"/>
    <s v="V01"/>
    <x v="16"/>
    <x v="100"/>
    <s v="3000001885 CENTRAL DE FESTAS GASTRONOMIA CRIAT"/>
    <x v="149"/>
    <s v="100000417"/>
    <s v="REFEIÇÃO"/>
    <s v="MAT.00029"/>
    <x v="1"/>
    <s v=""/>
    <s v=""/>
    <s v=""/>
    <n v="1118"/>
    <x v="0"/>
    <s v=""/>
    <n v="1"/>
    <s v="UN"/>
    <n v="1"/>
    <s v="UN"/>
    <n v="2913"/>
    <x v="1675"/>
    <s v="BRL"/>
    <n v="1"/>
    <n v="0"/>
    <n v="0"/>
    <n v="1"/>
    <n v="2913"/>
    <n v="1"/>
    <n v="2913"/>
    <n v="1"/>
    <n v="0"/>
    <n v="0"/>
    <n v="0"/>
    <n v="0"/>
    <x v="2212"/>
    <s v="OABR"/>
  </r>
  <r>
    <s v="10"/>
    <s v="ZBR1"/>
    <s v="F"/>
    <s v="V01"/>
    <x v="16"/>
    <x v="100"/>
    <s v="3000001885 CENTRAL DE FESTAS GASTRONOMIA CRIAT"/>
    <x v="149"/>
    <s v="100000417"/>
    <s v="REFEIÇÃO"/>
    <s v="MAT.00029"/>
    <x v="1"/>
    <s v=""/>
    <s v=""/>
    <s v="K"/>
    <n v="1118"/>
    <x v="0"/>
    <s v=""/>
    <n v="1"/>
    <s v="UN"/>
    <n v="1"/>
    <s v="UN"/>
    <n v="2913"/>
    <x v="1675"/>
    <s v="BRL"/>
    <n v="1"/>
    <n v="0"/>
    <n v="0"/>
    <n v="0"/>
    <n v="0"/>
    <n v="0"/>
    <n v="0"/>
    <n v="1"/>
    <n v="0"/>
    <n v="0"/>
    <n v="0"/>
    <n v="0"/>
    <x v="2213"/>
    <s v="OABR"/>
  </r>
  <r>
    <s v="10"/>
    <s v="ZBR1"/>
    <s v="F"/>
    <s v="V02"/>
    <x v="7"/>
    <x v="100"/>
    <s v="3000001602 GABRIELA ZAPPALA RIBEIRO TATAGIBA"/>
    <x v="302"/>
    <s v="100000821"/>
    <s v="BNL-MKT PLATAFORMA Traduções"/>
    <s v="SERV.0031"/>
    <x v="0"/>
    <s v=""/>
    <s v=""/>
    <s v="K"/>
    <n v="1118"/>
    <x v="0"/>
    <s v=""/>
    <n v="1"/>
    <s v="SV"/>
    <n v="1"/>
    <s v="SV"/>
    <n v="1715"/>
    <x v="1676"/>
    <s v="BRL"/>
    <n v="1"/>
    <n v="0"/>
    <n v="0"/>
    <n v="0"/>
    <n v="0"/>
    <n v="0"/>
    <n v="0"/>
    <n v="1"/>
    <n v="0"/>
    <n v="0"/>
    <n v="0"/>
    <n v="0"/>
    <x v="2214"/>
    <s v="OABR"/>
  </r>
  <r>
    <s v="10"/>
    <s v="ZBR1"/>
    <s v="F"/>
    <s v="V23"/>
    <x v="12"/>
    <x v="100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112882"/>
    <s v="SV"/>
    <n v="112882"/>
    <s v="SV"/>
    <n v="1"/>
    <x v="1677"/>
    <s v="BRL"/>
    <n v="1"/>
    <n v="0"/>
    <n v="0"/>
    <n v="67729.2"/>
    <n v="0"/>
    <n v="67729.2"/>
    <n v="67729.2"/>
    <n v="1"/>
    <n v="0"/>
    <n v="0"/>
    <n v="0"/>
    <n v="0"/>
    <x v="2215"/>
    <s v="OABR"/>
  </r>
  <r>
    <s v="10"/>
    <s v="ZBR1"/>
    <s v="F"/>
    <s v="V03"/>
    <x v="1"/>
    <x v="100"/>
    <s v="3000003219 CJA VITORIA REFRIGERACAO LTDA"/>
    <x v="362"/>
    <s v="100031065"/>
    <s v="CORREIA A112"/>
    <s v="MAT.00004"/>
    <x v="1"/>
    <s v="L"/>
    <s v=""/>
    <s v="K"/>
    <n v="1118"/>
    <x v="0"/>
    <s v=""/>
    <n v="15"/>
    <s v="UN"/>
    <n v="15"/>
    <s v="UN"/>
    <n v="98.5"/>
    <x v="1678"/>
    <s v="BRL"/>
    <n v="1"/>
    <n v="0"/>
    <n v="0"/>
    <n v="0"/>
    <n v="0"/>
    <n v="0"/>
    <n v="0"/>
    <n v="1"/>
    <n v="0"/>
    <n v="0"/>
    <n v="0"/>
    <n v="0"/>
    <x v="2216"/>
    <s v="OABR"/>
  </r>
  <r>
    <s v="10"/>
    <s v="ZBR1"/>
    <s v="F"/>
    <s v="V11"/>
    <x v="9"/>
    <x v="100"/>
    <s v="3000000122 BERGHER E MATTOS ADVOGADOS ASSOCIAD"/>
    <x v="303"/>
    <s v="100000364"/>
    <s v="HONORÁRIOS JURÍDICOS"/>
    <s v="SERV.0001"/>
    <x v="0"/>
    <s v=""/>
    <s v=""/>
    <s v="K"/>
    <n v="1118"/>
    <x v="0"/>
    <s v=""/>
    <n v="6000"/>
    <s v="SV"/>
    <n v="6000"/>
    <s v="SV"/>
    <n v="1"/>
    <x v="545"/>
    <s v="BRL"/>
    <n v="1"/>
    <n v="0"/>
    <n v="0"/>
    <n v="5000"/>
    <n v="0"/>
    <n v="5000"/>
    <n v="5000"/>
    <n v="1"/>
    <n v="0"/>
    <n v="0"/>
    <n v="0"/>
    <n v="0"/>
    <x v="2217"/>
    <s v="OABR"/>
  </r>
  <r>
    <s v="10"/>
    <s v="ZBR1"/>
    <s v="F"/>
    <s v="V03"/>
    <x v="1"/>
    <x v="100"/>
    <s v="3000017365 REI AIR PECAS DE REFRIGERACAO LTDA"/>
    <x v="228"/>
    <s v="100031065"/>
    <s v="CORREIA A112"/>
    <s v="MAT.00004"/>
    <x v="1"/>
    <s v=""/>
    <s v=""/>
    <s v="K"/>
    <n v="1118"/>
    <x v="0"/>
    <s v=""/>
    <n v="15"/>
    <s v="UN"/>
    <n v="15"/>
    <s v="UN"/>
    <n v="48.9"/>
    <x v="1679"/>
    <s v="BRL"/>
    <n v="1"/>
    <n v="0"/>
    <n v="0"/>
    <n v="0"/>
    <n v="0"/>
    <n v="0"/>
    <n v="0"/>
    <n v="1"/>
    <n v="0"/>
    <n v="0"/>
    <n v="0"/>
    <n v="0"/>
    <x v="2218"/>
    <s v="OABR"/>
  </r>
  <r>
    <s v="10"/>
    <s v="ZBR1"/>
    <s v="F"/>
    <s v="V23"/>
    <x v="12"/>
    <x v="100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18000"/>
    <x v="1680"/>
    <s v="BRL"/>
    <n v="1"/>
    <n v="0"/>
    <n v="0"/>
    <n v="0"/>
    <n v="0"/>
    <n v="0"/>
    <n v="0"/>
    <n v="1"/>
    <n v="0"/>
    <n v="0"/>
    <n v="0"/>
    <n v="0"/>
    <x v="2219"/>
    <s v="OABR"/>
  </r>
  <r>
    <s v="10"/>
    <s v="ZBR1"/>
    <s v="F"/>
    <s v="V31"/>
    <x v="17"/>
    <x v="101"/>
    <s v="3000002506 CARMONA ADVOGADOS ASSOCIADOS"/>
    <x v="221"/>
    <s v="100000364"/>
    <s v="HONORÁRIOS JURÍDICOS"/>
    <s v="SERV.0001"/>
    <x v="0"/>
    <s v=""/>
    <s v=""/>
    <s v="K"/>
    <n v="2118"/>
    <x v="1"/>
    <s v=""/>
    <n v="1223"/>
    <s v="SV"/>
    <n v="1223"/>
    <s v="SV"/>
    <n v="1"/>
    <x v="1681"/>
    <s v="BRL"/>
    <n v="1"/>
    <n v="0"/>
    <n v="0"/>
    <n v="0"/>
    <n v="0"/>
    <n v="0"/>
    <n v="0"/>
    <n v="1"/>
    <n v="0"/>
    <n v="0"/>
    <n v="0"/>
    <n v="0"/>
    <x v="2220"/>
    <s v="OABR"/>
  </r>
  <r>
    <s v="10"/>
    <s v="ZBR1"/>
    <s v="F"/>
    <s v="V11"/>
    <x v="9"/>
    <x v="101"/>
    <s v="3000002506 CARMONA ADVOGADOS ASSOCIADOS"/>
    <x v="221"/>
    <s v="100000364"/>
    <s v="HONORÁRIOS JURÍDICOS"/>
    <s v="SERV.0001"/>
    <x v="0"/>
    <s v=""/>
    <s v=""/>
    <s v="K"/>
    <n v="1118"/>
    <x v="0"/>
    <s v=""/>
    <n v="334"/>
    <s v="SV"/>
    <n v="334"/>
    <s v="SV"/>
    <n v="1"/>
    <x v="1024"/>
    <s v="BRL"/>
    <n v="1"/>
    <n v="0"/>
    <n v="0"/>
    <n v="0"/>
    <n v="0"/>
    <n v="0"/>
    <n v="0"/>
    <n v="1"/>
    <n v="0"/>
    <n v="0"/>
    <n v="0"/>
    <n v="0"/>
    <x v="2221"/>
    <s v="OABR"/>
  </r>
  <r>
    <s v="10"/>
    <s v="ZBR1"/>
    <s v="F"/>
    <s v="V33"/>
    <x v="2"/>
    <x v="101"/>
    <s v="3000002677 REIS OFFICE PRODUCTS SERVICOS LTDA"/>
    <x v="193"/>
    <s v="100000784"/>
    <s v="SERVIÇO DE COPIAS E REPROGRAFIA"/>
    <s v="SERV.0031"/>
    <x v="0"/>
    <s v=""/>
    <s v=""/>
    <s v="K"/>
    <n v="2118"/>
    <x v="1"/>
    <s v=""/>
    <n v="1"/>
    <s v="SV"/>
    <n v="1"/>
    <s v="SV"/>
    <n v="1455.51"/>
    <x v="1682"/>
    <s v="BRL"/>
    <n v="1"/>
    <n v="0"/>
    <n v="0"/>
    <n v="0"/>
    <n v="0"/>
    <n v="0"/>
    <n v="0"/>
    <n v="1"/>
    <n v="0"/>
    <n v="0"/>
    <n v="0"/>
    <n v="0"/>
    <x v="2222"/>
    <s v="OABR"/>
  </r>
  <r>
    <s v="20"/>
    <s v="ZBR1"/>
    <s v="F"/>
    <s v="V23"/>
    <x v="12"/>
    <x v="101"/>
    <s v="3000012982 KALUNGA SA"/>
    <x v="158"/>
    <s v="100029705"/>
    <s v="PROJETOR EPSON H981A"/>
    <s v="MAT.00013"/>
    <x v="1"/>
    <s v=""/>
    <s v=""/>
    <s v="K"/>
    <n v="2118"/>
    <x v="1"/>
    <s v=""/>
    <n v="1"/>
    <s v="UN"/>
    <n v="1"/>
    <s v="UN"/>
    <n v="3194.1"/>
    <x v="1683"/>
    <s v="BRL"/>
    <n v="1"/>
    <n v="0"/>
    <n v="0"/>
    <n v="1"/>
    <n v="0"/>
    <n v="1"/>
    <n v="3194.1"/>
    <n v="1"/>
    <n v="0"/>
    <n v="0"/>
    <n v="0"/>
    <n v="0"/>
    <x v="2223"/>
    <s v="OABR"/>
  </r>
  <r>
    <s v="10"/>
    <s v="ZBR1"/>
    <s v="F"/>
    <s v="V13"/>
    <x v="4"/>
    <x v="101"/>
    <s v="3000002677 REIS OFFICE PRODUCTS SERVICOS LTDA"/>
    <x v="193"/>
    <s v="100000784"/>
    <s v="SERVIÇO DE COPIAS E REPROGRAFIA"/>
    <s v="SERV.0031"/>
    <x v="0"/>
    <s v=""/>
    <s v=""/>
    <s v="K"/>
    <n v="1118"/>
    <x v="0"/>
    <s v=""/>
    <n v="1"/>
    <s v="SV"/>
    <n v="1"/>
    <s v="SV"/>
    <n v="1711.67"/>
    <x v="1684"/>
    <s v="BRL"/>
    <n v="1"/>
    <n v="0"/>
    <n v="0"/>
    <n v="0"/>
    <n v="0"/>
    <n v="0"/>
    <n v="0"/>
    <n v="1"/>
    <n v="0"/>
    <n v="0"/>
    <n v="0"/>
    <n v="0"/>
    <x v="2224"/>
    <s v="OABR"/>
  </r>
  <r>
    <s v="10"/>
    <s v="ZBR1"/>
    <s v="F"/>
    <s v="V02"/>
    <x v="7"/>
    <x v="101"/>
    <s v="3000000284 GOOGLE BRASIL INTERNET LTDA."/>
    <x v="328"/>
    <s v="100000446"/>
    <s v="CAMPANHA DE MÍDIA DIGITAL"/>
    <s v="SERV.0020"/>
    <x v="0"/>
    <s v=""/>
    <s v=""/>
    <s v="K"/>
    <n v="1118"/>
    <x v="0"/>
    <s v=""/>
    <n v="1"/>
    <s v="SV"/>
    <n v="1"/>
    <s v="SV"/>
    <n v="1519.84"/>
    <x v="1685"/>
    <s v="BRL"/>
    <n v="1"/>
    <n v="0"/>
    <n v="0"/>
    <n v="0"/>
    <n v="0"/>
    <n v="0"/>
    <n v="0"/>
    <n v="1"/>
    <n v="0"/>
    <n v="0"/>
    <n v="0"/>
    <n v="0"/>
    <x v="2225"/>
    <s v="OABR"/>
  </r>
  <r>
    <s v="10"/>
    <s v="ZBR1"/>
    <s v="F"/>
    <s v="V23"/>
    <x v="12"/>
    <x v="101"/>
    <s v="3000015025 ROBERTO GONCALVES SERVICOS TECNICOS"/>
    <x v="363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890"/>
    <x v="1171"/>
    <s v="BRL"/>
    <n v="1"/>
    <n v="0"/>
    <n v="0"/>
    <n v="0"/>
    <n v="0"/>
    <n v="0"/>
    <n v="0"/>
    <n v="1"/>
    <n v="0"/>
    <n v="0"/>
    <n v="0"/>
    <n v="0"/>
    <x v="2226"/>
    <s v="OABR"/>
  </r>
  <r>
    <s v="10"/>
    <s v="ZBR1"/>
    <s v="F"/>
    <s v="V03"/>
    <x v="1"/>
    <x v="101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270"/>
    <x v="211"/>
    <s v="BRL"/>
    <n v="1"/>
    <n v="0"/>
    <n v="0"/>
    <n v="0"/>
    <n v="0"/>
    <n v="1"/>
    <n v="2270"/>
    <n v="1"/>
    <n v="0"/>
    <n v="0"/>
    <n v="0"/>
    <n v="0"/>
    <x v="2227"/>
    <s v="OABR"/>
  </r>
  <r>
    <s v="10"/>
    <s v="ZBR1"/>
    <s v="F"/>
    <s v="V03"/>
    <x v="1"/>
    <x v="101"/>
    <s v="3000002132 NEW POWER GRUPOS GERADORES LTDA"/>
    <x v="21"/>
    <s v="100000450"/>
    <s v="MANUT. GERADORES"/>
    <s v="SERV.0017"/>
    <x v="0"/>
    <s v=""/>
    <s v=""/>
    <s v="K"/>
    <n v="1118"/>
    <x v="0"/>
    <s v=""/>
    <n v="1"/>
    <s v="UN"/>
    <n v="1"/>
    <s v="UN"/>
    <n v="2265"/>
    <x v="1686"/>
    <s v="BRL"/>
    <n v="1"/>
    <n v="0"/>
    <n v="0"/>
    <n v="0"/>
    <n v="0"/>
    <n v="0"/>
    <n v="0"/>
    <n v="1"/>
    <n v="0"/>
    <n v="0"/>
    <n v="0"/>
    <n v="0"/>
    <x v="2228"/>
    <s v="OABR"/>
  </r>
  <r>
    <s v="10"/>
    <s v="ZBR1"/>
    <s v="F"/>
    <s v="V03"/>
    <x v="1"/>
    <x v="101"/>
    <s v="3000001759 IRONTEC MONTAGEM E MANUTENCAO UNDUS"/>
    <x v="32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840"/>
    <x v="679"/>
    <s v="BRL"/>
    <n v="1"/>
    <n v="0"/>
    <n v="0"/>
    <n v="1"/>
    <n v="0"/>
    <n v="1"/>
    <n v="3840"/>
    <n v="1"/>
    <n v="0"/>
    <n v="0"/>
    <n v="0"/>
    <n v="0"/>
    <x v="2229"/>
    <s v="OABR"/>
  </r>
  <r>
    <s v="10"/>
    <s v="ZBR1"/>
    <s v="F"/>
    <s v="V11"/>
    <x v="9"/>
    <x v="101"/>
    <s v="3000001200 VEIRANO E ADVOGADOS ASSOCIADOS"/>
    <x v="167"/>
    <s v="100000364"/>
    <s v="HONORÁRIOS JURÍDICOS"/>
    <s v="SERV.0001"/>
    <x v="0"/>
    <s v=""/>
    <s v=""/>
    <s v="K"/>
    <n v="1118"/>
    <x v="0"/>
    <s v=""/>
    <n v="1"/>
    <s v="SV"/>
    <n v="1"/>
    <s v="SV"/>
    <n v="2558.5"/>
    <x v="1687"/>
    <s v="BRL"/>
    <n v="1"/>
    <n v="0"/>
    <n v="0"/>
    <n v="0"/>
    <n v="0"/>
    <n v="0"/>
    <n v="0"/>
    <n v="1"/>
    <n v="0"/>
    <n v="0"/>
    <n v="0"/>
    <n v="0"/>
    <x v="2230"/>
    <s v="OABR"/>
  </r>
  <r>
    <s v="10"/>
    <s v="ZBR1"/>
    <s v="F"/>
    <s v="V23"/>
    <x v="12"/>
    <x v="101"/>
    <s v="3000020881 SECURITY ENERGY LTDA"/>
    <x v="356"/>
    <s v="100003184"/>
    <s v="SERVIÇOS TÉCNICOS EM ELETRÔNICA"/>
    <s v="SERV.0019"/>
    <x v="0"/>
    <s v=""/>
    <s v=""/>
    <s v="A"/>
    <n v="2118"/>
    <x v="1"/>
    <s v=""/>
    <n v="1"/>
    <s v="SV"/>
    <n v="1"/>
    <s v="SV"/>
    <n v="4500"/>
    <x v="85"/>
    <s v="BRL"/>
    <n v="1"/>
    <n v="0"/>
    <n v="0"/>
    <n v="0"/>
    <n v="0"/>
    <n v="0"/>
    <n v="0"/>
    <n v="1"/>
    <n v="0"/>
    <n v="0"/>
    <n v="0"/>
    <n v="0"/>
    <x v="2231"/>
    <s v="OABR"/>
  </r>
  <r>
    <s v="20"/>
    <s v="ZBR1"/>
    <s v="F"/>
    <s v="V23"/>
    <x v="12"/>
    <x v="101"/>
    <s v="3000020881 SECURITY ENERGY LTDA"/>
    <x v="356"/>
    <s v="100031132"/>
    <s v="FECHADURA MAGNÉTICA"/>
    <s v="MAT.00029"/>
    <x v="1"/>
    <s v=""/>
    <s v=""/>
    <s v="A"/>
    <n v="2118"/>
    <x v="1"/>
    <s v=""/>
    <n v="1"/>
    <s v="UN"/>
    <n v="1"/>
    <s v="UN"/>
    <n v="444.8"/>
    <x v="1688"/>
    <s v="BRL"/>
    <n v="1"/>
    <n v="0"/>
    <n v="0"/>
    <n v="0"/>
    <n v="0"/>
    <n v="0"/>
    <n v="0"/>
    <n v="1"/>
    <n v="0"/>
    <n v="0"/>
    <n v="0"/>
    <n v="0"/>
    <x v="2231"/>
    <s v="OABR"/>
  </r>
  <r>
    <s v="30"/>
    <s v="ZBR1"/>
    <s v="F"/>
    <s v="V23"/>
    <x v="12"/>
    <x v="101"/>
    <s v="3000020881 SECURITY ENERGY LTDA"/>
    <x v="356"/>
    <s v="100031133"/>
    <s v="CONTROLADOR DE ACESSO DIGIPROX SA 202"/>
    <s v="MAT.00029"/>
    <x v="1"/>
    <s v=""/>
    <s v=""/>
    <s v="A"/>
    <n v="2118"/>
    <x v="1"/>
    <s v=""/>
    <n v="1"/>
    <s v="UN"/>
    <n v="1"/>
    <s v="UN"/>
    <n v="368.42"/>
    <x v="1689"/>
    <s v="BRL"/>
    <n v="1"/>
    <n v="0"/>
    <n v="0"/>
    <n v="0"/>
    <n v="0"/>
    <n v="0"/>
    <n v="0"/>
    <n v="1"/>
    <n v="0"/>
    <n v="0"/>
    <n v="0"/>
    <n v="0"/>
    <x v="2231"/>
    <s v="OABR"/>
  </r>
  <r>
    <s v="40"/>
    <s v="ZBR1"/>
    <s v="F"/>
    <s v="V23"/>
    <x v="12"/>
    <x v="101"/>
    <s v="3000020881 SECURITY ENERGY LTDA"/>
    <x v="356"/>
    <s v="100031134"/>
    <s v="SIRENE SIR"/>
    <s v="MAT.00029"/>
    <x v="1"/>
    <s v=""/>
    <s v=""/>
    <s v="A"/>
    <n v="2118"/>
    <x v="1"/>
    <s v=""/>
    <n v="1"/>
    <s v="UN"/>
    <n v="1"/>
    <s v="UN"/>
    <n v="32"/>
    <x v="1454"/>
    <s v="BRL"/>
    <n v="1"/>
    <n v="0"/>
    <n v="0"/>
    <n v="0"/>
    <n v="0"/>
    <n v="0"/>
    <n v="0"/>
    <n v="1"/>
    <n v="0"/>
    <n v="0"/>
    <n v="0"/>
    <n v="0"/>
    <x v="2231"/>
    <s v="OABR"/>
  </r>
  <r>
    <s v="50"/>
    <s v="ZBR1"/>
    <s v="F"/>
    <s v="V23"/>
    <x v="12"/>
    <x v="101"/>
    <s v="3000020881 SECURITY ENERGY LTDA"/>
    <x v="356"/>
    <s v="100030613"/>
    <s v="CÂMERA DOME INFRAVERMELHO 1080P 3,6MM"/>
    <s v="MAT.00029"/>
    <x v="1"/>
    <s v=""/>
    <s v=""/>
    <s v="A"/>
    <n v="2118"/>
    <x v="1"/>
    <s v=""/>
    <n v="1"/>
    <s v="UN"/>
    <n v="1"/>
    <s v="UN"/>
    <n v="412.2"/>
    <x v="1690"/>
    <s v="BRL"/>
    <n v="1"/>
    <n v="0"/>
    <n v="0"/>
    <n v="0"/>
    <n v="0"/>
    <n v="0"/>
    <n v="0"/>
    <n v="1"/>
    <n v="0"/>
    <n v="0"/>
    <n v="0"/>
    <n v="0"/>
    <x v="2231"/>
    <s v="OABR"/>
  </r>
  <r>
    <s v="60"/>
    <s v="ZBR1"/>
    <s v="F"/>
    <s v="V23"/>
    <x v="12"/>
    <x v="101"/>
    <s v="3000020881 SECURITY ENERGY LTDA"/>
    <x v="356"/>
    <s v="100031135"/>
    <s v="CABO HDMI 15M 4K"/>
    <s v="MAT.00029"/>
    <x v="1"/>
    <s v=""/>
    <s v=""/>
    <s v="A"/>
    <n v="2118"/>
    <x v="1"/>
    <s v=""/>
    <n v="4"/>
    <s v="UN"/>
    <n v="4"/>
    <s v="UN"/>
    <n v="212"/>
    <x v="1691"/>
    <s v="BRL"/>
    <n v="1"/>
    <n v="0"/>
    <n v="0"/>
    <n v="0"/>
    <n v="0"/>
    <n v="0"/>
    <n v="0"/>
    <n v="1"/>
    <n v="0"/>
    <n v="0"/>
    <n v="0"/>
    <n v="0"/>
    <x v="2231"/>
    <s v="OABR"/>
  </r>
  <r>
    <s v="70"/>
    <s v="ZBR1"/>
    <s v="F"/>
    <s v="V23"/>
    <x v="12"/>
    <x v="101"/>
    <s v="3000020881 SECURITY ENERGY LTDA"/>
    <x v="356"/>
    <s v="100031130"/>
    <s v="FONTE DE ALIMENTAÇÃO INENTERRU FA 1220S"/>
    <s v="MAT.00029"/>
    <x v="1"/>
    <s v=""/>
    <s v=""/>
    <s v="A"/>
    <n v="2118"/>
    <x v="1"/>
    <s v=""/>
    <n v="1"/>
    <s v="UN"/>
    <n v="1"/>
    <s v="UN"/>
    <n v="346.38"/>
    <x v="1692"/>
    <s v="BRL"/>
    <n v="1"/>
    <n v="0"/>
    <n v="0"/>
    <n v="0"/>
    <n v="0"/>
    <n v="0"/>
    <n v="0"/>
    <n v="1"/>
    <n v="0"/>
    <n v="0"/>
    <n v="0"/>
    <n v="0"/>
    <x v="2231"/>
    <s v="OABR"/>
  </r>
  <r>
    <s v="80"/>
    <s v="ZBR1"/>
    <s v="F"/>
    <s v="V23"/>
    <x v="12"/>
    <x v="101"/>
    <s v="3000020881 SECURITY ENERGY LTDA"/>
    <x v="356"/>
    <s v="100001695"/>
    <s v="CABO CAT5E UTP CMX AZ"/>
    <s v="MAT.00029"/>
    <x v="1"/>
    <s v=""/>
    <s v=""/>
    <s v="A"/>
    <n v="2118"/>
    <x v="1"/>
    <s v=""/>
    <n v="10"/>
    <s v="UN"/>
    <n v="10"/>
    <s v="UN"/>
    <n v="720"/>
    <x v="316"/>
    <s v="BRL"/>
    <n v="1"/>
    <n v="0"/>
    <n v="0"/>
    <n v="0"/>
    <n v="0"/>
    <n v="0"/>
    <n v="0"/>
    <n v="1"/>
    <n v="0"/>
    <n v="0"/>
    <n v="0"/>
    <n v="0"/>
    <x v="2231"/>
    <s v="OABR"/>
  </r>
  <r>
    <s v="90"/>
    <s v="ZBR1"/>
    <s v="F"/>
    <s v="V23"/>
    <x v="12"/>
    <x v="101"/>
    <s v="3000020881 SECURITY ENERGY LTDA"/>
    <x v="356"/>
    <s v="100031137"/>
    <s v="POWER BALLUN VBP 3016P 4K"/>
    <s v="MAT.00029"/>
    <x v="1"/>
    <s v=""/>
    <s v=""/>
    <s v="A"/>
    <n v="2118"/>
    <x v="1"/>
    <s v=""/>
    <n v="2"/>
    <s v="UN"/>
    <n v="2"/>
    <s v="UN"/>
    <n v="1837.2"/>
    <x v="1693"/>
    <s v="BRL"/>
    <n v="1"/>
    <n v="0"/>
    <n v="0"/>
    <n v="0"/>
    <n v="0"/>
    <n v="0"/>
    <n v="0"/>
    <n v="1"/>
    <n v="0"/>
    <n v="0"/>
    <n v="0"/>
    <n v="0"/>
    <x v="2231"/>
    <s v="OABR"/>
  </r>
  <r>
    <s v="100"/>
    <s v="ZBR1"/>
    <s v="F"/>
    <s v="V23"/>
    <x v="12"/>
    <x v="101"/>
    <s v="3000020881 SECURITY ENERGY LTDA"/>
    <x v="356"/>
    <s v="100013536"/>
    <s v="GRAVADOR DE VIDEO NVD 1316"/>
    <s v="MAT.00029"/>
    <x v="1"/>
    <s v=""/>
    <s v=""/>
    <s v="A"/>
    <n v="2118"/>
    <x v="1"/>
    <s v=""/>
    <n v="1"/>
    <s v="UN"/>
    <n v="1"/>
    <s v="UN"/>
    <n v="4719.6000000000004"/>
    <x v="1674"/>
    <s v="BRL"/>
    <n v="1"/>
    <n v="0"/>
    <n v="0"/>
    <n v="0"/>
    <n v="0"/>
    <n v="0"/>
    <n v="0"/>
    <n v="1"/>
    <n v="0"/>
    <n v="0"/>
    <n v="0"/>
    <n v="0"/>
    <x v="2231"/>
    <s v="OABR"/>
  </r>
  <r>
    <s v="110"/>
    <s v="ZBR1"/>
    <s v="F"/>
    <s v="V23"/>
    <x v="12"/>
    <x v="101"/>
    <s v="3000020881 SECURITY ENERGY LTDA"/>
    <x v="356"/>
    <s v="100000771"/>
    <s v="REGUA 30 CM REF 3110"/>
    <s v="MAT.00009"/>
    <x v="1"/>
    <s v=""/>
    <s v=""/>
    <s v="A"/>
    <n v="2118"/>
    <x v="1"/>
    <s v=""/>
    <n v="2"/>
    <s v="UN"/>
    <n v="2"/>
    <s v="UN"/>
    <n v="122"/>
    <x v="1694"/>
    <s v="BRL"/>
    <n v="1"/>
    <n v="0"/>
    <n v="0"/>
    <n v="0"/>
    <n v="0"/>
    <n v="0"/>
    <n v="0"/>
    <n v="1"/>
    <n v="0"/>
    <n v="0"/>
    <n v="0"/>
    <n v="0"/>
    <x v="2231"/>
    <s v="OABR"/>
  </r>
  <r>
    <s v="120"/>
    <s v="ZBR1"/>
    <s v="F"/>
    <s v="V23"/>
    <x v="12"/>
    <x v="101"/>
    <s v="3000020881 SECURITY ENERGY LTDA"/>
    <x v="356"/>
    <s v="100002149"/>
    <s v="SWITCH 24P + 4 COMBO"/>
    <s v="MAT.00009"/>
    <x v="1"/>
    <s v=""/>
    <s v=""/>
    <s v="A"/>
    <n v="2118"/>
    <x v="1"/>
    <s v=""/>
    <n v="1"/>
    <s v="UN"/>
    <n v="1"/>
    <s v="UN"/>
    <n v="2022.32"/>
    <x v="1695"/>
    <s v="BRL"/>
    <n v="1"/>
    <n v="0"/>
    <n v="0"/>
    <n v="0"/>
    <n v="0"/>
    <n v="0"/>
    <n v="0"/>
    <n v="1"/>
    <n v="0"/>
    <n v="0"/>
    <n v="0"/>
    <n v="0"/>
    <x v="2231"/>
    <s v="OABR"/>
  </r>
  <r>
    <s v="130"/>
    <s v="ZBR1"/>
    <s v="F"/>
    <s v="V23"/>
    <x v="12"/>
    <x v="101"/>
    <s v="3000020881 SECURITY ENERGY LTDA"/>
    <x v="356"/>
    <s v="100023126"/>
    <s v="EQUIPAMENTO VBOX PRO PADRAO"/>
    <s v="LOC.00002"/>
    <x v="2"/>
    <s v=""/>
    <s v=""/>
    <s v="A"/>
    <n v="2118"/>
    <x v="1"/>
    <s v=""/>
    <n v="2"/>
    <s v="SV"/>
    <n v="2"/>
    <s v="SV"/>
    <n v="22"/>
    <x v="764"/>
    <s v="BRL"/>
    <n v="1"/>
    <n v="0"/>
    <n v="0"/>
    <n v="0"/>
    <n v="0"/>
    <n v="0"/>
    <n v="0"/>
    <n v="1"/>
    <n v="0"/>
    <n v="0"/>
    <n v="0"/>
    <n v="0"/>
    <x v="2231"/>
    <s v="OABR"/>
  </r>
  <r>
    <s v="140"/>
    <s v="ZBR1"/>
    <s v="F"/>
    <s v="V23"/>
    <x v="12"/>
    <x v="101"/>
    <s v="3000020881 SECURITY ENERGY LTDA"/>
    <x v="356"/>
    <s v="100031139"/>
    <s v="CÂMERA DOME INFRAVERMELHO HDCVI 1080P"/>
    <s v="MAT.00029"/>
    <x v="1"/>
    <s v=""/>
    <s v=""/>
    <s v="A"/>
    <n v="2118"/>
    <x v="1"/>
    <s v=""/>
    <n v="2"/>
    <s v="UN"/>
    <n v="2"/>
    <s v="UN"/>
    <n v="246"/>
    <x v="637"/>
    <s v="BRL"/>
    <n v="1"/>
    <n v="0"/>
    <n v="0"/>
    <n v="0"/>
    <n v="0"/>
    <n v="0"/>
    <n v="0"/>
    <n v="1"/>
    <n v="0"/>
    <n v="0"/>
    <n v="0"/>
    <n v="0"/>
    <x v="2231"/>
    <s v="OABR"/>
  </r>
  <r>
    <s v="150"/>
    <s v="ZBR1"/>
    <s v="F"/>
    <s v="V23"/>
    <x v="12"/>
    <x v="101"/>
    <s v="3000020881 SECURITY ENERGY LTDA"/>
    <x v="356"/>
    <s v="100031140"/>
    <s v="INTERFONE IPR 8010 INTELBRAS"/>
    <s v="MAT.00008"/>
    <x v="1"/>
    <s v=""/>
    <s v=""/>
    <s v="A"/>
    <n v="2118"/>
    <x v="1"/>
    <s v=""/>
    <n v="1"/>
    <s v="UN"/>
    <n v="1"/>
    <s v="UN"/>
    <n v="240.72"/>
    <x v="1696"/>
    <s v="BRL"/>
    <n v="1"/>
    <n v="0"/>
    <n v="0"/>
    <n v="0"/>
    <n v="0"/>
    <n v="0"/>
    <n v="0"/>
    <n v="1"/>
    <n v="0"/>
    <n v="0"/>
    <n v="0"/>
    <n v="0"/>
    <x v="2231"/>
    <s v="OABR"/>
  </r>
  <r>
    <s v="10"/>
    <s v="ZBR1"/>
    <s v="F"/>
    <s v="V33"/>
    <x v="2"/>
    <x v="101"/>
    <s v="3000002336 KALUNGA COMERCIO E INDUSTRIA GRAFIC"/>
    <x v="310"/>
    <s v="100031142"/>
    <s v="POST-IT AMARELO"/>
    <s v="MAT.00009"/>
    <x v="1"/>
    <s v=""/>
    <s v=""/>
    <s v="K"/>
    <n v="2118"/>
    <x v="1"/>
    <s v=""/>
    <n v="1"/>
    <s v="UN"/>
    <n v="1"/>
    <s v="UN"/>
    <n v="501.96"/>
    <x v="1697"/>
    <s v="BRL"/>
    <n v="1"/>
    <n v="0"/>
    <n v="0"/>
    <n v="0"/>
    <n v="0"/>
    <n v="0"/>
    <n v="0"/>
    <n v="1"/>
    <n v="0"/>
    <n v="0"/>
    <n v="0"/>
    <n v="0"/>
    <x v="2232"/>
    <s v="OABR"/>
  </r>
  <r>
    <s v="20"/>
    <s v="ZBR1"/>
    <s v="F"/>
    <s v="V33"/>
    <x v="2"/>
    <x v="101"/>
    <s v="3000002336 KALUNGA COMERCIO E INDUSTRIA GRAFIC"/>
    <x v="310"/>
    <s v="100001251"/>
    <s v="CLIPS N.2/0"/>
    <s v="MAT.00009"/>
    <x v="1"/>
    <s v=""/>
    <s v=""/>
    <s v="K"/>
    <n v="2118"/>
    <x v="1"/>
    <s v=""/>
    <n v="1"/>
    <s v="CX"/>
    <n v="1"/>
    <s v="CX"/>
    <n v="41.9"/>
    <x v="1698"/>
    <s v="BRL"/>
    <n v="1"/>
    <n v="0"/>
    <n v="0"/>
    <n v="0"/>
    <n v="0"/>
    <n v="0"/>
    <n v="0"/>
    <n v="1"/>
    <n v="0"/>
    <n v="0"/>
    <n v="0"/>
    <n v="0"/>
    <x v="2232"/>
    <s v="OABR"/>
  </r>
  <r>
    <s v="30"/>
    <s v="ZBR1"/>
    <s v="F"/>
    <s v="V33"/>
    <x v="2"/>
    <x v="101"/>
    <s v="3000002336 KALUNGA COMERCIO E INDUSTRIA GRAFIC"/>
    <x v="310"/>
    <s v="100019994"/>
    <s v="PAPEL  RECIClADO A4"/>
    <s v="MAT.00030"/>
    <x v="1"/>
    <s v=""/>
    <s v=""/>
    <s v="K"/>
    <n v="2118"/>
    <x v="1"/>
    <s v=""/>
    <n v="1"/>
    <s v="UN"/>
    <n v="1"/>
    <s v="UN"/>
    <n v="1125"/>
    <x v="129"/>
    <s v="BRL"/>
    <n v="1"/>
    <n v="0"/>
    <n v="0"/>
    <n v="0"/>
    <n v="0"/>
    <n v="0"/>
    <n v="0"/>
    <n v="1"/>
    <n v="0"/>
    <n v="0"/>
    <n v="0"/>
    <n v="0"/>
    <x v="2232"/>
    <s v="OABR"/>
  </r>
  <r>
    <s v="40"/>
    <s v="ZBR1"/>
    <s v="F"/>
    <s v="V33"/>
    <x v="2"/>
    <x v="101"/>
    <s v="3000002336 KALUNGA COMERCIO E INDUSTRIA GRAFIC"/>
    <x v="310"/>
    <s v="100000441"/>
    <s v="PASTA L"/>
    <s v="MAT.00009"/>
    <x v="1"/>
    <s v=""/>
    <s v=""/>
    <s v="K"/>
    <n v="2118"/>
    <x v="1"/>
    <s v=""/>
    <n v="1"/>
    <s v="UN"/>
    <n v="1"/>
    <s v="UN"/>
    <n v="18.8"/>
    <x v="1699"/>
    <s v="BRL"/>
    <n v="1"/>
    <n v="0"/>
    <n v="0"/>
    <n v="0"/>
    <n v="0"/>
    <n v="0"/>
    <n v="0"/>
    <n v="1"/>
    <n v="0"/>
    <n v="0"/>
    <n v="0"/>
    <n v="0"/>
    <x v="2232"/>
    <s v="OABR"/>
  </r>
  <r>
    <s v="50"/>
    <s v="ZBR1"/>
    <s v="F"/>
    <s v="V33"/>
    <x v="2"/>
    <x v="101"/>
    <s v="3000002336 KALUNGA COMERCIO E INDUSTRIA GRAFIC"/>
    <x v="310"/>
    <s v="100024005"/>
    <s v="ORGANIZADOR MULTIUSO"/>
    <s v="MAT.00009"/>
    <x v="1"/>
    <s v=""/>
    <s v=""/>
    <s v="K"/>
    <n v="2118"/>
    <x v="1"/>
    <s v=""/>
    <n v="1"/>
    <s v="UN"/>
    <n v="1"/>
    <s v="UN"/>
    <n v="188.7"/>
    <x v="1700"/>
    <s v="BRL"/>
    <n v="1"/>
    <n v="0"/>
    <n v="0"/>
    <n v="0"/>
    <n v="0"/>
    <n v="0"/>
    <n v="0"/>
    <n v="1"/>
    <n v="0"/>
    <n v="0"/>
    <n v="0"/>
    <n v="0"/>
    <x v="2232"/>
    <s v="OABR"/>
  </r>
  <r>
    <s v="10"/>
    <s v="ZBR1"/>
    <s v="F"/>
    <s v="V03"/>
    <x v="1"/>
    <x v="101"/>
    <s v="3000001602 GABRIELA ZAPPALA RIBEIRO TATAGIBA"/>
    <x v="302"/>
    <s v="100001949"/>
    <s v="Serviço de Tradução"/>
    <s v="SERV.0021"/>
    <x v="0"/>
    <s v=""/>
    <s v=""/>
    <s v="K"/>
    <n v="1118"/>
    <x v="0"/>
    <s v=""/>
    <n v="1"/>
    <s v="SV"/>
    <n v="1"/>
    <s v="SV"/>
    <n v="1800"/>
    <x v="4"/>
    <s v="BRL"/>
    <n v="1"/>
    <n v="0"/>
    <n v="0"/>
    <n v="0"/>
    <n v="0"/>
    <n v="0"/>
    <n v="0"/>
    <n v="1"/>
    <n v="0"/>
    <n v="0"/>
    <n v="0"/>
    <n v="0"/>
    <x v="2233"/>
    <s v="OABR"/>
  </r>
  <r>
    <s v="10"/>
    <s v="ZBR1"/>
    <s v="F"/>
    <s v="V03"/>
    <x v="1"/>
    <x v="101"/>
    <s v="3000013105 RBG MOTORES LTDA"/>
    <x v="364"/>
    <s v="100012666"/>
    <s v="BOMBA SUBMERSÍVEL 220V/380V DANCOR"/>
    <s v="MAT.00029"/>
    <x v="1"/>
    <s v=""/>
    <s v=""/>
    <s v="P"/>
    <n v="1118"/>
    <x v="0"/>
    <s v=""/>
    <n v="8"/>
    <s v="UN"/>
    <n v="8"/>
    <s v="UN"/>
    <n v="3577"/>
    <x v="1701"/>
    <s v="BRL"/>
    <n v="1"/>
    <n v="0"/>
    <n v="0"/>
    <n v="0"/>
    <n v="0"/>
    <n v="8"/>
    <n v="28616"/>
    <n v="1"/>
    <n v="0"/>
    <n v="0"/>
    <n v="0"/>
    <n v="0"/>
    <x v="2234"/>
    <s v="OABR"/>
  </r>
  <r>
    <s v="10"/>
    <s v="ZBR1"/>
    <s v="F"/>
    <s v="V03"/>
    <x v="1"/>
    <x v="101"/>
    <s v="3000002034 ELETRICA KVA LTDA"/>
    <x v="210"/>
    <s v="E00005671"/>
    <s v="TIMER PROGRAMADOR RTST-20 HR-P"/>
    <s v="MAT.00029"/>
    <x v="1"/>
    <s v=""/>
    <s v=""/>
    <s v="K"/>
    <n v="1118"/>
    <x v="0"/>
    <s v=""/>
    <n v="4"/>
    <s v="UN"/>
    <n v="4"/>
    <s v="UN"/>
    <n v="210"/>
    <x v="73"/>
    <s v="BRL"/>
    <n v="1"/>
    <n v="0"/>
    <n v="0"/>
    <n v="0"/>
    <n v="0"/>
    <n v="0"/>
    <n v="0"/>
    <n v="1"/>
    <n v="0"/>
    <n v="0"/>
    <n v="0"/>
    <n v="0"/>
    <x v="2235"/>
    <s v="OABR"/>
  </r>
  <r>
    <s v="10"/>
    <s v="ZBR1"/>
    <s v="F"/>
    <s v="V03"/>
    <x v="1"/>
    <x v="102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068"/>
    <x v="1702"/>
    <s v="BRL"/>
    <n v="1"/>
    <n v="0"/>
    <n v="0"/>
    <n v="0"/>
    <n v="0"/>
    <n v="1"/>
    <n v="2068"/>
    <n v="1"/>
    <n v="0"/>
    <n v="0"/>
    <n v="0"/>
    <n v="0"/>
    <x v="2236"/>
    <s v="OABR"/>
  </r>
  <r>
    <s v="10"/>
    <s v="ZBR1"/>
    <s v="F"/>
    <s v="V23"/>
    <x v="12"/>
    <x v="102"/>
    <s v="3000002258 DK CONSTRUCOES E REFORMAS LTDA"/>
    <x v="4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8250"/>
    <x v="38"/>
    <s v="BRL"/>
    <n v="1"/>
    <n v="0"/>
    <n v="0"/>
    <n v="1"/>
    <n v="0"/>
    <n v="1"/>
    <n v="8250"/>
    <n v="1"/>
    <n v="0"/>
    <n v="0"/>
    <n v="0"/>
    <n v="0"/>
    <x v="2237"/>
    <s v="OABR"/>
  </r>
  <r>
    <s v="10"/>
    <s v="ZBR1"/>
    <s v="F"/>
    <s v="V23"/>
    <x v="12"/>
    <x v="102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900"/>
    <x v="1703"/>
    <s v="BRL"/>
    <n v="1"/>
    <n v="0"/>
    <n v="0"/>
    <n v="1"/>
    <n v="0"/>
    <n v="1"/>
    <n v="2900"/>
    <n v="1"/>
    <n v="0"/>
    <n v="0"/>
    <n v="0"/>
    <n v="0"/>
    <x v="2238"/>
    <s v="OABR"/>
  </r>
  <r>
    <s v="10"/>
    <s v="ZBR1"/>
    <s v="F"/>
    <s v="V03"/>
    <x v="1"/>
    <x v="102"/>
    <s v="3000020351 PERTECH DO BRASIL LTDA."/>
    <x v="365"/>
    <s v="100031150"/>
    <s v="DOBRADIÇA CROM ESQUERDA FOSCO"/>
    <s v="MAT.00010"/>
    <x v="1"/>
    <s v=""/>
    <s v=""/>
    <s v="K"/>
    <n v="1118"/>
    <x v="0"/>
    <s v=""/>
    <n v="74"/>
    <s v="UN"/>
    <n v="74"/>
    <s v="UN"/>
    <n v="93.57"/>
    <x v="1704"/>
    <s v="BRL"/>
    <n v="1"/>
    <n v="0"/>
    <n v="0"/>
    <n v="74"/>
    <n v="0"/>
    <n v="74"/>
    <n v="6924.18"/>
    <n v="1"/>
    <n v="0"/>
    <n v="0"/>
    <n v="0"/>
    <n v="0"/>
    <x v="2239"/>
    <s v="OABR"/>
  </r>
  <r>
    <s v="20"/>
    <s v="ZBR1"/>
    <s v="F"/>
    <s v="V03"/>
    <x v="1"/>
    <x v="102"/>
    <s v="3000020351 PERTECH DO BRASIL LTDA."/>
    <x v="365"/>
    <s v="100031151"/>
    <s v="DOBRADIÇA CROM DIREITA FOSCO"/>
    <s v="MAT.00010"/>
    <x v="1"/>
    <s v=""/>
    <s v=""/>
    <s v="K"/>
    <n v="1118"/>
    <x v="0"/>
    <s v=""/>
    <n v="80"/>
    <s v="UN"/>
    <n v="80"/>
    <s v="UN"/>
    <n v="93.57"/>
    <x v="1705"/>
    <s v="BRL"/>
    <n v="1"/>
    <n v="0"/>
    <n v="0"/>
    <n v="80"/>
    <n v="0"/>
    <n v="80"/>
    <n v="7485.6"/>
    <n v="1"/>
    <n v="0"/>
    <n v="0"/>
    <n v="0"/>
    <n v="0"/>
    <x v="2239"/>
    <s v="OABR"/>
  </r>
  <r>
    <s v="30"/>
    <s v="ZBR1"/>
    <s v="F"/>
    <s v="V03"/>
    <x v="1"/>
    <x v="102"/>
    <s v="3000020351 PERTECH DO BRASIL LTDA."/>
    <x v="365"/>
    <s v="100031154"/>
    <s v="PERFIL BAT PAR DP 1800MM TS8MM"/>
    <s v="MAT.00010"/>
    <x v="1"/>
    <s v=""/>
    <s v=""/>
    <s v="K"/>
    <n v="1118"/>
    <x v="0"/>
    <s v=""/>
    <n v="104"/>
    <s v="UN"/>
    <n v="104"/>
    <s v="UN"/>
    <n v="159.57"/>
    <x v="1706"/>
    <s v="BRL"/>
    <n v="1"/>
    <n v="0"/>
    <n v="0"/>
    <n v="104"/>
    <n v="0"/>
    <n v="104"/>
    <n v="16595.28"/>
    <n v="1"/>
    <n v="0"/>
    <n v="0"/>
    <n v="0"/>
    <n v="0"/>
    <x v="2239"/>
    <s v="OABR"/>
  </r>
  <r>
    <s v="40"/>
    <s v="ZBR1"/>
    <s v="F"/>
    <s v="V03"/>
    <x v="1"/>
    <x v="102"/>
    <s v="3000020351 PERTECH DO BRASIL LTDA."/>
    <x v="365"/>
    <s v="100031164"/>
    <s v="PARAF.CAB.PAN.ZIN. 4,2X16MM"/>
    <s v="MAT.00027"/>
    <x v="1"/>
    <s v=""/>
    <s v=""/>
    <s v="K"/>
    <n v="1118"/>
    <x v="0"/>
    <s v=""/>
    <n v="104"/>
    <s v="UN"/>
    <n v="104"/>
    <s v="UN"/>
    <n v="0.27"/>
    <x v="1707"/>
    <s v="BRL"/>
    <n v="1"/>
    <n v="0"/>
    <n v="0"/>
    <n v="104"/>
    <n v="0"/>
    <n v="104"/>
    <n v="28.08"/>
    <n v="1"/>
    <n v="0"/>
    <n v="0"/>
    <n v="0"/>
    <n v="0"/>
    <x v="2239"/>
    <s v="OABR"/>
  </r>
  <r>
    <s v="50"/>
    <s v="ZBR1"/>
    <s v="F"/>
    <s v="V03"/>
    <x v="1"/>
    <x v="102"/>
    <s v="3000020351 PERTECH DO BRASIL LTDA."/>
    <x v="365"/>
    <s v="100031166"/>
    <s v="SUPORTE POLIMERO FIX. PAINEL"/>
    <s v="MAT.00029"/>
    <x v="1"/>
    <s v=""/>
    <s v=""/>
    <s v="K"/>
    <n v="1118"/>
    <x v="0"/>
    <s v=""/>
    <n v="2"/>
    <s v="UN"/>
    <n v="2"/>
    <s v="UN"/>
    <n v="54.74"/>
    <x v="1708"/>
    <s v="BRL"/>
    <n v="1"/>
    <n v="0"/>
    <n v="0"/>
    <n v="2"/>
    <n v="0"/>
    <n v="2"/>
    <n v="109.48"/>
    <n v="1"/>
    <n v="0"/>
    <n v="0"/>
    <n v="0"/>
    <n v="0"/>
    <x v="2239"/>
    <s v="OABR"/>
  </r>
  <r>
    <s v="60"/>
    <s v="ZBR1"/>
    <s v="F"/>
    <s v="V03"/>
    <x v="1"/>
    <x v="102"/>
    <s v="3000020351 PERTECH DO BRASIL LTDA."/>
    <x v="365"/>
    <s v="100031167"/>
    <s v="CABIDE CROMADO EM LATÃO"/>
    <s v="MAT.00027"/>
    <x v="1"/>
    <s v=""/>
    <s v=""/>
    <s v="K"/>
    <n v="1118"/>
    <x v="0"/>
    <s v=""/>
    <n v="50"/>
    <s v="UN"/>
    <n v="50"/>
    <s v="UN"/>
    <n v="61.33"/>
    <x v="1709"/>
    <s v="BRL"/>
    <n v="1"/>
    <n v="0"/>
    <n v="0"/>
    <n v="50"/>
    <n v="0"/>
    <n v="50"/>
    <n v="3066.5"/>
    <n v="1"/>
    <n v="0"/>
    <n v="0"/>
    <n v="0"/>
    <n v="0"/>
    <x v="2239"/>
    <s v="OABR"/>
  </r>
  <r>
    <s v="70"/>
    <s v="ZBR1"/>
    <s v="F"/>
    <s v="V03"/>
    <x v="1"/>
    <x v="102"/>
    <s v="3000020351 PERTECH DO BRASIL LTDA."/>
    <x v="365"/>
    <s v="100031168"/>
    <s v="TARJ. FOSCA ALE-002 PRETO/PRATA"/>
    <s v="MAT.00029"/>
    <x v="1"/>
    <s v=""/>
    <s v=""/>
    <s v="K"/>
    <n v="1118"/>
    <x v="0"/>
    <s v=""/>
    <n v="50"/>
    <s v="UN"/>
    <n v="50"/>
    <s v="UN"/>
    <n v="59.12"/>
    <x v="1710"/>
    <s v="BRL"/>
    <n v="1"/>
    <n v="0"/>
    <n v="0"/>
    <n v="50"/>
    <n v="0"/>
    <n v="50"/>
    <n v="2956"/>
    <n v="1"/>
    <n v="0"/>
    <n v="0"/>
    <n v="0"/>
    <n v="0"/>
    <x v="2239"/>
    <s v="OABR"/>
  </r>
  <r>
    <s v="80"/>
    <s v="ZBR1"/>
    <s v="F"/>
    <s v="V03"/>
    <x v="1"/>
    <x v="102"/>
    <s v="3000020351 PERTECH DO BRASIL LTDA."/>
    <x v="365"/>
    <s v="100031169"/>
    <s v="SUPORTE POLIMERO DE MICTORIO"/>
    <s v="MAT.00029"/>
    <x v="1"/>
    <s v=""/>
    <s v=""/>
    <s v="K"/>
    <n v="1118"/>
    <x v="0"/>
    <s v=""/>
    <n v="24"/>
    <s v="UN"/>
    <n v="24"/>
    <s v="UN"/>
    <n v="91.26"/>
    <x v="1711"/>
    <s v="BRL"/>
    <n v="1"/>
    <n v="0"/>
    <n v="0"/>
    <n v="24"/>
    <n v="0"/>
    <n v="24"/>
    <n v="2190.2399999999998"/>
    <n v="1"/>
    <n v="0"/>
    <n v="0"/>
    <n v="0"/>
    <n v="0"/>
    <x v="2239"/>
    <s v="OABR"/>
  </r>
  <r>
    <s v="90"/>
    <s v="ZBR1"/>
    <s v="F"/>
    <s v="V03"/>
    <x v="1"/>
    <x v="102"/>
    <s v="3000020351 PERTECH DO BRASIL LTDA."/>
    <x v="365"/>
    <s v="100031170"/>
    <s v="PEDESTAL BASIC EM &quot;U&quot; PL KIT"/>
    <s v="MAT.00029"/>
    <x v="1"/>
    <s v=""/>
    <s v=""/>
    <s v="K"/>
    <n v="1118"/>
    <x v="0"/>
    <s v=""/>
    <n v="2"/>
    <s v="UN"/>
    <n v="2"/>
    <s v="UN"/>
    <n v="74.650000000000006"/>
    <x v="1712"/>
    <s v="BRL"/>
    <n v="1"/>
    <n v="0"/>
    <n v="0"/>
    <n v="2"/>
    <n v="0"/>
    <n v="2"/>
    <n v="149.30000000000001"/>
    <n v="1"/>
    <n v="0"/>
    <n v="0"/>
    <n v="0"/>
    <n v="0"/>
    <x v="2239"/>
    <s v="OABR"/>
  </r>
  <r>
    <s v="100"/>
    <s v="ZBR1"/>
    <s v="F"/>
    <s v="V03"/>
    <x v="1"/>
    <x v="102"/>
    <s v="3000020351 PERTECH DO BRASIL LTDA."/>
    <x v="365"/>
    <s v="100031171"/>
    <s v="PEDESTAL BASIC EM &quot;L&quot; POLIMERO"/>
    <s v="MAT.00029"/>
    <x v="1"/>
    <s v=""/>
    <s v=""/>
    <s v="K"/>
    <n v="1118"/>
    <x v="0"/>
    <s v=""/>
    <n v="2"/>
    <s v="UN"/>
    <n v="2"/>
    <s v="UN"/>
    <n v="92.11"/>
    <x v="1713"/>
    <s v="BRL"/>
    <n v="1"/>
    <n v="0"/>
    <n v="0"/>
    <n v="2"/>
    <n v="0"/>
    <n v="2"/>
    <n v="184.22"/>
    <n v="1"/>
    <n v="0"/>
    <n v="0"/>
    <n v="0"/>
    <n v="0"/>
    <x v="2239"/>
    <s v="OABR"/>
  </r>
  <r>
    <s v="110"/>
    <s v="ZBR1"/>
    <s v="F"/>
    <s v="V03"/>
    <x v="1"/>
    <x v="102"/>
    <s v="3000020351 PERTECH DO BRASIL LTDA."/>
    <x v="365"/>
    <s v="100031172"/>
    <s v="SUPORTE POLIMERO FIX PAREDE"/>
    <s v="MAT.00029"/>
    <x v="1"/>
    <s v=""/>
    <s v=""/>
    <s v="K"/>
    <n v="1118"/>
    <x v="0"/>
    <s v=""/>
    <n v="40"/>
    <s v="UN"/>
    <n v="40"/>
    <s v="UN"/>
    <n v="50.72"/>
    <x v="1714"/>
    <s v="BRL"/>
    <n v="1"/>
    <n v="0"/>
    <n v="0"/>
    <n v="40"/>
    <n v="0"/>
    <n v="40"/>
    <n v="2028.8"/>
    <n v="1"/>
    <n v="0"/>
    <n v="0"/>
    <n v="0"/>
    <n v="0"/>
    <x v="2239"/>
    <s v="OABR"/>
  </r>
  <r>
    <s v="120"/>
    <s v="ZBR1"/>
    <s v="F"/>
    <s v="V03"/>
    <x v="1"/>
    <x v="102"/>
    <s v="3000020351 PERTECH DO BRASIL LTDA."/>
    <x v="365"/>
    <s v="100031173"/>
    <s v="KIT SUP. BASE PLAC PLUSPOLIMERO"/>
    <s v="MAT.00029"/>
    <x v="1"/>
    <s v=""/>
    <s v=""/>
    <s v="K"/>
    <n v="1118"/>
    <x v="0"/>
    <s v=""/>
    <n v="34"/>
    <s v="UN"/>
    <n v="34"/>
    <s v="UN"/>
    <n v="52.61"/>
    <x v="1715"/>
    <s v="BRL"/>
    <n v="1"/>
    <n v="0"/>
    <n v="0"/>
    <n v="34"/>
    <n v="0"/>
    <n v="34"/>
    <n v="1788.74"/>
    <n v="1"/>
    <n v="0"/>
    <n v="0"/>
    <n v="0"/>
    <n v="0"/>
    <x v="2239"/>
    <s v="OABR"/>
  </r>
  <r>
    <s v="130"/>
    <s v="ZBR1"/>
    <s v="F"/>
    <s v="V03"/>
    <x v="1"/>
    <x v="102"/>
    <s v="3000020351 PERTECH DO BRASIL LTDA."/>
    <x v="365"/>
    <s v="100031174"/>
    <s v="SUPORTE POLIMERO FIX.CANTONEIRA"/>
    <s v="MAT.00029"/>
    <x v="1"/>
    <s v=""/>
    <s v=""/>
    <s v="K"/>
    <n v="1118"/>
    <x v="0"/>
    <s v=""/>
    <n v="50"/>
    <s v="UN"/>
    <n v="50"/>
    <s v="UN"/>
    <n v="36.520000000000003"/>
    <x v="1716"/>
    <s v="BRL"/>
    <n v="1"/>
    <n v="0"/>
    <n v="0"/>
    <n v="50"/>
    <n v="0"/>
    <n v="50"/>
    <n v="1826"/>
    <n v="1"/>
    <n v="0"/>
    <n v="0"/>
    <n v="0"/>
    <n v="0"/>
    <x v="2239"/>
    <s v="OABR"/>
  </r>
  <r>
    <s v="140"/>
    <s v="ZBR1"/>
    <s v="F"/>
    <s v="V03"/>
    <x v="1"/>
    <x v="102"/>
    <s v="3000020351 PERTECH DO BRASIL LTDA."/>
    <x v="365"/>
    <s v="100031175"/>
    <s v="JUNÇÃO DIVISORIA CROMADO"/>
    <s v="MAT.00029"/>
    <x v="1"/>
    <s v=""/>
    <s v=""/>
    <s v="K"/>
    <n v="1118"/>
    <x v="0"/>
    <s v=""/>
    <n v="12"/>
    <s v="UN"/>
    <n v="12"/>
    <s v="UN"/>
    <n v="12.28"/>
    <x v="1717"/>
    <s v="BRL"/>
    <n v="1"/>
    <n v="0"/>
    <n v="0"/>
    <n v="12"/>
    <n v="0"/>
    <n v="12"/>
    <n v="147.36000000000001"/>
    <n v="1"/>
    <n v="0"/>
    <n v="0"/>
    <n v="0"/>
    <n v="0"/>
    <x v="2239"/>
    <s v="OABR"/>
  </r>
  <r>
    <s v="150"/>
    <s v="ZBR1"/>
    <s v="F"/>
    <s v="V03"/>
    <x v="1"/>
    <x v="102"/>
    <s v="3000020351 PERTECH DO BRASIL LTDA."/>
    <x v="365"/>
    <s v="100031176"/>
    <s v="SAPATA PERFIL BAT.PAR.DP ALUM"/>
    <s v="MAT.00029"/>
    <x v="1"/>
    <s v=""/>
    <s v=""/>
    <s v="K"/>
    <n v="1118"/>
    <x v="0"/>
    <s v=""/>
    <n v="104"/>
    <s v="UN"/>
    <n v="104"/>
    <s v="UN"/>
    <n v="15.46"/>
    <x v="1718"/>
    <s v="BRL"/>
    <n v="1"/>
    <n v="0"/>
    <n v="0"/>
    <n v="104"/>
    <n v="0"/>
    <n v="104"/>
    <n v="1607.84"/>
    <n v="1"/>
    <n v="0"/>
    <n v="0"/>
    <n v="0"/>
    <n v="0"/>
    <x v="2239"/>
    <s v="OABR"/>
  </r>
  <r>
    <s v="160"/>
    <s v="ZBR1"/>
    <s v="F"/>
    <s v="V03"/>
    <x v="1"/>
    <x v="102"/>
    <s v="3000020351 PERTECH DO BRASIL LTDA."/>
    <x v="365"/>
    <s v="100031177"/>
    <s v="PARAF.CAB.CHATA 6,3X80 INOX"/>
    <s v="MAT.00029"/>
    <x v="1"/>
    <s v=""/>
    <s v=""/>
    <s v="K"/>
    <n v="1118"/>
    <x v="0"/>
    <s v=""/>
    <n v="208"/>
    <s v="UN"/>
    <n v="208"/>
    <s v="UN"/>
    <n v="6"/>
    <x v="1719"/>
    <s v="BRL"/>
    <n v="1"/>
    <n v="0"/>
    <n v="0"/>
    <n v="208"/>
    <n v="0"/>
    <n v="208"/>
    <n v="1248"/>
    <n v="1"/>
    <n v="0"/>
    <n v="0"/>
    <n v="0"/>
    <n v="0"/>
    <x v="2239"/>
    <s v="OABR"/>
  </r>
  <r>
    <s v="170"/>
    <s v="ZBR1"/>
    <s v="F"/>
    <s v="V03"/>
    <x v="1"/>
    <x v="102"/>
    <s v="3000020351 PERTECH DO BRASIL LTDA."/>
    <x v="365"/>
    <s v="100031178"/>
    <s v="PERFIL &quot;U&quot; 1800M NATURAL ALUMINIO"/>
    <s v="MAT.00029"/>
    <x v="1"/>
    <s v=""/>
    <s v=""/>
    <s v="K"/>
    <n v="1118"/>
    <x v="0"/>
    <s v=""/>
    <n v="29"/>
    <s v="UN"/>
    <n v="29"/>
    <s v="UN"/>
    <n v="134.22999999999999"/>
    <x v="1720"/>
    <s v="BRL"/>
    <n v="1"/>
    <n v="0"/>
    <n v="0"/>
    <n v="29"/>
    <n v="0"/>
    <n v="29"/>
    <n v="3892.67"/>
    <n v="1"/>
    <n v="0"/>
    <n v="0"/>
    <n v="0"/>
    <n v="0"/>
    <x v="2239"/>
    <s v="OABR"/>
  </r>
  <r>
    <s v="180"/>
    <s v="ZBR1"/>
    <s v="F"/>
    <s v="V03"/>
    <x v="1"/>
    <x v="102"/>
    <s v="3000020351 PERTECH DO BRASIL LTDA."/>
    <x v="365"/>
    <s v="E00005678"/>
    <s v="BUCHA NYLON N.10"/>
    <s v="MAT.00029"/>
    <x v="1"/>
    <s v=""/>
    <s v=""/>
    <s v="K"/>
    <n v="1118"/>
    <x v="0"/>
    <s v=""/>
    <n v="208"/>
    <s v="UN"/>
    <n v="208"/>
    <s v="UN"/>
    <n v="1.5"/>
    <x v="830"/>
    <s v="BRL"/>
    <n v="1"/>
    <n v="0"/>
    <n v="0"/>
    <n v="208"/>
    <n v="0"/>
    <n v="208"/>
    <n v="312"/>
    <n v="1"/>
    <n v="0"/>
    <n v="0"/>
    <n v="0"/>
    <n v="0"/>
    <x v="2239"/>
    <s v="OABR"/>
  </r>
  <r>
    <s v="190"/>
    <s v="ZBR1"/>
    <s v="F"/>
    <s v="V03"/>
    <x v="1"/>
    <x v="102"/>
    <s v="3000020351 PERTECH DO BRASIL LTDA."/>
    <x v="365"/>
    <s v="100031179"/>
    <s v="ESCOVA VEDAÇÃO BATENTE BASEPLA"/>
    <s v="MAT.00029"/>
    <x v="1"/>
    <s v=""/>
    <s v=""/>
    <s v="K"/>
    <n v="1118"/>
    <x v="0"/>
    <s v=""/>
    <n v="50"/>
    <s v="UN"/>
    <n v="50"/>
    <s v="UN"/>
    <n v="2.02"/>
    <x v="1721"/>
    <s v="BRL"/>
    <n v="1"/>
    <n v="0"/>
    <n v="0"/>
    <n v="50"/>
    <n v="0"/>
    <n v="50"/>
    <n v="101"/>
    <n v="1"/>
    <n v="0"/>
    <n v="0"/>
    <n v="0"/>
    <n v="0"/>
    <x v="2239"/>
    <s v="OABR"/>
  </r>
  <r>
    <s v="200"/>
    <s v="ZBR1"/>
    <s v="F"/>
    <s v="V03"/>
    <x v="1"/>
    <x v="102"/>
    <s v="3000020351 PERTECH DO BRASIL LTDA."/>
    <x v="365"/>
    <s v="100031180"/>
    <s v="PERFIL EM &quot;H&quot; COM 1270MM"/>
    <s v="MAT.00029"/>
    <x v="1"/>
    <s v=""/>
    <s v=""/>
    <s v="K"/>
    <n v="1118"/>
    <x v="0"/>
    <s v=""/>
    <n v="34"/>
    <s v="UN"/>
    <n v="34"/>
    <s v="UN"/>
    <n v="24.26"/>
    <x v="1722"/>
    <s v="BRL"/>
    <n v="1"/>
    <n v="0"/>
    <n v="0"/>
    <n v="34"/>
    <n v="0"/>
    <n v="34"/>
    <n v="824.84"/>
    <n v="1"/>
    <n v="0"/>
    <n v="0"/>
    <n v="0"/>
    <n v="0"/>
    <x v="2239"/>
    <s v="OABR"/>
  </r>
  <r>
    <s v="210"/>
    <s v="ZBR1"/>
    <s v="F"/>
    <s v="V03"/>
    <x v="1"/>
    <x v="102"/>
    <s v="3000020351 PERTECH DO BRASIL LTDA."/>
    <x v="365"/>
    <s v="100031181"/>
    <s v="PERFIL EM &quot;H&quot; COM 1900MM"/>
    <s v="MAT.00029"/>
    <x v="1"/>
    <s v=""/>
    <s v=""/>
    <s v="K"/>
    <n v="1118"/>
    <x v="0"/>
    <s v=""/>
    <n v="4"/>
    <s v="UN"/>
    <n v="4"/>
    <s v="UN"/>
    <n v="36.25"/>
    <x v="417"/>
    <s v="BRL"/>
    <n v="1"/>
    <n v="0"/>
    <n v="0"/>
    <n v="4"/>
    <n v="0"/>
    <n v="4"/>
    <n v="145"/>
    <n v="1"/>
    <n v="0"/>
    <n v="0"/>
    <n v="0"/>
    <n v="0"/>
    <x v="2239"/>
    <s v="OABR"/>
  </r>
  <r>
    <s v="220"/>
    <s v="ZBR1"/>
    <s v="F"/>
    <s v="V03"/>
    <x v="1"/>
    <x v="102"/>
    <s v="3000020351 PERTECH DO BRASIL LTDA."/>
    <x v="365"/>
    <s v="100031182"/>
    <s v="PARAFUSO P/FIXAR SAPATA"/>
    <s v="MAT.00029"/>
    <x v="1"/>
    <s v=""/>
    <s v=""/>
    <s v="K"/>
    <n v="1118"/>
    <x v="0"/>
    <s v=""/>
    <n v="87"/>
    <s v="UN"/>
    <n v="87"/>
    <s v="UN"/>
    <n v="2.4"/>
    <x v="1723"/>
    <s v="BRL"/>
    <n v="1"/>
    <n v="0"/>
    <n v="0"/>
    <n v="87"/>
    <n v="0"/>
    <n v="87"/>
    <n v="208.8"/>
    <n v="1"/>
    <n v="0"/>
    <n v="0"/>
    <n v="0"/>
    <n v="0"/>
    <x v="2239"/>
    <s v="OABR"/>
  </r>
  <r>
    <s v="230"/>
    <s v="ZBR1"/>
    <s v="F"/>
    <s v="V03"/>
    <x v="1"/>
    <x v="102"/>
    <s v="3000020351 PERTECH DO BRASIL LTDA."/>
    <x v="365"/>
    <s v="100031183"/>
    <s v="PORTA P/DIVISPRIA SANITARIA"/>
    <s v="MAT.00029"/>
    <x v="1"/>
    <s v=""/>
    <s v=""/>
    <s v="K"/>
    <n v="1118"/>
    <x v="0"/>
    <s v=""/>
    <n v="42"/>
    <s v="UN"/>
    <n v="42"/>
    <s v="UN"/>
    <n v="1537.73"/>
    <x v="1724"/>
    <s v="BRL"/>
    <n v="1"/>
    <n v="0"/>
    <n v="0"/>
    <n v="42"/>
    <n v="0"/>
    <n v="42"/>
    <n v="64584.66"/>
    <n v="1"/>
    <n v="0"/>
    <n v="0"/>
    <n v="0"/>
    <n v="0"/>
    <x v="2239"/>
    <s v="OABR"/>
  </r>
  <r>
    <s v="240"/>
    <s v="ZBR1"/>
    <s v="F"/>
    <s v="V03"/>
    <x v="1"/>
    <x v="102"/>
    <s v="3000020351 PERTECH DO BRASIL LTDA."/>
    <x v="365"/>
    <s v="100031184"/>
    <s v="PORTA P/DIVIS. SANIT. 8,0MM 3,13"/>
    <s v="MAT.00029"/>
    <x v="1"/>
    <s v=""/>
    <s v=""/>
    <s v="K"/>
    <n v="1118"/>
    <x v="0"/>
    <s v=""/>
    <n v="36"/>
    <s v="UN"/>
    <n v="36"/>
    <s v="UN"/>
    <n v="1168.76"/>
    <x v="1725"/>
    <s v="BRL"/>
    <n v="1"/>
    <n v="0"/>
    <n v="0"/>
    <n v="36"/>
    <n v="0"/>
    <n v="36"/>
    <n v="42075.360000000001"/>
    <n v="1"/>
    <n v="0"/>
    <n v="0"/>
    <n v="0"/>
    <n v="0"/>
    <x v="2239"/>
    <s v="OABR"/>
  </r>
  <r>
    <s v="250"/>
    <s v="ZBR1"/>
    <s v="F"/>
    <s v="V03"/>
    <x v="1"/>
    <x v="102"/>
    <s v="3000020351 PERTECH DO BRASIL LTDA."/>
    <x v="365"/>
    <s v="E00005852"/>
    <s v="BUCHA NYLON N.8"/>
    <s v="MAT.00029"/>
    <x v="1"/>
    <s v="L"/>
    <s v=""/>
    <s v="K"/>
    <n v="1118"/>
    <x v="0"/>
    <s v=""/>
    <n v="87"/>
    <s v="PAC"/>
    <n v="8700"/>
    <s v="UN"/>
    <n v="0.53"/>
    <x v="1726"/>
    <s v="BRL"/>
    <n v="1"/>
    <n v="0"/>
    <n v="0"/>
    <n v="0"/>
    <n v="0"/>
    <n v="0"/>
    <n v="0"/>
    <n v="1"/>
    <n v="0"/>
    <n v="0"/>
    <n v="0"/>
    <n v="0"/>
    <x v="2239"/>
    <s v="OABR"/>
  </r>
  <r>
    <s v="260"/>
    <s v="ZBR1"/>
    <s v="F"/>
    <s v="V03"/>
    <x v="1"/>
    <x v="102"/>
    <s v="3000020351 PERTECH DO BRASIL LTDA."/>
    <x v="365"/>
    <s v="E00005852"/>
    <s v="BUCHA NYLON N.8"/>
    <s v="MAT.00029"/>
    <x v="1"/>
    <s v="L"/>
    <s v=""/>
    <s v="K"/>
    <n v="1118"/>
    <x v="0"/>
    <s v=""/>
    <n v="87"/>
    <s v="PAC"/>
    <n v="8700"/>
    <s v="UN"/>
    <n v="0.53"/>
    <x v="1726"/>
    <s v="BRL"/>
    <n v="1"/>
    <n v="0"/>
    <n v="0"/>
    <n v="0"/>
    <n v="0"/>
    <n v="0"/>
    <n v="0"/>
    <n v="1"/>
    <n v="0"/>
    <n v="0"/>
    <n v="0"/>
    <n v="0"/>
    <x v="2239"/>
    <s v="OABR"/>
  </r>
  <r>
    <s v="270"/>
    <s v="ZBR1"/>
    <s v="F"/>
    <s v="V03"/>
    <x v="1"/>
    <x v="102"/>
    <s v="3000020351 PERTECH DO BRASIL LTDA."/>
    <x v="365"/>
    <s v="E00005852"/>
    <s v="BUCHA NYLON N.8"/>
    <s v="MAT.00029"/>
    <x v="1"/>
    <s v=""/>
    <s v=""/>
    <s v="K"/>
    <n v="1118"/>
    <x v="0"/>
    <s v=""/>
    <n v="87"/>
    <s v="PAC"/>
    <n v="8700"/>
    <s v="UN"/>
    <n v="0.53"/>
    <x v="1726"/>
    <s v="BRL"/>
    <n v="1"/>
    <n v="0"/>
    <n v="0"/>
    <n v="87"/>
    <n v="0"/>
    <n v="87"/>
    <n v="46.11"/>
    <n v="1"/>
    <n v="0"/>
    <n v="0"/>
    <n v="0"/>
    <n v="0"/>
    <x v="2239"/>
    <s v="OABR"/>
  </r>
  <r>
    <s v="10"/>
    <s v="ZBR1"/>
    <s v="F"/>
    <s v="V23"/>
    <x v="12"/>
    <x v="102"/>
    <s v="3000017612 PAIVA CARVALHO FERRAGENS LTDA"/>
    <x v="176"/>
    <s v="100000696"/>
    <s v="CABO PP 3 X 6,00MM"/>
    <s v="MAT.00029"/>
    <x v="1"/>
    <s v=""/>
    <s v=""/>
    <s v="K"/>
    <n v="2118"/>
    <x v="1"/>
    <s v=""/>
    <n v="20"/>
    <s v="M"/>
    <n v="20"/>
    <s v="M"/>
    <n v="26.15"/>
    <x v="1727"/>
    <s v="BRL"/>
    <n v="1"/>
    <n v="0"/>
    <n v="0"/>
    <n v="0"/>
    <n v="0"/>
    <n v="0"/>
    <n v="0"/>
    <n v="1"/>
    <n v="0"/>
    <n v="0"/>
    <n v="0"/>
    <n v="0"/>
    <x v="2240"/>
    <s v="OABR"/>
  </r>
  <r>
    <s v="10"/>
    <s v="ZBR1"/>
    <s v="F"/>
    <s v="V23"/>
    <x v="12"/>
    <x v="102"/>
    <s v="3000016757 COMERCIO E DISTRIBUICAO DE BATERIAS"/>
    <x v="194"/>
    <s v="100000871"/>
    <s v="BATERIA SELADA 12V 90AH LFP1290"/>
    <s v="MAT.00029"/>
    <x v="1"/>
    <s v=""/>
    <s v=""/>
    <s v="K"/>
    <n v="2118"/>
    <x v="1"/>
    <s v=""/>
    <n v="8"/>
    <s v="UN"/>
    <n v="8"/>
    <s v="UN"/>
    <n v="189.9"/>
    <x v="1728"/>
    <s v="BRL"/>
    <n v="1"/>
    <n v="0"/>
    <n v="0"/>
    <n v="8"/>
    <n v="0"/>
    <n v="8"/>
    <n v="1519.2"/>
    <n v="1"/>
    <n v="0"/>
    <n v="0"/>
    <n v="0"/>
    <n v="0"/>
    <x v="2241"/>
    <s v="OABR"/>
  </r>
  <r>
    <s v="20"/>
    <s v="ZBR1"/>
    <s v="F"/>
    <s v="V23"/>
    <x v="12"/>
    <x v="102"/>
    <s v="3000016757 COMERCIO E DISTRIBUICAO DE BATERIAS"/>
    <x v="194"/>
    <s v="100000910"/>
    <s v="BATERIA VRLA 12V 88AH"/>
    <s v="MAT.00029"/>
    <x v="1"/>
    <s v="L"/>
    <s v=""/>
    <s v="K"/>
    <n v="2118"/>
    <x v="1"/>
    <s v=""/>
    <n v="40"/>
    <s v="PEÇ"/>
    <n v="40"/>
    <s v="PEÇ"/>
    <n v="1339.9"/>
    <x v="1729"/>
    <s v="BRL"/>
    <n v="1"/>
    <n v="0"/>
    <n v="0"/>
    <n v="0"/>
    <n v="0"/>
    <n v="0"/>
    <n v="0"/>
    <n v="1"/>
    <n v="0"/>
    <n v="0"/>
    <n v="0"/>
    <n v="0"/>
    <x v="2241"/>
    <s v="OABR"/>
  </r>
  <r>
    <s v="30"/>
    <s v="ZBR1"/>
    <s v="F"/>
    <s v="V23"/>
    <x v="12"/>
    <x v="102"/>
    <s v="3000016757 COMERCIO E DISTRIBUICAO DE BATERIAS"/>
    <x v="194"/>
    <s v="100010097"/>
    <s v="BATERIA SELADA 12V 12Ah"/>
    <s v="MAT.00029"/>
    <x v="1"/>
    <s v=""/>
    <s v=""/>
    <s v="K"/>
    <n v="2118"/>
    <x v="1"/>
    <s v=""/>
    <n v="2"/>
    <s v="UN"/>
    <n v="2"/>
    <s v="UN"/>
    <n v="329.9"/>
    <x v="1730"/>
    <s v="BRL"/>
    <n v="1"/>
    <n v="0"/>
    <n v="0"/>
    <n v="2"/>
    <n v="0"/>
    <n v="2"/>
    <n v="659.8"/>
    <n v="1"/>
    <n v="0"/>
    <n v="0"/>
    <n v="0"/>
    <n v="0"/>
    <x v="2241"/>
    <s v="OABR"/>
  </r>
  <r>
    <s v="10"/>
    <s v="ZBR1"/>
    <s v="F"/>
    <s v="V03"/>
    <x v="1"/>
    <x v="102"/>
    <s v="3000012366 DISTRIBUIDORA DE PRODUTOS DE LIMPEZ"/>
    <x v="258"/>
    <s v="100003180"/>
    <s v="SACO DE LIXO PRETO 100 LT (PCT C/100)"/>
    <s v="MAT.00029"/>
    <x v="1"/>
    <s v=""/>
    <s v=""/>
    <s v="K"/>
    <n v="1118"/>
    <x v="0"/>
    <s v=""/>
    <n v="10"/>
    <s v="UN"/>
    <n v="10"/>
    <s v="UN"/>
    <n v="44.3"/>
    <x v="1731"/>
    <s v="BRL"/>
    <n v="1"/>
    <n v="0"/>
    <n v="0"/>
    <n v="0"/>
    <n v="0"/>
    <n v="0"/>
    <n v="0"/>
    <n v="1"/>
    <n v="0"/>
    <n v="0"/>
    <n v="0"/>
    <n v="0"/>
    <x v="2242"/>
    <s v="OABR"/>
  </r>
  <r>
    <s v="20"/>
    <s v="ZBR1"/>
    <s v="F"/>
    <s v="V03"/>
    <x v="1"/>
    <x v="102"/>
    <s v="3000012366 DISTRIBUIDORA DE PRODUTOS DE LIMPEZ"/>
    <x v="258"/>
    <s v="E00005735"/>
    <s v="SACO DE LIXO PRETO 200 LT  ( PCT C/100)"/>
    <s v="MAT.00029"/>
    <x v="1"/>
    <s v=""/>
    <s v=""/>
    <s v="K"/>
    <n v="1118"/>
    <x v="0"/>
    <s v=""/>
    <n v="10"/>
    <s v="UN"/>
    <n v="10"/>
    <s v="UN"/>
    <n v="101"/>
    <x v="280"/>
    <s v="BRL"/>
    <n v="1"/>
    <n v="0"/>
    <n v="0"/>
    <n v="0"/>
    <n v="0"/>
    <n v="0"/>
    <n v="0"/>
    <n v="1"/>
    <n v="0"/>
    <n v="0"/>
    <n v="0"/>
    <n v="0"/>
    <x v="2242"/>
    <s v="OABR"/>
  </r>
  <r>
    <s v="30"/>
    <s v="ZBR1"/>
    <s v="F"/>
    <s v="V03"/>
    <x v="1"/>
    <x v="102"/>
    <s v="3000012366 DISTRIBUIDORA DE PRODUTOS DE LIMPEZ"/>
    <x v="258"/>
    <s v="100003179"/>
    <s v="SACO DE LIXO PRETO 300 LT  ( PCT C/100)"/>
    <s v="MAT.00029"/>
    <x v="1"/>
    <s v=""/>
    <s v=""/>
    <s v="K"/>
    <n v="1118"/>
    <x v="0"/>
    <s v=""/>
    <n v="10"/>
    <s v="UN"/>
    <n v="10"/>
    <s v="UN"/>
    <n v="120"/>
    <x v="39"/>
    <s v="BRL"/>
    <n v="1"/>
    <n v="0"/>
    <n v="0"/>
    <n v="0"/>
    <n v="0"/>
    <n v="0"/>
    <n v="0"/>
    <n v="1"/>
    <n v="0"/>
    <n v="0"/>
    <n v="0"/>
    <n v="0"/>
    <x v="2242"/>
    <s v="OABR"/>
  </r>
  <r>
    <s v="10"/>
    <s v="ZBR1"/>
    <s v="F"/>
    <s v="V03"/>
    <x v="1"/>
    <x v="102"/>
    <s v="3000001228 M E PARAFUSOS E FERRAMENTAS LTDA"/>
    <x v="41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1550"/>
    <x v="1732"/>
    <s v="BRL"/>
    <n v="1"/>
    <n v="0"/>
    <n v="0"/>
    <n v="0"/>
    <n v="0"/>
    <n v="0"/>
    <n v="0"/>
    <n v="1"/>
    <n v="0"/>
    <n v="0"/>
    <n v="0"/>
    <n v="0"/>
    <x v="2243"/>
    <s v="OABR"/>
  </r>
  <r>
    <s v="10"/>
    <s v="ZBR1"/>
    <s v="F"/>
    <s v="V23"/>
    <x v="12"/>
    <x v="103"/>
    <s v="3000001228 M E PARAFUSOS E FERRAMENTAS LTDA"/>
    <x v="41"/>
    <s v="100020721"/>
    <s v="CENTO D PARAFUSO MDF FLANG 4,5X30 BICROM"/>
    <s v="MAT.00029"/>
    <x v="1"/>
    <s v=""/>
    <s v=""/>
    <s v="K"/>
    <n v="2118"/>
    <x v="1"/>
    <s v=""/>
    <n v="5"/>
    <s v="UN"/>
    <n v="5"/>
    <s v="UN"/>
    <n v="30"/>
    <x v="51"/>
    <s v="BRL"/>
    <n v="1"/>
    <n v="0"/>
    <n v="0"/>
    <n v="0"/>
    <n v="0"/>
    <n v="0"/>
    <n v="0"/>
    <n v="1"/>
    <n v="0"/>
    <n v="0"/>
    <n v="0"/>
    <n v="0"/>
    <x v="2244"/>
    <s v="OABR"/>
  </r>
  <r>
    <s v="20"/>
    <s v="ZBR1"/>
    <s v="F"/>
    <s v="V23"/>
    <x v="12"/>
    <x v="103"/>
    <s v="3000001228 M E PARAFUSOS E FERRAMENTAS LTDA"/>
    <x v="41"/>
    <s v="100020722"/>
    <s v="CENTO D PARAFUSO MDF FLANG 5,0X35 BICROM"/>
    <s v="MAT.00029"/>
    <x v="1"/>
    <s v=""/>
    <s v=""/>
    <s v="K"/>
    <n v="2118"/>
    <x v="1"/>
    <s v=""/>
    <n v="4"/>
    <s v="UN"/>
    <n v="4"/>
    <s v="UN"/>
    <n v="40"/>
    <x v="788"/>
    <s v="BRL"/>
    <n v="1"/>
    <n v="0"/>
    <n v="0"/>
    <n v="0"/>
    <n v="0"/>
    <n v="0"/>
    <n v="0"/>
    <n v="1"/>
    <n v="0"/>
    <n v="0"/>
    <n v="0"/>
    <n v="0"/>
    <x v="2244"/>
    <s v="OABR"/>
  </r>
  <r>
    <s v="30"/>
    <s v="ZBR1"/>
    <s v="F"/>
    <s v="V23"/>
    <x v="12"/>
    <x v="103"/>
    <s v="3000001228 M E PARAFUSOS E FERRAMENTAS LTDA"/>
    <x v="41"/>
    <s v="100020498"/>
    <s v="PLACA DE DRYWALL 2,00 X 1,20 CM"/>
    <s v="MAT.00029"/>
    <x v="1"/>
    <s v=""/>
    <s v=""/>
    <s v="K"/>
    <n v="2118"/>
    <x v="1"/>
    <s v=""/>
    <n v="5"/>
    <s v="UN"/>
    <n v="5"/>
    <s v="UN"/>
    <n v="64.8"/>
    <x v="1733"/>
    <s v="BRL"/>
    <n v="1"/>
    <n v="0"/>
    <n v="0"/>
    <n v="0"/>
    <n v="0"/>
    <n v="0"/>
    <n v="0"/>
    <n v="1"/>
    <n v="0"/>
    <n v="0"/>
    <n v="0"/>
    <n v="0"/>
    <x v="2244"/>
    <s v="OABR"/>
  </r>
  <r>
    <s v="40"/>
    <s v="ZBR1"/>
    <s v="F"/>
    <s v="V23"/>
    <x v="12"/>
    <x v="103"/>
    <s v="3000001228 M E PARAFUSOS E FERRAMENTAS LTDA"/>
    <x v="41"/>
    <s v="100003939"/>
    <s v="GUIA 70 P/ DRYWALL 3MT MULTIPERFIL"/>
    <s v="MAT.00029"/>
    <x v="1"/>
    <s v=""/>
    <s v=""/>
    <s v="K"/>
    <n v="2118"/>
    <x v="1"/>
    <s v=""/>
    <n v="6"/>
    <s v="PEÇ"/>
    <n v="6"/>
    <s v="PEÇ"/>
    <n v="29"/>
    <x v="917"/>
    <s v="BRL"/>
    <n v="1"/>
    <n v="0"/>
    <n v="0"/>
    <n v="0"/>
    <n v="0"/>
    <n v="0"/>
    <n v="0"/>
    <n v="1"/>
    <n v="0"/>
    <n v="0"/>
    <n v="0"/>
    <n v="0"/>
    <x v="2244"/>
    <s v="OABR"/>
  </r>
  <r>
    <s v="50"/>
    <s v="ZBR1"/>
    <s v="F"/>
    <s v="V23"/>
    <x v="12"/>
    <x v="103"/>
    <s v="3000001228 M E PARAFUSOS E FERRAMENTAS LTDA"/>
    <x v="41"/>
    <s v="100001753"/>
    <s v="PARAFUSO DRYWALL 3,5 MM X 25MM"/>
    <s v="MAT.00029"/>
    <x v="1"/>
    <s v=""/>
    <s v=""/>
    <s v="K"/>
    <n v="2118"/>
    <x v="1"/>
    <s v=""/>
    <n v="1"/>
    <s v="UN"/>
    <n v="1"/>
    <s v="UN"/>
    <n v="15"/>
    <x v="1734"/>
    <s v="BRL"/>
    <n v="1"/>
    <n v="0"/>
    <n v="0"/>
    <n v="0"/>
    <n v="0"/>
    <n v="0"/>
    <n v="0"/>
    <n v="1"/>
    <n v="0"/>
    <n v="0"/>
    <n v="0"/>
    <n v="0"/>
    <x v="2244"/>
    <s v="OABR"/>
  </r>
  <r>
    <s v="60"/>
    <s v="ZBR1"/>
    <s v="F"/>
    <s v="V23"/>
    <x v="12"/>
    <x v="103"/>
    <s v="3000001228 M E PARAFUSOS E FERRAMENTAS LTDA"/>
    <x v="41"/>
    <s v="100031200"/>
    <s v="CAIXA PROTEÇÃO PORTA AUTOMÁTICA"/>
    <s v="MAT.00029"/>
    <x v="1"/>
    <s v=""/>
    <s v=""/>
    <s v="K"/>
    <n v="2118"/>
    <x v="1"/>
    <s v=""/>
    <n v="1"/>
    <s v="UN"/>
    <n v="1"/>
    <s v="UN"/>
    <n v="79"/>
    <x v="1735"/>
    <s v="BRL"/>
    <n v="1"/>
    <n v="0"/>
    <n v="0"/>
    <n v="0"/>
    <n v="0"/>
    <n v="0"/>
    <n v="0"/>
    <n v="1"/>
    <n v="0"/>
    <n v="0"/>
    <n v="0"/>
    <n v="0"/>
    <x v="2244"/>
    <s v="OABR"/>
  </r>
  <r>
    <s v="70"/>
    <s v="ZBR1"/>
    <s v="F"/>
    <s v="V23"/>
    <x v="12"/>
    <x v="103"/>
    <s v="3000001228 M E PARAFUSOS E FERRAMENTAS LTDA"/>
    <x v="41"/>
    <s v="100013564"/>
    <s v="CABO USB 3 EM 1 ABS E PVC"/>
    <s v="MAT.00029"/>
    <x v="1"/>
    <s v=""/>
    <s v=""/>
    <s v="K"/>
    <n v="2118"/>
    <x v="1"/>
    <s v=""/>
    <n v="1"/>
    <s v="UN"/>
    <n v="1"/>
    <s v="UN"/>
    <n v="55"/>
    <x v="1736"/>
    <s v="BRL"/>
    <n v="1"/>
    <n v="0"/>
    <n v="0"/>
    <n v="0"/>
    <n v="0"/>
    <n v="0"/>
    <n v="0"/>
    <n v="1"/>
    <n v="0"/>
    <n v="0"/>
    <n v="0"/>
    <n v="0"/>
    <x v="2244"/>
    <s v="OABR"/>
  </r>
  <r>
    <s v="80"/>
    <s v="ZBR1"/>
    <s v="F"/>
    <s v="V23"/>
    <x v="12"/>
    <x v="103"/>
    <s v="3000001228 M E PARAFUSOS E FERRAMENTAS LTDA"/>
    <x v="41"/>
    <s v="100030910"/>
    <s v="REBITE POP 412 ALUMINIO"/>
    <s v="MAT.00029"/>
    <x v="1"/>
    <s v=""/>
    <s v=""/>
    <s v="K"/>
    <n v="2118"/>
    <x v="1"/>
    <s v=""/>
    <n v="4"/>
    <s v="UN"/>
    <n v="4"/>
    <s v="UN"/>
    <n v="38"/>
    <x v="1737"/>
    <s v="BRL"/>
    <n v="1"/>
    <n v="0"/>
    <n v="0"/>
    <n v="0"/>
    <n v="0"/>
    <n v="0"/>
    <n v="0"/>
    <n v="1"/>
    <n v="0"/>
    <n v="0"/>
    <n v="0"/>
    <n v="0"/>
    <x v="2244"/>
    <s v="OABR"/>
  </r>
  <r>
    <s v="90"/>
    <s v="ZBR1"/>
    <s v="F"/>
    <s v="V23"/>
    <x v="12"/>
    <x v="103"/>
    <s v="3000001228 M E PARAFUSOS E FERRAMENTAS LTDA"/>
    <x v="41"/>
    <s v="100024716"/>
    <s v="REC DE GRANITO CINZA CORUMBA O,03 BI-POL"/>
    <s v="MAT.00029"/>
    <x v="1"/>
    <s v=""/>
    <s v=""/>
    <s v="K"/>
    <n v="2118"/>
    <x v="1"/>
    <s v=""/>
    <n v="1"/>
    <s v="M2"/>
    <n v="1"/>
    <s v="M2"/>
    <n v="320"/>
    <x v="1349"/>
    <s v="BRL"/>
    <n v="1"/>
    <n v="0"/>
    <n v="0"/>
    <n v="0"/>
    <n v="0"/>
    <n v="0"/>
    <n v="0"/>
    <n v="1"/>
    <n v="0"/>
    <n v="0"/>
    <n v="0"/>
    <n v="0"/>
    <x v="2244"/>
    <s v="OABR"/>
  </r>
  <r>
    <s v="100"/>
    <s v="ZBR1"/>
    <s v="F"/>
    <s v="V23"/>
    <x v="12"/>
    <x v="103"/>
    <s v="3000001228 M E PARAFUSOS E FERRAMENTAS LTDA"/>
    <x v="41"/>
    <s v="100003118"/>
    <s v="FONTE CHAVEADA 12V"/>
    <s v="MAT.00029"/>
    <x v="1"/>
    <s v=""/>
    <s v=""/>
    <s v="K"/>
    <n v="2118"/>
    <x v="1"/>
    <s v=""/>
    <n v="1"/>
    <s v="UN"/>
    <n v="1"/>
    <s v="UN"/>
    <n v="175"/>
    <x v="465"/>
    <s v="BRL"/>
    <n v="1"/>
    <n v="0"/>
    <n v="0"/>
    <n v="0"/>
    <n v="0"/>
    <n v="0"/>
    <n v="0"/>
    <n v="1"/>
    <n v="0"/>
    <n v="0"/>
    <n v="0"/>
    <n v="0"/>
    <x v="2244"/>
    <s v="OABR"/>
  </r>
  <r>
    <s v="110"/>
    <s v="ZBR1"/>
    <s v="F"/>
    <s v="V23"/>
    <x v="12"/>
    <x v="103"/>
    <s v="3000001228 M E PARAFUSOS E FERRAMENTAS LTDA"/>
    <x v="41"/>
    <s v="100001900"/>
    <s v="FITA LED 220V"/>
    <s v="MAT.00029"/>
    <x v="1"/>
    <s v=""/>
    <s v=""/>
    <s v="K"/>
    <n v="2118"/>
    <x v="1"/>
    <s v=""/>
    <n v="4"/>
    <s v="UN"/>
    <n v="4"/>
    <s v="UN"/>
    <n v="229"/>
    <x v="1738"/>
    <s v="BRL"/>
    <n v="1"/>
    <n v="0"/>
    <n v="0"/>
    <n v="0"/>
    <n v="0"/>
    <n v="0"/>
    <n v="0"/>
    <n v="1"/>
    <n v="0"/>
    <n v="0"/>
    <n v="0"/>
    <n v="0"/>
    <x v="2244"/>
    <s v="OABR"/>
  </r>
  <r>
    <s v="120"/>
    <s v="ZBR1"/>
    <s v="F"/>
    <s v="V23"/>
    <x v="12"/>
    <x v="103"/>
    <s v="3000001228 M E PARAFUSOS E FERRAMENTAS LTDA"/>
    <x v="41"/>
    <s v="100031201"/>
    <s v="LUMINARIA PENDENTE VIDRO"/>
    <s v="MAT.00040"/>
    <x v="1"/>
    <s v=""/>
    <s v=""/>
    <s v="K"/>
    <n v="2118"/>
    <x v="1"/>
    <s v=""/>
    <n v="2"/>
    <s v="UN"/>
    <n v="2"/>
    <s v="UN"/>
    <n v="115"/>
    <x v="1739"/>
    <s v="BRL"/>
    <n v="1"/>
    <n v="0"/>
    <n v="0"/>
    <n v="0"/>
    <n v="0"/>
    <n v="0"/>
    <n v="0"/>
    <n v="1"/>
    <n v="0"/>
    <n v="0"/>
    <n v="0"/>
    <n v="0"/>
    <x v="2244"/>
    <s v="OABR"/>
  </r>
  <r>
    <s v="130"/>
    <s v="ZBR1"/>
    <s v="F"/>
    <s v="V23"/>
    <x v="12"/>
    <x v="103"/>
    <s v="3000001228 M E PARAFUSOS E FERRAMENTAS LTDA"/>
    <x v="41"/>
    <s v="100013219"/>
    <s v="LED DRIVER PARA REFLETOR  50w"/>
    <s v="MAT.00029"/>
    <x v="1"/>
    <s v=""/>
    <s v=""/>
    <s v="K"/>
    <n v="2118"/>
    <x v="1"/>
    <s v=""/>
    <n v="5"/>
    <s v="UN"/>
    <n v="5"/>
    <s v="UN"/>
    <n v="49"/>
    <x v="1740"/>
    <s v="BRL"/>
    <n v="1"/>
    <n v="0"/>
    <n v="0"/>
    <n v="0"/>
    <n v="0"/>
    <n v="0"/>
    <n v="0"/>
    <n v="1"/>
    <n v="0"/>
    <n v="0"/>
    <n v="0"/>
    <n v="0"/>
    <x v="2244"/>
    <s v="OABR"/>
  </r>
  <r>
    <s v="140"/>
    <s v="ZBR1"/>
    <s v="F"/>
    <s v="V23"/>
    <x v="12"/>
    <x v="103"/>
    <s v="3000001228 M E PARAFUSOS E FERRAMENTAS LTDA"/>
    <x v="41"/>
    <s v="100000999"/>
    <s v="CONTROLE REMOTO YORK"/>
    <s v="MAT.00029"/>
    <x v="1"/>
    <s v=""/>
    <s v=""/>
    <s v="K"/>
    <n v="2118"/>
    <x v="1"/>
    <s v=""/>
    <n v="2"/>
    <s v="UN"/>
    <n v="2"/>
    <s v="UN"/>
    <n v="73.5"/>
    <x v="1741"/>
    <s v="BRL"/>
    <n v="1"/>
    <n v="0"/>
    <n v="0"/>
    <n v="0"/>
    <n v="0"/>
    <n v="0"/>
    <n v="0"/>
    <n v="1"/>
    <n v="0"/>
    <n v="0"/>
    <n v="0"/>
    <n v="0"/>
    <x v="2244"/>
    <s v="OABR"/>
  </r>
  <r>
    <s v="150"/>
    <s v="ZBR1"/>
    <s v="F"/>
    <s v="V23"/>
    <x v="12"/>
    <x v="103"/>
    <s v="3000001228 M E PARAFUSOS E FERRAMENTAS LTDA"/>
    <x v="41"/>
    <s v="100011427"/>
    <s v="MOLA AEREA PARA PORTA EM MADEIRA"/>
    <s v="MAT.00029"/>
    <x v="1"/>
    <s v=""/>
    <s v=""/>
    <s v="K"/>
    <n v="2118"/>
    <x v="1"/>
    <s v=""/>
    <n v="1"/>
    <s v="UN"/>
    <n v="1"/>
    <s v="UN"/>
    <n v="280"/>
    <x v="167"/>
    <s v="BRL"/>
    <n v="1"/>
    <n v="0"/>
    <n v="0"/>
    <n v="0"/>
    <n v="0"/>
    <n v="0"/>
    <n v="0"/>
    <n v="1"/>
    <n v="0"/>
    <n v="0"/>
    <n v="0"/>
    <n v="0"/>
    <x v="2244"/>
    <s v="OABR"/>
  </r>
  <r>
    <s v="10"/>
    <s v="ZBR1"/>
    <s v="F"/>
    <s v="V03"/>
    <x v="1"/>
    <x v="103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35000"/>
    <x v="539"/>
    <s v="BRL"/>
    <n v="1"/>
    <n v="0"/>
    <n v="0"/>
    <n v="1"/>
    <n v="0"/>
    <n v="1"/>
    <n v="35000"/>
    <n v="1"/>
    <n v="0"/>
    <n v="0"/>
    <n v="0"/>
    <n v="0"/>
    <x v="2245"/>
    <s v="OABR"/>
  </r>
  <r>
    <s v="20"/>
    <s v="ZBR1"/>
    <s v="F"/>
    <s v="V03"/>
    <x v="1"/>
    <x v="103"/>
    <s v="3000015225 RBS TECH ENGENHARIA, MANUTENCAO E"/>
    <x v="11"/>
    <s v="100000175"/>
    <s v="PREST. SERVIÇO - REPARO DE MANUTENÇÃO"/>
    <s v="SERV.0031"/>
    <x v="0"/>
    <s v=""/>
    <s v=""/>
    <s v="K"/>
    <n v="1118"/>
    <x v="0"/>
    <s v=""/>
    <n v="1"/>
    <s v="SV"/>
    <n v="1"/>
    <s v="SV"/>
    <n v="37721.85"/>
    <x v="1450"/>
    <s v="BRL"/>
    <n v="1"/>
    <n v="0"/>
    <n v="0"/>
    <n v="1"/>
    <n v="0"/>
    <n v="1"/>
    <n v="37721.85"/>
    <n v="1"/>
    <n v="0"/>
    <n v="0"/>
    <n v="0"/>
    <n v="0"/>
    <x v="2245"/>
    <s v="OABR"/>
  </r>
  <r>
    <s v="10"/>
    <s v="ZBR1"/>
    <s v="F"/>
    <s v="V03"/>
    <x v="1"/>
    <x v="103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150"/>
    <x v="406"/>
    <s v="BRL"/>
    <n v="1"/>
    <n v="0"/>
    <n v="0"/>
    <n v="0"/>
    <n v="0"/>
    <n v="0"/>
    <n v="0"/>
    <n v="1"/>
    <n v="0"/>
    <n v="0"/>
    <n v="0"/>
    <n v="0"/>
    <x v="2246"/>
    <s v="OABR"/>
  </r>
  <r>
    <s v="10"/>
    <s v="ZBR1"/>
    <s v="F"/>
    <s v="V03"/>
    <x v="1"/>
    <x v="103"/>
    <s v="3000002104 AJ PRESTACAO DE SERVICOS"/>
    <x v="294"/>
    <s v="100002218"/>
    <s v="RECONDICIONAMENTO DE MOTORES"/>
    <s v="SERV.0031"/>
    <x v="0"/>
    <s v=""/>
    <s v=""/>
    <s v="K"/>
    <n v="1118"/>
    <x v="0"/>
    <s v=""/>
    <n v="1"/>
    <s v="SV"/>
    <n v="1"/>
    <s v="SV"/>
    <n v="4220.25"/>
    <x v="1240"/>
    <s v="BRL"/>
    <n v="1"/>
    <n v="0"/>
    <n v="0"/>
    <n v="1"/>
    <n v="0"/>
    <n v="1"/>
    <n v="4220.25"/>
    <n v="1"/>
    <n v="0"/>
    <n v="0"/>
    <n v="0"/>
    <n v="0"/>
    <x v="2247"/>
    <s v="OABR"/>
  </r>
  <r>
    <s v="10"/>
    <s v="ZBR1"/>
    <s v="F"/>
    <s v="V03"/>
    <x v="1"/>
    <x v="103"/>
    <s v="3000018757 SSA-MRO SOLUCOES PARA MANUTENCAO"/>
    <x v="366"/>
    <s v="100001326"/>
    <s v="PERÍCIAS, LAUDOS E ANÁLISES TÉCNICAS"/>
    <s v="SERV.0009"/>
    <x v="0"/>
    <s v=""/>
    <s v=""/>
    <s v="K"/>
    <n v="1118"/>
    <x v="0"/>
    <s v=""/>
    <n v="1"/>
    <s v="SV"/>
    <n v="1"/>
    <s v="SV"/>
    <n v="1185"/>
    <x v="487"/>
    <s v="BRL"/>
    <n v="1"/>
    <n v="0"/>
    <n v="0"/>
    <n v="0"/>
    <n v="0"/>
    <n v="0"/>
    <n v="0"/>
    <n v="1"/>
    <n v="0"/>
    <n v="0"/>
    <n v="0"/>
    <n v="0"/>
    <x v="2248"/>
    <s v="OABR"/>
  </r>
  <r>
    <s v="10"/>
    <s v="ZBR1"/>
    <s v="F"/>
    <s v="V31"/>
    <x v="17"/>
    <x v="103"/>
    <s v="3000001595 TERCIOTTI ANDRADE GOMES E DONATO"/>
    <x v="292"/>
    <s v="100000364"/>
    <s v="HONORÁRIOS JURÍDICOS"/>
    <s v="SERV.0001"/>
    <x v="0"/>
    <s v=""/>
    <s v=""/>
    <s v="K"/>
    <n v="2118"/>
    <x v="1"/>
    <s v=""/>
    <n v="5641.42"/>
    <s v="SV"/>
    <n v="5641.42"/>
    <s v="SV"/>
    <n v="1"/>
    <x v="1742"/>
    <s v="BRL"/>
    <n v="1"/>
    <n v="0"/>
    <n v="0"/>
    <n v="0"/>
    <n v="0"/>
    <n v="0"/>
    <n v="0"/>
    <n v="1"/>
    <n v="0"/>
    <n v="0"/>
    <n v="0"/>
    <n v="0"/>
    <x v="2249"/>
    <s v="OABR"/>
  </r>
  <r>
    <s v="10"/>
    <s v="ZBR1"/>
    <s v="F"/>
    <s v="V11"/>
    <x v="9"/>
    <x v="103"/>
    <s v="3000001595 TERCIOTTI ANDRADE GOMES E DONATO"/>
    <x v="292"/>
    <s v="100000364"/>
    <s v="HONORÁRIOS JURÍDICOS"/>
    <s v="SERV.0001"/>
    <x v="0"/>
    <s v=""/>
    <s v=""/>
    <s v="K"/>
    <n v="1118"/>
    <x v="0"/>
    <s v=""/>
    <n v="8542.7099999999991"/>
    <s v="SV"/>
    <n v="8542.7099999999991"/>
    <s v="SV"/>
    <n v="1"/>
    <x v="1743"/>
    <s v="BRL"/>
    <n v="1"/>
    <n v="0"/>
    <n v="0"/>
    <n v="0"/>
    <n v="0"/>
    <n v="0"/>
    <n v="0"/>
    <n v="1"/>
    <n v="0"/>
    <n v="0"/>
    <n v="0"/>
    <n v="0"/>
    <x v="2250"/>
    <s v="OABR"/>
  </r>
  <r>
    <s v="10"/>
    <s v="ZBR1"/>
    <s v="F"/>
    <s v="V03"/>
    <x v="1"/>
    <x v="103"/>
    <s v="3000015307 PRIMATEC COMERCIO E SERVICO LTDA"/>
    <x v="367"/>
    <s v="100004231"/>
    <s v="BIRUTA"/>
    <s v="MAT.00020"/>
    <x v="1"/>
    <s v=""/>
    <s v=""/>
    <s v="K"/>
    <n v="1118"/>
    <x v="0"/>
    <s v=""/>
    <n v="2"/>
    <s v="UN"/>
    <n v="2"/>
    <s v="UN"/>
    <n v="960"/>
    <x v="88"/>
    <s v="BRL"/>
    <n v="1"/>
    <n v="0"/>
    <n v="0"/>
    <n v="0"/>
    <n v="0"/>
    <n v="0"/>
    <n v="0"/>
    <n v="1"/>
    <n v="0"/>
    <n v="0"/>
    <n v="0"/>
    <n v="0"/>
    <x v="2251"/>
    <s v="OABR"/>
  </r>
  <r>
    <s v="10"/>
    <s v="ZBR1"/>
    <s v="F"/>
    <s v="V03"/>
    <x v="1"/>
    <x v="103"/>
    <s v="3000017365 REI AIR PECAS DE REFRIGERACAO LTDA"/>
    <x v="228"/>
    <s v="E00005551"/>
    <s v="CORREIA A29"/>
    <s v="MAT.00029"/>
    <x v="1"/>
    <s v=""/>
    <s v=""/>
    <s v="K"/>
    <n v="1118"/>
    <x v="0"/>
    <s v=""/>
    <n v="15"/>
    <s v="UN"/>
    <n v="15"/>
    <s v="UN"/>
    <n v="18.899999999999999"/>
    <x v="1744"/>
    <s v="BRL"/>
    <n v="1"/>
    <n v="0"/>
    <n v="0"/>
    <n v="0"/>
    <n v="0"/>
    <n v="0"/>
    <n v="0"/>
    <n v="1"/>
    <n v="0"/>
    <n v="0"/>
    <n v="0"/>
    <n v="0"/>
    <x v="2252"/>
    <s v="OABR"/>
  </r>
  <r>
    <s v="20"/>
    <s v="ZBR1"/>
    <s v="F"/>
    <s v="V03"/>
    <x v="1"/>
    <x v="103"/>
    <s v="3000017365 REI AIR PECAS DE REFRIGERACAO LTDA"/>
    <x v="228"/>
    <s v="E00005553"/>
    <s v="CORREIA B37"/>
    <s v="MAT.00029"/>
    <x v="1"/>
    <s v=""/>
    <s v=""/>
    <s v="K"/>
    <n v="1118"/>
    <x v="0"/>
    <s v=""/>
    <n v="15"/>
    <s v="UN"/>
    <n v="15"/>
    <s v="UN"/>
    <n v="28.9"/>
    <x v="920"/>
    <s v="BRL"/>
    <n v="1"/>
    <n v="0"/>
    <n v="0"/>
    <n v="0"/>
    <n v="0"/>
    <n v="0"/>
    <n v="0"/>
    <n v="1"/>
    <n v="0"/>
    <n v="0"/>
    <n v="0"/>
    <n v="0"/>
    <x v="2252"/>
    <s v="OABR"/>
  </r>
  <r>
    <s v="30"/>
    <s v="ZBR1"/>
    <s v="F"/>
    <s v="V03"/>
    <x v="1"/>
    <x v="103"/>
    <s v="3000017365 REI AIR PECAS DE REFRIGERACAO LTDA"/>
    <x v="228"/>
    <s v="E00006037"/>
    <s v="CORREIA B44"/>
    <s v="MAT.00029"/>
    <x v="1"/>
    <s v=""/>
    <s v=""/>
    <s v="K"/>
    <n v="1118"/>
    <x v="0"/>
    <s v=""/>
    <n v="15"/>
    <s v="UN"/>
    <n v="15"/>
    <s v="UN"/>
    <n v="29.4"/>
    <x v="1115"/>
    <s v="BRL"/>
    <n v="1"/>
    <n v="0"/>
    <n v="0"/>
    <n v="0"/>
    <n v="0"/>
    <n v="0"/>
    <n v="0"/>
    <n v="1"/>
    <n v="0"/>
    <n v="0"/>
    <n v="0"/>
    <n v="0"/>
    <x v="2252"/>
    <s v="OABR"/>
  </r>
  <r>
    <s v="10"/>
    <s v="ZBR1"/>
    <s v="F"/>
    <s v="V03"/>
    <x v="1"/>
    <x v="104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150"/>
    <x v="406"/>
    <s v="BRL"/>
    <n v="1"/>
    <n v="0"/>
    <n v="0"/>
    <n v="0"/>
    <n v="0"/>
    <n v="0"/>
    <n v="0"/>
    <n v="1"/>
    <n v="0"/>
    <n v="0"/>
    <n v="0"/>
    <n v="0"/>
    <x v="2253"/>
    <s v="OABR"/>
  </r>
  <r>
    <s v="10"/>
    <s v="ZBR1"/>
    <s v="F"/>
    <s v="V03"/>
    <x v="1"/>
    <x v="104"/>
    <s v="3000014848 HL INSTALACOES E MANUTENCOES ELETRI"/>
    <x v="368"/>
    <s v="100005046"/>
    <s v="SERV EQUIP DISTRIB ELETRICA"/>
    <s v="SERV.0031"/>
    <x v="0"/>
    <s v=""/>
    <s v=""/>
    <s v="A"/>
    <n v="1118"/>
    <x v="0"/>
    <s v=""/>
    <n v="1"/>
    <s v="UN"/>
    <n v="1"/>
    <s v="UN"/>
    <n v="12279.9"/>
    <x v="1745"/>
    <s v="BRL"/>
    <n v="1"/>
    <n v="0"/>
    <n v="0"/>
    <n v="0"/>
    <n v="0"/>
    <n v="0"/>
    <n v="0"/>
    <n v="1"/>
    <n v="0"/>
    <n v="0"/>
    <n v="0"/>
    <n v="0"/>
    <x v="2254"/>
    <s v="OABR"/>
  </r>
  <r>
    <s v="20"/>
    <s v="ZBR1"/>
    <s v="F"/>
    <s v="V03"/>
    <x v="1"/>
    <x v="104"/>
    <s v="3000014848 HL INSTALACOES E MANUTENCOES ELETRI"/>
    <x v="368"/>
    <s v="100005046"/>
    <s v="SERV EQUIP DISTRIB ELETRICA"/>
    <s v="SERV.0031"/>
    <x v="0"/>
    <s v=""/>
    <s v=""/>
    <s v="A"/>
    <n v="1118"/>
    <x v="0"/>
    <s v=""/>
    <n v="1"/>
    <s v="UN"/>
    <n v="1"/>
    <s v="UN"/>
    <n v="28653.1"/>
    <x v="1746"/>
    <s v="BRL"/>
    <n v="1"/>
    <n v="0"/>
    <n v="0"/>
    <n v="1"/>
    <n v="0"/>
    <n v="1"/>
    <n v="28653.1"/>
    <n v="1"/>
    <n v="0"/>
    <n v="0"/>
    <n v="0"/>
    <n v="0"/>
    <x v="2254"/>
    <s v="OABR"/>
  </r>
  <r>
    <s v="10"/>
    <s v="ZBR1"/>
    <s v="F"/>
    <s v="V33"/>
    <x v="2"/>
    <x v="104"/>
    <s v="3000014853 DILUX INSUMOS E SUPRIMENTOS LTDA"/>
    <x v="184"/>
    <s v="100020493"/>
    <s v="ACHOCALATADO PO NESCAU 2.0 PC 1.2KG"/>
    <s v="MAT.00030"/>
    <x v="1"/>
    <s v=""/>
    <s v=""/>
    <s v="K"/>
    <n v="2118"/>
    <x v="1"/>
    <s v=""/>
    <n v="1"/>
    <s v="CX"/>
    <n v="1"/>
    <s v="CX"/>
    <n v="173.7"/>
    <x v="1747"/>
    <s v="BRL"/>
    <n v="1"/>
    <n v="0"/>
    <n v="0"/>
    <n v="0"/>
    <n v="0"/>
    <n v="0"/>
    <n v="0"/>
    <n v="1"/>
    <n v="0"/>
    <n v="0"/>
    <n v="0"/>
    <n v="0"/>
    <x v="2255"/>
    <s v="OABR"/>
  </r>
  <r>
    <s v="20"/>
    <s v="ZBR1"/>
    <s v="F"/>
    <s v="V33"/>
    <x v="2"/>
    <x v="104"/>
    <s v="3000014853 DILUX INSUMOS E SUPRIMENTOS LTDA"/>
    <x v="184"/>
    <s v="100020594"/>
    <s v="LEITE EM PÓ"/>
    <s v="MAT.00001"/>
    <x v="1"/>
    <s v=""/>
    <s v=""/>
    <s v="K"/>
    <n v="2118"/>
    <x v="1"/>
    <s v=""/>
    <n v="1"/>
    <s v="UN"/>
    <n v="1"/>
    <s v="UN"/>
    <n v="112.5"/>
    <x v="1748"/>
    <s v="BRL"/>
    <n v="1"/>
    <n v="0"/>
    <n v="0"/>
    <n v="0"/>
    <n v="0"/>
    <n v="0"/>
    <n v="0"/>
    <n v="1"/>
    <n v="0"/>
    <n v="0"/>
    <n v="0"/>
    <n v="0"/>
    <x v="2255"/>
    <s v="OABR"/>
  </r>
  <r>
    <s v="10"/>
    <s v="ZBR1"/>
    <s v="F"/>
    <s v="V03"/>
    <x v="1"/>
    <x v="104"/>
    <s v="3000014575 JJ MATERIAL ELETRICO LTDA"/>
    <x v="218"/>
    <s v="E00005167"/>
    <s v="FITILHO PLASTICO F-05"/>
    <s v="MAT.00029"/>
    <x v="1"/>
    <s v=""/>
    <s v=""/>
    <s v="K"/>
    <n v="1118"/>
    <x v="0"/>
    <s v=""/>
    <n v="15"/>
    <s v="UN"/>
    <n v="15"/>
    <s v="UN"/>
    <n v="18.62"/>
    <x v="1749"/>
    <s v="BRL"/>
    <n v="1"/>
    <n v="0"/>
    <n v="0"/>
    <n v="0"/>
    <n v="0"/>
    <n v="0"/>
    <n v="0"/>
    <n v="1"/>
    <n v="0"/>
    <n v="0"/>
    <n v="0"/>
    <n v="0"/>
    <x v="2256"/>
    <s v="OABR"/>
  </r>
  <r>
    <s v="30"/>
    <s v="ZBR1"/>
    <s v="F"/>
    <s v="V03"/>
    <x v="1"/>
    <x v="104"/>
    <s v="3000014575 JJ MATERIAL ELETRICO LTDA"/>
    <x v="218"/>
    <s v="E00006043"/>
    <s v="LIMPA CONTATO SPRAY ELETRONICO ELETRICO"/>
    <s v="MAT.00029"/>
    <x v="1"/>
    <s v=""/>
    <s v=""/>
    <s v="K"/>
    <n v="1118"/>
    <x v="0"/>
    <s v=""/>
    <n v="24"/>
    <s v="UN"/>
    <n v="24"/>
    <s v="UN"/>
    <n v="13.74"/>
    <x v="1750"/>
    <s v="BRL"/>
    <n v="1"/>
    <n v="0"/>
    <n v="0"/>
    <n v="0"/>
    <n v="0"/>
    <n v="0"/>
    <n v="0"/>
    <n v="1"/>
    <n v="0"/>
    <n v="0"/>
    <n v="0"/>
    <n v="0"/>
    <x v="2256"/>
    <s v="OABR"/>
  </r>
  <r>
    <s v="50"/>
    <s v="ZBR1"/>
    <s v="F"/>
    <s v="V03"/>
    <x v="1"/>
    <x v="104"/>
    <s v="3000014575 JJ MATERIAL ELETRICO LTDA"/>
    <x v="218"/>
    <s v="100031249"/>
    <s v="FITA ZEBRADA P/ SINALIZAÇÃO"/>
    <s v="MAT.00020"/>
    <x v="1"/>
    <s v=""/>
    <s v=""/>
    <s v="K"/>
    <n v="1118"/>
    <x v="0"/>
    <s v=""/>
    <n v="15"/>
    <s v="UN"/>
    <n v="15"/>
    <s v="UN"/>
    <n v="17.11"/>
    <x v="1751"/>
    <s v="BRL"/>
    <n v="1"/>
    <n v="0"/>
    <n v="0"/>
    <n v="0"/>
    <n v="0"/>
    <n v="0"/>
    <n v="0"/>
    <n v="1"/>
    <n v="0"/>
    <n v="0"/>
    <n v="0"/>
    <n v="0"/>
    <x v="2256"/>
    <s v="OABR"/>
  </r>
  <r>
    <s v="60"/>
    <s v="ZBR1"/>
    <s v="F"/>
    <s v="V03"/>
    <x v="1"/>
    <x v="104"/>
    <s v="3000014575 JJ MATERIAL ELETRICO LTDA"/>
    <x v="218"/>
    <s v="100031250"/>
    <s v="FITA ZEBRADA ADESIVA"/>
    <s v="MAT.00020"/>
    <x v="1"/>
    <s v=""/>
    <s v=""/>
    <s v="K"/>
    <n v="1118"/>
    <x v="0"/>
    <s v=""/>
    <n v="15"/>
    <s v="UN"/>
    <n v="15"/>
    <s v="UN"/>
    <n v="14.05"/>
    <x v="1752"/>
    <s v="BRL"/>
    <n v="1"/>
    <n v="0"/>
    <n v="0"/>
    <n v="0"/>
    <n v="0"/>
    <n v="0"/>
    <n v="0"/>
    <n v="1"/>
    <n v="0"/>
    <n v="0"/>
    <n v="0"/>
    <n v="0"/>
    <x v="2256"/>
    <s v="OABR"/>
  </r>
  <r>
    <s v="70"/>
    <s v="ZBR1"/>
    <s v="F"/>
    <s v="V03"/>
    <x v="1"/>
    <x v="104"/>
    <s v="3000014575 JJ MATERIAL ELETRICO LTDA"/>
    <x v="218"/>
    <s v="E00006030"/>
    <s v="CADEADO HASTE CURTA 35MM"/>
    <s v="MAT.00029"/>
    <x v="1"/>
    <s v=""/>
    <s v=""/>
    <s v="K"/>
    <n v="1118"/>
    <x v="0"/>
    <s v=""/>
    <n v="15"/>
    <s v="UN"/>
    <n v="15"/>
    <s v="UN"/>
    <n v="22.72"/>
    <x v="1753"/>
    <s v="BRL"/>
    <n v="1"/>
    <n v="0"/>
    <n v="0"/>
    <n v="0"/>
    <n v="0"/>
    <n v="0"/>
    <n v="0"/>
    <n v="1"/>
    <n v="0"/>
    <n v="0"/>
    <n v="0"/>
    <n v="0"/>
    <x v="2256"/>
    <s v="OABR"/>
  </r>
  <r>
    <s v="80"/>
    <s v="ZBR1"/>
    <s v="F"/>
    <s v="V03"/>
    <x v="1"/>
    <x v="104"/>
    <s v="3000014575 JJ MATERIAL ELETRICO LTDA"/>
    <x v="218"/>
    <s v="100021143"/>
    <s v="CADEADO PAPAIZ 45MM"/>
    <s v="MAT.00029"/>
    <x v="1"/>
    <s v=""/>
    <s v=""/>
    <s v="K"/>
    <n v="1118"/>
    <x v="0"/>
    <s v=""/>
    <n v="15"/>
    <s v="UN"/>
    <n v="15"/>
    <s v="UN"/>
    <n v="33.200000000000003"/>
    <x v="1754"/>
    <s v="BRL"/>
    <n v="1"/>
    <n v="0"/>
    <n v="0"/>
    <n v="0"/>
    <n v="0"/>
    <n v="0"/>
    <n v="0"/>
    <n v="1"/>
    <n v="0"/>
    <n v="0"/>
    <n v="0"/>
    <n v="0"/>
    <x v="2256"/>
    <s v="OABR"/>
  </r>
  <r>
    <s v="20"/>
    <s v="ZBR1"/>
    <s v="F"/>
    <s v="V03"/>
    <x v="1"/>
    <x v="104"/>
    <s v="3000017612 PAIVA CARVALHO FERRAGENS LTDA"/>
    <x v="176"/>
    <s v="E00005008"/>
    <s v="MICRO OLEO DESEMGRIPANTE"/>
    <s v="MAT.00029"/>
    <x v="1"/>
    <s v=""/>
    <s v=""/>
    <s v="K"/>
    <n v="1118"/>
    <x v="0"/>
    <s v=""/>
    <n v="36"/>
    <s v="UN"/>
    <n v="36"/>
    <s v="UN"/>
    <n v="9.1999999999999993"/>
    <x v="1755"/>
    <s v="BRL"/>
    <n v="1"/>
    <n v="0"/>
    <n v="0"/>
    <n v="0"/>
    <n v="0"/>
    <n v="0"/>
    <n v="0"/>
    <n v="1"/>
    <n v="0"/>
    <n v="0"/>
    <n v="0"/>
    <n v="0"/>
    <x v="2257"/>
    <s v="OABR"/>
  </r>
  <r>
    <s v="40"/>
    <s v="ZBR1"/>
    <s v="F"/>
    <s v="V03"/>
    <x v="1"/>
    <x v="104"/>
    <s v="3000017612 PAIVA CARVALHO FERRAGENS LTDA"/>
    <x v="176"/>
    <s v="100015934"/>
    <s v="LONA TRANSPARENTE 4X50 MTS"/>
    <s v="MAT.00029"/>
    <x v="1"/>
    <s v=""/>
    <s v=""/>
    <s v="K"/>
    <n v="1118"/>
    <x v="0"/>
    <s v=""/>
    <n v="5"/>
    <s v="UN"/>
    <n v="5"/>
    <s v="UN"/>
    <n v="241"/>
    <x v="1756"/>
    <s v="BRL"/>
    <n v="1"/>
    <n v="0"/>
    <n v="0"/>
    <n v="0"/>
    <n v="0"/>
    <n v="0"/>
    <n v="0"/>
    <n v="1"/>
    <n v="0"/>
    <n v="0"/>
    <n v="0"/>
    <n v="0"/>
    <x v="2257"/>
    <s v="OABR"/>
  </r>
  <r>
    <s v="90"/>
    <s v="ZBR1"/>
    <s v="F"/>
    <s v="V03"/>
    <x v="1"/>
    <x v="104"/>
    <s v="3000017612 PAIVA CARVALHO FERRAGENS LTDA"/>
    <x v="176"/>
    <s v="E00005593"/>
    <s v="VALVULA AMERICANA 1.1/2&quot;"/>
    <s v="MAT.00029"/>
    <x v="1"/>
    <s v=""/>
    <s v=""/>
    <s v="K"/>
    <n v="1118"/>
    <x v="0"/>
    <s v=""/>
    <n v="10"/>
    <s v="UN"/>
    <n v="10"/>
    <s v="UN"/>
    <n v="15.3"/>
    <x v="1757"/>
    <s v="BRL"/>
    <n v="1"/>
    <n v="0"/>
    <n v="0"/>
    <n v="0"/>
    <n v="0"/>
    <n v="0"/>
    <n v="0"/>
    <n v="1"/>
    <n v="0"/>
    <n v="0"/>
    <n v="0"/>
    <n v="0"/>
    <x v="2257"/>
    <s v="OABR"/>
  </r>
  <r>
    <s v="10"/>
    <s v="ZBR1"/>
    <s v="F"/>
    <s v="V33"/>
    <x v="2"/>
    <x v="105"/>
    <s v="3000002585 RIO SHOP SERVICOS LTDA ME"/>
    <x v="215"/>
    <s v="100011780"/>
    <s v="PREST DE SERVIÇO RECEPÇÃO"/>
    <s v="SERV.0019"/>
    <x v="0"/>
    <s v=""/>
    <s v=""/>
    <s v="K"/>
    <n v="2118"/>
    <x v="1"/>
    <s v=""/>
    <n v="1"/>
    <s v="SV"/>
    <n v="1"/>
    <s v="SV"/>
    <n v="642.73"/>
    <x v="1758"/>
    <s v="BRL"/>
    <n v="1"/>
    <n v="0"/>
    <n v="0"/>
    <n v="0"/>
    <n v="0"/>
    <n v="0"/>
    <n v="0"/>
    <n v="1"/>
    <n v="0"/>
    <n v="0"/>
    <n v="0"/>
    <n v="0"/>
    <x v="2258"/>
    <s v="OABR"/>
  </r>
  <r>
    <s v="20"/>
    <s v="ZBR1"/>
    <s v="F"/>
    <s v="V33"/>
    <x v="2"/>
    <x v="105"/>
    <s v="3000002585 RIO SHOP SERVICOS LTDA ME"/>
    <x v="215"/>
    <s v="100000368"/>
    <s v="PRESTAÇÃO DE SERV. LIMPEZA E CONSERVAÇÃO"/>
    <s v="SERV.0014"/>
    <x v="0"/>
    <s v=""/>
    <s v=""/>
    <s v="K"/>
    <n v="2118"/>
    <x v="1"/>
    <s v=""/>
    <n v="1"/>
    <s v="UN"/>
    <n v="1"/>
    <s v="UN"/>
    <n v="516.24"/>
    <x v="1759"/>
    <s v="BRL"/>
    <n v="1"/>
    <n v="0"/>
    <n v="0"/>
    <n v="0"/>
    <n v="0"/>
    <n v="0"/>
    <n v="0"/>
    <n v="1"/>
    <n v="0"/>
    <n v="0"/>
    <n v="0"/>
    <n v="0"/>
    <x v="2258"/>
    <s v="OABR"/>
  </r>
  <r>
    <s v="1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0"/>
    <n v="0"/>
    <n v="1"/>
    <n v="3532.86"/>
    <n v="1"/>
    <n v="0"/>
    <n v="0"/>
    <n v="0"/>
    <n v="0"/>
    <x v="2259"/>
    <s v="OABR"/>
  </r>
  <r>
    <s v="2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0"/>
    <n v="0"/>
    <n v="1"/>
    <n v="3532.86"/>
    <n v="1"/>
    <n v="0"/>
    <n v="0"/>
    <n v="0"/>
    <n v="0"/>
    <x v="2259"/>
    <s v="OABR"/>
  </r>
  <r>
    <s v="3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4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5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6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7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8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9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3532.86"/>
    <x v="1760"/>
    <s v="BRL"/>
    <n v="1"/>
    <n v="0"/>
    <n v="0"/>
    <n v="1"/>
    <n v="0"/>
    <n v="1"/>
    <n v="3532.86"/>
    <n v="1"/>
    <n v="0"/>
    <n v="0"/>
    <n v="0"/>
    <n v="0"/>
    <x v="2259"/>
    <s v="OABR"/>
  </r>
  <r>
    <s v="10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0"/>
    <n v="0"/>
    <n v="1"/>
    <n v="1373.47"/>
    <n v="1"/>
    <n v="0"/>
    <n v="0"/>
    <n v="0"/>
    <n v="0"/>
    <x v="2259"/>
    <s v="OABR"/>
  </r>
  <r>
    <s v="11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0"/>
    <n v="0"/>
    <n v="1"/>
    <n v="1373.47"/>
    <n v="1"/>
    <n v="0"/>
    <n v="0"/>
    <n v="0"/>
    <n v="0"/>
    <x v="2259"/>
    <s v="OABR"/>
  </r>
  <r>
    <s v="12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3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4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5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6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7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80"/>
    <s v="ZBR1"/>
    <s v="F"/>
    <s v="V03"/>
    <x v="1"/>
    <x v="105"/>
    <s v="3000010990 META CONSULTORIA E SERVICOS DE"/>
    <x v="338"/>
    <s v="100000516"/>
    <s v="SERVIÇO  INSTAL. MAQUINAS E EQUIPAMENTOS"/>
    <s v="SERV.0017"/>
    <x v="0"/>
    <s v=""/>
    <s v=""/>
    <s v="K"/>
    <n v="1118"/>
    <x v="0"/>
    <s v=""/>
    <n v="1"/>
    <s v="SV"/>
    <n v="1"/>
    <s v="SV"/>
    <n v="1373.47"/>
    <x v="1761"/>
    <s v="BRL"/>
    <n v="1"/>
    <n v="0"/>
    <n v="0"/>
    <n v="1"/>
    <n v="0"/>
    <n v="1"/>
    <n v="1373.47"/>
    <n v="1"/>
    <n v="0"/>
    <n v="0"/>
    <n v="0"/>
    <n v="0"/>
    <x v="2259"/>
    <s v="OABR"/>
  </r>
  <r>
    <s v="10"/>
    <s v="ZBR1"/>
    <s v="F"/>
    <s v="V03"/>
    <x v="1"/>
    <x v="105"/>
    <s v="3000021158 CANAG SERVICOS E MANUTENCAO LTDA"/>
    <x v="369"/>
    <s v="100031185"/>
    <s v="SERVIÇO DE ASSESSORIA TECNICA E PROJETO"/>
    <s v="SERV.0031"/>
    <x v="0"/>
    <s v=""/>
    <s v=""/>
    <s v="K"/>
    <n v="1118"/>
    <x v="0"/>
    <s v=""/>
    <n v="1"/>
    <s v="SV"/>
    <n v="1"/>
    <s v="SV"/>
    <n v="6998"/>
    <x v="1762"/>
    <s v="BRL"/>
    <n v="1"/>
    <n v="0"/>
    <n v="0"/>
    <n v="1"/>
    <n v="0"/>
    <n v="1"/>
    <n v="6998"/>
    <n v="1"/>
    <n v="0"/>
    <n v="0"/>
    <n v="0"/>
    <n v="0"/>
    <x v="2260"/>
    <s v="OABR"/>
  </r>
  <r>
    <s v="10"/>
    <s v="ZBR1"/>
    <s v="F"/>
    <s v="V03"/>
    <x v="1"/>
    <x v="105"/>
    <s v="3000019677 ELETROMAX 25 DE AGOSTO LTDA"/>
    <x v="241"/>
    <s v="E00005689"/>
    <s v="TERMINAL COMPRESSAO 50MM (OLHAL)"/>
    <s v="MAT.00029"/>
    <x v="1"/>
    <s v=""/>
    <s v=""/>
    <s v="K"/>
    <n v="1118"/>
    <x v="0"/>
    <s v=""/>
    <n v="60"/>
    <s v="UN"/>
    <n v="60"/>
    <s v="UN"/>
    <n v="1.97"/>
    <x v="1763"/>
    <s v="BRL"/>
    <n v="1"/>
    <n v="0"/>
    <n v="0"/>
    <n v="0"/>
    <n v="0"/>
    <n v="0"/>
    <n v="0"/>
    <n v="1"/>
    <n v="0"/>
    <n v="0"/>
    <n v="0"/>
    <n v="0"/>
    <x v="2261"/>
    <s v="OABR"/>
  </r>
  <r>
    <s v="20"/>
    <s v="ZBR1"/>
    <s v="F"/>
    <s v="V03"/>
    <x v="1"/>
    <x v="105"/>
    <s v="3000019677 ELETROMAX 25 DE AGOSTO LTDA"/>
    <x v="241"/>
    <s v="E00005697"/>
    <s v="TERMINAL COMPRESSAO 35MM (OLHAL)"/>
    <s v="MAT.00029"/>
    <x v="1"/>
    <s v=""/>
    <s v=""/>
    <s v="K"/>
    <n v="1118"/>
    <x v="0"/>
    <s v=""/>
    <n v="60"/>
    <s v="UN"/>
    <n v="60"/>
    <s v="UN"/>
    <n v="1.58"/>
    <x v="1764"/>
    <s v="BRL"/>
    <n v="1"/>
    <n v="0"/>
    <n v="0"/>
    <n v="0"/>
    <n v="0"/>
    <n v="0"/>
    <n v="0"/>
    <n v="1"/>
    <n v="0"/>
    <n v="0"/>
    <n v="0"/>
    <n v="0"/>
    <x v="2261"/>
    <s v="OABR"/>
  </r>
  <r>
    <s v="30"/>
    <s v="ZBR1"/>
    <s v="F"/>
    <s v="V03"/>
    <x v="1"/>
    <x v="105"/>
    <s v="3000019677 ELETROMAX 25 DE AGOSTO LTDA"/>
    <x v="241"/>
    <s v="100008909"/>
    <s v="PLUG MACHO 10A 2P + T"/>
    <s v="MAT.00040"/>
    <x v="1"/>
    <s v=""/>
    <s v=""/>
    <s v="A"/>
    <n v="1118"/>
    <x v="0"/>
    <s v=""/>
    <n v="130"/>
    <s v="UN"/>
    <n v="130"/>
    <s v="UN"/>
    <n v="3.43"/>
    <x v="1765"/>
    <s v="BRL"/>
    <n v="1"/>
    <n v="0"/>
    <n v="0"/>
    <n v="0"/>
    <n v="0"/>
    <n v="0"/>
    <n v="0"/>
    <n v="1"/>
    <n v="0"/>
    <n v="0"/>
    <n v="0"/>
    <n v="0"/>
    <x v="2261"/>
    <s v="OABR"/>
  </r>
  <r>
    <s v="40"/>
    <s v="ZBR1"/>
    <s v="F"/>
    <s v="V03"/>
    <x v="1"/>
    <x v="105"/>
    <s v="3000019677 ELETROMAX 25 DE AGOSTO LTDA"/>
    <x v="241"/>
    <s v="100031279"/>
    <s v="TERMINAL OLHAL 30MM"/>
    <s v="MAT.00040"/>
    <x v="1"/>
    <s v=""/>
    <s v=""/>
    <s v="K"/>
    <n v="1118"/>
    <x v="0"/>
    <s v=""/>
    <n v="60"/>
    <s v="UN"/>
    <n v="60"/>
    <s v="UN"/>
    <n v="2.14"/>
    <x v="1766"/>
    <s v="BRL"/>
    <n v="1"/>
    <n v="0"/>
    <n v="0"/>
    <n v="0"/>
    <n v="0"/>
    <n v="0"/>
    <n v="0"/>
    <n v="1"/>
    <n v="0"/>
    <n v="0"/>
    <n v="0"/>
    <n v="0"/>
    <x v="2261"/>
    <s v="OABR"/>
  </r>
  <r>
    <s v="10"/>
    <s v="ZBR1"/>
    <s v="F"/>
    <s v="V03"/>
    <x v="1"/>
    <x v="105"/>
    <s v="3000013322 FRIO DUQUE REFRIGERACAO LTDA"/>
    <x v="213"/>
    <s v="100031280"/>
    <s v="TURBINA DE EVAPORADORA 42MACA22S5"/>
    <s v="MAT.00029"/>
    <x v="1"/>
    <s v=""/>
    <s v=""/>
    <s v="K"/>
    <n v="1118"/>
    <x v="0"/>
    <s v=""/>
    <n v="1"/>
    <s v="UN"/>
    <n v="1"/>
    <s v="UN"/>
    <n v="510"/>
    <x v="1536"/>
    <s v="BRL"/>
    <n v="1"/>
    <n v="0"/>
    <n v="0"/>
    <n v="0"/>
    <n v="0"/>
    <n v="0"/>
    <n v="0"/>
    <n v="1"/>
    <n v="0"/>
    <n v="0"/>
    <n v="0"/>
    <n v="0"/>
    <x v="2262"/>
    <s v="OABR"/>
  </r>
  <r>
    <s v="10"/>
    <s v="ZBR1"/>
    <s v="F"/>
    <s v="V33"/>
    <x v="2"/>
    <x v="106"/>
    <s v="3000016770 COMPANHIA DE LOCACAO DAS AMERICAS"/>
    <x v="349"/>
    <s v="100013875"/>
    <s v="Locação de carros"/>
    <s v="SERV.0019"/>
    <x v="0"/>
    <s v=""/>
    <s v=""/>
    <s v="K"/>
    <n v="2118"/>
    <x v="1"/>
    <s v=""/>
    <n v="1"/>
    <s v="SV"/>
    <n v="1"/>
    <s v="SV"/>
    <n v="2750.44"/>
    <x v="1767"/>
    <s v="BRL"/>
    <n v="1"/>
    <n v="0"/>
    <n v="0"/>
    <n v="0"/>
    <n v="0"/>
    <n v="0"/>
    <n v="0"/>
    <n v="1"/>
    <n v="0"/>
    <n v="0"/>
    <n v="0"/>
    <n v="0"/>
    <x v="2263"/>
    <s v="OABR"/>
  </r>
  <r>
    <s v="10"/>
    <s v="ZBR1"/>
    <s v="F"/>
    <s v="V11"/>
    <x v="9"/>
    <x v="106"/>
    <s v="3000020895 FC 10 ENGENHARIA ELETRICA LTDA"/>
    <x v="353"/>
    <s v="100001326"/>
    <s v="PERÍCIAS, LAUDOS E ANÁLISES TÉCNICAS"/>
    <s v="SERV.0009"/>
    <x v="0"/>
    <s v=""/>
    <s v=""/>
    <s v="K"/>
    <n v="1118"/>
    <x v="0"/>
    <s v=""/>
    <n v="1"/>
    <s v="SV"/>
    <n v="1"/>
    <s v="SV"/>
    <n v="12250"/>
    <x v="1768"/>
    <s v="BRL"/>
    <n v="1"/>
    <n v="0"/>
    <n v="0"/>
    <n v="1"/>
    <n v="0"/>
    <n v="1"/>
    <n v="12250"/>
    <n v="1"/>
    <n v="0"/>
    <n v="0"/>
    <n v="0"/>
    <n v="0"/>
    <x v="2264"/>
    <s v="OABR"/>
  </r>
  <r>
    <s v="10"/>
    <s v="ZBR1"/>
    <s v="F"/>
    <s v="V11"/>
    <x v="9"/>
    <x v="106"/>
    <s v="3000001595 TERCIOTTI ANDRADE GOMES E DONATO"/>
    <x v="292"/>
    <s v="100000364"/>
    <s v="HONORÁRIOS JURÍDICOS"/>
    <s v="SERV.0001"/>
    <x v="0"/>
    <s v=""/>
    <s v=""/>
    <s v="K"/>
    <n v="1118"/>
    <x v="0"/>
    <s v=""/>
    <n v="2000"/>
    <s v="SV"/>
    <n v="2000"/>
    <s v="SV"/>
    <n v="1"/>
    <x v="452"/>
    <s v="BRL"/>
    <n v="1"/>
    <n v="0"/>
    <n v="0"/>
    <n v="1850"/>
    <n v="0"/>
    <n v="1850"/>
    <n v="1850"/>
    <n v="1"/>
    <n v="0"/>
    <n v="0"/>
    <n v="0"/>
    <n v="0"/>
    <x v="2265"/>
    <s v="OABR"/>
  </r>
  <r>
    <s v="1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530.80999999999995"/>
    <x v="1769"/>
    <s v="BRL"/>
    <n v="1"/>
    <n v="0"/>
    <n v="0"/>
    <n v="0"/>
    <n v="0"/>
    <n v="0"/>
    <n v="0"/>
    <n v="1"/>
    <n v="0"/>
    <n v="0"/>
    <n v="0"/>
    <n v="0"/>
    <x v="2266"/>
    <s v="OABR"/>
  </r>
  <r>
    <s v="2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66.55"/>
    <x v="1770"/>
    <s v="BRL"/>
    <n v="1"/>
    <n v="0"/>
    <n v="0"/>
    <n v="0"/>
    <n v="0"/>
    <n v="0"/>
    <n v="0"/>
    <n v="1"/>
    <n v="0"/>
    <n v="0"/>
    <n v="0"/>
    <n v="0"/>
    <x v="2266"/>
    <s v="OABR"/>
  </r>
  <r>
    <s v="3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491.51"/>
    <x v="1771"/>
    <s v="BRL"/>
    <n v="1"/>
    <n v="0"/>
    <n v="0"/>
    <n v="0"/>
    <n v="0"/>
    <n v="0"/>
    <n v="0"/>
    <n v="1"/>
    <n v="0"/>
    <n v="0"/>
    <n v="0"/>
    <n v="0"/>
    <x v="2266"/>
    <s v="OABR"/>
  </r>
  <r>
    <s v="10"/>
    <s v="ZBR1"/>
    <s v="F"/>
    <s v="V33"/>
    <x v="2"/>
    <x v="106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1252.68"/>
    <x v="1772"/>
    <s v="BRL"/>
    <n v="1"/>
    <n v="0"/>
    <n v="0"/>
    <n v="0"/>
    <n v="0"/>
    <n v="0"/>
    <n v="0"/>
    <n v="1"/>
    <n v="0"/>
    <n v="0"/>
    <n v="0"/>
    <n v="0"/>
    <x v="2267"/>
    <s v="OABR"/>
  </r>
  <r>
    <s v="20"/>
    <s v="ZBR1"/>
    <s v="F"/>
    <s v="V33"/>
    <x v="2"/>
    <x v="106"/>
    <s v="3000002321 PROMOTIONAL TRAVEL VIAGENS E TURISM"/>
    <x v="161"/>
    <s v="E00000145"/>
    <s v="HOSPEDAGEM"/>
    <s v="SERV.0031"/>
    <x v="0"/>
    <s v=""/>
    <s v=""/>
    <s v="K"/>
    <n v="2118"/>
    <x v="1"/>
    <s v=""/>
    <n v="1"/>
    <s v="SV"/>
    <n v="1"/>
    <s v="SV"/>
    <n v="1252.68"/>
    <x v="1772"/>
    <s v="BRL"/>
    <n v="1"/>
    <n v="0"/>
    <n v="0"/>
    <n v="0"/>
    <n v="0"/>
    <n v="0"/>
    <n v="0"/>
    <n v="1"/>
    <n v="0"/>
    <n v="0"/>
    <n v="0"/>
    <n v="0"/>
    <x v="2267"/>
    <s v="OABR"/>
  </r>
  <r>
    <s v="3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411.19"/>
    <x v="1773"/>
    <s v="BRL"/>
    <n v="1"/>
    <n v="0"/>
    <n v="0"/>
    <n v="0"/>
    <n v="0"/>
    <n v="0"/>
    <n v="0"/>
    <n v="1"/>
    <n v="0"/>
    <n v="0"/>
    <n v="0"/>
    <n v="0"/>
    <x v="2267"/>
    <s v="OABR"/>
  </r>
  <r>
    <s v="4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649.81"/>
    <x v="1774"/>
    <s v="BRL"/>
    <n v="1"/>
    <n v="0"/>
    <n v="0"/>
    <n v="0"/>
    <n v="0"/>
    <n v="0"/>
    <n v="0"/>
    <n v="1"/>
    <n v="0"/>
    <n v="0"/>
    <n v="0"/>
    <n v="0"/>
    <x v="2267"/>
    <s v="OABR"/>
  </r>
  <r>
    <s v="5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411.19"/>
    <x v="1773"/>
    <s v="BRL"/>
    <n v="1"/>
    <n v="0"/>
    <n v="0"/>
    <n v="0"/>
    <n v="0"/>
    <n v="0"/>
    <n v="0"/>
    <n v="1"/>
    <n v="0"/>
    <n v="0"/>
    <n v="0"/>
    <n v="0"/>
    <x v="2267"/>
    <s v="OABR"/>
  </r>
  <r>
    <s v="6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649.81"/>
    <x v="1774"/>
    <s v="BRL"/>
    <n v="1"/>
    <n v="0"/>
    <n v="0"/>
    <n v="0"/>
    <n v="0"/>
    <n v="0"/>
    <n v="0"/>
    <n v="1"/>
    <n v="0"/>
    <n v="0"/>
    <n v="0"/>
    <n v="0"/>
    <x v="2267"/>
    <s v="OABR"/>
  </r>
  <r>
    <s v="10"/>
    <s v="ZBR1"/>
    <s v="F"/>
    <s v="V13"/>
    <x v="4"/>
    <x v="10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252.68"/>
    <x v="1772"/>
    <s v="BRL"/>
    <n v="1"/>
    <n v="0"/>
    <n v="0"/>
    <n v="0"/>
    <n v="0"/>
    <n v="0"/>
    <n v="0"/>
    <n v="1"/>
    <n v="0"/>
    <n v="0"/>
    <n v="0"/>
    <n v="0"/>
    <x v="2268"/>
    <s v="OABR"/>
  </r>
  <r>
    <s v="20"/>
    <s v="ZBR1"/>
    <s v="F"/>
    <s v="V13"/>
    <x v="4"/>
    <x v="10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1252.68"/>
    <x v="1772"/>
    <s v="BRL"/>
    <n v="1"/>
    <n v="0"/>
    <n v="0"/>
    <n v="0"/>
    <n v="0"/>
    <n v="0"/>
    <n v="0"/>
    <n v="1"/>
    <n v="0"/>
    <n v="0"/>
    <n v="0"/>
    <n v="0"/>
    <x v="2268"/>
    <s v="OABR"/>
  </r>
  <r>
    <s v="3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1649.81"/>
    <x v="1774"/>
    <s v="BRL"/>
    <n v="1"/>
    <n v="0"/>
    <n v="0"/>
    <n v="0"/>
    <n v="0"/>
    <n v="0"/>
    <n v="0"/>
    <n v="1"/>
    <n v="0"/>
    <n v="0"/>
    <n v="0"/>
    <n v="0"/>
    <x v="2268"/>
    <s v="OABR"/>
  </r>
  <r>
    <s v="4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411.19"/>
    <x v="1773"/>
    <s v="BRL"/>
    <n v="1"/>
    <n v="0"/>
    <n v="0"/>
    <n v="0"/>
    <n v="0"/>
    <n v="0"/>
    <n v="0"/>
    <n v="1"/>
    <n v="0"/>
    <n v="0"/>
    <n v="0"/>
    <n v="0"/>
    <x v="2268"/>
    <s v="OABR"/>
  </r>
  <r>
    <s v="50"/>
    <s v="ZBR1"/>
    <s v="F"/>
    <s v="V13"/>
    <x v="4"/>
    <x v="106"/>
    <s v="3000002321 PROMOTIONAL TRAVEL VIAGENS E TURISM"/>
    <x v="161"/>
    <s v="E00000144"/>
    <s v="SEGURO"/>
    <s v="SERV.0031"/>
    <x v="0"/>
    <s v=""/>
    <s v=""/>
    <s v="K"/>
    <n v="1118"/>
    <x v="0"/>
    <s v=""/>
    <n v="1"/>
    <s v="SV"/>
    <n v="1"/>
    <s v="SV"/>
    <n v="391.6"/>
    <x v="1775"/>
    <s v="BRL"/>
    <n v="1"/>
    <n v="0"/>
    <n v="0"/>
    <n v="0"/>
    <n v="0"/>
    <n v="0"/>
    <n v="0"/>
    <n v="1"/>
    <n v="0"/>
    <n v="0"/>
    <n v="0"/>
    <n v="0"/>
    <x v="2268"/>
    <s v="OABR"/>
  </r>
  <r>
    <s v="60"/>
    <s v="ZBR1"/>
    <s v="F"/>
    <s v="V13"/>
    <x v="4"/>
    <x v="10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928.39"/>
    <x v="1776"/>
    <s v="BRL"/>
    <n v="1"/>
    <n v="0"/>
    <n v="0"/>
    <n v="0"/>
    <n v="0"/>
    <n v="0"/>
    <n v="0"/>
    <n v="1"/>
    <n v="0"/>
    <n v="0"/>
    <n v="0"/>
    <n v="0"/>
    <x v="2268"/>
    <s v="OABR"/>
  </r>
  <r>
    <s v="70"/>
    <s v="ZBR1"/>
    <s v="F"/>
    <s v="V13"/>
    <x v="4"/>
    <x v="106"/>
    <s v="3000002321 PROMOTIONAL TRAVEL VIAGENS E TURISM"/>
    <x v="161"/>
    <s v="E00000144"/>
    <s v="SEGURO"/>
    <s v="SERV.0031"/>
    <x v="0"/>
    <s v=""/>
    <s v=""/>
    <s v="K"/>
    <n v="1118"/>
    <x v="0"/>
    <s v=""/>
    <n v="1"/>
    <s v="SV"/>
    <n v="1"/>
    <s v="SV"/>
    <n v="304.56"/>
    <x v="1777"/>
    <s v="BRL"/>
    <n v="1"/>
    <n v="0"/>
    <n v="0"/>
    <n v="0"/>
    <n v="0"/>
    <n v="0"/>
    <n v="0"/>
    <n v="1"/>
    <n v="0"/>
    <n v="0"/>
    <n v="0"/>
    <n v="0"/>
    <x v="2268"/>
    <s v="OABR"/>
  </r>
  <r>
    <s v="1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0"/>
    <x v="1778"/>
    <s v="BRL"/>
    <n v="1"/>
    <n v="0"/>
    <n v="0"/>
    <n v="0"/>
    <n v="0"/>
    <n v="0"/>
    <n v="0"/>
    <n v="1"/>
    <n v="0"/>
    <n v="0"/>
    <n v="0"/>
    <n v="0"/>
    <x v="2269"/>
    <s v="OABR"/>
  </r>
  <r>
    <s v="20"/>
    <s v="ZBR1"/>
    <s v="F"/>
    <s v="V33"/>
    <x v="2"/>
    <x v="10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10"/>
    <x v="1778"/>
    <s v="BRL"/>
    <n v="1"/>
    <n v="0"/>
    <n v="0"/>
    <n v="0"/>
    <n v="0"/>
    <n v="0"/>
    <n v="0"/>
    <n v="1"/>
    <n v="0"/>
    <n v="0"/>
    <n v="0"/>
    <n v="0"/>
    <x v="2269"/>
    <s v="OABR"/>
  </r>
  <r>
    <s v="10"/>
    <s v="ZBR1"/>
    <s v="F"/>
    <s v="V13"/>
    <x v="4"/>
    <x v="10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895.5"/>
    <x v="1779"/>
    <s v="BRL"/>
    <n v="1"/>
    <n v="0"/>
    <n v="0"/>
    <n v="0"/>
    <n v="0"/>
    <n v="0"/>
    <n v="0"/>
    <n v="1"/>
    <n v="0"/>
    <n v="0"/>
    <n v="0"/>
    <n v="0"/>
    <x v="2270"/>
    <s v="OABR"/>
  </r>
  <r>
    <s v="1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11819.92"/>
    <x v="1780"/>
    <s v="BRL"/>
    <n v="1"/>
    <n v="0"/>
    <n v="0"/>
    <n v="0"/>
    <n v="0"/>
    <n v="0"/>
    <n v="0"/>
    <n v="1"/>
    <n v="0"/>
    <n v="0"/>
    <n v="0"/>
    <n v="0"/>
    <x v="2271"/>
    <s v="OABR"/>
  </r>
  <r>
    <s v="2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4946.3999999999996"/>
    <x v="1781"/>
    <s v="BRL"/>
    <n v="1"/>
    <n v="0"/>
    <n v="0"/>
    <n v="0"/>
    <n v="0"/>
    <n v="0"/>
    <n v="0"/>
    <n v="1"/>
    <n v="0"/>
    <n v="0"/>
    <n v="0"/>
    <n v="0"/>
    <x v="2271"/>
    <s v="OABR"/>
  </r>
  <r>
    <s v="3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5936.18"/>
    <x v="1782"/>
    <s v="BRL"/>
    <n v="1"/>
    <n v="0"/>
    <n v="0"/>
    <n v="0"/>
    <n v="0"/>
    <n v="0"/>
    <n v="0"/>
    <n v="1"/>
    <n v="0"/>
    <n v="0"/>
    <n v="0"/>
    <n v="0"/>
    <x v="2271"/>
    <s v="OABR"/>
  </r>
  <r>
    <s v="4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2232.96"/>
    <x v="1783"/>
    <s v="BRL"/>
    <n v="1"/>
    <n v="0"/>
    <n v="0"/>
    <n v="0"/>
    <n v="0"/>
    <n v="0"/>
    <n v="0"/>
    <n v="1"/>
    <n v="0"/>
    <n v="0"/>
    <n v="0"/>
    <n v="0"/>
    <x v="2271"/>
    <s v="OABR"/>
  </r>
  <r>
    <s v="1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11819.92"/>
    <x v="1780"/>
    <s v="BRL"/>
    <n v="1"/>
    <n v="0"/>
    <n v="0"/>
    <n v="0"/>
    <n v="0"/>
    <n v="0"/>
    <n v="0"/>
    <n v="1"/>
    <n v="0"/>
    <n v="0"/>
    <n v="0"/>
    <n v="0"/>
    <x v="2272"/>
    <s v="OABR"/>
  </r>
  <r>
    <s v="2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4946.3999999999996"/>
    <x v="1781"/>
    <s v="BRL"/>
    <n v="1"/>
    <n v="0"/>
    <n v="0"/>
    <n v="0"/>
    <n v="0"/>
    <n v="0"/>
    <n v="0"/>
    <n v="1"/>
    <n v="0"/>
    <n v="0"/>
    <n v="0"/>
    <n v="0"/>
    <x v="2272"/>
    <s v="OABR"/>
  </r>
  <r>
    <s v="3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5936.18"/>
    <x v="1782"/>
    <s v="BRL"/>
    <n v="1"/>
    <n v="0"/>
    <n v="0"/>
    <n v="0"/>
    <n v="0"/>
    <n v="0"/>
    <n v="0"/>
    <n v="1"/>
    <n v="0"/>
    <n v="0"/>
    <n v="0"/>
    <n v="0"/>
    <x v="2272"/>
    <s v="OABR"/>
  </r>
  <r>
    <s v="40"/>
    <s v="ZBR1"/>
    <s v="F"/>
    <s v="V07"/>
    <x v="3"/>
    <x v="106"/>
    <s v="3000020881 SECURITY ENERGY LTDA"/>
    <x v="356"/>
    <s v="100003184"/>
    <s v="SERVIÇOS TÉCNICOS EM ELETRÔNICA"/>
    <s v="SERV.0019"/>
    <x v="0"/>
    <s v="L"/>
    <s v=""/>
    <s v="K"/>
    <n v="1118"/>
    <x v="0"/>
    <s v=""/>
    <n v="1"/>
    <s v="SV"/>
    <n v="1"/>
    <s v="SV"/>
    <n v="2232.96"/>
    <x v="1783"/>
    <s v="BRL"/>
    <n v="1"/>
    <n v="0"/>
    <n v="0"/>
    <n v="0"/>
    <n v="0"/>
    <n v="0"/>
    <n v="0"/>
    <n v="1"/>
    <n v="0"/>
    <n v="0"/>
    <n v="0"/>
    <n v="0"/>
    <x v="2272"/>
    <s v="OABR"/>
  </r>
  <r>
    <s v="1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11819.92"/>
    <x v="1780"/>
    <s v="BRL"/>
    <n v="1"/>
    <n v="0"/>
    <n v="0"/>
    <n v="1"/>
    <n v="0"/>
    <n v="1"/>
    <n v="11819.92"/>
    <n v="1"/>
    <n v="0"/>
    <n v="0"/>
    <n v="0"/>
    <n v="0"/>
    <x v="2273"/>
    <s v="OABR"/>
  </r>
  <r>
    <s v="2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4946.3999999999996"/>
    <x v="1781"/>
    <s v="BRL"/>
    <n v="1"/>
    <n v="0"/>
    <n v="0"/>
    <n v="1"/>
    <n v="0"/>
    <n v="1"/>
    <n v="4946.3999999999996"/>
    <n v="1"/>
    <n v="0"/>
    <n v="0"/>
    <n v="0"/>
    <n v="0"/>
    <x v="2273"/>
    <s v="OABR"/>
  </r>
  <r>
    <s v="3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5936.18"/>
    <x v="1782"/>
    <s v="BRL"/>
    <n v="1"/>
    <n v="0"/>
    <n v="0"/>
    <n v="1"/>
    <n v="0"/>
    <n v="1"/>
    <n v="5936.18"/>
    <n v="1"/>
    <n v="0"/>
    <n v="0"/>
    <n v="0"/>
    <n v="0"/>
    <x v="2273"/>
    <s v="OABR"/>
  </r>
  <r>
    <s v="4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2232.96"/>
    <x v="1783"/>
    <s v="BRL"/>
    <n v="1"/>
    <n v="0"/>
    <n v="0"/>
    <n v="1"/>
    <n v="0"/>
    <n v="1"/>
    <n v="2232.96"/>
    <n v="1"/>
    <n v="0"/>
    <n v="0"/>
    <n v="0"/>
    <n v="0"/>
    <x v="2273"/>
    <s v="OABR"/>
  </r>
  <r>
    <s v="5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6825.7"/>
    <x v="1784"/>
    <s v="BRL"/>
    <n v="1"/>
    <n v="0"/>
    <n v="0"/>
    <n v="1"/>
    <n v="0"/>
    <n v="1"/>
    <n v="6825.7"/>
    <n v="1"/>
    <n v="0"/>
    <n v="0"/>
    <n v="0"/>
    <n v="0"/>
    <x v="2273"/>
    <s v="OABR"/>
  </r>
  <r>
    <s v="6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3638.12"/>
    <x v="1785"/>
    <s v="BRL"/>
    <n v="1"/>
    <n v="0"/>
    <n v="0"/>
    <n v="1"/>
    <n v="0"/>
    <n v="1"/>
    <n v="3638.12"/>
    <n v="1"/>
    <n v="0"/>
    <n v="0"/>
    <n v="0"/>
    <n v="0"/>
    <x v="2273"/>
    <s v="OABR"/>
  </r>
  <r>
    <s v="70"/>
    <s v="ZBR1"/>
    <s v="F"/>
    <s v="V07"/>
    <x v="3"/>
    <x v="106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5901.18"/>
    <x v="1786"/>
    <s v="BRL"/>
    <n v="1"/>
    <n v="0"/>
    <n v="0"/>
    <n v="1"/>
    <n v="0"/>
    <n v="1"/>
    <n v="5901.18"/>
    <n v="1"/>
    <n v="0"/>
    <n v="0"/>
    <n v="0"/>
    <n v="0"/>
    <x v="2273"/>
    <s v="OABR"/>
  </r>
  <r>
    <s v="10"/>
    <s v="ZBR1"/>
    <s v="F"/>
    <s v="V03"/>
    <x v="1"/>
    <x v="106"/>
    <s v="3000002034 ELETRICA KVA LTDA"/>
    <x v="210"/>
    <s v="100031263"/>
    <s v="BARRA P/ ATERRAMENTO 1/8 X 3/8"/>
    <s v="MAT.00039"/>
    <x v="1"/>
    <s v=""/>
    <s v=""/>
    <s v="K"/>
    <n v="1118"/>
    <x v="0"/>
    <s v=""/>
    <n v="1"/>
    <s v="UN"/>
    <n v="1"/>
    <s v="UN"/>
    <n v="31.13"/>
    <x v="1787"/>
    <s v="BRL"/>
    <n v="1"/>
    <n v="0"/>
    <n v="0"/>
    <n v="0"/>
    <n v="0"/>
    <n v="0"/>
    <n v="0"/>
    <n v="1"/>
    <n v="0"/>
    <n v="0"/>
    <n v="0"/>
    <n v="0"/>
    <x v="2274"/>
    <s v="OABR"/>
  </r>
  <r>
    <s v="20"/>
    <s v="ZBR1"/>
    <s v="F"/>
    <s v="V03"/>
    <x v="1"/>
    <x v="106"/>
    <s v="3000002034 ELETRICA KVA LTDA"/>
    <x v="210"/>
    <s v="100026382"/>
    <s v="BARRAMENTO PENTE BIPOLAR  6 DISJUNTORES"/>
    <s v="MAT.00029"/>
    <x v="1"/>
    <s v=""/>
    <s v=""/>
    <s v="K"/>
    <n v="1118"/>
    <x v="0"/>
    <s v=""/>
    <n v="1"/>
    <s v="UN"/>
    <n v="1"/>
    <s v="UN"/>
    <n v="35.049999999999997"/>
    <x v="1788"/>
    <s v="BRL"/>
    <n v="1"/>
    <n v="0"/>
    <n v="0"/>
    <n v="0"/>
    <n v="0"/>
    <n v="0"/>
    <n v="0"/>
    <n v="1"/>
    <n v="0"/>
    <n v="0"/>
    <n v="0"/>
    <n v="0"/>
    <x v="2274"/>
    <s v="OABR"/>
  </r>
  <r>
    <s v="30"/>
    <s v="ZBR1"/>
    <s v="F"/>
    <s v="V03"/>
    <x v="1"/>
    <x v="106"/>
    <s v="3000002034 ELETRICA KVA LTDA"/>
    <x v="210"/>
    <s v="100003966"/>
    <s v="CABO FLEXIVEL 16MM AMARELO"/>
    <s v="MAT.00029"/>
    <x v="1"/>
    <s v=""/>
    <s v=""/>
    <s v="K"/>
    <n v="1118"/>
    <x v="0"/>
    <s v=""/>
    <n v="12"/>
    <s v="UN"/>
    <n v="12"/>
    <s v="UN"/>
    <n v="13.72"/>
    <x v="1789"/>
    <s v="BRL"/>
    <n v="1"/>
    <n v="0"/>
    <n v="0"/>
    <n v="0"/>
    <n v="0"/>
    <n v="0"/>
    <n v="0"/>
    <n v="1"/>
    <n v="0"/>
    <n v="0"/>
    <n v="0"/>
    <n v="0"/>
    <x v="2274"/>
    <s v="OABR"/>
  </r>
  <r>
    <s v="40"/>
    <s v="ZBR1"/>
    <s v="F"/>
    <s v="V03"/>
    <x v="1"/>
    <x v="106"/>
    <s v="3000002034 ELETRICA KVA LTDA"/>
    <x v="210"/>
    <s v="100010102"/>
    <s v="CABO PP 3X2,5MM"/>
    <s v="MAT.00029"/>
    <x v="1"/>
    <s v=""/>
    <s v=""/>
    <s v="K"/>
    <n v="1118"/>
    <x v="0"/>
    <s v=""/>
    <n v="13"/>
    <s v="UN"/>
    <n v="13"/>
    <s v="UN"/>
    <n v="7.97"/>
    <x v="1790"/>
    <s v="BRL"/>
    <n v="1"/>
    <n v="0"/>
    <n v="0"/>
    <n v="0"/>
    <n v="0"/>
    <n v="0"/>
    <n v="0"/>
    <n v="1"/>
    <n v="0"/>
    <n v="0"/>
    <n v="0"/>
    <n v="0"/>
    <x v="2274"/>
    <s v="OABR"/>
  </r>
  <r>
    <s v="50"/>
    <s v="ZBR1"/>
    <s v="F"/>
    <s v="V03"/>
    <x v="1"/>
    <x v="106"/>
    <s v="3000002034 ELETRICA KVA LTDA"/>
    <x v="210"/>
    <s v="100027413"/>
    <s v="CANALETA PVC ABERT 30X30 (BR C/2M) CZ"/>
    <s v="MAT.00029"/>
    <x v="1"/>
    <s v=""/>
    <s v=""/>
    <s v="K"/>
    <n v="1118"/>
    <x v="0"/>
    <s v=""/>
    <n v="5"/>
    <s v="UN"/>
    <n v="5"/>
    <s v="UN"/>
    <n v="21.2"/>
    <x v="1791"/>
    <s v="BRL"/>
    <n v="1"/>
    <n v="0"/>
    <n v="0"/>
    <n v="0"/>
    <n v="0"/>
    <n v="0"/>
    <n v="0"/>
    <n v="1"/>
    <n v="0"/>
    <n v="0"/>
    <n v="0"/>
    <n v="0"/>
    <x v="2274"/>
    <s v="OABR"/>
  </r>
  <r>
    <s v="60"/>
    <s v="ZBR1"/>
    <s v="F"/>
    <s v="V03"/>
    <x v="1"/>
    <x v="106"/>
    <s v="3000002034 ELETRICA KVA LTDA"/>
    <x v="210"/>
    <s v="100031258"/>
    <s v="CHAVE SELETORA 3 POSIÇÕES C/ 2 BLOCO NA"/>
    <s v="MAT.00039"/>
    <x v="1"/>
    <s v=""/>
    <s v=""/>
    <s v="K"/>
    <n v="1118"/>
    <x v="0"/>
    <s v=""/>
    <n v="1"/>
    <s v="UN"/>
    <n v="1"/>
    <s v="UN"/>
    <n v="16.88"/>
    <x v="1792"/>
    <s v="BRL"/>
    <n v="1"/>
    <n v="0"/>
    <n v="0"/>
    <n v="0"/>
    <n v="0"/>
    <n v="0"/>
    <n v="0"/>
    <n v="1"/>
    <n v="0"/>
    <n v="0"/>
    <n v="0"/>
    <n v="0"/>
    <x v="2274"/>
    <s v="OABR"/>
  </r>
  <r>
    <s v="70"/>
    <s v="ZBR1"/>
    <s v="F"/>
    <s v="V03"/>
    <x v="1"/>
    <x v="106"/>
    <s v="3000002034 ELETRICA KVA LTDA"/>
    <x v="210"/>
    <s v="100031260"/>
    <s v="CONTATORA 4NA 25A - COMANDO EM 220V"/>
    <s v="MAT.00039"/>
    <x v="1"/>
    <s v=""/>
    <s v=""/>
    <s v="K"/>
    <n v="1118"/>
    <x v="0"/>
    <s v=""/>
    <n v="4"/>
    <s v="UN"/>
    <n v="4"/>
    <s v="UN"/>
    <n v="330.93"/>
    <x v="1793"/>
    <s v="BRL"/>
    <n v="1"/>
    <n v="0"/>
    <n v="0"/>
    <n v="0"/>
    <n v="0"/>
    <n v="0"/>
    <n v="0"/>
    <n v="1"/>
    <n v="0"/>
    <n v="0"/>
    <n v="0"/>
    <n v="0"/>
    <x v="2274"/>
    <s v="OABR"/>
  </r>
  <r>
    <s v="80"/>
    <s v="ZBR1"/>
    <s v="F"/>
    <s v="V03"/>
    <x v="1"/>
    <x v="106"/>
    <s v="3000002034 ELETRICA KVA LTDA"/>
    <x v="210"/>
    <s v="100031261"/>
    <s v="DISJUNTOR 1F 10A"/>
    <s v="MAT.00039"/>
    <x v="1"/>
    <s v=""/>
    <s v=""/>
    <s v="K"/>
    <n v="1118"/>
    <x v="0"/>
    <s v=""/>
    <n v="1"/>
    <s v="UN"/>
    <n v="1"/>
    <s v="UN"/>
    <n v="9.23"/>
    <x v="1794"/>
    <s v="BRL"/>
    <n v="1"/>
    <n v="0"/>
    <n v="0"/>
    <n v="0"/>
    <n v="0"/>
    <n v="0"/>
    <n v="0"/>
    <n v="1"/>
    <n v="0"/>
    <n v="0"/>
    <n v="0"/>
    <n v="0"/>
    <x v="2274"/>
    <s v="OABR"/>
  </r>
  <r>
    <s v="90"/>
    <s v="ZBR1"/>
    <s v="F"/>
    <s v="V03"/>
    <x v="1"/>
    <x v="106"/>
    <s v="3000002034 ELETRICA KVA LTDA"/>
    <x v="210"/>
    <s v="100031262"/>
    <s v="DISJUNTOR 1F 16A"/>
    <s v="MAT.00039"/>
    <x v="1"/>
    <s v=""/>
    <s v=""/>
    <s v="K"/>
    <n v="1118"/>
    <x v="0"/>
    <s v=""/>
    <n v="15"/>
    <s v="UN"/>
    <n v="15"/>
    <s v="UN"/>
    <n v="9.23"/>
    <x v="1795"/>
    <s v="BRL"/>
    <n v="1"/>
    <n v="0"/>
    <n v="0"/>
    <n v="0"/>
    <n v="0"/>
    <n v="0"/>
    <n v="0"/>
    <n v="1"/>
    <n v="0"/>
    <n v="0"/>
    <n v="0"/>
    <n v="0"/>
    <x v="2274"/>
    <s v="OABR"/>
  </r>
  <r>
    <s v="100"/>
    <s v="ZBR1"/>
    <s v="F"/>
    <s v="V03"/>
    <x v="1"/>
    <x v="106"/>
    <s v="3000002034 ELETRICA KVA LTDA"/>
    <x v="210"/>
    <s v="100031264"/>
    <s v="DISJUNTOR 3F 63A"/>
    <s v="MAT.00039"/>
    <x v="1"/>
    <s v=""/>
    <s v=""/>
    <s v="K"/>
    <n v="1118"/>
    <x v="0"/>
    <s v=""/>
    <n v="1"/>
    <s v="UN"/>
    <n v="1"/>
    <s v="UN"/>
    <n v="67.64"/>
    <x v="1796"/>
    <s v="BRL"/>
    <n v="1"/>
    <n v="0"/>
    <n v="0"/>
    <n v="0"/>
    <n v="0"/>
    <n v="0"/>
    <n v="0"/>
    <n v="1"/>
    <n v="0"/>
    <n v="0"/>
    <n v="0"/>
    <n v="0"/>
    <x v="2274"/>
    <s v="OABR"/>
  </r>
  <r>
    <s v="110"/>
    <s v="ZBR1"/>
    <s v="F"/>
    <s v="V03"/>
    <x v="1"/>
    <x v="106"/>
    <s v="3000002034 ELETRICA KVA LTDA"/>
    <x v="210"/>
    <s v="100031265"/>
    <s v="DR BIPOLAR 25A / 30 MA"/>
    <s v="MAT.00039"/>
    <x v="1"/>
    <s v=""/>
    <s v=""/>
    <s v="K"/>
    <n v="1118"/>
    <x v="0"/>
    <s v=""/>
    <n v="15"/>
    <s v="UN"/>
    <n v="15"/>
    <s v="UN"/>
    <n v="121.72"/>
    <x v="1797"/>
    <s v="BRL"/>
    <n v="1"/>
    <n v="0"/>
    <n v="0"/>
    <n v="0"/>
    <n v="0"/>
    <n v="0"/>
    <n v="0"/>
    <n v="1"/>
    <n v="0"/>
    <n v="0"/>
    <n v="0"/>
    <n v="0"/>
    <x v="2274"/>
    <s v="OABR"/>
  </r>
  <r>
    <s v="120"/>
    <s v="ZBR1"/>
    <s v="F"/>
    <s v="V03"/>
    <x v="1"/>
    <x v="106"/>
    <s v="3000002034 ELETRICA KVA LTDA"/>
    <x v="210"/>
    <s v="100010748"/>
    <s v="FOTOCÉLULA 220W"/>
    <s v="MAT.00029"/>
    <x v="1"/>
    <s v=""/>
    <s v=""/>
    <s v="K"/>
    <n v="1118"/>
    <x v="0"/>
    <s v=""/>
    <n v="1"/>
    <s v="UN"/>
    <n v="1"/>
    <s v="UN"/>
    <n v="6.16"/>
    <x v="1798"/>
    <s v="BRL"/>
    <n v="1"/>
    <n v="0"/>
    <n v="0"/>
    <n v="0"/>
    <n v="0"/>
    <n v="0"/>
    <n v="0"/>
    <n v="1"/>
    <n v="0"/>
    <n v="0"/>
    <n v="0"/>
    <n v="0"/>
    <x v="2274"/>
    <s v="OABR"/>
  </r>
  <r>
    <s v="130"/>
    <s v="ZBR1"/>
    <s v="F"/>
    <s v="V03"/>
    <x v="1"/>
    <x v="106"/>
    <s v="3000002034 ELETRICA KVA LTDA"/>
    <x v="210"/>
    <s v="100031266"/>
    <s v="PAINEL 1000X600X250MM² C/ FLAN INF IP-54"/>
    <s v="MAT.00039"/>
    <x v="1"/>
    <s v=""/>
    <s v=""/>
    <s v="K"/>
    <n v="1118"/>
    <x v="0"/>
    <s v=""/>
    <n v="1"/>
    <s v="UN"/>
    <n v="1"/>
    <s v="UN"/>
    <n v="765.17"/>
    <x v="1799"/>
    <s v="BRL"/>
    <n v="1"/>
    <n v="0"/>
    <n v="0"/>
    <n v="0"/>
    <n v="0"/>
    <n v="0"/>
    <n v="0"/>
    <n v="1"/>
    <n v="0"/>
    <n v="0"/>
    <n v="0"/>
    <n v="0"/>
    <x v="2274"/>
    <s v="OABR"/>
  </r>
  <r>
    <s v="140"/>
    <s v="ZBR1"/>
    <s v="F"/>
    <s v="V03"/>
    <x v="1"/>
    <x v="106"/>
    <s v="3000002034 ELETRICA KVA LTDA"/>
    <x v="210"/>
    <s v="100031268"/>
    <s v="PARAFUSO TAMANHO 10 CABEÇA SEXTAVADA"/>
    <s v="MAT.00039"/>
    <x v="1"/>
    <s v=""/>
    <s v=""/>
    <s v="K"/>
    <n v="1118"/>
    <x v="0"/>
    <s v=""/>
    <n v="4"/>
    <s v="UN"/>
    <n v="4"/>
    <s v="UN"/>
    <n v="2.56"/>
    <x v="1800"/>
    <s v="BRL"/>
    <n v="1"/>
    <n v="0"/>
    <n v="0"/>
    <n v="0"/>
    <n v="0"/>
    <n v="0"/>
    <n v="0"/>
    <n v="1"/>
    <n v="0"/>
    <n v="0"/>
    <n v="0"/>
    <n v="0"/>
    <x v="2274"/>
    <s v="OABR"/>
  </r>
  <r>
    <s v="150"/>
    <s v="ZBR1"/>
    <s v="F"/>
    <s v="V03"/>
    <x v="1"/>
    <x v="106"/>
    <s v="3000002034 ELETRICA KVA LTDA"/>
    <x v="210"/>
    <s v="E00005329"/>
    <s v="ARRUELA LISA"/>
    <s v="MAT.00029"/>
    <x v="1"/>
    <s v=""/>
    <s v=""/>
    <s v="K"/>
    <n v="1118"/>
    <x v="0"/>
    <s v=""/>
    <n v="4"/>
    <s v="UN"/>
    <n v="4"/>
    <s v="UN"/>
    <n v="0.62"/>
    <x v="1801"/>
    <s v="BRL"/>
    <n v="1"/>
    <n v="0"/>
    <n v="0"/>
    <n v="0"/>
    <n v="0"/>
    <n v="0"/>
    <n v="0"/>
    <n v="1"/>
    <n v="0"/>
    <n v="0"/>
    <n v="0"/>
    <n v="0"/>
    <x v="2274"/>
    <s v="OABR"/>
  </r>
  <r>
    <s v="160"/>
    <s v="ZBR1"/>
    <s v="F"/>
    <s v="V03"/>
    <x v="1"/>
    <x v="106"/>
    <s v="3000002034 ELETRICA KVA LTDA"/>
    <x v="210"/>
    <s v="E00006167"/>
    <s v="SINALEIRO LED (VERMELHO) 220V C/ ALARME"/>
    <s v="MAT.00029"/>
    <x v="1"/>
    <s v=""/>
    <s v=""/>
    <s v="K"/>
    <n v="1118"/>
    <x v="0"/>
    <s v=""/>
    <n v="15"/>
    <s v="UN"/>
    <n v="15"/>
    <s v="UN"/>
    <n v="33.67"/>
    <x v="1802"/>
    <s v="BRL"/>
    <n v="1"/>
    <n v="0"/>
    <n v="0"/>
    <n v="0"/>
    <n v="0"/>
    <n v="0"/>
    <n v="0"/>
    <n v="1"/>
    <n v="0"/>
    <n v="0"/>
    <n v="0"/>
    <n v="0"/>
    <x v="2274"/>
    <s v="OABR"/>
  </r>
  <r>
    <s v="170"/>
    <s v="ZBR1"/>
    <s v="F"/>
    <s v="V03"/>
    <x v="1"/>
    <x v="106"/>
    <s v="3000002034 ELETRICA KVA LTDA"/>
    <x v="210"/>
    <s v="E00005656"/>
    <s v="TRILHO DIN SIEMENS (LISO)"/>
    <s v="MAT.00029"/>
    <x v="1"/>
    <s v=""/>
    <s v=""/>
    <s v="K"/>
    <n v="1118"/>
    <x v="0"/>
    <s v=""/>
    <n v="4"/>
    <s v="UN"/>
    <n v="4"/>
    <s v="UN"/>
    <n v="11"/>
    <x v="764"/>
    <s v="BRL"/>
    <n v="1"/>
    <n v="0"/>
    <n v="0"/>
    <n v="0"/>
    <n v="0"/>
    <n v="0"/>
    <n v="0"/>
    <n v="1"/>
    <n v="0"/>
    <n v="0"/>
    <n v="0"/>
    <n v="0"/>
    <x v="2274"/>
    <s v="OABR"/>
  </r>
  <r>
    <s v="180"/>
    <s v="ZBR1"/>
    <s v="F"/>
    <s v="V03"/>
    <x v="1"/>
    <x v="106"/>
    <s v="3000002034 ELETRICA KVA LTDA"/>
    <x v="210"/>
    <s v="100000539"/>
    <s v="CABO FLEX 750V 2,50MM PT"/>
    <s v="MAT.00029"/>
    <x v="1"/>
    <s v=""/>
    <s v=""/>
    <s v="K"/>
    <n v="1118"/>
    <x v="0"/>
    <s v=""/>
    <n v="2"/>
    <s v="UN"/>
    <n v="2"/>
    <s v="UN"/>
    <n v="232.1"/>
    <x v="1803"/>
    <s v="BRL"/>
    <n v="1"/>
    <n v="0"/>
    <n v="0"/>
    <n v="0"/>
    <n v="0"/>
    <n v="0"/>
    <n v="0"/>
    <n v="1"/>
    <n v="0"/>
    <n v="0"/>
    <n v="0"/>
    <n v="0"/>
    <x v="2274"/>
    <s v="OABR"/>
  </r>
  <r>
    <s v="10"/>
    <s v="ZBR1"/>
    <s v="F"/>
    <s v="V03"/>
    <x v="1"/>
    <x v="107"/>
    <s v="3000001836 DOIS IRMAOS DA PEDRA MATERIAIS DE"/>
    <x v="189"/>
    <s v="E00005611"/>
    <s v="CIMENTO CPII"/>
    <s v="MAT.00029"/>
    <x v="1"/>
    <s v=""/>
    <s v=""/>
    <s v="K"/>
    <n v="1118"/>
    <x v="0"/>
    <s v=""/>
    <n v="40"/>
    <s v="UN"/>
    <n v="40"/>
    <s v="UN"/>
    <n v="37.9"/>
    <x v="1804"/>
    <s v="BRL"/>
    <n v="1"/>
    <n v="0"/>
    <n v="0"/>
    <n v="0"/>
    <n v="0"/>
    <n v="0"/>
    <n v="0"/>
    <n v="1"/>
    <n v="0"/>
    <n v="0"/>
    <n v="0"/>
    <n v="0"/>
    <x v="2275"/>
    <s v="OABR"/>
  </r>
  <r>
    <s v="20"/>
    <s v="ZBR1"/>
    <s v="F"/>
    <s v="V03"/>
    <x v="1"/>
    <x v="107"/>
    <s v="3000001836 DOIS IRMAOS DA PEDRA MATERIAIS DE"/>
    <x v="189"/>
    <s v="E00005966"/>
    <s v="AREIA MEDIA METRO"/>
    <s v="MAT.00029"/>
    <x v="1"/>
    <s v=""/>
    <s v=""/>
    <s v="K"/>
    <n v="1118"/>
    <x v="0"/>
    <s v=""/>
    <n v="10"/>
    <s v="M3"/>
    <n v="10"/>
    <s v="M3"/>
    <n v="139"/>
    <x v="1805"/>
    <s v="BRL"/>
    <n v="1"/>
    <n v="0"/>
    <n v="0"/>
    <n v="0"/>
    <n v="0"/>
    <n v="0"/>
    <n v="0"/>
    <n v="1"/>
    <n v="0"/>
    <n v="0"/>
    <n v="0"/>
    <n v="0"/>
    <x v="2275"/>
    <s v="OABR"/>
  </r>
  <r>
    <s v="10"/>
    <s v="ZBR1"/>
    <s v="F"/>
    <s v="V22"/>
    <x v="15"/>
    <x v="107"/>
    <s v="G000005204 GL EVENTS LIVE S.A."/>
    <x v="6"/>
    <s v="100000437"/>
    <s v="SERVIÇOS GRAFICOS"/>
    <s v="SERV.0020"/>
    <x v="0"/>
    <s v=""/>
    <s v=""/>
    <s v="K"/>
    <n v="2118"/>
    <x v="1"/>
    <s v=""/>
    <n v="4661.3999999999996"/>
    <s v="SV"/>
    <n v="4661.3999999999996"/>
    <s v="SV"/>
    <n v="1"/>
    <x v="1806"/>
    <s v="BRL"/>
    <n v="1"/>
    <n v="0"/>
    <n v="0"/>
    <n v="4661.3999999999996"/>
    <n v="0"/>
    <n v="4661.3999999999996"/>
    <n v="4661.3999999999996"/>
    <n v="1"/>
    <n v="0"/>
    <n v="0"/>
    <n v="0"/>
    <n v="0"/>
    <x v="2276"/>
    <s v="OABR"/>
  </r>
  <r>
    <s v="10"/>
    <s v="ZBR1"/>
    <s v="F"/>
    <s v="V23"/>
    <x v="12"/>
    <x v="107"/>
    <s v="3000016373 RMS CHAVEIROS LTDA"/>
    <x v="56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60"/>
    <x v="100"/>
    <s v="BRL"/>
    <n v="1"/>
    <n v="0"/>
    <n v="0"/>
    <n v="0"/>
    <n v="0"/>
    <n v="0"/>
    <n v="0"/>
    <n v="1"/>
    <n v="0"/>
    <n v="0"/>
    <n v="0"/>
    <n v="0"/>
    <x v="2277"/>
    <s v="OABR"/>
  </r>
  <r>
    <s v="1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2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3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4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5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6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7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8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9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10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1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12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3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14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5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16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7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18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9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20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21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22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23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60"/>
    <x v="311"/>
    <s v="BRL"/>
    <n v="1"/>
    <n v="0"/>
    <n v="0"/>
    <n v="1"/>
    <n v="0"/>
    <n v="1"/>
    <n v="560"/>
    <n v="1"/>
    <n v="0"/>
    <n v="0"/>
    <n v="0"/>
    <n v="0"/>
    <x v="2278"/>
    <s v="OABR"/>
  </r>
  <r>
    <s v="240"/>
    <s v="ZBR1"/>
    <s v="F"/>
    <s v="V03"/>
    <x v="1"/>
    <x v="107"/>
    <s v="3000012981 AUTDOOR COMERCIO E SERVICOS LTDA"/>
    <x v="370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80"/>
    <x v="167"/>
    <s v="BRL"/>
    <n v="1"/>
    <n v="0"/>
    <n v="0"/>
    <n v="1"/>
    <n v="0"/>
    <n v="1"/>
    <n v="280"/>
    <n v="1"/>
    <n v="0"/>
    <n v="0"/>
    <n v="0"/>
    <n v="0"/>
    <x v="2278"/>
    <s v="OABR"/>
  </r>
  <r>
    <s v="10"/>
    <s v="ZBR1"/>
    <s v="F"/>
    <s v="V13"/>
    <x v="4"/>
    <x v="107"/>
    <s v="3000002318 CLARO S.A."/>
    <x v="238"/>
    <s v="100002116"/>
    <s v="TELECOMUNICAÇÃO"/>
    <s v="SERV.0031"/>
    <x v="0"/>
    <s v=""/>
    <s v=""/>
    <s v="K"/>
    <n v="1118"/>
    <x v="0"/>
    <s v=""/>
    <n v="1"/>
    <s v="UN"/>
    <n v="1"/>
    <s v="UN"/>
    <n v="332.46"/>
    <x v="1807"/>
    <s v="BRL"/>
    <n v="1"/>
    <n v="0"/>
    <n v="0"/>
    <n v="0"/>
    <n v="0"/>
    <n v="0"/>
    <n v="0"/>
    <n v="1"/>
    <n v="0"/>
    <n v="0"/>
    <n v="0"/>
    <n v="0"/>
    <x v="2279"/>
    <s v="OABR"/>
  </r>
  <r>
    <s v="10"/>
    <s v="ZBR1"/>
    <s v="F"/>
    <s v="V33"/>
    <x v="2"/>
    <x v="107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469.77"/>
    <x v="1808"/>
    <s v="BRL"/>
    <n v="1"/>
    <n v="0"/>
    <n v="0"/>
    <n v="0"/>
    <n v="0"/>
    <n v="0"/>
    <n v="0"/>
    <n v="1"/>
    <n v="0"/>
    <n v="0"/>
    <n v="0"/>
    <n v="0"/>
    <x v="2280"/>
    <s v="OABR"/>
  </r>
  <r>
    <s v="20"/>
    <s v="ZBR1"/>
    <s v="F"/>
    <s v="V33"/>
    <x v="2"/>
    <x v="107"/>
    <s v="3000002318 CLARO S.A."/>
    <x v="238"/>
    <s v="100002116"/>
    <s v="TELECOMUNICAÇÃO"/>
    <s v="SERV.0031"/>
    <x v="0"/>
    <s v=""/>
    <s v=""/>
    <s v="K"/>
    <n v="2118"/>
    <x v="1"/>
    <s v=""/>
    <n v="1"/>
    <s v="UN"/>
    <n v="1"/>
    <s v="UN"/>
    <n v="153.66"/>
    <x v="1809"/>
    <s v="BRL"/>
    <n v="1"/>
    <n v="0"/>
    <n v="0"/>
    <n v="0"/>
    <n v="0"/>
    <n v="0"/>
    <n v="0"/>
    <n v="1"/>
    <n v="0"/>
    <n v="0"/>
    <n v="0"/>
    <n v="0"/>
    <x v="2280"/>
    <s v="OABR"/>
  </r>
  <r>
    <s v="10"/>
    <s v="ZBR1"/>
    <s v="F"/>
    <s v="V03"/>
    <x v="1"/>
    <x v="107"/>
    <s v="3000021191 A C S DA COSTA SERVICOS DE ENGENHAR"/>
    <x v="371"/>
    <s v="100031185"/>
    <s v="SERVIÇO DE ASSESSORIA TECNICA E PROJETO"/>
    <s v="SERV.0031"/>
    <x v="0"/>
    <s v=""/>
    <s v=""/>
    <s v="K"/>
    <n v="1118"/>
    <x v="0"/>
    <s v=""/>
    <n v="10285.799999999999"/>
    <s v="SV"/>
    <n v="10285.799999999999"/>
    <s v="SV"/>
    <n v="1"/>
    <x v="1810"/>
    <s v="BRL"/>
    <n v="1"/>
    <n v="0"/>
    <n v="0"/>
    <n v="9257.2199999999993"/>
    <n v="0"/>
    <n v="10285.799999999999"/>
    <n v="10285.799999999999"/>
    <n v="1"/>
    <n v="0"/>
    <n v="0"/>
    <n v="0"/>
    <n v="0"/>
    <x v="2281"/>
    <s v="OABR"/>
  </r>
  <r>
    <s v="10"/>
    <s v="ZBR1"/>
    <s v="F"/>
    <s v="V03"/>
    <x v="1"/>
    <x v="107"/>
    <s v="3000001281 MINI ELETROLTDA"/>
    <x v="372"/>
    <s v="100031353"/>
    <s v="CURVA LONGA 4POLEGDAS DEFOFO"/>
    <s v="MAT.00017"/>
    <x v="1"/>
    <s v=""/>
    <s v=""/>
    <s v="K"/>
    <n v="1118"/>
    <x v="0"/>
    <s v=""/>
    <n v="6"/>
    <s v="UN"/>
    <n v="6"/>
    <s v="UN"/>
    <n v="117.49"/>
    <x v="1811"/>
    <s v="BRL"/>
    <n v="1"/>
    <n v="0"/>
    <n v="0"/>
    <n v="0"/>
    <n v="0"/>
    <n v="0"/>
    <n v="0"/>
    <n v="1"/>
    <n v="0"/>
    <n v="0"/>
    <n v="0"/>
    <n v="0"/>
    <x v="2282"/>
    <s v="OABR"/>
  </r>
  <r>
    <s v="20"/>
    <s v="ZBR1"/>
    <s v="F"/>
    <s v="V03"/>
    <x v="1"/>
    <x v="107"/>
    <s v="3000001281 MINI ELETROLTDA"/>
    <x v="372"/>
    <s v="100031355"/>
    <s v="JOELHO DE 45° 4 POLEGADAS DEFOFO"/>
    <s v="MAT.00017"/>
    <x v="1"/>
    <s v=""/>
    <s v=""/>
    <s v="K"/>
    <n v="1118"/>
    <x v="0"/>
    <s v=""/>
    <n v="8"/>
    <s v="UN"/>
    <n v="8"/>
    <s v="UN"/>
    <n v="146.25"/>
    <x v="1812"/>
    <s v="BRL"/>
    <n v="1"/>
    <n v="0"/>
    <n v="0"/>
    <n v="0"/>
    <n v="0"/>
    <n v="0"/>
    <n v="0"/>
    <n v="1"/>
    <n v="0"/>
    <n v="0"/>
    <n v="0"/>
    <n v="0"/>
    <x v="2282"/>
    <s v="OABR"/>
  </r>
  <r>
    <s v="30"/>
    <s v="ZBR1"/>
    <s v="F"/>
    <s v="V03"/>
    <x v="1"/>
    <x v="107"/>
    <s v="3000001281 MINI ELETROLTDA"/>
    <x v="372"/>
    <s v="100031356"/>
    <s v="JOELHO DE 90° 4 POLEGADAS DEFOFO"/>
    <s v="MAT.00017"/>
    <x v="1"/>
    <s v=""/>
    <s v=""/>
    <s v="K"/>
    <n v="1118"/>
    <x v="0"/>
    <s v=""/>
    <n v="8"/>
    <s v="UN"/>
    <n v="8"/>
    <s v="UN"/>
    <n v="107.52"/>
    <x v="1813"/>
    <s v="BRL"/>
    <n v="1"/>
    <n v="0"/>
    <n v="0"/>
    <n v="0"/>
    <n v="0"/>
    <n v="0"/>
    <n v="0"/>
    <n v="1"/>
    <n v="0"/>
    <n v="0"/>
    <n v="0"/>
    <n v="0"/>
    <x v="2282"/>
    <s v="OABR"/>
  </r>
  <r>
    <s v="40"/>
    <s v="ZBR1"/>
    <s v="F"/>
    <s v="V03"/>
    <x v="1"/>
    <x v="107"/>
    <s v="3000001281 MINI ELETROLTDA"/>
    <x v="372"/>
    <s v="100031357"/>
    <s v="ADAPTADOR DE ROSCA P/BOLSA 100MM"/>
    <s v="MAT.00017"/>
    <x v="1"/>
    <s v=""/>
    <s v=""/>
    <s v="K"/>
    <n v="1118"/>
    <x v="0"/>
    <s v=""/>
    <n v="4"/>
    <s v="UN"/>
    <n v="4"/>
    <s v="UN"/>
    <n v="24.05"/>
    <x v="1814"/>
    <s v="BRL"/>
    <n v="1"/>
    <n v="0"/>
    <n v="0"/>
    <n v="0"/>
    <n v="0"/>
    <n v="0"/>
    <n v="0"/>
    <n v="1"/>
    <n v="0"/>
    <n v="0"/>
    <n v="0"/>
    <n v="0"/>
    <x v="2282"/>
    <s v="OABR"/>
  </r>
  <r>
    <s v="10"/>
    <s v="ZBR1"/>
    <s v="F"/>
    <s v="V03"/>
    <x v="1"/>
    <x v="107"/>
    <s v="3000020908 S A SOLUCOES EM COMERCIO DE INFORMA"/>
    <x v="373"/>
    <s v="100031392"/>
    <s v="MOTOSSERRA MS 250 STIHL"/>
    <s v="MAT.00026"/>
    <x v="1"/>
    <s v=""/>
    <s v=""/>
    <s v="K"/>
    <n v="1118"/>
    <x v="0"/>
    <s v=""/>
    <n v="1"/>
    <s v="UN"/>
    <n v="1"/>
    <s v="UN"/>
    <n v="2842.63"/>
    <x v="1815"/>
    <s v="BRL"/>
    <n v="1"/>
    <n v="0"/>
    <n v="0"/>
    <n v="0"/>
    <n v="0"/>
    <n v="1"/>
    <n v="2842.63"/>
    <n v="1"/>
    <n v="0"/>
    <n v="0"/>
    <n v="0"/>
    <n v="0"/>
    <x v="2283"/>
    <s v="OABR"/>
  </r>
  <r>
    <s v="10"/>
    <s v="ZBR1"/>
    <s v="F"/>
    <s v="V03"/>
    <x v="1"/>
    <x v="107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2082"/>
    <x v="1816"/>
    <s v="BRL"/>
    <n v="1"/>
    <n v="0"/>
    <n v="0"/>
    <n v="0"/>
    <n v="0"/>
    <n v="0"/>
    <n v="0"/>
    <n v="1"/>
    <n v="0"/>
    <n v="0"/>
    <n v="0"/>
    <n v="0"/>
    <x v="2284"/>
    <s v="OABR"/>
  </r>
  <r>
    <s v="20"/>
    <s v="ZBR1"/>
    <s v="F"/>
    <s v="V03"/>
    <x v="1"/>
    <x v="107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2082"/>
    <x v="1816"/>
    <s v="BRL"/>
    <n v="1"/>
    <n v="0"/>
    <n v="0"/>
    <n v="0"/>
    <n v="0"/>
    <n v="0"/>
    <n v="0"/>
    <n v="1"/>
    <n v="0"/>
    <n v="0"/>
    <n v="0"/>
    <n v="0"/>
    <x v="2284"/>
    <s v="OABR"/>
  </r>
  <r>
    <s v="30"/>
    <s v="ZBR1"/>
    <s v="F"/>
    <s v="V03"/>
    <x v="1"/>
    <x v="107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2082"/>
    <x v="1816"/>
    <s v="BRL"/>
    <n v="1"/>
    <n v="0"/>
    <n v="0"/>
    <n v="0"/>
    <n v="0"/>
    <n v="0"/>
    <n v="0"/>
    <n v="1"/>
    <n v="0"/>
    <n v="0"/>
    <n v="0"/>
    <n v="0"/>
    <x v="2284"/>
    <s v="OABR"/>
  </r>
  <r>
    <s v="40"/>
    <s v="ZBR1"/>
    <s v="F"/>
    <s v="V03"/>
    <x v="1"/>
    <x v="107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1265"/>
    <x v="1817"/>
    <s v="BRL"/>
    <n v="1"/>
    <n v="0"/>
    <n v="0"/>
    <n v="0"/>
    <n v="0"/>
    <n v="0"/>
    <n v="0"/>
    <n v="1"/>
    <n v="0"/>
    <n v="0"/>
    <n v="0"/>
    <n v="0"/>
    <x v="2284"/>
    <s v="OABR"/>
  </r>
  <r>
    <s v="50"/>
    <s v="ZBR1"/>
    <s v="F"/>
    <s v="V03"/>
    <x v="1"/>
    <x v="107"/>
    <s v="3000012361 ELETRICA ANASTACIO EIRELI"/>
    <x v="248"/>
    <s v="100002218"/>
    <s v="RECONDICIONAMENTO DE MOTORES"/>
    <s v="SERV.0031"/>
    <x v="0"/>
    <s v=""/>
    <s v=""/>
    <s v="K"/>
    <n v="1118"/>
    <x v="0"/>
    <s v=""/>
    <n v="1"/>
    <s v="SV"/>
    <n v="1"/>
    <s v="SV"/>
    <n v="2082"/>
    <x v="1816"/>
    <s v="BRL"/>
    <n v="1"/>
    <n v="0"/>
    <n v="0"/>
    <n v="0"/>
    <n v="0"/>
    <n v="0"/>
    <n v="0"/>
    <n v="1"/>
    <n v="0"/>
    <n v="0"/>
    <n v="0"/>
    <n v="0"/>
    <x v="2284"/>
    <s v="OABR"/>
  </r>
  <r>
    <s v="10"/>
    <s v="ZBR1"/>
    <s v="F"/>
    <s v="V03"/>
    <x v="1"/>
    <x v="107"/>
    <s v="3000021190 ECOLIX LIXEIRAS E ACESSORIOS DE HIG"/>
    <x v="374"/>
    <s v="100031432"/>
    <s v="COLETOR DE LÂMPADA"/>
    <s v="MAT.00030"/>
    <x v="1"/>
    <s v=""/>
    <s v=""/>
    <s v="K"/>
    <n v="1118"/>
    <x v="0"/>
    <s v=""/>
    <n v="1"/>
    <s v="UN"/>
    <n v="1"/>
    <s v="UN"/>
    <n v="3330"/>
    <x v="1818"/>
    <s v="BRL"/>
    <n v="1"/>
    <n v="0"/>
    <n v="0"/>
    <n v="0"/>
    <n v="0"/>
    <n v="1"/>
    <n v="3330"/>
    <n v="1"/>
    <n v="0"/>
    <n v="0"/>
    <n v="0"/>
    <n v="0"/>
    <x v="2285"/>
    <s v="OABR"/>
  </r>
  <r>
    <s v="10"/>
    <s v="ZBR1"/>
    <s v="F"/>
    <s v="V03"/>
    <x v="1"/>
    <x v="107"/>
    <s v="3000011178 J FAISSAL COMERCIO DE MAQUINAS E"/>
    <x v="319"/>
    <s v="E00005732"/>
    <s v="OLEO LUBR. 2 TEMPO (500 ML) 8017H"/>
    <s v="MAT.00029"/>
    <x v="1"/>
    <s v=""/>
    <s v=""/>
    <s v="K"/>
    <n v="1118"/>
    <x v="0"/>
    <s v=""/>
    <n v="20"/>
    <s v="UN"/>
    <n v="20"/>
    <s v="UN"/>
    <n v="49.5"/>
    <x v="980"/>
    <s v="BRL"/>
    <n v="1"/>
    <n v="0"/>
    <n v="0"/>
    <n v="0"/>
    <n v="0"/>
    <n v="0"/>
    <n v="0"/>
    <n v="1"/>
    <n v="0"/>
    <n v="0"/>
    <n v="0"/>
    <n v="0"/>
    <x v="2286"/>
    <s v="OABR"/>
  </r>
  <r>
    <s v="20"/>
    <s v="ZBR1"/>
    <s v="F"/>
    <s v="V03"/>
    <x v="1"/>
    <x v="107"/>
    <s v="3000011178 J FAISSAL COMERCIO DE MAQUINAS E"/>
    <x v="319"/>
    <s v="E00005843"/>
    <s v="LIMA REDONDA 4X200"/>
    <s v="MAT.00029"/>
    <x v="1"/>
    <s v=""/>
    <s v=""/>
    <s v="K"/>
    <n v="1118"/>
    <x v="0"/>
    <s v=""/>
    <n v="24"/>
    <s v="UN"/>
    <n v="24"/>
    <s v="UN"/>
    <n v="12"/>
    <x v="904"/>
    <s v="BRL"/>
    <n v="1"/>
    <n v="0"/>
    <n v="0"/>
    <n v="0"/>
    <n v="0"/>
    <n v="0"/>
    <n v="0"/>
    <n v="1"/>
    <n v="0"/>
    <n v="0"/>
    <n v="0"/>
    <n v="0"/>
    <x v="2286"/>
    <s v="OABR"/>
  </r>
  <r>
    <s v="30"/>
    <s v="ZBR1"/>
    <s v="F"/>
    <s v="V03"/>
    <x v="1"/>
    <x v="107"/>
    <s v="3000011178 J FAISSAL COMERCIO DE MAQUINAS E"/>
    <x v="319"/>
    <s v="100031433"/>
    <s v="CORRENTE P/MOTOSSERRA MS250"/>
    <s v="MAT.00039"/>
    <x v="1"/>
    <s v=""/>
    <s v=""/>
    <s v="K"/>
    <n v="1118"/>
    <x v="0"/>
    <s v=""/>
    <n v="2"/>
    <s v="UN"/>
    <n v="2"/>
    <s v="UN"/>
    <n v="102"/>
    <x v="1819"/>
    <s v="BRL"/>
    <n v="1"/>
    <n v="0"/>
    <n v="0"/>
    <n v="0"/>
    <n v="0"/>
    <n v="0"/>
    <n v="0"/>
    <n v="1"/>
    <n v="0"/>
    <n v="0"/>
    <n v="0"/>
    <n v="0"/>
    <x v="2286"/>
    <s v="OABR"/>
  </r>
  <r>
    <s v="10"/>
    <s v="ZBR1"/>
    <s v="F"/>
    <s v="V03"/>
    <x v="1"/>
    <x v="107"/>
    <s v="G000005204 GL EVENTS LIVE S.A."/>
    <x v="6"/>
    <s v="E00007456"/>
    <s v="PLASTICO PRETO (LONA PRETA)"/>
    <s v="MAT.00032"/>
    <x v="1"/>
    <s v=""/>
    <s v=""/>
    <s v="P"/>
    <n v="1118"/>
    <x v="0"/>
    <s v=""/>
    <n v="2"/>
    <s v="M"/>
    <n v="2"/>
    <s v="M"/>
    <n v="305"/>
    <x v="158"/>
    <s v="BRL"/>
    <n v="1"/>
    <n v="0"/>
    <n v="0"/>
    <n v="2"/>
    <n v="0"/>
    <n v="2"/>
    <n v="610"/>
    <n v="1"/>
    <n v="0"/>
    <n v="0"/>
    <n v="0"/>
    <n v="0"/>
    <x v="2287"/>
    <s v="OABR"/>
  </r>
  <r>
    <s v="10"/>
    <s v="ZBR1"/>
    <s v="F"/>
    <s v="V23"/>
    <x v="12"/>
    <x v="108"/>
    <s v="3000014646 JUNTA - ARQUITETURA, URBANISMO E DE"/>
    <x v="375"/>
    <s v="100031047"/>
    <s v="PROJETO E ARQUITETURA"/>
    <s v="SERV.0031"/>
    <x v="0"/>
    <s v=""/>
    <s v=""/>
    <s v="K"/>
    <n v="2118"/>
    <x v="1"/>
    <s v=""/>
    <n v="1"/>
    <s v="SV"/>
    <n v="1"/>
    <s v="SV"/>
    <n v="15625"/>
    <x v="1820"/>
    <s v="BRL"/>
    <n v="1"/>
    <n v="0"/>
    <n v="0"/>
    <n v="1"/>
    <n v="0"/>
    <n v="1"/>
    <n v="15625"/>
    <n v="1"/>
    <n v="0"/>
    <n v="0"/>
    <n v="0"/>
    <n v="0"/>
    <x v="2288"/>
    <s v="OABR"/>
  </r>
  <r>
    <s v="10"/>
    <s v="ZBR1"/>
    <s v="F"/>
    <s v="V03"/>
    <x v="1"/>
    <x v="108"/>
    <s v="3000017789 FOTON ENGENHARIA DE ILUMINACAO LTDA"/>
    <x v="376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991.25"/>
    <x v="1821"/>
    <s v="BRL"/>
    <n v="1"/>
    <n v="0"/>
    <n v="0"/>
    <n v="0"/>
    <n v="0"/>
    <n v="0"/>
    <n v="0"/>
    <n v="1"/>
    <n v="0"/>
    <n v="0"/>
    <n v="0"/>
    <n v="0"/>
    <x v="2289"/>
    <s v="OABR"/>
  </r>
  <r>
    <s v="10"/>
    <s v="ZBR1"/>
    <s v="F"/>
    <s v="V03"/>
    <x v="1"/>
    <x v="108"/>
    <s v="3000002635 ELETROSERVICE ENERGIA RIO EIRELI"/>
    <x v="30"/>
    <s v="100000385"/>
    <s v="LOCAÇÃO EQUIPAMENTOS"/>
    <s v="LOC.00002"/>
    <x v="2"/>
    <s v=""/>
    <s v=""/>
    <s v="K"/>
    <n v="1118"/>
    <x v="0"/>
    <s v=""/>
    <n v="1"/>
    <s v="SV"/>
    <n v="1"/>
    <s v="SV"/>
    <n v="750"/>
    <x v="528"/>
    <s v="BRL"/>
    <n v="1"/>
    <n v="0"/>
    <n v="0"/>
    <n v="0"/>
    <n v="0"/>
    <n v="0"/>
    <n v="0"/>
    <n v="1"/>
    <n v="0"/>
    <n v="0"/>
    <n v="0"/>
    <n v="0"/>
    <x v="2290"/>
    <s v="OABR"/>
  </r>
  <r>
    <s v="10"/>
    <s v="ZBR1"/>
    <s v="F"/>
    <s v="V13"/>
    <x v="4"/>
    <x v="10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305.17"/>
    <x v="1822"/>
    <s v="BRL"/>
    <n v="1"/>
    <n v="0"/>
    <n v="0"/>
    <n v="0"/>
    <n v="0"/>
    <n v="0"/>
    <n v="0"/>
    <n v="1"/>
    <n v="0"/>
    <n v="0"/>
    <n v="0"/>
    <n v="0"/>
    <x v="2291"/>
    <s v="OABR"/>
  </r>
  <r>
    <s v="20"/>
    <s v="ZBR1"/>
    <s v="F"/>
    <s v="V13"/>
    <x v="4"/>
    <x v="10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03.55"/>
    <x v="1823"/>
    <s v="BRL"/>
    <n v="1"/>
    <n v="0"/>
    <n v="0"/>
    <n v="0"/>
    <n v="0"/>
    <n v="0"/>
    <n v="0"/>
    <n v="1"/>
    <n v="0"/>
    <n v="0"/>
    <n v="0"/>
    <n v="0"/>
    <x v="2291"/>
    <s v="OABR"/>
  </r>
  <r>
    <s v="30"/>
    <s v="ZBR1"/>
    <s v="F"/>
    <s v="V13"/>
    <x v="4"/>
    <x v="10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305.17"/>
    <x v="1822"/>
    <s v="BRL"/>
    <n v="1"/>
    <n v="0"/>
    <n v="0"/>
    <n v="0"/>
    <n v="0"/>
    <n v="0"/>
    <n v="0"/>
    <n v="1"/>
    <n v="0"/>
    <n v="0"/>
    <n v="0"/>
    <n v="0"/>
    <x v="2291"/>
    <s v="OABR"/>
  </r>
  <r>
    <s v="40"/>
    <s v="ZBR1"/>
    <s v="F"/>
    <s v="V13"/>
    <x v="4"/>
    <x v="108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203.55"/>
    <x v="1823"/>
    <s v="BRL"/>
    <n v="1"/>
    <n v="0"/>
    <n v="0"/>
    <n v="0"/>
    <n v="0"/>
    <n v="0"/>
    <n v="0"/>
    <n v="1"/>
    <n v="0"/>
    <n v="0"/>
    <n v="0"/>
    <n v="0"/>
    <x v="2291"/>
    <s v="OABR"/>
  </r>
  <r>
    <s v="10"/>
    <s v="ZBR1"/>
    <s v="F"/>
    <s v="V03"/>
    <x v="1"/>
    <x v="108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722"/>
    <x v="1824"/>
    <s v="BRL"/>
    <n v="1"/>
    <n v="0"/>
    <n v="0"/>
    <n v="1"/>
    <n v="0"/>
    <n v="1"/>
    <n v="2722"/>
    <n v="1"/>
    <n v="0"/>
    <n v="0"/>
    <n v="0"/>
    <n v="0"/>
    <x v="2292"/>
    <s v="OABR"/>
  </r>
  <r>
    <s v="10"/>
    <s v="ZBR1"/>
    <s v="F"/>
    <s v="V03"/>
    <x v="1"/>
    <x v="108"/>
    <s v="3000019748 BERGAMO ENGENHARIA LTDA"/>
    <x v="265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92274.5"/>
    <x v="1825"/>
    <s v="BRL"/>
    <n v="1"/>
    <n v="0"/>
    <n v="0"/>
    <n v="0"/>
    <n v="0"/>
    <n v="1"/>
    <n v="92274.5"/>
    <n v="1"/>
    <n v="0"/>
    <n v="0"/>
    <n v="0"/>
    <n v="0"/>
    <x v="2293"/>
    <s v="OABR"/>
  </r>
  <r>
    <s v="10"/>
    <s v="ZBR1"/>
    <s v="F"/>
    <s v="V03"/>
    <x v="1"/>
    <x v="128"/>
    <s v="3000002034 ELETRICA KVA LTDA"/>
    <x v="210"/>
    <s v="E00005005"/>
    <s v="FITA ISOLANTE SCOTCH 33+ 3M"/>
    <s v="MAT.00029"/>
    <x v="1"/>
    <s v=""/>
    <s v=""/>
    <s v="K"/>
    <n v="1118"/>
    <x v="0"/>
    <s v=""/>
    <n v="30"/>
    <s v="UN"/>
    <n v="30"/>
    <s v="UN"/>
    <n v="23"/>
    <x v="975"/>
    <s v="BRL"/>
    <n v="1"/>
    <n v="0"/>
    <n v="0"/>
    <n v="0"/>
    <n v="0"/>
    <n v="0"/>
    <n v="0"/>
    <n v="1"/>
    <n v="0"/>
    <n v="0"/>
    <n v="0"/>
    <n v="0"/>
    <x v="2294"/>
    <s v="OABR"/>
  </r>
  <r>
    <s v="20"/>
    <s v="ZBR1"/>
    <s v="F"/>
    <s v="V03"/>
    <x v="1"/>
    <x v="128"/>
    <s v="3000002034 ELETRICA KVA LTDA"/>
    <x v="210"/>
    <s v="100004727"/>
    <s v="LAMPADA LED 18W TUB T8 6500K (ESTOC)"/>
    <s v="MAT.00012"/>
    <x v="1"/>
    <s v=""/>
    <s v=""/>
    <s v="K"/>
    <n v="1118"/>
    <x v="0"/>
    <s v=""/>
    <n v="250"/>
    <s v="UN"/>
    <n v="250"/>
    <s v="UN"/>
    <n v="6.59"/>
    <x v="1826"/>
    <s v="BRL"/>
    <n v="1"/>
    <n v="0"/>
    <n v="0"/>
    <n v="0"/>
    <n v="0"/>
    <n v="0"/>
    <n v="0"/>
    <n v="1"/>
    <n v="0"/>
    <n v="0"/>
    <n v="0"/>
    <n v="0"/>
    <x v="2294"/>
    <s v="OABR"/>
  </r>
  <r>
    <s v="30"/>
    <s v="ZBR1"/>
    <s v="F"/>
    <s v="V03"/>
    <x v="1"/>
    <x v="128"/>
    <s v="3000002034 ELETRICA KVA LTDA"/>
    <x v="210"/>
    <s v="100006997"/>
    <s v="LAMPADA TUBULAR LED T8 9W 60CM"/>
    <s v="MAT.00040"/>
    <x v="1"/>
    <s v=""/>
    <s v=""/>
    <s v="K"/>
    <n v="1118"/>
    <x v="0"/>
    <s v=""/>
    <n v="100"/>
    <s v="UN"/>
    <n v="100"/>
    <s v="UN"/>
    <n v="23"/>
    <x v="147"/>
    <s v="BRL"/>
    <n v="1"/>
    <n v="0"/>
    <n v="0"/>
    <n v="0"/>
    <n v="0"/>
    <n v="100"/>
    <n v="2300"/>
    <n v="1"/>
    <n v="0"/>
    <n v="0"/>
    <n v="0"/>
    <n v="0"/>
    <x v="2294"/>
    <s v="OABR"/>
  </r>
  <r>
    <s v="40"/>
    <s v="ZBR1"/>
    <s v="F"/>
    <s v="V03"/>
    <x v="1"/>
    <x v="128"/>
    <s v="3000002034 ELETRICA KVA LTDA"/>
    <x v="210"/>
    <s v="100014610"/>
    <s v="LAMPADA TUBULAR LED 18W T5"/>
    <s v="MAT.00040"/>
    <x v="1"/>
    <s v=""/>
    <s v=""/>
    <s v="K"/>
    <n v="1118"/>
    <x v="0"/>
    <s v=""/>
    <n v="250"/>
    <s v="UN"/>
    <n v="250"/>
    <s v="UN"/>
    <n v="31.96"/>
    <x v="1827"/>
    <s v="BRL"/>
    <n v="1"/>
    <n v="0"/>
    <n v="0"/>
    <n v="0"/>
    <n v="0"/>
    <n v="250"/>
    <n v="7990"/>
    <n v="1"/>
    <n v="0"/>
    <n v="0"/>
    <n v="0"/>
    <n v="0"/>
    <x v="2294"/>
    <s v="OABR"/>
  </r>
  <r>
    <s v="50"/>
    <s v="ZBR1"/>
    <s v="F"/>
    <s v="V03"/>
    <x v="1"/>
    <x v="128"/>
    <s v="3000002034 ELETRICA KVA LTDA"/>
    <x v="210"/>
    <s v="100018462"/>
    <s v="LAMPADA TUBULAR LED T5 9W 60CM"/>
    <s v="MAT.00040"/>
    <x v="1"/>
    <s v=""/>
    <s v=""/>
    <s v="K"/>
    <n v="1118"/>
    <x v="0"/>
    <s v=""/>
    <n v="50"/>
    <s v="UN"/>
    <n v="50"/>
    <s v="UN"/>
    <n v="19.309999999999999"/>
    <x v="1828"/>
    <s v="BRL"/>
    <n v="1"/>
    <n v="0"/>
    <n v="0"/>
    <n v="0"/>
    <n v="0"/>
    <n v="0"/>
    <n v="0"/>
    <n v="1"/>
    <n v="0"/>
    <n v="0"/>
    <n v="0"/>
    <n v="0"/>
    <x v="2294"/>
    <s v="OABR"/>
  </r>
  <r>
    <s v="60"/>
    <s v="ZBR1"/>
    <s v="F"/>
    <s v="V03"/>
    <x v="1"/>
    <x v="128"/>
    <s v="3000002034 ELETRICA KVA LTDA"/>
    <x v="210"/>
    <s v="100031450"/>
    <s v="TOMADA PIAL PLUS LEGRAND SIMPLES 20A"/>
    <s v="MAT.00039"/>
    <x v="1"/>
    <s v=""/>
    <s v=""/>
    <s v="K"/>
    <n v="1118"/>
    <x v="0"/>
    <s v=""/>
    <n v="30"/>
    <s v="UN"/>
    <n v="30"/>
    <s v="UN"/>
    <n v="15.39"/>
    <x v="1829"/>
    <s v="BRL"/>
    <n v="1"/>
    <n v="0"/>
    <n v="0"/>
    <n v="0"/>
    <n v="0"/>
    <n v="0"/>
    <n v="0"/>
    <n v="1"/>
    <n v="0"/>
    <n v="0"/>
    <n v="0"/>
    <n v="0"/>
    <x v="2294"/>
    <s v="OABR"/>
  </r>
  <r>
    <s v="70"/>
    <s v="ZBR1"/>
    <s v="F"/>
    <s v="V03"/>
    <x v="1"/>
    <x v="128"/>
    <s v="3000002034 ELETRICA KVA LTDA"/>
    <x v="210"/>
    <s v="100011323"/>
    <s v="TOMADA SIMPLES 4X2 ACABAMENTO CEGO"/>
    <s v="MAT.00029"/>
    <x v="1"/>
    <s v=""/>
    <s v=""/>
    <s v="K"/>
    <n v="1118"/>
    <x v="0"/>
    <s v=""/>
    <n v="30"/>
    <s v="UN"/>
    <n v="30"/>
    <s v="UN"/>
    <n v="6.05"/>
    <x v="1830"/>
    <s v="BRL"/>
    <n v="1"/>
    <n v="0"/>
    <n v="0"/>
    <n v="0"/>
    <n v="0"/>
    <n v="0"/>
    <n v="0"/>
    <n v="1"/>
    <n v="0"/>
    <n v="0"/>
    <n v="0"/>
    <n v="0"/>
    <x v="2294"/>
    <s v="OABR"/>
  </r>
  <r>
    <s v="80"/>
    <s v="ZBR1"/>
    <s v="F"/>
    <s v="V03"/>
    <x v="1"/>
    <x v="128"/>
    <s v="3000002034 ELETRICA KVA LTDA"/>
    <x v="210"/>
    <s v="E00005434"/>
    <s v="PLA 4X4 2+2 POSTO SEPAR BR P/PLUS 618514"/>
    <s v="MAT.00029"/>
    <x v="1"/>
    <s v=""/>
    <s v=""/>
    <s v="K"/>
    <n v="1118"/>
    <x v="0"/>
    <s v=""/>
    <n v="15"/>
    <s v="UN"/>
    <n v="15"/>
    <s v="UN"/>
    <n v="12.2"/>
    <x v="1831"/>
    <s v="BRL"/>
    <n v="1"/>
    <n v="0"/>
    <n v="0"/>
    <n v="0"/>
    <n v="0"/>
    <n v="0"/>
    <n v="0"/>
    <n v="1"/>
    <n v="0"/>
    <n v="0"/>
    <n v="0"/>
    <n v="0"/>
    <x v="2294"/>
    <s v="OABR"/>
  </r>
  <r>
    <s v="10"/>
    <s v="ZBR1"/>
    <s v="F"/>
    <s v="V03"/>
    <x v="1"/>
    <x v="128"/>
    <s v="3000021137 MONJARDIM CONSTRUCOES LTDA"/>
    <x v="377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37981.279999999999"/>
    <x v="1832"/>
    <s v="BRL"/>
    <n v="1"/>
    <n v="0"/>
    <n v="0"/>
    <n v="1"/>
    <n v="0"/>
    <n v="1"/>
    <n v="37981.279999999999"/>
    <n v="1"/>
    <n v="0"/>
    <n v="0"/>
    <n v="0"/>
    <n v="0"/>
    <x v="2295"/>
    <s v="OABR"/>
  </r>
  <r>
    <s v="10"/>
    <s v="ZBR1"/>
    <s v="F"/>
    <s v="V03"/>
    <x v="1"/>
    <x v="128"/>
    <s v="3000013322 FRIO DUQUE REFRIGERACAO LTDA"/>
    <x v="213"/>
    <s v="100031453"/>
    <s v="PLACA ELE EVAPORADO SPRINGER 2013324A033"/>
    <s v="007"/>
    <x v="1"/>
    <s v=""/>
    <s v=""/>
    <s v="K"/>
    <n v="1118"/>
    <x v="0"/>
    <s v=""/>
    <n v="3"/>
    <s v="UN"/>
    <n v="3"/>
    <s v="UN"/>
    <n v="810"/>
    <x v="1833"/>
    <s v="BRL"/>
    <n v="1"/>
    <n v="0"/>
    <n v="0"/>
    <n v="0"/>
    <n v="0"/>
    <n v="0"/>
    <n v="0"/>
    <n v="1"/>
    <n v="0"/>
    <n v="0"/>
    <n v="0"/>
    <n v="0"/>
    <x v="2296"/>
    <s v="OABR"/>
  </r>
  <r>
    <s v="20"/>
    <s v="ZBR1"/>
    <s v="F"/>
    <s v="V03"/>
    <x v="1"/>
    <x v="128"/>
    <s v="3000013322 FRIO DUQUE REFRIGERACAO LTDA"/>
    <x v="213"/>
    <s v="100031454"/>
    <s v="EXAUSTOR P/BANHEIRO M 150 C/REG 110V/220"/>
    <s v="007"/>
    <x v="1"/>
    <s v=""/>
    <s v=""/>
    <s v="K"/>
    <n v="1118"/>
    <x v="0"/>
    <s v=""/>
    <n v="3"/>
    <s v="UN"/>
    <n v="3"/>
    <s v="UN"/>
    <n v="402"/>
    <x v="874"/>
    <s v="BRL"/>
    <n v="1"/>
    <n v="0"/>
    <n v="0"/>
    <n v="0"/>
    <n v="0"/>
    <n v="0"/>
    <n v="0"/>
    <n v="1"/>
    <n v="0"/>
    <n v="0"/>
    <n v="0"/>
    <n v="0"/>
    <x v="2296"/>
    <s v="OABR"/>
  </r>
  <r>
    <s v="10"/>
    <s v="ZBR1"/>
    <s v="F"/>
    <s v="V03"/>
    <x v="1"/>
    <x v="128"/>
    <s v="3000001281 MINI ELETROLTDA"/>
    <x v="372"/>
    <s v="E00005164"/>
    <s v="UNIÃO SOLDA MARROM 60MM"/>
    <s v="MAT.00029"/>
    <x v="1"/>
    <s v=""/>
    <s v=""/>
    <s v="K"/>
    <n v="1118"/>
    <x v="0"/>
    <s v=""/>
    <n v="20"/>
    <s v="UN"/>
    <n v="20"/>
    <s v="UN"/>
    <n v="63.63"/>
    <x v="1834"/>
    <s v="BRL"/>
    <n v="1"/>
    <n v="0"/>
    <n v="0"/>
    <n v="0"/>
    <n v="0"/>
    <n v="0"/>
    <n v="0"/>
    <n v="1"/>
    <n v="0"/>
    <n v="0"/>
    <n v="0"/>
    <n v="0"/>
    <x v="2297"/>
    <s v="OABR"/>
  </r>
  <r>
    <s v="20"/>
    <s v="ZBR1"/>
    <s v="F"/>
    <s v="V03"/>
    <x v="1"/>
    <x v="128"/>
    <s v="3000001281 MINI ELETROLTDA"/>
    <x v="372"/>
    <s v="100010680"/>
    <s v="TUBO PVC SOLD 60 X 6M"/>
    <s v="MAT.00029"/>
    <x v="1"/>
    <s v=""/>
    <s v=""/>
    <s v="K"/>
    <n v="1118"/>
    <x v="0"/>
    <s v=""/>
    <n v="2"/>
    <s v="UN"/>
    <n v="2"/>
    <s v="UN"/>
    <n v="150.12"/>
    <x v="1835"/>
    <s v="BRL"/>
    <n v="1"/>
    <n v="0"/>
    <n v="0"/>
    <n v="0"/>
    <n v="0"/>
    <n v="0"/>
    <n v="0"/>
    <n v="1"/>
    <n v="0"/>
    <n v="0"/>
    <n v="0"/>
    <n v="0"/>
    <x v="2297"/>
    <s v="OABR"/>
  </r>
  <r>
    <s v="30"/>
    <s v="ZBR1"/>
    <s v="F"/>
    <s v="V03"/>
    <x v="1"/>
    <x v="128"/>
    <s v="3000001281 MINI ELETROLTDA"/>
    <x v="372"/>
    <s v="E00005202"/>
    <s v="ADAPTADOR COLA/ROSCA MARROM 60MMX2&quot;"/>
    <s v="MAT.00029"/>
    <x v="1"/>
    <s v=""/>
    <s v=""/>
    <s v="K"/>
    <n v="1118"/>
    <x v="0"/>
    <s v=""/>
    <n v="20"/>
    <s v="UN"/>
    <n v="20"/>
    <s v="UN"/>
    <n v="9.91"/>
    <x v="1836"/>
    <s v="BRL"/>
    <n v="1"/>
    <n v="0"/>
    <n v="0"/>
    <n v="0"/>
    <n v="0"/>
    <n v="0"/>
    <n v="0"/>
    <n v="1"/>
    <n v="0"/>
    <n v="0"/>
    <n v="0"/>
    <n v="0"/>
    <x v="2297"/>
    <s v="OABR"/>
  </r>
  <r>
    <s v="50"/>
    <s v="ZBR1"/>
    <s v="F"/>
    <s v="V03"/>
    <x v="1"/>
    <x v="128"/>
    <s v="3000018365 LAETE MARIA DE JESUS REIS 927017015"/>
    <x v="257"/>
    <s v="100031358"/>
    <s v="ANEL DE VEDAÇÃO P/ HIDROMETRO DE 3POLEGA"/>
    <s v="MAT.00017"/>
    <x v="1"/>
    <s v=""/>
    <s v=""/>
    <s v="K"/>
    <n v="1118"/>
    <x v="0"/>
    <s v=""/>
    <n v="1"/>
    <s v="UN"/>
    <n v="1"/>
    <s v="UN"/>
    <n v="87.46"/>
    <x v="1837"/>
    <s v="BRL"/>
    <n v="1"/>
    <n v="0"/>
    <n v="0"/>
    <n v="1"/>
    <n v="0"/>
    <n v="1"/>
    <n v="87.46"/>
    <n v="1"/>
    <n v="0"/>
    <n v="0"/>
    <n v="0"/>
    <n v="0"/>
    <x v="2298"/>
    <s v="OABR"/>
  </r>
  <r>
    <s v="10"/>
    <s v="ZBR1"/>
    <s v="F"/>
    <s v="V13"/>
    <x v="4"/>
    <x v="109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4584.99"/>
    <x v="1838"/>
    <s v="BRL"/>
    <n v="1"/>
    <n v="0"/>
    <n v="0"/>
    <n v="0"/>
    <n v="0"/>
    <n v="0"/>
    <n v="0"/>
    <n v="1"/>
    <n v="0"/>
    <n v="0"/>
    <n v="0"/>
    <n v="0"/>
    <x v="2299"/>
    <s v="OABR"/>
  </r>
  <r>
    <s v="10"/>
    <s v="ZBR1"/>
    <s v="F"/>
    <s v="V13"/>
    <x v="4"/>
    <x v="109"/>
    <s v="3000001568 ARVAL BRASIL LTDA."/>
    <x v="183"/>
    <s v="100001646"/>
    <s v="SERVIÇOS DE CORREIOS"/>
    <s v="SERV.0019"/>
    <x v="0"/>
    <s v=""/>
    <s v=""/>
    <s v="K"/>
    <n v="1118"/>
    <x v="0"/>
    <s v=""/>
    <n v="1"/>
    <s v="SV"/>
    <n v="1"/>
    <s v="SV"/>
    <n v="10"/>
    <x v="1778"/>
    <s v="BRL"/>
    <n v="1"/>
    <n v="0"/>
    <n v="0"/>
    <n v="0"/>
    <n v="0"/>
    <n v="0"/>
    <n v="0"/>
    <n v="1"/>
    <n v="0"/>
    <n v="0"/>
    <n v="0"/>
    <n v="0"/>
    <x v="2300"/>
    <s v="OABR"/>
  </r>
  <r>
    <s v="10"/>
    <s v="ZBR1"/>
    <s v="F"/>
    <s v="V33"/>
    <x v="2"/>
    <x v="109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4599.01"/>
    <x v="1393"/>
    <s v="BRL"/>
    <n v="1"/>
    <n v="0"/>
    <n v="0"/>
    <n v="0"/>
    <n v="0"/>
    <n v="0"/>
    <n v="0"/>
    <n v="1"/>
    <n v="0"/>
    <n v="0"/>
    <n v="0"/>
    <n v="0"/>
    <x v="2301"/>
    <s v="OABR"/>
  </r>
  <r>
    <s v="10"/>
    <s v="ZBR1"/>
    <s v="F"/>
    <s v="V33"/>
    <x v="2"/>
    <x v="109"/>
    <s v="3000001568 ARVAL BRASIL LTDA."/>
    <x v="183"/>
    <s v="100001646"/>
    <s v="SERVIÇOS DE CORREIOS"/>
    <s v="SERV.0019"/>
    <x v="0"/>
    <s v=""/>
    <s v=""/>
    <s v="K"/>
    <n v="2118"/>
    <x v="1"/>
    <s v=""/>
    <n v="1"/>
    <s v="SV"/>
    <n v="1"/>
    <s v="SV"/>
    <n v="20"/>
    <x v="723"/>
    <s v="BRL"/>
    <n v="1"/>
    <n v="0"/>
    <n v="0"/>
    <n v="0"/>
    <n v="0"/>
    <n v="1"/>
    <n v="20"/>
    <n v="1"/>
    <n v="0"/>
    <n v="0"/>
    <n v="0"/>
    <n v="0"/>
    <x v="2302"/>
    <s v="OABR"/>
  </r>
  <r>
    <s v="10"/>
    <s v="ZBR1"/>
    <s v="F"/>
    <s v="V11"/>
    <x v="9"/>
    <x v="109"/>
    <s v="3000010824 J. MARTINELLI SOCIEDADE DE ADVOGADO"/>
    <x v="226"/>
    <s v="100000364"/>
    <s v="HONORÁRIOS JURÍDICOS"/>
    <s v="SERV.0001"/>
    <x v="0"/>
    <s v=""/>
    <s v=""/>
    <s v="K"/>
    <n v="1118"/>
    <x v="0"/>
    <s v=""/>
    <n v="4560"/>
    <s v="SV"/>
    <n v="4560"/>
    <s v="SV"/>
    <n v="1"/>
    <x v="1599"/>
    <s v="BRL"/>
    <n v="1"/>
    <n v="0"/>
    <n v="0"/>
    <n v="0"/>
    <n v="0"/>
    <n v="0"/>
    <n v="0"/>
    <n v="1"/>
    <n v="0"/>
    <n v="0"/>
    <n v="0"/>
    <n v="0"/>
    <x v="2303"/>
    <s v="OABR"/>
  </r>
  <r>
    <s v="10"/>
    <s v="ZBR1"/>
    <s v="F"/>
    <s v="V31"/>
    <x v="17"/>
    <x v="109"/>
    <s v="3000010824 J. MARTINELLI SOCIEDADE DE ADVOGADO"/>
    <x v="226"/>
    <s v="100000364"/>
    <s v="HONORÁRIOS JURÍDICOS"/>
    <s v="SERV.0001"/>
    <x v="0"/>
    <s v=""/>
    <s v=""/>
    <s v="K"/>
    <n v="2118"/>
    <x v="1"/>
    <s v=""/>
    <n v="380"/>
    <s v="SV"/>
    <n v="380"/>
    <s v="SV"/>
    <n v="1"/>
    <x v="358"/>
    <s v="BRL"/>
    <n v="1"/>
    <n v="0"/>
    <n v="0"/>
    <n v="0"/>
    <n v="0"/>
    <n v="0"/>
    <n v="0"/>
    <n v="1"/>
    <n v="0"/>
    <n v="0"/>
    <n v="0"/>
    <n v="0"/>
    <x v="2304"/>
    <s v="OABR"/>
  </r>
  <r>
    <s v="10"/>
    <s v="ZBR1"/>
    <s v="F"/>
    <s v="V03"/>
    <x v="1"/>
    <x v="109"/>
    <s v="3000017612 PAIVA CARVALHO FERRAGENS LTDA"/>
    <x v="176"/>
    <s v="E00005139"/>
    <s v="REGISTRO  GAVETA BRUTO 25MM (1&quot;)"/>
    <s v="MAT.00029"/>
    <x v="1"/>
    <s v=""/>
    <s v=""/>
    <s v="K"/>
    <n v="1118"/>
    <x v="0"/>
    <s v=""/>
    <n v="25"/>
    <s v="UN"/>
    <n v="25"/>
    <s v="UN"/>
    <n v="36"/>
    <x v="125"/>
    <s v="BRL"/>
    <n v="1"/>
    <n v="0"/>
    <n v="0"/>
    <n v="0"/>
    <n v="0"/>
    <n v="0"/>
    <n v="0"/>
    <n v="1"/>
    <n v="0"/>
    <n v="0"/>
    <n v="0"/>
    <n v="0"/>
    <x v="2305"/>
    <s v="OABR"/>
  </r>
  <r>
    <s v="10"/>
    <s v="ZBR1"/>
    <s v="F"/>
    <s v="V23"/>
    <x v="12"/>
    <x v="109"/>
    <s v="3000002690 ZEITGEIST REFORMAS E EDIFICACOES LT"/>
    <x v="10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98861.5"/>
    <x v="1839"/>
    <s v="BRL"/>
    <n v="1"/>
    <n v="0"/>
    <n v="0"/>
    <n v="1"/>
    <n v="0"/>
    <n v="1"/>
    <n v="98861.5"/>
    <n v="1"/>
    <n v="0"/>
    <n v="0"/>
    <n v="0"/>
    <n v="0"/>
    <x v="2306"/>
    <s v="OABR"/>
  </r>
  <r>
    <s v="10"/>
    <s v="ZBR1"/>
    <s v="F"/>
    <s v="V03"/>
    <x v="1"/>
    <x v="109"/>
    <s v="3000015862 ABB ELETRIFICACAO LTDA"/>
    <x v="378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720"/>
    <x v="1840"/>
    <s v="BRL"/>
    <n v="1"/>
    <n v="0"/>
    <n v="0"/>
    <n v="0"/>
    <n v="0"/>
    <n v="0"/>
    <n v="0"/>
    <n v="1"/>
    <n v="0"/>
    <n v="0"/>
    <n v="0"/>
    <n v="0"/>
    <x v="2307"/>
    <s v="OABR"/>
  </r>
  <r>
    <s v="10"/>
    <s v="ZBR1"/>
    <s v="F"/>
    <s v="V03"/>
    <x v="1"/>
    <x v="109"/>
    <s v="3000018365 LAETE MARIA DE JESUS REIS 927017015"/>
    <x v="257"/>
    <s v="100031278"/>
    <s v="DOBRADIÇA DE UM FURO PARA BLINDEX"/>
    <s v="MAT.00029"/>
    <x v="1"/>
    <s v=""/>
    <s v=""/>
    <s v="K"/>
    <n v="1118"/>
    <x v="0"/>
    <s v=""/>
    <n v="6"/>
    <s v="UN"/>
    <n v="6"/>
    <s v="UN"/>
    <n v="250"/>
    <x v="347"/>
    <s v="BRL"/>
    <n v="1"/>
    <n v="0"/>
    <n v="0"/>
    <n v="6"/>
    <n v="0"/>
    <n v="6"/>
    <n v="1500"/>
    <n v="1"/>
    <n v="0"/>
    <n v="0"/>
    <n v="0"/>
    <n v="0"/>
    <x v="2308"/>
    <s v="OABR"/>
  </r>
  <r>
    <s v="20"/>
    <s v="ZBR1"/>
    <s v="F"/>
    <s v="V03"/>
    <x v="1"/>
    <x v="109"/>
    <s v="3000018365 LAETE MARIA DE JESUS REIS 927017015"/>
    <x v="257"/>
    <s v="100031277"/>
    <s v="DOBRADIÇA DE INOX P/ MADEIRA"/>
    <s v="MAT.00029"/>
    <x v="1"/>
    <s v=""/>
    <s v=""/>
    <s v="K"/>
    <n v="1118"/>
    <x v="0"/>
    <s v=""/>
    <n v="13"/>
    <s v="UN"/>
    <n v="13"/>
    <s v="UN"/>
    <n v="25"/>
    <x v="466"/>
    <s v="BRL"/>
    <n v="1"/>
    <n v="0"/>
    <n v="0"/>
    <n v="13"/>
    <n v="0"/>
    <n v="13"/>
    <n v="325"/>
    <n v="1"/>
    <n v="0"/>
    <n v="0"/>
    <n v="0"/>
    <n v="0"/>
    <x v="2308"/>
    <s v="OABR"/>
  </r>
  <r>
    <s v="30"/>
    <s v="ZBR1"/>
    <s v="F"/>
    <s v="V03"/>
    <x v="1"/>
    <x v="109"/>
    <s v="3000018365 LAETE MARIA DE JESUS REIS 927017015"/>
    <x v="257"/>
    <s v="100031276"/>
    <s v="VARA DE ALUMINIO 6M"/>
    <s v="MAT.00029"/>
    <x v="1"/>
    <s v=""/>
    <s v=""/>
    <s v="K"/>
    <n v="1118"/>
    <x v="0"/>
    <s v=""/>
    <n v="3"/>
    <s v="UN"/>
    <n v="3"/>
    <s v="UN"/>
    <n v="644"/>
    <x v="1841"/>
    <s v="BRL"/>
    <n v="1"/>
    <n v="0"/>
    <n v="0"/>
    <n v="3"/>
    <n v="0"/>
    <n v="3"/>
    <n v="1932"/>
    <n v="1"/>
    <n v="0"/>
    <n v="0"/>
    <n v="0"/>
    <n v="0"/>
    <x v="2308"/>
    <s v="OABR"/>
  </r>
  <r>
    <s v="10"/>
    <s v="ZBR1"/>
    <s v="F"/>
    <s v="V11"/>
    <x v="9"/>
    <x v="109"/>
    <s v="3000002551 PALMA GUEDES ADVOGADOS"/>
    <x v="242"/>
    <s v="100000364"/>
    <s v="HONORÁRIOS JURÍDICOS"/>
    <s v="SERV.0001"/>
    <x v="0"/>
    <s v=""/>
    <s v=""/>
    <s v="K"/>
    <n v="1118"/>
    <x v="0"/>
    <s v=""/>
    <n v="1"/>
    <s v="SV"/>
    <n v="1"/>
    <s v="SV"/>
    <n v="5320"/>
    <x v="1842"/>
    <s v="BRL"/>
    <n v="1"/>
    <n v="0"/>
    <n v="0"/>
    <n v="0"/>
    <n v="0"/>
    <n v="0"/>
    <n v="0"/>
    <n v="1"/>
    <n v="0"/>
    <n v="0"/>
    <n v="0"/>
    <n v="0"/>
    <x v="2309"/>
    <s v="OABR"/>
  </r>
  <r>
    <s v="10"/>
    <s v="ZBR1"/>
    <s v="F"/>
    <s v="V06"/>
    <x v="25"/>
    <x v="109"/>
    <s v="3000021159 SERVER GAS RJ INSTALACOES LTDA"/>
    <x v="379"/>
    <s v="100031534"/>
    <s v="MANUTENÇÃO DE GÁS"/>
    <s v="SERV.0017"/>
    <x v="0"/>
    <s v=""/>
    <s v=""/>
    <s v="K"/>
    <n v="1118"/>
    <x v="0"/>
    <s v=""/>
    <n v="1"/>
    <s v="SV"/>
    <n v="1"/>
    <s v="SV"/>
    <n v="1174"/>
    <x v="1843"/>
    <s v="BRL"/>
    <n v="1"/>
    <n v="0"/>
    <n v="0"/>
    <n v="0"/>
    <n v="0"/>
    <n v="0"/>
    <n v="0"/>
    <n v="1"/>
    <n v="0"/>
    <n v="0"/>
    <n v="0"/>
    <n v="0"/>
    <x v="2310"/>
    <s v="OABR"/>
  </r>
  <r>
    <s v="10"/>
    <s v="ZBR1"/>
    <s v="F"/>
    <s v="V27"/>
    <x v="18"/>
    <x v="109"/>
    <s v="3000011172 TOP SERVICE SERVICOS E SISTEMAS S/A"/>
    <x v="207"/>
    <s v="E00000108"/>
    <s v="PREST. SERVIÇO - SEGURANÇA"/>
    <s v="SERV.0031"/>
    <x v="0"/>
    <s v=""/>
    <s v=""/>
    <s v="K"/>
    <n v="2118"/>
    <x v="1"/>
    <s v=""/>
    <n v="1"/>
    <s v="SV"/>
    <n v="1"/>
    <s v="SV"/>
    <n v="9861.25"/>
    <x v="1844"/>
    <s v="BRL"/>
    <n v="1"/>
    <n v="0"/>
    <n v="0"/>
    <n v="0"/>
    <n v="0"/>
    <n v="0"/>
    <n v="0"/>
    <n v="1"/>
    <n v="0"/>
    <n v="0"/>
    <n v="0"/>
    <n v="0"/>
    <x v="2311"/>
    <s v="OABR"/>
  </r>
  <r>
    <s v="10"/>
    <s v="ZBR1"/>
    <s v="F"/>
    <s v="V27"/>
    <x v="18"/>
    <x v="109"/>
    <s v="3000011173 GRABER SISTEMAS DE SEGURANCA LTDA"/>
    <x v="206"/>
    <s v="E00000108"/>
    <s v="PREST. SERVIÇO - SEGURANÇA"/>
    <s v="SERV.0031"/>
    <x v="0"/>
    <s v=""/>
    <s v=""/>
    <s v="K"/>
    <n v="2118"/>
    <x v="1"/>
    <s v=""/>
    <n v="1"/>
    <s v="SV"/>
    <n v="1"/>
    <s v="SV"/>
    <n v="36254.769999999997"/>
    <x v="1845"/>
    <s v="BRL"/>
    <n v="1"/>
    <n v="0"/>
    <n v="0"/>
    <n v="1"/>
    <n v="0"/>
    <n v="1"/>
    <n v="36254.769999999997"/>
    <n v="1"/>
    <n v="0"/>
    <n v="0"/>
    <n v="0"/>
    <n v="0"/>
    <x v="2312"/>
    <s v="OABR"/>
  </r>
  <r>
    <s v="10"/>
    <s v="ZBR1"/>
    <s v="F"/>
    <s v="V23"/>
    <x v="12"/>
    <x v="110"/>
    <s v="3000013553 TRIPOLAR REFRIGERACAO LTDA"/>
    <x v="297"/>
    <s v="100004841"/>
    <s v="SERVIÇOS TÉCNICOS E CONGENERES"/>
    <s v="SERV.0017"/>
    <x v="0"/>
    <s v=""/>
    <s v=""/>
    <s v="K"/>
    <n v="2118"/>
    <x v="1"/>
    <s v=""/>
    <n v="1296"/>
    <s v="UN"/>
    <n v="1296"/>
    <s v="UN"/>
    <n v="1"/>
    <x v="561"/>
    <s v="BRL"/>
    <n v="1"/>
    <n v="0"/>
    <n v="0"/>
    <n v="1296"/>
    <n v="0"/>
    <n v="1296"/>
    <n v="1296"/>
    <n v="1"/>
    <n v="0"/>
    <n v="0"/>
    <n v="0"/>
    <n v="0"/>
    <x v="2313"/>
    <s v="OABR"/>
  </r>
  <r>
    <s v="10"/>
    <s v="ZBR1"/>
    <s v="F"/>
    <s v="V07"/>
    <x v="3"/>
    <x v="110"/>
    <s v="3000020881 SECURITY ENERGY LTDA"/>
    <x v="356"/>
    <s v="100003184"/>
    <s v="SERVIÇOS TÉCNICOS EM ELETRÔNICA"/>
    <s v="SERV.0019"/>
    <x v="0"/>
    <s v=""/>
    <s v=""/>
    <s v="K"/>
    <n v="1118"/>
    <x v="0"/>
    <s v=""/>
    <n v="1"/>
    <s v="SV"/>
    <n v="1"/>
    <s v="SV"/>
    <n v="2232.96"/>
    <x v="1783"/>
    <s v="BRL"/>
    <n v="1"/>
    <n v="0"/>
    <n v="0"/>
    <n v="1"/>
    <n v="0"/>
    <n v="1"/>
    <n v="2232.96"/>
    <n v="1"/>
    <n v="0"/>
    <n v="0"/>
    <n v="0"/>
    <n v="0"/>
    <x v="2314"/>
    <s v="OABR"/>
  </r>
  <r>
    <s v="10"/>
    <s v="ZBR1"/>
    <s v="F"/>
    <s v="V23"/>
    <x v="12"/>
    <x v="110"/>
    <s v="3000001228 M E PARAFUSOS E FERRAMENTAS LTDA"/>
    <x v="41"/>
    <s v="100017068"/>
    <s v="ELETRODO ESAB OK46.13 2,50MM"/>
    <s v="MAT.00029"/>
    <x v="1"/>
    <s v=""/>
    <s v=""/>
    <s v="K"/>
    <n v="2118"/>
    <x v="1"/>
    <s v=""/>
    <n v="4"/>
    <s v="UN"/>
    <n v="4"/>
    <s v="UN"/>
    <n v="65"/>
    <x v="1465"/>
    <s v="BRL"/>
    <n v="1"/>
    <n v="0"/>
    <n v="0"/>
    <n v="0"/>
    <n v="0"/>
    <n v="4"/>
    <n v="260"/>
    <n v="1"/>
    <n v="0"/>
    <n v="0"/>
    <n v="0"/>
    <n v="0"/>
    <x v="2315"/>
    <s v="OABR"/>
  </r>
  <r>
    <s v="10"/>
    <s v="ZBR1"/>
    <s v="F"/>
    <s v="V03"/>
    <x v="1"/>
    <x v="111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830"/>
    <x v="1846"/>
    <s v="BRL"/>
    <n v="1"/>
    <n v="0"/>
    <n v="0"/>
    <n v="0"/>
    <n v="0"/>
    <n v="1"/>
    <n v="1830"/>
    <n v="1"/>
    <n v="0"/>
    <n v="0"/>
    <n v="0"/>
    <n v="0"/>
    <x v="2316"/>
    <s v="OABR"/>
  </r>
  <r>
    <s v="10"/>
    <s v="ZBR1"/>
    <s v="F"/>
    <s v="V03"/>
    <x v="1"/>
    <x v="111"/>
    <s v="3000002179 BOOMERANG EVENTOS E SERVICOS LTDA"/>
    <x v="0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950"/>
    <x v="79"/>
    <s v="BRL"/>
    <n v="1"/>
    <n v="0"/>
    <n v="0"/>
    <n v="0"/>
    <n v="0"/>
    <n v="1"/>
    <n v="950"/>
    <n v="1"/>
    <n v="0"/>
    <n v="0"/>
    <n v="0"/>
    <n v="0"/>
    <x v="2317"/>
    <s v="OABR"/>
  </r>
  <r>
    <s v="10"/>
    <s v="ZBR1"/>
    <s v="F"/>
    <s v="V03"/>
    <x v="1"/>
    <x v="111"/>
    <s v="3000002034 ELETRICA KVA LTDA"/>
    <x v="210"/>
    <s v="100003966"/>
    <s v="CABO FLEXIVEL 16MM AMARELO"/>
    <s v="MAT.00029"/>
    <x v="1"/>
    <s v=""/>
    <s v=""/>
    <s v="K"/>
    <n v="1118"/>
    <x v="0"/>
    <s v=""/>
    <n v="1200"/>
    <s v="UN"/>
    <n v="1200"/>
    <s v="UN"/>
    <n v="13.25"/>
    <x v="1847"/>
    <s v="BRL"/>
    <n v="1"/>
    <n v="0"/>
    <n v="0"/>
    <n v="0"/>
    <n v="0"/>
    <n v="1200"/>
    <n v="15900"/>
    <n v="1"/>
    <n v="0"/>
    <n v="0"/>
    <n v="0"/>
    <n v="0"/>
    <x v="2318"/>
    <s v="OABR"/>
  </r>
  <r>
    <s v="20"/>
    <s v="ZBR1"/>
    <s v="F"/>
    <s v="V03"/>
    <x v="1"/>
    <x v="111"/>
    <s v="3000002034 ELETRICA KVA LTDA"/>
    <x v="210"/>
    <s v="100010102"/>
    <s v="CABO PP 3X2,5MM"/>
    <s v="MAT.00029"/>
    <x v="1"/>
    <s v=""/>
    <s v=""/>
    <s v="K"/>
    <n v="1118"/>
    <x v="0"/>
    <s v=""/>
    <n v="1300"/>
    <s v="UN"/>
    <n v="1300"/>
    <s v="UN"/>
    <n v="8.86"/>
    <x v="1848"/>
    <s v="BRL"/>
    <n v="1"/>
    <n v="0"/>
    <n v="0"/>
    <n v="0"/>
    <n v="0"/>
    <n v="1300"/>
    <n v="11518"/>
    <n v="1"/>
    <n v="0"/>
    <n v="0"/>
    <n v="0"/>
    <n v="0"/>
    <x v="2318"/>
    <s v="OABR"/>
  </r>
  <r>
    <s v="10"/>
    <s v="ZBR1"/>
    <s v="F"/>
    <s v="V22"/>
    <x v="15"/>
    <x v="111"/>
    <s v="G000005204 GL EVENTS LIVE S.A."/>
    <x v="6"/>
    <s v="100000437"/>
    <s v="SERVIÇOS GRAFICOS"/>
    <s v="SERV.0020"/>
    <x v="0"/>
    <s v=""/>
    <s v=""/>
    <s v="K"/>
    <n v="2118"/>
    <x v="1"/>
    <s v=""/>
    <n v="290.39999999999998"/>
    <s v="SV"/>
    <n v="290.39999999999998"/>
    <s v="SV"/>
    <n v="1"/>
    <x v="1849"/>
    <s v="BRL"/>
    <n v="1"/>
    <n v="0"/>
    <n v="0"/>
    <n v="290.39999999999998"/>
    <n v="0"/>
    <n v="290.39999999999998"/>
    <n v="290.39999999999998"/>
    <n v="1"/>
    <n v="0"/>
    <n v="0"/>
    <n v="0"/>
    <n v="0"/>
    <x v="2319"/>
    <s v="OABR"/>
  </r>
  <r>
    <s v="20"/>
    <s v="ZBR1"/>
    <s v="F"/>
    <s v="V22"/>
    <x v="15"/>
    <x v="111"/>
    <s v="G000005204 GL EVENTS LIVE S.A."/>
    <x v="6"/>
    <s v="100000437"/>
    <s v="SERVIÇOS GRAFICOS"/>
    <s v="SERV.0020"/>
    <x v="0"/>
    <s v=""/>
    <s v=""/>
    <s v="K"/>
    <n v="2118"/>
    <x v="1"/>
    <s v=""/>
    <n v="60.5"/>
    <s v="SV"/>
    <n v="60.5"/>
    <s v="SV"/>
    <n v="1"/>
    <x v="1850"/>
    <s v="BRL"/>
    <n v="1"/>
    <n v="0"/>
    <n v="0"/>
    <n v="60.5"/>
    <n v="0"/>
    <n v="60.5"/>
    <n v="60.5"/>
    <n v="1"/>
    <n v="0"/>
    <n v="0"/>
    <n v="0"/>
    <n v="0"/>
    <x v="2319"/>
    <s v="OABR"/>
  </r>
  <r>
    <s v="10"/>
    <s v="ZBR1"/>
    <s v="F"/>
    <s v="V23"/>
    <x v="12"/>
    <x v="111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9180"/>
    <x v="1851"/>
    <s v="BRL"/>
    <n v="1"/>
    <n v="0"/>
    <n v="0"/>
    <n v="1"/>
    <n v="0"/>
    <n v="1"/>
    <n v="9180"/>
    <n v="1"/>
    <n v="0"/>
    <n v="0"/>
    <n v="0"/>
    <n v="0"/>
    <x v="2320"/>
    <s v="OABR"/>
  </r>
  <r>
    <s v="10"/>
    <s v="ZBR1"/>
    <s v="F"/>
    <s v="V23"/>
    <x v="12"/>
    <x v="111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3700"/>
    <x v="1491"/>
    <s v="BRL"/>
    <n v="1"/>
    <n v="0"/>
    <n v="0"/>
    <n v="1"/>
    <n v="0"/>
    <n v="1"/>
    <n v="3700"/>
    <n v="1"/>
    <n v="0"/>
    <n v="0"/>
    <n v="0"/>
    <n v="0"/>
    <x v="2321"/>
    <s v="OABR"/>
  </r>
  <r>
    <s v="10"/>
    <s v="ZBR1"/>
    <s v="F"/>
    <s v="V23"/>
    <x v="12"/>
    <x v="111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48800"/>
    <x v="1852"/>
    <s v="BRL"/>
    <n v="1"/>
    <n v="0"/>
    <n v="0"/>
    <n v="1"/>
    <n v="0"/>
    <n v="1"/>
    <n v="48800"/>
    <n v="1"/>
    <n v="0"/>
    <n v="0"/>
    <n v="0"/>
    <n v="0"/>
    <x v="2322"/>
    <s v="OABR"/>
  </r>
  <r>
    <s v="10"/>
    <s v="ZBR1"/>
    <s v="F"/>
    <s v="V03"/>
    <x v="1"/>
    <x v="111"/>
    <s v="3000013322 FRIO DUQUE REFRIGERACAO LTDA"/>
    <x v="213"/>
    <s v="100031536"/>
    <s v="MOTOR DE INDUÇÃO TRIFÁSICO MOD B 9014"/>
    <s v="MAT.00030"/>
    <x v="1"/>
    <s v="L"/>
    <s v=""/>
    <s v="K"/>
    <n v="1118"/>
    <x v="0"/>
    <s v=""/>
    <n v="2"/>
    <s v="UN"/>
    <n v="2"/>
    <s v="UN"/>
    <n v="0"/>
    <x v="704"/>
    <s v="BRL"/>
    <n v="1"/>
    <n v="0"/>
    <n v="0"/>
    <n v="0"/>
    <n v="0"/>
    <n v="0"/>
    <n v="0"/>
    <n v="1"/>
    <n v="0"/>
    <n v="0"/>
    <n v="0"/>
    <n v="0"/>
    <x v="2323"/>
    <s v="OABR"/>
  </r>
  <r>
    <s v="10"/>
    <s v="ZBR1"/>
    <s v="F"/>
    <s v="V03"/>
    <x v="1"/>
    <x v="111"/>
    <s v="3000002034 ELETRICA KVA LTDA"/>
    <x v="210"/>
    <s v="100031569"/>
    <s v="CABO FLEXÍVEL 70MM² 1KV"/>
    <s v="MAT.00039"/>
    <x v="1"/>
    <s v=""/>
    <s v=""/>
    <s v="K"/>
    <n v="1118"/>
    <x v="0"/>
    <s v=""/>
    <n v="50"/>
    <s v="UN"/>
    <n v="50"/>
    <s v="UN"/>
    <n v="59"/>
    <x v="1369"/>
    <s v="BRL"/>
    <n v="1"/>
    <n v="0"/>
    <n v="0"/>
    <n v="0"/>
    <n v="0"/>
    <n v="0"/>
    <n v="0"/>
    <n v="1"/>
    <n v="0"/>
    <n v="0"/>
    <n v="0"/>
    <n v="0"/>
    <x v="2324"/>
    <s v="OABR"/>
  </r>
  <r>
    <s v="20"/>
    <s v="ZBR1"/>
    <s v="F"/>
    <s v="V03"/>
    <x v="1"/>
    <x v="111"/>
    <s v="3000002034 ELETRICA KVA LTDA"/>
    <x v="210"/>
    <s v="E00005971"/>
    <s v="LUVA DE COMPRESSÃO 70MM"/>
    <s v="MAT.00029"/>
    <x v="1"/>
    <s v=""/>
    <s v=""/>
    <s v="K"/>
    <n v="1118"/>
    <x v="0"/>
    <s v=""/>
    <n v="10"/>
    <s v="PEÇ"/>
    <n v="10"/>
    <s v="PEÇ"/>
    <n v="6.2"/>
    <x v="1853"/>
    <s v="BRL"/>
    <n v="1"/>
    <n v="0"/>
    <n v="0"/>
    <n v="0"/>
    <n v="0"/>
    <n v="0"/>
    <n v="0"/>
    <n v="1"/>
    <n v="0"/>
    <n v="0"/>
    <n v="0"/>
    <n v="0"/>
    <x v="2324"/>
    <s v="OABR"/>
  </r>
  <r>
    <s v="10"/>
    <s v="ZBR1"/>
    <s v="F"/>
    <s v="V03"/>
    <x v="1"/>
    <x v="112"/>
    <s v="3000011178 J FAISSAL COMERCIO DE MAQUINAS E"/>
    <x v="319"/>
    <s v="100030808"/>
    <s v="CARRINHO ASPIRADOR ESFERA"/>
    <s v="MAT.00042"/>
    <x v="1"/>
    <s v=""/>
    <s v=""/>
    <s v="K"/>
    <n v="1118"/>
    <x v="0"/>
    <s v=""/>
    <n v="1"/>
    <s v="UN"/>
    <n v="1"/>
    <s v="UN"/>
    <n v="76.5"/>
    <x v="1854"/>
    <s v="BRL"/>
    <n v="1"/>
    <n v="0"/>
    <n v="0"/>
    <n v="0"/>
    <n v="0"/>
    <n v="1"/>
    <n v="76.5"/>
    <n v="1"/>
    <n v="0"/>
    <n v="0"/>
    <n v="0"/>
    <n v="0"/>
    <x v="2325"/>
    <s v="OABR"/>
  </r>
  <r>
    <s v="20"/>
    <s v="ZBR1"/>
    <s v="F"/>
    <s v="V03"/>
    <x v="1"/>
    <x v="112"/>
    <s v="3000011178 J FAISSAL COMERCIO DE MAQUINAS E"/>
    <x v="319"/>
    <s v="100015910"/>
    <s v="REFIL CLARIFICA MXFLOC 900ML"/>
    <s v="MAT.00029"/>
    <x v="1"/>
    <s v=""/>
    <s v=""/>
    <s v="K"/>
    <n v="1118"/>
    <x v="0"/>
    <s v=""/>
    <n v="15"/>
    <s v="UN"/>
    <n v="15"/>
    <s v="UN"/>
    <n v="22.5"/>
    <x v="1855"/>
    <s v="BRL"/>
    <n v="1"/>
    <n v="0"/>
    <n v="0"/>
    <n v="0"/>
    <n v="0"/>
    <n v="15"/>
    <n v="337.5"/>
    <n v="1"/>
    <n v="0"/>
    <n v="0"/>
    <n v="0"/>
    <n v="0"/>
    <x v="2325"/>
    <s v="OABR"/>
  </r>
  <r>
    <s v="30"/>
    <s v="ZBR1"/>
    <s v="F"/>
    <s v="V03"/>
    <x v="1"/>
    <x v="112"/>
    <s v="3000011178 J FAISSAL COMERCIO DE MAQUINAS E"/>
    <x v="319"/>
    <s v="E00005591"/>
    <s v="CLORO GRANULADO HTH 10KG"/>
    <s v="MAT.00029"/>
    <x v="1"/>
    <s v=""/>
    <s v=""/>
    <s v="K"/>
    <n v="1118"/>
    <x v="0"/>
    <s v=""/>
    <n v="3"/>
    <s v="UN"/>
    <n v="3"/>
    <s v="UN"/>
    <n v="359"/>
    <x v="1856"/>
    <s v="BRL"/>
    <n v="1"/>
    <n v="0"/>
    <n v="0"/>
    <n v="0"/>
    <n v="0"/>
    <n v="3"/>
    <n v="1077"/>
    <n v="1"/>
    <n v="0"/>
    <n v="0"/>
    <n v="0"/>
    <n v="0"/>
    <x v="2325"/>
    <s v="OABR"/>
  </r>
  <r>
    <s v="40"/>
    <s v="ZBR1"/>
    <s v="F"/>
    <s v="V03"/>
    <x v="1"/>
    <x v="112"/>
    <s v="3000011178 J FAISSAL COMERCIO DE MAQUINAS E"/>
    <x v="319"/>
    <s v="100010451"/>
    <s v="SACO DE LIXO PRETO 60 LT  ( PCT C/100)"/>
    <s v="MAT.00029"/>
    <x v="1"/>
    <s v=""/>
    <s v=""/>
    <s v="K"/>
    <n v="1118"/>
    <x v="0"/>
    <s v=""/>
    <n v="5"/>
    <s v="UN"/>
    <n v="5"/>
    <s v="UN"/>
    <n v="42.5"/>
    <x v="1857"/>
    <s v="BRL"/>
    <n v="1"/>
    <n v="0"/>
    <n v="0"/>
    <n v="0"/>
    <n v="0"/>
    <n v="5"/>
    <n v="212.5"/>
    <n v="1"/>
    <n v="0"/>
    <n v="0"/>
    <n v="0"/>
    <n v="0"/>
    <x v="2325"/>
    <s v="OABR"/>
  </r>
  <r>
    <s v="50"/>
    <s v="ZBR1"/>
    <s v="F"/>
    <s v="V03"/>
    <x v="1"/>
    <x v="112"/>
    <s v="3000011178 J FAISSAL COMERCIO DE MAQUINAS E"/>
    <x v="319"/>
    <s v="100011291"/>
    <s v="ALGICIDA  CHOQUE ÁGUA VERDE 1L  HTH"/>
    <s v="MAT.00029"/>
    <x v="1"/>
    <s v=""/>
    <s v=""/>
    <s v="K"/>
    <n v="1118"/>
    <x v="0"/>
    <s v=""/>
    <n v="15"/>
    <s v="UN"/>
    <n v="15"/>
    <s v="UN"/>
    <n v="37.5"/>
    <x v="1858"/>
    <s v="BRL"/>
    <n v="1"/>
    <n v="0"/>
    <n v="0"/>
    <n v="0"/>
    <n v="0"/>
    <n v="15"/>
    <n v="562.5"/>
    <n v="1"/>
    <n v="0"/>
    <n v="0"/>
    <n v="0"/>
    <n v="0"/>
    <x v="2325"/>
    <s v="OABR"/>
  </r>
  <r>
    <s v="60"/>
    <s v="ZBR1"/>
    <s v="F"/>
    <s v="V03"/>
    <x v="1"/>
    <x v="112"/>
    <s v="3000011178 J FAISSAL COMERCIO DE MAQUINAS E"/>
    <x v="319"/>
    <s v="100015628"/>
    <s v="CLORO TABLET PACE TRIPLA AÇÃO 200GRS"/>
    <s v="MAT.00029"/>
    <x v="1"/>
    <s v=""/>
    <s v=""/>
    <s v="K"/>
    <n v="1118"/>
    <x v="0"/>
    <s v=""/>
    <n v="20"/>
    <s v="UN"/>
    <n v="20"/>
    <s v="UN"/>
    <n v="15.9"/>
    <x v="1235"/>
    <s v="BRL"/>
    <n v="1"/>
    <n v="0"/>
    <n v="0"/>
    <n v="0"/>
    <n v="0"/>
    <n v="20"/>
    <n v="318"/>
    <n v="1"/>
    <n v="0"/>
    <n v="0"/>
    <n v="0"/>
    <n v="0"/>
    <x v="2325"/>
    <s v="OABR"/>
  </r>
  <r>
    <s v="10"/>
    <s v="ZBR1"/>
    <s v="F"/>
    <s v="V33"/>
    <x v="2"/>
    <x v="112"/>
    <s v="3000001568 ARVAL BRASIL LTDA."/>
    <x v="183"/>
    <s v="100013875"/>
    <s v="Locação de carros"/>
    <s v="SERV.0019"/>
    <x v="0"/>
    <s v=""/>
    <s v=""/>
    <s v="K"/>
    <n v="2118"/>
    <x v="1"/>
    <s v=""/>
    <n v="1"/>
    <s v="SV"/>
    <n v="1"/>
    <s v="SV"/>
    <n v="4599.01"/>
    <x v="1393"/>
    <s v="BRL"/>
    <n v="1"/>
    <n v="0"/>
    <n v="0"/>
    <n v="0"/>
    <n v="0"/>
    <n v="0"/>
    <n v="0"/>
    <n v="1"/>
    <n v="0"/>
    <n v="0"/>
    <n v="0"/>
    <n v="0"/>
    <x v="2326"/>
    <s v="OABR"/>
  </r>
  <r>
    <s v="10"/>
    <s v="ZBR1"/>
    <s v="F"/>
    <s v="V13"/>
    <x v="4"/>
    <x v="112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4584.99"/>
    <x v="1838"/>
    <s v="BRL"/>
    <n v="1"/>
    <n v="0"/>
    <n v="0"/>
    <n v="0"/>
    <n v="0"/>
    <n v="0"/>
    <n v="0"/>
    <n v="1"/>
    <n v="0"/>
    <n v="0"/>
    <n v="0"/>
    <n v="0"/>
    <x v="2327"/>
    <s v="OABR"/>
  </r>
  <r>
    <s v="10"/>
    <s v="ZBR1"/>
    <s v="F"/>
    <s v="V13"/>
    <x v="4"/>
    <x v="112"/>
    <s v="3000001568 ARVAL BRASIL LTDA."/>
    <x v="183"/>
    <s v="100013875"/>
    <s v="Locação de carros"/>
    <s v="SERV.0019"/>
    <x v="0"/>
    <s v=""/>
    <s v=""/>
    <s v="K"/>
    <n v="1118"/>
    <x v="0"/>
    <s v=""/>
    <n v="1"/>
    <s v="SV"/>
    <n v="1"/>
    <s v="SV"/>
    <n v="4584.99"/>
    <x v="1838"/>
    <s v="BRL"/>
    <n v="1"/>
    <n v="0"/>
    <n v="0"/>
    <n v="0"/>
    <n v="0"/>
    <n v="0"/>
    <n v="0"/>
    <n v="1"/>
    <n v="0"/>
    <n v="0"/>
    <n v="0"/>
    <n v="0"/>
    <x v="2328"/>
    <s v="OABR"/>
  </r>
  <r>
    <s v="10"/>
    <s v="ZBR1"/>
    <s v="F"/>
    <s v="V22"/>
    <x v="15"/>
    <x v="112"/>
    <s v="3000001881 SIGN TRACE COMUNICACAO ARTES GRAFIC"/>
    <x v="146"/>
    <s v="100000522"/>
    <s v="SERVICO DE IMPRESSAO DIGITAL"/>
    <s v="SERV.0031"/>
    <x v="0"/>
    <s v=""/>
    <s v=""/>
    <s v="K"/>
    <n v="2118"/>
    <x v="1"/>
    <s v=""/>
    <n v="1900"/>
    <s v="SV"/>
    <n v="1900"/>
    <s v="SV"/>
    <n v="1"/>
    <x v="361"/>
    <s v="BRL"/>
    <n v="1"/>
    <n v="0"/>
    <n v="0"/>
    <n v="0"/>
    <n v="0"/>
    <n v="1900"/>
    <n v="1900"/>
    <n v="1"/>
    <n v="0"/>
    <n v="0"/>
    <n v="0"/>
    <n v="0"/>
    <x v="2329"/>
    <s v="OABR"/>
  </r>
  <r>
    <s v="10"/>
    <s v="ZBR1"/>
    <s v="F"/>
    <s v="V03"/>
    <x v="1"/>
    <x v="112"/>
    <s v="3000017612 PAIVA CARVALHO FERRAGENS LTDA"/>
    <x v="176"/>
    <s v="100012046"/>
    <s v="VÁLVULA SERVIÇO SCHRADER VENTIL 1/4"/>
    <s v="MAT.00029"/>
    <x v="1"/>
    <s v=""/>
    <s v=""/>
    <s v="K"/>
    <n v="1118"/>
    <x v="0"/>
    <s v=""/>
    <n v="10"/>
    <s v="UN"/>
    <n v="10"/>
    <s v="UN"/>
    <n v="10.4"/>
    <x v="1859"/>
    <s v="BRL"/>
    <n v="1"/>
    <n v="0"/>
    <n v="0"/>
    <n v="0"/>
    <n v="0"/>
    <n v="10"/>
    <n v="104"/>
    <n v="1"/>
    <n v="0"/>
    <n v="0"/>
    <n v="0"/>
    <n v="0"/>
    <x v="2330"/>
    <s v="OABR"/>
  </r>
  <r>
    <s v="20"/>
    <s v="ZBR1"/>
    <s v="F"/>
    <s v="V03"/>
    <x v="1"/>
    <x v="112"/>
    <s v="3000017612 PAIVA CARVALHO FERRAGENS LTDA"/>
    <x v="176"/>
    <s v="100021479"/>
    <s v="FILTRO 1 - PPF5 CANOVAS"/>
    <s v="MAT.00026"/>
    <x v="1"/>
    <s v=""/>
    <s v=""/>
    <s v="K"/>
    <n v="1118"/>
    <x v="0"/>
    <s v=""/>
    <n v="20"/>
    <s v="UN"/>
    <n v="20"/>
    <s v="UN"/>
    <n v="190"/>
    <x v="54"/>
    <s v="BRL"/>
    <n v="1"/>
    <n v="0"/>
    <n v="0"/>
    <n v="0"/>
    <n v="0"/>
    <n v="20"/>
    <n v="3800"/>
    <n v="1"/>
    <n v="0"/>
    <n v="0"/>
    <n v="0"/>
    <n v="0"/>
    <x v="2330"/>
    <s v="OABR"/>
  </r>
  <r>
    <s v="10"/>
    <s v="ZBR1"/>
    <s v="F"/>
    <s v="V23"/>
    <x v="12"/>
    <x v="112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700"/>
    <x v="496"/>
    <s v="BRL"/>
    <n v="1"/>
    <n v="0"/>
    <n v="0"/>
    <n v="1"/>
    <n v="0"/>
    <n v="1"/>
    <n v="1700"/>
    <n v="1"/>
    <n v="0"/>
    <n v="0"/>
    <n v="0"/>
    <n v="0"/>
    <x v="2331"/>
    <s v="OABR"/>
  </r>
  <r>
    <s v="10"/>
    <s v="ZBR1"/>
    <s v="F"/>
    <s v="V03"/>
    <x v="1"/>
    <x v="129"/>
    <s v="3000001836 DOIS IRMAOS DA PEDRA MATERIAIS DE"/>
    <x v="189"/>
    <s v="E00005451"/>
    <s v="GESSO (1KG)"/>
    <s v="MAT.00029"/>
    <x v="1"/>
    <s v=""/>
    <s v=""/>
    <s v="K"/>
    <n v="1118"/>
    <x v="0"/>
    <s v=""/>
    <n v="15"/>
    <s v="SAC"/>
    <n v="15"/>
    <s v="SAC"/>
    <n v="3.4"/>
    <x v="1860"/>
    <s v="BRL"/>
    <n v="1"/>
    <n v="0"/>
    <n v="0"/>
    <n v="0"/>
    <n v="0"/>
    <n v="15"/>
    <n v="51"/>
    <n v="1"/>
    <n v="0"/>
    <n v="0"/>
    <n v="0"/>
    <n v="0"/>
    <x v="2332"/>
    <s v="OABR"/>
  </r>
  <r>
    <s v="20"/>
    <s v="ZBR1"/>
    <s v="F"/>
    <s v="V03"/>
    <x v="1"/>
    <x v="129"/>
    <s v="3000001836 DOIS IRMAOS DA PEDRA MATERIAIS DE"/>
    <x v="189"/>
    <s v="E00005276"/>
    <s v="TRINCHA 2&quot; DUPLA (PINCEL)"/>
    <s v="MAT.00029"/>
    <x v="1"/>
    <s v=""/>
    <s v=""/>
    <s v="K"/>
    <n v="1118"/>
    <x v="0"/>
    <s v=""/>
    <n v="20"/>
    <s v="UN"/>
    <n v="20"/>
    <s v="UN"/>
    <n v="7.5"/>
    <x v="51"/>
    <s v="BRL"/>
    <n v="1"/>
    <n v="0"/>
    <n v="0"/>
    <n v="0"/>
    <n v="0"/>
    <n v="20"/>
    <n v="150"/>
    <n v="1"/>
    <n v="0"/>
    <n v="0"/>
    <n v="0"/>
    <n v="0"/>
    <x v="2332"/>
    <s v="OABR"/>
  </r>
  <r>
    <s v="30"/>
    <s v="ZBR1"/>
    <s v="F"/>
    <s v="V03"/>
    <x v="1"/>
    <x v="129"/>
    <s v="3000001836 DOIS IRMAOS DA PEDRA MATERIAIS DE"/>
    <x v="189"/>
    <s v="E00005953"/>
    <s v="ARGAMASSA QUARTZOLIT SUPER GRAUTE"/>
    <s v="MAT.00029"/>
    <x v="1"/>
    <s v=""/>
    <s v=""/>
    <s v="K"/>
    <n v="1118"/>
    <x v="0"/>
    <s v=""/>
    <n v="20"/>
    <s v="SAC"/>
    <n v="20"/>
    <s v="SAC"/>
    <n v="59.9"/>
    <x v="1017"/>
    <s v="BRL"/>
    <n v="1"/>
    <n v="0"/>
    <n v="0"/>
    <n v="0"/>
    <n v="0"/>
    <n v="20"/>
    <n v="1198"/>
    <n v="1"/>
    <n v="0"/>
    <n v="0"/>
    <n v="0"/>
    <n v="0"/>
    <x v="2332"/>
    <s v="OABR"/>
  </r>
  <r>
    <s v="40"/>
    <s v="ZBR1"/>
    <s v="F"/>
    <s v="V03"/>
    <x v="1"/>
    <x v="129"/>
    <s v="3000001836 DOIS IRMAOS DA PEDRA MATERIAIS DE"/>
    <x v="189"/>
    <s v="100015860"/>
    <s v="PANO ALVEJADO"/>
    <s v="MAT.00029"/>
    <x v="1"/>
    <s v=""/>
    <s v=""/>
    <s v="K"/>
    <n v="1118"/>
    <x v="0"/>
    <s v=""/>
    <n v="100"/>
    <s v="UN"/>
    <n v="100"/>
    <s v="UN"/>
    <n v="5.5"/>
    <x v="8"/>
    <s v="BRL"/>
    <n v="1"/>
    <n v="0"/>
    <n v="0"/>
    <n v="0"/>
    <n v="0"/>
    <n v="100"/>
    <n v="550"/>
    <n v="1"/>
    <n v="0"/>
    <n v="0"/>
    <n v="0"/>
    <n v="0"/>
    <x v="2332"/>
    <s v="OABR"/>
  </r>
  <r>
    <s v="10"/>
    <s v="ZBR1"/>
    <s v="F"/>
    <s v="V03"/>
    <x v="1"/>
    <x v="129"/>
    <s v="3000021273 INDOOR DIVISORIAS E REVESTIMENTOS L"/>
    <x v="380"/>
    <s v="100031075"/>
    <s v="TUBO DE FERRO MÓVEL (BALIZADOR)"/>
    <s v="MAT.00010"/>
    <x v="1"/>
    <s v=""/>
    <s v=""/>
    <s v="K"/>
    <n v="1118"/>
    <x v="0"/>
    <s v=""/>
    <n v="25"/>
    <s v="UN"/>
    <n v="25"/>
    <s v="UN"/>
    <n v="250"/>
    <x v="1056"/>
    <s v="BRL"/>
    <n v="1"/>
    <n v="0"/>
    <n v="0"/>
    <n v="0"/>
    <n v="0"/>
    <n v="0"/>
    <n v="0"/>
    <n v="1"/>
    <n v="0"/>
    <n v="0"/>
    <n v="0"/>
    <n v="0"/>
    <x v="2333"/>
    <s v="OABR"/>
  </r>
  <r>
    <s v="10"/>
    <s v="ZBR1"/>
    <s v="F"/>
    <s v="V02"/>
    <x v="7"/>
    <x v="129"/>
    <s v="3000018918 GD COMUNICACOES E SOLUCOES MULTIMID"/>
    <x v="165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2334"/>
    <s v="OABR"/>
  </r>
  <r>
    <s v="20"/>
    <s v="ZBR1"/>
    <s v="F"/>
    <s v="V03"/>
    <x v="1"/>
    <x v="129"/>
    <s v="3000002473 RIO DO PINCEL TINTAS LTDA"/>
    <x v="202"/>
    <s v="100010397"/>
    <s v="MASSA PVA CORRIDA 21KG"/>
    <s v="MAT.00029"/>
    <x v="1"/>
    <s v=""/>
    <s v=""/>
    <s v="K"/>
    <n v="1118"/>
    <x v="0"/>
    <s v=""/>
    <n v="5"/>
    <s v="L"/>
    <n v="5"/>
    <s v="L"/>
    <n v="92"/>
    <x v="1861"/>
    <s v="BRL"/>
    <n v="1"/>
    <n v="0"/>
    <n v="0"/>
    <n v="0"/>
    <n v="0"/>
    <n v="5"/>
    <n v="460"/>
    <n v="1"/>
    <n v="0"/>
    <n v="0"/>
    <n v="0"/>
    <n v="0"/>
    <x v="2335"/>
    <s v="OABR"/>
  </r>
  <r>
    <s v="30"/>
    <s v="ZBR1"/>
    <s v="F"/>
    <s v="V03"/>
    <x v="1"/>
    <x v="129"/>
    <s v="3000002473 RIO DO PINCEL TINTAS LTDA"/>
    <x v="202"/>
    <s v="100000013"/>
    <s v="TINTA PISO (PRETO - SUVINIL) 18L"/>
    <s v="MAT.00029"/>
    <x v="1"/>
    <s v=""/>
    <s v=""/>
    <s v="K"/>
    <n v="1118"/>
    <x v="0"/>
    <s v=""/>
    <n v="5"/>
    <s v="LT"/>
    <n v="5"/>
    <s v="LT"/>
    <n v="293.55"/>
    <x v="1862"/>
    <s v="BRL"/>
    <n v="1"/>
    <n v="0"/>
    <n v="0"/>
    <n v="0"/>
    <n v="0"/>
    <n v="5"/>
    <n v="1467.75"/>
    <n v="1"/>
    <n v="0"/>
    <n v="0"/>
    <n v="0"/>
    <n v="0"/>
    <x v="2335"/>
    <s v="OABR"/>
  </r>
  <r>
    <s v="40"/>
    <s v="ZBR1"/>
    <s v="F"/>
    <s v="V03"/>
    <x v="1"/>
    <x v="129"/>
    <s v="3000002473 RIO DO PINCEL TINTAS LTDA"/>
    <x v="202"/>
    <s v="100000481"/>
    <s v="TINTA PISO (CINZA) 18L"/>
    <s v="MAT.00029"/>
    <x v="1"/>
    <s v=""/>
    <s v=""/>
    <s v="K"/>
    <n v="1118"/>
    <x v="0"/>
    <s v=""/>
    <n v="3"/>
    <s v="LT"/>
    <n v="3"/>
    <s v="LT"/>
    <n v="293.55"/>
    <x v="1863"/>
    <s v="BRL"/>
    <n v="1"/>
    <n v="0"/>
    <n v="0"/>
    <n v="0"/>
    <n v="0"/>
    <n v="3"/>
    <n v="880.65"/>
    <n v="1"/>
    <n v="0"/>
    <n v="0"/>
    <n v="0"/>
    <n v="0"/>
    <x v="2335"/>
    <s v="OABR"/>
  </r>
  <r>
    <s v="50"/>
    <s v="ZBR1"/>
    <s v="F"/>
    <s v="V03"/>
    <x v="1"/>
    <x v="129"/>
    <s v="3000002473 RIO DO PINCEL TINTAS LTDA"/>
    <x v="202"/>
    <s v="100001006"/>
    <s v="TINTA PISO (AMR) 18L"/>
    <s v="MAT.00029"/>
    <x v="1"/>
    <s v=""/>
    <s v=""/>
    <s v="K"/>
    <n v="1118"/>
    <x v="0"/>
    <s v=""/>
    <n v="5"/>
    <s v="LT"/>
    <n v="5"/>
    <s v="LT"/>
    <n v="293.55"/>
    <x v="1862"/>
    <s v="BRL"/>
    <n v="1"/>
    <n v="0"/>
    <n v="0"/>
    <n v="0"/>
    <n v="0"/>
    <n v="5"/>
    <n v="1467.75"/>
    <n v="1"/>
    <n v="0"/>
    <n v="0"/>
    <n v="0"/>
    <n v="0"/>
    <x v="2335"/>
    <s v="OABR"/>
  </r>
  <r>
    <s v="10"/>
    <s v="ZBR1"/>
    <s v="F"/>
    <s v="V03"/>
    <x v="1"/>
    <x v="129"/>
    <s v="3000012151 COMBRATIN INDUSTRIA E COMERCIO DE"/>
    <x v="381"/>
    <s v="100021634"/>
    <s v="ESMALTE SINT. VERMELHO BOMBEIRO 3,6L"/>
    <s v="MAT.00029"/>
    <x v="1"/>
    <s v=""/>
    <s v=""/>
    <s v="K"/>
    <n v="1118"/>
    <x v="0"/>
    <s v=""/>
    <n v="10"/>
    <s v="UN"/>
    <n v="10"/>
    <s v="UN"/>
    <n v="96"/>
    <x v="1464"/>
    <s v="BRL"/>
    <n v="1"/>
    <n v="0"/>
    <n v="0"/>
    <n v="0"/>
    <n v="0"/>
    <n v="10"/>
    <n v="960"/>
    <n v="1"/>
    <n v="0"/>
    <n v="0"/>
    <n v="0"/>
    <n v="0"/>
    <x v="2336"/>
    <s v="OABR"/>
  </r>
  <r>
    <s v="20"/>
    <s v="ZBR1"/>
    <s v="F"/>
    <s v="V03"/>
    <x v="1"/>
    <x v="129"/>
    <s v="3000012151 COMBRATIN INDUSTRIA E COMERCIO DE"/>
    <x v="381"/>
    <s v="100028174"/>
    <s v="TINTA CINZA GRANITO 18 L"/>
    <s v="MAT.00022"/>
    <x v="1"/>
    <s v=""/>
    <s v=""/>
    <s v="K"/>
    <n v="1118"/>
    <x v="0"/>
    <s v=""/>
    <n v="10"/>
    <s v="UN"/>
    <n v="10"/>
    <s v="UN"/>
    <n v="480"/>
    <x v="133"/>
    <s v="BRL"/>
    <n v="1"/>
    <n v="0"/>
    <n v="0"/>
    <n v="0"/>
    <n v="0"/>
    <n v="10"/>
    <n v="4800"/>
    <n v="1"/>
    <n v="0"/>
    <n v="0"/>
    <n v="0"/>
    <n v="0"/>
    <x v="2336"/>
    <s v="OABR"/>
  </r>
  <r>
    <s v="10"/>
    <s v="ZBR1"/>
    <s v="F"/>
    <s v="V22"/>
    <x v="15"/>
    <x v="129"/>
    <s v="3000003471 FACEBOOK SERVICOS ONLINE DO BRASIL"/>
    <x v="243"/>
    <s v="100000446"/>
    <s v="CAMPANHA DE MÍDIA DIGITAL"/>
    <s v="SERV.0020"/>
    <x v="0"/>
    <s v=""/>
    <s v=""/>
    <s v="K"/>
    <n v="2118"/>
    <x v="1"/>
    <s v=""/>
    <n v="9000"/>
    <s v="SV"/>
    <n v="9000"/>
    <s v="SV"/>
    <n v="1"/>
    <x v="1573"/>
    <s v="BRL"/>
    <n v="1"/>
    <n v="0"/>
    <n v="0"/>
    <n v="9000"/>
    <n v="0"/>
    <n v="9000"/>
    <n v="9000"/>
    <n v="1"/>
    <n v="0"/>
    <n v="0"/>
    <n v="0"/>
    <n v="0"/>
    <x v="2337"/>
    <s v="OABR"/>
  </r>
  <r>
    <s v="10"/>
    <s v="ZBR1"/>
    <s v="F"/>
    <s v="V03"/>
    <x v="1"/>
    <x v="135"/>
    <s v="3000002336 KALUNGA COMERCIO E INDUSTRIA GRAFIC"/>
    <x v="310"/>
    <s v="100031471"/>
    <s v="ADAPTADOR WIRELESS N 300MBPS TL-WN823N"/>
    <s v="MAT.00008"/>
    <x v="1"/>
    <s v=""/>
    <s v=""/>
    <s v="K"/>
    <n v="1118"/>
    <x v="0"/>
    <s v=""/>
    <n v="1"/>
    <s v="UN"/>
    <n v="1"/>
    <s v="UN"/>
    <n v="76.48"/>
    <x v="1864"/>
    <s v="BRL"/>
    <n v="1"/>
    <n v="0"/>
    <n v="0"/>
    <n v="0"/>
    <n v="0"/>
    <n v="1"/>
    <n v="76.48"/>
    <n v="1"/>
    <n v="0"/>
    <n v="0"/>
    <n v="0"/>
    <n v="0"/>
    <x v="2338"/>
    <s v="OABR"/>
  </r>
  <r>
    <s v="10"/>
    <s v="ZBR1"/>
    <s v="F"/>
    <s v="V33"/>
    <x v="2"/>
    <x v="113"/>
    <s v="3000016585 AGRO MDB.BF HORTIFRUTI LTDA"/>
    <x v="157"/>
    <s v="100021679"/>
    <s v="FRUTAS CAFÉ DA MANHÃ"/>
    <s v="MAT.00001"/>
    <x v="1"/>
    <s v=""/>
    <s v=""/>
    <s v="K"/>
    <n v="2118"/>
    <x v="1"/>
    <s v=""/>
    <n v="1"/>
    <s v="UN"/>
    <n v="1"/>
    <s v="UN"/>
    <n v="648.61"/>
    <x v="1865"/>
    <s v="BRL"/>
    <n v="1"/>
    <n v="0"/>
    <n v="0"/>
    <n v="0"/>
    <n v="0"/>
    <n v="0"/>
    <n v="0"/>
    <n v="1"/>
    <n v="0"/>
    <n v="0"/>
    <n v="0"/>
    <n v="0"/>
    <x v="2339"/>
    <s v="OABR"/>
  </r>
  <r>
    <s v="10"/>
    <s v="ZBR1"/>
    <s v="F"/>
    <s v="V03"/>
    <x v="1"/>
    <x v="113"/>
    <s v="3000002034 ELETRICA KVA LTDA"/>
    <x v="210"/>
    <s v="100031569"/>
    <s v="CABO FLEXÍVEL 70MM² 1KV"/>
    <s v="MAT.00039"/>
    <x v="1"/>
    <s v=""/>
    <s v=""/>
    <s v="K"/>
    <n v="1118"/>
    <x v="0"/>
    <s v=""/>
    <n v="110"/>
    <s v="UN"/>
    <n v="110"/>
    <s v="UN"/>
    <n v="59"/>
    <x v="1866"/>
    <s v="BRL"/>
    <n v="1"/>
    <n v="0"/>
    <n v="0"/>
    <n v="0"/>
    <n v="0"/>
    <n v="110"/>
    <n v="6490"/>
    <n v="1"/>
    <n v="0"/>
    <n v="0"/>
    <n v="0"/>
    <n v="0"/>
    <x v="2340"/>
    <s v="OABR"/>
  </r>
  <r>
    <s v="10"/>
    <s v="ZBR1"/>
    <s v="F"/>
    <s v="V03"/>
    <x v="1"/>
    <x v="113"/>
    <s v="3000002034 ELETRICA KVA LTDA"/>
    <x v="210"/>
    <s v="100031648"/>
    <s v="CONECTOR WAGO BORN EMENDA P/2FIO 222-412"/>
    <s v="MAT.00039"/>
    <x v="1"/>
    <s v=""/>
    <s v=""/>
    <s v="A"/>
    <n v="1118"/>
    <x v="0"/>
    <s v=""/>
    <n v="450"/>
    <s v="UN"/>
    <n v="450"/>
    <s v="UN"/>
    <n v="1.6"/>
    <x v="407"/>
    <s v="BRL"/>
    <n v="1"/>
    <n v="0"/>
    <n v="0"/>
    <n v="0"/>
    <n v="0"/>
    <n v="450"/>
    <n v="720"/>
    <n v="1"/>
    <n v="0"/>
    <n v="0"/>
    <n v="0"/>
    <n v="0"/>
    <x v="2341"/>
    <s v="OABR"/>
  </r>
  <r>
    <s v="20"/>
    <s v="ZBR1"/>
    <s v="F"/>
    <s v="V03"/>
    <x v="1"/>
    <x v="113"/>
    <s v="3000002034 ELETRICA KVA LTDA"/>
    <x v="210"/>
    <s v="100014140"/>
    <s v="REFLETOR LED 50W 6500K IP65"/>
    <s v="MAT.00040"/>
    <x v="1"/>
    <s v=""/>
    <s v=""/>
    <s v="K"/>
    <n v="1118"/>
    <x v="0"/>
    <s v=""/>
    <n v="12"/>
    <s v="UN"/>
    <n v="12"/>
    <s v="UN"/>
    <n v="124.2"/>
    <x v="1867"/>
    <s v="BRL"/>
    <n v="1"/>
    <n v="0"/>
    <n v="0"/>
    <n v="0"/>
    <n v="0"/>
    <n v="12"/>
    <n v="1490.4"/>
    <n v="1"/>
    <n v="0"/>
    <n v="0"/>
    <n v="0"/>
    <n v="0"/>
    <x v="2341"/>
    <s v="OABR"/>
  </r>
  <r>
    <s v="10"/>
    <s v="ZBR1"/>
    <s v="F"/>
    <s v="V03"/>
    <x v="1"/>
    <x v="113"/>
    <s v="3000001110 ELETROMECANICA ENGETECH VENDAS E RE"/>
    <x v="382"/>
    <s v="100001577"/>
    <s v="LUBRIFICAÇÃO, LIMPEZA, REPARO, CONSERTO"/>
    <s v="SERV.0019"/>
    <x v="0"/>
    <s v=""/>
    <s v=""/>
    <s v="K"/>
    <n v="1118"/>
    <x v="0"/>
    <s v=""/>
    <n v="1"/>
    <s v="SV"/>
    <n v="1"/>
    <s v="SV"/>
    <n v="6736"/>
    <x v="1868"/>
    <s v="BRL"/>
    <n v="1"/>
    <n v="0"/>
    <n v="0"/>
    <n v="1"/>
    <n v="0"/>
    <n v="1"/>
    <n v="6736"/>
    <n v="1"/>
    <n v="0"/>
    <n v="0"/>
    <n v="0"/>
    <n v="0"/>
    <x v="2342"/>
    <s v="OABR"/>
  </r>
  <r>
    <s v="10"/>
    <s v="ZBR1"/>
    <s v="F"/>
    <s v="V23"/>
    <x v="12"/>
    <x v="113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700"/>
    <x v="328"/>
    <s v="BRL"/>
    <n v="1"/>
    <n v="0"/>
    <n v="0"/>
    <n v="1"/>
    <n v="0"/>
    <n v="1"/>
    <n v="700"/>
    <n v="1"/>
    <n v="0"/>
    <n v="0"/>
    <n v="0"/>
    <n v="0"/>
    <x v="2343"/>
    <s v="OABR"/>
  </r>
  <r>
    <s v="10"/>
    <s v="ZBR1"/>
    <s v="F"/>
    <s v="V03"/>
    <x v="1"/>
    <x v="113"/>
    <s v="3000002034 ELETRICA KVA LTDA"/>
    <x v="210"/>
    <s v="100010748"/>
    <s v="FOTOCÉLULA 220W"/>
    <s v="MAT.00029"/>
    <x v="1"/>
    <s v=""/>
    <s v=""/>
    <s v="K"/>
    <n v="1118"/>
    <x v="0"/>
    <s v=""/>
    <n v="25"/>
    <s v="UN"/>
    <n v="25"/>
    <s v="UN"/>
    <n v="17.3"/>
    <x v="1869"/>
    <s v="BRL"/>
    <n v="1"/>
    <n v="0"/>
    <n v="0"/>
    <n v="0"/>
    <n v="0"/>
    <n v="25"/>
    <n v="432.5"/>
    <n v="1"/>
    <n v="0"/>
    <n v="0"/>
    <n v="0"/>
    <n v="0"/>
    <x v="2344"/>
    <s v="OABR"/>
  </r>
  <r>
    <s v="20"/>
    <s v="ZBR1"/>
    <s v="F"/>
    <s v="V03"/>
    <x v="1"/>
    <x v="113"/>
    <s v="3000002034 ELETRICA KVA LTDA"/>
    <x v="210"/>
    <s v="100012366"/>
    <s v="BASE P/RELE FOTOCELULA"/>
    <s v="MAT.00029"/>
    <x v="1"/>
    <s v=""/>
    <s v=""/>
    <s v="K"/>
    <n v="1118"/>
    <x v="0"/>
    <s v=""/>
    <n v="15"/>
    <s v="UN"/>
    <n v="15"/>
    <s v="UN"/>
    <n v="6.5"/>
    <x v="1870"/>
    <s v="BRL"/>
    <n v="1"/>
    <n v="0"/>
    <n v="0"/>
    <n v="0"/>
    <n v="0"/>
    <n v="15"/>
    <n v="97.5"/>
    <n v="1"/>
    <n v="0"/>
    <n v="0"/>
    <n v="0"/>
    <n v="0"/>
    <x v="2344"/>
    <s v="OABR"/>
  </r>
  <r>
    <s v="30"/>
    <s v="ZBR1"/>
    <s v="F"/>
    <s v="V03"/>
    <x v="1"/>
    <x v="113"/>
    <s v="3000002034 ELETRICA KVA LTDA"/>
    <x v="210"/>
    <s v="100029594"/>
    <s v="TAMPA CEGA 4X2"/>
    <s v="MAT.00029"/>
    <x v="1"/>
    <s v=""/>
    <s v=""/>
    <s v="K"/>
    <n v="1118"/>
    <x v="0"/>
    <s v=""/>
    <n v="20"/>
    <s v="UN"/>
    <n v="20"/>
    <s v="UN"/>
    <n v="1.79"/>
    <x v="1362"/>
    <s v="BRL"/>
    <n v="1"/>
    <n v="0"/>
    <n v="0"/>
    <n v="0"/>
    <n v="0"/>
    <n v="20"/>
    <n v="35.799999999999997"/>
    <n v="1"/>
    <n v="0"/>
    <n v="0"/>
    <n v="0"/>
    <n v="0"/>
    <x v="2344"/>
    <s v="OABR"/>
  </r>
  <r>
    <s v="40"/>
    <s v="ZBR1"/>
    <s v="F"/>
    <s v="V03"/>
    <x v="1"/>
    <x v="113"/>
    <s v="3000002034 ELETRICA KVA LTDA"/>
    <x v="210"/>
    <s v="100000645"/>
    <s v="CABO FLEXÍVEL 750V 6,00MM (PT)"/>
    <s v="MAT.00029"/>
    <x v="1"/>
    <s v=""/>
    <s v=""/>
    <s v="K"/>
    <n v="1118"/>
    <x v="0"/>
    <s v=""/>
    <n v="1"/>
    <s v="UN"/>
    <n v="1"/>
    <s v="UN"/>
    <n v="490"/>
    <x v="1407"/>
    <s v="BRL"/>
    <n v="1"/>
    <n v="0"/>
    <n v="0"/>
    <n v="0"/>
    <n v="0"/>
    <n v="1"/>
    <n v="490"/>
    <n v="1"/>
    <n v="0"/>
    <n v="0"/>
    <n v="0"/>
    <n v="0"/>
    <x v="2344"/>
    <s v="OABR"/>
  </r>
  <r>
    <s v="50"/>
    <s v="ZBR1"/>
    <s v="F"/>
    <s v="V03"/>
    <x v="1"/>
    <x v="113"/>
    <s v="3000002034 ELETRICA KVA LTDA"/>
    <x v="210"/>
    <s v="E00006171"/>
    <s v="CABO FLEXIVEL  1,5MM (PRETO)"/>
    <s v="MAT.00029"/>
    <x v="1"/>
    <s v=""/>
    <s v=""/>
    <s v="K"/>
    <n v="1118"/>
    <x v="0"/>
    <s v=""/>
    <n v="1"/>
    <s v="UN"/>
    <n v="1"/>
    <s v="UN"/>
    <n v="128"/>
    <x v="1871"/>
    <s v="BRL"/>
    <n v="1"/>
    <n v="0"/>
    <n v="0"/>
    <n v="0"/>
    <n v="0"/>
    <n v="1"/>
    <n v="128"/>
    <n v="1"/>
    <n v="0"/>
    <n v="0"/>
    <n v="0"/>
    <n v="0"/>
    <x v="2344"/>
    <s v="OABR"/>
  </r>
  <r>
    <s v="10"/>
    <s v="ZBR1"/>
    <s v="F"/>
    <s v="V13"/>
    <x v="4"/>
    <x v="113"/>
    <s v="3000020676 COLETEX SERVICOS LTDA"/>
    <x v="337"/>
    <s v="100001646"/>
    <s v="SERVIÇOS DE CORREIOS"/>
    <s v="SERV.0019"/>
    <x v="0"/>
    <s v=""/>
    <s v=""/>
    <s v="K"/>
    <n v="1118"/>
    <x v="0"/>
    <s v=""/>
    <n v="1"/>
    <s v="SV"/>
    <n v="1"/>
    <s v="SV"/>
    <n v="344.25"/>
    <x v="1872"/>
    <s v="BRL"/>
    <n v="1"/>
    <n v="0"/>
    <n v="0"/>
    <n v="0"/>
    <n v="0"/>
    <n v="1"/>
    <n v="344.25"/>
    <n v="1"/>
    <n v="0"/>
    <n v="0"/>
    <n v="0"/>
    <n v="0"/>
    <x v="2345"/>
    <s v="OABR"/>
  </r>
  <r>
    <s v="10"/>
    <s v="ZBR1"/>
    <s v="F"/>
    <s v="V03"/>
    <x v="1"/>
    <x v="113"/>
    <s v="3000001088 PREMIER COMERCIO ATACADISTA DE"/>
    <x v="224"/>
    <s v="E00005706"/>
    <s v="ASFALTO FRIO 25KG"/>
    <s v="MAT.00029"/>
    <x v="1"/>
    <s v=""/>
    <s v=""/>
    <s v="K"/>
    <n v="1118"/>
    <x v="0"/>
    <s v=""/>
    <n v="83"/>
    <s v="SAC"/>
    <n v="83"/>
    <s v="SAC"/>
    <n v="77"/>
    <x v="1873"/>
    <s v="BRL"/>
    <n v="1"/>
    <n v="0"/>
    <n v="0"/>
    <n v="0"/>
    <n v="0"/>
    <n v="83"/>
    <n v="6391"/>
    <n v="1"/>
    <n v="0"/>
    <n v="0"/>
    <n v="0"/>
    <n v="0"/>
    <x v="2346"/>
    <s v="OABR"/>
  </r>
  <r>
    <s v="10"/>
    <s v="ZBR1"/>
    <s v="F"/>
    <s v="V03"/>
    <x v="1"/>
    <x v="113"/>
    <s v="3000000100 LPI MONTAGENS, MANUTENCAO E SERVICO"/>
    <x v="383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960"/>
    <x v="1874"/>
    <s v="BRL"/>
    <n v="1"/>
    <n v="0"/>
    <n v="0"/>
    <n v="1"/>
    <n v="0"/>
    <n v="1"/>
    <n v="5960"/>
    <n v="1"/>
    <n v="0"/>
    <n v="0"/>
    <n v="0"/>
    <n v="0"/>
    <x v="2347"/>
    <s v="OABR"/>
  </r>
  <r>
    <s v="10"/>
    <s v="ZBR1"/>
    <s v="F"/>
    <s v="V02"/>
    <x v="7"/>
    <x v="113"/>
    <s v="3000020440 CHEZ FRANCE EXPORTACAO E IMPORTACAO"/>
    <x v="384"/>
    <s v="100029636"/>
    <s v="VINHO DOMAINE DE PANERY LA GLACIERE BRAN"/>
    <s v="MAT.00001"/>
    <x v="1"/>
    <s v=""/>
    <s v=""/>
    <s v="K"/>
    <n v="1118"/>
    <x v="0"/>
    <s v=""/>
    <n v="1"/>
    <s v="UN"/>
    <n v="1"/>
    <s v="UN"/>
    <n v="3937.74"/>
    <x v="1875"/>
    <s v="BRL"/>
    <n v="1"/>
    <n v="0"/>
    <n v="0"/>
    <n v="0"/>
    <n v="0"/>
    <n v="0"/>
    <n v="0"/>
    <n v="1"/>
    <n v="0"/>
    <n v="0"/>
    <n v="0"/>
    <n v="0"/>
    <x v="2348"/>
    <s v="OABR"/>
  </r>
  <r>
    <s v="10"/>
    <s v="ZBR1"/>
    <s v="F"/>
    <s v="V03"/>
    <x v="1"/>
    <x v="113"/>
    <s v="3000000692 OMNI TRADE BRASIL REVESTIMENTOS MET"/>
    <x v="385"/>
    <s v="E00001032"/>
    <s v="ENG - CONSERVAÇÃO, REPARAÇÃO E REFORMAS"/>
    <s v="SERV.0031"/>
    <x v="0"/>
    <s v="L"/>
    <s v=""/>
    <s v="A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349"/>
    <s v="OABR"/>
  </r>
  <r>
    <s v="20"/>
    <s v="ZBR1"/>
    <s v="F"/>
    <s v="V03"/>
    <x v="1"/>
    <x v="113"/>
    <s v="3000000692 OMNI TRADE BRASIL REVESTIMENTOS MET"/>
    <x v="385"/>
    <s v="E00001032"/>
    <s v="ENG - CONSERVAÇÃO, REPARAÇÃO E REFORMAS"/>
    <s v="SERV.0031"/>
    <x v="0"/>
    <s v="L"/>
    <s v=""/>
    <s v="A"/>
    <n v="1118"/>
    <x v="0"/>
    <s v=""/>
    <n v="0"/>
    <s v="SV"/>
    <n v="0"/>
    <s v="SV"/>
    <n v="0"/>
    <x v="704"/>
    <s v="BRL"/>
    <n v="1"/>
    <n v="0"/>
    <n v="0"/>
    <n v="0"/>
    <n v="0"/>
    <n v="0"/>
    <n v="0"/>
    <n v="1"/>
    <n v="0"/>
    <n v="0"/>
    <n v="0"/>
    <n v="0"/>
    <x v="2349"/>
    <s v="OABR"/>
  </r>
  <r>
    <s v="50"/>
    <s v="ZBR1"/>
    <s v="F"/>
    <s v="V03"/>
    <x v="1"/>
    <x v="113"/>
    <s v="3000000692 OMNI TRADE BRASIL REVESTIMENTOS MET"/>
    <x v="385"/>
    <s v="E00001032"/>
    <s v="ENG - CONSERVAÇÃO, REPARAÇÃO E REFORMAS"/>
    <s v="SERV.0031"/>
    <x v="0"/>
    <s v=""/>
    <s v=""/>
    <s v="A"/>
    <n v="1118"/>
    <x v="0"/>
    <s v=""/>
    <n v="1"/>
    <s v="SV"/>
    <n v="1"/>
    <s v="SV"/>
    <n v="270000"/>
    <x v="1876"/>
    <s v="BRL"/>
    <n v="1"/>
    <n v="0"/>
    <n v="0"/>
    <n v="1"/>
    <n v="0"/>
    <n v="1"/>
    <n v="270000"/>
    <n v="1"/>
    <n v="0"/>
    <n v="0"/>
    <n v="0"/>
    <n v="0"/>
    <x v="2349"/>
    <s v="OABR"/>
  </r>
  <r>
    <s v="60"/>
    <s v="ZBR1"/>
    <s v="F"/>
    <s v="V03"/>
    <x v="1"/>
    <x v="113"/>
    <s v="3000000692 OMNI TRADE BRASIL REVESTIMENTOS MET"/>
    <x v="385"/>
    <s v="E00001032"/>
    <s v="ENG - CONSERVAÇÃO, REPARAÇÃO E REFORMAS"/>
    <s v="SERV.0031"/>
    <x v="0"/>
    <s v=""/>
    <s v=""/>
    <s v="A"/>
    <n v="1118"/>
    <x v="0"/>
    <s v=""/>
    <n v="1"/>
    <s v="SV"/>
    <n v="1"/>
    <s v="SV"/>
    <n v="630000"/>
    <x v="1877"/>
    <s v="BRL"/>
    <n v="1"/>
    <n v="0"/>
    <n v="0"/>
    <n v="1"/>
    <n v="0"/>
    <n v="1"/>
    <n v="630000"/>
    <n v="1"/>
    <n v="0"/>
    <n v="0"/>
    <n v="0"/>
    <n v="0"/>
    <x v="2349"/>
    <s v="OABR"/>
  </r>
  <r>
    <s v="10"/>
    <s v="ZBR1"/>
    <s v="F"/>
    <s v="V03"/>
    <x v="1"/>
    <x v="113"/>
    <s v="3000002281 FERRAGENS LINDORIO LTDA"/>
    <x v="198"/>
    <s v="E00005245"/>
    <s v="ACABAM VALVULA DESCARGA BENEFIT COMPLETO"/>
    <s v="MAT.00029"/>
    <x v="1"/>
    <s v=""/>
    <s v=""/>
    <s v="K"/>
    <n v="1118"/>
    <x v="0"/>
    <s v=""/>
    <n v="10"/>
    <s v="UN"/>
    <n v="10"/>
    <s v="UN"/>
    <n v="591.6"/>
    <x v="1878"/>
    <s v="BRL"/>
    <n v="1"/>
    <n v="0"/>
    <n v="0"/>
    <n v="0"/>
    <n v="0"/>
    <n v="10"/>
    <n v="5916"/>
    <n v="1"/>
    <n v="0"/>
    <n v="0"/>
    <n v="0"/>
    <n v="0"/>
    <x v="2350"/>
    <s v="OABR"/>
  </r>
  <r>
    <s v="10"/>
    <s v="ZBR1"/>
    <s v="F"/>
    <s v="V03"/>
    <x v="1"/>
    <x v="113"/>
    <s v="3000002473 RIO DO PINCEL TINTAS LTDA"/>
    <x v="202"/>
    <s v="E00005313"/>
    <s v="TINTA SUVINIL BRANCO FOSCO 18L"/>
    <s v="MAT.00029"/>
    <x v="1"/>
    <s v=""/>
    <s v=""/>
    <s v="K"/>
    <n v="1118"/>
    <x v="0"/>
    <s v=""/>
    <n v="10"/>
    <s v="LT"/>
    <n v="10"/>
    <s v="LT"/>
    <n v="315"/>
    <x v="93"/>
    <s v="BRL"/>
    <n v="1"/>
    <n v="0"/>
    <n v="0"/>
    <n v="0"/>
    <n v="0"/>
    <n v="10"/>
    <n v="3150"/>
    <n v="1"/>
    <n v="0"/>
    <n v="0"/>
    <n v="0"/>
    <n v="0"/>
    <x v="2351"/>
    <s v="OABR"/>
  </r>
  <r>
    <s v="20"/>
    <s v="ZBR1"/>
    <s v="F"/>
    <s v="V03"/>
    <x v="1"/>
    <x v="113"/>
    <s v="3000002473 RIO DO PINCEL TINTAS LTDA"/>
    <x v="202"/>
    <s v="E00005285"/>
    <s v="AGUARRAS 900ML"/>
    <s v="MAT.00029"/>
    <x v="1"/>
    <s v=""/>
    <s v=""/>
    <s v="K"/>
    <n v="1118"/>
    <x v="0"/>
    <s v=""/>
    <n v="10"/>
    <s v="UN"/>
    <n v="10"/>
    <s v="UN"/>
    <n v="16.13"/>
    <x v="1879"/>
    <s v="BRL"/>
    <n v="1"/>
    <n v="0"/>
    <n v="0"/>
    <n v="0"/>
    <n v="0"/>
    <n v="10"/>
    <n v="161.30000000000001"/>
    <n v="1"/>
    <n v="0"/>
    <n v="0"/>
    <n v="0"/>
    <n v="0"/>
    <x v="2351"/>
    <s v="OABR"/>
  </r>
  <r>
    <s v="10"/>
    <s v="ZBR1"/>
    <s v="F"/>
    <s v="V03"/>
    <x v="1"/>
    <x v="113"/>
    <s v="G000005204 GL EVENTS LIVE S.A."/>
    <x v="6"/>
    <s v="100000151"/>
    <s v="LOCAÇÃO DE GERADOR"/>
    <s v="LOC.00002"/>
    <x v="2"/>
    <s v=""/>
    <s v=""/>
    <s v="P"/>
    <n v="1118"/>
    <x v="0"/>
    <s v=""/>
    <n v="1"/>
    <s v="UN"/>
    <n v="1"/>
    <s v="UN"/>
    <n v="4800"/>
    <x v="133"/>
    <s v="BRL"/>
    <n v="1"/>
    <n v="0"/>
    <n v="0"/>
    <n v="0"/>
    <n v="0"/>
    <n v="0"/>
    <n v="0"/>
    <n v="1"/>
    <n v="0"/>
    <n v="0"/>
    <n v="0"/>
    <n v="0"/>
    <x v="2352"/>
    <s v="OABR"/>
  </r>
  <r>
    <s v="10"/>
    <s v="ZBR1"/>
    <s v="F"/>
    <s v="V03"/>
    <x v="1"/>
    <x v="114"/>
    <s v="3000013322 FRIO DUQUE REFRIGERACAO LTDA"/>
    <x v="213"/>
    <s v="100031453"/>
    <s v="PLACA ELE EVAPORADO SPRINGER 2013324A033"/>
    <s v="007"/>
    <x v="1"/>
    <s v=""/>
    <s v=""/>
    <s v="K"/>
    <n v="1118"/>
    <x v="0"/>
    <s v=""/>
    <n v="1"/>
    <s v="UN"/>
    <n v="1"/>
    <s v="UN"/>
    <n v="249"/>
    <x v="1880"/>
    <s v="BRL"/>
    <n v="1"/>
    <n v="0"/>
    <n v="0"/>
    <n v="0"/>
    <n v="0"/>
    <n v="1"/>
    <n v="249"/>
    <n v="1"/>
    <n v="0"/>
    <n v="0"/>
    <n v="0"/>
    <n v="0"/>
    <x v="2353"/>
    <s v="OABR"/>
  </r>
  <r>
    <s v="20"/>
    <s v="ZBR1"/>
    <s v="F"/>
    <s v="V03"/>
    <x v="1"/>
    <x v="114"/>
    <s v="3000013322 FRIO DUQUE REFRIGERACAO LTDA"/>
    <x v="213"/>
    <s v="100031639"/>
    <s v="MOTOR VENTILADOR DA EVAPORADORA 42LUC401"/>
    <s v="007"/>
    <x v="1"/>
    <s v=""/>
    <s v=""/>
    <s v="K"/>
    <n v="1118"/>
    <x v="0"/>
    <s v=""/>
    <n v="2"/>
    <s v="UN"/>
    <n v="2"/>
    <s v="UN"/>
    <n v="630"/>
    <x v="25"/>
    <s v="BRL"/>
    <n v="1"/>
    <n v="0"/>
    <n v="0"/>
    <n v="0"/>
    <n v="0"/>
    <n v="2"/>
    <n v="1260"/>
    <n v="1"/>
    <n v="0"/>
    <n v="0"/>
    <n v="0"/>
    <n v="0"/>
    <x v="2353"/>
    <s v="OABR"/>
  </r>
  <r>
    <s v="10"/>
    <s v="ZBR1"/>
    <s v="F"/>
    <s v="V24"/>
    <x v="6"/>
    <x v="114"/>
    <s v="3000001622 TRANSPAK EXPRESS DO BRASIL TRANSPOR"/>
    <x v="360"/>
    <s v="100020533"/>
    <s v="FRETE"/>
    <s v="MAT.00029"/>
    <x v="1"/>
    <s v=""/>
    <s v=""/>
    <s v="K"/>
    <n v="2118"/>
    <x v="1"/>
    <s v=""/>
    <n v="1"/>
    <s v="UN"/>
    <n v="1"/>
    <s v="UN"/>
    <n v="339.6"/>
    <x v="1881"/>
    <s v="BRL"/>
    <n v="1"/>
    <n v="0"/>
    <n v="0"/>
    <n v="0"/>
    <n v="0"/>
    <n v="0"/>
    <n v="0"/>
    <n v="1"/>
    <n v="0"/>
    <n v="0"/>
    <n v="0"/>
    <n v="0"/>
    <x v="2354"/>
    <s v="OABR"/>
  </r>
  <r>
    <s v="10"/>
    <s v="ZBR1"/>
    <s v="F"/>
    <s v="V22"/>
    <x v="15"/>
    <x v="114"/>
    <s v="G000005204 GL EVENTS LIVE S.A."/>
    <x v="6"/>
    <s v="100003581"/>
    <s v="PROGRAMACAO, COMUNICACAO VISUAL"/>
    <s v="SERV.0031"/>
    <x v="0"/>
    <s v=""/>
    <s v=""/>
    <s v="K"/>
    <n v="2118"/>
    <x v="1"/>
    <s v=""/>
    <n v="984"/>
    <s v="UN"/>
    <n v="984"/>
    <s v="UN"/>
    <n v="1"/>
    <x v="657"/>
    <s v="BRL"/>
    <n v="1"/>
    <n v="0"/>
    <n v="0"/>
    <n v="984"/>
    <n v="0"/>
    <n v="984"/>
    <n v="984"/>
    <n v="1"/>
    <n v="0"/>
    <n v="0"/>
    <n v="0"/>
    <n v="0"/>
    <x v="2355"/>
    <s v="OABR"/>
  </r>
  <r>
    <s v="30"/>
    <s v="ZBR1"/>
    <s v="F"/>
    <s v="V03"/>
    <x v="1"/>
    <x v="114"/>
    <s v="3000017612 PAIVA CARVALHO FERRAGENS LTDA"/>
    <x v="176"/>
    <s v="E00005613"/>
    <s v="ARGAMASSA INTERNA"/>
    <s v="MAT.00029"/>
    <x v="1"/>
    <s v=""/>
    <s v=""/>
    <s v="K"/>
    <n v="1118"/>
    <x v="0"/>
    <s v=""/>
    <n v="10"/>
    <s v="UN"/>
    <n v="10"/>
    <s v="UN"/>
    <n v="26.5"/>
    <x v="1882"/>
    <s v="BRL"/>
    <n v="1"/>
    <n v="0"/>
    <n v="0"/>
    <n v="0"/>
    <n v="0"/>
    <n v="10"/>
    <n v="265"/>
    <n v="1"/>
    <n v="0"/>
    <n v="0"/>
    <n v="0"/>
    <n v="0"/>
    <x v="2356"/>
    <s v="OABR"/>
  </r>
  <r>
    <s v="10"/>
    <s v="ZBR1"/>
    <s v="F"/>
    <s v="V03"/>
    <x v="1"/>
    <x v="114"/>
    <s v="3000012014 COMERCIAL FLUMINENSE DE BATERIAS E"/>
    <x v="235"/>
    <s v="100010856"/>
    <s v="BATERIA DE PARTIDA 150 Ah"/>
    <s v="MAT.00029"/>
    <x v="1"/>
    <s v=""/>
    <s v=""/>
    <s v="K"/>
    <n v="1118"/>
    <x v="0"/>
    <s v=""/>
    <n v="36"/>
    <s v="UN"/>
    <n v="36"/>
    <s v="UN"/>
    <n v="692.74"/>
    <x v="1883"/>
    <s v="BRL"/>
    <n v="1"/>
    <n v="0"/>
    <n v="0"/>
    <n v="0"/>
    <n v="0"/>
    <n v="36"/>
    <n v="24938.639999999999"/>
    <n v="1"/>
    <n v="0"/>
    <n v="0"/>
    <n v="0"/>
    <n v="0"/>
    <x v="2357"/>
    <s v="OABR"/>
  </r>
  <r>
    <s v="10"/>
    <s v="ZBR1"/>
    <s v="F"/>
    <s v="V03"/>
    <x v="1"/>
    <x v="114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4500"/>
    <x v="85"/>
    <s v="BRL"/>
    <n v="1"/>
    <n v="0"/>
    <n v="0"/>
    <n v="1"/>
    <n v="0"/>
    <n v="1"/>
    <n v="4500"/>
    <n v="1"/>
    <n v="0"/>
    <n v="0"/>
    <n v="0"/>
    <n v="0"/>
    <x v="2358"/>
    <s v="OABR"/>
  </r>
  <r>
    <s v="10"/>
    <s v="ZBR1"/>
    <s v="F"/>
    <s v="V22"/>
    <x v="15"/>
    <x v="114"/>
    <s v="G000005204 GL EVENTS LIVE S.A."/>
    <x v="6"/>
    <s v="100000437"/>
    <s v="SERVIÇOS GRAFICOS"/>
    <s v="SERV.0020"/>
    <x v="0"/>
    <s v=""/>
    <s v=""/>
    <s v="K"/>
    <n v="2118"/>
    <x v="1"/>
    <s v=""/>
    <n v="5976"/>
    <s v="SV"/>
    <n v="5976"/>
    <s v="SV"/>
    <n v="1"/>
    <x v="1884"/>
    <s v="BRL"/>
    <n v="1"/>
    <n v="0"/>
    <n v="0"/>
    <n v="0"/>
    <n v="0"/>
    <n v="5976"/>
    <n v="5976"/>
    <n v="1"/>
    <n v="0"/>
    <n v="0"/>
    <n v="0"/>
    <n v="0"/>
    <x v="2359"/>
    <s v="OABR"/>
  </r>
  <r>
    <s v="10"/>
    <s v="ZBR1"/>
    <s v="F"/>
    <s v="V23"/>
    <x v="12"/>
    <x v="115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950"/>
    <x v="1369"/>
    <s v="BRL"/>
    <n v="1"/>
    <n v="0"/>
    <n v="0"/>
    <n v="1"/>
    <n v="0"/>
    <n v="1"/>
    <n v="2950"/>
    <n v="1"/>
    <n v="0"/>
    <n v="0"/>
    <n v="0"/>
    <n v="0"/>
    <x v="2360"/>
    <s v="OABR"/>
  </r>
  <r>
    <s v="10"/>
    <s v="ZBR1"/>
    <s v="F"/>
    <s v="V24"/>
    <x v="6"/>
    <x v="115"/>
    <s v="3000021351 DESICON FERRAGENS LTDA"/>
    <x v="386"/>
    <s v="100019424"/>
    <s v="GANCHO CABIDE  DE PAREDE"/>
    <s v="MAT.00029"/>
    <x v="1"/>
    <s v=""/>
    <s v=""/>
    <s v="K"/>
    <n v="2118"/>
    <x v="1"/>
    <s v=""/>
    <n v="20"/>
    <s v="UN"/>
    <n v="20"/>
    <s v="UN"/>
    <n v="0.73"/>
    <x v="1885"/>
    <s v="BRL"/>
    <n v="1"/>
    <n v="0"/>
    <n v="0"/>
    <n v="0"/>
    <n v="0"/>
    <n v="20"/>
    <n v="14.6"/>
    <n v="1"/>
    <n v="0"/>
    <n v="0"/>
    <n v="0"/>
    <n v="0"/>
    <x v="2361"/>
    <s v="OABR"/>
  </r>
  <r>
    <s v="20"/>
    <s v="ZBR1"/>
    <s v="F"/>
    <s v="V24"/>
    <x v="6"/>
    <x v="115"/>
    <s v="3000021351 DESICON FERRAGENS LTDA"/>
    <x v="386"/>
    <s v="100001753"/>
    <s v="PARAFUSO DRYWALL 3,5 MM X 25MM"/>
    <s v="MAT.00029"/>
    <x v="1"/>
    <s v=""/>
    <s v=""/>
    <s v="K"/>
    <n v="2118"/>
    <x v="1"/>
    <s v=""/>
    <n v="20"/>
    <s v="UN"/>
    <n v="20"/>
    <s v="UN"/>
    <n v="3.82"/>
    <x v="1886"/>
    <s v="BRL"/>
    <n v="1"/>
    <n v="0"/>
    <n v="0"/>
    <n v="0"/>
    <n v="0"/>
    <n v="20"/>
    <n v="76.400000000000006"/>
    <n v="1"/>
    <n v="0"/>
    <n v="0"/>
    <n v="0"/>
    <n v="0"/>
    <x v="2361"/>
    <s v="OABR"/>
  </r>
  <r>
    <s v="20"/>
    <s v="ZBR1"/>
    <s v="F"/>
    <s v="V01"/>
    <x v="16"/>
    <x v="115"/>
    <s v="4000000362 AVK - SOLUÇÕES AUDIOVISUAIS, SA"/>
    <x v="387"/>
    <s v="100021085"/>
    <s v="JAQUETA FEMININA MANTA ACRÍLICA INTERNA"/>
    <s v="MAT.00029"/>
    <x v="1"/>
    <s v="L"/>
    <s v=""/>
    <s v="K"/>
    <n v="1118"/>
    <x v="0"/>
    <s v=""/>
    <n v="7"/>
    <s v="UN"/>
    <n v="7"/>
    <s v="UN"/>
    <n v="155.9"/>
    <x v="1887"/>
    <s v="BRL"/>
    <n v="1"/>
    <n v="0"/>
    <n v="0"/>
    <n v="0"/>
    <n v="0"/>
    <n v="0"/>
    <n v="0"/>
    <n v="1"/>
    <n v="0"/>
    <n v="0"/>
    <n v="0"/>
    <n v="0"/>
    <x v="2362"/>
    <s v="OABR"/>
  </r>
  <r>
    <s v="30"/>
    <s v="ZBR1"/>
    <s v="F"/>
    <s v="V01"/>
    <x v="16"/>
    <x v="115"/>
    <s v="4000000362 AVK - SOLUÇÕES AUDIOVISUAIS, SA"/>
    <x v="387"/>
    <s v="100021086"/>
    <s v="JAQUETA MASCULINA MANTA ACRÍLICA INTERNA"/>
    <s v="MAT.00029"/>
    <x v="1"/>
    <s v="L"/>
    <s v=""/>
    <s v="K"/>
    <n v="1118"/>
    <x v="0"/>
    <s v=""/>
    <n v="7"/>
    <s v="UN"/>
    <n v="7"/>
    <s v="UN"/>
    <n v="169.9"/>
    <x v="1888"/>
    <s v="BRL"/>
    <n v="1"/>
    <n v="0"/>
    <n v="0"/>
    <n v="0"/>
    <n v="0"/>
    <n v="0"/>
    <n v="0"/>
    <n v="1"/>
    <n v="0"/>
    <n v="0"/>
    <n v="0"/>
    <n v="0"/>
    <x v="2362"/>
    <s v="OABR"/>
  </r>
  <r>
    <s v="10"/>
    <s v="ZBR1"/>
    <s v="F"/>
    <s v="V33"/>
    <x v="2"/>
    <x v="11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2414.4499999999998"/>
    <x v="1889"/>
    <s v="BRL"/>
    <n v="1"/>
    <n v="0"/>
    <n v="0"/>
    <n v="0"/>
    <n v="0"/>
    <n v="0"/>
    <n v="0"/>
    <n v="1"/>
    <n v="0"/>
    <n v="0"/>
    <n v="0"/>
    <n v="0"/>
    <x v="2363"/>
    <s v="OABR"/>
  </r>
  <r>
    <s v="20"/>
    <s v="ZBR1"/>
    <s v="F"/>
    <s v="V33"/>
    <x v="2"/>
    <x v="116"/>
    <s v="3000002321 PROMOTIONAL TRAVEL VIAGENS E TURISM"/>
    <x v="161"/>
    <s v="100000365"/>
    <s v="PASSAGENS AEREAS"/>
    <s v="SERV.0031"/>
    <x v="0"/>
    <s v=""/>
    <s v=""/>
    <s v="K"/>
    <n v="2118"/>
    <x v="1"/>
    <s v=""/>
    <n v="1"/>
    <s v="SV"/>
    <n v="1"/>
    <s v="SV"/>
    <n v="2414.4499999999998"/>
    <x v="1889"/>
    <s v="BRL"/>
    <n v="1"/>
    <n v="0"/>
    <n v="0"/>
    <n v="0"/>
    <n v="0"/>
    <n v="0"/>
    <n v="0"/>
    <n v="1"/>
    <n v="0"/>
    <n v="0"/>
    <n v="0"/>
    <n v="0"/>
    <x v="2363"/>
    <s v="OABR"/>
  </r>
  <r>
    <s v="10"/>
    <s v="ZBR1"/>
    <s v="F"/>
    <s v="V13"/>
    <x v="4"/>
    <x v="11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684.95"/>
    <x v="1890"/>
    <s v="BRL"/>
    <n v="1"/>
    <n v="0"/>
    <n v="0"/>
    <n v="0"/>
    <n v="0"/>
    <n v="1"/>
    <n v="684.95"/>
    <n v="1"/>
    <n v="0"/>
    <n v="0"/>
    <n v="0"/>
    <n v="0"/>
    <x v="2364"/>
    <s v="OABR"/>
  </r>
  <r>
    <s v="20"/>
    <s v="ZBR1"/>
    <s v="F"/>
    <s v="V13"/>
    <x v="4"/>
    <x v="116"/>
    <s v="3000002321 PROMOTIONAL TRAVEL VIAGENS E TURISM"/>
    <x v="161"/>
    <s v="100000365"/>
    <s v="PASSAGENS AEREAS"/>
    <s v="SERV.0031"/>
    <x v="0"/>
    <s v=""/>
    <s v=""/>
    <s v="K"/>
    <n v="1118"/>
    <x v="0"/>
    <s v=""/>
    <n v="1"/>
    <s v="SV"/>
    <n v="1"/>
    <s v="SV"/>
    <n v="839.6"/>
    <x v="1891"/>
    <s v="BRL"/>
    <n v="1"/>
    <n v="0"/>
    <n v="0"/>
    <n v="0"/>
    <n v="0"/>
    <n v="1"/>
    <n v="839.6"/>
    <n v="1"/>
    <n v="0"/>
    <n v="0"/>
    <n v="0"/>
    <n v="0"/>
    <x v="2364"/>
    <s v="OABR"/>
  </r>
  <r>
    <s v="10"/>
    <s v="ZBR1"/>
    <s v="F"/>
    <s v="V12"/>
    <x v="24"/>
    <x v="116"/>
    <s v="3000003392 MAPDATA-TECNOLOGIA,INFORMATICA E"/>
    <x v="388"/>
    <s v="E00001010"/>
    <s v="IT - LICENÇAS DE PROGRAMAS"/>
    <s v="SERV.0031"/>
    <x v="0"/>
    <s v=""/>
    <s v=""/>
    <s v="K"/>
    <n v="1118"/>
    <x v="0"/>
    <s v=""/>
    <n v="1"/>
    <s v="SV"/>
    <n v="1"/>
    <s v="SV"/>
    <n v="4700"/>
    <x v="572"/>
    <s v="BRL"/>
    <n v="1"/>
    <n v="0"/>
    <n v="0"/>
    <n v="0"/>
    <n v="0"/>
    <n v="0"/>
    <n v="0"/>
    <n v="1"/>
    <n v="0"/>
    <n v="0"/>
    <n v="0"/>
    <n v="0"/>
    <x v="2365"/>
    <s v="OABR"/>
  </r>
  <r>
    <s v="10"/>
    <s v="ZBR1"/>
    <s v="F"/>
    <s v="V03"/>
    <x v="1"/>
    <x v="116"/>
    <s v="3000019756 ENGNIT ENGENHARIA LTDA"/>
    <x v="55"/>
    <s v="100028121"/>
    <s v="GERENCIAMENTO DE OBRA"/>
    <s v="SERV.0008"/>
    <x v="0"/>
    <s v=""/>
    <s v=""/>
    <s v="K"/>
    <n v="1118"/>
    <x v="0"/>
    <s v=""/>
    <n v="1"/>
    <s v="SV"/>
    <n v="1"/>
    <s v="SV"/>
    <n v="10500"/>
    <x v="230"/>
    <s v="BRL"/>
    <n v="1"/>
    <n v="0"/>
    <n v="0"/>
    <n v="0"/>
    <n v="0"/>
    <n v="0"/>
    <n v="0"/>
    <n v="1"/>
    <n v="0"/>
    <n v="0"/>
    <n v="0"/>
    <n v="0"/>
    <x v="2366"/>
    <s v="OABR"/>
  </r>
  <r>
    <s v="20"/>
    <s v="ZBR1"/>
    <s v="F"/>
    <s v="V03"/>
    <x v="1"/>
    <x v="116"/>
    <s v="3000019756 ENGNIT ENGENHARIA LTDA"/>
    <x v="55"/>
    <s v="100028121"/>
    <s v="GERENCIAMENTO DE OBRA"/>
    <s v="SERV.0008"/>
    <x v="0"/>
    <s v=""/>
    <s v=""/>
    <s v="K"/>
    <n v="1118"/>
    <x v="0"/>
    <s v=""/>
    <n v="1"/>
    <s v="SV"/>
    <n v="1"/>
    <s v="SV"/>
    <n v="10500"/>
    <x v="230"/>
    <s v="BRL"/>
    <n v="1"/>
    <n v="0"/>
    <n v="0"/>
    <n v="1"/>
    <n v="0"/>
    <n v="1"/>
    <n v="10500"/>
    <n v="1"/>
    <n v="0"/>
    <n v="0"/>
    <n v="0"/>
    <n v="0"/>
    <x v="2366"/>
    <s v="OABR"/>
  </r>
  <r>
    <s v="10"/>
    <s v="ZBR1"/>
    <s v="F"/>
    <s v="V01"/>
    <x v="16"/>
    <x v="116"/>
    <s v="3000014405 BUGLIA'S &amp; LEONESSAS INDUSTRIA E"/>
    <x v="311"/>
    <s v="100021085"/>
    <s v="JAQUETA FEMININA MANTA ACRÍLICA INTERNA"/>
    <s v="MAT.00029"/>
    <x v="1"/>
    <s v=""/>
    <s v=""/>
    <s v="K"/>
    <n v="1118"/>
    <x v="0"/>
    <s v=""/>
    <n v="7"/>
    <s v="UN"/>
    <n v="7"/>
    <s v="UN"/>
    <n v="168.2"/>
    <x v="1892"/>
    <s v="BRL"/>
    <n v="1"/>
    <n v="0"/>
    <n v="0"/>
    <n v="7"/>
    <n v="0"/>
    <n v="7"/>
    <n v="1177.43"/>
    <n v="1"/>
    <n v="0"/>
    <n v="0"/>
    <n v="0"/>
    <n v="0"/>
    <x v="2367"/>
    <s v="OABR"/>
  </r>
  <r>
    <s v="20"/>
    <s v="ZBR1"/>
    <s v="F"/>
    <s v="V01"/>
    <x v="16"/>
    <x v="116"/>
    <s v="3000014405 BUGLIA'S &amp; LEONESSAS INDUSTRIA E"/>
    <x v="311"/>
    <s v="100021086"/>
    <s v="JAQUETA MASCULINA MANTA ACRÍLICA INTERNA"/>
    <s v="MAT.00029"/>
    <x v="1"/>
    <s v=""/>
    <s v=""/>
    <s v="K"/>
    <n v="1118"/>
    <x v="0"/>
    <s v=""/>
    <n v="7"/>
    <s v="UN"/>
    <n v="7"/>
    <s v="UN"/>
    <n v="183.31"/>
    <x v="1893"/>
    <s v="BRL"/>
    <n v="1"/>
    <n v="0"/>
    <n v="0"/>
    <n v="7"/>
    <n v="0"/>
    <n v="7"/>
    <n v="1283.17"/>
    <n v="1"/>
    <n v="0"/>
    <n v="0"/>
    <n v="0"/>
    <n v="0"/>
    <x v="2367"/>
    <s v="OABR"/>
  </r>
  <r>
    <s v="10"/>
    <s v="ZBR1"/>
    <s v="F"/>
    <s v="V33"/>
    <x v="2"/>
    <x v="116"/>
    <s v="3000002321 PROMOTIONAL TRAVEL VIAGENS E TURISM"/>
    <x v="161"/>
    <s v="E00000144"/>
    <s v="SEGURO"/>
    <s v="SERV.0031"/>
    <x v="0"/>
    <s v=""/>
    <s v=""/>
    <s v="K"/>
    <n v="2118"/>
    <x v="1"/>
    <s v=""/>
    <n v="1"/>
    <s v="SV"/>
    <n v="1"/>
    <s v="SV"/>
    <n v="31.6"/>
    <x v="1894"/>
    <s v="BRL"/>
    <n v="1"/>
    <n v="0"/>
    <n v="0"/>
    <n v="0"/>
    <n v="0"/>
    <n v="0"/>
    <n v="0"/>
    <n v="1"/>
    <n v="0"/>
    <n v="0"/>
    <n v="0"/>
    <n v="0"/>
    <x v="2368"/>
    <s v="OABR"/>
  </r>
  <r>
    <s v="20"/>
    <s v="ZBR1"/>
    <s v="F"/>
    <s v="V33"/>
    <x v="2"/>
    <x v="116"/>
    <s v="3000002321 PROMOTIONAL TRAVEL VIAGENS E TURISM"/>
    <x v="161"/>
    <s v="E00000144"/>
    <s v="SEGURO"/>
    <s v="SERV.0031"/>
    <x v="0"/>
    <s v=""/>
    <s v=""/>
    <s v="K"/>
    <n v="2118"/>
    <x v="1"/>
    <s v=""/>
    <n v="1"/>
    <s v="SV"/>
    <n v="1"/>
    <s v="SV"/>
    <n v="31.6"/>
    <x v="1894"/>
    <s v="BRL"/>
    <n v="1"/>
    <n v="0"/>
    <n v="0"/>
    <n v="0"/>
    <n v="0"/>
    <n v="0"/>
    <n v="0"/>
    <n v="1"/>
    <n v="0"/>
    <n v="0"/>
    <n v="0"/>
    <n v="0"/>
    <x v="2368"/>
    <s v="OABR"/>
  </r>
  <r>
    <s v="10"/>
    <s v="ZBR1"/>
    <s v="F"/>
    <s v="V13"/>
    <x v="4"/>
    <x v="11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309.86"/>
    <x v="1895"/>
    <s v="BRL"/>
    <n v="1"/>
    <n v="0"/>
    <n v="0"/>
    <n v="0"/>
    <n v="0"/>
    <n v="1"/>
    <n v="309.86"/>
    <n v="1"/>
    <n v="0"/>
    <n v="0"/>
    <n v="0"/>
    <n v="0"/>
    <x v="2369"/>
    <s v="OABR"/>
  </r>
  <r>
    <s v="20"/>
    <s v="ZBR1"/>
    <s v="F"/>
    <s v="V13"/>
    <x v="4"/>
    <x v="11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309.86"/>
    <x v="1895"/>
    <s v="BRL"/>
    <n v="1"/>
    <n v="0"/>
    <n v="0"/>
    <n v="0"/>
    <n v="0"/>
    <n v="1"/>
    <n v="309.86"/>
    <n v="1"/>
    <n v="0"/>
    <n v="0"/>
    <n v="0"/>
    <n v="0"/>
    <x v="2369"/>
    <s v="OABR"/>
  </r>
  <r>
    <s v="30"/>
    <s v="ZBR1"/>
    <s v="F"/>
    <s v="V13"/>
    <x v="4"/>
    <x v="116"/>
    <s v="3000002321 PROMOTIONAL TRAVEL VIAGENS E TURISM"/>
    <x v="161"/>
    <s v="E00000145"/>
    <s v="HOSPEDAGEM"/>
    <s v="SERV.0031"/>
    <x v="0"/>
    <s v=""/>
    <s v=""/>
    <s v="K"/>
    <n v="1118"/>
    <x v="0"/>
    <s v=""/>
    <n v="1"/>
    <s v="SV"/>
    <n v="1"/>
    <s v="SV"/>
    <n v="524.5"/>
    <x v="1896"/>
    <s v="BRL"/>
    <n v="1"/>
    <n v="0"/>
    <n v="0"/>
    <n v="0"/>
    <n v="0"/>
    <n v="1"/>
    <n v="524.5"/>
    <n v="1"/>
    <n v="0"/>
    <n v="0"/>
    <n v="0"/>
    <n v="0"/>
    <x v="2369"/>
    <s v="OABR"/>
  </r>
  <r>
    <s v="10"/>
    <s v="ZBR1"/>
    <s v="F"/>
    <s v="V03"/>
    <x v="1"/>
    <x v="116"/>
    <s v="3000001885 CENTRAL DE FESTAS GASTRONOMIA CRIAT"/>
    <x v="149"/>
    <s v="100000417"/>
    <s v="REFEIÇÃO"/>
    <s v="MAT.00029"/>
    <x v="1"/>
    <s v=""/>
    <s v=""/>
    <s v="K"/>
    <n v="1118"/>
    <x v="0"/>
    <s v=""/>
    <n v="1"/>
    <s v="UN"/>
    <n v="1"/>
    <s v="UN"/>
    <n v="200"/>
    <x v="48"/>
    <s v="BRL"/>
    <n v="1"/>
    <n v="0"/>
    <n v="0"/>
    <n v="0"/>
    <n v="0"/>
    <n v="0"/>
    <n v="0"/>
    <n v="1"/>
    <n v="0"/>
    <n v="0"/>
    <n v="0"/>
    <n v="0"/>
    <x v="2370"/>
    <s v="OABR"/>
  </r>
  <r>
    <s v="10"/>
    <s v="ZBR1"/>
    <s v="F"/>
    <s v="V23"/>
    <x v="12"/>
    <x v="116"/>
    <s v="3000001868 MAK NEW COMERCIO E SERVICOS DE MAQU"/>
    <x v="251"/>
    <s v="100031669"/>
    <s v="PODADOR 1CV 22,7 HS 82 R STIHL"/>
    <s v="MAT.00029"/>
    <x v="1"/>
    <s v=""/>
    <s v=""/>
    <s v="K"/>
    <n v="2118"/>
    <x v="1"/>
    <s v=""/>
    <n v="1"/>
    <s v="UN"/>
    <n v="1"/>
    <s v="UN"/>
    <n v="3989"/>
    <x v="1897"/>
    <s v="BRL"/>
    <n v="1"/>
    <n v="0"/>
    <n v="0"/>
    <n v="1"/>
    <n v="0"/>
    <n v="1"/>
    <n v="3989"/>
    <n v="1"/>
    <n v="0"/>
    <n v="0"/>
    <n v="0"/>
    <n v="0"/>
    <x v="2371"/>
    <s v="OABR"/>
  </r>
  <r>
    <s v="20"/>
    <s v="ZBR1"/>
    <s v="F"/>
    <s v="V23"/>
    <x v="12"/>
    <x v="116"/>
    <s v="3000001868 MAK NEW COMERCIO E SERVICOS DE MAQU"/>
    <x v="251"/>
    <s v="100001929"/>
    <s v="MOTOPODA HT 131 3/8 - 30CM/12 61PMM3"/>
    <s v="MAT.00011"/>
    <x v="1"/>
    <s v="L"/>
    <s v=""/>
    <s v="K"/>
    <n v="2118"/>
    <x v="1"/>
    <s v=""/>
    <n v="0"/>
    <s v="UN"/>
    <n v="0"/>
    <s v="UN"/>
    <n v="0"/>
    <x v="704"/>
    <s v="BRL"/>
    <n v="1"/>
    <n v="0"/>
    <n v="0"/>
    <n v="0"/>
    <n v="0"/>
    <n v="0"/>
    <n v="0"/>
    <n v="1"/>
    <n v="0"/>
    <n v="0"/>
    <n v="0"/>
    <n v="0"/>
    <x v="2371"/>
    <s v="OABR"/>
  </r>
  <r>
    <s v="10"/>
    <s v="ZBR1"/>
    <s v="F"/>
    <s v="V02"/>
    <x v="7"/>
    <x v="116"/>
    <s v="3000018685 AON CONSULTORIA E MARKETING DIGITAL"/>
    <x v="389"/>
    <s v="100002897"/>
    <s v="Comunicação visual e desenho industrial"/>
    <s v="SERV.0020"/>
    <x v="0"/>
    <s v=""/>
    <s v=""/>
    <s v="K"/>
    <n v="1118"/>
    <x v="0"/>
    <s v=""/>
    <n v="1"/>
    <s v="SV"/>
    <n v="1"/>
    <s v="SV"/>
    <n v="9500"/>
    <x v="275"/>
    <s v="BRL"/>
    <n v="1"/>
    <n v="0"/>
    <n v="0"/>
    <n v="0"/>
    <n v="0"/>
    <n v="0"/>
    <n v="0"/>
    <n v="1"/>
    <n v="0"/>
    <n v="0"/>
    <n v="0"/>
    <n v="0"/>
    <x v="2372"/>
    <s v="OABR"/>
  </r>
  <r>
    <s v="10"/>
    <s v="ZBR1"/>
    <s v="F"/>
    <s v="V23"/>
    <x v="12"/>
    <x v="116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2830"/>
    <x v="1898"/>
    <s v="BRL"/>
    <n v="1"/>
    <n v="0"/>
    <n v="0"/>
    <n v="1"/>
    <n v="0"/>
    <n v="1"/>
    <n v="2830"/>
    <n v="1"/>
    <n v="0"/>
    <n v="0"/>
    <n v="0"/>
    <n v="0"/>
    <x v="2373"/>
    <s v="OABR"/>
  </r>
  <r>
    <s v="10"/>
    <s v="ZBR1"/>
    <s v="F"/>
    <s v="V03"/>
    <x v="1"/>
    <x v="117"/>
    <s v="3000001868 MAK NEW COMERCIO E SERVICOS DE MAQU"/>
    <x v="251"/>
    <s v="100031749"/>
    <s v="SOPRADOR COSTAL"/>
    <s v="MAT.00026"/>
    <x v="1"/>
    <s v=""/>
    <s v=""/>
    <s v="K"/>
    <n v="1118"/>
    <x v="0"/>
    <s v="0002"/>
    <n v="1"/>
    <s v="UN"/>
    <n v="1"/>
    <s v="UN"/>
    <n v="2640"/>
    <x v="800"/>
    <s v="BRL"/>
    <n v="1"/>
    <n v="0"/>
    <n v="0"/>
    <n v="1"/>
    <n v="0"/>
    <n v="1"/>
    <n v="2640"/>
    <n v="1"/>
    <n v="0"/>
    <n v="0"/>
    <n v="0"/>
    <n v="0"/>
    <x v="2374"/>
    <s v="OABR"/>
  </r>
  <r>
    <s v="10"/>
    <s v="ZBR1"/>
    <s v="F"/>
    <s v="V23"/>
    <x v="12"/>
    <x v="117"/>
    <s v="3000013235 TECHNICS MASTER DO BRASIL SERVICOS"/>
    <x v="270"/>
    <s v="100000910"/>
    <s v="BATERIA VRLA 12V 88AH"/>
    <s v="MAT.00029"/>
    <x v="1"/>
    <s v=""/>
    <s v=""/>
    <s v="K"/>
    <n v="2118"/>
    <x v="1"/>
    <s v=""/>
    <n v="40"/>
    <s v="PEÇ"/>
    <n v="40"/>
    <s v="PEÇ"/>
    <n v="1537.08"/>
    <x v="1899"/>
    <s v="BRL"/>
    <n v="1"/>
    <n v="0"/>
    <n v="0"/>
    <n v="40"/>
    <n v="0"/>
    <n v="40"/>
    <n v="61483.199999999997"/>
    <n v="1"/>
    <n v="0"/>
    <n v="0"/>
    <n v="0"/>
    <n v="0"/>
    <x v="2375"/>
    <s v="OABR"/>
  </r>
  <r>
    <s v="10"/>
    <s v="ZBR1"/>
    <s v="F"/>
    <s v="V31"/>
    <x v="17"/>
    <x v="117"/>
    <s v="3000018760 MFJ CONSULTORIA RJ LTDA"/>
    <x v="308"/>
    <s v="100000364"/>
    <s v="HONORÁRIOS JURÍDICOS"/>
    <s v="SERV.0001"/>
    <x v="0"/>
    <s v=""/>
    <s v=""/>
    <s v="K"/>
    <n v="2118"/>
    <x v="1"/>
    <s v=""/>
    <n v="9000"/>
    <s v="SV"/>
    <n v="9000"/>
    <s v="SV"/>
    <n v="1"/>
    <x v="1573"/>
    <s v="BRL"/>
    <n v="1"/>
    <n v="0"/>
    <n v="0"/>
    <n v="0"/>
    <n v="0"/>
    <n v="9000"/>
    <n v="9000"/>
    <n v="1"/>
    <n v="0"/>
    <n v="0"/>
    <n v="0"/>
    <n v="0"/>
    <x v="2376"/>
    <s v="OABR"/>
  </r>
  <r>
    <s v="10"/>
    <s v="ZBR1"/>
    <s v="F"/>
    <s v="V11"/>
    <x v="9"/>
    <x v="117"/>
    <s v="3000018760 MFJ CONSULTORIA RJ LTDA"/>
    <x v="308"/>
    <s v="100000364"/>
    <s v="HONORÁRIOS JURÍDICOS"/>
    <s v="SERV.0001"/>
    <x v="0"/>
    <s v=""/>
    <s v=""/>
    <s v="K"/>
    <n v="1118"/>
    <x v="0"/>
    <s v=""/>
    <n v="9000"/>
    <s v="SV"/>
    <n v="9000"/>
    <s v="SV"/>
    <n v="1"/>
    <x v="1573"/>
    <s v="BRL"/>
    <n v="1"/>
    <n v="0"/>
    <n v="0"/>
    <n v="0"/>
    <n v="0"/>
    <n v="0"/>
    <n v="0"/>
    <n v="1"/>
    <n v="0"/>
    <n v="0"/>
    <n v="0"/>
    <n v="0"/>
    <x v="2377"/>
    <s v="OABR"/>
  </r>
  <r>
    <s v="10"/>
    <s v="ZBR1"/>
    <s v="F"/>
    <s v="V03"/>
    <x v="1"/>
    <x v="117"/>
    <s v="3000002034 ELETRICA KVA LTDA"/>
    <x v="210"/>
    <s v="100023115"/>
    <s v="CABO PP 3 X 1,5MM 50M"/>
    <s v="MAT.00040"/>
    <x v="1"/>
    <s v=""/>
    <s v=""/>
    <s v="A"/>
    <n v="1118"/>
    <x v="0"/>
    <s v=""/>
    <n v="100"/>
    <s v="M"/>
    <n v="100"/>
    <s v="M"/>
    <n v="5.05"/>
    <x v="1900"/>
    <s v="BRL"/>
    <n v="1"/>
    <n v="0"/>
    <n v="0"/>
    <n v="0"/>
    <n v="0"/>
    <n v="100"/>
    <n v="505"/>
    <n v="1"/>
    <n v="0"/>
    <n v="0"/>
    <n v="0"/>
    <n v="0"/>
    <x v="2378"/>
    <s v="OABR"/>
  </r>
  <r>
    <s v="10"/>
    <s v="ZBR1"/>
    <s v="F"/>
    <s v="V11"/>
    <x v="9"/>
    <x v="117"/>
    <s v="3000001595 TERCIOTTI ANDRADE GOMES E DONATO"/>
    <x v="292"/>
    <s v="100000364"/>
    <s v="HONORÁRIOS JURÍDICOS"/>
    <s v="SERV.0001"/>
    <x v="0"/>
    <s v=""/>
    <s v=""/>
    <s v="K"/>
    <n v="1118"/>
    <x v="0"/>
    <s v=""/>
    <n v="1"/>
    <s v="SV"/>
    <n v="1"/>
    <s v="SV"/>
    <n v="3166.66"/>
    <x v="1231"/>
    <s v="BRL"/>
    <n v="1"/>
    <n v="0"/>
    <n v="0"/>
    <n v="0"/>
    <n v="0"/>
    <n v="1"/>
    <n v="3166.66"/>
    <n v="1"/>
    <n v="0"/>
    <n v="0"/>
    <n v="0"/>
    <n v="0"/>
    <x v="2379"/>
    <s v="OABR"/>
  </r>
  <r>
    <s v="10"/>
    <s v="ZBR1"/>
    <s v="F"/>
    <s v="V13"/>
    <x v="4"/>
    <x v="118"/>
    <s v="3000016231 ZUM 2001 ENTREGAS EXPRESSAS"/>
    <x v="162"/>
    <s v="100001028"/>
    <s v="SERVIÇO DE ENTREGAS MOTOBOY E OFFICEBOYS"/>
    <s v="SERV.0019"/>
    <x v="0"/>
    <s v=""/>
    <s v=""/>
    <s v="K"/>
    <n v="1118"/>
    <x v="0"/>
    <s v=""/>
    <n v="1"/>
    <s v="SV"/>
    <n v="1"/>
    <s v="SV"/>
    <n v="288.27999999999997"/>
    <x v="1901"/>
    <s v="BRL"/>
    <n v="1"/>
    <n v="0"/>
    <n v="0"/>
    <n v="0"/>
    <n v="0"/>
    <n v="0"/>
    <n v="0"/>
    <n v="1"/>
    <n v="0"/>
    <n v="0"/>
    <n v="0"/>
    <n v="0"/>
    <x v="2380"/>
    <s v="OABR"/>
  </r>
  <r>
    <s v="10"/>
    <s v="ZBR1"/>
    <s v="F"/>
    <s v="V23"/>
    <x v="12"/>
    <x v="118"/>
    <s v="3000001228 M E PARAFUSOS E FERRAMENTAS LTDA"/>
    <x v="41"/>
    <s v="E00001032"/>
    <s v="ENG - CONSERVAÇÃO, REPARAÇÃO E REFORMAS"/>
    <s v="SERV.0031"/>
    <x v="0"/>
    <s v=""/>
    <s v=""/>
    <s v="K"/>
    <n v="2118"/>
    <x v="1"/>
    <s v=""/>
    <n v="1"/>
    <s v="SV"/>
    <n v="1"/>
    <s v="SV"/>
    <n v="1500"/>
    <x v="347"/>
    <s v="BRL"/>
    <n v="1"/>
    <n v="0"/>
    <n v="0"/>
    <n v="1"/>
    <n v="0"/>
    <n v="1"/>
    <n v="1500"/>
    <n v="1"/>
    <n v="0"/>
    <n v="0"/>
    <n v="0"/>
    <n v="0"/>
    <x v="2381"/>
    <s v="OABR"/>
  </r>
  <r>
    <s v="10"/>
    <s v="ZBR1"/>
    <s v="F"/>
    <s v="V23"/>
    <x v="12"/>
    <x v="118"/>
    <s v="3000002523 OURIQUE LOCADORA DE EQUIPAMENTOS LT"/>
    <x v="390"/>
    <s v="100001581"/>
    <s v="LOCAÇÃO DO EQUIPAMENTO CAMINHÃO MUNCK"/>
    <s v="LOC.00002"/>
    <x v="2"/>
    <s v=""/>
    <s v=""/>
    <s v="K"/>
    <n v="2118"/>
    <x v="1"/>
    <s v=""/>
    <n v="1"/>
    <s v="SV"/>
    <n v="1"/>
    <s v="SV"/>
    <n v="1500"/>
    <x v="347"/>
    <s v="BRL"/>
    <n v="1"/>
    <n v="0"/>
    <n v="0"/>
    <n v="0"/>
    <n v="0"/>
    <n v="1"/>
    <n v="1500"/>
    <n v="1"/>
    <n v="0"/>
    <n v="0"/>
    <n v="0"/>
    <n v="0"/>
    <x v="2382"/>
    <s v="OABR"/>
  </r>
  <r>
    <s v="10"/>
    <s v="ZBR1"/>
    <s v="F"/>
    <s v="V03"/>
    <x v="1"/>
    <x v="11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2160"/>
    <x v="598"/>
    <s v="BRL"/>
    <n v="1"/>
    <n v="0"/>
    <n v="0"/>
    <n v="1"/>
    <n v="0"/>
    <n v="1"/>
    <n v="2160"/>
    <n v="1"/>
    <n v="0"/>
    <n v="0"/>
    <n v="0"/>
    <n v="0"/>
    <x v="2383"/>
    <s v="OABR"/>
  </r>
  <r>
    <s v="10"/>
    <s v="ZBR1"/>
    <s v="F"/>
    <s v="V03"/>
    <x v="1"/>
    <x v="118"/>
    <s v="3000002258 DK CONSTRUCOES E REFORMAS LTDA"/>
    <x v="4"/>
    <s v="E00001032"/>
    <s v="ENG - CONSERVAÇÃO, REPARAÇÃO E REFORMAS"/>
    <s v="SERV.0031"/>
    <x v="0"/>
    <s v=""/>
    <s v=""/>
    <s v="K"/>
    <n v="1118"/>
    <x v="0"/>
    <s v=""/>
    <n v="1"/>
    <s v="SV"/>
    <n v="1"/>
    <s v="SV"/>
    <n v="5150"/>
    <x v="406"/>
    <s v="BRL"/>
    <n v="1"/>
    <n v="0"/>
    <n v="0"/>
    <n v="1"/>
    <n v="0"/>
    <n v="1"/>
    <n v="5150"/>
    <n v="1"/>
    <n v="0"/>
    <n v="0"/>
    <n v="0"/>
    <n v="0"/>
    <x v="2384"/>
    <s v="OABR"/>
  </r>
  <r>
    <s v="10"/>
    <s v="ZBR1"/>
    <s v="F"/>
    <s v="V07"/>
    <x v="3"/>
    <x v="119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4290"/>
    <x v="1902"/>
    <s v="BRL"/>
    <n v="1"/>
    <n v="0"/>
    <n v="0"/>
    <n v="1"/>
    <n v="0"/>
    <n v="1"/>
    <n v="4290"/>
    <n v="1"/>
    <n v="0"/>
    <n v="0"/>
    <n v="0"/>
    <n v="0"/>
    <x v="2385"/>
    <s v="OABR"/>
  </r>
  <r>
    <s v="20"/>
    <s v="ZBR1"/>
    <s v="F"/>
    <s v="V07"/>
    <x v="3"/>
    <x v="119"/>
    <s v="3000016348 HAND SECURITY CONSULTORIA EM"/>
    <x v="172"/>
    <s v="100003184"/>
    <s v="SERVIÇOS TÉCNICOS EM ELETRÔNICA"/>
    <s v="SERV.0019"/>
    <x v="0"/>
    <s v=""/>
    <s v=""/>
    <s v="K"/>
    <n v="1118"/>
    <x v="0"/>
    <s v=""/>
    <n v="1"/>
    <s v="SV"/>
    <n v="1"/>
    <s v="SV"/>
    <n v="1210"/>
    <x v="1903"/>
    <s v="BRL"/>
    <n v="1"/>
    <n v="0"/>
    <n v="0"/>
    <n v="1"/>
    <n v="0"/>
    <n v="1"/>
    <n v="1210"/>
    <n v="1"/>
    <n v="0"/>
    <n v="0"/>
    <n v="0"/>
    <n v="0"/>
    <x v="2385"/>
    <s v="OABR"/>
  </r>
  <r>
    <s v="10"/>
    <s v="ZBR1"/>
    <s v="F"/>
    <s v="V23"/>
    <x v="12"/>
    <x v="119"/>
    <s v="3000016348 HAND SECURITY CONSULTORIA EM"/>
    <x v="172"/>
    <s v="100003184"/>
    <s v="SERVIÇOS TÉCNICOS EM ELETRÔNICA"/>
    <s v="SERV.0019"/>
    <x v="0"/>
    <s v=""/>
    <s v=""/>
    <s v="K"/>
    <n v="2118"/>
    <x v="1"/>
    <s v=""/>
    <n v="1"/>
    <s v="SV"/>
    <n v="1"/>
    <s v="SV"/>
    <n v="5500"/>
    <x v="353"/>
    <s v="BRL"/>
    <n v="1"/>
    <n v="0"/>
    <n v="0"/>
    <n v="1"/>
    <n v="0"/>
    <n v="1"/>
    <n v="5500"/>
    <n v="1"/>
    <n v="0"/>
    <n v="0"/>
    <n v="0"/>
    <n v="0"/>
    <x v="2386"/>
    <s v="OABR"/>
  </r>
  <r>
    <s v="10"/>
    <s v="ZBR1"/>
    <s v="F"/>
    <s v="V33"/>
    <x v="2"/>
    <x v="119"/>
    <s v="3000014853 DILUX INSUMOS E SUPRIMENTOS LTDA"/>
    <x v="184"/>
    <s v="100015937"/>
    <s v="AÇUCAR 1KG"/>
    <s v="MAT.00001"/>
    <x v="1"/>
    <s v=""/>
    <s v=""/>
    <s v="K"/>
    <n v="2118"/>
    <x v="1"/>
    <s v=""/>
    <n v="1"/>
    <s v="UN"/>
    <n v="1"/>
    <s v="UN"/>
    <n v="60.7"/>
    <x v="1657"/>
    <s v="BRL"/>
    <n v="1"/>
    <n v="0"/>
    <n v="0"/>
    <n v="0"/>
    <n v="0"/>
    <n v="1"/>
    <n v="60.7"/>
    <n v="1"/>
    <n v="0"/>
    <n v="0"/>
    <n v="0"/>
    <n v="0"/>
    <x v="2387"/>
    <s v="OABR"/>
  </r>
  <r>
    <s v="20"/>
    <s v="ZBR1"/>
    <s v="F"/>
    <s v="V33"/>
    <x v="2"/>
    <x v="119"/>
    <s v="3000014853 DILUX INSUMOS E SUPRIMENTOS LTDA"/>
    <x v="184"/>
    <s v="100015476"/>
    <s v="CAFÉ PILÃO 500G"/>
    <s v="MAT.00001"/>
    <x v="1"/>
    <s v=""/>
    <s v=""/>
    <s v="K"/>
    <n v="2118"/>
    <x v="1"/>
    <s v=""/>
    <n v="1"/>
    <s v="UN"/>
    <n v="1"/>
    <s v="UN"/>
    <n v="259"/>
    <x v="1904"/>
    <s v="BRL"/>
    <n v="1"/>
    <n v="0"/>
    <n v="0"/>
    <n v="0"/>
    <n v="0"/>
    <n v="1"/>
    <n v="259"/>
    <n v="1"/>
    <n v="0"/>
    <n v="0"/>
    <n v="0"/>
    <n v="0"/>
    <x v="2387"/>
    <s v="OABR"/>
  </r>
  <r>
    <s v="30"/>
    <s v="ZBR1"/>
    <s v="F"/>
    <s v="V33"/>
    <x v="2"/>
    <x v="119"/>
    <s v="3000014853 DILUX INSUMOS E SUPRIMENTOS LTDA"/>
    <x v="184"/>
    <s v="100000388"/>
    <s v="TALHER MEXEDOR GR"/>
    <s v="MAT.00001"/>
    <x v="1"/>
    <s v=""/>
    <s v=""/>
    <s v="K"/>
    <n v="2118"/>
    <x v="1"/>
    <s v=""/>
    <n v="1"/>
    <s v="PAC"/>
    <n v="1"/>
    <s v="PAC"/>
    <n v="17.3"/>
    <x v="1905"/>
    <s v="BRL"/>
    <n v="1"/>
    <n v="0"/>
    <n v="0"/>
    <n v="0"/>
    <n v="0"/>
    <n v="1"/>
    <n v="17.3"/>
    <n v="1"/>
    <n v="0"/>
    <n v="0"/>
    <n v="0"/>
    <n v="0"/>
    <x v="2387"/>
    <s v="OABR"/>
  </r>
  <r>
    <s v="40"/>
    <s v="ZBR1"/>
    <s v="F"/>
    <s v="V33"/>
    <x v="2"/>
    <x v="119"/>
    <s v="3000014853 DILUX INSUMOS E SUPRIMENTOS LTDA"/>
    <x v="184"/>
    <s v="100020493"/>
    <s v="ACHOCALATADO PO NESCAU 2.0 PC 1.2KG"/>
    <s v="MAT.00030"/>
    <x v="1"/>
    <s v=""/>
    <s v=""/>
    <s v="K"/>
    <n v="2118"/>
    <x v="1"/>
    <s v=""/>
    <n v="1"/>
    <s v="CX"/>
    <n v="1"/>
    <s v="CX"/>
    <n v="168.7"/>
    <x v="1906"/>
    <s v="BRL"/>
    <n v="1"/>
    <n v="0"/>
    <n v="0"/>
    <n v="0"/>
    <n v="0"/>
    <n v="1"/>
    <n v="168.7"/>
    <n v="1"/>
    <n v="0"/>
    <n v="0"/>
    <n v="0"/>
    <n v="0"/>
    <x v="2387"/>
    <s v="OABR"/>
  </r>
  <r>
    <s v="50"/>
    <s v="ZBR1"/>
    <s v="F"/>
    <s v="V33"/>
    <x v="2"/>
    <x v="119"/>
    <s v="3000014853 DILUX INSUMOS E SUPRIMENTOS LTDA"/>
    <x v="184"/>
    <s v="100023987"/>
    <s v="BOM AR AIRWICK"/>
    <s v="MAT.00009"/>
    <x v="1"/>
    <s v=""/>
    <s v=""/>
    <s v="K"/>
    <n v="2118"/>
    <x v="1"/>
    <s v=""/>
    <n v="1"/>
    <s v="UN"/>
    <n v="1"/>
    <s v="UN"/>
    <n v="221.25"/>
    <x v="1907"/>
    <s v="BRL"/>
    <n v="1"/>
    <n v="0"/>
    <n v="0"/>
    <n v="0"/>
    <n v="0"/>
    <n v="1"/>
    <n v="221.25"/>
    <n v="1"/>
    <n v="0"/>
    <n v="0"/>
    <n v="0"/>
    <n v="0"/>
    <x v="2387"/>
    <s v="OABR"/>
  </r>
  <r>
    <s v="60"/>
    <s v="ZBR1"/>
    <s v="F"/>
    <s v="V33"/>
    <x v="2"/>
    <x v="119"/>
    <s v="3000014853 DILUX INSUMOS E SUPRIMENTOS LTDA"/>
    <x v="184"/>
    <s v="100020594"/>
    <s v="LEITE EM PÓ"/>
    <s v="MAT.00001"/>
    <x v="1"/>
    <s v=""/>
    <s v=""/>
    <s v="K"/>
    <n v="2118"/>
    <x v="1"/>
    <s v=""/>
    <n v="1"/>
    <s v="UN"/>
    <n v="1"/>
    <s v="UN"/>
    <n v="193.9"/>
    <x v="1908"/>
    <s v="BRL"/>
    <n v="1"/>
    <n v="0"/>
    <n v="0"/>
    <n v="0"/>
    <n v="0"/>
    <n v="1"/>
    <n v="193.9"/>
    <n v="1"/>
    <n v="0"/>
    <n v="0"/>
    <n v="0"/>
    <n v="0"/>
    <x v="2387"/>
    <s v="OABR"/>
  </r>
  <r>
    <s v="70"/>
    <s v="ZBR1"/>
    <s v="F"/>
    <s v="V33"/>
    <x v="2"/>
    <x v="119"/>
    <s v="3000014853 DILUX INSUMOS E SUPRIMENTOS LTDA"/>
    <x v="184"/>
    <s v="100004012"/>
    <s v="AÇÚCAR REFINADO UNIÃO - EM SACHE"/>
    <s v="MAT.00009"/>
    <x v="1"/>
    <s v=""/>
    <s v=""/>
    <s v="K"/>
    <n v="2118"/>
    <x v="1"/>
    <s v=""/>
    <n v="1"/>
    <s v="UN"/>
    <n v="1"/>
    <s v="UN"/>
    <n v="33.15"/>
    <x v="1909"/>
    <s v="BRL"/>
    <n v="1"/>
    <n v="0"/>
    <n v="0"/>
    <n v="0"/>
    <n v="0"/>
    <n v="1"/>
    <n v="33.15"/>
    <n v="1"/>
    <n v="0"/>
    <n v="0"/>
    <n v="0"/>
    <n v="0"/>
    <x v="2387"/>
    <s v="OABR"/>
  </r>
  <r>
    <s v="80"/>
    <s v="ZBR1"/>
    <s v="F"/>
    <s v="V33"/>
    <x v="2"/>
    <x v="119"/>
    <s v="3000014853 DILUX INSUMOS E SUPRIMENTOS LTDA"/>
    <x v="184"/>
    <s v="100016753"/>
    <s v="CHÁ HIBISCO"/>
    <s v="MAT.00001"/>
    <x v="1"/>
    <s v=""/>
    <s v=""/>
    <s v="K"/>
    <n v="2118"/>
    <x v="1"/>
    <s v=""/>
    <n v="1"/>
    <s v="UN"/>
    <n v="1"/>
    <s v="UN"/>
    <n v="233.6"/>
    <x v="1910"/>
    <s v="BRL"/>
    <n v="1"/>
    <n v="0"/>
    <n v="0"/>
    <n v="0"/>
    <n v="0"/>
    <n v="1"/>
    <n v="233.6"/>
    <n v="1"/>
    <n v="0"/>
    <n v="0"/>
    <n v="0"/>
    <n v="0"/>
    <x v="2387"/>
    <s v="OABR"/>
  </r>
  <r>
    <s v="90"/>
    <s v="ZBR1"/>
    <s v="F"/>
    <s v="V33"/>
    <x v="2"/>
    <x v="119"/>
    <s v="3000014853 DILUX INSUMOS E SUPRIMENTOS LTDA"/>
    <x v="184"/>
    <s v="100001013"/>
    <s v="ELÁSTICO 500 GRS"/>
    <s v="MAT.00009"/>
    <x v="1"/>
    <s v=""/>
    <s v=""/>
    <s v="K"/>
    <n v="2118"/>
    <x v="1"/>
    <s v=""/>
    <n v="1"/>
    <s v="UN"/>
    <n v="1"/>
    <s v="UN"/>
    <n v="33.68"/>
    <x v="1911"/>
    <s v="BRL"/>
    <n v="1"/>
    <n v="0"/>
    <n v="0"/>
    <n v="0"/>
    <n v="0"/>
    <n v="1"/>
    <n v="33.68"/>
    <n v="1"/>
    <n v="0"/>
    <n v="0"/>
    <n v="0"/>
    <n v="0"/>
    <x v="2387"/>
    <s v="OABR"/>
  </r>
  <r>
    <s v="100"/>
    <s v="ZBR1"/>
    <s v="F"/>
    <s v="V33"/>
    <x v="2"/>
    <x v="119"/>
    <s v="3000014853 DILUX INSUMOS E SUPRIMENTOS LTDA"/>
    <x v="184"/>
    <s v="100028641"/>
    <s v="CADERNOS"/>
    <s v="MAT.00009"/>
    <x v="1"/>
    <s v=""/>
    <s v=""/>
    <s v="K"/>
    <n v="2118"/>
    <x v="1"/>
    <s v=""/>
    <n v="1"/>
    <s v="UN"/>
    <n v="1"/>
    <s v="UN"/>
    <n v="82.7"/>
    <x v="1912"/>
    <s v="BRL"/>
    <n v="1"/>
    <n v="0"/>
    <n v="0"/>
    <n v="0"/>
    <n v="0"/>
    <n v="1"/>
    <n v="82.7"/>
    <n v="1"/>
    <n v="0"/>
    <n v="0"/>
    <n v="0"/>
    <n v="0"/>
    <x v="2387"/>
    <s v="OABR"/>
  </r>
  <r>
    <s v="110"/>
    <s v="ZBR1"/>
    <s v="F"/>
    <s v="V33"/>
    <x v="2"/>
    <x v="119"/>
    <s v="3000014853 DILUX INSUMOS E SUPRIMENTOS LTDA"/>
    <x v="184"/>
    <s v="100028641"/>
    <s v="CADERNOS"/>
    <s v="MAT.00009"/>
    <x v="1"/>
    <s v=""/>
    <s v=""/>
    <s v="K"/>
    <n v="2118"/>
    <x v="1"/>
    <s v=""/>
    <n v="1"/>
    <s v="UN"/>
    <n v="1"/>
    <s v="UN"/>
    <n v="55.3"/>
    <x v="1913"/>
    <s v="BRL"/>
    <n v="1"/>
    <n v="0"/>
    <n v="0"/>
    <n v="0"/>
    <n v="0"/>
    <n v="1"/>
    <n v="55.3"/>
    <n v="1"/>
    <n v="0"/>
    <n v="0"/>
    <n v="0"/>
    <n v="0"/>
    <x v="2387"/>
    <s v="OABR"/>
  </r>
  <r>
    <s v="120"/>
    <s v="ZBR1"/>
    <s v="F"/>
    <s v="V33"/>
    <x v="2"/>
    <x v="119"/>
    <s v="3000014853 DILUX INSUMOS E SUPRIMENTOS LTDA"/>
    <x v="184"/>
    <s v="100031781"/>
    <s v="ESTILETE"/>
    <s v="MAT.00031"/>
    <x v="1"/>
    <s v=""/>
    <s v=""/>
    <s v="K"/>
    <n v="2118"/>
    <x v="1"/>
    <s v=""/>
    <n v="1"/>
    <s v="UN"/>
    <n v="1"/>
    <s v="UN"/>
    <n v="9.42"/>
    <x v="1914"/>
    <s v="BRL"/>
    <n v="1"/>
    <n v="0"/>
    <n v="0"/>
    <n v="0"/>
    <n v="0"/>
    <n v="1"/>
    <n v="9.42"/>
    <n v="1"/>
    <n v="0"/>
    <n v="0"/>
    <n v="0"/>
    <n v="0"/>
    <x v="2387"/>
    <s v="OABR"/>
  </r>
  <r>
    <s v="130"/>
    <s v="ZBR1"/>
    <s v="F"/>
    <s v="V33"/>
    <x v="2"/>
    <x v="119"/>
    <s v="3000014853 DILUX INSUMOS E SUPRIMENTOS LTDA"/>
    <x v="184"/>
    <s v="100031781"/>
    <s v="ESTILETE"/>
    <s v="MAT.00031"/>
    <x v="1"/>
    <s v=""/>
    <s v=""/>
    <s v="K"/>
    <n v="2118"/>
    <x v="1"/>
    <s v=""/>
    <n v="1"/>
    <s v="UN"/>
    <n v="1"/>
    <s v="UN"/>
    <n v="49.15"/>
    <x v="1915"/>
    <s v="BRL"/>
    <n v="1"/>
    <n v="0"/>
    <n v="0"/>
    <n v="0"/>
    <n v="0"/>
    <n v="1"/>
    <n v="49.15"/>
    <n v="1"/>
    <n v="0"/>
    <n v="0"/>
    <n v="0"/>
    <n v="0"/>
    <x v="2387"/>
    <s v="OABR"/>
  </r>
  <r>
    <s v="140"/>
    <s v="ZBR1"/>
    <s v="F"/>
    <s v="V33"/>
    <x v="2"/>
    <x v="119"/>
    <s v="3000014853 DILUX INSUMOS E SUPRIMENTOS LTDA"/>
    <x v="184"/>
    <s v="100022789"/>
    <s v="TESOURA"/>
    <s v="MAT.00009"/>
    <x v="1"/>
    <s v=""/>
    <s v=""/>
    <s v="K"/>
    <n v="2118"/>
    <x v="1"/>
    <s v=""/>
    <n v="1"/>
    <s v="UN"/>
    <n v="1"/>
    <s v="UN"/>
    <n v="58.8"/>
    <x v="1916"/>
    <s v="BRL"/>
    <n v="1"/>
    <n v="0"/>
    <n v="0"/>
    <n v="0"/>
    <n v="0"/>
    <n v="1"/>
    <n v="58.8"/>
    <n v="1"/>
    <n v="0"/>
    <n v="0"/>
    <n v="0"/>
    <n v="0"/>
    <x v="2387"/>
    <s v="OABR"/>
  </r>
  <r>
    <s v="150"/>
    <s v="ZBR1"/>
    <s v="F"/>
    <s v="V33"/>
    <x v="2"/>
    <x v="119"/>
    <s v="3000014853 DILUX INSUMOS E SUPRIMENTOS LTDA"/>
    <x v="184"/>
    <s v="100013912"/>
    <s v="FITA CREPE"/>
    <s v="MAT.00029"/>
    <x v="1"/>
    <s v=""/>
    <s v=""/>
    <s v="K"/>
    <n v="2118"/>
    <x v="1"/>
    <s v=""/>
    <n v="1"/>
    <s v="UN"/>
    <n v="1"/>
    <s v="UN"/>
    <n v="41.97"/>
    <x v="1917"/>
    <s v="BRL"/>
    <n v="1"/>
    <n v="0"/>
    <n v="0"/>
    <n v="0"/>
    <n v="0"/>
    <n v="1"/>
    <n v="41.97"/>
    <n v="1"/>
    <n v="0"/>
    <n v="0"/>
    <n v="0"/>
    <n v="0"/>
    <x v="2387"/>
    <s v="OABR"/>
  </r>
  <r>
    <s v="160"/>
    <s v="ZBR1"/>
    <s v="F"/>
    <s v="V33"/>
    <x v="2"/>
    <x v="119"/>
    <s v="3000014853 DILUX INSUMOS E SUPRIMENTOS LTDA"/>
    <x v="184"/>
    <s v="100031782"/>
    <s v="GRAMPO"/>
    <s v="MAT.00031"/>
    <x v="1"/>
    <s v=""/>
    <s v=""/>
    <s v="K"/>
    <n v="2118"/>
    <x v="1"/>
    <s v=""/>
    <n v="1"/>
    <s v="UN"/>
    <n v="1"/>
    <s v="UN"/>
    <n v="12.86"/>
    <x v="1918"/>
    <s v="BRL"/>
    <n v="1"/>
    <n v="0"/>
    <n v="0"/>
    <n v="0"/>
    <n v="0"/>
    <n v="1"/>
    <n v="12.86"/>
    <n v="1"/>
    <n v="0"/>
    <n v="0"/>
    <n v="0"/>
    <n v="0"/>
    <x v="2387"/>
    <s v="OABR"/>
  </r>
  <r>
    <s v="170"/>
    <s v="ZBR1"/>
    <s v="F"/>
    <s v="V33"/>
    <x v="2"/>
    <x v="119"/>
    <s v="3000014853 DILUX INSUMOS E SUPRIMENTOS LTDA"/>
    <x v="184"/>
    <s v="100029387"/>
    <s v="VELA ANIVERSARIO"/>
    <s v="MAT.00007"/>
    <x v="1"/>
    <s v=""/>
    <s v=""/>
    <s v="K"/>
    <n v="2118"/>
    <x v="1"/>
    <s v=""/>
    <n v="1"/>
    <s v="UN"/>
    <n v="1"/>
    <s v="UN"/>
    <n v="18.899999999999999"/>
    <x v="1919"/>
    <s v="BRL"/>
    <n v="1"/>
    <n v="0"/>
    <n v="0"/>
    <n v="0"/>
    <n v="0"/>
    <n v="1"/>
    <n v="18.899999999999999"/>
    <n v="1"/>
    <n v="0"/>
    <n v="0"/>
    <n v="0"/>
    <n v="0"/>
    <x v="2387"/>
    <s v="OABR"/>
  </r>
  <r>
    <s v="180"/>
    <s v="ZBR1"/>
    <s v="F"/>
    <s v="V33"/>
    <x v="2"/>
    <x v="119"/>
    <s v="3000014853 DILUX INSUMOS E SUPRIMENTOS LTDA"/>
    <x v="184"/>
    <s v="100031783"/>
    <s v="FACA DE SERRA"/>
    <s v="MAT.00017"/>
    <x v="1"/>
    <s v=""/>
    <s v=""/>
    <s v="K"/>
    <n v="2118"/>
    <x v="1"/>
    <s v=""/>
    <n v="1"/>
    <s v="UN"/>
    <n v="1"/>
    <s v="UN"/>
    <n v="15.2"/>
    <x v="1920"/>
    <s v="BRL"/>
    <n v="1"/>
    <n v="0"/>
    <n v="0"/>
    <n v="0"/>
    <n v="0"/>
    <n v="1"/>
    <n v="15.2"/>
    <n v="1"/>
    <n v="0"/>
    <n v="0"/>
    <n v="0"/>
    <n v="0"/>
    <x v="2387"/>
    <s v="OABR"/>
  </r>
  <r>
    <s v="190"/>
    <s v="ZBR1"/>
    <s v="F"/>
    <s v="V33"/>
    <x v="2"/>
    <x v="119"/>
    <s v="3000014853 DILUX INSUMOS E SUPRIMENTOS LTDA"/>
    <x v="184"/>
    <s v="100000901"/>
    <s v="PAPEL A4/ A3"/>
    <s v="MAT.00009"/>
    <x v="1"/>
    <s v=""/>
    <s v=""/>
    <s v="K"/>
    <n v="2118"/>
    <x v="1"/>
    <s v=""/>
    <n v="1"/>
    <s v="CX"/>
    <n v="1"/>
    <s v="CX"/>
    <n v="226.65"/>
    <x v="1921"/>
    <s v="BRL"/>
    <n v="1"/>
    <n v="0"/>
    <n v="0"/>
    <n v="0"/>
    <n v="0"/>
    <n v="1"/>
    <n v="226.65"/>
    <n v="1"/>
    <n v="0"/>
    <n v="0"/>
    <n v="0"/>
    <n v="0"/>
    <x v="2387"/>
    <s v="OABR"/>
  </r>
  <r>
    <s v="10"/>
    <s v="ZBR1"/>
    <s v="F"/>
    <s v="V23"/>
    <x v="12"/>
    <x v="119"/>
    <s v="3000002336 KALUNGA COMERCIO E INDUSTRIA GRAFIC"/>
    <x v="310"/>
    <s v="100003954"/>
    <s v="MONITOR PC LED 21,5"/>
    <s v="MAT.00013"/>
    <x v="1"/>
    <s v=""/>
    <s v=""/>
    <s v="K"/>
    <n v="2118"/>
    <x v="1"/>
    <s v=""/>
    <n v="3"/>
    <s v="UN"/>
    <n v="3"/>
    <s v="UN"/>
    <n v="581.9"/>
    <x v="1922"/>
    <s v="BRL"/>
    <n v="1"/>
    <n v="0"/>
    <n v="0"/>
    <n v="3"/>
    <n v="0"/>
    <n v="3"/>
    <n v="1745.7"/>
    <n v="1"/>
    <n v="0"/>
    <n v="0"/>
    <n v="0"/>
    <n v="0"/>
    <x v="2388"/>
    <s v="OABR"/>
  </r>
  <r>
    <s v="10"/>
    <s v="ZBR1"/>
    <s v="F"/>
    <s v="V03"/>
    <x v="1"/>
    <x v="119"/>
    <s v="3000001940 DIFFERJ COMERCIO DE FERRO FUNDIDO L"/>
    <x v="301"/>
    <s v="E00005996"/>
    <s v="GRELHA P/RALO 100X25X02CM"/>
    <s v="MAT.00029"/>
    <x v="1"/>
    <s v=""/>
    <s v=""/>
    <s v="K"/>
    <n v="1118"/>
    <x v="0"/>
    <s v="0002"/>
    <n v="6"/>
    <s v="UN"/>
    <n v="6"/>
    <s v="UN"/>
    <n v="205"/>
    <x v="1923"/>
    <s v="BRL"/>
    <n v="1"/>
    <n v="0"/>
    <n v="0"/>
    <n v="0"/>
    <n v="0"/>
    <n v="6"/>
    <n v="1230"/>
    <n v="1"/>
    <n v="0"/>
    <n v="0"/>
    <n v="0"/>
    <n v="0"/>
    <x v="2389"/>
    <s v="OABR"/>
  </r>
  <r>
    <s v="10"/>
    <s v="ZBR1"/>
    <s v="F"/>
    <s v="V22"/>
    <x v="15"/>
    <x v="119"/>
    <s v="G000005204 GL EVENTS LIVE S.A."/>
    <x v="6"/>
    <s v="100003581"/>
    <s v="PROGRAMACAO, COMUNICACAO VISUAL"/>
    <s v="SERV.0031"/>
    <x v="0"/>
    <s v=""/>
    <s v=""/>
    <s v="K"/>
    <n v="2118"/>
    <x v="1"/>
    <s v=""/>
    <n v="1"/>
    <s v="UN"/>
    <n v="1"/>
    <s v="UN"/>
    <n v="120"/>
    <x v="782"/>
    <s v="BRL"/>
    <n v="1"/>
    <n v="0"/>
    <n v="0"/>
    <n v="1"/>
    <n v="0"/>
    <n v="1"/>
    <n v="120"/>
    <n v="1"/>
    <n v="0"/>
    <n v="0"/>
    <n v="0"/>
    <n v="0"/>
    <x v="2390"/>
    <s v="OABR"/>
  </r>
  <r>
    <s v="10"/>
    <s v="ZBR1"/>
    <s v="F"/>
    <s v="V03"/>
    <x v="1"/>
    <x v="119"/>
    <s v="3000002258 DK CONSTRUCOES E REFORMAS LTDA"/>
    <x v="4"/>
    <s v="E00000119"/>
    <s v="PREST. SERVIÇO - REPARO AVARIA"/>
    <s v="SERV.0031"/>
    <x v="0"/>
    <s v=""/>
    <s v=""/>
    <s v="K"/>
    <n v="1118"/>
    <x v="0"/>
    <s v=""/>
    <n v="1"/>
    <s v="SV"/>
    <n v="1"/>
    <s v="SV"/>
    <n v="6325.71"/>
    <x v="1924"/>
    <s v="BRL"/>
    <n v="1"/>
    <n v="0"/>
    <n v="0"/>
    <n v="1"/>
    <n v="0"/>
    <n v="1"/>
    <n v="6325.71"/>
    <n v="1"/>
    <n v="0"/>
    <n v="0"/>
    <n v="0"/>
    <n v="0"/>
    <x v="2391"/>
    <s v="OABR"/>
  </r>
  <r>
    <s v="10"/>
    <s v="ZBR1"/>
    <s v="F"/>
    <s v="V03"/>
    <x v="1"/>
    <x v="120"/>
    <s v="3000002545 NAMSOS RJ LOCACOES E SERVICOS LTDA"/>
    <x v="240"/>
    <s v="E00000119"/>
    <s v="PREST. SERVIÇO - REPARO AVARIA"/>
    <s v="SERV.0031"/>
    <x v="0"/>
    <s v=""/>
    <s v=""/>
    <s v="K"/>
    <n v="1118"/>
    <x v="0"/>
    <s v=""/>
    <n v="1"/>
    <s v="SV"/>
    <n v="1"/>
    <s v="SV"/>
    <n v="4400"/>
    <x v="709"/>
    <s v="BRL"/>
    <n v="1"/>
    <n v="0"/>
    <n v="0"/>
    <n v="1"/>
    <n v="0"/>
    <n v="1"/>
    <n v="4400"/>
    <n v="1"/>
    <n v="0"/>
    <n v="0"/>
    <n v="0"/>
    <n v="0"/>
    <x v="2392"/>
    <s v="OABR"/>
  </r>
  <r>
    <s v="10"/>
    <s v="ZBR1"/>
    <s v="F"/>
    <s v="V15"/>
    <x v="11"/>
    <x v="120"/>
    <s v="3000021410 ZOOM ENERGIA S.A."/>
    <x v="391"/>
    <s v="100001873"/>
    <s v="Energia Elétrica"/>
    <s v="MAT.00030"/>
    <x v="1"/>
    <s v=""/>
    <s v=""/>
    <s v="K"/>
    <n v="1118"/>
    <x v="0"/>
    <s v=""/>
    <n v="1"/>
    <s v="UN"/>
    <n v="1"/>
    <s v="UN"/>
    <n v="44332.85"/>
    <x v="1925"/>
    <s v="BRL"/>
    <n v="1"/>
    <n v="0"/>
    <n v="0"/>
    <n v="0"/>
    <n v="0"/>
    <n v="0"/>
    <n v="0"/>
    <n v="1"/>
    <n v="0"/>
    <n v="0"/>
    <n v="0"/>
    <n v="0"/>
    <x v="2393"/>
    <s v="OABR"/>
  </r>
  <r>
    <s v="10"/>
    <s v="ZBR1"/>
    <s v="F"/>
    <s v="V02"/>
    <x v="7"/>
    <x v="120"/>
    <s v="3000021226  CINTIA HELENA DA SILVA MELLO"/>
    <x v="392"/>
    <s v="E00001059"/>
    <s v="FOT - FOTOGRAFIA E CINEMATOGRAFIA"/>
    <s v="SERV.0031"/>
    <x v="0"/>
    <s v=""/>
    <s v=""/>
    <s v="K"/>
    <n v="1118"/>
    <x v="0"/>
    <s v=""/>
    <n v="1"/>
    <s v="SV"/>
    <n v="1"/>
    <s v="SV"/>
    <n v="800"/>
    <x v="442"/>
    <s v="BRL"/>
    <n v="1"/>
    <n v="0"/>
    <n v="0"/>
    <n v="0"/>
    <n v="0"/>
    <n v="1"/>
    <n v="800"/>
    <n v="1"/>
    <n v="0"/>
    <n v="0"/>
    <n v="0"/>
    <n v="0"/>
    <x v="2394"/>
    <s v="OABR"/>
  </r>
  <r>
    <s v="10"/>
    <s v="ZBR1"/>
    <s v="F"/>
    <s v="V03"/>
    <x v="1"/>
    <x v="120"/>
    <s v="3000002034 ELETRICA KVA LTDA"/>
    <x v="210"/>
    <s v="100010749"/>
    <s v="BARRAMENTO PENTE TRIFÁSICO 100A"/>
    <s v="MAT.00029"/>
    <x v="1"/>
    <s v=""/>
    <s v=""/>
    <s v="K"/>
    <n v="1118"/>
    <x v="0"/>
    <s v=""/>
    <n v="1"/>
    <s v="PEÇ"/>
    <n v="1"/>
    <s v="PEÇ"/>
    <n v="220.26"/>
    <x v="1926"/>
    <s v="BRL"/>
    <n v="1"/>
    <n v="0"/>
    <n v="0"/>
    <n v="1"/>
    <n v="0"/>
    <n v="1"/>
    <n v="220.26"/>
    <n v="1"/>
    <n v="0"/>
    <n v="0"/>
    <n v="0"/>
    <n v="0"/>
    <x v="2395"/>
    <s v="OABR"/>
  </r>
  <r>
    <s v="20"/>
    <s v="ZBR1"/>
    <s v="F"/>
    <s v="V03"/>
    <x v="1"/>
    <x v="120"/>
    <s v="3000002034 ELETRICA KVA LTDA"/>
    <x v="210"/>
    <s v="100011715"/>
    <s v="CONTATORA ABB AF265-30"/>
    <s v="MAT.00029"/>
    <x v="1"/>
    <s v=""/>
    <s v=""/>
    <s v="K"/>
    <n v="1118"/>
    <x v="0"/>
    <s v=""/>
    <n v="4"/>
    <s v="PEÇ"/>
    <n v="4"/>
    <s v="PEÇ"/>
    <n v="413"/>
    <x v="1927"/>
    <s v="BRL"/>
    <n v="1"/>
    <n v="0"/>
    <n v="0"/>
    <n v="4"/>
    <n v="0"/>
    <n v="4"/>
    <n v="1652"/>
    <n v="1"/>
    <n v="0"/>
    <n v="0"/>
    <n v="0"/>
    <n v="0"/>
    <x v="2395"/>
    <s v="OABR"/>
  </r>
  <r>
    <s v="10"/>
    <s v="ZBR1"/>
    <s v="F"/>
    <s v="V11"/>
    <x v="9"/>
    <x v="120"/>
    <s v="3000001200 VEIRANO E ADVOGADOS ASSOCIADOS"/>
    <x v="167"/>
    <s v="100000364"/>
    <s v="HONORÁRIOS JURÍDICOS"/>
    <s v="SERV.0001"/>
    <x v="0"/>
    <s v=""/>
    <s v=""/>
    <s v="K"/>
    <n v="1118"/>
    <x v="0"/>
    <s v=""/>
    <n v="1"/>
    <s v="SV"/>
    <n v="1"/>
    <s v="SV"/>
    <n v="727"/>
    <x v="1928"/>
    <s v="BRL"/>
    <n v="1"/>
    <n v="0"/>
    <n v="0"/>
    <n v="0"/>
    <n v="0"/>
    <n v="1"/>
    <n v="727"/>
    <n v="1"/>
    <n v="0"/>
    <n v="0"/>
    <n v="0"/>
    <n v="0"/>
    <x v="2396"/>
    <s v="OABR"/>
  </r>
  <r>
    <s v="10"/>
    <s v="ZBR1"/>
    <s v="F"/>
    <s v="V02"/>
    <x v="7"/>
    <x v="120"/>
    <s v="3000000284 GOOGLE BRASIL INTERNET LTDA."/>
    <x v="328"/>
    <s v="100000446"/>
    <s v="CAMPANHA DE MÍDIA DIGITAL"/>
    <s v="SERV.0020"/>
    <x v="0"/>
    <s v=""/>
    <s v=""/>
    <s v="K"/>
    <n v="1118"/>
    <x v="0"/>
    <s v=""/>
    <n v="1"/>
    <s v="SV"/>
    <n v="1"/>
    <s v="SV"/>
    <n v="1499.29"/>
    <x v="1929"/>
    <s v="BRL"/>
    <n v="1"/>
    <n v="0"/>
    <n v="0"/>
    <n v="0"/>
    <n v="0"/>
    <n v="1"/>
    <n v="1499.29"/>
    <n v="1"/>
    <n v="0"/>
    <n v="0"/>
    <n v="0"/>
    <n v="0"/>
    <x v="2397"/>
    <s v="OABR"/>
  </r>
  <r>
    <s v="10"/>
    <s v="ZBR1"/>
    <s v="F"/>
    <s v="V03"/>
    <x v="1"/>
    <x v="120"/>
    <s v="3000011044 AGORA VAI BAZAR DA CONSTRUCAO LTDA"/>
    <x v="222"/>
    <s v="E00005960"/>
    <s v="VERGALHÃO 12M 1/4 (6.3MM)"/>
    <s v="MAT.00029"/>
    <x v="1"/>
    <s v=""/>
    <s v=""/>
    <s v="K"/>
    <n v="1118"/>
    <x v="0"/>
    <s v=""/>
    <n v="4"/>
    <s v="PEÇ"/>
    <n v="4"/>
    <s v="PEÇ"/>
    <n v="32.26"/>
    <x v="1930"/>
    <s v="BRL"/>
    <n v="1"/>
    <n v="0"/>
    <n v="0"/>
    <n v="4"/>
    <n v="0"/>
    <n v="4"/>
    <n v="129.02000000000001"/>
    <n v="1"/>
    <n v="0"/>
    <n v="0"/>
    <n v="0"/>
    <n v="0"/>
    <x v="2398"/>
    <s v="OABR"/>
  </r>
  <r>
    <s v="20"/>
    <s v="ZBR1"/>
    <s v="F"/>
    <s v="V03"/>
    <x v="1"/>
    <x v="120"/>
    <s v="3000011044 AGORA VAI BAZAR DA CONSTRUCAO LTDA"/>
    <x v="222"/>
    <s v="100031809"/>
    <s v="IMP ADITIVO PLASTIFICANTE 3,6 L"/>
    <s v="MAT.00029"/>
    <x v="1"/>
    <s v=""/>
    <s v=""/>
    <s v="K"/>
    <n v="1118"/>
    <x v="0"/>
    <s v=""/>
    <n v="1"/>
    <s v="UN"/>
    <n v="1"/>
    <s v="UN"/>
    <n v="57.1"/>
    <x v="1931"/>
    <s v="BRL"/>
    <n v="1"/>
    <n v="0"/>
    <n v="0"/>
    <n v="1"/>
    <n v="0"/>
    <n v="1"/>
    <n v="57.1"/>
    <n v="1"/>
    <n v="0"/>
    <n v="0"/>
    <n v="0"/>
    <n v="0"/>
    <x v="2398"/>
    <s v="OABR"/>
  </r>
  <r>
    <s v="30"/>
    <s v="ZBR1"/>
    <s v="F"/>
    <s v="V03"/>
    <x v="1"/>
    <x v="120"/>
    <s v="3000011044 AGORA VAI BAZAR DA CONSTRUCAO LTDA"/>
    <x v="222"/>
    <s v="100003784"/>
    <s v="BLOCO DE CIMENTO"/>
    <s v="MAT.00029"/>
    <x v="1"/>
    <s v=""/>
    <s v=""/>
    <s v="K"/>
    <n v="1118"/>
    <x v="0"/>
    <s v=""/>
    <n v="160"/>
    <s v="UN"/>
    <n v="160"/>
    <s v="UN"/>
    <n v="6.24"/>
    <x v="1932"/>
    <s v="BRL"/>
    <n v="1"/>
    <n v="0"/>
    <n v="0"/>
    <n v="160"/>
    <n v="0"/>
    <n v="160"/>
    <n v="998.87"/>
    <n v="1"/>
    <n v="0"/>
    <n v="0"/>
    <n v="0"/>
    <n v="0"/>
    <x v="2398"/>
    <s v="OABR"/>
  </r>
  <r>
    <s v="10"/>
    <s v="ZBR1"/>
    <s v="F"/>
    <s v="V02"/>
    <x v="7"/>
    <x v="120"/>
    <s v="3000016151 MLABS SOFTWARE S.A."/>
    <x v="393"/>
    <s v="E00001010"/>
    <s v="IT - LICENÇAS DE PROGRAMAS"/>
    <s v="SERV.0031"/>
    <x v="0"/>
    <s v=""/>
    <s v=""/>
    <s v="K"/>
    <n v="1118"/>
    <x v="0"/>
    <s v=""/>
    <n v="1"/>
    <s v="SV"/>
    <n v="1"/>
    <s v="SV"/>
    <n v="358.88"/>
    <x v="1933"/>
    <s v="BRL"/>
    <n v="1"/>
    <n v="0"/>
    <n v="0"/>
    <n v="0"/>
    <n v="0"/>
    <n v="1"/>
    <n v="358.88"/>
    <n v="1"/>
    <n v="0"/>
    <n v="0"/>
    <n v="0"/>
    <n v="0"/>
    <x v="2399"/>
    <s v="OABR"/>
  </r>
  <r>
    <s v="10"/>
    <s v="ZBR1"/>
    <s v="F"/>
    <s v="V03"/>
    <x v="1"/>
    <x v="121"/>
    <s v="3000002473 RIO DO PINCEL TINTAS LTDA"/>
    <x v="202"/>
    <s v="E00005335"/>
    <s v="TINTA ESMALTE SINT. AZUL DEL REY 3,6L"/>
    <s v="MAT.00029"/>
    <x v="1"/>
    <s v=""/>
    <s v=""/>
    <s v="K"/>
    <n v="1118"/>
    <x v="0"/>
    <s v=""/>
    <n v="5"/>
    <s v="UN"/>
    <n v="5"/>
    <s v="UN"/>
    <n v="94.9"/>
    <x v="1934"/>
    <s v="BRL"/>
    <n v="1"/>
    <n v="0"/>
    <n v="0"/>
    <n v="0"/>
    <n v="0"/>
    <n v="5"/>
    <n v="474.5"/>
    <n v="1"/>
    <n v="0"/>
    <n v="0"/>
    <n v="0"/>
    <n v="0"/>
    <x v="2400"/>
    <s v="OABR"/>
  </r>
  <r>
    <s v="10"/>
    <s v="ZBR1"/>
    <s v="F"/>
    <s v="V03"/>
    <x v="1"/>
    <x v="121"/>
    <s v="3000013322 FRIO DUQUE REFRIGERACAO LTDA"/>
    <x v="213"/>
    <s v="100031784"/>
    <s v="COMPRESSOR SPLIT SL253SN-C7EU"/>
    <s v="MAT.00004"/>
    <x v="1"/>
    <s v=""/>
    <s v=""/>
    <s v="K"/>
    <n v="1118"/>
    <x v="0"/>
    <s v=""/>
    <n v="1"/>
    <s v="UN"/>
    <n v="1"/>
    <s v="UN"/>
    <n v="1400"/>
    <x v="23"/>
    <s v="BRL"/>
    <n v="1"/>
    <n v="0"/>
    <n v="0"/>
    <n v="1"/>
    <n v="0"/>
    <n v="1"/>
    <n v="1400"/>
    <n v="1"/>
    <n v="0"/>
    <n v="0"/>
    <n v="0"/>
    <n v="0"/>
    <x v="2401"/>
    <s v="OABR"/>
  </r>
  <r>
    <s v="10"/>
    <s v="ZBR1"/>
    <s v="F"/>
    <s v="V03"/>
    <x v="1"/>
    <x v="136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600"/>
    <x v="402"/>
    <s v="BRL"/>
    <n v="1"/>
    <n v="0"/>
    <n v="0"/>
    <n v="1"/>
    <n v="0"/>
    <n v="1"/>
    <n v="1600"/>
    <n v="1"/>
    <n v="0"/>
    <n v="0"/>
    <n v="0"/>
    <n v="0"/>
    <x v="2402"/>
    <s v="OABR"/>
  </r>
  <r>
    <s v="20"/>
    <s v="ZBR1"/>
    <s v="F"/>
    <s v="V03"/>
    <x v="1"/>
    <x v="136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300"/>
    <x v="147"/>
    <s v="BRL"/>
    <n v="1"/>
    <n v="0"/>
    <n v="0"/>
    <n v="1"/>
    <n v="0"/>
    <n v="1"/>
    <n v="2300"/>
    <n v="1"/>
    <n v="0"/>
    <n v="0"/>
    <n v="0"/>
    <n v="0"/>
    <x v="2402"/>
    <s v="OABR"/>
  </r>
  <r>
    <s v="30"/>
    <s v="ZBR1"/>
    <s v="F"/>
    <s v="V03"/>
    <x v="1"/>
    <x v="136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2150"/>
    <x v="1935"/>
    <s v="BRL"/>
    <n v="1"/>
    <n v="0"/>
    <n v="0"/>
    <n v="1"/>
    <n v="0"/>
    <n v="1"/>
    <n v="2150"/>
    <n v="1"/>
    <n v="0"/>
    <n v="0"/>
    <n v="0"/>
    <n v="0"/>
    <x v="2402"/>
    <s v="OABR"/>
  </r>
  <r>
    <s v="40"/>
    <s v="ZBR1"/>
    <s v="F"/>
    <s v="V03"/>
    <x v="1"/>
    <x v="136"/>
    <s v="3000001897 SUNSET EVENTOS E SERVICOS LTDA"/>
    <x v="3"/>
    <s v="100000368"/>
    <s v="PRESTAÇÃO DE SERV. LIMPEZA E CONSERVAÇÃO"/>
    <s v="SERV.0014"/>
    <x v="0"/>
    <s v=""/>
    <s v=""/>
    <s v="K"/>
    <n v="1118"/>
    <x v="0"/>
    <s v=""/>
    <n v="1"/>
    <s v="UN"/>
    <n v="1"/>
    <s v="UN"/>
    <n v="1075"/>
    <x v="1936"/>
    <s v="BRL"/>
    <n v="1"/>
    <n v="0"/>
    <n v="0"/>
    <n v="1"/>
    <n v="0"/>
    <n v="1"/>
    <n v="1075"/>
    <n v="1"/>
    <n v="0"/>
    <n v="0"/>
    <n v="0"/>
    <n v="0"/>
    <x v="2402"/>
    <s v="OABR"/>
  </r>
  <r>
    <s v="10"/>
    <s v="ZBR1"/>
    <s v="F"/>
    <s v="V03"/>
    <x v="1"/>
    <x v="136"/>
    <s v="3000011044 AGORA VAI BAZAR DA CONSTRUCAO LTDA"/>
    <x v="222"/>
    <s v="E00005379"/>
    <s v="GRELHA PARA RALO 15X15"/>
    <s v="MAT.00029"/>
    <x v="1"/>
    <s v=""/>
    <s v=""/>
    <s v="K"/>
    <n v="1118"/>
    <x v="0"/>
    <s v=""/>
    <n v="20"/>
    <s v="UN"/>
    <n v="20"/>
    <s v="UN"/>
    <n v="24"/>
    <x v="354"/>
    <s v="BRL"/>
    <n v="1"/>
    <n v="0"/>
    <n v="0"/>
    <n v="20"/>
    <n v="0"/>
    <n v="20"/>
    <n v="480"/>
    <n v="1"/>
    <n v="0"/>
    <n v="0"/>
    <n v="0"/>
    <n v="0"/>
    <x v="2403"/>
    <s v="OABR"/>
  </r>
  <r>
    <s v="10"/>
    <s v="ZBR1"/>
    <s v="F"/>
    <s v="V31"/>
    <x v="17"/>
    <x v="136"/>
    <s v="3000002506 CARMONA ADVOGADOS ASSOCIADOS"/>
    <x v="221"/>
    <s v="100000364"/>
    <s v="HONORÁRIOS JURÍDICOS"/>
    <s v="SERV.0001"/>
    <x v="0"/>
    <s v=""/>
    <s v=""/>
    <s v="K"/>
    <n v="2118"/>
    <x v="1"/>
    <s v=""/>
    <n v="1056"/>
    <s v="SV"/>
    <n v="1056"/>
    <s v="SV"/>
    <n v="1"/>
    <x v="435"/>
    <s v="BRL"/>
    <n v="1"/>
    <n v="0"/>
    <n v="0"/>
    <n v="1056"/>
    <n v="0"/>
    <n v="1056"/>
    <n v="1056"/>
    <n v="1"/>
    <n v="0"/>
    <n v="0"/>
    <n v="0"/>
    <n v="0"/>
    <x v="2404"/>
    <s v="OABR"/>
  </r>
  <r>
    <s v="10"/>
    <s v="ZBR1"/>
    <s v="F"/>
    <s v="V11"/>
    <x v="9"/>
    <x v="136"/>
    <s v="3000002506 CARMONA ADVOGADOS ASSOCIADOS"/>
    <x v="221"/>
    <s v="100000364"/>
    <s v="HONORÁRIOS JURÍDICOS"/>
    <s v="SERV.0001"/>
    <x v="0"/>
    <s v=""/>
    <s v=""/>
    <s v="K"/>
    <n v="1118"/>
    <x v="0"/>
    <s v=""/>
    <n v="334"/>
    <s v="SV"/>
    <n v="334"/>
    <s v="SV"/>
    <n v="1"/>
    <x v="1024"/>
    <s v="BRL"/>
    <n v="1"/>
    <n v="0"/>
    <n v="0"/>
    <n v="334"/>
    <n v="0"/>
    <n v="334"/>
    <n v="334"/>
    <n v="1"/>
    <n v="0"/>
    <n v="0"/>
    <n v="0"/>
    <n v="0"/>
    <x v="2405"/>
    <s v="OABR"/>
  </r>
  <r>
    <s v="1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2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3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4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5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6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7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8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9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10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11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  <r>
    <s v="120"/>
    <s v="ZBR1"/>
    <s v="F"/>
    <s v="V12"/>
    <x v="24"/>
    <x v="136"/>
    <s v="3000017960 RENTV S A LOCADORA DE TELEVISORES"/>
    <x v="394"/>
    <s v="100000385"/>
    <s v="LOCAÇÃO EQUIPAMENTOS"/>
    <s v="LOC.00002"/>
    <x v="2"/>
    <s v=""/>
    <s v=""/>
    <s v="K"/>
    <n v="1118"/>
    <x v="0"/>
    <s v=""/>
    <n v="1"/>
    <s v="SV"/>
    <n v="1"/>
    <s v="SV"/>
    <n v="145"/>
    <x v="417"/>
    <s v="BRL"/>
    <n v="1"/>
    <n v="0"/>
    <n v="0"/>
    <n v="1"/>
    <n v="0"/>
    <n v="1"/>
    <n v="145"/>
    <n v="1"/>
    <n v="0"/>
    <n v="0"/>
    <n v="0"/>
    <n v="0"/>
    <x v="2406"/>
    <s v="OAB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BACB8B-6569-4E1F-AD67-C4863920498F}" name="Tabela dinâmica10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latório de Compras por fornecedor">
  <location ref="AA6:AA7" firstHeaderRow="1" firstDataRow="1" firstDataCol="0"/>
  <pivotFields count="41">
    <pivotField showAll="0"/>
    <pivotField showAll="0"/>
    <pivotField showAll="0"/>
    <pivotField showAll="0"/>
    <pivotField showAll="0">
      <items count="54">
        <item sd="0" m="1" x="29"/>
        <item sd="0" m="1" x="46"/>
        <item sd="0" m="1" x="50"/>
        <item sd="0" m="1" x="48"/>
        <item sd="0" m="1" x="40"/>
        <item sd="0" m="1" x="44"/>
        <item sd="0" m="1" x="39"/>
        <item sd="0" m="1" x="42"/>
        <item sd="0" m="1" x="33"/>
        <item sd="0" m="1" x="37"/>
        <item sd="0" m="1" x="45"/>
        <item sd="0" m="1" x="47"/>
        <item sd="0" m="1" x="52"/>
        <item sd="0" m="1" x="31"/>
        <item sd="0" m="1" x="43"/>
        <item sd="0" m="1" x="38"/>
        <item sd="0" m="1" x="41"/>
        <item sd="0" m="1" x="36"/>
        <item sd="0" m="1" x="28"/>
        <item sd="0" m="1" x="34"/>
        <item sd="0" m="1" x="32"/>
        <item sd="0" m="1" x="35"/>
        <item sd="0" m="1" x="30"/>
        <item sd="0" m="1" x="51"/>
        <item sd="0" m="1" x="27"/>
        <item sd="0" m="1" x="49"/>
        <item sd="0" m="1" x="26"/>
        <item sd="0" x="1"/>
        <item sd="0" x="0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4" showAll="0">
      <items count="1938">
        <item x="704"/>
        <item x="629"/>
        <item x="1167"/>
        <item x="1801"/>
        <item x="1421"/>
        <item x="722"/>
        <item x="1135"/>
        <item x="742"/>
        <item x="1798"/>
        <item x="740"/>
        <item x="1526"/>
        <item x="1046"/>
        <item x="1794"/>
        <item x="1914"/>
        <item x="1778"/>
        <item x="1800"/>
        <item x="1419"/>
        <item x="693"/>
        <item x="1124"/>
        <item x="1128"/>
        <item x="1047"/>
        <item x="1528"/>
        <item x="757"/>
        <item x="1918"/>
        <item x="493"/>
        <item x="1191"/>
        <item x="1885"/>
        <item x="1441"/>
        <item x="1734"/>
        <item x="1920"/>
        <item x="471"/>
        <item x="1227"/>
        <item x="1028"/>
        <item x="1188"/>
        <item x="1792"/>
        <item x="1905"/>
        <item x="1189"/>
        <item x="1123"/>
        <item x="1365"/>
        <item x="1699"/>
        <item x="1919"/>
        <item x="1042"/>
        <item x="1321"/>
        <item x="723"/>
        <item x="83"/>
        <item x="741"/>
        <item x="1426"/>
        <item x="697"/>
        <item x="1121"/>
        <item x="848"/>
        <item x="1027"/>
        <item x="1043"/>
        <item x="1520"/>
        <item x="739"/>
        <item x="1521"/>
        <item x="721"/>
        <item x="762"/>
        <item x="1568"/>
        <item x="899"/>
        <item x="1455"/>
        <item x="1424"/>
        <item x="927"/>
        <item x="935"/>
        <item x="1707"/>
        <item x="925"/>
        <item x="992"/>
        <item x="745"/>
        <item x="724"/>
        <item x="1787"/>
        <item x="1894"/>
        <item x="1454"/>
        <item x="1909"/>
        <item x="1427"/>
        <item x="1122"/>
        <item x="1911"/>
        <item x="1642"/>
        <item x="1636"/>
        <item x="763"/>
        <item x="1788"/>
        <item x="1362"/>
        <item x="1126"/>
        <item x="1108"/>
        <item x="1325"/>
        <item x="1038"/>
        <item x="731"/>
        <item x="973"/>
        <item x="1221"/>
        <item x="348"/>
        <item x="1698"/>
        <item x="1917"/>
        <item x="884"/>
        <item x="1522"/>
        <item x="764"/>
        <item x="734"/>
        <item x="1004"/>
        <item x="1185"/>
        <item x="1200"/>
        <item x="889"/>
        <item x="1726"/>
        <item x="1364"/>
        <item x="767"/>
        <item x="1323"/>
        <item x="1915"/>
        <item x="1214"/>
        <item x="761"/>
        <item x="1119"/>
        <item x="1860"/>
        <item x="699"/>
        <item x="736"/>
        <item x="1429"/>
        <item x="982"/>
        <item x="1045"/>
        <item x="1736"/>
        <item x="1913"/>
        <item x="1361"/>
        <item x="1384"/>
        <item x="1931"/>
        <item x="1615"/>
        <item x="1473"/>
        <item x="1916"/>
        <item x="923"/>
        <item x="871"/>
        <item x="149"/>
        <item x="769"/>
        <item x="1850"/>
        <item x="1657"/>
        <item x="1187"/>
        <item x="1853"/>
        <item x="1523"/>
        <item x="852"/>
        <item x="1322"/>
        <item x="701"/>
        <item x="1319"/>
        <item x="1658"/>
        <item x="1107"/>
        <item x="696"/>
        <item x="1453"/>
        <item x="1796"/>
        <item x="1114"/>
        <item x="1654"/>
        <item x="727"/>
        <item x="785"/>
        <item x="1504"/>
        <item x="765"/>
        <item x="695"/>
        <item x="1233"/>
        <item x="1444"/>
        <item x="1456"/>
        <item x="1039"/>
        <item x="737"/>
        <item x="804"/>
        <item x="1659"/>
        <item x="803"/>
        <item x="1886"/>
        <item x="1864"/>
        <item x="1854"/>
        <item x="892"/>
        <item x="1735"/>
        <item x="823"/>
        <item x="1040"/>
        <item x="801"/>
        <item x="1125"/>
        <item x="1912"/>
        <item x="1618"/>
        <item x="733"/>
        <item x="730"/>
        <item x="1118"/>
        <item x="943"/>
        <item x="1041"/>
        <item x="870"/>
        <item x="1837"/>
        <item x="802"/>
        <item x="77"/>
        <item x="1430"/>
        <item x="1120"/>
        <item x="759"/>
        <item x="885"/>
        <item x="1439"/>
        <item x="1764"/>
        <item x="781"/>
        <item x="1228"/>
        <item x="1234"/>
        <item x="1814"/>
        <item x="1870"/>
        <item x="78"/>
        <item x="1721"/>
        <item x="926"/>
        <item x="1148"/>
        <item x="994"/>
        <item x="1790"/>
        <item x="1859"/>
        <item x="1616"/>
        <item x="1647"/>
        <item x="934"/>
        <item x="1791"/>
        <item x="1012"/>
        <item x="1276"/>
        <item x="1519"/>
        <item x="1708"/>
        <item x="1001"/>
        <item x="1385"/>
        <item x="1748"/>
        <item x="1357"/>
        <item x="1359"/>
        <item x="829"/>
        <item x="694"/>
        <item x="1073"/>
        <item x="1009"/>
        <item x="760"/>
        <item x="1763"/>
        <item x="1556"/>
        <item x="782"/>
        <item x="1462"/>
        <item x="1358"/>
        <item x="1617"/>
        <item x="1260"/>
        <item x="1190"/>
        <item x="1113"/>
        <item x="998"/>
        <item x="1871"/>
        <item x="1766"/>
        <item x="1930"/>
        <item x="1632"/>
        <item x="1576"/>
        <item x="1186"/>
        <item x="789"/>
        <item x="1360"/>
        <item x="1578"/>
        <item x="1795"/>
        <item x="1639"/>
        <item x="1457"/>
        <item x="1525"/>
        <item x="1452"/>
        <item x="1619"/>
        <item x="750"/>
        <item x="707"/>
        <item x="1324"/>
        <item x="1002"/>
        <item x="417"/>
        <item x="1529"/>
        <item x="1741"/>
        <item x="1127"/>
        <item x="1717"/>
        <item x="1574"/>
        <item x="887"/>
        <item x="381"/>
        <item x="1712"/>
        <item x="816"/>
        <item x="766"/>
        <item x="51"/>
        <item x="1737"/>
        <item x="1757"/>
        <item x="1168"/>
        <item x="1809"/>
        <item x="1086"/>
        <item x="1445"/>
        <item x="729"/>
        <item x="1387"/>
        <item x="788"/>
        <item x="698"/>
        <item x="1879"/>
        <item x="1375"/>
        <item x="503"/>
        <item x="1363"/>
        <item x="1409"/>
        <item x="1789"/>
        <item x="1622"/>
        <item x="314"/>
        <item x="481"/>
        <item x="1342"/>
        <item x="976"/>
        <item x="1220"/>
        <item x="833"/>
        <item x="940"/>
        <item x="1116"/>
        <item x="1906"/>
        <item x="916"/>
        <item x="1474"/>
        <item x="1496"/>
        <item x="810"/>
        <item x="1747"/>
        <item x="917"/>
        <item x="1620"/>
        <item x="465"/>
        <item x="586"/>
        <item x="529"/>
        <item x="991"/>
        <item x="562"/>
        <item x="1343"/>
        <item x="1830"/>
        <item x="918"/>
        <item x="1831"/>
        <item x="81"/>
        <item x="720"/>
        <item x="1713"/>
        <item x="1663"/>
        <item x="1700"/>
        <item x="1459"/>
        <item x="817"/>
        <item x="1434"/>
        <item x="774"/>
        <item x="1105"/>
        <item x="758"/>
        <item x="999"/>
        <item x="853"/>
        <item x="827"/>
        <item x="1908"/>
        <item x="1156"/>
        <item x="1644"/>
        <item x="719"/>
        <item x="1836"/>
        <item x="1649"/>
        <item x="48"/>
        <item x="1538"/>
        <item x="1823"/>
        <item x="1819"/>
        <item x="890"/>
        <item x="489"/>
        <item x="536"/>
        <item x="1320"/>
        <item x="467"/>
        <item x="1565"/>
        <item x="1723"/>
        <item x="1299"/>
        <item x="117"/>
        <item x="113"/>
        <item x="1752"/>
        <item x="888"/>
        <item x="1857"/>
        <item x="1112"/>
        <item x="831"/>
        <item x="1926"/>
        <item x="1907"/>
        <item x="1106"/>
        <item x="1327"/>
        <item x="1104"/>
        <item x="924"/>
        <item x="1921"/>
        <item x="239"/>
        <item x="1219"/>
        <item x="1117"/>
        <item x="615"/>
        <item x="1739"/>
        <item x="728"/>
        <item x="743"/>
        <item x="1910"/>
        <item x="756"/>
        <item x="1341"/>
        <item x="1142"/>
        <item x="1394"/>
        <item x="983"/>
        <item x="1696"/>
        <item x="1623"/>
        <item x="1134"/>
        <item x="1694"/>
        <item x="1740"/>
        <item x="1437"/>
        <item x="82"/>
        <item x="828"/>
        <item x="1292"/>
        <item x="1000"/>
        <item x="1080"/>
        <item x="1880"/>
        <item x="988"/>
        <item x="744"/>
        <item x="119"/>
        <item x="933"/>
        <item x="1635"/>
        <item x="1624"/>
        <item x="1199"/>
        <item x="1460"/>
        <item x="686"/>
        <item x="1751"/>
        <item x="1284"/>
        <item x="718"/>
        <item x="1904"/>
        <item x="1143"/>
        <item x="1465"/>
        <item x="819"/>
        <item x="1174"/>
        <item x="1882"/>
        <item x="1555"/>
        <item x="1770"/>
        <item x="1013"/>
        <item x="1087"/>
        <item x="732"/>
        <item x="183"/>
        <item x="1531"/>
        <item x="837"/>
        <item x="754"/>
        <item x="1749"/>
        <item x="1418"/>
        <item x="1527"/>
        <item x="167"/>
        <item x="1155"/>
        <item x="1744"/>
        <item x="1633"/>
        <item x="1173"/>
        <item x="904"/>
        <item x="1608"/>
        <item x="1901"/>
        <item x="21"/>
        <item x="1849"/>
        <item x="1664"/>
        <item x="1044"/>
        <item x="609"/>
        <item x="1643"/>
        <item x="182"/>
        <item x="1835"/>
        <item x="1461"/>
        <item x="921"/>
        <item x="1777"/>
        <item x="1822"/>
        <item x="1646"/>
        <item x="1218"/>
        <item x="1895"/>
        <item x="34"/>
        <item x="838"/>
        <item x="830"/>
        <item x="942"/>
        <item x="1209"/>
        <item x="1235"/>
        <item x="1349"/>
        <item x="1652"/>
        <item x="1177"/>
        <item x="876"/>
        <item x="1733"/>
        <item x="466"/>
        <item x="847"/>
        <item x="1410"/>
        <item x="1750"/>
        <item x="1367"/>
        <item x="1755"/>
        <item x="941"/>
        <item x="1807"/>
        <item x="1024"/>
        <item x="1645"/>
        <item x="1339"/>
        <item x="1083"/>
        <item x="1855"/>
        <item x="431"/>
        <item x="1406"/>
        <item x="1293"/>
        <item x="1881"/>
        <item x="97"/>
        <item x="1753"/>
        <item x="1872"/>
        <item x="928"/>
        <item x="1692"/>
        <item x="1666"/>
        <item x="18"/>
        <item x="286"/>
        <item x="1621"/>
        <item x="738"/>
        <item x="1084"/>
        <item x="558"/>
        <item x="1549"/>
        <item x="708"/>
        <item x="997"/>
        <item x="1443"/>
        <item x="1933"/>
        <item x="1543"/>
        <item x="100"/>
        <item x="1506"/>
        <item x="1689"/>
        <item x="957"/>
        <item x="92"/>
        <item x="363"/>
        <item x="1026"/>
        <item x="358"/>
        <item x="1660"/>
        <item x="1507"/>
        <item x="1544"/>
        <item x="454"/>
        <item x="538"/>
        <item x="1569"/>
        <item x="1775"/>
        <item x="1508"/>
        <item x="840"/>
        <item x="807"/>
        <item x="557"/>
        <item x="1216"/>
        <item x="776"/>
        <item x="1010"/>
        <item x="787"/>
        <item x="1548"/>
        <item x="1132"/>
        <item x="1479"/>
        <item x="777"/>
        <item x="1661"/>
        <item x="1136"/>
        <item x="1773"/>
        <item x="1579"/>
        <item x="1690"/>
        <item x="430"/>
        <item x="1502"/>
        <item x="775"/>
        <item x="910"/>
        <item x="700"/>
        <item x="984"/>
        <item x="1490"/>
        <item x="1326"/>
        <item x="1423"/>
        <item x="919"/>
        <item x="1590"/>
        <item x="1869"/>
        <item x="920"/>
        <item x="648"/>
        <item x="1386"/>
        <item x="1115"/>
        <item x="1731"/>
        <item x="1688"/>
        <item x="1765"/>
        <item x="1337"/>
        <item x="2"/>
        <item x="240"/>
        <item x="1495"/>
        <item x="877"/>
        <item x="922"/>
        <item x="1405"/>
        <item x="1861"/>
        <item x="1466"/>
        <item x="1524"/>
        <item x="1829"/>
        <item x="1422"/>
        <item x="1397"/>
        <item x="1803"/>
        <item x="981"/>
        <item x="351"/>
        <item x="1294"/>
        <item x="1198"/>
        <item x="1601"/>
        <item x="1808"/>
        <item x="717"/>
        <item x="735"/>
        <item x="1003"/>
        <item x="1934"/>
        <item x="1438"/>
        <item x="692"/>
        <item x="354"/>
        <item x="1303"/>
        <item x="1656"/>
        <item x="356"/>
        <item x="1065"/>
        <item x="1407"/>
        <item x="974"/>
        <item x="1771"/>
        <item x="637"/>
        <item x="1408"/>
        <item x="1180"/>
        <item x="1432"/>
        <item x="1081"/>
        <item x="1754"/>
        <item x="1366"/>
        <item x="37"/>
        <item x="1603"/>
        <item x="1697"/>
        <item x="126"/>
        <item x="89"/>
        <item x="1224"/>
        <item x="1900"/>
        <item x="1802"/>
        <item x="1536"/>
        <item x="1306"/>
        <item x="1166"/>
        <item x="1759"/>
        <item x="408"/>
        <item x="303"/>
        <item x="1727"/>
        <item x="1091"/>
        <item x="1896"/>
        <item x="488"/>
        <item x="1634"/>
        <item x="893"/>
        <item x="1769"/>
        <item x="1382"/>
        <item x="813"/>
        <item x="1210"/>
        <item x="748"/>
        <item x="642"/>
        <item x="897"/>
        <item x="783"/>
        <item x="444"/>
        <item x="1133"/>
        <item x="1653"/>
        <item x="8"/>
        <item x="311"/>
        <item x="1858"/>
        <item x="1334"/>
        <item x="792"/>
        <item x="339"/>
        <item x="812"/>
        <item x="352"/>
        <item x="793"/>
        <item x="915"/>
        <item x="675"/>
        <item x="1494"/>
        <item x="106"/>
        <item x="1518"/>
        <item x="1149"/>
        <item x="170"/>
        <item x="75"/>
        <item x="702"/>
        <item x="1563"/>
        <item x="820"/>
        <item x="323"/>
        <item x="1129"/>
        <item x="1222"/>
        <item x="98"/>
        <item x="1667"/>
        <item x="883"/>
        <item x="611"/>
        <item x="1442"/>
        <item x="164"/>
        <item x="1391"/>
        <item x="1285"/>
        <item x="1137"/>
        <item x="118"/>
        <item x="894"/>
        <item x="158"/>
        <item x="1223"/>
        <item x="932"/>
        <item x="490"/>
        <item x="1567"/>
        <item x="245"/>
        <item x="1566"/>
        <item x="849"/>
        <item x="993"/>
        <item x="1480"/>
        <item x="1005"/>
        <item x="1338"/>
        <item x="1758"/>
        <item x="104"/>
        <item x="1179"/>
        <item x="1865"/>
        <item x="1029"/>
        <item x="1150"/>
        <item x="399"/>
        <item x="882"/>
        <item x="938"/>
        <item x="0"/>
        <item x="1076"/>
        <item x="872"/>
        <item x="1730"/>
        <item x="10"/>
        <item x="1130"/>
        <item x="658"/>
        <item x="111"/>
        <item x="1890"/>
        <item x="1075"/>
        <item x="749"/>
        <item x="1183"/>
        <item x="975"/>
        <item x="1348"/>
        <item x="328"/>
        <item x="1451"/>
        <item x="1811"/>
        <item x="1471"/>
        <item x="898"/>
        <item x="977"/>
        <item x="1153"/>
        <item x="1161"/>
        <item x="407"/>
        <item x="1184"/>
        <item x="52"/>
        <item x="1928"/>
        <item x="954"/>
        <item x="1679"/>
        <item x="681"/>
        <item x="320"/>
        <item x="159"/>
        <item x="1614"/>
        <item x="91"/>
        <item x="492"/>
        <item x="528"/>
        <item x="1420"/>
        <item x="72"/>
        <item x="509"/>
        <item x="456"/>
        <item x="714"/>
        <item x="1799"/>
        <item x="595"/>
        <item x="778"/>
        <item x="1537"/>
        <item x="468"/>
        <item x="214"/>
        <item x="1283"/>
        <item x="1475"/>
        <item x="442"/>
        <item x="1109"/>
        <item x="1586"/>
        <item x="1668"/>
        <item x="157"/>
        <item x="412"/>
        <item x="1605"/>
        <item x="130"/>
        <item x="483"/>
        <item x="1722"/>
        <item x="1082"/>
        <item x="626"/>
        <item x="470"/>
        <item x="1025"/>
        <item x="791"/>
        <item x="1891"/>
        <item x="73"/>
        <item x="1691"/>
        <item x="87"/>
        <item x="1448"/>
        <item x="1631"/>
        <item x="1813"/>
        <item x="1550"/>
        <item x="1139"/>
        <item x="1022"/>
        <item x="289"/>
        <item x="56"/>
        <item x="123"/>
        <item x="1863"/>
        <item x="197"/>
        <item x="1057"/>
        <item x="1340"/>
        <item x="1291"/>
        <item x="1779"/>
        <item x="1535"/>
        <item x="1141"/>
        <item x="125"/>
        <item x="1018"/>
        <item x="1021"/>
        <item x="799"/>
        <item x="449"/>
        <item x="912"/>
        <item x="1309"/>
        <item x="168"/>
        <item x="377"/>
        <item x="24"/>
        <item x="1472"/>
        <item x="175"/>
        <item x="1738"/>
        <item x="1482"/>
        <item x="818"/>
        <item x="1488"/>
        <item x="1776"/>
        <item x="891"/>
        <item x="1089"/>
        <item x="374"/>
        <item x="400"/>
        <item x="585"/>
        <item x="1304"/>
        <item x="1478"/>
        <item x="79"/>
        <item x="1463"/>
        <item x="1213"/>
        <item x="790"/>
        <item x="1464"/>
        <item x="1160"/>
        <item x="1828"/>
        <item x="1158"/>
        <item x="440"/>
        <item x="1492"/>
        <item x="964"/>
        <item x="1428"/>
        <item x="657"/>
        <item x="1290"/>
        <item x="980"/>
        <item x="1821"/>
        <item x="1197"/>
        <item x="1268"/>
        <item x="1932"/>
        <item x="276"/>
        <item x="247"/>
        <item x="478"/>
        <item x="280"/>
        <item x="909"/>
        <item x="1172"/>
        <item x="646"/>
        <item x="958"/>
        <item x="161"/>
        <item x="593"/>
        <item x="939"/>
        <item x="12"/>
        <item x="517"/>
        <item x="445"/>
        <item x="446"/>
        <item x="380"/>
        <item x="1398"/>
        <item x="1395"/>
        <item x="324"/>
        <item x="1204"/>
        <item x="22"/>
        <item x="435"/>
        <item x="279"/>
        <item x="1554"/>
        <item x="1416"/>
        <item x="1151"/>
        <item x="843"/>
        <item x="1936"/>
        <item x="1154"/>
        <item x="1856"/>
        <item x="1606"/>
        <item x="1336"/>
        <item x="1068"/>
        <item x="1289"/>
        <item x="1887"/>
        <item x="99"/>
        <item x="1547"/>
        <item x="949"/>
        <item x="1201"/>
        <item x="392"/>
        <item x="11"/>
        <item x="129"/>
        <item x="1570"/>
        <item x="960"/>
        <item x="911"/>
        <item x="506"/>
        <item x="222"/>
        <item x="1092"/>
        <item x="225"/>
        <item x="751"/>
        <item x="221"/>
        <item x="65"/>
        <item x="1517"/>
        <item x="1433"/>
        <item x="773"/>
        <item x="978"/>
        <item x="376"/>
        <item x="798"/>
        <item x="365"/>
        <item x="116"/>
        <item x="1812"/>
        <item x="1843"/>
        <item x="821"/>
        <item x="1892"/>
        <item x="869"/>
        <item x="1593"/>
        <item x="1440"/>
        <item x="487"/>
        <item x="1436"/>
        <item x="1888"/>
        <item x="703"/>
        <item x="20"/>
        <item x="963"/>
        <item x="1017"/>
        <item x="39"/>
        <item x="914"/>
        <item x="1756"/>
        <item x="874"/>
        <item x="1903"/>
        <item x="839"/>
        <item x="9"/>
        <item x="287"/>
        <item x="1681"/>
        <item x="1503"/>
        <item x="846"/>
        <item x="1923"/>
        <item x="770"/>
        <item x="880"/>
        <item x="1020"/>
        <item x="1719"/>
        <item x="385"/>
        <item x="1286"/>
        <item x="1772"/>
        <item x="1103"/>
        <item x="25"/>
        <item x="1817"/>
        <item x="438"/>
        <item x="1193"/>
        <item x="1834"/>
        <item x="1893"/>
        <item x="948"/>
        <item x="561"/>
        <item x="1163"/>
        <item x="450"/>
        <item x="1379"/>
        <item x="961"/>
        <item x="110"/>
        <item x="1208"/>
        <item x="344"/>
        <item x="930"/>
        <item x="1793"/>
        <item x="198"/>
        <item x="1281"/>
        <item x="1195"/>
        <item x="726"/>
        <item x="1280"/>
        <item x="1019"/>
        <item x="1095"/>
        <item x="1006"/>
        <item x="127"/>
        <item x="1761"/>
        <item x="784"/>
        <item x="867"/>
        <item x="1499"/>
        <item x="109"/>
        <item x="1217"/>
        <item x="962"/>
        <item x="1805"/>
        <item x="422"/>
        <item x="23"/>
        <item x="947"/>
        <item x="312"/>
        <item x="1648"/>
        <item x="416"/>
        <item x="1215"/>
        <item x="228"/>
        <item x="513"/>
        <item x="185"/>
        <item x="7"/>
        <item x="1682"/>
        <item x="419"/>
        <item x="1272"/>
        <item x="33"/>
        <item x="1862"/>
        <item x="1298"/>
        <item x="1481"/>
        <item x="521"/>
        <item x="1207"/>
        <item x="1678"/>
        <item x="1532"/>
        <item x="1501"/>
        <item x="448"/>
        <item x="518"/>
        <item x="1381"/>
        <item x="47"/>
        <item x="1867"/>
        <item x="494"/>
        <item x="1929"/>
        <item x="347"/>
        <item x="535"/>
        <item x="1804"/>
        <item x="436"/>
        <item x="1728"/>
        <item x="1685"/>
        <item x="169"/>
        <item x="1152"/>
        <item x="653"/>
        <item x="1308"/>
        <item x="674"/>
        <item x="394"/>
        <item x="929"/>
        <item x="1732"/>
        <item x="1328"/>
        <item x="1162"/>
        <item x="1546"/>
        <item x="965"/>
        <item x="32"/>
        <item x="1604"/>
        <item x="614"/>
        <item x="355"/>
        <item x="1470"/>
        <item x="550"/>
        <item x="879"/>
        <item x="1256"/>
        <item x="1264"/>
        <item x="14"/>
        <item x="1582"/>
        <item x="806"/>
        <item x="402"/>
        <item x="530"/>
        <item x="844"/>
        <item x="1718"/>
        <item x="447"/>
        <item x="433"/>
        <item x="60"/>
        <item x="1486"/>
        <item x="6"/>
        <item x="753"/>
        <item x="1353"/>
        <item x="152"/>
        <item x="176"/>
        <item x="1111"/>
        <item x="1826"/>
        <item x="1774"/>
        <item x="49"/>
        <item x="1927"/>
        <item x="1257"/>
        <item x="873"/>
        <item x="439"/>
        <item x="28"/>
        <item x="43"/>
        <item x="496"/>
        <item x="1404"/>
        <item x="1684"/>
        <item x="1071"/>
        <item x="1676"/>
        <item x="1277"/>
        <item x="1317"/>
        <item x="340"/>
        <item x="1269"/>
        <item x="413"/>
        <item x="1922"/>
        <item x="291"/>
        <item x="124"/>
        <item x="1533"/>
        <item x="1101"/>
        <item x="359"/>
        <item x="956"/>
        <item x="397"/>
        <item x="1530"/>
        <item x="310"/>
        <item x="1159"/>
        <item x="1007"/>
        <item x="590"/>
        <item x="1238"/>
        <item x="559"/>
        <item x="128"/>
        <item x="383"/>
        <item x="1715"/>
        <item x="688"/>
        <item x="30"/>
        <item x="1250"/>
        <item x="315"/>
        <item x="944"/>
        <item x="4"/>
        <item x="16"/>
        <item x="375"/>
        <item x="1626"/>
        <item x="1797"/>
        <item x="1716"/>
        <item x="1846"/>
        <item x="862"/>
        <item x="455"/>
        <item x="44"/>
        <item x="319"/>
        <item x="361"/>
        <item x="88"/>
        <item x="1651"/>
        <item x="301"/>
        <item x="1841"/>
        <item x="908"/>
        <item x="253"/>
        <item x="208"/>
        <item x="36"/>
        <item x="979"/>
        <item x="601"/>
        <item x="1181"/>
        <item x="685"/>
        <item x="1165"/>
        <item x="1627"/>
        <item x="103"/>
        <item x="393"/>
        <item x="592"/>
        <item x="900"/>
        <item x="84"/>
        <item x="452"/>
        <item x="1695"/>
        <item x="1085"/>
        <item x="1714"/>
        <item x="102"/>
        <item x="105"/>
        <item x="959"/>
        <item x="1335"/>
        <item x="605"/>
        <item x="602"/>
        <item x="1702"/>
        <item x="313"/>
        <item x="232"/>
        <item x="1458"/>
        <item x="29"/>
        <item x="1816"/>
        <item x="824"/>
        <item x="1403"/>
        <item x="1316"/>
        <item x="931"/>
        <item x="574"/>
        <item x="1333"/>
        <item x="180"/>
        <item x="1372"/>
        <item x="55"/>
        <item x="913"/>
        <item x="1511"/>
        <item x="1037"/>
        <item x="1935"/>
        <item x="598"/>
        <item x="395"/>
        <item x="854"/>
        <item x="901"/>
        <item x="437"/>
        <item x="1711"/>
        <item x="1275"/>
        <item x="335"/>
        <item x="360"/>
        <item x="1374"/>
        <item x="1783"/>
        <item x="822"/>
        <item x="780"/>
        <item x="226"/>
        <item x="864"/>
        <item x="768"/>
        <item x="1686"/>
        <item x="211"/>
        <item x="76"/>
        <item x="676"/>
        <item x="13"/>
        <item x="995"/>
        <item x="1176"/>
        <item x="906"/>
        <item x="147"/>
        <item x="31"/>
        <item x="382"/>
        <item x="581"/>
        <item x="69"/>
        <item x="5"/>
        <item x="1396"/>
        <item x="1399"/>
        <item x="875"/>
        <item x="543"/>
        <item x="643"/>
        <item x="644"/>
        <item x="338"/>
        <item x="1447"/>
        <item x="281"/>
        <item x="623"/>
        <item x="418"/>
        <item x="662"/>
        <item x="172"/>
        <item x="458"/>
        <item x="600"/>
        <item x="1509"/>
        <item x="42"/>
        <item x="706"/>
        <item x="174"/>
        <item x="482"/>
        <item x="1889"/>
        <item x="209"/>
        <item x="1069"/>
        <item x="836"/>
        <item x="135"/>
        <item x="1833"/>
        <item x="309"/>
        <item x="1318"/>
        <item x="1354"/>
        <item x="387"/>
        <item x="1270"/>
        <item x="74"/>
        <item x="858"/>
        <item x="542"/>
        <item x="1053"/>
        <item x="851"/>
        <item x="565"/>
        <item x="484"/>
        <item x="15"/>
        <item x="1655"/>
        <item x="645"/>
        <item x="336"/>
        <item x="278"/>
        <item x="1273"/>
        <item x="905"/>
        <item x="673"/>
        <item x="136"/>
        <item x="1687"/>
        <item x="177"/>
        <item x="654"/>
        <item x="265"/>
        <item x="564"/>
        <item x="1271"/>
        <item x="115"/>
        <item x="95"/>
        <item x="429"/>
        <item x="201"/>
        <item x="369"/>
        <item x="800"/>
        <item x="379"/>
        <item x="476"/>
        <item x="224"/>
        <item x="511"/>
        <item x="1840"/>
        <item x="1824"/>
        <item x="834"/>
        <item x="1297"/>
        <item x="1597"/>
        <item x="50"/>
        <item x="1767"/>
        <item x="1164"/>
        <item x="1131"/>
        <item x="936"/>
        <item x="1898"/>
        <item x="1815"/>
        <item x="1205"/>
        <item x="1373"/>
        <item x="832"/>
        <item x="1232"/>
        <item x="120"/>
        <item x="215"/>
        <item x="1171"/>
        <item x="520"/>
        <item x="1703"/>
        <item x="996"/>
        <item x="1052"/>
        <item x="1675"/>
        <item x="507"/>
        <item x="1098"/>
        <item x="1612"/>
        <item x="194"/>
        <item x="1015"/>
        <item x="1369"/>
        <item x="1710"/>
        <item x="150"/>
        <item x="1469"/>
        <item x="122"/>
        <item x="1302"/>
        <item x="53"/>
        <item x="1607"/>
        <item x="1370"/>
        <item x="294"/>
        <item x="610"/>
        <item x="1301"/>
        <item x="188"/>
        <item x="580"/>
        <item x="213"/>
        <item x="1051"/>
        <item x="1212"/>
        <item x="491"/>
        <item x="868"/>
        <item x="302"/>
        <item x="1709"/>
        <item x="1355"/>
        <item x="566"/>
        <item x="1245"/>
        <item x="711"/>
        <item x="137"/>
        <item x="1253"/>
        <item x="205"/>
        <item x="308"/>
        <item x="1493"/>
        <item x="1229"/>
        <item x="1413"/>
        <item x="93"/>
        <item x="1231"/>
        <item x="404"/>
        <item x="17"/>
        <item x="403"/>
        <item x="1683"/>
        <item x="886"/>
        <item x="425"/>
        <item x="384"/>
        <item x="1497"/>
        <item x="656"/>
        <item x="68"/>
        <item x="388"/>
        <item x="620"/>
        <item x="461"/>
        <item x="512"/>
        <item x="371"/>
        <item x="272"/>
        <item x="842"/>
        <item x="295"/>
        <item x="1818"/>
        <item x="811"/>
        <item x="845"/>
        <item x="1571"/>
        <item x="896"/>
        <item x="325"/>
        <item x="1237"/>
        <item x="190"/>
        <item x="259"/>
        <item x="457"/>
        <item x="650"/>
        <item x="227"/>
        <item x="396"/>
        <item x="582"/>
        <item x="472"/>
        <item x="414"/>
        <item x="1760"/>
        <item x="67"/>
        <item x="555"/>
        <item x="441"/>
        <item x="689"/>
        <item x="196"/>
        <item x="541"/>
        <item x="59"/>
        <item x="786"/>
        <item x="464"/>
        <item x="1356"/>
        <item x="1785"/>
        <item x="178"/>
        <item x="217"/>
        <item x="618"/>
        <item x="579"/>
        <item x="1591"/>
        <item x="307"/>
        <item x="1693"/>
        <item x="80"/>
        <item x="1491"/>
        <item x="1203"/>
        <item x="826"/>
        <item x="1295"/>
        <item x="1610"/>
        <item x="57"/>
        <item x="639"/>
        <item x="349"/>
        <item x="54"/>
        <item x="825"/>
        <item x="368"/>
        <item x="1485"/>
        <item x="679"/>
        <item x="950"/>
        <item x="1720"/>
        <item x="1096"/>
        <item x="330"/>
        <item x="649"/>
        <item x="244"/>
        <item x="1202"/>
        <item x="1875"/>
        <item x="1402"/>
        <item x="475"/>
        <item x="705"/>
        <item x="1170"/>
        <item x="271"/>
        <item x="1897"/>
        <item x="805"/>
        <item x="1"/>
        <item x="1672"/>
        <item x="469"/>
        <item x="212"/>
        <item x="90"/>
        <item x="895"/>
        <item x="1640"/>
        <item x="1064"/>
        <item x="952"/>
        <item x="667"/>
        <item x="1066"/>
        <item x="415"/>
        <item x="326"/>
        <item x="1558"/>
        <item x="409"/>
        <item x="460"/>
        <item x="1175"/>
        <item x="284"/>
        <item x="1581"/>
        <item x="1240"/>
        <item x="850"/>
        <item x="1061"/>
        <item x="1192"/>
        <item x="544"/>
        <item x="747"/>
        <item x="432"/>
        <item x="617"/>
        <item x="420"/>
        <item x="1902"/>
        <item x="479"/>
        <item x="527"/>
        <item x="1023"/>
        <item x="96"/>
        <item x="1553"/>
        <item x="716"/>
        <item x="537"/>
        <item x="1241"/>
        <item x="1392"/>
        <item x="709"/>
        <item x="270"/>
        <item x="1637"/>
        <item x="1194"/>
        <item x="1230"/>
        <item x="1305"/>
        <item x="1062"/>
        <item x="200"/>
        <item x="85"/>
        <item x="1196"/>
        <item x="1514"/>
        <item x="1599"/>
        <item x="1225"/>
        <item x="1036"/>
        <item x="1838"/>
        <item x="1540"/>
        <item x="1393"/>
        <item x="1559"/>
        <item x="1806"/>
        <item x="114"/>
        <item x="572"/>
        <item x="504"/>
        <item x="1674"/>
        <item x="666"/>
        <item x="410"/>
        <item x="989"/>
        <item x="62"/>
        <item x="576"/>
        <item x="133"/>
        <item x="193"/>
        <item x="251"/>
        <item x="1032"/>
        <item x="1564"/>
        <item x="1595"/>
        <item x="715"/>
        <item x="70"/>
        <item x="1265"/>
        <item x="1781"/>
        <item x="192"/>
        <item x="342"/>
        <item x="195"/>
        <item x="378"/>
        <item x="202"/>
        <item x="1033"/>
        <item x="524"/>
        <item x="1580"/>
        <item x="814"/>
        <item x="459"/>
        <item x="406"/>
        <item x="1035"/>
        <item x="1483"/>
        <item x="1431"/>
        <item x="71"/>
        <item x="603"/>
        <item x="1182"/>
        <item x="160"/>
        <item x="346"/>
        <item x="357"/>
        <item x="132"/>
        <item x="61"/>
        <item x="969"/>
        <item x="1512"/>
        <item x="1296"/>
        <item x="166"/>
        <item x="1274"/>
        <item x="143"/>
        <item x="1842"/>
        <item x="1602"/>
        <item x="659"/>
        <item x="652"/>
        <item x="596"/>
        <item x="1628"/>
        <item x="655"/>
        <item x="616"/>
        <item x="1329"/>
        <item x="443"/>
        <item x="1600"/>
        <item x="903"/>
        <item x="583"/>
        <item x="1178"/>
        <item x="1585"/>
        <item x="26"/>
        <item x="373"/>
        <item x="1074"/>
        <item x="353"/>
        <item x="682"/>
        <item x="424"/>
        <item x="1311"/>
        <item x="604"/>
        <item x="428"/>
        <item x="1070"/>
        <item x="171"/>
        <item x="622"/>
        <item x="664"/>
        <item x="549"/>
        <item x="1551"/>
        <item x="1742"/>
        <item x="350"/>
        <item x="345"/>
        <item x="638"/>
        <item x="1414"/>
        <item x="1079"/>
        <item x="1346"/>
        <item x="1034"/>
        <item x="571"/>
        <item x="1078"/>
        <item x="248"/>
        <item x="508"/>
        <item x="1545"/>
        <item x="268"/>
        <item x="1611"/>
        <item x="809"/>
        <item x="423"/>
        <item x="257"/>
        <item x="1786"/>
        <item x="1878"/>
        <item x="1782"/>
        <item x="58"/>
        <item x="1345"/>
        <item x="1874"/>
        <item x="173"/>
        <item x="1884"/>
        <item x="545"/>
        <item x="292"/>
        <item x="179"/>
        <item x="1625"/>
        <item x="277"/>
        <item x="556"/>
        <item x="1477"/>
        <item x="841"/>
        <item x="1425"/>
        <item x="206"/>
        <item x="865"/>
        <item x="1056"/>
        <item x="390"/>
        <item x="563"/>
        <item x="367"/>
        <item x="1924"/>
        <item x="815"/>
        <item x="1873"/>
        <item x="713"/>
        <item x="108"/>
        <item x="628"/>
        <item x="421"/>
        <item x="1389"/>
        <item x="153"/>
        <item x="1866"/>
        <item x="1401"/>
        <item x="427"/>
        <item x="588"/>
        <item x="1489"/>
        <item x="401"/>
        <item x="1505"/>
        <item x="327"/>
        <item x="955"/>
        <item x="269"/>
        <item x="389"/>
        <item x="1629"/>
        <item x="678"/>
        <item x="1263"/>
        <item x="1868"/>
        <item x="252"/>
        <item x="463"/>
        <item x="258"/>
        <item x="1784"/>
        <item x="1484"/>
        <item x="250"/>
        <item x="1067"/>
        <item x="902"/>
        <item x="1244"/>
        <item x="575"/>
        <item x="1400"/>
        <item x="500"/>
        <item x="235"/>
        <item x="1144"/>
        <item x="1704"/>
        <item x="1307"/>
        <item x="663"/>
        <item x="405"/>
        <item x="1762"/>
        <item x="141"/>
        <item x="1673"/>
        <item x="612"/>
        <item x="1097"/>
        <item x="1259"/>
        <item x="1050"/>
        <item x="619"/>
        <item x="972"/>
        <item x="218"/>
        <item x="131"/>
        <item x="316"/>
        <item x="1315"/>
        <item x="855"/>
        <item x="165"/>
        <item x="203"/>
        <item x="495"/>
        <item x="1077"/>
        <item x="1417"/>
        <item x="1332"/>
        <item x="1705"/>
        <item x="746"/>
        <item x="1314"/>
        <item x="434"/>
        <item x="691"/>
        <item x="591"/>
        <item x="305"/>
        <item x="1049"/>
        <item x="156"/>
        <item x="607"/>
        <item x="647"/>
        <item x="1588"/>
        <item x="462"/>
        <item x="1048"/>
        <item x="480"/>
        <item x="1827"/>
        <item x="216"/>
        <item x="1388"/>
        <item x="1552"/>
        <item x="1662"/>
        <item x="1665"/>
        <item x="627"/>
        <item x="223"/>
        <item x="38"/>
        <item x="533"/>
        <item x="426"/>
        <item x="1100"/>
        <item x="146"/>
        <item x="184"/>
        <item x="540"/>
        <item x="1743"/>
        <item x="599"/>
        <item x="238"/>
        <item x="1371"/>
        <item x="1415"/>
        <item x="515"/>
        <item x="1435"/>
        <item x="474"/>
        <item x="990"/>
        <item x="669"/>
        <item x="94"/>
        <item x="145"/>
        <item x="144"/>
        <item x="677"/>
        <item x="1671"/>
        <item x="1573"/>
        <item x="151"/>
        <item x="121"/>
        <item x="1031"/>
        <item x="907"/>
        <item x="1851"/>
        <item x="299"/>
        <item x="1467"/>
        <item x="1211"/>
        <item x="191"/>
        <item x="1147"/>
        <item x="372"/>
        <item x="1145"/>
        <item x="293"/>
        <item x="1252"/>
        <item x="275"/>
        <item x="317"/>
        <item x="273"/>
        <item x="297"/>
        <item x="553"/>
        <item x="362"/>
        <item x="1236"/>
        <item x="499"/>
        <item x="1669"/>
        <item x="1844"/>
        <item x="987"/>
        <item x="1575"/>
        <item x="672"/>
        <item x="321"/>
        <item x="451"/>
        <item x="1242"/>
        <item x="236"/>
        <item x="1243"/>
        <item x="1249"/>
        <item x="1613"/>
        <item x="1810"/>
        <item x="1138"/>
        <item x="334"/>
        <item x="1592"/>
        <item x="630"/>
        <item x="230"/>
        <item x="725"/>
        <item x="66"/>
        <item x="1542"/>
        <item x="1226"/>
        <item x="661"/>
        <item x="516"/>
        <item x="486"/>
        <item x="953"/>
        <item x="594"/>
        <item x="986"/>
        <item x="231"/>
        <item x="606"/>
        <item x="1310"/>
        <item x="298"/>
        <item x="343"/>
        <item x="386"/>
        <item x="411"/>
        <item x="671"/>
        <item x="684"/>
        <item x="1848"/>
        <item x="246"/>
        <item x="261"/>
        <item x="1468"/>
        <item x="1099"/>
        <item x="531"/>
        <item x="971"/>
        <item x="970"/>
        <item x="526"/>
        <item x="140"/>
        <item x="772"/>
        <item x="477"/>
        <item x="1780"/>
        <item x="1412"/>
        <item x="1331"/>
        <item x="210"/>
        <item x="181"/>
        <item x="1330"/>
        <item x="1279"/>
        <item x="1313"/>
        <item x="1768"/>
        <item x="1745"/>
        <item x="752"/>
        <item x="502"/>
        <item x="331"/>
        <item x="1312"/>
        <item x="578"/>
        <item x="1583"/>
        <item x="64"/>
        <item x="296"/>
        <item x="1584"/>
        <item x="1383"/>
        <item x="3"/>
        <item x="505"/>
        <item x="1102"/>
        <item x="532"/>
        <item x="860"/>
        <item x="567"/>
        <item x="243"/>
        <item x="1030"/>
        <item x="1157"/>
        <item x="625"/>
        <item x="808"/>
        <item x="1008"/>
        <item x="1169"/>
        <item x="154"/>
        <item x="608"/>
        <item x="534"/>
        <item x="968"/>
        <item x="1063"/>
        <item x="1261"/>
        <item x="19"/>
        <item x="134"/>
        <item x="229"/>
        <item x="1589"/>
        <item x="1016"/>
        <item x="262"/>
        <item x="560"/>
        <item x="525"/>
        <item x="1251"/>
        <item x="690"/>
        <item x="27"/>
        <item x="621"/>
        <item x="866"/>
        <item x="329"/>
        <item x="951"/>
        <item x="473"/>
        <item x="45"/>
        <item x="1587"/>
        <item x="398"/>
        <item x="453"/>
        <item x="1820"/>
        <item x="687"/>
        <item x="597"/>
        <item x="1847"/>
        <item x="878"/>
        <item x="267"/>
        <item x="1206"/>
        <item x="1344"/>
        <item x="233"/>
        <item x="370"/>
        <item x="1706"/>
        <item x="523"/>
        <item x="589"/>
        <item x="498"/>
        <item x="337"/>
        <item x="1476"/>
        <item x="163"/>
        <item x="485"/>
        <item x="570"/>
        <item x="680"/>
        <item x="712"/>
        <item x="391"/>
        <item x="1255"/>
        <item x="514"/>
        <item x="651"/>
        <item x="1368"/>
        <item x="40"/>
        <item x="204"/>
        <item x="237"/>
        <item x="577"/>
        <item x="1630"/>
        <item x="207"/>
        <item x="985"/>
        <item x="797"/>
        <item x="1282"/>
        <item x="242"/>
        <item x="1609"/>
        <item x="1534"/>
        <item x="1352"/>
        <item x="290"/>
        <item x="771"/>
        <item x="139"/>
        <item x="364"/>
        <item x="1577"/>
        <item x="46"/>
        <item x="1140"/>
        <item x="162"/>
        <item x="779"/>
        <item x="635"/>
        <item x="552"/>
        <item x="966"/>
        <item x="554"/>
        <item x="632"/>
        <item x="1638"/>
        <item x="1011"/>
        <item x="670"/>
        <item x="945"/>
        <item x="1090"/>
        <item x="795"/>
        <item x="1146"/>
        <item x="573"/>
        <item x="1513"/>
        <item x="660"/>
        <item x="587"/>
        <item x="1351"/>
        <item x="220"/>
        <item x="946"/>
        <item x="668"/>
        <item x="857"/>
        <item x="1262"/>
        <item x="584"/>
        <item x="366"/>
        <item x="1883"/>
        <item x="101"/>
        <item x="332"/>
        <item x="107"/>
        <item x="551"/>
        <item x="263"/>
        <item x="318"/>
        <item x="665"/>
        <item x="1572"/>
        <item x="683"/>
        <item x="569"/>
        <item x="256"/>
        <item x="1300"/>
        <item x="1254"/>
        <item x="1246"/>
        <item x="1557"/>
        <item x="1055"/>
        <item x="322"/>
        <item x="249"/>
        <item x="1701"/>
        <item x="1287"/>
        <item x="1746"/>
        <item x="1598"/>
        <item x="613"/>
        <item x="288"/>
        <item x="861"/>
        <item x="1541"/>
        <item x="35"/>
        <item x="1446"/>
        <item x="633"/>
        <item x="199"/>
        <item x="522"/>
        <item x="306"/>
        <item x="1014"/>
        <item x="255"/>
        <item x="539"/>
        <item x="333"/>
        <item x="1487"/>
        <item x="1093"/>
        <item x="1845"/>
        <item x="1560"/>
        <item x="155"/>
        <item x="1450"/>
        <item x="1288"/>
        <item x="1832"/>
        <item x="624"/>
        <item x="519"/>
        <item x="497"/>
        <item x="1248"/>
        <item x="856"/>
        <item x="881"/>
        <item x="1380"/>
        <item x="63"/>
        <item x="1725"/>
        <item x="1267"/>
        <item x="86"/>
        <item x="1925"/>
        <item x="1247"/>
        <item x="341"/>
        <item x="1670"/>
        <item x="1852"/>
        <item x="1515"/>
        <item x="189"/>
        <item x="186"/>
        <item x="260"/>
        <item x="1378"/>
        <item x="1376"/>
        <item x="1377"/>
        <item x="863"/>
        <item x="1561"/>
        <item x="1729"/>
        <item x="547"/>
        <item x="241"/>
        <item x="1059"/>
        <item x="254"/>
        <item x="1650"/>
        <item x="937"/>
        <item x="710"/>
        <item x="266"/>
        <item x="859"/>
        <item x="148"/>
        <item x="1498"/>
        <item x="1899"/>
        <item x="634"/>
        <item x="636"/>
        <item x="1072"/>
        <item x="1724"/>
        <item x="568"/>
        <item x="1449"/>
        <item x="1516"/>
        <item x="1278"/>
        <item x="300"/>
        <item x="1641"/>
        <item x="187"/>
        <item x="112"/>
        <item x="510"/>
        <item x="264"/>
        <item x="285"/>
        <item x="282"/>
        <item x="1411"/>
        <item x="641"/>
        <item x="796"/>
        <item x="1058"/>
        <item x="1350"/>
        <item x="794"/>
        <item x="1258"/>
        <item x="274"/>
        <item x="1825"/>
        <item x="546"/>
        <item x="283"/>
        <item x="755"/>
        <item x="1839"/>
        <item x="1266"/>
        <item x="1594"/>
        <item x="1677"/>
        <item x="1239"/>
        <item x="1088"/>
        <item x="1094"/>
        <item x="1680"/>
        <item x="142"/>
        <item x="304"/>
        <item x="501"/>
        <item x="234"/>
        <item x="1539"/>
        <item x="631"/>
        <item x="640"/>
        <item x="138"/>
        <item x="1596"/>
        <item x="1500"/>
        <item x="1347"/>
        <item x="1876"/>
        <item x="548"/>
        <item x="219"/>
        <item x="41"/>
        <item x="1390"/>
        <item x="1060"/>
        <item x="1877"/>
        <item x="1054"/>
        <item x="835"/>
        <item x="1510"/>
        <item x="967"/>
        <item x="1110"/>
        <item x="1562"/>
        <item t="default"/>
      </items>
    </pivotField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dataField="1" showAll="0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Items count="1">
    <i/>
  </rowItems>
  <colItems count="1">
    <i/>
  </colItems>
  <dataFields count="1">
    <dataField name="Contagem de Documento de compras" fld="3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2E98EA-23B6-460A-8A4A-4ACDBB0ACE72}" name="Tabela dinâmica9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X6:Y14" firstHeaderRow="1" firstDataRow="1" firstDataCol="1"/>
  <pivotFields count="41">
    <pivotField showAll="0"/>
    <pivotField showAll="0"/>
    <pivotField showAll="0"/>
    <pivotField showAll="0"/>
    <pivotField showAll="0"/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0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oma de Preço Real " fld="23" baseField="40" baseItem="1" numFmtId="165"/>
  </dataFields>
  <chartFormats count="1"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22D3DE-9BF3-4CC5-98A1-5187D99E789C}" name="Tabela dinâmica8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Relatório de Compras por fornecedor">
  <location ref="U6:V14" firstHeaderRow="1" firstDataRow="1" firstDataCol="1"/>
  <pivotFields count="41">
    <pivotField showAll="0"/>
    <pivotField showAll="0"/>
    <pivotField showAll="0"/>
    <pivotField showAll="0"/>
    <pivotField axis="axisRow" showAll="0" measureFilter="1" sortType="descending">
      <items count="54">
        <item sd="0" m="1" x="29"/>
        <item sd="0" m="1" x="46"/>
        <item sd="0" m="1" x="50"/>
        <item sd="0" m="1" x="48"/>
        <item sd="0" m="1" x="40"/>
        <item sd="0" m="1" x="44"/>
        <item sd="0" m="1" x="39"/>
        <item sd="0" m="1" x="42"/>
        <item sd="0" m="1" x="33"/>
        <item sd="0" m="1" x="37"/>
        <item sd="0" m="1" x="45"/>
        <item sd="0" m="1" x="47"/>
        <item sd="0" m="1" x="52"/>
        <item sd="0" m="1" x="31"/>
        <item sd="0" m="1" x="43"/>
        <item sd="0" m="1" x="38"/>
        <item sd="0" m="1" x="41"/>
        <item sd="0" m="1" x="36"/>
        <item sd="0" m="1" x="28"/>
        <item sd="0" m="1" x="34"/>
        <item sd="0" m="1" x="32"/>
        <item sd="0" m="1" x="35"/>
        <item sd="0" m="1" x="30"/>
        <item sd="0" m="1" x="51"/>
        <item sd="0" m="1" x="27"/>
        <item sd="0" m="1" x="49"/>
        <item sd="0" m="1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37"/>
  </rowFields>
  <rowItems count="8">
    <i>
      <x v="27"/>
    </i>
    <i>
      <x v="39"/>
    </i>
    <i>
      <x v="50"/>
    </i>
    <i>
      <x v="42"/>
    </i>
    <i>
      <x v="29"/>
    </i>
    <i>
      <x v="45"/>
    </i>
    <i>
      <x v="44"/>
    </i>
    <i t="grand">
      <x/>
    </i>
  </rowItems>
  <colItems count="1">
    <i/>
  </colItems>
  <dataFields count="1">
    <dataField name="Soma de Preço Real " fld="23" showDataAs="percentOfTotal" baseField="4" baseItem="23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7" filterVal="7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411621-56AC-4BC1-9AFB-B4827CF5EB18}" name="Tabela dinâmica7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latório de Compras por fornecedor">
  <location ref="R6:S10" firstHeaderRow="1" firstDataRow="1" firstDataCol="1"/>
  <pivotFields count="41">
    <pivotField showAll="0"/>
    <pivotField showAll="0"/>
    <pivotField showAll="0"/>
    <pivotField showAll="0"/>
    <pivotField showAll="0">
      <items count="54">
        <item x="2"/>
        <item x="19"/>
        <item x="23"/>
        <item x="13"/>
        <item x="17"/>
        <item x="12"/>
        <item x="15"/>
        <item x="6"/>
        <item x="10"/>
        <item x="18"/>
        <item x="20"/>
        <item m="1" x="29"/>
        <item m="1" x="46"/>
        <item m="1" x="50"/>
        <item m="1" x="48"/>
        <item m="1" x="40"/>
        <item m="1" x="44"/>
        <item m="1" x="39"/>
        <item m="1" x="42"/>
        <item m="1" x="33"/>
        <item m="1" x="37"/>
        <item m="1" x="45"/>
        <item m="1" x="47"/>
        <item m="1" x="52"/>
        <item m="1" x="31"/>
        <item m="1" x="43"/>
        <item m="1" x="38"/>
        <item m="1" x="41"/>
        <item m="1" x="36"/>
        <item m="1" x="28"/>
        <item m="1" x="34"/>
        <item m="1" x="32"/>
        <item m="1" x="35"/>
        <item m="1" x="30"/>
        <item m="1" x="51"/>
        <item x="25"/>
        <item x="4"/>
        <item x="16"/>
        <item x="11"/>
        <item x="14"/>
        <item x="9"/>
        <item x="1"/>
        <item x="7"/>
        <item x="5"/>
        <item x="8"/>
        <item x="3"/>
        <item x="24"/>
        <item x="0"/>
        <item m="1" x="27"/>
        <item x="21"/>
        <item x="22"/>
        <item m="1" x="49"/>
        <item m="1" x="26"/>
        <item t="default"/>
      </items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4">
        <item sd="0" x="2"/>
        <item sd="0" x="1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dataField="1" showAll="0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1"/>
    <field x="3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ontagem de Documento de compras" fld="37" subtotal="count" showDataAs="percentOfTotal" baseField="11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B4F7B-AA94-4869-ADB0-7D0C1EB81223}" name="Tabela dinâmica6" cacheId="6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3" rowHeaderCaption="Relatório de Compras por fornecedor">
  <location ref="N6:O10" firstHeaderRow="1" firstDataRow="1" firstDataCol="1"/>
  <pivotFields count="41">
    <pivotField showAll="0"/>
    <pivotField showAll="0"/>
    <pivotField showAll="0"/>
    <pivotField showAll="0"/>
    <pivotField showAll="0" sortType="descending">
      <items count="54">
        <item x="2"/>
        <item x="19"/>
        <item x="23"/>
        <item x="13"/>
        <item x="17"/>
        <item x="12"/>
        <item x="15"/>
        <item x="6"/>
        <item x="10"/>
        <item x="18"/>
        <item x="20"/>
        <item m="1" x="29"/>
        <item m="1" x="46"/>
        <item m="1" x="50"/>
        <item m="1" x="48"/>
        <item m="1" x="40"/>
        <item m="1" x="44"/>
        <item m="1" x="39"/>
        <item m="1" x="42"/>
        <item m="1" x="33"/>
        <item m="1" x="37"/>
        <item m="1" x="45"/>
        <item m="1" x="47"/>
        <item m="1" x="52"/>
        <item m="1" x="31"/>
        <item m="1" x="43"/>
        <item m="1" x="38"/>
        <item m="1" x="41"/>
        <item m="1" x="36"/>
        <item m="1" x="28"/>
        <item m="1" x="34"/>
        <item m="1" x="32"/>
        <item m="1" x="35"/>
        <item m="1" x="30"/>
        <item m="1" x="51"/>
        <item x="25"/>
        <item x="4"/>
        <item x="16"/>
        <item x="11"/>
        <item x="14"/>
        <item x="9"/>
        <item x="1"/>
        <item x="7"/>
        <item x="5"/>
        <item x="8"/>
        <item x="3"/>
        <item x="24"/>
        <item x="0"/>
        <item m="1" x="27"/>
        <item x="21"/>
        <item x="22"/>
        <item m="1" x="49"/>
        <item m="1"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 sortType="descending">
      <items count="4">
        <item sd="0" x="2"/>
        <item sd="0" x="1"/>
        <item sd="0" x="0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1"/>
    <field x="37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oma de Preço Real " fld="23" showDataAs="percentOfTotal" baseField="4" baseItem="23" numFmtId="10"/>
  </dataFields>
  <chartFormats count="4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1F110A-9EB0-4F0C-A975-83D34EACDC91}" name="Tabela dinâmica5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Relatório de Compras por fornecedor">
  <location ref="K6:L20" firstHeaderRow="1" firstDataRow="1" firstDataCol="1"/>
  <pivotFields count="41">
    <pivotField showAll="0"/>
    <pivotField showAll="0"/>
    <pivotField showAll="0"/>
    <pivotField showAll="0"/>
    <pivotField axis="axisRow" showAll="0" sortType="descending">
      <items count="54">
        <item sd="0" m="1" x="29"/>
        <item sd="0" m="1" x="46"/>
        <item sd="0" m="1" x="50"/>
        <item sd="0" m="1" x="48"/>
        <item sd="0" m="1" x="40"/>
        <item sd="0" m="1" x="44"/>
        <item sd="0" m="1" x="39"/>
        <item sd="0" m="1" x="42"/>
        <item sd="0" m="1" x="33"/>
        <item sd="0" m="1" x="37"/>
        <item sd="0" m="1" x="45"/>
        <item sd="0" m="1" x="47"/>
        <item sd="0" m="1" x="52"/>
        <item sd="0" m="1" x="31"/>
        <item sd="0" m="1" x="43"/>
        <item sd="0" m="1" x="38"/>
        <item sd="0" m="1" x="41"/>
        <item sd="0" m="1" x="36"/>
        <item sd="0" m="1" x="28"/>
        <item sd="0" m="1" x="34"/>
        <item sd="0" m="1" x="32"/>
        <item sd="0" m="1" x="35"/>
        <item sd="0" m="1" x="30"/>
        <item sd="0" m="1" x="51"/>
        <item sd="0" m="1" x="27"/>
        <item sd="0" m="1" x="49"/>
        <item sd="0" m="1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37"/>
  </rowFields>
  <rowItems count="14">
    <i>
      <x v="27"/>
    </i>
    <i>
      <x v="39"/>
    </i>
    <i>
      <x v="50"/>
    </i>
    <i>
      <x v="42"/>
    </i>
    <i>
      <x v="29"/>
    </i>
    <i>
      <x v="45"/>
    </i>
    <i>
      <x v="44"/>
    </i>
    <i>
      <x v="33"/>
    </i>
    <i>
      <x v="37"/>
    </i>
    <i>
      <x v="48"/>
    </i>
    <i>
      <x v="47"/>
    </i>
    <i>
      <x v="40"/>
    </i>
    <i>
      <x v="46"/>
    </i>
    <i t="grand">
      <x/>
    </i>
  </rowItems>
  <colItems count="1">
    <i/>
  </colItems>
  <dataFields count="1">
    <dataField name="Soma de Preço Real " fld="23" showDataAs="percentOfTotal" baseField="4" baseItem="23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81CD39-2859-4EEC-ADEB-CD27E83D49D6}" name="Tabela dinâmica3" cacheId="68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16" rowHeaderCaption="Relatório de Compras por fornecedor">
  <location ref="D6:E17" firstHeaderRow="1" firstDataRow="1" firstDataCol="1"/>
  <pivotFields count="41">
    <pivotField showAll="0"/>
    <pivotField showAll="0"/>
    <pivotField showAll="0"/>
    <pivotField showAll="0"/>
    <pivotField showAll="0">
      <items count="54">
        <item x="2"/>
        <item x="19"/>
        <item x="23"/>
        <item x="13"/>
        <item x="17"/>
        <item x="12"/>
        <item x="15"/>
        <item x="6"/>
        <item x="10"/>
        <item x="18"/>
        <item x="20"/>
        <item m="1" x="29"/>
        <item m="1" x="46"/>
        <item m="1" x="50"/>
        <item m="1" x="48"/>
        <item m="1" x="40"/>
        <item m="1" x="44"/>
        <item m="1" x="39"/>
        <item m="1" x="42"/>
        <item m="1" x="33"/>
        <item m="1" x="37"/>
        <item m="1" x="45"/>
        <item m="1" x="47"/>
        <item m="1" x="52"/>
        <item m="1" x="31"/>
        <item m="1" x="43"/>
        <item m="1" x="38"/>
        <item m="1" x="41"/>
        <item m="1" x="36"/>
        <item m="1" x="28"/>
        <item m="1" x="34"/>
        <item m="1" x="32"/>
        <item m="1" x="35"/>
        <item m="1" x="30"/>
        <item m="1" x="51"/>
        <item x="25"/>
        <item x="4"/>
        <item x="16"/>
        <item x="11"/>
        <item x="14"/>
        <item x="9"/>
        <item x="1"/>
        <item x="7"/>
        <item x="5"/>
        <item x="8"/>
        <item x="3"/>
        <item x="24"/>
        <item x="0"/>
        <item m="1" x="27"/>
        <item x="21"/>
        <item x="22"/>
        <item m="1" x="49"/>
        <item m="1" x="26"/>
        <item t="default"/>
      </items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axis="axisRow" showAll="0" measureFilter="1" sortType="ascending">
      <items count="396">
        <item sd="0" x="371"/>
        <item sd="0" x="44"/>
        <item sd="0" x="333"/>
        <item sd="0" x="334"/>
        <item sd="0" x="234"/>
        <item sd="0" x="378"/>
        <item sd="0" x="326"/>
        <item sd="0" x="160"/>
        <item sd="0" x="8"/>
        <item sd="0" x="106"/>
        <item sd="0" x="84"/>
        <item sd="0" x="222"/>
        <item sd="0" x="157"/>
        <item sd="0" x="294"/>
        <item sd="0" x="66"/>
        <item sd="0" x="141"/>
        <item sd="0" x="200"/>
        <item sd="0" x="155"/>
        <item sd="0" x="252"/>
        <item sd="0" x="329"/>
        <item sd="0" x="274"/>
        <item sd="0" x="345"/>
        <item sd="0" x="85"/>
        <item sd="0" x="178"/>
        <item sd="0" x="341"/>
        <item sd="0" x="63"/>
        <item sd="0" x="389"/>
        <item sd="0" x="87"/>
        <item sd="0" x="40"/>
        <item sd="0" x="127"/>
        <item sd="0" x="183"/>
        <item sd="0" x="186"/>
        <item sd="0" x="71"/>
        <item sd="0" x="351"/>
        <item sd="0" x="271"/>
        <item sd="0" x="163"/>
        <item sd="0" x="370"/>
        <item sd="0" x="387"/>
        <item sd="0" x="75"/>
        <item sd="0" x="26"/>
        <item sd="0" x="43"/>
        <item sd="0" x="81"/>
        <item sd="0" x="295"/>
        <item sd="0" x="265"/>
        <item sd="0" x="303"/>
        <item sd="0" x="20"/>
        <item sd="0" x="48"/>
        <item sd="0" x="293"/>
        <item sd="0" x="0"/>
        <item sd="0" x="316"/>
        <item sd="0" x="204"/>
        <item sd="0" x="220"/>
        <item sd="0" x="239"/>
        <item sd="0" x="104"/>
        <item sd="0" x="124"/>
        <item sd="0" x="311"/>
        <item sd="0" x="281"/>
        <item sd="0" x="347"/>
        <item sd="0" x="264"/>
        <item sd="0" x="369"/>
        <item sd="0" x="54"/>
        <item sd="0" x="5"/>
        <item sd="0" x="221"/>
        <item sd="0" x="112"/>
        <item sd="0" x="114"/>
        <item sd="0" x="182"/>
        <item sd="0" x="354"/>
        <item sd="0" x="149"/>
        <item sd="0" x="249"/>
        <item sd="0" x="384"/>
        <item sd="0" x="49"/>
        <item sd="0" x="392"/>
        <item sd="0" x="362"/>
        <item sd="0" x="238"/>
        <item sd="0" x="279"/>
        <item sd="0" x="337"/>
        <item sd="0" x="247"/>
        <item sd="0" x="153"/>
        <item sd="0" x="381"/>
        <item sd="0" x="174"/>
        <item sd="0" x="235"/>
        <item sd="0" x="317"/>
        <item sd="0" x="194"/>
        <item sd="0" x="349"/>
        <item sd="0" x="298"/>
        <item sd="0" x="250"/>
        <item sd="0" x="358"/>
        <item sd="0" x="62"/>
        <item sd="0" x="284"/>
        <item sd="0" x="177"/>
        <item sd="0" x="289"/>
        <item sd="0" x="214"/>
        <item sd="0" x="70"/>
        <item sd="0" x="64"/>
        <item sd="0" x="357"/>
        <item sd="0" x="19"/>
        <item sd="0" x="386"/>
        <item sd="0" x="129"/>
        <item sd="0" x="301"/>
        <item sd="0" x="184"/>
        <item sd="0" x="258"/>
        <item sd="0" x="4"/>
        <item sd="0" x="189"/>
        <item sd="0" x="15"/>
        <item sd="0" x="229"/>
        <item sd="0" x="97"/>
        <item sd="0" x="211"/>
        <item sd="0" x="223"/>
        <item sd="0" x="374"/>
        <item sd="0" x="169"/>
        <item sd="0" x="275"/>
        <item sd="0" x="248"/>
        <item sd="0" x="210"/>
        <item sd="0" x="241"/>
        <item sd="0" x="382"/>
        <item sd="0" x="30"/>
        <item sd="0" x="288"/>
        <item sd="0" x="290"/>
        <item sd="0" x="185"/>
        <item sd="0" x="320"/>
        <item sd="0" x="90"/>
        <item sd="0" x="314"/>
        <item sd="0" x="299"/>
        <item sd="0" x="55"/>
        <item sd="0" x="287"/>
        <item sd="0" x="125"/>
        <item sd="0" x="145"/>
        <item sd="0" x="237"/>
        <item sd="0" x="51"/>
        <item sd="0" x="152"/>
        <item sd="0" x="346"/>
        <item sd="0" x="150"/>
        <item sd="0" x="344"/>
        <item sd="0" x="118"/>
        <item sd="0" x="243"/>
        <item sd="0" x="138"/>
        <item sd="0" x="353"/>
        <item sd="0" x="76"/>
        <item sd="0" x="50"/>
        <item sd="0" x="198"/>
        <item sd="0" x="245"/>
        <item sd="0" x="133"/>
        <item sd="0" x="266"/>
        <item sd="0" x="318"/>
        <item sd="0" x="376"/>
        <item sd="0" x="142"/>
        <item sd="0" x="283"/>
        <item sd="0" x="213"/>
        <item sd="0" x="144"/>
        <item sd="0" x="82"/>
        <item sd="0" x="201"/>
        <item sd="0" x="6"/>
        <item sd="0" x="302"/>
        <item sd="0" x="332"/>
        <item sd="0" x="165"/>
        <item sd="0" x="36"/>
        <item sd="0" x="217"/>
        <item sd="0" x="99"/>
        <item sd="0" x="348"/>
        <item sd="0" x="209"/>
        <item sd="0" x="328"/>
        <item sd="0" x="88"/>
        <item sd="0" x="212"/>
        <item sd="0" x="206"/>
        <item sd="0" x="103"/>
        <item sd="0" x="253"/>
        <item sd="0" x="309"/>
        <item sd="0" x="79"/>
        <item sd="0" x="58"/>
        <item sd="0" x="172"/>
        <item sd="0" x="116"/>
        <item sd="0" x="77"/>
        <item sd="0" x="233"/>
        <item sd="0" x="122"/>
        <item sd="0" x="27"/>
        <item sd="0" x="304"/>
        <item sd="0" x="37"/>
        <item sd="0" x="368"/>
        <item sd="0" x="126"/>
        <item sd="0" x="154"/>
        <item sd="0" x="175"/>
        <item sd="0" x="47"/>
        <item sd="0" x="331"/>
        <item sd="0" x="335"/>
        <item sd="0" x="60"/>
        <item sd="0" x="225"/>
        <item sd="0" x="105"/>
        <item sd="0" x="96"/>
        <item sd="0" x="111"/>
        <item sd="0" x="307"/>
        <item sd="0" x="32"/>
        <item sd="0" x="263"/>
        <item sd="0" x="380"/>
        <item sd="0" x="280"/>
        <item sd="0" x="227"/>
        <item sd="0" x="254"/>
        <item sd="0" x="199"/>
        <item sd="0" x="115"/>
        <item sd="0" x="110"/>
        <item sd="0" x="324"/>
        <item sd="0" x="101"/>
        <item sd="0" x="67"/>
        <item sd="0" x="16"/>
        <item sd="0" x="170"/>
        <item sd="0" x="180"/>
        <item sd="0" x="319"/>
        <item sd="0" x="18"/>
        <item sd="0" x="226"/>
        <item sd="0" x="130"/>
        <item sd="0" x="313"/>
        <item sd="0" x="218"/>
        <item sd="0" x="119"/>
        <item sd="0" x="156"/>
        <item sd="0" x="83"/>
        <item sd="0" x="109"/>
        <item sd="0" x="375"/>
        <item sd="0" x="34"/>
        <item sd="0" x="191"/>
        <item sd="0" x="310"/>
        <item sd="0" x="158"/>
        <item sd="0" x="197"/>
        <item sd="0" x="92"/>
        <item sd="0" x="94"/>
        <item sd="0" x="257"/>
        <item sd="0" x="38"/>
        <item sd="0" x="123"/>
        <item sd="0" x="98"/>
        <item sd="0" x="277"/>
        <item sd="0" x="128"/>
        <item sd="0" x="261"/>
        <item sd="0" x="278"/>
        <item sd="0" x="306"/>
        <item sd="0" x="383"/>
        <item sd="0" x="131"/>
        <item sd="0" x="323"/>
        <item sd="0" x="137"/>
        <item sd="0" x="17"/>
        <item sd="0" x="41"/>
        <item sd="0" x="262"/>
        <item sd="0" x="251"/>
        <item sd="0" x="117"/>
        <item sd="0" x="388"/>
        <item sd="0" x="322"/>
        <item sd="0" x="102"/>
        <item sd="0" x="100"/>
        <item sd="0" x="78"/>
        <item sd="0" x="2"/>
        <item sd="0" x="89"/>
        <item sd="0" x="236"/>
        <item sd="0" x="267"/>
        <item sd="0" x="173"/>
        <item sd="0" x="86"/>
        <item sd="0" x="338"/>
        <item sd="0" x="308"/>
        <item sd="0" x="132"/>
        <item sd="0" x="195"/>
        <item sd="0" x="273"/>
        <item sd="0" x="372"/>
        <item sd="0" x="23"/>
        <item sd="0" x="393"/>
        <item sd="0" x="312"/>
        <item sd="0" x="377"/>
        <item sd="0" x="325"/>
        <item sd="0" x="256"/>
        <item sd="0" x="352"/>
        <item sd="0" x="39"/>
        <item sd="0" x="1"/>
        <item sd="0" x="240"/>
        <item sd="0" x="136"/>
        <item sd="0" x="260"/>
        <item sd="0" x="21"/>
        <item sd="0" x="205"/>
        <item sd="0" x="244"/>
        <item sd="0" x="179"/>
        <item sd="0" x="216"/>
        <item sd="0" x="219"/>
        <item sd="0" x="188"/>
        <item sd="0" x="232"/>
        <item sd="0" x="296"/>
        <item sd="0" x="300"/>
        <item sd="0" x="259"/>
        <item sd="0" x="385"/>
        <item sd="0" x="74"/>
        <item sd="0" x="171"/>
        <item sd="0" x="390"/>
        <item sd="0" x="176"/>
        <item sd="0" x="242"/>
        <item sd="0" x="120"/>
        <item sd="0" x="246"/>
        <item sd="0" x="33"/>
        <item sd="0" x="95"/>
        <item sd="0" x="365"/>
        <item sd="0" x="72"/>
        <item sd="0" x="208"/>
        <item sd="0" x="59"/>
        <item sd="0" x="355"/>
        <item sd="0" x="291"/>
        <item sd="0" x="224"/>
        <item sd="0" x="336"/>
        <item sd="0" x="367"/>
        <item sd="0" x="68"/>
        <item sd="0" x="22"/>
        <item sd="0" x="148"/>
        <item sd="0" x="161"/>
        <item sd="0" x="282"/>
        <item sd="0" x="91"/>
        <item sd="0" x="286"/>
        <item sd="0" x="192"/>
        <item sd="0" x="147"/>
        <item sd="0" x="255"/>
        <item sd="0" x="107"/>
        <item sd="0" x="364"/>
        <item sd="0" x="330"/>
        <item sd="0" x="11"/>
        <item sd="0" x="42"/>
        <item sd="0" x="340"/>
        <item sd="0" x="359"/>
        <item sd="0" x="80"/>
        <item sd="0" x="203"/>
        <item sd="0" x="228"/>
        <item sd="0" x="193"/>
        <item sd="0" x="52"/>
        <item sd="0" x="394"/>
        <item sd="0" x="73"/>
        <item sd="0" x="350"/>
        <item sd="0" x="202"/>
        <item sd="0" x="113"/>
        <item sd="0" x="215"/>
        <item sd="0" x="151"/>
        <item sd="0" x="230"/>
        <item sd="0" x="13"/>
        <item sd="0" x="56"/>
        <item sd="0" x="363"/>
        <item sd="0" x="373"/>
        <item sd="0" x="121"/>
        <item sd="0" x="276"/>
        <item sd="0" x="181"/>
        <item sd="0" x="356"/>
        <item sd="0" x="190"/>
        <item sd="0" x="379"/>
        <item sd="0" x="139"/>
        <item sd="0" x="146"/>
        <item sd="0" x="272"/>
        <item sd="0" x="231"/>
        <item sd="0" x="28"/>
        <item sd="0" x="140"/>
        <item sd="0" x="29"/>
        <item sd="0" x="366"/>
        <item sd="0" x="168"/>
        <item sd="0" x="57"/>
        <item sd="0" x="3"/>
        <item sd="0" x="315"/>
        <item sd="0" x="187"/>
        <item sd="0" x="327"/>
        <item sd="0" x="143"/>
        <item sd="0" x="343"/>
        <item sd="0" x="45"/>
        <item sd="0" x="361"/>
        <item sd="0" x="270"/>
        <item sd="0" x="7"/>
        <item sd="0" x="159"/>
        <item sd="0" x="292"/>
        <item sd="0" x="53"/>
        <item sd="0" x="24"/>
        <item sd="0" x="166"/>
        <item sd="0" x="35"/>
        <item sd="0" x="25"/>
        <item sd="0" x="135"/>
        <item sd="0" x="207"/>
        <item sd="0" x="46"/>
        <item sd="0" x="268"/>
        <item sd="0" x="269"/>
        <item sd="0" x="360"/>
        <item sd="0" x="297"/>
        <item sd="0" x="61"/>
        <item sd="0" x="134"/>
        <item sd="0" x="305"/>
        <item sd="0" x="65"/>
        <item sd="0" x="167"/>
        <item sd="0" x="108"/>
        <item sd="0" x="93"/>
        <item sd="0" x="31"/>
        <item sd="0" x="321"/>
        <item sd="0" x="339"/>
        <item sd="0" x="164"/>
        <item sd="0" x="14"/>
        <item sd="0" x="9"/>
        <item sd="0" x="69"/>
        <item sd="0" x="342"/>
        <item sd="0" x="196"/>
        <item sd="0" x="10"/>
        <item sd="0" x="12"/>
        <item sd="0" x="285"/>
        <item sd="0" x="391"/>
        <item sd="0" x="16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7"/>
    <field x="37"/>
  </rowFields>
  <rowItems count="11">
    <i>
      <x v="121"/>
    </i>
    <i>
      <x v="33"/>
    </i>
    <i>
      <x v="131"/>
    </i>
    <i>
      <x v="359"/>
    </i>
    <i>
      <x v="340"/>
    </i>
    <i>
      <x v="237"/>
    </i>
    <i>
      <x v="240"/>
    </i>
    <i>
      <x v="390"/>
    </i>
    <i>
      <x v="185"/>
    </i>
    <i>
      <x v="227"/>
    </i>
    <i t="grand">
      <x/>
    </i>
  </rowItems>
  <colItems count="1">
    <i/>
  </colItems>
  <dataFields count="1">
    <dataField name="Soma de Preço Real " fld="23" baseField="7" baseItem="12" numFmtId="165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BD168-3F38-4C97-A35B-65B319775371}" name="Tabela dinâmica2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Relatório de Compras por fornecedor">
  <location ref="H6:I20" firstHeaderRow="1" firstDataRow="1" firstDataCol="1"/>
  <pivotFields count="41">
    <pivotField showAll="0"/>
    <pivotField showAll="0"/>
    <pivotField showAll="0"/>
    <pivotField showAll="0"/>
    <pivotField axis="axisRow" showAll="0" sortType="descending">
      <items count="54">
        <item sd="0" m="1" x="29"/>
        <item sd="0" m="1" x="46"/>
        <item sd="0" m="1" x="50"/>
        <item sd="0" m="1" x="48"/>
        <item sd="0" m="1" x="40"/>
        <item sd="0" m="1" x="44"/>
        <item sd="0" m="1" x="39"/>
        <item sd="0" m="1" x="42"/>
        <item sd="0" m="1" x="33"/>
        <item sd="0" m="1" x="37"/>
        <item sd="0" m="1" x="45"/>
        <item sd="0" m="1" x="47"/>
        <item sd="0" m="1" x="52"/>
        <item sd="0" m="1" x="31"/>
        <item sd="0" m="1" x="43"/>
        <item sd="0" m="1" x="38"/>
        <item sd="0" m="1" x="41"/>
        <item sd="0" m="1" x="36"/>
        <item sd="0" m="1" x="28"/>
        <item sd="0" m="1" x="34"/>
        <item sd="0" m="1" x="32"/>
        <item sd="0" m="1" x="35"/>
        <item sd="0" m="1" x="30"/>
        <item sd="0" m="1" x="51"/>
        <item sd="0" m="1" x="27"/>
        <item sd="0" m="1" x="49"/>
        <item sd="0" m="1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37"/>
  </rowFields>
  <rowItems count="14">
    <i>
      <x v="27"/>
    </i>
    <i>
      <x v="39"/>
    </i>
    <i>
      <x v="50"/>
    </i>
    <i>
      <x v="42"/>
    </i>
    <i>
      <x v="29"/>
    </i>
    <i>
      <x v="45"/>
    </i>
    <i>
      <x v="44"/>
    </i>
    <i>
      <x v="33"/>
    </i>
    <i>
      <x v="37"/>
    </i>
    <i>
      <x v="48"/>
    </i>
    <i>
      <x v="47"/>
    </i>
    <i>
      <x v="40"/>
    </i>
    <i>
      <x v="46"/>
    </i>
    <i t="grand">
      <x/>
    </i>
  </rowItems>
  <colItems count="1">
    <i/>
  </colItems>
  <dataFields count="1">
    <dataField name="Soma de Preço Real " fld="23" baseField="7" baseItem="12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1B6C1E-647E-472E-B380-5BCAC9686C36}" name="Tabela dinâmica1" cacheId="6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Relatório de Compras por fornecedor">
  <location ref="A6:B211" firstHeaderRow="1" firstDataRow="1" firstDataCol="1"/>
  <pivotFields count="41">
    <pivotField showAll="0"/>
    <pivotField showAll="0"/>
    <pivotField showAll="0"/>
    <pivotField showAll="0"/>
    <pivotField showAll="0">
      <items count="54">
        <item x="2"/>
        <item x="19"/>
        <item x="23"/>
        <item x="13"/>
        <item x="17"/>
        <item x="12"/>
        <item x="15"/>
        <item x="6"/>
        <item x="10"/>
        <item x="18"/>
        <item x="20"/>
        <item m="1" x="29"/>
        <item m="1" x="46"/>
        <item m="1" x="50"/>
        <item m="1" x="48"/>
        <item m="1" x="40"/>
        <item m="1" x="44"/>
        <item m="1" x="39"/>
        <item m="1" x="42"/>
        <item m="1" x="33"/>
        <item m="1" x="37"/>
        <item m="1" x="45"/>
        <item m="1" x="47"/>
        <item m="1" x="52"/>
        <item m="1" x="31"/>
        <item m="1" x="43"/>
        <item m="1" x="38"/>
        <item m="1" x="41"/>
        <item m="1" x="36"/>
        <item m="1" x="28"/>
        <item m="1" x="34"/>
        <item m="1" x="32"/>
        <item m="1" x="35"/>
        <item m="1" x="30"/>
        <item m="1" x="51"/>
        <item x="25"/>
        <item x="4"/>
        <item x="16"/>
        <item x="11"/>
        <item x="14"/>
        <item x="9"/>
        <item x="1"/>
        <item x="7"/>
        <item x="5"/>
        <item x="8"/>
        <item x="3"/>
        <item x="24"/>
        <item x="0"/>
        <item m="1" x="27"/>
        <item x="21"/>
        <item x="22"/>
        <item m="1" x="49"/>
        <item m="1" x="26"/>
        <item t="default"/>
      </items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axis="axisRow" showAll="0" sortType="descending">
      <items count="396">
        <item sd="0" x="371"/>
        <item sd="0" x="44"/>
        <item sd="0" x="333"/>
        <item sd="0" x="334"/>
        <item sd="0" x="234"/>
        <item sd="0" x="378"/>
        <item sd="0" x="326"/>
        <item sd="0" x="160"/>
        <item sd="0" x="8"/>
        <item sd="0" x="106"/>
        <item sd="0" x="84"/>
        <item sd="0" x="222"/>
        <item sd="0" x="157"/>
        <item sd="0" x="294"/>
        <item sd="0" x="66"/>
        <item sd="0" x="141"/>
        <item sd="0" x="200"/>
        <item sd="0" x="155"/>
        <item sd="0" x="252"/>
        <item sd="0" x="329"/>
        <item sd="0" x="274"/>
        <item sd="0" x="345"/>
        <item sd="0" x="85"/>
        <item sd="0" x="178"/>
        <item sd="0" x="341"/>
        <item sd="0" x="63"/>
        <item sd="0" x="389"/>
        <item sd="0" x="87"/>
        <item sd="0" x="40"/>
        <item sd="0" x="127"/>
        <item sd="0" x="183"/>
        <item sd="0" x="186"/>
        <item sd="0" x="71"/>
        <item sd="0" x="351"/>
        <item sd="0" x="271"/>
        <item sd="0" x="163"/>
        <item sd="0" x="370"/>
        <item sd="0" x="387"/>
        <item sd="0" x="75"/>
        <item sd="0" x="26"/>
        <item sd="0" x="43"/>
        <item sd="0" x="81"/>
        <item sd="0" x="295"/>
        <item sd="0" x="265"/>
        <item sd="0" x="303"/>
        <item sd="0" x="20"/>
        <item sd="0" x="48"/>
        <item sd="0" x="293"/>
        <item sd="0" x="0"/>
        <item sd="0" x="316"/>
        <item sd="0" x="204"/>
        <item sd="0" x="220"/>
        <item sd="0" x="239"/>
        <item sd="0" x="104"/>
        <item sd="0" x="124"/>
        <item sd="0" x="311"/>
        <item sd="0" x="281"/>
        <item sd="0" x="347"/>
        <item sd="0" x="264"/>
        <item sd="0" x="369"/>
        <item sd="0" x="54"/>
        <item sd="0" x="5"/>
        <item sd="0" x="221"/>
        <item sd="0" x="112"/>
        <item sd="0" x="114"/>
        <item sd="0" x="182"/>
        <item sd="0" x="354"/>
        <item sd="0" x="149"/>
        <item sd="0" x="249"/>
        <item sd="0" x="384"/>
        <item sd="0" x="49"/>
        <item sd="0" x="392"/>
        <item sd="0" x="362"/>
        <item sd="0" x="238"/>
        <item sd="0" x="279"/>
        <item sd="0" x="337"/>
        <item sd="0" x="247"/>
        <item sd="0" x="153"/>
        <item sd="0" x="381"/>
        <item sd="0" x="174"/>
        <item sd="0" x="235"/>
        <item sd="0" x="317"/>
        <item sd="0" x="194"/>
        <item sd="0" x="349"/>
        <item sd="0" x="298"/>
        <item sd="0" x="250"/>
        <item sd="0" x="358"/>
        <item sd="0" x="62"/>
        <item sd="0" x="284"/>
        <item sd="0" x="177"/>
        <item sd="0" x="289"/>
        <item sd="0" x="214"/>
        <item sd="0" x="70"/>
        <item sd="0" x="64"/>
        <item sd="0" x="357"/>
        <item sd="0" x="19"/>
        <item sd="0" x="386"/>
        <item sd="0" x="129"/>
        <item sd="0" x="301"/>
        <item sd="0" x="184"/>
        <item sd="0" x="258"/>
        <item sd="0" x="4"/>
        <item sd="0" x="189"/>
        <item sd="0" x="15"/>
        <item sd="0" x="229"/>
        <item sd="0" x="97"/>
        <item sd="0" x="211"/>
        <item sd="0" x="223"/>
        <item sd="0" x="374"/>
        <item sd="0" x="169"/>
        <item sd="0" x="275"/>
        <item sd="0" x="248"/>
        <item sd="0" x="210"/>
        <item sd="0" x="241"/>
        <item sd="0" x="382"/>
        <item sd="0" x="30"/>
        <item sd="0" x="288"/>
        <item sd="0" x="290"/>
        <item sd="0" x="185"/>
        <item sd="0" x="320"/>
        <item sd="0" x="90"/>
        <item sd="0" x="314"/>
        <item sd="0" x="299"/>
        <item sd="0" x="55"/>
        <item sd="0" x="287"/>
        <item sd="0" x="125"/>
        <item sd="0" x="145"/>
        <item sd="0" x="237"/>
        <item sd="0" x="51"/>
        <item sd="0" x="152"/>
        <item sd="0" x="346"/>
        <item sd="0" x="150"/>
        <item sd="0" x="344"/>
        <item sd="0" x="118"/>
        <item sd="0" x="243"/>
        <item sd="0" x="138"/>
        <item sd="0" x="353"/>
        <item sd="0" x="76"/>
        <item sd="0" x="50"/>
        <item sd="0" x="198"/>
        <item sd="0" x="245"/>
        <item sd="0" x="133"/>
        <item sd="0" x="266"/>
        <item sd="0" x="318"/>
        <item sd="0" x="376"/>
        <item sd="0" x="142"/>
        <item sd="0" x="283"/>
        <item sd="0" x="213"/>
        <item sd="0" x="144"/>
        <item sd="0" x="82"/>
        <item sd="0" x="201"/>
        <item sd="0" x="6"/>
        <item sd="0" x="302"/>
        <item sd="0" x="332"/>
        <item sd="0" x="165"/>
        <item sd="0" x="36"/>
        <item sd="0" x="217"/>
        <item sd="0" x="99"/>
        <item sd="0" x="348"/>
        <item sd="0" x="209"/>
        <item sd="0" x="328"/>
        <item sd="0" x="88"/>
        <item sd="0" x="212"/>
        <item sd="0" x="206"/>
        <item sd="0" x="103"/>
        <item sd="0" x="253"/>
        <item sd="0" x="309"/>
        <item sd="0" x="79"/>
        <item sd="0" x="58"/>
        <item sd="0" x="172"/>
        <item sd="0" x="116"/>
        <item sd="0" x="77"/>
        <item sd="0" x="233"/>
        <item sd="0" x="122"/>
        <item sd="0" x="27"/>
        <item sd="0" x="304"/>
        <item sd="0" x="37"/>
        <item sd="0" x="368"/>
        <item sd="0" x="126"/>
        <item sd="0" x="154"/>
        <item sd="0" x="175"/>
        <item sd="0" x="47"/>
        <item sd="0" x="331"/>
        <item sd="0" x="335"/>
        <item sd="0" x="60"/>
        <item sd="0" x="225"/>
        <item sd="0" x="105"/>
        <item sd="0" x="96"/>
        <item sd="0" x="111"/>
        <item sd="0" x="307"/>
        <item sd="0" x="32"/>
        <item sd="0" x="263"/>
        <item sd="0" x="380"/>
        <item sd="0" x="280"/>
        <item sd="0" x="227"/>
        <item sd="0" x="254"/>
        <item sd="0" x="199"/>
        <item sd="0" x="115"/>
        <item sd="0" x="110"/>
        <item sd="0" x="324"/>
        <item sd="0" x="101"/>
        <item sd="0" x="67"/>
        <item sd="0" x="16"/>
        <item sd="0" x="170"/>
        <item sd="0" x="180"/>
        <item sd="0" x="319"/>
        <item sd="0" x="18"/>
        <item sd="0" x="226"/>
        <item sd="0" x="130"/>
        <item sd="0" x="313"/>
        <item sd="0" x="218"/>
        <item sd="0" x="119"/>
        <item sd="0" x="156"/>
        <item sd="0" x="83"/>
        <item sd="0" x="109"/>
        <item sd="0" x="375"/>
        <item sd="0" x="34"/>
        <item sd="0" x="191"/>
        <item sd="0" x="310"/>
        <item sd="0" x="158"/>
        <item sd="0" x="197"/>
        <item sd="0" x="92"/>
        <item sd="0" x="94"/>
        <item sd="0" x="257"/>
        <item sd="0" x="38"/>
        <item sd="0" x="123"/>
        <item sd="0" x="98"/>
        <item sd="0" x="277"/>
        <item sd="0" x="128"/>
        <item sd="0" x="261"/>
        <item sd="0" x="278"/>
        <item sd="0" x="306"/>
        <item sd="0" x="383"/>
        <item sd="0" x="131"/>
        <item sd="0" x="323"/>
        <item sd="0" x="137"/>
        <item sd="0" x="17"/>
        <item sd="0" x="41"/>
        <item sd="0" x="262"/>
        <item sd="0" x="251"/>
        <item sd="0" x="117"/>
        <item sd="0" x="388"/>
        <item sd="0" x="322"/>
        <item sd="0" x="102"/>
        <item sd="0" x="100"/>
        <item sd="0" x="78"/>
        <item sd="0" x="2"/>
        <item sd="0" x="89"/>
        <item sd="0" x="236"/>
        <item sd="0" x="267"/>
        <item sd="0" x="173"/>
        <item sd="0" x="86"/>
        <item sd="0" x="338"/>
        <item sd="0" x="308"/>
        <item sd="0" x="132"/>
        <item sd="0" x="195"/>
        <item sd="0" x="273"/>
        <item sd="0" x="372"/>
        <item sd="0" x="23"/>
        <item sd="0" x="393"/>
        <item sd="0" x="312"/>
        <item sd="0" x="377"/>
        <item sd="0" x="325"/>
        <item sd="0" x="256"/>
        <item sd="0" x="352"/>
        <item sd="0" x="39"/>
        <item sd="0" x="1"/>
        <item sd="0" x="240"/>
        <item sd="0" x="136"/>
        <item sd="0" x="260"/>
        <item sd="0" x="21"/>
        <item sd="0" x="205"/>
        <item sd="0" x="244"/>
        <item sd="0" x="179"/>
        <item sd="0" x="216"/>
        <item sd="0" x="219"/>
        <item sd="0" x="188"/>
        <item sd="0" x="232"/>
        <item sd="0" x="296"/>
        <item sd="0" x="300"/>
        <item sd="0" x="259"/>
        <item sd="0" x="385"/>
        <item sd="0" x="74"/>
        <item sd="0" x="171"/>
        <item sd="0" x="390"/>
        <item sd="0" x="176"/>
        <item sd="0" x="242"/>
        <item sd="0" x="120"/>
        <item sd="0" x="246"/>
        <item sd="0" x="33"/>
        <item sd="0" x="95"/>
        <item sd="0" x="365"/>
        <item sd="0" x="72"/>
        <item sd="0" x="208"/>
        <item sd="0" x="59"/>
        <item sd="0" x="355"/>
        <item sd="0" x="291"/>
        <item sd="0" x="224"/>
        <item sd="0" x="336"/>
        <item sd="0" x="367"/>
        <item sd="0" x="68"/>
        <item sd="0" x="22"/>
        <item sd="0" x="148"/>
        <item sd="0" x="161"/>
        <item sd="0" x="282"/>
        <item sd="0" x="91"/>
        <item sd="0" x="286"/>
        <item sd="0" x="192"/>
        <item sd="0" x="147"/>
        <item sd="0" x="255"/>
        <item sd="0" x="107"/>
        <item sd="0" x="364"/>
        <item sd="0" x="330"/>
        <item sd="0" x="11"/>
        <item sd="0" x="42"/>
        <item sd="0" x="340"/>
        <item sd="0" x="359"/>
        <item sd="0" x="80"/>
        <item sd="0" x="203"/>
        <item sd="0" x="228"/>
        <item sd="0" x="193"/>
        <item sd="0" x="52"/>
        <item sd="0" x="394"/>
        <item sd="0" x="73"/>
        <item sd="0" x="350"/>
        <item sd="0" x="202"/>
        <item sd="0" x="113"/>
        <item sd="0" x="215"/>
        <item sd="0" x="151"/>
        <item sd="0" x="230"/>
        <item sd="0" x="13"/>
        <item sd="0" x="56"/>
        <item sd="0" x="363"/>
        <item sd="0" x="373"/>
        <item sd="0" x="121"/>
        <item sd="0" x="276"/>
        <item sd="0" x="181"/>
        <item sd="0" x="356"/>
        <item sd="0" x="190"/>
        <item sd="0" x="379"/>
        <item sd="0" x="139"/>
        <item sd="0" x="146"/>
        <item sd="0" x="272"/>
        <item sd="0" x="231"/>
        <item sd="0" x="28"/>
        <item sd="0" x="140"/>
        <item sd="0" x="29"/>
        <item sd="0" x="366"/>
        <item sd="0" x="168"/>
        <item sd="0" x="57"/>
        <item sd="0" x="3"/>
        <item sd="0" x="315"/>
        <item sd="0" x="187"/>
        <item sd="0" x="327"/>
        <item sd="0" x="143"/>
        <item sd="0" x="343"/>
        <item sd="0" x="45"/>
        <item sd="0" x="361"/>
        <item sd="0" x="270"/>
        <item sd="0" x="7"/>
        <item sd="0" x="159"/>
        <item sd="0" x="292"/>
        <item sd="0" x="53"/>
        <item sd="0" x="24"/>
        <item sd="0" x="166"/>
        <item sd="0" x="35"/>
        <item sd="0" x="25"/>
        <item sd="0" x="135"/>
        <item sd="0" x="207"/>
        <item sd="0" x="46"/>
        <item sd="0" x="268"/>
        <item sd="0" x="269"/>
        <item sd="0" x="360"/>
        <item sd="0" x="297"/>
        <item sd="0" x="61"/>
        <item sd="0" x="134"/>
        <item sd="0" x="305"/>
        <item sd="0" x="65"/>
        <item sd="0" x="167"/>
        <item sd="0" x="108"/>
        <item sd="0" x="93"/>
        <item sd="0" x="31"/>
        <item sd="0" x="321"/>
        <item sd="0" x="339"/>
        <item sd="0" x="164"/>
        <item sd="0" x="14"/>
        <item sd="0" x="9"/>
        <item sd="0" x="69"/>
        <item sd="0" x="342"/>
        <item sd="0" x="196"/>
        <item sd="0" x="10"/>
        <item sd="0" x="12"/>
        <item sd="0" x="285"/>
        <item sd="0" x="391"/>
        <item sd="0" x="162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7"/>
    <field x="37"/>
  </rowFields>
  <rowItems count="205">
    <i>
      <x v="227"/>
    </i>
    <i>
      <x v="185"/>
    </i>
    <i>
      <x v="390"/>
    </i>
    <i>
      <x v="240"/>
    </i>
    <i>
      <x v="237"/>
    </i>
    <i>
      <x v="340"/>
    </i>
    <i>
      <x v="359"/>
    </i>
    <i>
      <x v="131"/>
    </i>
    <i>
      <x v="33"/>
    </i>
    <i>
      <x v="121"/>
    </i>
    <i>
      <x v="168"/>
    </i>
    <i>
      <x v="164"/>
    </i>
    <i>
      <x v="10"/>
    </i>
    <i>
      <x v="310"/>
    </i>
    <i>
      <x v="198"/>
    </i>
    <i>
      <x v="327"/>
    </i>
    <i>
      <x v="151"/>
    </i>
    <i>
      <x v="157"/>
    </i>
    <i>
      <x v="318"/>
    </i>
    <i>
      <x v="163"/>
    </i>
    <i>
      <x v="127"/>
    </i>
    <i>
      <x v="225"/>
    </i>
    <i>
      <x v="101"/>
    </i>
    <i>
      <x v="337"/>
    </i>
    <i>
      <x v="365"/>
    </i>
    <i>
      <x v="368"/>
    </i>
    <i>
      <x v="124"/>
    </i>
    <i>
      <x v="19"/>
    </i>
    <i>
      <x v="172"/>
    </i>
    <i>
      <x v="188"/>
    </i>
    <i>
      <x v="29"/>
    </i>
    <i>
      <x v="84"/>
    </i>
    <i>
      <x v="31"/>
    </i>
    <i>
      <x v="208"/>
    </i>
    <i>
      <x v="63"/>
    </i>
    <i>
      <x v="285"/>
    </i>
    <i>
      <x v="226"/>
    </i>
    <i>
      <x v="161"/>
    </i>
    <i>
      <x v="97"/>
    </i>
    <i>
      <x v="213"/>
    </i>
    <i>
      <x v="305"/>
    </i>
    <i>
      <x v="358"/>
    </i>
    <i>
      <x v="105"/>
    </i>
    <i>
      <x v="82"/>
    </i>
    <i>
      <x v="27"/>
    </i>
    <i>
      <x v="253"/>
    </i>
    <i>
      <x v="134"/>
    </i>
    <i>
      <x v="303"/>
    </i>
    <i>
      <x v="148"/>
    </i>
    <i>
      <x v="191"/>
    </i>
    <i>
      <x v="142"/>
    </i>
    <i>
      <x v="149"/>
    </i>
    <i>
      <x v="120"/>
    </i>
    <i>
      <x v="206"/>
    </i>
    <i>
      <x v="233"/>
    </i>
    <i>
      <x v="1"/>
    </i>
    <i>
      <x v="214"/>
    </i>
    <i>
      <x v="39"/>
    </i>
    <i>
      <x v="252"/>
    </i>
    <i>
      <x v="141"/>
    </i>
    <i>
      <x v="317"/>
    </i>
    <i>
      <x v="329"/>
    </i>
    <i>
      <x v="360"/>
    </i>
    <i>
      <x v="28"/>
    </i>
    <i>
      <x v="350"/>
    </i>
    <i>
      <x v="222"/>
    </i>
    <i>
      <x v="30"/>
    </i>
    <i>
      <x v="169"/>
    </i>
    <i>
      <x v="247"/>
    </i>
    <i>
      <x v="20"/>
    </i>
    <i>
      <x v="354"/>
    </i>
    <i>
      <x v="228"/>
    </i>
    <i>
      <x v="243"/>
    </i>
    <i>
      <x v="137"/>
    </i>
    <i>
      <x v="324"/>
    </i>
    <i>
      <x v="375"/>
    </i>
    <i>
      <x v="147"/>
    </i>
    <i>
      <x v="129"/>
    </i>
    <i>
      <x v="77"/>
    </i>
    <i>
      <x v="392"/>
    </i>
    <i>
      <x v="22"/>
    </i>
    <i>
      <x v="319"/>
    </i>
    <i>
      <x v="118"/>
    </i>
    <i>
      <x v="64"/>
    </i>
    <i>
      <x v="215"/>
    </i>
    <i>
      <x v="139"/>
    </i>
    <i>
      <x v="107"/>
    </i>
    <i>
      <x v="126"/>
    </i>
    <i>
      <x v="135"/>
    </i>
    <i>
      <x v="255"/>
    </i>
    <i>
      <x v="367"/>
    </i>
    <i>
      <x v="302"/>
    </i>
    <i>
      <x v="165"/>
    </i>
    <i>
      <x v="89"/>
    </i>
    <i>
      <x v="62"/>
    </i>
    <i>
      <x v="290"/>
    </i>
    <i>
      <x v="167"/>
    </i>
    <i>
      <x v="245"/>
    </i>
    <i>
      <x v="254"/>
    </i>
    <i>
      <x v="251"/>
    </i>
    <i>
      <x v="99"/>
    </i>
    <i>
      <x v="45"/>
    </i>
    <i>
      <x v="244"/>
    </i>
    <i>
      <x v="328"/>
    </i>
    <i>
      <x v="171"/>
    </i>
    <i>
      <x v="210"/>
    </i>
    <i>
      <x v="320"/>
    </i>
    <i>
      <x v="91"/>
    </i>
    <i>
      <x v="200"/>
    </i>
    <i>
      <x v="341"/>
    </i>
    <i>
      <x v="52"/>
    </i>
    <i>
      <x v="133"/>
    </i>
    <i>
      <x v="221"/>
    </i>
    <i>
      <x v="187"/>
    </i>
    <i>
      <x v="83"/>
    </i>
    <i>
      <x v="179"/>
    </i>
    <i>
      <x v="242"/>
    </i>
    <i>
      <x v="106"/>
    </i>
    <i>
      <x v="218"/>
    </i>
    <i>
      <x v="9"/>
    </i>
    <i>
      <x v="67"/>
    </i>
    <i>
      <x v="361"/>
    </i>
    <i>
      <x v="298"/>
    </i>
    <i>
      <x v="41"/>
    </i>
    <i>
      <x v="326"/>
    </i>
    <i>
      <x v="384"/>
    </i>
    <i>
      <x v="193"/>
    </i>
    <i>
      <x v="122"/>
    </i>
    <i>
      <x v="145"/>
    </i>
    <i>
      <x v="286"/>
    </i>
    <i>
      <x v="125"/>
    </i>
    <i>
      <x v="270"/>
    </i>
    <i>
      <x v="3"/>
    </i>
    <i>
      <x v="104"/>
    </i>
    <i>
      <x v="348"/>
    </i>
    <i>
      <x v="268"/>
    </i>
    <i>
      <x v="239"/>
    </i>
    <i>
      <x v="55"/>
    </i>
    <i>
      <x v="73"/>
    </i>
    <i>
      <x v="219"/>
    </i>
    <i>
      <x v="140"/>
    </i>
    <i>
      <x v="153"/>
    </i>
    <i>
      <x v="12"/>
    </i>
    <i>
      <x v="170"/>
    </i>
    <i>
      <x v="287"/>
    </i>
    <i>
      <x v="380"/>
    </i>
    <i>
      <x v="35"/>
    </i>
    <i>
      <x v="94"/>
    </i>
    <i>
      <x v="15"/>
    </i>
    <i>
      <x v="4"/>
    </i>
    <i>
      <x v="332"/>
    </i>
    <i>
      <x v="143"/>
    </i>
    <i>
      <x v="307"/>
    </i>
    <i>
      <x v="211"/>
    </i>
    <i>
      <x v="186"/>
    </i>
    <i>
      <x v="150"/>
    </i>
    <i>
      <x v="256"/>
    </i>
    <i>
      <x v="18"/>
    </i>
    <i>
      <x v="17"/>
    </i>
    <i>
      <x v="295"/>
    </i>
    <i>
      <x v="234"/>
    </i>
    <i>
      <x v="343"/>
    </i>
    <i>
      <x v="331"/>
    </i>
    <i>
      <x v="178"/>
    </i>
    <i>
      <x v="323"/>
    </i>
    <i>
      <x v="334"/>
    </i>
    <i>
      <x v="379"/>
    </i>
    <i>
      <x v="284"/>
    </i>
    <i>
      <x v="316"/>
    </i>
    <i>
      <x v="394"/>
    </i>
    <i>
      <x v="373"/>
    </i>
    <i>
      <x v="220"/>
    </i>
    <i>
      <x v="207"/>
    </i>
    <i>
      <x v="53"/>
    </i>
    <i>
      <x v="364"/>
    </i>
    <i>
      <x v="217"/>
    </i>
    <i>
      <x v="197"/>
    </i>
    <i>
      <x v="14"/>
    </i>
    <i>
      <x v="308"/>
    </i>
    <i>
      <x v="111"/>
    </i>
    <i>
      <x v="273"/>
    </i>
    <i>
      <x v="54"/>
    </i>
    <i>
      <x v="352"/>
    </i>
    <i>
      <x v="203"/>
    </i>
    <i>
      <x v="110"/>
    </i>
    <i>
      <x v="173"/>
    </i>
    <i>
      <x v="386"/>
    </i>
    <i>
      <x v="250"/>
    </i>
    <i>
      <x v="235"/>
    </i>
    <i>
      <x v="345"/>
    </i>
    <i>
      <x v="158"/>
    </i>
    <i>
      <x v="74"/>
    </i>
    <i>
      <x v="372"/>
    </i>
    <i>
      <x v="344"/>
    </i>
    <i>
      <x v="355"/>
    </i>
    <i>
      <x v="389"/>
    </i>
    <i>
      <x v="204"/>
    </i>
    <i>
      <x v="57"/>
    </i>
    <i>
      <x v="96"/>
    </i>
    <i>
      <x v="336"/>
    </i>
    <i>
      <x v="275"/>
    </i>
    <i>
      <x v="180"/>
    </i>
    <i>
      <x v="2"/>
    </i>
    <i>
      <x v="238"/>
    </i>
    <i t="grand">
      <x/>
    </i>
  </rowItems>
  <colItems count="1">
    <i/>
  </colItems>
  <dataFields count="1">
    <dataField name="Soma de Preço Real " fld="23" baseField="7" baseItem="12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840485-A9A9-4B6B-8D67-F60CEF6E8D47}" name="Tabela dinâmica4" cacheId="68" applyNumberFormats="0" applyBorderFormats="0" applyFontFormats="0" applyPatternFormats="0" applyAlignmentFormats="0" applyWidthHeightFormats="1" dataCaption="Valores" updatedVersion="8" minRefreshableVersion="3" rowGrandTotals="0" itemPrintTitles="1" createdVersion="8" indent="0" outline="1" outlineData="1" multipleFieldFilters="0" rowHeaderCaption="Grupo de Compradores">
  <location ref="B13:C26" firstHeaderRow="1" firstDataRow="1" firstDataCol="1"/>
  <pivotFields count="41">
    <pivotField showAll="0"/>
    <pivotField showAll="0"/>
    <pivotField showAll="0"/>
    <pivotField showAll="0"/>
    <pivotField axis="axisRow" showAll="0" sortType="descending">
      <items count="54">
        <item sd="0" m="1" x="29"/>
        <item sd="0" m="1" x="46"/>
        <item sd="0" m="1" x="50"/>
        <item sd="0" m="1" x="48"/>
        <item sd="0" m="1" x="40"/>
        <item sd="0" m="1" x="44"/>
        <item sd="0" m="1" x="39"/>
        <item sd="0" m="1" x="42"/>
        <item sd="0" m="1" x="33"/>
        <item sd="0" m="1" x="37"/>
        <item sd="0" m="1" x="45"/>
        <item sd="0" m="1" x="47"/>
        <item sd="0" m="1" x="52"/>
        <item sd="0" m="1" x="31"/>
        <item sd="0" m="1" x="43"/>
        <item sd="0" m="1" x="38"/>
        <item sd="0" m="1" x="41"/>
        <item sd="0" m="1" x="36"/>
        <item sd="0" m="1" x="28"/>
        <item sd="0" m="1" x="34"/>
        <item sd="0" m="1" x="32"/>
        <item sd="0" m="1" x="35"/>
        <item sd="0" m="1" x="30"/>
        <item sd="0" m="1" x="51"/>
        <item sd="0" m="1" x="27"/>
        <item sd="0" m="1" x="49"/>
        <item sd="0" m="1" x="26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138">
        <item x="0"/>
        <item x="1"/>
        <item x="2"/>
        <item x="3"/>
        <item x="4"/>
        <item x="122"/>
        <item x="5"/>
        <item x="6"/>
        <item x="7"/>
        <item x="8"/>
        <item x="9"/>
        <item x="10"/>
        <item x="11"/>
        <item x="13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1"/>
        <item x="27"/>
        <item x="28"/>
        <item x="123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132"/>
        <item x="52"/>
        <item x="53"/>
        <item x="54"/>
        <item x="55"/>
        <item x="56"/>
        <item x="57"/>
        <item x="58"/>
        <item x="59"/>
        <item x="60"/>
        <item x="61"/>
        <item x="62"/>
        <item x="124"/>
        <item x="125"/>
        <item x="63"/>
        <item x="13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126"/>
        <item x="134"/>
        <item x="96"/>
        <item x="97"/>
        <item x="98"/>
        <item x="127"/>
        <item x="99"/>
        <item x="100"/>
        <item x="101"/>
        <item x="102"/>
        <item x="103"/>
        <item x="104"/>
        <item x="105"/>
        <item x="106"/>
        <item x="107"/>
        <item x="108"/>
        <item x="128"/>
        <item x="109"/>
        <item x="110"/>
        <item x="111"/>
        <item x="112"/>
        <item x="129"/>
        <item x="135"/>
        <item x="113"/>
        <item x="114"/>
        <item x="115"/>
        <item x="116"/>
        <item x="117"/>
        <item x="118"/>
        <item x="119"/>
        <item x="120"/>
        <item x="121"/>
        <item x="136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h="1" x="0"/>
        <item t="default"/>
      </items>
    </pivotField>
    <pivotField showAll="0"/>
    <pivotField showAll="0"/>
    <pivotField showAll="0"/>
    <pivotField showAll="0"/>
    <pivotField showAll="0"/>
    <pivotField numFmtId="4" showAll="0"/>
    <pivotField dataField="1" numFmtId="44" showAll="0"/>
    <pivotField showAll="0"/>
    <pivotField numFmtId="3" showAll="0"/>
    <pivotField numFmtId="3" showAll="0"/>
    <pivotField numFmtId="3" showAll="0"/>
    <pivotField showAll="0"/>
    <pivotField numFmtId="4" showAll="0"/>
    <pivotField showAll="0"/>
    <pivotField numFmtId="4" showAll="0"/>
    <pivotField numFmtId="3" showAll="0"/>
    <pivotField numFmtId="4" showAll="0"/>
    <pivotField numFmtId="4" showAll="0"/>
    <pivotField numFmtId="4" showAll="0"/>
    <pivotField numFmtId="4" showAll="0"/>
    <pivotField axis="axisRow" showAll="0" sortType="descending">
      <items count="24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m="1" x="2407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4"/>
    <field x="37"/>
  </rowFields>
  <rowItems count="13">
    <i>
      <x v="27"/>
    </i>
    <i>
      <x v="39"/>
    </i>
    <i>
      <x v="50"/>
    </i>
    <i>
      <x v="42"/>
    </i>
    <i>
      <x v="29"/>
    </i>
    <i>
      <x v="45"/>
    </i>
    <i>
      <x v="44"/>
    </i>
    <i>
      <x v="33"/>
    </i>
    <i>
      <x v="37"/>
    </i>
    <i>
      <x v="48"/>
    </i>
    <i>
      <x v="47"/>
    </i>
    <i>
      <x v="40"/>
    </i>
    <i>
      <x v="46"/>
    </i>
  </rowItems>
  <colItems count="1">
    <i/>
  </colItems>
  <dataFields count="1">
    <dataField name="Soma de Preço Real " fld="23" baseField="7" baseItem="12" numFmtId="165"/>
  </dataFields>
  <formats count="6">
    <format dxfId="7">
      <pivotArea field="4" type="button" dataOnly="0" labelOnly="1" outline="0" axis="axisRow" fieldPosition="0"/>
    </format>
    <format dxfId="6">
      <pivotArea dataOnly="0" labelOnly="1" outline="0" axis="axisValues" fieldPosition="0"/>
    </format>
    <format dxfId="5">
      <pivotArea field="4" type="button" dataOnly="0" labelOnly="1" outline="0" axis="axisRow" fieldPosition="0"/>
    </format>
    <format dxfId="4">
      <pivotArea dataOnly="0" labelOnly="1" outline="0" axis="axisValues" fieldPosition="0"/>
    </format>
    <format dxfId="3">
      <pivotArea field="4" type="button" dataOnly="0" labelOnly="1" outline="0" axis="axisRow" fieldPosition="0"/>
    </format>
    <format dxfId="2">
      <pivotArea dataOnly="0" labelOnly="1" outline="0" axis="axisValues" fieldPosition="0"/>
    </format>
  </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Nome_Grupo" xr10:uid="{7203F53C-8287-418A-9963-E24E676E16AC}" sourceName="Nome Grupo">
  <pivotTables>
    <pivotTable tabId="4" name="Tabela dinâmica1"/>
    <pivotTable tabId="4" name="Tabela dinâmica2"/>
    <pivotTable tabId="4" name="Tabela dinâmica3"/>
    <pivotTable tabId="5" name="Tabela dinâmica4"/>
    <pivotTable tabId="4" name="Tabela dinâmica5"/>
    <pivotTable tabId="4" name="Tabela dinâmica6"/>
    <pivotTable tabId="4" name="Tabela dinâmica7"/>
    <pivotTable tabId="4" name="Tabela dinâmica8"/>
    <pivotTable tabId="4" name="Tabela dinâmica10"/>
  </pivotTables>
  <data>
    <tabular pivotCacheId="2127583368">
      <items count="53">
        <i x="2" s="1"/>
        <i x="19" s="1"/>
        <i x="23" s="1"/>
        <i x="13" s="1"/>
        <i x="17" s="1"/>
        <i x="12" s="1"/>
        <i x="15" s="1"/>
        <i x="6" s="1"/>
        <i x="10" s="1"/>
        <i x="18" s="1"/>
        <i x="20" s="1"/>
        <i x="0" s="1"/>
        <i x="21" s="1"/>
        <i x="29" s="1" nd="1"/>
        <i x="46" s="1" nd="1"/>
        <i x="50" s="1" nd="1"/>
        <i x="48" s="1" nd="1"/>
        <i x="40" s="1" nd="1"/>
        <i x="44" s="1" nd="1"/>
        <i x="39" s="1" nd="1"/>
        <i x="42" s="1" nd="1"/>
        <i x="33" s="1" nd="1"/>
        <i x="37" s="1" nd="1"/>
        <i x="45" s="1" nd="1"/>
        <i x="47" s="1" nd="1"/>
        <i x="52" s="1" nd="1"/>
        <i x="31" s="1" nd="1"/>
        <i x="43" s="1" nd="1"/>
        <i x="38" s="1" nd="1"/>
        <i x="41" s="1" nd="1"/>
        <i x="36" s="1" nd="1"/>
        <i x="28" s="1" nd="1"/>
        <i x="34" s="1" nd="1"/>
        <i x="32" s="1" nd="1"/>
        <i x="35" s="1" nd="1"/>
        <i x="30" s="1" nd="1"/>
        <i x="51" s="1" nd="1"/>
        <i x="25" s="1" nd="1"/>
        <i x="4" s="1" nd="1"/>
        <i x="16" s="1" nd="1"/>
        <i x="11" s="1" nd="1"/>
        <i x="14" s="1" nd="1"/>
        <i x="9" s="1" nd="1"/>
        <i x="1" s="1" nd="1"/>
        <i x="7" s="1" nd="1"/>
        <i x="5" s="1" nd="1"/>
        <i x="8" s="1" nd="1"/>
        <i x="3" s="1" nd="1"/>
        <i x="24" s="1" nd="1"/>
        <i x="27" s="1" nd="1"/>
        <i x="22" s="1" nd="1"/>
        <i x="49" s="1" nd="1"/>
        <i x="26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BU" xr10:uid="{4CA4CDB9-6897-4A1B-B4CF-A6CD8931B56C}" sourceName="BU">
  <pivotTables>
    <pivotTable tabId="4" name="Tabela dinâmica1"/>
    <pivotTable tabId="4" name="Tabela dinâmica2"/>
    <pivotTable tabId="4" name="Tabela dinâmica3"/>
    <pivotTable tabId="5" name="Tabela dinâmica4"/>
    <pivotTable tabId="4" name="Tabela dinâmica5"/>
    <pivotTable tabId="4" name="Tabela dinâmica6"/>
    <pivotTable tabId="4" name="Tabela dinâmica7"/>
    <pivotTable tabId="4" name="Tabela dinâmica8"/>
    <pivotTable tabId="4" name="Tabela dinâmica10"/>
    <pivotTable tabId="4" name="Tabela dinâmica9"/>
  </pivotTables>
  <data>
    <tabular pivotCacheId="2127583368">
      <items count="2">
        <i x="1" s="1"/>
        <i x="0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e Grupo" xr10:uid="{59B5B947-9ECC-43D4-83BE-50417A443EB3}" cache="SegmentaçãodeDados_Nome_Grupo" caption="Nome Grupo" columnCount="3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BU" xr10:uid="{121DC9A6-7EFB-4895-9E92-A8B489C53741}" cache="SegmentaçãodeDados_BU" caption="BU" showCaption="0" style="SlicerStyleOther2 2" rowHeight="2520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microsoft.com/office/2007/relationships/slicer" Target="../slicers/slicer1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0.xml"/><Relationship Id="rId4" Type="http://schemas.microsoft.com/office/2007/relationships/slicer" Target="../slicers/slicer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B7E0D-5022-443B-9985-A47B37CF9DE7}">
  <dimension ref="A4:AA402"/>
  <sheetViews>
    <sheetView topLeftCell="R1" workbookViewId="0">
      <selection activeCell="X11" sqref="X11"/>
    </sheetView>
  </sheetViews>
  <sheetFormatPr defaultRowHeight="13.2" x14ac:dyDescent="0.25"/>
  <cols>
    <col min="1" max="1" width="55.88671875" bestFit="1" customWidth="1"/>
    <col min="2" max="2" width="20" bestFit="1" customWidth="1"/>
    <col min="3" max="3" width="4.5546875" customWidth="1"/>
    <col min="4" max="4" width="42.77734375" bestFit="1" customWidth="1"/>
    <col min="5" max="5" width="20" customWidth="1"/>
    <col min="6" max="6" width="7.88671875" customWidth="1"/>
    <col min="7" max="7" width="78.88671875" customWidth="1"/>
    <col min="8" max="8" width="36.77734375" bestFit="1" customWidth="1"/>
    <col min="9" max="9" width="20" customWidth="1"/>
    <col min="10" max="10" width="2.6640625" customWidth="1"/>
    <col min="11" max="11" width="36.77734375" bestFit="1" customWidth="1"/>
    <col min="12" max="12" width="20" bestFit="1" customWidth="1"/>
    <col min="13" max="13" width="4.44140625" customWidth="1"/>
    <col min="14" max="14" width="13" customWidth="1"/>
    <col min="15" max="15" width="20" bestFit="1" customWidth="1"/>
    <col min="16" max="16" width="2.77734375" customWidth="1"/>
    <col min="17" max="17" width="1.88671875" customWidth="1"/>
    <col min="18" max="18" width="36.77734375" bestFit="1" customWidth="1"/>
    <col min="19" max="19" width="35" bestFit="1" customWidth="1"/>
    <col min="20" max="20" width="3" customWidth="1"/>
    <col min="21" max="21" width="36.77734375" bestFit="1" customWidth="1"/>
    <col min="22" max="22" width="20" bestFit="1" customWidth="1"/>
    <col min="23" max="23" width="4.33203125" customWidth="1"/>
    <col min="24" max="24" width="18.21875" bestFit="1" customWidth="1"/>
    <col min="25" max="25" width="20" bestFit="1" customWidth="1"/>
    <col min="27" max="27" width="35" bestFit="1" customWidth="1"/>
    <col min="28" max="28" width="19.5546875" bestFit="1" customWidth="1"/>
    <col min="29" max="41" width="8.77734375" bestFit="1" customWidth="1"/>
    <col min="42" max="211" width="9.77734375" bestFit="1" customWidth="1"/>
    <col min="212" max="794" width="10.77734375" bestFit="1" customWidth="1"/>
    <col min="795" max="1646" width="12.33203125" bestFit="1" customWidth="1"/>
    <col min="1647" max="1933" width="13.44140625" bestFit="1" customWidth="1"/>
    <col min="1934" max="1960" width="14.44140625" bestFit="1" customWidth="1"/>
    <col min="1961" max="1964" width="16" bestFit="1" customWidth="1"/>
    <col min="1965" max="1965" width="11.88671875" bestFit="1" customWidth="1"/>
  </cols>
  <sheetData>
    <row r="4" spans="1:27" x14ac:dyDescent="0.25">
      <c r="A4" t="s">
        <v>5986</v>
      </c>
      <c r="D4" t="s">
        <v>5987</v>
      </c>
      <c r="H4" t="s">
        <v>5989</v>
      </c>
      <c r="K4" t="s">
        <v>6195</v>
      </c>
    </row>
    <row r="6" spans="1:27" x14ac:dyDescent="0.25">
      <c r="A6" s="13" t="s">
        <v>5985</v>
      </c>
      <c r="B6" t="s">
        <v>5984</v>
      </c>
      <c r="D6" s="13" t="s">
        <v>5985</v>
      </c>
      <c r="E6" t="s">
        <v>5984</v>
      </c>
      <c r="H6" s="13" t="s">
        <v>5985</v>
      </c>
      <c r="I6" t="s">
        <v>5984</v>
      </c>
      <c r="K6" s="13" t="s">
        <v>5985</v>
      </c>
      <c r="L6" t="s">
        <v>5984</v>
      </c>
      <c r="N6" s="13" t="s">
        <v>5985</v>
      </c>
      <c r="O6" t="s">
        <v>5984</v>
      </c>
      <c r="R6" s="13" t="s">
        <v>5985</v>
      </c>
      <c r="S6" t="s">
        <v>5988</v>
      </c>
      <c r="U6" s="13" t="s">
        <v>5985</v>
      </c>
      <c r="V6" t="s">
        <v>5984</v>
      </c>
      <c r="X6" s="13" t="s">
        <v>5981</v>
      </c>
      <c r="Y6" t="s">
        <v>5984</v>
      </c>
      <c r="AA6" t="s">
        <v>5988</v>
      </c>
    </row>
    <row r="7" spans="1:27" x14ac:dyDescent="0.25">
      <c r="A7" s="14" t="s">
        <v>5845</v>
      </c>
      <c r="B7" s="19">
        <v>2055831</v>
      </c>
      <c r="C7" s="19"/>
      <c r="D7" s="14" t="s">
        <v>5882</v>
      </c>
      <c r="E7" s="19">
        <v>260750</v>
      </c>
      <c r="H7" s="14" t="s">
        <v>6162</v>
      </c>
      <c r="I7" s="19">
        <v>4018326.150000006</v>
      </c>
      <c r="K7" s="14" t="s">
        <v>6162</v>
      </c>
      <c r="L7" s="21">
        <v>0.33235438456948463</v>
      </c>
      <c r="N7" s="14" t="s">
        <v>5992</v>
      </c>
      <c r="O7" s="21">
        <v>0.67435898143171069</v>
      </c>
      <c r="R7" s="14" t="s">
        <v>5992</v>
      </c>
      <c r="S7" s="21">
        <v>0.68275030156815442</v>
      </c>
      <c r="U7" s="14" t="s">
        <v>6162</v>
      </c>
      <c r="V7" s="21">
        <v>0.33657231198636289</v>
      </c>
      <c r="X7" s="14" t="s">
        <v>6196</v>
      </c>
      <c r="Y7" s="19">
        <v>1649874.4699999997</v>
      </c>
      <c r="AA7" s="15">
        <v>1658</v>
      </c>
    </row>
    <row r="8" spans="1:27" x14ac:dyDescent="0.25">
      <c r="A8" s="14" t="s">
        <v>5795</v>
      </c>
      <c r="B8" s="19">
        <v>780000</v>
      </c>
      <c r="C8" s="19"/>
      <c r="D8" s="14" t="s">
        <v>5919</v>
      </c>
      <c r="E8" s="19">
        <v>285270.18</v>
      </c>
      <c r="H8" s="14" t="s">
        <v>6102</v>
      </c>
      <c r="I8" s="19">
        <v>3982760.99</v>
      </c>
      <c r="K8" s="14" t="s">
        <v>6102</v>
      </c>
      <c r="L8" s="21">
        <v>0.32941280232287751</v>
      </c>
      <c r="N8" s="14" t="s">
        <v>5286</v>
      </c>
      <c r="O8" s="21">
        <v>0.30460293766429003</v>
      </c>
      <c r="R8" s="14" t="s">
        <v>5286</v>
      </c>
      <c r="S8" s="21">
        <v>0.28045838359469238</v>
      </c>
      <c r="U8" s="14" t="s">
        <v>6102</v>
      </c>
      <c r="V8" s="21">
        <v>0.33359339796083842</v>
      </c>
      <c r="X8" s="14" t="s">
        <v>6197</v>
      </c>
      <c r="Y8" s="19">
        <v>1056324.5</v>
      </c>
    </row>
    <row r="9" spans="1:27" x14ac:dyDescent="0.25">
      <c r="A9" s="14" t="s">
        <v>5595</v>
      </c>
      <c r="B9" s="19">
        <v>692808.79999999993</v>
      </c>
      <c r="C9" s="19"/>
      <c r="D9" s="14" t="s">
        <v>5722</v>
      </c>
      <c r="E9" s="19">
        <v>320000</v>
      </c>
      <c r="H9" s="14" t="s">
        <v>6114</v>
      </c>
      <c r="I9" s="19">
        <v>2055831</v>
      </c>
      <c r="K9" s="14" t="s">
        <v>6114</v>
      </c>
      <c r="L9" s="21">
        <v>0.17003708043556076</v>
      </c>
      <c r="N9" s="14" t="s">
        <v>5991</v>
      </c>
      <c r="O9" s="21">
        <v>2.1038080903999362E-2</v>
      </c>
      <c r="R9" s="14" t="s">
        <v>5991</v>
      </c>
      <c r="S9" s="21">
        <v>3.67913148371532E-2</v>
      </c>
      <c r="U9" s="14" t="s">
        <v>6114</v>
      </c>
      <c r="V9" s="21">
        <v>0.17219503019266752</v>
      </c>
      <c r="X9" s="14" t="s">
        <v>6198</v>
      </c>
      <c r="Y9" s="19">
        <v>2491234.7700000009</v>
      </c>
    </row>
    <row r="10" spans="1:27" x14ac:dyDescent="0.25">
      <c r="A10" s="14" t="s">
        <v>5693</v>
      </c>
      <c r="B10" s="19">
        <v>675147.0199999999</v>
      </c>
      <c r="C10" s="19"/>
      <c r="D10" s="14" t="s">
        <v>5593</v>
      </c>
      <c r="E10" s="19">
        <v>345444.48</v>
      </c>
      <c r="H10" s="14" t="s">
        <v>6101</v>
      </c>
      <c r="I10" s="19">
        <v>977809.41000000015</v>
      </c>
      <c r="K10" s="14" t="s">
        <v>6101</v>
      </c>
      <c r="L10" s="21">
        <v>8.0874282613122503E-2</v>
      </c>
      <c r="N10" s="14" t="s">
        <v>5982</v>
      </c>
      <c r="O10" s="21">
        <v>1</v>
      </c>
      <c r="R10" s="14" t="s">
        <v>5982</v>
      </c>
      <c r="S10" s="21">
        <v>1</v>
      </c>
      <c r="U10" s="14" t="s">
        <v>6101</v>
      </c>
      <c r="V10" s="21">
        <v>8.1900662494934856E-2</v>
      </c>
      <c r="X10" s="14" t="s">
        <v>6199</v>
      </c>
      <c r="Y10" s="19">
        <v>3158959.3900000025</v>
      </c>
    </row>
    <row r="11" spans="1:27" x14ac:dyDescent="0.25">
      <c r="A11" s="14" t="s">
        <v>5623</v>
      </c>
      <c r="B11" s="19">
        <v>403297.8</v>
      </c>
      <c r="C11" s="19"/>
      <c r="D11" s="14" t="s">
        <v>5712</v>
      </c>
      <c r="E11" s="19">
        <v>354000</v>
      </c>
      <c r="H11" s="14" t="s">
        <v>6112</v>
      </c>
      <c r="I11" s="19">
        <v>363244.48000000004</v>
      </c>
      <c r="K11" s="14" t="s">
        <v>6112</v>
      </c>
      <c r="L11" s="21">
        <v>3.0043826979714503E-2</v>
      </c>
      <c r="U11" s="14" t="s">
        <v>6112</v>
      </c>
      <c r="V11" s="21">
        <v>3.0425114808036176E-2</v>
      </c>
      <c r="X11" s="14" t="s">
        <v>6200</v>
      </c>
      <c r="Y11" s="19">
        <v>2179299.2000000002</v>
      </c>
    </row>
    <row r="12" spans="1:27" x14ac:dyDescent="0.25">
      <c r="A12" s="14" t="s">
        <v>5712</v>
      </c>
      <c r="B12" s="19">
        <v>354000</v>
      </c>
      <c r="C12" s="19"/>
      <c r="D12" s="14" t="s">
        <v>5623</v>
      </c>
      <c r="E12" s="19">
        <v>403297.8</v>
      </c>
      <c r="H12" s="14" t="s">
        <v>6106</v>
      </c>
      <c r="I12" s="19">
        <v>288911.37000000005</v>
      </c>
      <c r="K12" s="14" t="s">
        <v>6106</v>
      </c>
      <c r="L12" s="21">
        <v>2.3895760818587745E-2</v>
      </c>
      <c r="U12" s="14" t="s">
        <v>6106</v>
      </c>
      <c r="V12" s="21">
        <v>2.4199023207722301E-2</v>
      </c>
      <c r="X12" s="14" t="s">
        <v>6201</v>
      </c>
      <c r="Y12" s="19">
        <v>1090807.3900000006</v>
      </c>
    </row>
    <row r="13" spans="1:27" x14ac:dyDescent="0.25">
      <c r="A13" s="14" t="s">
        <v>5593</v>
      </c>
      <c r="B13" s="19">
        <v>345444.48</v>
      </c>
      <c r="C13" s="19"/>
      <c r="D13" s="14" t="s">
        <v>5693</v>
      </c>
      <c r="E13" s="19">
        <v>675147.0199999999</v>
      </c>
      <c r="H13" s="14" t="s">
        <v>6110</v>
      </c>
      <c r="I13" s="19">
        <v>252084.86</v>
      </c>
      <c r="K13" s="14" t="s">
        <v>6110</v>
      </c>
      <c r="L13" s="21">
        <v>2.0849852743930346E-2</v>
      </c>
      <c r="U13" s="14" t="s">
        <v>6110</v>
      </c>
      <c r="V13" s="21">
        <v>2.1114459349437946E-2</v>
      </c>
      <c r="X13" s="14" t="s">
        <v>6202</v>
      </c>
      <c r="Y13" s="19">
        <v>463986.6300000003</v>
      </c>
    </row>
    <row r="14" spans="1:27" x14ac:dyDescent="0.25">
      <c r="A14" s="14" t="s">
        <v>5722</v>
      </c>
      <c r="B14" s="19">
        <v>320000</v>
      </c>
      <c r="C14" s="19"/>
      <c r="D14" s="14" t="s">
        <v>5595</v>
      </c>
      <c r="E14" s="19">
        <v>692808.79999999993</v>
      </c>
      <c r="H14" s="14" t="s">
        <v>6103</v>
      </c>
      <c r="I14" s="19">
        <v>81775.389999999927</v>
      </c>
      <c r="K14" s="14" t="s">
        <v>6103</v>
      </c>
      <c r="L14" s="21">
        <v>6.7636146001686607E-3</v>
      </c>
      <c r="U14" s="14" t="s">
        <v>5982</v>
      </c>
      <c r="V14" s="21">
        <v>1</v>
      </c>
      <c r="X14" s="14" t="s">
        <v>5982</v>
      </c>
      <c r="Y14" s="19">
        <v>12090486.350000003</v>
      </c>
    </row>
    <row r="15" spans="1:27" x14ac:dyDescent="0.25">
      <c r="A15" s="14" t="s">
        <v>5919</v>
      </c>
      <c r="B15" s="19">
        <v>285270.18</v>
      </c>
      <c r="C15" s="19"/>
      <c r="D15" s="14" t="s">
        <v>5795</v>
      </c>
      <c r="E15" s="19">
        <v>780000</v>
      </c>
      <c r="H15" s="14" t="s">
        <v>6108</v>
      </c>
      <c r="I15" s="19">
        <v>31000</v>
      </c>
      <c r="K15" s="14" t="s">
        <v>6108</v>
      </c>
      <c r="L15" s="21">
        <v>2.5639994209165945E-3</v>
      </c>
    </row>
    <row r="16" spans="1:27" x14ac:dyDescent="0.25">
      <c r="A16" s="14" t="s">
        <v>5882</v>
      </c>
      <c r="B16" s="19">
        <v>260750</v>
      </c>
      <c r="C16" s="19"/>
      <c r="D16" s="14" t="s">
        <v>5845</v>
      </c>
      <c r="E16" s="19">
        <v>2055831</v>
      </c>
      <c r="H16" s="14" t="s">
        <v>6180</v>
      </c>
      <c r="I16" s="19">
        <v>30000</v>
      </c>
      <c r="K16" s="14" t="s">
        <v>6180</v>
      </c>
      <c r="L16" s="21">
        <v>2.4812897621773497E-3</v>
      </c>
    </row>
    <row r="17" spans="1:12" x14ac:dyDescent="0.25">
      <c r="A17" s="14" t="s">
        <v>5638</v>
      </c>
      <c r="B17" s="19">
        <v>212400</v>
      </c>
      <c r="C17" s="19"/>
      <c r="D17" s="14" t="s">
        <v>5982</v>
      </c>
      <c r="E17" s="19">
        <v>6172549.2799999984</v>
      </c>
      <c r="H17" s="14" t="s">
        <v>6111</v>
      </c>
      <c r="I17" s="19">
        <v>6557.36</v>
      </c>
      <c r="K17" s="14" t="s">
        <v>6111</v>
      </c>
      <c r="L17" s="21">
        <v>5.4235700783037549E-4</v>
      </c>
    </row>
    <row r="18" spans="1:12" x14ac:dyDescent="0.25">
      <c r="A18" s="14" t="s">
        <v>5680</v>
      </c>
      <c r="B18" s="19">
        <v>209400</v>
      </c>
      <c r="C18" s="19"/>
      <c r="H18" s="14" t="s">
        <v>6113</v>
      </c>
      <c r="I18" s="19">
        <v>1838.44</v>
      </c>
      <c r="K18" s="14" t="s">
        <v>6113</v>
      </c>
      <c r="L18" s="21">
        <v>1.5205674501257756E-4</v>
      </c>
    </row>
    <row r="19" spans="1:12" x14ac:dyDescent="0.25">
      <c r="A19" s="14" t="s">
        <v>5662</v>
      </c>
      <c r="B19" s="19">
        <v>201338.88999999998</v>
      </c>
      <c r="C19" s="19"/>
      <c r="H19" s="14" t="s">
        <v>6100</v>
      </c>
      <c r="I19" s="19">
        <v>346.9</v>
      </c>
      <c r="K19" s="14" t="s">
        <v>6100</v>
      </c>
      <c r="L19" s="21">
        <v>2.8691980616644083E-5</v>
      </c>
    </row>
    <row r="20" spans="1:12" x14ac:dyDescent="0.25">
      <c r="A20" s="14" t="s">
        <v>5684</v>
      </c>
      <c r="B20" s="19">
        <v>199333.83000000016</v>
      </c>
      <c r="C20" s="19"/>
      <c r="H20" s="14" t="s">
        <v>5982</v>
      </c>
      <c r="I20" s="19">
        <v>12090486.350000003</v>
      </c>
      <c r="K20" s="14" t="s">
        <v>5982</v>
      </c>
      <c r="L20" s="21">
        <v>1</v>
      </c>
    </row>
    <row r="21" spans="1:12" x14ac:dyDescent="0.25">
      <c r="A21" s="14" t="s">
        <v>5687</v>
      </c>
      <c r="B21" s="19">
        <v>196830</v>
      </c>
      <c r="C21" s="19"/>
    </row>
    <row r="22" spans="1:12" x14ac:dyDescent="0.25">
      <c r="A22" s="14" t="s">
        <v>5786</v>
      </c>
      <c r="B22" s="19">
        <v>192208.89</v>
      </c>
      <c r="C22" s="19"/>
    </row>
    <row r="23" spans="1:12" x14ac:dyDescent="0.25">
      <c r="A23" s="14" t="s">
        <v>46</v>
      </c>
      <c r="B23" s="19">
        <v>176948.92</v>
      </c>
      <c r="C23" s="19"/>
    </row>
    <row r="24" spans="1:12" x14ac:dyDescent="0.25">
      <c r="A24" s="14" t="s">
        <v>5677</v>
      </c>
      <c r="B24" s="19">
        <v>172395</v>
      </c>
      <c r="C24" s="19"/>
    </row>
    <row r="25" spans="1:12" x14ac:dyDescent="0.25">
      <c r="A25" s="14" t="s">
        <v>5774</v>
      </c>
      <c r="B25" s="19">
        <v>166418.72</v>
      </c>
      <c r="C25" s="19"/>
    </row>
    <row r="26" spans="1:12" x14ac:dyDescent="0.25">
      <c r="A26" s="14" t="s">
        <v>5777</v>
      </c>
      <c r="B26" s="19">
        <v>155937.57</v>
      </c>
      <c r="C26" s="19"/>
    </row>
    <row r="27" spans="1:12" x14ac:dyDescent="0.25">
      <c r="A27" s="14" t="s">
        <v>5807</v>
      </c>
      <c r="B27" s="19">
        <v>154416.4</v>
      </c>
      <c r="C27" s="19"/>
    </row>
    <row r="28" spans="1:12" x14ac:dyDescent="0.25">
      <c r="A28" s="14" t="s">
        <v>5697</v>
      </c>
      <c r="B28" s="19">
        <v>143255.01</v>
      </c>
      <c r="C28" s="19"/>
    </row>
    <row r="29" spans="1:12" x14ac:dyDescent="0.25">
      <c r="A29" s="14" t="s">
        <v>5592</v>
      </c>
      <c r="B29" s="19">
        <v>124910</v>
      </c>
      <c r="C29" s="19"/>
    </row>
    <row r="30" spans="1:12" x14ac:dyDescent="0.25">
      <c r="A30" s="14" t="s">
        <v>5924</v>
      </c>
      <c r="B30" s="19">
        <v>118856.34000000004</v>
      </c>
      <c r="C30" s="19"/>
    </row>
    <row r="31" spans="1:12" x14ac:dyDescent="0.25">
      <c r="A31" s="14" t="s">
        <v>5617</v>
      </c>
      <c r="B31" s="19">
        <v>115959.49999999997</v>
      </c>
      <c r="C31" s="19"/>
    </row>
    <row r="32" spans="1:12" x14ac:dyDescent="0.25">
      <c r="A32" s="14" t="s">
        <v>5778</v>
      </c>
      <c r="B32" s="19">
        <v>108473.80000000002</v>
      </c>
      <c r="C32" s="19"/>
    </row>
    <row r="33" spans="1:3" x14ac:dyDescent="0.25">
      <c r="A33" s="14" t="s">
        <v>5855</v>
      </c>
      <c r="B33" s="19">
        <v>107180</v>
      </c>
      <c r="C33" s="19"/>
    </row>
    <row r="34" spans="1:3" x14ac:dyDescent="0.25">
      <c r="A34" s="14" t="s">
        <v>5897</v>
      </c>
      <c r="B34" s="19">
        <v>102660</v>
      </c>
      <c r="C34" s="19"/>
    </row>
    <row r="35" spans="1:3" x14ac:dyDescent="0.25">
      <c r="A35" s="14" t="s">
        <v>5803</v>
      </c>
      <c r="B35" s="19">
        <v>100000</v>
      </c>
      <c r="C35" s="19"/>
    </row>
    <row r="36" spans="1:3" x14ac:dyDescent="0.25">
      <c r="A36" s="14" t="s">
        <v>5688</v>
      </c>
      <c r="B36" s="19">
        <v>93000</v>
      </c>
      <c r="C36" s="19"/>
    </row>
    <row r="37" spans="1:3" x14ac:dyDescent="0.25">
      <c r="A37" s="14" t="s">
        <v>5701</v>
      </c>
      <c r="B37" s="19">
        <v>91697.34</v>
      </c>
      <c r="C37" s="19"/>
    </row>
    <row r="38" spans="1:3" x14ac:dyDescent="0.25">
      <c r="A38" s="14" t="s">
        <v>5866</v>
      </c>
      <c r="B38" s="19">
        <v>89294</v>
      </c>
      <c r="C38" s="19"/>
    </row>
    <row r="39" spans="1:3" x14ac:dyDescent="0.25">
      <c r="A39" s="14" t="s">
        <v>5758</v>
      </c>
      <c r="B39" s="19">
        <v>88467.000000000044</v>
      </c>
      <c r="C39" s="19"/>
    </row>
    <row r="40" spans="1:3" x14ac:dyDescent="0.25">
      <c r="A40" s="14" t="s">
        <v>5704</v>
      </c>
      <c r="B40" s="19">
        <v>86403</v>
      </c>
      <c r="C40" s="19"/>
    </row>
    <row r="41" spans="1:3" x14ac:dyDescent="0.25">
      <c r="A41" s="14" t="s">
        <v>5689</v>
      </c>
      <c r="B41" s="19">
        <v>85280</v>
      </c>
      <c r="C41" s="19"/>
    </row>
    <row r="42" spans="1:3" x14ac:dyDescent="0.25">
      <c r="A42" s="14" t="s">
        <v>5748</v>
      </c>
      <c r="B42" s="19">
        <v>83127.150000000009</v>
      </c>
      <c r="C42" s="19"/>
    </row>
    <row r="43" spans="1:3" x14ac:dyDescent="0.25">
      <c r="A43" s="14" t="s">
        <v>5676</v>
      </c>
      <c r="B43" s="19">
        <v>81990</v>
      </c>
      <c r="C43" s="19"/>
    </row>
    <row r="44" spans="1:3" x14ac:dyDescent="0.25">
      <c r="A44" s="14" t="s">
        <v>5666</v>
      </c>
      <c r="B44" s="19">
        <v>76772.399999999994</v>
      </c>
      <c r="C44" s="19"/>
    </row>
    <row r="45" spans="1:3" x14ac:dyDescent="0.25">
      <c r="A45" s="14" t="s">
        <v>5703</v>
      </c>
      <c r="B45" s="19">
        <v>76744.89</v>
      </c>
      <c r="C45" s="19"/>
    </row>
    <row r="46" spans="1:3" x14ac:dyDescent="0.25">
      <c r="A46" s="14" t="s">
        <v>5661</v>
      </c>
      <c r="B46" s="19">
        <v>75794.330000000016</v>
      </c>
      <c r="C46" s="19"/>
    </row>
    <row r="47" spans="1:3" x14ac:dyDescent="0.25">
      <c r="A47" s="14" t="s">
        <v>5669</v>
      </c>
      <c r="B47" s="19">
        <v>74693</v>
      </c>
      <c r="C47" s="19"/>
    </row>
    <row r="48" spans="1:3" x14ac:dyDescent="0.25">
      <c r="A48" s="14" t="s">
        <v>5840</v>
      </c>
      <c r="B48" s="19">
        <v>71143.199999999997</v>
      </c>
      <c r="C48" s="19"/>
    </row>
    <row r="49" spans="1:3" x14ac:dyDescent="0.25">
      <c r="A49" s="14" t="s">
        <v>5675</v>
      </c>
      <c r="B49" s="19">
        <v>64858.83</v>
      </c>
      <c r="C49" s="19"/>
    </row>
    <row r="50" spans="1:3" x14ac:dyDescent="0.25">
      <c r="A50" s="14" t="s">
        <v>5766</v>
      </c>
      <c r="B50" s="19">
        <v>55775</v>
      </c>
      <c r="C50" s="19"/>
    </row>
    <row r="51" spans="1:3" x14ac:dyDescent="0.25">
      <c r="A51" s="14" t="s">
        <v>5665</v>
      </c>
      <c r="B51" s="19">
        <v>55100</v>
      </c>
      <c r="C51" s="19"/>
    </row>
    <row r="52" spans="1:3" x14ac:dyDescent="0.25">
      <c r="A52" s="14" t="s">
        <v>5876</v>
      </c>
      <c r="B52" s="19">
        <v>54000</v>
      </c>
      <c r="C52" s="19"/>
    </row>
    <row r="53" spans="1:3" x14ac:dyDescent="0.25">
      <c r="A53" s="14" t="s">
        <v>5813</v>
      </c>
      <c r="B53" s="19">
        <v>51351.08</v>
      </c>
      <c r="C53" s="19"/>
    </row>
    <row r="54" spans="1:3" x14ac:dyDescent="0.25">
      <c r="A54" s="14" t="s">
        <v>5733</v>
      </c>
      <c r="B54" s="19">
        <v>51204.439999999995</v>
      </c>
      <c r="C54" s="19"/>
    </row>
    <row r="55" spans="1:3" x14ac:dyDescent="0.25">
      <c r="A55" s="14" t="s">
        <v>1692</v>
      </c>
      <c r="B55" s="19">
        <v>50974.2</v>
      </c>
      <c r="C55" s="19"/>
    </row>
    <row r="56" spans="1:3" x14ac:dyDescent="0.25">
      <c r="A56" s="14" t="s">
        <v>5833</v>
      </c>
      <c r="B56" s="19">
        <v>46903.229999999996</v>
      </c>
      <c r="C56" s="19"/>
    </row>
    <row r="57" spans="1:3" x14ac:dyDescent="0.25">
      <c r="A57" s="14" t="s">
        <v>5836</v>
      </c>
      <c r="B57" s="19">
        <v>45453.520000000004</v>
      </c>
      <c r="C57" s="19"/>
    </row>
    <row r="58" spans="1:3" x14ac:dyDescent="0.25">
      <c r="A58" s="14" t="s">
        <v>1137</v>
      </c>
      <c r="B58" s="19">
        <v>45281.25</v>
      </c>
      <c r="C58" s="19"/>
    </row>
    <row r="59" spans="1:3" x14ac:dyDescent="0.25">
      <c r="A59" s="14" t="s">
        <v>5668</v>
      </c>
      <c r="B59" s="19">
        <v>40000</v>
      </c>
      <c r="C59" s="19"/>
    </row>
    <row r="60" spans="1:3" x14ac:dyDescent="0.25">
      <c r="A60" s="14" t="s">
        <v>5601</v>
      </c>
      <c r="B60" s="19">
        <v>39100</v>
      </c>
      <c r="C60" s="19"/>
    </row>
    <row r="61" spans="1:3" x14ac:dyDescent="0.25">
      <c r="A61" s="14" t="s">
        <v>5705</v>
      </c>
      <c r="B61" s="19">
        <v>38798.14</v>
      </c>
      <c r="C61" s="19"/>
    </row>
    <row r="62" spans="1:3" x14ac:dyDescent="0.25">
      <c r="A62" s="14" t="s">
        <v>5626</v>
      </c>
      <c r="B62" s="19">
        <v>35976</v>
      </c>
      <c r="C62" s="19"/>
    </row>
    <row r="63" spans="1:3" x14ac:dyDescent="0.25">
      <c r="A63" s="14" t="s">
        <v>5686</v>
      </c>
      <c r="B63" s="19">
        <v>34500</v>
      </c>
      <c r="C63" s="19"/>
    </row>
    <row r="64" spans="1:3" x14ac:dyDescent="0.25">
      <c r="A64" s="14" t="s">
        <v>5608</v>
      </c>
      <c r="B64" s="19">
        <v>33613.58</v>
      </c>
      <c r="C64" s="19"/>
    </row>
    <row r="65" spans="1:3" x14ac:dyDescent="0.25">
      <c r="A65" s="14" t="s">
        <v>5906</v>
      </c>
      <c r="B65" s="19">
        <v>32771.279999999999</v>
      </c>
      <c r="C65" s="19"/>
    </row>
    <row r="66" spans="1:3" x14ac:dyDescent="0.25">
      <c r="A66" s="14" t="s">
        <v>5707</v>
      </c>
      <c r="B66" s="19">
        <v>32284.26</v>
      </c>
      <c r="C66" s="19"/>
    </row>
    <row r="67" spans="1:3" x14ac:dyDescent="0.25">
      <c r="A67" s="14" t="s">
        <v>5659</v>
      </c>
      <c r="B67" s="19">
        <v>31990.510000000002</v>
      </c>
      <c r="C67" s="19"/>
    </row>
    <row r="68" spans="1:3" x14ac:dyDescent="0.25">
      <c r="A68" s="14" t="s">
        <v>5800</v>
      </c>
      <c r="B68" s="19">
        <v>30000</v>
      </c>
      <c r="C68" s="19"/>
    </row>
    <row r="69" spans="1:3" x14ac:dyDescent="0.25">
      <c r="A69" s="14" t="s">
        <v>5731</v>
      </c>
      <c r="B69" s="19">
        <v>29691.29</v>
      </c>
      <c r="C69" s="19"/>
    </row>
    <row r="70" spans="1:3" x14ac:dyDescent="0.25">
      <c r="A70" s="14" t="s">
        <v>5622</v>
      </c>
      <c r="B70" s="19">
        <v>28778.519999999993</v>
      </c>
      <c r="C70" s="19"/>
    </row>
    <row r="71" spans="1:3" x14ac:dyDescent="0.25">
      <c r="A71" s="14" t="s">
        <v>5591</v>
      </c>
      <c r="B71" s="19">
        <v>28590.65</v>
      </c>
      <c r="C71" s="19"/>
    </row>
    <row r="72" spans="1:3" x14ac:dyDescent="0.25">
      <c r="A72" s="14" t="s">
        <v>5672</v>
      </c>
      <c r="B72" s="19">
        <v>27100</v>
      </c>
      <c r="C72" s="19"/>
    </row>
    <row r="73" spans="1:3" x14ac:dyDescent="0.25">
      <c r="A73" s="14" t="s">
        <v>5755</v>
      </c>
      <c r="B73" s="19">
        <v>25452.309999999998</v>
      </c>
      <c r="C73" s="19"/>
    </row>
    <row r="74" spans="1:3" x14ac:dyDescent="0.25">
      <c r="A74" s="14" t="s">
        <v>5744</v>
      </c>
      <c r="B74" s="19">
        <v>23826.78</v>
      </c>
      <c r="C74" s="19"/>
    </row>
    <row r="75" spans="1:3" x14ac:dyDescent="0.25">
      <c r="A75" s="14" t="s">
        <v>5667</v>
      </c>
      <c r="B75" s="19">
        <v>23190</v>
      </c>
      <c r="C75" s="19"/>
    </row>
    <row r="76" spans="1:3" x14ac:dyDescent="0.25">
      <c r="A76" s="14" t="s">
        <v>5979</v>
      </c>
      <c r="B76" s="19">
        <v>22600</v>
      </c>
      <c r="C76" s="19"/>
    </row>
    <row r="77" spans="1:3" x14ac:dyDescent="0.25">
      <c r="A77" s="14" t="s">
        <v>5716</v>
      </c>
      <c r="B77" s="19">
        <v>21714</v>
      </c>
      <c r="C77" s="19"/>
    </row>
    <row r="78" spans="1:3" x14ac:dyDescent="0.25">
      <c r="A78" s="14" t="s">
        <v>5702</v>
      </c>
      <c r="B78" s="19">
        <v>21000</v>
      </c>
      <c r="C78" s="19"/>
    </row>
    <row r="79" spans="1:3" x14ac:dyDescent="0.25">
      <c r="A79" s="14" t="s">
        <v>5679</v>
      </c>
      <c r="B79" s="19">
        <v>20900</v>
      </c>
      <c r="C79" s="19"/>
    </row>
    <row r="80" spans="1:3" x14ac:dyDescent="0.25">
      <c r="A80" s="14" t="s">
        <v>5656</v>
      </c>
      <c r="B80" s="19">
        <v>20300</v>
      </c>
      <c r="C80" s="19"/>
    </row>
    <row r="81" spans="1:3" x14ac:dyDescent="0.25">
      <c r="A81" s="14" t="s">
        <v>5918</v>
      </c>
      <c r="B81" s="19">
        <v>19679.599999999999</v>
      </c>
      <c r="C81" s="19"/>
    </row>
    <row r="82" spans="1:3" x14ac:dyDescent="0.25">
      <c r="A82" s="14" t="s">
        <v>5708</v>
      </c>
      <c r="B82" s="19">
        <v>19269</v>
      </c>
      <c r="C82" s="19"/>
    </row>
    <row r="83" spans="1:3" x14ac:dyDescent="0.25">
      <c r="A83" s="14" t="s">
        <v>5784</v>
      </c>
      <c r="B83" s="19">
        <v>17700</v>
      </c>
      <c r="C83" s="19"/>
    </row>
    <row r="84" spans="1:3" x14ac:dyDescent="0.25">
      <c r="A84" s="14" t="s">
        <v>5724</v>
      </c>
      <c r="B84" s="19">
        <v>17600</v>
      </c>
      <c r="C84" s="19"/>
    </row>
    <row r="85" spans="1:3" x14ac:dyDescent="0.25">
      <c r="A85" s="14" t="s">
        <v>5725</v>
      </c>
      <c r="B85" s="19">
        <v>17600</v>
      </c>
      <c r="C85" s="19"/>
    </row>
    <row r="86" spans="1:3" x14ac:dyDescent="0.25">
      <c r="A86" s="14" t="s">
        <v>5853</v>
      </c>
      <c r="B86" s="19">
        <v>17590</v>
      </c>
      <c r="C86" s="19"/>
    </row>
    <row r="87" spans="1:3" x14ac:dyDescent="0.25">
      <c r="A87" s="14" t="s">
        <v>5663</v>
      </c>
      <c r="B87" s="19">
        <v>16500</v>
      </c>
      <c r="C87" s="19"/>
    </row>
    <row r="88" spans="1:3" x14ac:dyDescent="0.25">
      <c r="A88" s="14" t="s">
        <v>5798</v>
      </c>
      <c r="B88" s="19">
        <v>16495.5</v>
      </c>
      <c r="C88" s="19"/>
    </row>
    <row r="89" spans="1:3" x14ac:dyDescent="0.25">
      <c r="A89" s="14" t="s">
        <v>5757</v>
      </c>
      <c r="B89" s="19">
        <v>16040</v>
      </c>
      <c r="C89" s="19"/>
    </row>
    <row r="90" spans="1:3" x14ac:dyDescent="0.25">
      <c r="A90" s="14" t="s">
        <v>5691</v>
      </c>
      <c r="B90" s="19">
        <v>16000</v>
      </c>
      <c r="C90" s="19"/>
    </row>
    <row r="91" spans="1:3" x14ac:dyDescent="0.25">
      <c r="A91" s="14" t="s">
        <v>5943</v>
      </c>
      <c r="B91" s="19">
        <v>15625</v>
      </c>
      <c r="C91" s="19"/>
    </row>
    <row r="92" spans="1:3" x14ac:dyDescent="0.25">
      <c r="A92" s="14" t="s">
        <v>5770</v>
      </c>
      <c r="B92" s="19">
        <v>14478.599999999999</v>
      </c>
      <c r="C92" s="19"/>
    </row>
    <row r="93" spans="1:3" x14ac:dyDescent="0.25">
      <c r="A93" s="14" t="s">
        <v>5977</v>
      </c>
      <c r="B93" s="19">
        <v>14400</v>
      </c>
      <c r="C93" s="19"/>
    </row>
    <row r="94" spans="1:3" x14ac:dyDescent="0.25">
      <c r="A94" s="14" t="s">
        <v>5717</v>
      </c>
      <c r="B94" s="19">
        <v>14400</v>
      </c>
      <c r="C94" s="19"/>
    </row>
    <row r="95" spans="1:3" x14ac:dyDescent="0.25">
      <c r="A95" s="14" t="s">
        <v>5711</v>
      </c>
      <c r="B95" s="19">
        <v>14000</v>
      </c>
      <c r="C95" s="19"/>
    </row>
    <row r="96" spans="1:3" x14ac:dyDescent="0.25">
      <c r="A96" s="14" t="s">
        <v>5767</v>
      </c>
      <c r="B96" s="19">
        <v>13400</v>
      </c>
      <c r="C96" s="19"/>
    </row>
    <row r="97" spans="1:3" x14ac:dyDescent="0.25">
      <c r="A97" s="14" t="s">
        <v>5709</v>
      </c>
      <c r="B97" s="19">
        <v>13130</v>
      </c>
      <c r="C97" s="19"/>
    </row>
    <row r="98" spans="1:3" x14ac:dyDescent="0.25">
      <c r="A98" s="14" t="s">
        <v>5720</v>
      </c>
      <c r="B98" s="19">
        <v>12221.6</v>
      </c>
      <c r="C98" s="19"/>
    </row>
    <row r="99" spans="1:3" x14ac:dyDescent="0.25">
      <c r="A99" s="14" t="s">
        <v>5823</v>
      </c>
      <c r="B99" s="19">
        <v>12000</v>
      </c>
      <c r="C99" s="19"/>
    </row>
    <row r="100" spans="1:3" x14ac:dyDescent="0.25">
      <c r="A100" s="14" t="s">
        <v>5749</v>
      </c>
      <c r="B100" s="19">
        <v>11952.75</v>
      </c>
      <c r="C100" s="19"/>
    </row>
    <row r="101" spans="1:3" x14ac:dyDescent="0.25">
      <c r="A101" s="14" t="s">
        <v>5792</v>
      </c>
      <c r="B101" s="19">
        <v>11557</v>
      </c>
      <c r="C101" s="19"/>
    </row>
    <row r="102" spans="1:3" x14ac:dyDescent="0.25">
      <c r="A102" s="14" t="s">
        <v>5673</v>
      </c>
      <c r="B102" s="19">
        <v>11500</v>
      </c>
      <c r="C102" s="19"/>
    </row>
    <row r="103" spans="1:3" x14ac:dyDescent="0.25">
      <c r="A103" s="14" t="s">
        <v>5971</v>
      </c>
      <c r="B103" s="19">
        <v>11300</v>
      </c>
      <c r="C103" s="19"/>
    </row>
    <row r="104" spans="1:3" x14ac:dyDescent="0.25">
      <c r="A104" s="14" t="s">
        <v>5658</v>
      </c>
      <c r="B104" s="19">
        <v>11200</v>
      </c>
      <c r="C104" s="19"/>
    </row>
    <row r="105" spans="1:3" x14ac:dyDescent="0.25">
      <c r="A105" s="14" t="s">
        <v>5706</v>
      </c>
      <c r="B105" s="19">
        <v>11200</v>
      </c>
      <c r="C105" s="19"/>
    </row>
    <row r="106" spans="1:3" x14ac:dyDescent="0.25">
      <c r="A106" s="14" t="s">
        <v>5664</v>
      </c>
      <c r="B106" s="19">
        <v>11132.73</v>
      </c>
      <c r="C106" s="19"/>
    </row>
    <row r="107" spans="1:3" x14ac:dyDescent="0.25">
      <c r="A107" s="14" t="s">
        <v>5756</v>
      </c>
      <c r="B107" s="19">
        <v>10974.79</v>
      </c>
      <c r="C107" s="19"/>
    </row>
    <row r="108" spans="1:3" x14ac:dyDescent="0.25">
      <c r="A108" s="14" t="s">
        <v>5603</v>
      </c>
      <c r="B108" s="19">
        <v>10500</v>
      </c>
      <c r="C108" s="19"/>
    </row>
    <row r="109" spans="1:3" x14ac:dyDescent="0.25">
      <c r="A109" s="14" t="s">
        <v>5972</v>
      </c>
      <c r="B109" s="19">
        <v>9900</v>
      </c>
      <c r="C109" s="19"/>
    </row>
    <row r="110" spans="1:3" x14ac:dyDescent="0.25">
      <c r="A110" s="14" t="s">
        <v>5723</v>
      </c>
      <c r="B110" s="19">
        <v>8700</v>
      </c>
      <c r="C110" s="19"/>
    </row>
    <row r="111" spans="1:3" x14ac:dyDescent="0.25">
      <c r="A111" s="14" t="s">
        <v>5657</v>
      </c>
      <c r="B111" s="19">
        <v>8700</v>
      </c>
      <c r="C111" s="19"/>
    </row>
    <row r="112" spans="1:3" x14ac:dyDescent="0.25">
      <c r="A112" s="14" t="s">
        <v>5789</v>
      </c>
      <c r="B112" s="19">
        <v>8644.31</v>
      </c>
      <c r="C112" s="19"/>
    </row>
    <row r="113" spans="1:3" x14ac:dyDescent="0.25">
      <c r="A113" s="14" t="s">
        <v>5765</v>
      </c>
      <c r="B113" s="19">
        <v>8084.1699999999992</v>
      </c>
      <c r="C113" s="19"/>
    </row>
    <row r="114" spans="1:3" x14ac:dyDescent="0.25">
      <c r="A114" s="14" t="s">
        <v>5785</v>
      </c>
      <c r="B114" s="19">
        <v>8028.42</v>
      </c>
      <c r="C114" s="19"/>
    </row>
    <row r="115" spans="1:3" x14ac:dyDescent="0.25">
      <c r="A115" s="14" t="s">
        <v>5678</v>
      </c>
      <c r="B115" s="19">
        <v>7600</v>
      </c>
      <c r="C115" s="19"/>
    </row>
    <row r="116" spans="1:3" x14ac:dyDescent="0.25">
      <c r="A116" s="14" t="s">
        <v>5718</v>
      </c>
      <c r="B116" s="19">
        <v>7580</v>
      </c>
      <c r="C116" s="19"/>
    </row>
    <row r="117" spans="1:3" x14ac:dyDescent="0.25">
      <c r="A117" s="14" t="s">
        <v>5809</v>
      </c>
      <c r="B117" s="19">
        <v>7558.8099999999995</v>
      </c>
      <c r="C117" s="19"/>
    </row>
    <row r="118" spans="1:3" x14ac:dyDescent="0.25">
      <c r="A118" s="14" t="s">
        <v>5974</v>
      </c>
      <c r="B118" s="19">
        <v>7200</v>
      </c>
      <c r="C118" s="19"/>
    </row>
    <row r="119" spans="1:3" x14ac:dyDescent="0.25">
      <c r="A119" s="14" t="s">
        <v>5670</v>
      </c>
      <c r="B119" s="19">
        <v>7144.75</v>
      </c>
      <c r="C119" s="19"/>
    </row>
    <row r="120" spans="1:3" x14ac:dyDescent="0.25">
      <c r="A120" s="14" t="s">
        <v>5674</v>
      </c>
      <c r="B120" s="19">
        <v>7100</v>
      </c>
      <c r="C120" s="19"/>
    </row>
    <row r="121" spans="1:3" x14ac:dyDescent="0.25">
      <c r="A121" s="14" t="s">
        <v>5917</v>
      </c>
      <c r="B121" s="19">
        <v>6967.7800000000007</v>
      </c>
      <c r="C121" s="19"/>
    </row>
    <row r="122" spans="1:3" x14ac:dyDescent="0.25">
      <c r="A122" s="14" t="s">
        <v>5726</v>
      </c>
      <c r="B122" s="19">
        <v>6717.9</v>
      </c>
      <c r="C122" s="19"/>
    </row>
    <row r="123" spans="1:3" x14ac:dyDescent="0.25">
      <c r="A123" s="14" t="s">
        <v>5890</v>
      </c>
      <c r="B123" s="19">
        <v>6477.36</v>
      </c>
      <c r="C123" s="19"/>
    </row>
    <row r="124" spans="1:3" x14ac:dyDescent="0.25">
      <c r="A124" s="14" t="s">
        <v>5782</v>
      </c>
      <c r="B124" s="19">
        <v>5996.25</v>
      </c>
      <c r="C124" s="19"/>
    </row>
    <row r="125" spans="1:3" x14ac:dyDescent="0.25">
      <c r="A125" s="14" t="s">
        <v>5878</v>
      </c>
      <c r="B125" s="19">
        <v>5851.04</v>
      </c>
      <c r="C125" s="19"/>
    </row>
    <row r="126" spans="1:3" x14ac:dyDescent="0.25">
      <c r="A126" s="14" t="s">
        <v>5683</v>
      </c>
      <c r="B126" s="19">
        <v>5825</v>
      </c>
      <c r="C126" s="19"/>
    </row>
    <row r="127" spans="1:3" x14ac:dyDescent="0.25">
      <c r="A127" s="14" t="s">
        <v>5721</v>
      </c>
      <c r="B127" s="19">
        <v>5667.84</v>
      </c>
      <c r="C127" s="19"/>
    </row>
    <row r="128" spans="1:3" x14ac:dyDescent="0.25">
      <c r="A128" s="14" t="s">
        <v>5860</v>
      </c>
      <c r="B128" s="19">
        <v>5641.42</v>
      </c>
      <c r="C128" s="19"/>
    </row>
    <row r="129" spans="1:3" x14ac:dyDescent="0.25">
      <c r="A129" s="14" t="s">
        <v>5904</v>
      </c>
      <c r="B129" s="19">
        <v>5500</v>
      </c>
      <c r="C129" s="19"/>
    </row>
    <row r="130" spans="1:3" x14ac:dyDescent="0.25">
      <c r="A130" s="14" t="s">
        <v>5660</v>
      </c>
      <c r="B130" s="19">
        <v>5400</v>
      </c>
      <c r="C130" s="19"/>
    </row>
    <row r="131" spans="1:3" x14ac:dyDescent="0.25">
      <c r="A131" s="14" t="s">
        <v>5690</v>
      </c>
      <c r="B131" s="19">
        <v>5347.5</v>
      </c>
      <c r="C131" s="19"/>
    </row>
    <row r="132" spans="1:3" x14ac:dyDescent="0.25">
      <c r="A132" s="14" t="s">
        <v>5736</v>
      </c>
      <c r="B132" s="19">
        <v>5256.9</v>
      </c>
      <c r="C132" s="19"/>
    </row>
    <row r="133" spans="1:3" x14ac:dyDescent="0.25">
      <c r="A133" s="14" t="s">
        <v>5848</v>
      </c>
      <c r="B133" s="19">
        <v>5100</v>
      </c>
      <c r="C133" s="19"/>
    </row>
    <row r="134" spans="1:3" x14ac:dyDescent="0.25">
      <c r="A134" s="14" t="s">
        <v>5867</v>
      </c>
      <c r="B134" s="19">
        <v>4900</v>
      </c>
      <c r="C134" s="19"/>
    </row>
    <row r="135" spans="1:3" x14ac:dyDescent="0.25">
      <c r="A135" s="14" t="s">
        <v>5715</v>
      </c>
      <c r="B135" s="19">
        <v>4800</v>
      </c>
      <c r="C135" s="19"/>
    </row>
    <row r="136" spans="1:3" x14ac:dyDescent="0.25">
      <c r="A136" s="14" t="s">
        <v>5812</v>
      </c>
      <c r="B136" s="19">
        <v>4709.3</v>
      </c>
      <c r="C136" s="19"/>
    </row>
    <row r="137" spans="1:3" x14ac:dyDescent="0.25">
      <c r="A137" s="14" t="s">
        <v>5699</v>
      </c>
      <c r="B137" s="19">
        <v>4708.8</v>
      </c>
      <c r="C137" s="19"/>
    </row>
    <row r="138" spans="1:3" x14ac:dyDescent="0.25">
      <c r="A138" s="14" t="s">
        <v>5604</v>
      </c>
      <c r="B138" s="19">
        <v>4571.6999999999989</v>
      </c>
      <c r="C138" s="19"/>
    </row>
    <row r="139" spans="1:3" x14ac:dyDescent="0.25">
      <c r="A139" s="14" t="s">
        <v>5902</v>
      </c>
      <c r="B139" s="19">
        <v>4500</v>
      </c>
      <c r="C139" s="19"/>
    </row>
    <row r="140" spans="1:3" x14ac:dyDescent="0.25">
      <c r="A140" s="14" t="s">
        <v>5799</v>
      </c>
      <c r="B140" s="19">
        <v>4400</v>
      </c>
      <c r="C140" s="19"/>
    </row>
    <row r="141" spans="1:3" x14ac:dyDescent="0.25">
      <c r="A141" s="14" t="s">
        <v>5740</v>
      </c>
      <c r="B141" s="19">
        <v>4400</v>
      </c>
      <c r="C141" s="19"/>
    </row>
    <row r="142" spans="1:3" x14ac:dyDescent="0.25">
      <c r="A142" s="14" t="s">
        <v>5976</v>
      </c>
      <c r="B142" s="19">
        <v>4000</v>
      </c>
      <c r="C142" s="19"/>
    </row>
    <row r="143" spans="1:3" x14ac:dyDescent="0.25">
      <c r="A143" s="14" t="s">
        <v>5821</v>
      </c>
      <c r="B143" s="19">
        <v>3989</v>
      </c>
      <c r="C143" s="19"/>
    </row>
    <row r="144" spans="1:3" x14ac:dyDescent="0.25">
      <c r="A144" s="14" t="s">
        <v>5879</v>
      </c>
      <c r="B144" s="19">
        <v>3988.92</v>
      </c>
      <c r="C144" s="19"/>
    </row>
    <row r="145" spans="1:3" x14ac:dyDescent="0.25">
      <c r="A145" s="14" t="s">
        <v>5808</v>
      </c>
      <c r="B145" s="19">
        <v>3972.16</v>
      </c>
      <c r="C145" s="19"/>
    </row>
    <row r="146" spans="1:3" x14ac:dyDescent="0.25">
      <c r="A146" s="14" t="s">
        <v>5730</v>
      </c>
      <c r="B146" s="19">
        <v>3844.4799999999996</v>
      </c>
      <c r="C146" s="19"/>
    </row>
    <row r="147" spans="1:3" x14ac:dyDescent="0.25">
      <c r="A147" s="14" t="s">
        <v>5815</v>
      </c>
      <c r="B147" s="19">
        <v>3800</v>
      </c>
      <c r="C147" s="19"/>
    </row>
    <row r="148" spans="1:3" x14ac:dyDescent="0.25">
      <c r="A148" s="14" t="s">
        <v>5900</v>
      </c>
      <c r="B148" s="19">
        <v>3478</v>
      </c>
      <c r="C148" s="19"/>
    </row>
    <row r="149" spans="1:3" x14ac:dyDescent="0.25">
      <c r="A149" s="14" t="s">
        <v>5729</v>
      </c>
      <c r="B149" s="19">
        <v>3465.24</v>
      </c>
      <c r="C149" s="19"/>
    </row>
    <row r="150" spans="1:3" x14ac:dyDescent="0.25">
      <c r="A150" s="14" t="s">
        <v>5973</v>
      </c>
      <c r="B150" s="19">
        <v>3450</v>
      </c>
      <c r="C150" s="19"/>
    </row>
    <row r="151" spans="1:3" x14ac:dyDescent="0.25">
      <c r="A151" s="14" t="s">
        <v>5695</v>
      </c>
      <c r="B151" s="19">
        <v>3200</v>
      </c>
      <c r="C151" s="19"/>
    </row>
    <row r="152" spans="1:3" x14ac:dyDescent="0.25">
      <c r="A152" s="14" t="s">
        <v>5671</v>
      </c>
      <c r="B152" s="19">
        <v>3180</v>
      </c>
      <c r="C152" s="19"/>
    </row>
    <row r="153" spans="1:3" x14ac:dyDescent="0.25">
      <c r="A153" s="14" t="s">
        <v>5735</v>
      </c>
      <c r="B153" s="19">
        <v>3143</v>
      </c>
      <c r="C153" s="19"/>
    </row>
    <row r="154" spans="1:3" x14ac:dyDescent="0.25">
      <c r="A154" s="14" t="s">
        <v>5925</v>
      </c>
      <c r="B154" s="19">
        <v>3100</v>
      </c>
      <c r="C154" s="19"/>
    </row>
    <row r="155" spans="1:3" x14ac:dyDescent="0.25">
      <c r="A155" s="14" t="s">
        <v>5714</v>
      </c>
      <c r="B155" s="19">
        <v>3080</v>
      </c>
      <c r="C155" s="19"/>
    </row>
    <row r="156" spans="1:3" x14ac:dyDescent="0.25">
      <c r="A156" s="14" t="s">
        <v>5804</v>
      </c>
      <c r="B156" s="19">
        <v>3048.5</v>
      </c>
      <c r="C156" s="19"/>
    </row>
    <row r="157" spans="1:3" x14ac:dyDescent="0.25">
      <c r="A157" s="14" t="s">
        <v>5931</v>
      </c>
      <c r="B157" s="19">
        <v>2890</v>
      </c>
      <c r="C157" s="19"/>
    </row>
    <row r="158" spans="1:3" x14ac:dyDescent="0.25">
      <c r="A158" s="14" t="s">
        <v>5886</v>
      </c>
      <c r="B158" s="19">
        <v>2856</v>
      </c>
      <c r="C158" s="19"/>
    </row>
    <row r="159" spans="1:3" x14ac:dyDescent="0.25">
      <c r="A159" s="14" t="s">
        <v>5764</v>
      </c>
      <c r="B159" s="19">
        <v>2700</v>
      </c>
      <c r="C159" s="19"/>
    </row>
    <row r="160" spans="1:3" x14ac:dyDescent="0.25">
      <c r="A160" s="14" t="s">
        <v>5694</v>
      </c>
      <c r="B160" s="19">
        <v>2700</v>
      </c>
      <c r="C160" s="19"/>
    </row>
    <row r="161" spans="1:3" x14ac:dyDescent="0.25">
      <c r="A161" s="14" t="s">
        <v>5682</v>
      </c>
      <c r="B161" s="19">
        <v>2275</v>
      </c>
      <c r="C161" s="19"/>
    </row>
    <row r="162" spans="1:3" x14ac:dyDescent="0.25">
      <c r="A162" s="14" t="s">
        <v>2483</v>
      </c>
      <c r="B162" s="19">
        <v>2244</v>
      </c>
      <c r="C162" s="19"/>
    </row>
    <row r="163" spans="1:3" x14ac:dyDescent="0.25">
      <c r="A163" s="14" t="s">
        <v>5978</v>
      </c>
      <c r="B163" s="19">
        <v>2200</v>
      </c>
      <c r="C163" s="19"/>
    </row>
    <row r="164" spans="1:3" x14ac:dyDescent="0.25">
      <c r="A164" s="14" t="s">
        <v>5822</v>
      </c>
      <c r="B164" s="19">
        <v>2100</v>
      </c>
      <c r="C164" s="19"/>
    </row>
    <row r="165" spans="1:3" x14ac:dyDescent="0.25">
      <c r="A165" s="14" t="s">
        <v>5727</v>
      </c>
      <c r="B165" s="19">
        <v>2000</v>
      </c>
      <c r="C165" s="19"/>
    </row>
    <row r="166" spans="1:3" x14ac:dyDescent="0.25">
      <c r="A166" s="14" t="s">
        <v>5923</v>
      </c>
      <c r="B166" s="19">
        <v>1960.0000000000002</v>
      </c>
      <c r="C166" s="19"/>
    </row>
    <row r="167" spans="1:3" x14ac:dyDescent="0.25">
      <c r="A167" s="14" t="s">
        <v>5891</v>
      </c>
      <c r="B167" s="19">
        <v>1880</v>
      </c>
      <c r="C167" s="19"/>
    </row>
    <row r="168" spans="1:3" x14ac:dyDescent="0.25">
      <c r="A168" s="14" t="s">
        <v>5801</v>
      </c>
      <c r="B168" s="19">
        <v>1850</v>
      </c>
      <c r="C168" s="19"/>
    </row>
    <row r="169" spans="1:3" x14ac:dyDescent="0.25">
      <c r="A169" s="14" t="s">
        <v>5636</v>
      </c>
      <c r="B169" s="19">
        <v>1760</v>
      </c>
      <c r="C169" s="19"/>
    </row>
    <row r="170" spans="1:3" x14ac:dyDescent="0.25">
      <c r="A170" s="14" t="s">
        <v>5700</v>
      </c>
      <c r="B170" s="19">
        <v>1700</v>
      </c>
      <c r="C170" s="19"/>
    </row>
    <row r="171" spans="1:3" x14ac:dyDescent="0.25">
      <c r="A171" s="14" t="s">
        <v>5653</v>
      </c>
      <c r="B171" s="19">
        <v>1700</v>
      </c>
      <c r="C171" s="19"/>
    </row>
    <row r="172" spans="1:3" x14ac:dyDescent="0.25">
      <c r="A172" s="14" t="s">
        <v>5696</v>
      </c>
      <c r="B172" s="19">
        <v>1700</v>
      </c>
      <c r="C172" s="19"/>
    </row>
    <row r="173" spans="1:3" x14ac:dyDescent="0.25">
      <c r="A173" s="14" t="s">
        <v>5685</v>
      </c>
      <c r="B173" s="19">
        <v>1610</v>
      </c>
      <c r="C173" s="19"/>
    </row>
    <row r="174" spans="1:3" x14ac:dyDescent="0.25">
      <c r="A174" s="14" t="s">
        <v>5958</v>
      </c>
      <c r="B174" s="19">
        <v>1500</v>
      </c>
      <c r="C174" s="19"/>
    </row>
    <row r="175" spans="1:3" x14ac:dyDescent="0.25">
      <c r="A175" s="14" t="s">
        <v>5927</v>
      </c>
      <c r="B175" s="19">
        <v>1422</v>
      </c>
      <c r="C175" s="19"/>
    </row>
    <row r="176" spans="1:3" x14ac:dyDescent="0.25">
      <c r="A176" s="14" t="s">
        <v>5734</v>
      </c>
      <c r="B176" s="19">
        <v>1394.1</v>
      </c>
      <c r="C176" s="19"/>
    </row>
    <row r="177" spans="1:3" x14ac:dyDescent="0.25">
      <c r="A177" s="14" t="s">
        <v>5865</v>
      </c>
      <c r="B177" s="19">
        <v>1296</v>
      </c>
      <c r="C177" s="19"/>
    </row>
    <row r="178" spans="1:3" x14ac:dyDescent="0.25">
      <c r="A178" s="14" t="s">
        <v>5769</v>
      </c>
      <c r="B178" s="19">
        <v>1227.5999999999999</v>
      </c>
      <c r="C178" s="19"/>
    </row>
    <row r="179" spans="1:3" x14ac:dyDescent="0.25">
      <c r="A179" s="14" t="s">
        <v>5796</v>
      </c>
      <c r="B179" s="19">
        <v>1180</v>
      </c>
      <c r="C179" s="19"/>
    </row>
    <row r="180" spans="1:3" x14ac:dyDescent="0.25">
      <c r="A180" s="14" t="s">
        <v>5681</v>
      </c>
      <c r="B180" s="19">
        <v>1175</v>
      </c>
      <c r="C180" s="19"/>
    </row>
    <row r="181" spans="1:3" x14ac:dyDescent="0.25">
      <c r="A181" s="14" t="s">
        <v>5738</v>
      </c>
      <c r="B181" s="19">
        <v>1138.44</v>
      </c>
      <c r="C181" s="19"/>
    </row>
    <row r="182" spans="1:3" x14ac:dyDescent="0.25">
      <c r="A182" s="14" t="s">
        <v>5763</v>
      </c>
      <c r="B182" s="19">
        <v>1132.6000000000001</v>
      </c>
      <c r="C182" s="19"/>
    </row>
    <row r="183" spans="1:3" x14ac:dyDescent="0.25">
      <c r="A183" s="14" t="s">
        <v>5692</v>
      </c>
      <c r="B183" s="19">
        <v>1008</v>
      </c>
      <c r="C183" s="19"/>
    </row>
    <row r="184" spans="1:3" x14ac:dyDescent="0.25">
      <c r="A184" s="14" t="s">
        <v>5646</v>
      </c>
      <c r="B184" s="19">
        <v>1000</v>
      </c>
      <c r="C184" s="19"/>
    </row>
    <row r="185" spans="1:3" x14ac:dyDescent="0.25">
      <c r="A185" s="14" t="s">
        <v>5719</v>
      </c>
      <c r="B185" s="19">
        <v>950</v>
      </c>
      <c r="C185" s="19"/>
    </row>
    <row r="186" spans="1:3" x14ac:dyDescent="0.25">
      <c r="A186" s="14" t="s">
        <v>5818</v>
      </c>
      <c r="B186" s="19">
        <v>940</v>
      </c>
      <c r="C186" s="19"/>
    </row>
    <row r="187" spans="1:3" x14ac:dyDescent="0.25">
      <c r="A187" s="14" t="s">
        <v>5751</v>
      </c>
      <c r="B187" s="19">
        <v>884.5</v>
      </c>
      <c r="C187" s="19"/>
    </row>
    <row r="188" spans="1:3" x14ac:dyDescent="0.25">
      <c r="A188" s="14" t="s">
        <v>5698</v>
      </c>
      <c r="B188" s="19">
        <v>786</v>
      </c>
      <c r="C188" s="19"/>
    </row>
    <row r="189" spans="1:3" x14ac:dyDescent="0.25">
      <c r="A189" s="14" t="s">
        <v>5759</v>
      </c>
      <c r="B189" s="19">
        <v>767</v>
      </c>
      <c r="C189" s="19"/>
    </row>
    <row r="190" spans="1:3" x14ac:dyDescent="0.25">
      <c r="A190" s="14" t="s">
        <v>5742</v>
      </c>
      <c r="B190" s="19">
        <v>740</v>
      </c>
      <c r="C190" s="19"/>
    </row>
    <row r="191" spans="1:3" x14ac:dyDescent="0.25">
      <c r="A191" s="14" t="s">
        <v>5843</v>
      </c>
      <c r="B191" s="19">
        <v>700</v>
      </c>
      <c r="C191" s="19"/>
    </row>
    <row r="192" spans="1:3" x14ac:dyDescent="0.25">
      <c r="A192" s="14" t="s">
        <v>5975</v>
      </c>
      <c r="B192" s="19">
        <v>600</v>
      </c>
      <c r="C192" s="19"/>
    </row>
    <row r="193" spans="1:3" x14ac:dyDescent="0.25">
      <c r="A193" s="14" t="s">
        <v>5965</v>
      </c>
      <c r="B193" s="19">
        <v>500</v>
      </c>
      <c r="C193" s="19"/>
    </row>
    <row r="194" spans="1:3" x14ac:dyDescent="0.25">
      <c r="A194" s="14" t="s">
        <v>5745</v>
      </c>
      <c r="B194" s="19">
        <v>500</v>
      </c>
      <c r="C194" s="19"/>
    </row>
    <row r="195" spans="1:3" x14ac:dyDescent="0.25">
      <c r="A195" s="14" t="s">
        <v>5710</v>
      </c>
      <c r="B195" s="19">
        <v>500</v>
      </c>
      <c r="C195" s="19"/>
    </row>
    <row r="196" spans="1:3" x14ac:dyDescent="0.25">
      <c r="A196" s="14" t="s">
        <v>5713</v>
      </c>
      <c r="B196" s="19">
        <v>500</v>
      </c>
      <c r="C196" s="19"/>
    </row>
    <row r="197" spans="1:3" x14ac:dyDescent="0.25">
      <c r="A197" s="14" t="s">
        <v>5916</v>
      </c>
      <c r="B197" s="19">
        <v>411.88</v>
      </c>
      <c r="C197" s="19"/>
    </row>
    <row r="198" spans="1:3" x14ac:dyDescent="0.25">
      <c r="A198" s="14" t="s">
        <v>5847</v>
      </c>
      <c r="B198" s="19">
        <v>341.9</v>
      </c>
      <c r="C198" s="19"/>
    </row>
    <row r="199" spans="1:3" x14ac:dyDescent="0.25">
      <c r="A199" s="14" t="s">
        <v>5928</v>
      </c>
      <c r="B199" s="19">
        <v>339.6</v>
      </c>
      <c r="C199" s="19"/>
    </row>
    <row r="200" spans="1:3" x14ac:dyDescent="0.25">
      <c r="A200" s="14" t="s">
        <v>5610</v>
      </c>
      <c r="B200" s="19">
        <v>300</v>
      </c>
      <c r="C200" s="19"/>
    </row>
    <row r="201" spans="1:3" x14ac:dyDescent="0.25">
      <c r="A201" s="14" t="s">
        <v>5911</v>
      </c>
      <c r="B201" s="19">
        <v>265.7</v>
      </c>
      <c r="C201" s="19"/>
    </row>
    <row r="202" spans="1:3" x14ac:dyDescent="0.25">
      <c r="A202" s="14" t="s">
        <v>5768</v>
      </c>
      <c r="B202" s="19">
        <v>192.14</v>
      </c>
      <c r="C202" s="19"/>
    </row>
    <row r="203" spans="1:3" x14ac:dyDescent="0.25">
      <c r="A203" s="14" t="s">
        <v>5752</v>
      </c>
      <c r="B203" s="19">
        <v>155.44</v>
      </c>
      <c r="C203" s="19"/>
    </row>
    <row r="204" spans="1:3" x14ac:dyDescent="0.25">
      <c r="A204" s="14" t="s">
        <v>5915</v>
      </c>
      <c r="B204" s="19">
        <v>136</v>
      </c>
      <c r="C204" s="19"/>
    </row>
    <row r="205" spans="1:3" x14ac:dyDescent="0.25">
      <c r="A205" s="14" t="s">
        <v>5954</v>
      </c>
      <c r="B205" s="19">
        <v>90.999999999999986</v>
      </c>
      <c r="C205" s="19"/>
    </row>
    <row r="206" spans="1:3" x14ac:dyDescent="0.25">
      <c r="A206" s="14" t="s">
        <v>5753</v>
      </c>
      <c r="B206" s="19">
        <v>84</v>
      </c>
      <c r="C206" s="19"/>
    </row>
    <row r="207" spans="1:3" x14ac:dyDescent="0.25">
      <c r="A207" s="14" t="s">
        <v>5790</v>
      </c>
      <c r="B207" s="19">
        <v>80</v>
      </c>
      <c r="C207" s="19"/>
    </row>
    <row r="208" spans="1:3" x14ac:dyDescent="0.25">
      <c r="A208" s="14" t="s">
        <v>5747</v>
      </c>
      <c r="B208" s="19">
        <v>0</v>
      </c>
      <c r="C208" s="19"/>
    </row>
    <row r="209" spans="1:3" x14ac:dyDescent="0.25">
      <c r="A209" s="14" t="s">
        <v>5901</v>
      </c>
      <c r="B209" s="19">
        <v>0</v>
      </c>
      <c r="C209" s="19"/>
    </row>
    <row r="210" spans="1:3" x14ac:dyDescent="0.25">
      <c r="A210" s="14" t="s">
        <v>5832</v>
      </c>
      <c r="B210" s="19">
        <v>0</v>
      </c>
      <c r="C210" s="19"/>
    </row>
    <row r="211" spans="1:3" x14ac:dyDescent="0.25">
      <c r="A211" s="14" t="s">
        <v>5982</v>
      </c>
      <c r="B211" s="19">
        <v>12090486.349999998</v>
      </c>
      <c r="C211" s="19"/>
    </row>
    <row r="212" spans="1:3" x14ac:dyDescent="0.25">
      <c r="C212" s="19"/>
    </row>
    <row r="213" spans="1:3" x14ac:dyDescent="0.25">
      <c r="C213" s="19"/>
    </row>
    <row r="214" spans="1:3" x14ac:dyDescent="0.25">
      <c r="C214" s="19"/>
    </row>
    <row r="215" spans="1:3" x14ac:dyDescent="0.25">
      <c r="C215" s="19"/>
    </row>
    <row r="216" spans="1:3" x14ac:dyDescent="0.25">
      <c r="C216" s="19"/>
    </row>
    <row r="217" spans="1:3" x14ac:dyDescent="0.25">
      <c r="C217" s="19"/>
    </row>
    <row r="218" spans="1:3" x14ac:dyDescent="0.25">
      <c r="C218" s="19"/>
    </row>
    <row r="219" spans="1:3" x14ac:dyDescent="0.25">
      <c r="C219" s="19"/>
    </row>
    <row r="220" spans="1:3" x14ac:dyDescent="0.25">
      <c r="C220" s="19"/>
    </row>
    <row r="221" spans="1:3" x14ac:dyDescent="0.25">
      <c r="C221" s="19"/>
    </row>
    <row r="222" spans="1:3" x14ac:dyDescent="0.25">
      <c r="C222" s="19"/>
    </row>
    <row r="223" spans="1:3" x14ac:dyDescent="0.25">
      <c r="C223" s="19"/>
    </row>
    <row r="224" spans="1:3" x14ac:dyDescent="0.25">
      <c r="C224" s="19"/>
    </row>
    <row r="225" spans="3:3" x14ac:dyDescent="0.25">
      <c r="C225" s="19"/>
    </row>
    <row r="226" spans="3:3" x14ac:dyDescent="0.25">
      <c r="C226" s="19"/>
    </row>
    <row r="227" spans="3:3" x14ac:dyDescent="0.25">
      <c r="C227" s="19"/>
    </row>
    <row r="228" spans="3:3" x14ac:dyDescent="0.25">
      <c r="C228" s="19"/>
    </row>
    <row r="229" spans="3:3" x14ac:dyDescent="0.25">
      <c r="C229" s="19"/>
    </row>
    <row r="230" spans="3:3" x14ac:dyDescent="0.25">
      <c r="C230" s="19"/>
    </row>
    <row r="231" spans="3:3" x14ac:dyDescent="0.25">
      <c r="C231" s="19"/>
    </row>
    <row r="232" spans="3:3" x14ac:dyDescent="0.25">
      <c r="C232" s="19"/>
    </row>
    <row r="233" spans="3:3" x14ac:dyDescent="0.25">
      <c r="C233" s="19"/>
    </row>
    <row r="234" spans="3:3" x14ac:dyDescent="0.25">
      <c r="C234" s="19"/>
    </row>
    <row r="235" spans="3:3" x14ac:dyDescent="0.25">
      <c r="C235" s="19"/>
    </row>
    <row r="236" spans="3:3" x14ac:dyDescent="0.25">
      <c r="C236" s="19"/>
    </row>
    <row r="237" spans="3:3" x14ac:dyDescent="0.25">
      <c r="C237" s="19"/>
    </row>
    <row r="238" spans="3:3" x14ac:dyDescent="0.25">
      <c r="C238" s="19"/>
    </row>
    <row r="239" spans="3:3" x14ac:dyDescent="0.25">
      <c r="C239" s="19"/>
    </row>
    <row r="240" spans="3:3" x14ac:dyDescent="0.25">
      <c r="C240" s="19"/>
    </row>
    <row r="241" spans="3:3" x14ac:dyDescent="0.25">
      <c r="C241" s="19"/>
    </row>
    <row r="242" spans="3:3" x14ac:dyDescent="0.25">
      <c r="C242" s="19"/>
    </row>
    <row r="243" spans="3:3" x14ac:dyDescent="0.25">
      <c r="C243" s="19"/>
    </row>
    <row r="244" spans="3:3" x14ac:dyDescent="0.25">
      <c r="C244" s="19"/>
    </row>
    <row r="245" spans="3:3" x14ac:dyDescent="0.25">
      <c r="C245" s="19"/>
    </row>
    <row r="246" spans="3:3" x14ac:dyDescent="0.25">
      <c r="C246" s="19"/>
    </row>
    <row r="247" spans="3:3" x14ac:dyDescent="0.25">
      <c r="C247" s="19"/>
    </row>
    <row r="248" spans="3:3" x14ac:dyDescent="0.25">
      <c r="C248" s="19"/>
    </row>
    <row r="249" spans="3:3" x14ac:dyDescent="0.25">
      <c r="C249" s="19"/>
    </row>
    <row r="250" spans="3:3" x14ac:dyDescent="0.25">
      <c r="C250" s="19"/>
    </row>
    <row r="251" spans="3:3" x14ac:dyDescent="0.25">
      <c r="C251" s="19"/>
    </row>
    <row r="252" spans="3:3" x14ac:dyDescent="0.25">
      <c r="C252" s="19"/>
    </row>
    <row r="253" spans="3:3" x14ac:dyDescent="0.25">
      <c r="C253" s="19"/>
    </row>
    <row r="254" spans="3:3" x14ac:dyDescent="0.25">
      <c r="C254" s="19"/>
    </row>
    <row r="255" spans="3:3" x14ac:dyDescent="0.25">
      <c r="C255" s="19"/>
    </row>
    <row r="256" spans="3:3" x14ac:dyDescent="0.25">
      <c r="C256" s="19"/>
    </row>
    <row r="257" spans="3:3" x14ac:dyDescent="0.25">
      <c r="C257" s="19"/>
    </row>
    <row r="258" spans="3:3" x14ac:dyDescent="0.25">
      <c r="C258" s="19"/>
    </row>
    <row r="259" spans="3:3" x14ac:dyDescent="0.25">
      <c r="C259" s="19"/>
    </row>
    <row r="260" spans="3:3" x14ac:dyDescent="0.25">
      <c r="C260" s="19"/>
    </row>
    <row r="261" spans="3:3" x14ac:dyDescent="0.25">
      <c r="C261" s="19"/>
    </row>
    <row r="262" spans="3:3" x14ac:dyDescent="0.25">
      <c r="C262" s="19"/>
    </row>
    <row r="263" spans="3:3" x14ac:dyDescent="0.25">
      <c r="C263" s="19"/>
    </row>
    <row r="264" spans="3:3" x14ac:dyDescent="0.25">
      <c r="C264" s="19"/>
    </row>
    <row r="265" spans="3:3" x14ac:dyDescent="0.25">
      <c r="C265" s="19"/>
    </row>
    <row r="266" spans="3:3" x14ac:dyDescent="0.25">
      <c r="C266" s="19"/>
    </row>
    <row r="267" spans="3:3" x14ac:dyDescent="0.25">
      <c r="C267" s="19"/>
    </row>
    <row r="268" spans="3:3" x14ac:dyDescent="0.25">
      <c r="C268" s="19"/>
    </row>
    <row r="269" spans="3:3" x14ac:dyDescent="0.25">
      <c r="C269" s="19"/>
    </row>
    <row r="270" spans="3:3" x14ac:dyDescent="0.25">
      <c r="C270" s="19"/>
    </row>
    <row r="271" spans="3:3" x14ac:dyDescent="0.25">
      <c r="C271" s="19"/>
    </row>
    <row r="272" spans="3:3" x14ac:dyDescent="0.25">
      <c r="C272" s="19"/>
    </row>
    <row r="273" spans="3:3" x14ac:dyDescent="0.25">
      <c r="C273" s="19"/>
    </row>
    <row r="274" spans="3:3" x14ac:dyDescent="0.25">
      <c r="C274" s="19"/>
    </row>
    <row r="275" spans="3:3" x14ac:dyDescent="0.25">
      <c r="C275" s="19"/>
    </row>
    <row r="276" spans="3:3" x14ac:dyDescent="0.25">
      <c r="C276" s="19"/>
    </row>
    <row r="277" spans="3:3" x14ac:dyDescent="0.25">
      <c r="C277" s="19"/>
    </row>
    <row r="278" spans="3:3" x14ac:dyDescent="0.25">
      <c r="C278" s="19"/>
    </row>
    <row r="279" spans="3:3" x14ac:dyDescent="0.25">
      <c r="C279" s="19"/>
    </row>
    <row r="280" spans="3:3" x14ac:dyDescent="0.25">
      <c r="C280" s="19"/>
    </row>
    <row r="281" spans="3:3" x14ac:dyDescent="0.25">
      <c r="C281" s="19"/>
    </row>
    <row r="282" spans="3:3" x14ac:dyDescent="0.25">
      <c r="C282" s="19"/>
    </row>
    <row r="283" spans="3:3" x14ac:dyDescent="0.25">
      <c r="C283" s="19"/>
    </row>
    <row r="284" spans="3:3" x14ac:dyDescent="0.25">
      <c r="C284" s="19"/>
    </row>
    <row r="285" spans="3:3" x14ac:dyDescent="0.25">
      <c r="C285" s="19"/>
    </row>
    <row r="286" spans="3:3" x14ac:dyDescent="0.25">
      <c r="C286" s="19"/>
    </row>
    <row r="287" spans="3:3" x14ac:dyDescent="0.25">
      <c r="C287" s="19"/>
    </row>
    <row r="288" spans="3:3" x14ac:dyDescent="0.25">
      <c r="C288" s="19"/>
    </row>
    <row r="289" spans="3:3" x14ac:dyDescent="0.25">
      <c r="C289" s="19"/>
    </row>
    <row r="290" spans="3:3" x14ac:dyDescent="0.25">
      <c r="C290" s="19"/>
    </row>
    <row r="291" spans="3:3" x14ac:dyDescent="0.25">
      <c r="C291" s="19"/>
    </row>
    <row r="292" spans="3:3" x14ac:dyDescent="0.25">
      <c r="C292" s="19"/>
    </row>
    <row r="293" spans="3:3" x14ac:dyDescent="0.25">
      <c r="C293" s="19"/>
    </row>
    <row r="294" spans="3:3" x14ac:dyDescent="0.25">
      <c r="C294" s="19"/>
    </row>
    <row r="295" spans="3:3" x14ac:dyDescent="0.25">
      <c r="C295" s="19"/>
    </row>
    <row r="296" spans="3:3" x14ac:dyDescent="0.25">
      <c r="C296" s="19"/>
    </row>
    <row r="297" spans="3:3" x14ac:dyDescent="0.25">
      <c r="C297" s="19"/>
    </row>
    <row r="298" spans="3:3" x14ac:dyDescent="0.25">
      <c r="C298" s="19"/>
    </row>
    <row r="299" spans="3:3" x14ac:dyDescent="0.25">
      <c r="C299" s="19"/>
    </row>
    <row r="300" spans="3:3" x14ac:dyDescent="0.25">
      <c r="C300" s="19"/>
    </row>
    <row r="301" spans="3:3" x14ac:dyDescent="0.25">
      <c r="C301" s="19"/>
    </row>
    <row r="302" spans="3:3" x14ac:dyDescent="0.25">
      <c r="C302" s="19"/>
    </row>
    <row r="303" spans="3:3" x14ac:dyDescent="0.25">
      <c r="C303" s="19"/>
    </row>
    <row r="304" spans="3:3" x14ac:dyDescent="0.25">
      <c r="C304" s="19"/>
    </row>
    <row r="305" spans="3:3" x14ac:dyDescent="0.25">
      <c r="C305" s="19"/>
    </row>
    <row r="306" spans="3:3" x14ac:dyDescent="0.25">
      <c r="C306" s="19"/>
    </row>
    <row r="307" spans="3:3" x14ac:dyDescent="0.25">
      <c r="C307" s="19"/>
    </row>
    <row r="308" spans="3:3" x14ac:dyDescent="0.25">
      <c r="C308" s="19"/>
    </row>
    <row r="309" spans="3:3" x14ac:dyDescent="0.25">
      <c r="C309" s="19"/>
    </row>
    <row r="310" spans="3:3" x14ac:dyDescent="0.25">
      <c r="C310" s="19"/>
    </row>
    <row r="311" spans="3:3" x14ac:dyDescent="0.25">
      <c r="C311" s="19"/>
    </row>
    <row r="312" spans="3:3" x14ac:dyDescent="0.25">
      <c r="C312" s="19"/>
    </row>
    <row r="313" spans="3:3" x14ac:dyDescent="0.25">
      <c r="C313" s="19"/>
    </row>
    <row r="314" spans="3:3" x14ac:dyDescent="0.25">
      <c r="C314" s="19"/>
    </row>
    <row r="315" spans="3:3" x14ac:dyDescent="0.25">
      <c r="C315" s="19"/>
    </row>
    <row r="316" spans="3:3" x14ac:dyDescent="0.25">
      <c r="C316" s="19"/>
    </row>
    <row r="317" spans="3:3" x14ac:dyDescent="0.25">
      <c r="C317" s="19"/>
    </row>
    <row r="318" spans="3:3" x14ac:dyDescent="0.25">
      <c r="C318" s="19"/>
    </row>
    <row r="319" spans="3:3" x14ac:dyDescent="0.25">
      <c r="C319" s="19"/>
    </row>
    <row r="320" spans="3:3" x14ac:dyDescent="0.25">
      <c r="C320" s="19"/>
    </row>
    <row r="321" spans="3:3" x14ac:dyDescent="0.25">
      <c r="C321" s="19"/>
    </row>
    <row r="322" spans="3:3" x14ac:dyDescent="0.25">
      <c r="C322" s="19"/>
    </row>
    <row r="323" spans="3:3" x14ac:dyDescent="0.25">
      <c r="C323" s="19"/>
    </row>
    <row r="324" spans="3:3" x14ac:dyDescent="0.25">
      <c r="C324" s="19"/>
    </row>
    <row r="325" spans="3:3" x14ac:dyDescent="0.25">
      <c r="C325" s="19"/>
    </row>
    <row r="326" spans="3:3" x14ac:dyDescent="0.25">
      <c r="C326" s="19"/>
    </row>
    <row r="327" spans="3:3" x14ac:dyDescent="0.25">
      <c r="C327" s="19"/>
    </row>
    <row r="328" spans="3:3" x14ac:dyDescent="0.25">
      <c r="C328" s="19"/>
    </row>
    <row r="329" spans="3:3" x14ac:dyDescent="0.25">
      <c r="C329" s="19"/>
    </row>
    <row r="330" spans="3:3" x14ac:dyDescent="0.25">
      <c r="C330" s="19"/>
    </row>
    <row r="331" spans="3:3" x14ac:dyDescent="0.25">
      <c r="C331" s="19"/>
    </row>
    <row r="332" spans="3:3" x14ac:dyDescent="0.25">
      <c r="C332" s="19"/>
    </row>
    <row r="333" spans="3:3" x14ac:dyDescent="0.25">
      <c r="C333" s="19"/>
    </row>
    <row r="334" spans="3:3" x14ac:dyDescent="0.25">
      <c r="C334" s="19"/>
    </row>
    <row r="335" spans="3:3" x14ac:dyDescent="0.25">
      <c r="C335" s="19"/>
    </row>
    <row r="336" spans="3:3" x14ac:dyDescent="0.25">
      <c r="C336" s="19"/>
    </row>
    <row r="337" spans="3:3" x14ac:dyDescent="0.25">
      <c r="C337" s="19"/>
    </row>
    <row r="338" spans="3:3" x14ac:dyDescent="0.25">
      <c r="C338" s="19"/>
    </row>
    <row r="339" spans="3:3" x14ac:dyDescent="0.25">
      <c r="C339" s="19"/>
    </row>
    <row r="340" spans="3:3" x14ac:dyDescent="0.25">
      <c r="C340" s="19"/>
    </row>
    <row r="341" spans="3:3" x14ac:dyDescent="0.25">
      <c r="C341" s="19"/>
    </row>
    <row r="342" spans="3:3" x14ac:dyDescent="0.25">
      <c r="C342" s="19"/>
    </row>
    <row r="343" spans="3:3" x14ac:dyDescent="0.25">
      <c r="C343" s="19"/>
    </row>
    <row r="344" spans="3:3" x14ac:dyDescent="0.25">
      <c r="C344" s="19"/>
    </row>
    <row r="345" spans="3:3" x14ac:dyDescent="0.25">
      <c r="C345" s="19"/>
    </row>
    <row r="346" spans="3:3" x14ac:dyDescent="0.25">
      <c r="C346" s="19"/>
    </row>
    <row r="347" spans="3:3" x14ac:dyDescent="0.25">
      <c r="C347" s="19"/>
    </row>
    <row r="348" spans="3:3" x14ac:dyDescent="0.25">
      <c r="C348" s="19"/>
    </row>
    <row r="349" spans="3:3" x14ac:dyDescent="0.25">
      <c r="C349" s="19"/>
    </row>
    <row r="350" spans="3:3" x14ac:dyDescent="0.25">
      <c r="C350" s="19"/>
    </row>
    <row r="351" spans="3:3" x14ac:dyDescent="0.25">
      <c r="C351" s="19"/>
    </row>
    <row r="352" spans="3:3" x14ac:dyDescent="0.25">
      <c r="C352" s="19"/>
    </row>
    <row r="353" spans="3:3" x14ac:dyDescent="0.25">
      <c r="C353" s="19"/>
    </row>
    <row r="354" spans="3:3" x14ac:dyDescent="0.25">
      <c r="C354" s="19"/>
    </row>
    <row r="355" spans="3:3" x14ac:dyDescent="0.25">
      <c r="C355" s="19"/>
    </row>
    <row r="356" spans="3:3" x14ac:dyDescent="0.25">
      <c r="C356" s="19"/>
    </row>
    <row r="357" spans="3:3" x14ac:dyDescent="0.25">
      <c r="C357" s="19"/>
    </row>
    <row r="358" spans="3:3" x14ac:dyDescent="0.25">
      <c r="C358" s="19"/>
    </row>
    <row r="359" spans="3:3" x14ac:dyDescent="0.25">
      <c r="C359" s="19"/>
    </row>
    <row r="360" spans="3:3" x14ac:dyDescent="0.25">
      <c r="C360" s="19"/>
    </row>
    <row r="361" spans="3:3" x14ac:dyDescent="0.25">
      <c r="C361" s="19"/>
    </row>
    <row r="362" spans="3:3" x14ac:dyDescent="0.25">
      <c r="C362" s="19"/>
    </row>
    <row r="363" spans="3:3" x14ac:dyDescent="0.25">
      <c r="C363" s="19"/>
    </row>
    <row r="364" spans="3:3" x14ac:dyDescent="0.25">
      <c r="C364" s="19"/>
    </row>
    <row r="365" spans="3:3" x14ac:dyDescent="0.25">
      <c r="C365" s="19"/>
    </row>
    <row r="366" spans="3:3" x14ac:dyDescent="0.25">
      <c r="C366" s="19"/>
    </row>
    <row r="367" spans="3:3" x14ac:dyDescent="0.25">
      <c r="C367" s="19"/>
    </row>
    <row r="368" spans="3:3" x14ac:dyDescent="0.25">
      <c r="C368" s="19"/>
    </row>
    <row r="369" spans="3:3" x14ac:dyDescent="0.25">
      <c r="C369" s="19"/>
    </row>
    <row r="370" spans="3:3" x14ac:dyDescent="0.25">
      <c r="C370" s="19"/>
    </row>
    <row r="371" spans="3:3" x14ac:dyDescent="0.25">
      <c r="C371" s="19"/>
    </row>
    <row r="372" spans="3:3" x14ac:dyDescent="0.25">
      <c r="C372" s="19"/>
    </row>
    <row r="373" spans="3:3" x14ac:dyDescent="0.25">
      <c r="C373" s="19"/>
    </row>
    <row r="374" spans="3:3" x14ac:dyDescent="0.25">
      <c r="C374" s="19"/>
    </row>
    <row r="375" spans="3:3" x14ac:dyDescent="0.25">
      <c r="C375" s="19"/>
    </row>
    <row r="376" spans="3:3" x14ac:dyDescent="0.25">
      <c r="C376" s="19"/>
    </row>
    <row r="377" spans="3:3" x14ac:dyDescent="0.25">
      <c r="C377" s="19"/>
    </row>
    <row r="378" spans="3:3" x14ac:dyDescent="0.25">
      <c r="C378" s="19"/>
    </row>
    <row r="379" spans="3:3" x14ac:dyDescent="0.25">
      <c r="C379" s="19"/>
    </row>
    <row r="380" spans="3:3" x14ac:dyDescent="0.25">
      <c r="C380" s="19"/>
    </row>
    <row r="381" spans="3:3" x14ac:dyDescent="0.25">
      <c r="C381" s="19"/>
    </row>
    <row r="382" spans="3:3" x14ac:dyDescent="0.25">
      <c r="C382" s="19"/>
    </row>
    <row r="383" spans="3:3" x14ac:dyDescent="0.25">
      <c r="C383" s="19"/>
    </row>
    <row r="384" spans="3:3" x14ac:dyDescent="0.25">
      <c r="C384" s="19"/>
    </row>
    <row r="385" spans="3:3" x14ac:dyDescent="0.25">
      <c r="C385" s="19"/>
    </row>
    <row r="386" spans="3:3" x14ac:dyDescent="0.25">
      <c r="C386" s="19"/>
    </row>
    <row r="387" spans="3:3" x14ac:dyDescent="0.25">
      <c r="C387" s="19"/>
    </row>
    <row r="388" spans="3:3" x14ac:dyDescent="0.25">
      <c r="C388" s="19"/>
    </row>
    <row r="389" spans="3:3" x14ac:dyDescent="0.25">
      <c r="C389" s="19"/>
    </row>
    <row r="390" spans="3:3" x14ac:dyDescent="0.25">
      <c r="C390" s="19"/>
    </row>
    <row r="391" spans="3:3" x14ac:dyDescent="0.25">
      <c r="C391" s="19"/>
    </row>
    <row r="392" spans="3:3" x14ac:dyDescent="0.25">
      <c r="C392" s="19"/>
    </row>
    <row r="393" spans="3:3" x14ac:dyDescent="0.25">
      <c r="C393" s="19"/>
    </row>
    <row r="394" spans="3:3" x14ac:dyDescent="0.25">
      <c r="C394" s="19"/>
    </row>
    <row r="395" spans="3:3" x14ac:dyDescent="0.25">
      <c r="C395" s="19"/>
    </row>
    <row r="396" spans="3:3" x14ac:dyDescent="0.25">
      <c r="C396" s="19"/>
    </row>
    <row r="397" spans="3:3" x14ac:dyDescent="0.25">
      <c r="C397" s="19"/>
    </row>
    <row r="398" spans="3:3" x14ac:dyDescent="0.25">
      <c r="C398" s="19"/>
    </row>
    <row r="399" spans="3:3" x14ac:dyDescent="0.25">
      <c r="C399" s="19"/>
    </row>
    <row r="400" spans="3:3" x14ac:dyDescent="0.25">
      <c r="C400" s="19"/>
    </row>
    <row r="401" spans="3:3" x14ac:dyDescent="0.25">
      <c r="C401" s="19"/>
    </row>
    <row r="402" spans="3:3" x14ac:dyDescent="0.25">
      <c r="C402" s="19"/>
    </row>
  </sheetData>
  <pageMargins left="0.511811024" right="0.511811024" top="0.78740157499999996" bottom="0.78740157499999996" header="0.31496062000000002" footer="0.31496062000000002"/>
  <drawing r:id="rId10"/>
  <extLst>
    <ext xmlns:x14="http://schemas.microsoft.com/office/spreadsheetml/2009/9/main" uri="{A8765BA9-456A-4dab-B4F3-ACF838C121DE}">
      <x14:slicerList>
        <x14:slicer r:id="rId11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217FC-B6A4-45F8-9EAF-48F57665836A}">
  <dimension ref="B4:T26"/>
  <sheetViews>
    <sheetView showGridLines="0" zoomScaleNormal="100" workbookViewId="0">
      <selection activeCell="P30" sqref="P30"/>
    </sheetView>
  </sheetViews>
  <sheetFormatPr defaultColWidth="8.88671875" defaultRowHeight="13.2" x14ac:dyDescent="0.25"/>
  <cols>
    <col min="1" max="1" width="0.77734375" customWidth="1"/>
    <col min="2" max="2" width="28.33203125" customWidth="1"/>
    <col min="3" max="3" width="20" bestFit="1" customWidth="1"/>
    <col min="4" max="4" width="4.88671875" customWidth="1"/>
    <col min="5" max="8" width="2.88671875" customWidth="1"/>
    <col min="9" max="18" width="8.88671875" customWidth="1"/>
    <col min="19" max="19" width="13.44140625" customWidth="1"/>
    <col min="20" max="20" width="18.21875" customWidth="1"/>
  </cols>
  <sheetData>
    <row r="4" spans="2:20" x14ac:dyDescent="0.25">
      <c r="T4" s="22" t="s">
        <v>6162</v>
      </c>
    </row>
    <row r="5" spans="2:20" x14ac:dyDescent="0.25">
      <c r="T5" s="23">
        <f>_xlfn.XLOOKUP(T4,Dinâmicas!K:K,Dinâmicas!L:L)</f>
        <v>0.33235438456948463</v>
      </c>
    </row>
    <row r="6" spans="2:20" x14ac:dyDescent="0.25">
      <c r="T6" s="24" t="s">
        <v>5982</v>
      </c>
    </row>
    <row r="7" spans="2:20" s="7" customFormat="1" x14ac:dyDescent="0.25">
      <c r="T7" s="18">
        <f>_xlfn.XLOOKUP(T6,Dinâmicas!D:D,Dinâmicas!E:E)</f>
        <v>6172549.2799999984</v>
      </c>
    </row>
    <row r="9" spans="2:20" x14ac:dyDescent="0.25">
      <c r="T9" s="10" t="s">
        <v>6203</v>
      </c>
    </row>
    <row r="10" spans="2:20" x14ac:dyDescent="0.25">
      <c r="T10">
        <f>GETPIVOTDATA("Documento de compras",Dinâmicas!$AA$6)</f>
        <v>1658</v>
      </c>
    </row>
    <row r="13" spans="2:20" x14ac:dyDescent="0.25">
      <c r="B13" s="20" t="s">
        <v>5990</v>
      </c>
      <c r="C13" s="20" t="s">
        <v>5984</v>
      </c>
    </row>
    <row r="14" spans="2:20" x14ac:dyDescent="0.25">
      <c r="B14" s="14" t="s">
        <v>6162</v>
      </c>
      <c r="C14" s="19">
        <v>4018326.150000006</v>
      </c>
    </row>
    <row r="15" spans="2:20" x14ac:dyDescent="0.25">
      <c r="B15" s="14" t="s">
        <v>6102</v>
      </c>
      <c r="C15" s="19">
        <v>3982760.99</v>
      </c>
    </row>
    <row r="16" spans="2:20" x14ac:dyDescent="0.25">
      <c r="B16" s="14" t="s">
        <v>6114</v>
      </c>
      <c r="C16" s="19">
        <v>2055831</v>
      </c>
    </row>
    <row r="17" spans="2:3" x14ac:dyDescent="0.25">
      <c r="B17" s="14" t="s">
        <v>6101</v>
      </c>
      <c r="C17" s="19">
        <v>977809.41000000015</v>
      </c>
    </row>
    <row r="18" spans="2:3" x14ac:dyDescent="0.25">
      <c r="B18" s="14" t="s">
        <v>6112</v>
      </c>
      <c r="C18" s="19">
        <v>363244.48000000004</v>
      </c>
    </row>
    <row r="19" spans="2:3" x14ac:dyDescent="0.25">
      <c r="B19" s="14" t="s">
        <v>6106</v>
      </c>
      <c r="C19" s="19">
        <v>288911.37000000005</v>
      </c>
    </row>
    <row r="20" spans="2:3" x14ac:dyDescent="0.25">
      <c r="B20" s="14" t="s">
        <v>6110</v>
      </c>
      <c r="C20" s="19">
        <v>252084.86</v>
      </c>
    </row>
    <row r="21" spans="2:3" x14ac:dyDescent="0.25">
      <c r="B21" s="14" t="s">
        <v>6103</v>
      </c>
      <c r="C21" s="19">
        <v>81775.389999999927</v>
      </c>
    </row>
    <row r="22" spans="2:3" x14ac:dyDescent="0.25">
      <c r="B22" s="14" t="s">
        <v>6108</v>
      </c>
      <c r="C22" s="19">
        <v>31000</v>
      </c>
    </row>
    <row r="23" spans="2:3" x14ac:dyDescent="0.25">
      <c r="B23" s="14" t="s">
        <v>6180</v>
      </c>
      <c r="C23" s="19">
        <v>30000</v>
      </c>
    </row>
    <row r="24" spans="2:3" x14ac:dyDescent="0.25">
      <c r="B24" s="14" t="s">
        <v>6111</v>
      </c>
      <c r="C24" s="19">
        <v>6557.36</v>
      </c>
    </row>
    <row r="25" spans="2:3" x14ac:dyDescent="0.25">
      <c r="B25" s="14" t="s">
        <v>6113</v>
      </c>
      <c r="C25" s="19">
        <v>1838.44</v>
      </c>
    </row>
    <row r="26" spans="2:3" x14ac:dyDescent="0.25">
      <c r="B26" s="14" t="s">
        <v>6100</v>
      </c>
      <c r="C26" s="19">
        <v>346.9</v>
      </c>
    </row>
  </sheetData>
  <pageMargins left="0.25" right="0.25" top="0.75" bottom="0.75" header="0.3" footer="0.3"/>
  <pageSetup paperSize="9" orientation="landscape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M3888"/>
  <sheetViews>
    <sheetView tabSelected="1" topLeftCell="H1" workbookViewId="0">
      <selection activeCell="M1" sqref="M1:M1048576"/>
    </sheetView>
  </sheetViews>
  <sheetFormatPr defaultRowHeight="13.2" x14ac:dyDescent="0.25"/>
  <cols>
    <col min="1" max="2" width="6" bestFit="1" customWidth="1"/>
    <col min="3" max="3" width="10" bestFit="1" customWidth="1"/>
    <col min="4" max="4" width="14" bestFit="1" customWidth="1"/>
    <col min="5" max="5" width="14" customWidth="1"/>
    <col min="6" max="6" width="19" bestFit="1" customWidth="1"/>
    <col min="7" max="7" width="53.44140625" bestFit="1" customWidth="1"/>
    <col min="8" max="8" width="53.44140625" customWidth="1"/>
    <col min="9" max="9" width="11" bestFit="1" customWidth="1"/>
    <col min="10" max="10" width="42" bestFit="1" customWidth="1"/>
    <col min="11" max="11" width="11" bestFit="1" customWidth="1"/>
    <col min="12" max="12" width="18.6640625" customWidth="1"/>
    <col min="13" max="13" width="13" bestFit="1" customWidth="1"/>
    <col min="14" max="14" width="11" bestFit="1" customWidth="1"/>
    <col min="15" max="15" width="10.109375" customWidth="1"/>
    <col min="16" max="16" width="8" bestFit="1" customWidth="1"/>
    <col min="17" max="17" width="10" customWidth="1"/>
    <col min="18" max="18" width="10" bestFit="1" customWidth="1"/>
    <col min="19" max="19" width="15" bestFit="1" customWidth="1"/>
    <col min="20" max="20" width="11" bestFit="1" customWidth="1"/>
    <col min="21" max="21" width="22" bestFit="1" customWidth="1"/>
    <col min="22" max="22" width="17" bestFit="1" customWidth="1"/>
    <col min="23" max="23" width="15" bestFit="1" customWidth="1"/>
    <col min="24" max="24" width="15" style="18" customWidth="1"/>
    <col min="25" max="25" width="7" bestFit="1" customWidth="1"/>
    <col min="26" max="26" width="9" bestFit="1" customWidth="1"/>
    <col min="27" max="27" width="12" bestFit="1" customWidth="1"/>
    <col min="28" max="28" width="11" bestFit="1" customWidth="1"/>
    <col min="29" max="29" width="13" bestFit="1" customWidth="1"/>
    <col min="30" max="30" width="11" bestFit="1" customWidth="1"/>
    <col min="31" max="31" width="13" bestFit="1" customWidth="1"/>
    <col min="32" max="32" width="12" bestFit="1" customWidth="1"/>
    <col min="33" max="33" width="11" bestFit="1" customWidth="1"/>
    <col min="34" max="34" width="15" bestFit="1" customWidth="1"/>
    <col min="35" max="37" width="6" bestFit="1" customWidth="1"/>
    <col min="38" max="38" width="12" bestFit="1" customWidth="1"/>
    <col min="39" max="39" width="6" bestFit="1" customWidth="1"/>
  </cols>
  <sheetData>
    <row r="1" spans="1:39" ht="66" x14ac:dyDescent="0.25">
      <c r="A1" s="9" t="s">
        <v>5280</v>
      </c>
      <c r="B1" s="6" t="s">
        <v>5281</v>
      </c>
      <c r="C1" s="6" t="s">
        <v>5282</v>
      </c>
      <c r="D1" s="6" t="s">
        <v>5283</v>
      </c>
      <c r="E1" s="8" t="s">
        <v>5588</v>
      </c>
      <c r="F1" s="1" t="s">
        <v>5284</v>
      </c>
      <c r="G1" s="1" t="s">
        <v>5285</v>
      </c>
      <c r="H1" s="1" t="s">
        <v>5980</v>
      </c>
      <c r="I1" s="1" t="s">
        <v>5286</v>
      </c>
      <c r="J1" s="1" t="s">
        <v>5287</v>
      </c>
      <c r="K1" s="6" t="s">
        <v>5288</v>
      </c>
      <c r="L1" s="8" t="s">
        <v>5314</v>
      </c>
      <c r="M1" s="6" t="s">
        <v>5289</v>
      </c>
      <c r="N1" s="6" t="s">
        <v>5290</v>
      </c>
      <c r="O1" s="6" t="s">
        <v>5291</v>
      </c>
      <c r="P1" s="1" t="s">
        <v>5292</v>
      </c>
      <c r="Q1" s="9" t="s">
        <v>5317</v>
      </c>
      <c r="R1" s="1" t="s">
        <v>5293</v>
      </c>
      <c r="S1" s="1" t="s">
        <v>5294</v>
      </c>
      <c r="T1" s="1" t="s">
        <v>5295</v>
      </c>
      <c r="U1" s="1" t="s">
        <v>5296</v>
      </c>
      <c r="V1" s="6" t="s">
        <v>5297</v>
      </c>
      <c r="W1" s="1" t="s">
        <v>5298</v>
      </c>
      <c r="X1" s="16" t="s">
        <v>5983</v>
      </c>
      <c r="Y1" s="1" t="s">
        <v>5299</v>
      </c>
      <c r="Z1" s="6" t="s">
        <v>5300</v>
      </c>
      <c r="AA1" s="6" t="s">
        <v>5301</v>
      </c>
      <c r="AB1" s="6" t="s">
        <v>5302</v>
      </c>
      <c r="AC1" s="6" t="s">
        <v>5303</v>
      </c>
      <c r="AD1" s="6" t="s">
        <v>5304</v>
      </c>
      <c r="AE1" s="6" t="s">
        <v>5305</v>
      </c>
      <c r="AF1" s="6" t="s">
        <v>5306</v>
      </c>
      <c r="AG1" s="1" t="s">
        <v>5307</v>
      </c>
      <c r="AH1" s="6" t="s">
        <v>5308</v>
      </c>
      <c r="AI1" s="6" t="s">
        <v>5309</v>
      </c>
      <c r="AJ1" s="6" t="s">
        <v>5310</v>
      </c>
      <c r="AK1" s="6" t="s">
        <v>5311</v>
      </c>
      <c r="AL1" s="6" t="s">
        <v>5312</v>
      </c>
      <c r="AM1" s="6" t="s">
        <v>5313</v>
      </c>
    </row>
    <row r="2" spans="1:39" x14ac:dyDescent="0.25">
      <c r="A2" t="s">
        <v>1</v>
      </c>
      <c r="B2" t="s">
        <v>2</v>
      </c>
      <c r="C2" t="s">
        <v>3</v>
      </c>
      <c r="D2" t="s">
        <v>4</v>
      </c>
      <c r="E2" t="str">
        <f>_xlfn.XLOOKUP(D2,Planilha2!A:A,Planilha2!B:B)</f>
        <v>Compras EBMS</v>
      </c>
      <c r="F2" s="2">
        <v>45293</v>
      </c>
      <c r="G2" s="10" t="s">
        <v>5</v>
      </c>
      <c r="H2" t="s">
        <v>5589</v>
      </c>
      <c r="I2" t="s">
        <v>6</v>
      </c>
      <c r="J2" t="s">
        <v>7</v>
      </c>
      <c r="K2" t="s">
        <v>8</v>
      </c>
      <c r="L2" t="str">
        <f>IF(LEFT(K2,1)="s","Serviço",IF(LEFT(K2,1)="l","Locação","Material"))</f>
        <v>Serviço</v>
      </c>
      <c r="M2" t="s">
        <v>0</v>
      </c>
      <c r="N2" t="s">
        <v>0</v>
      </c>
      <c r="O2" t="s">
        <v>9</v>
      </c>
      <c r="P2">
        <v>1118</v>
      </c>
      <c r="Q2" t="str">
        <f>_xlfn.XLOOKUP(P2,Planilha1!$A$2:$A$3,Planilha1!$B$2:$B$3)</f>
        <v>Riocentro</v>
      </c>
      <c r="R2" t="s">
        <v>0</v>
      </c>
      <c r="S2" s="3">
        <v>1</v>
      </c>
      <c r="T2" t="s">
        <v>10</v>
      </c>
      <c r="U2" s="3">
        <v>1</v>
      </c>
      <c r="V2" t="s">
        <v>10</v>
      </c>
      <c r="W2" s="4">
        <v>654</v>
      </c>
      <c r="X2" s="17">
        <f>W2*S2/Z2</f>
        <v>654</v>
      </c>
      <c r="Y2" t="s">
        <v>11</v>
      </c>
      <c r="Z2" s="3">
        <v>1</v>
      </c>
      <c r="AA2" s="3">
        <v>0</v>
      </c>
      <c r="AB2" s="3">
        <v>0</v>
      </c>
      <c r="AC2" s="3">
        <v>0</v>
      </c>
      <c r="AD2" s="4">
        <v>0</v>
      </c>
      <c r="AE2" s="3">
        <v>0</v>
      </c>
      <c r="AF2" s="4">
        <v>0</v>
      </c>
      <c r="AG2" s="3">
        <v>1</v>
      </c>
      <c r="AH2" s="4">
        <v>0</v>
      </c>
      <c r="AI2" s="4">
        <v>0</v>
      </c>
      <c r="AJ2" s="4">
        <v>0</v>
      </c>
      <c r="AK2" s="4">
        <v>0</v>
      </c>
      <c r="AL2" t="s">
        <v>12</v>
      </c>
      <c r="AM2" t="s">
        <v>13</v>
      </c>
    </row>
    <row r="3" spans="1:39" x14ac:dyDescent="0.25">
      <c r="A3" t="s">
        <v>14</v>
      </c>
      <c r="B3" t="s">
        <v>2</v>
      </c>
      <c r="C3" t="s">
        <v>3</v>
      </c>
      <c r="D3" t="s">
        <v>4</v>
      </c>
      <c r="E3" t="str">
        <f>_xlfn.XLOOKUP(D3,Planilha2!A:A,Planilha2!B:B)</f>
        <v>Compras EBMS</v>
      </c>
      <c r="F3" s="2">
        <v>45294</v>
      </c>
      <c r="G3" s="10" t="s">
        <v>15</v>
      </c>
      <c r="H3" t="s">
        <v>5590</v>
      </c>
      <c r="I3" t="s">
        <v>16</v>
      </c>
      <c r="J3" t="s">
        <v>17</v>
      </c>
      <c r="K3" t="s">
        <v>8</v>
      </c>
      <c r="L3" t="str">
        <f t="shared" ref="L3:L66" si="0">IF(LEFT(K3,1)="s","Serviço",IF(LEFT(K3,1)="l","Locação","Material"))</f>
        <v>Serviço</v>
      </c>
      <c r="M3" t="s">
        <v>0</v>
      </c>
      <c r="N3" t="s">
        <v>0</v>
      </c>
      <c r="O3" t="s">
        <v>9</v>
      </c>
      <c r="P3">
        <v>1118</v>
      </c>
      <c r="Q3" t="str">
        <f>_xlfn.XLOOKUP(P3,Planilha1!$A$2:$A$3,Planilha1!$B$2:$B$3)</f>
        <v>Riocentro</v>
      </c>
      <c r="R3" t="s">
        <v>0</v>
      </c>
      <c r="S3" s="3">
        <v>1</v>
      </c>
      <c r="T3" t="s">
        <v>10</v>
      </c>
      <c r="U3" s="3">
        <v>1</v>
      </c>
      <c r="V3" t="s">
        <v>10</v>
      </c>
      <c r="W3" s="4">
        <v>4000</v>
      </c>
      <c r="X3" s="17">
        <f t="shared" ref="X3:X66" si="1">W3*S3/Z3</f>
        <v>4000</v>
      </c>
      <c r="Y3" t="s">
        <v>11</v>
      </c>
      <c r="Z3" s="3">
        <v>1</v>
      </c>
      <c r="AA3" s="3">
        <v>0</v>
      </c>
      <c r="AB3" s="3">
        <v>0</v>
      </c>
      <c r="AC3" s="3">
        <v>0</v>
      </c>
      <c r="AD3" s="4">
        <v>0</v>
      </c>
      <c r="AE3" s="3">
        <v>0</v>
      </c>
      <c r="AF3" s="4">
        <v>0</v>
      </c>
      <c r="AG3" s="3">
        <v>1</v>
      </c>
      <c r="AH3" s="4">
        <v>0</v>
      </c>
      <c r="AI3" s="4">
        <v>0</v>
      </c>
      <c r="AJ3" s="4">
        <v>0</v>
      </c>
      <c r="AK3" s="4">
        <v>0</v>
      </c>
      <c r="AL3" t="s">
        <v>18</v>
      </c>
      <c r="AM3" t="s">
        <v>13</v>
      </c>
    </row>
    <row r="4" spans="1:39" x14ac:dyDescent="0.25">
      <c r="A4" t="s">
        <v>1</v>
      </c>
      <c r="B4" t="s">
        <v>2</v>
      </c>
      <c r="C4" t="s">
        <v>3</v>
      </c>
      <c r="D4" t="s">
        <v>4</v>
      </c>
      <c r="E4" t="str">
        <f>_xlfn.XLOOKUP(D4,Planilha2!A:A,Planilha2!B:B)</f>
        <v>Compras EBMS</v>
      </c>
      <c r="F4" s="2">
        <v>45294</v>
      </c>
      <c r="G4" s="10" t="s">
        <v>15</v>
      </c>
      <c r="H4" s="10" t="s">
        <v>5590</v>
      </c>
      <c r="I4" t="s">
        <v>16</v>
      </c>
      <c r="J4" t="s">
        <v>17</v>
      </c>
      <c r="K4" t="s">
        <v>8</v>
      </c>
      <c r="L4" t="str">
        <f t="shared" si="0"/>
        <v>Serviço</v>
      </c>
      <c r="M4" t="s">
        <v>0</v>
      </c>
      <c r="N4" t="s">
        <v>0</v>
      </c>
      <c r="O4" t="s">
        <v>9</v>
      </c>
      <c r="P4">
        <v>1118</v>
      </c>
      <c r="Q4" t="str">
        <f>_xlfn.XLOOKUP(P4,Planilha1!$A$2:$A$3,Planilha1!$B$2:$B$3)</f>
        <v>Riocentro</v>
      </c>
      <c r="R4" t="s">
        <v>0</v>
      </c>
      <c r="S4" s="3">
        <v>1</v>
      </c>
      <c r="T4" t="s">
        <v>10</v>
      </c>
      <c r="U4" s="3">
        <v>1</v>
      </c>
      <c r="V4" t="s">
        <v>10</v>
      </c>
      <c r="W4" s="4">
        <v>4000</v>
      </c>
      <c r="X4" s="17">
        <f t="shared" si="1"/>
        <v>4000</v>
      </c>
      <c r="Y4" t="s">
        <v>11</v>
      </c>
      <c r="Z4" s="3">
        <v>1</v>
      </c>
      <c r="AA4" s="3">
        <v>0</v>
      </c>
      <c r="AB4" s="3">
        <v>0</v>
      </c>
      <c r="AC4" s="3">
        <v>0</v>
      </c>
      <c r="AD4" s="4">
        <v>0</v>
      </c>
      <c r="AE4" s="3">
        <v>0</v>
      </c>
      <c r="AF4" s="4">
        <v>0</v>
      </c>
      <c r="AG4" s="3">
        <v>1</v>
      </c>
      <c r="AH4" s="4">
        <v>0</v>
      </c>
      <c r="AI4" s="4">
        <v>0</v>
      </c>
      <c r="AJ4" s="4">
        <v>0</v>
      </c>
      <c r="AK4" s="4">
        <v>0</v>
      </c>
      <c r="AL4" t="s">
        <v>19</v>
      </c>
      <c r="AM4" t="s">
        <v>13</v>
      </c>
    </row>
    <row r="5" spans="1:39" x14ac:dyDescent="0.25">
      <c r="A5" t="s">
        <v>1</v>
      </c>
      <c r="B5" t="s">
        <v>2</v>
      </c>
      <c r="C5" t="s">
        <v>3</v>
      </c>
      <c r="D5" t="s">
        <v>4</v>
      </c>
      <c r="E5" t="str">
        <f>_xlfn.XLOOKUP(D5,Planilha2!A:A,Planilha2!B:B)</f>
        <v>Compras EBMS</v>
      </c>
      <c r="F5" s="2">
        <v>45294</v>
      </c>
      <c r="G5" t="s">
        <v>20</v>
      </c>
      <c r="H5" s="10" t="s">
        <v>5963</v>
      </c>
      <c r="I5" t="s">
        <v>21</v>
      </c>
      <c r="J5" t="s">
        <v>22</v>
      </c>
      <c r="K5" t="s">
        <v>8</v>
      </c>
      <c r="L5" t="str">
        <f t="shared" si="0"/>
        <v>Serviço</v>
      </c>
      <c r="M5" t="s">
        <v>23</v>
      </c>
      <c r="N5" t="s">
        <v>0</v>
      </c>
      <c r="O5" t="s">
        <v>9</v>
      </c>
      <c r="P5">
        <v>1118</v>
      </c>
      <c r="Q5" t="str">
        <f>_xlfn.XLOOKUP(P5,Planilha1!$A$2:$A$3,Planilha1!$B$2:$B$3)</f>
        <v>Riocentro</v>
      </c>
      <c r="R5" t="s">
        <v>0</v>
      </c>
      <c r="S5" s="3">
        <v>1</v>
      </c>
      <c r="T5" t="s">
        <v>10</v>
      </c>
      <c r="U5" s="3">
        <v>1</v>
      </c>
      <c r="V5" t="s">
        <v>10</v>
      </c>
      <c r="W5" s="4">
        <v>450</v>
      </c>
      <c r="X5" s="17">
        <f t="shared" si="1"/>
        <v>450</v>
      </c>
      <c r="Y5" t="s">
        <v>11</v>
      </c>
      <c r="Z5" s="3">
        <v>1</v>
      </c>
      <c r="AA5" s="3">
        <v>0</v>
      </c>
      <c r="AB5" s="3">
        <v>0</v>
      </c>
      <c r="AC5" s="3">
        <v>0</v>
      </c>
      <c r="AD5" s="4">
        <v>0</v>
      </c>
      <c r="AE5" s="3">
        <v>0</v>
      </c>
      <c r="AF5" s="4">
        <v>0</v>
      </c>
      <c r="AG5" s="3">
        <v>1</v>
      </c>
      <c r="AH5" s="4">
        <v>0</v>
      </c>
      <c r="AI5" s="4">
        <v>0</v>
      </c>
      <c r="AJ5" s="4">
        <v>0</v>
      </c>
      <c r="AK5" s="4">
        <v>0</v>
      </c>
      <c r="AL5" t="s">
        <v>24</v>
      </c>
      <c r="AM5" t="s">
        <v>13</v>
      </c>
    </row>
    <row r="6" spans="1:39" x14ac:dyDescent="0.25">
      <c r="A6" t="s">
        <v>1</v>
      </c>
      <c r="B6" t="s">
        <v>2</v>
      </c>
      <c r="C6" t="s">
        <v>3</v>
      </c>
      <c r="D6" t="s">
        <v>4</v>
      </c>
      <c r="E6" t="str">
        <f>_xlfn.XLOOKUP(D6,Planilha2!A:A,Planilha2!B:B)</f>
        <v>Compras EBMS</v>
      </c>
      <c r="F6" s="2">
        <v>45294</v>
      </c>
      <c r="G6" t="s">
        <v>15</v>
      </c>
      <c r="H6" s="10" t="s">
        <v>5590</v>
      </c>
      <c r="I6" t="s">
        <v>16</v>
      </c>
      <c r="J6" t="s">
        <v>17</v>
      </c>
      <c r="K6" t="s">
        <v>8</v>
      </c>
      <c r="L6" t="str">
        <f t="shared" si="0"/>
        <v>Serviço</v>
      </c>
      <c r="M6" t="s">
        <v>0</v>
      </c>
      <c r="N6" t="s">
        <v>0</v>
      </c>
      <c r="O6" t="s">
        <v>9</v>
      </c>
      <c r="P6">
        <v>1118</v>
      </c>
      <c r="Q6" t="str">
        <f>_xlfn.XLOOKUP(P6,Planilha1!$A$2:$A$3,Planilha1!$B$2:$B$3)</f>
        <v>Riocentro</v>
      </c>
      <c r="R6" t="s">
        <v>0</v>
      </c>
      <c r="S6" s="3">
        <v>1</v>
      </c>
      <c r="T6" t="s">
        <v>10</v>
      </c>
      <c r="U6" s="3">
        <v>1</v>
      </c>
      <c r="V6" t="s">
        <v>10</v>
      </c>
      <c r="W6" s="4">
        <v>13000</v>
      </c>
      <c r="X6" s="17">
        <f t="shared" si="1"/>
        <v>13000</v>
      </c>
      <c r="Y6" t="s">
        <v>11</v>
      </c>
      <c r="Z6" s="3">
        <v>1</v>
      </c>
      <c r="AA6" s="3">
        <v>0</v>
      </c>
      <c r="AB6" s="3">
        <v>0</v>
      </c>
      <c r="AC6" s="3">
        <v>0</v>
      </c>
      <c r="AD6" s="4">
        <v>0</v>
      </c>
      <c r="AE6" s="3">
        <v>0</v>
      </c>
      <c r="AF6" s="4">
        <v>0</v>
      </c>
      <c r="AG6" s="3">
        <v>1</v>
      </c>
      <c r="AH6" s="4">
        <v>0</v>
      </c>
      <c r="AI6" s="4">
        <v>0</v>
      </c>
      <c r="AJ6" s="4">
        <v>0</v>
      </c>
      <c r="AK6" s="4">
        <v>0</v>
      </c>
      <c r="AL6" t="s">
        <v>25</v>
      </c>
      <c r="AM6" t="s">
        <v>13</v>
      </c>
    </row>
    <row r="7" spans="1:39" x14ac:dyDescent="0.25">
      <c r="A7" t="s">
        <v>1</v>
      </c>
      <c r="B7" t="s">
        <v>2</v>
      </c>
      <c r="C7" t="s">
        <v>3</v>
      </c>
      <c r="D7" t="s">
        <v>4</v>
      </c>
      <c r="E7" t="str">
        <f>_xlfn.XLOOKUP(D7,Planilha2!A:A,Planilha2!B:B)</f>
        <v>Compras EBMS</v>
      </c>
      <c r="F7" s="2">
        <v>45294</v>
      </c>
      <c r="G7" t="s">
        <v>26</v>
      </c>
      <c r="H7" s="10" t="s">
        <v>5591</v>
      </c>
      <c r="I7" t="s">
        <v>6</v>
      </c>
      <c r="J7" t="s">
        <v>27</v>
      </c>
      <c r="K7" t="s">
        <v>8</v>
      </c>
      <c r="L7" t="str">
        <f t="shared" si="0"/>
        <v>Serviço</v>
      </c>
      <c r="M7" t="s">
        <v>0</v>
      </c>
      <c r="N7" t="s">
        <v>0</v>
      </c>
      <c r="O7" t="s">
        <v>9</v>
      </c>
      <c r="P7">
        <v>1118</v>
      </c>
      <c r="Q7" t="str">
        <f>_xlfn.XLOOKUP(P7,Planilha1!$A$2:$A$3,Planilha1!$B$2:$B$3)</f>
        <v>Riocentro</v>
      </c>
      <c r="R7" t="s">
        <v>0</v>
      </c>
      <c r="S7" s="3">
        <v>1</v>
      </c>
      <c r="T7" t="s">
        <v>10</v>
      </c>
      <c r="U7" s="3">
        <v>1</v>
      </c>
      <c r="V7" t="s">
        <v>10</v>
      </c>
      <c r="W7" s="4">
        <v>1800</v>
      </c>
      <c r="X7" s="17">
        <f t="shared" si="1"/>
        <v>1800</v>
      </c>
      <c r="Y7" t="s">
        <v>11</v>
      </c>
      <c r="Z7" s="3">
        <v>1</v>
      </c>
      <c r="AA7" s="3">
        <v>0</v>
      </c>
      <c r="AB7" s="3">
        <v>0</v>
      </c>
      <c r="AC7" s="3">
        <v>0</v>
      </c>
      <c r="AD7" s="4">
        <v>0</v>
      </c>
      <c r="AE7" s="3">
        <v>0</v>
      </c>
      <c r="AF7" s="4">
        <v>0</v>
      </c>
      <c r="AG7" s="3">
        <v>1</v>
      </c>
      <c r="AH7" s="4">
        <v>0</v>
      </c>
      <c r="AI7" s="4">
        <v>0</v>
      </c>
      <c r="AJ7" s="4">
        <v>0</v>
      </c>
      <c r="AK7" s="4">
        <v>0</v>
      </c>
      <c r="AL7" t="s">
        <v>28</v>
      </c>
      <c r="AM7" t="s">
        <v>13</v>
      </c>
    </row>
    <row r="8" spans="1:39" x14ac:dyDescent="0.25">
      <c r="A8" t="s">
        <v>1</v>
      </c>
      <c r="B8" t="s">
        <v>2</v>
      </c>
      <c r="C8" t="s">
        <v>3</v>
      </c>
      <c r="D8" t="s">
        <v>4</v>
      </c>
      <c r="E8" t="str">
        <f>_xlfn.XLOOKUP(D8,Planilha2!A:A,Planilha2!B:B)</f>
        <v>Compras EBMS</v>
      </c>
      <c r="F8" s="2">
        <v>45294</v>
      </c>
      <c r="G8" t="s">
        <v>26</v>
      </c>
      <c r="H8" s="10" t="s">
        <v>5591</v>
      </c>
      <c r="I8" t="s">
        <v>6</v>
      </c>
      <c r="J8" t="s">
        <v>27</v>
      </c>
      <c r="K8" t="s">
        <v>8</v>
      </c>
      <c r="L8" t="str">
        <f t="shared" si="0"/>
        <v>Serviço</v>
      </c>
      <c r="M8" t="s">
        <v>0</v>
      </c>
      <c r="N8" t="s">
        <v>0</v>
      </c>
      <c r="O8" t="s">
        <v>9</v>
      </c>
      <c r="P8">
        <v>1118</v>
      </c>
      <c r="Q8" t="str">
        <f>_xlfn.XLOOKUP(P8,Planilha1!$A$2:$A$3,Planilha1!$B$2:$B$3)</f>
        <v>Riocentro</v>
      </c>
      <c r="R8" t="s">
        <v>0</v>
      </c>
      <c r="S8" s="3">
        <v>1</v>
      </c>
      <c r="T8" t="s">
        <v>10</v>
      </c>
      <c r="U8" s="3">
        <v>1</v>
      </c>
      <c r="V8" t="s">
        <v>10</v>
      </c>
      <c r="W8" s="4">
        <v>2350</v>
      </c>
      <c r="X8" s="17">
        <f t="shared" si="1"/>
        <v>2350</v>
      </c>
      <c r="Y8" t="s">
        <v>11</v>
      </c>
      <c r="Z8" s="3">
        <v>1</v>
      </c>
      <c r="AA8" s="3">
        <v>0</v>
      </c>
      <c r="AB8" s="3">
        <v>0</v>
      </c>
      <c r="AC8" s="3">
        <v>0</v>
      </c>
      <c r="AD8" s="4">
        <v>0</v>
      </c>
      <c r="AE8" s="3">
        <v>0</v>
      </c>
      <c r="AF8" s="4">
        <v>0</v>
      </c>
      <c r="AG8" s="3">
        <v>1</v>
      </c>
      <c r="AH8" s="4">
        <v>0</v>
      </c>
      <c r="AI8" s="4">
        <v>0</v>
      </c>
      <c r="AJ8" s="4">
        <v>0</v>
      </c>
      <c r="AK8" s="4">
        <v>0</v>
      </c>
      <c r="AL8" t="s">
        <v>29</v>
      </c>
      <c r="AM8" t="s">
        <v>13</v>
      </c>
    </row>
    <row r="9" spans="1:39" x14ac:dyDescent="0.25">
      <c r="A9" t="s">
        <v>1</v>
      </c>
      <c r="B9" t="s">
        <v>2</v>
      </c>
      <c r="C9" t="s">
        <v>3</v>
      </c>
      <c r="D9" t="s">
        <v>4</v>
      </c>
      <c r="E9" t="str">
        <f>_xlfn.XLOOKUP(D9,Planilha2!A:A,Planilha2!B:B)</f>
        <v>Compras EBMS</v>
      </c>
      <c r="F9" s="2">
        <v>45294</v>
      </c>
      <c r="G9" t="s">
        <v>26</v>
      </c>
      <c r="H9" s="10" t="s">
        <v>5591</v>
      </c>
      <c r="I9" t="s">
        <v>6</v>
      </c>
      <c r="J9" t="s">
        <v>27</v>
      </c>
      <c r="K9" t="s">
        <v>8</v>
      </c>
      <c r="L9" t="str">
        <f t="shared" si="0"/>
        <v>Serviço</v>
      </c>
      <c r="M9" t="s">
        <v>0</v>
      </c>
      <c r="N9" t="s">
        <v>0</v>
      </c>
      <c r="O9" t="s">
        <v>9</v>
      </c>
      <c r="P9">
        <v>1118</v>
      </c>
      <c r="Q9" t="str">
        <f>_xlfn.XLOOKUP(P9,Planilha1!$A$2:$A$3,Planilha1!$B$2:$B$3)</f>
        <v>Riocentro</v>
      </c>
      <c r="R9" t="s">
        <v>0</v>
      </c>
      <c r="S9" s="3">
        <v>1</v>
      </c>
      <c r="T9" t="s">
        <v>10</v>
      </c>
      <c r="U9" s="3">
        <v>1</v>
      </c>
      <c r="V9" t="s">
        <v>10</v>
      </c>
      <c r="W9" s="4">
        <v>1630</v>
      </c>
      <c r="X9" s="17">
        <f t="shared" si="1"/>
        <v>1630</v>
      </c>
      <c r="Y9" t="s">
        <v>11</v>
      </c>
      <c r="Z9" s="3">
        <v>1</v>
      </c>
      <c r="AA9" s="3">
        <v>0</v>
      </c>
      <c r="AB9" s="3">
        <v>0</v>
      </c>
      <c r="AC9" s="3">
        <v>0</v>
      </c>
      <c r="AD9" s="4">
        <v>0</v>
      </c>
      <c r="AE9" s="3">
        <v>0</v>
      </c>
      <c r="AF9" s="4">
        <v>0</v>
      </c>
      <c r="AG9" s="3">
        <v>1</v>
      </c>
      <c r="AH9" s="4">
        <v>0</v>
      </c>
      <c r="AI9" s="4">
        <v>0</v>
      </c>
      <c r="AJ9" s="4">
        <v>0</v>
      </c>
      <c r="AK9" s="4">
        <v>0</v>
      </c>
      <c r="AL9" t="s">
        <v>30</v>
      </c>
      <c r="AM9" t="s">
        <v>13</v>
      </c>
    </row>
    <row r="10" spans="1:39" x14ac:dyDescent="0.25">
      <c r="A10" t="s">
        <v>1</v>
      </c>
      <c r="B10" t="s">
        <v>2</v>
      </c>
      <c r="C10" t="s">
        <v>3</v>
      </c>
      <c r="D10" t="s">
        <v>4</v>
      </c>
      <c r="E10" t="str">
        <f>_xlfn.XLOOKUP(D10,Planilha2!A:A,Planilha2!B:B)</f>
        <v>Compras EBMS</v>
      </c>
      <c r="F10" s="2">
        <v>45294</v>
      </c>
      <c r="G10" t="s">
        <v>26</v>
      </c>
      <c r="H10" s="10" t="s">
        <v>5591</v>
      </c>
      <c r="I10" t="s">
        <v>6</v>
      </c>
      <c r="J10" t="s">
        <v>27</v>
      </c>
      <c r="K10" t="s">
        <v>8</v>
      </c>
      <c r="L10" t="str">
        <f t="shared" si="0"/>
        <v>Serviço</v>
      </c>
      <c r="M10" t="s">
        <v>0</v>
      </c>
      <c r="N10" t="s">
        <v>0</v>
      </c>
      <c r="O10" t="s">
        <v>9</v>
      </c>
      <c r="P10">
        <v>1118</v>
      </c>
      <c r="Q10" t="str">
        <f>_xlfn.XLOOKUP(P10,Planilha1!$A$2:$A$3,Planilha1!$B$2:$B$3)</f>
        <v>Riocentro</v>
      </c>
      <c r="R10" t="s">
        <v>0</v>
      </c>
      <c r="S10" s="3">
        <v>1</v>
      </c>
      <c r="T10" t="s">
        <v>10</v>
      </c>
      <c r="U10" s="3">
        <v>1</v>
      </c>
      <c r="V10" t="s">
        <v>10</v>
      </c>
      <c r="W10" s="4">
        <v>1450</v>
      </c>
      <c r="X10" s="17">
        <f t="shared" si="1"/>
        <v>1450</v>
      </c>
      <c r="Y10" t="s">
        <v>11</v>
      </c>
      <c r="Z10" s="3">
        <v>1</v>
      </c>
      <c r="AA10" s="3">
        <v>0</v>
      </c>
      <c r="AB10" s="3">
        <v>0</v>
      </c>
      <c r="AC10" s="3">
        <v>0</v>
      </c>
      <c r="AD10" s="4">
        <v>0</v>
      </c>
      <c r="AE10" s="3">
        <v>0</v>
      </c>
      <c r="AF10" s="4">
        <v>0</v>
      </c>
      <c r="AG10" s="3">
        <v>1</v>
      </c>
      <c r="AH10" s="4">
        <v>0</v>
      </c>
      <c r="AI10" s="4">
        <v>0</v>
      </c>
      <c r="AJ10" s="4">
        <v>0</v>
      </c>
      <c r="AK10" s="4">
        <v>0</v>
      </c>
      <c r="AL10" t="s">
        <v>31</v>
      </c>
      <c r="AM10" t="s">
        <v>13</v>
      </c>
    </row>
    <row r="11" spans="1:39" x14ac:dyDescent="0.25">
      <c r="A11" t="s">
        <v>1</v>
      </c>
      <c r="B11" t="s">
        <v>2</v>
      </c>
      <c r="C11" t="s">
        <v>3</v>
      </c>
      <c r="D11" t="s">
        <v>4</v>
      </c>
      <c r="E11" t="str">
        <f>_xlfn.XLOOKUP(D11,Planilha2!A:A,Planilha2!B:B)</f>
        <v>Compras EBMS</v>
      </c>
      <c r="F11" s="2">
        <v>45295</v>
      </c>
      <c r="G11" t="s">
        <v>32</v>
      </c>
      <c r="H11" s="10" t="s">
        <v>5592</v>
      </c>
      <c r="I11" t="s">
        <v>33</v>
      </c>
      <c r="J11" t="s">
        <v>34</v>
      </c>
      <c r="K11" t="s">
        <v>8</v>
      </c>
      <c r="L11" t="str">
        <f t="shared" si="0"/>
        <v>Serviço</v>
      </c>
      <c r="M11" t="s">
        <v>0</v>
      </c>
      <c r="N11" t="s">
        <v>0</v>
      </c>
      <c r="O11" t="s">
        <v>9</v>
      </c>
      <c r="P11">
        <v>1118</v>
      </c>
      <c r="Q11" t="str">
        <f>_xlfn.XLOOKUP(P11,Planilha1!$A$2:$A$3,Planilha1!$B$2:$B$3)</f>
        <v>Riocentro</v>
      </c>
      <c r="R11" t="s">
        <v>0</v>
      </c>
      <c r="S11" s="3">
        <v>1</v>
      </c>
      <c r="T11" t="s">
        <v>10</v>
      </c>
      <c r="U11" s="3">
        <v>1</v>
      </c>
      <c r="V11" t="s">
        <v>10</v>
      </c>
      <c r="W11" s="4">
        <v>550</v>
      </c>
      <c r="X11" s="17">
        <f t="shared" si="1"/>
        <v>550</v>
      </c>
      <c r="Y11" t="s">
        <v>11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  <c r="AE11" s="3">
        <v>0</v>
      </c>
      <c r="AF11" s="4">
        <v>0</v>
      </c>
      <c r="AG11" s="3">
        <v>1</v>
      </c>
      <c r="AH11" s="4">
        <v>0</v>
      </c>
      <c r="AI11" s="4">
        <v>0</v>
      </c>
      <c r="AJ11" s="4">
        <v>0</v>
      </c>
      <c r="AK11" s="4">
        <v>0</v>
      </c>
      <c r="AL11" t="s">
        <v>35</v>
      </c>
      <c r="AM11" t="s">
        <v>13</v>
      </c>
    </row>
    <row r="12" spans="1:39" x14ac:dyDescent="0.25">
      <c r="A12" t="s">
        <v>1</v>
      </c>
      <c r="B12" t="s">
        <v>2</v>
      </c>
      <c r="C12" t="s">
        <v>3</v>
      </c>
      <c r="D12" t="s">
        <v>4</v>
      </c>
      <c r="E12" t="str">
        <f>_xlfn.XLOOKUP(D12,Planilha2!A:A,Planilha2!B:B)</f>
        <v>Compras EBMS</v>
      </c>
      <c r="F12" s="2">
        <v>45295</v>
      </c>
      <c r="G12" t="s">
        <v>32</v>
      </c>
      <c r="H12" s="10" t="s">
        <v>5592</v>
      </c>
      <c r="I12" t="s">
        <v>33</v>
      </c>
      <c r="J12" t="s">
        <v>36</v>
      </c>
      <c r="K12" t="s">
        <v>8</v>
      </c>
      <c r="L12" t="str">
        <f t="shared" si="0"/>
        <v>Serviço</v>
      </c>
      <c r="M12" t="s">
        <v>0</v>
      </c>
      <c r="N12" t="s">
        <v>0</v>
      </c>
      <c r="O12" t="s">
        <v>9</v>
      </c>
      <c r="P12">
        <v>1118</v>
      </c>
      <c r="Q12" t="str">
        <f>_xlfn.XLOOKUP(P12,Planilha1!$A$2:$A$3,Planilha1!$B$2:$B$3)</f>
        <v>Riocentro</v>
      </c>
      <c r="R12" t="s">
        <v>0</v>
      </c>
      <c r="S12" s="3">
        <v>1</v>
      </c>
      <c r="T12" t="s">
        <v>10</v>
      </c>
      <c r="U12" s="3">
        <v>1</v>
      </c>
      <c r="V12" t="s">
        <v>10</v>
      </c>
      <c r="W12" s="4">
        <v>550</v>
      </c>
      <c r="X12" s="17">
        <f t="shared" si="1"/>
        <v>550</v>
      </c>
      <c r="Y12" t="s">
        <v>11</v>
      </c>
      <c r="Z12" s="3">
        <v>1</v>
      </c>
      <c r="AA12" s="3">
        <v>0</v>
      </c>
      <c r="AB12" s="3">
        <v>0</v>
      </c>
      <c r="AC12" s="3">
        <v>0</v>
      </c>
      <c r="AD12" s="4">
        <v>0</v>
      </c>
      <c r="AE12" s="3">
        <v>0</v>
      </c>
      <c r="AF12" s="4">
        <v>0</v>
      </c>
      <c r="AG12" s="3">
        <v>1</v>
      </c>
      <c r="AH12" s="4">
        <v>0</v>
      </c>
      <c r="AI12" s="4">
        <v>0</v>
      </c>
      <c r="AJ12" s="4">
        <v>0</v>
      </c>
      <c r="AK12" s="4">
        <v>0</v>
      </c>
      <c r="AL12" t="s">
        <v>37</v>
      </c>
      <c r="AM12" t="s">
        <v>13</v>
      </c>
    </row>
    <row r="13" spans="1:39" x14ac:dyDescent="0.25">
      <c r="A13" t="s">
        <v>1</v>
      </c>
      <c r="B13" t="s">
        <v>2</v>
      </c>
      <c r="C13" t="s">
        <v>3</v>
      </c>
      <c r="D13" t="s">
        <v>4</v>
      </c>
      <c r="E13" t="str">
        <f>_xlfn.XLOOKUP(D13,Planilha2!A:A,Planilha2!B:B)</f>
        <v>Compras EBMS</v>
      </c>
      <c r="F13" s="2">
        <v>45295</v>
      </c>
      <c r="G13" t="s">
        <v>5</v>
      </c>
      <c r="H13" s="10" t="s">
        <v>5589</v>
      </c>
      <c r="I13" t="s">
        <v>6</v>
      </c>
      <c r="J13" t="s">
        <v>38</v>
      </c>
      <c r="K13" t="s">
        <v>8</v>
      </c>
      <c r="L13" t="str">
        <f t="shared" si="0"/>
        <v>Serviço</v>
      </c>
      <c r="M13" t="s">
        <v>0</v>
      </c>
      <c r="N13" t="s">
        <v>0</v>
      </c>
      <c r="O13" t="s">
        <v>9</v>
      </c>
      <c r="P13">
        <v>1118</v>
      </c>
      <c r="Q13" t="str">
        <f>_xlfn.XLOOKUP(P13,Planilha1!$A$2:$A$3,Planilha1!$B$2:$B$3)</f>
        <v>Riocentro</v>
      </c>
      <c r="R13" t="s">
        <v>0</v>
      </c>
      <c r="S13" s="3">
        <v>1</v>
      </c>
      <c r="T13" t="s">
        <v>10</v>
      </c>
      <c r="U13" s="3">
        <v>1</v>
      </c>
      <c r="V13" t="s">
        <v>10</v>
      </c>
      <c r="W13" s="4">
        <v>654</v>
      </c>
      <c r="X13" s="17">
        <f t="shared" si="1"/>
        <v>654</v>
      </c>
      <c r="Y13" t="s">
        <v>11</v>
      </c>
      <c r="Z13" s="3">
        <v>1</v>
      </c>
      <c r="AA13" s="3">
        <v>0</v>
      </c>
      <c r="AB13" s="3">
        <v>0</v>
      </c>
      <c r="AC13" s="3">
        <v>0</v>
      </c>
      <c r="AD13" s="4">
        <v>0</v>
      </c>
      <c r="AE13" s="3">
        <v>1</v>
      </c>
      <c r="AF13" s="4">
        <v>654</v>
      </c>
      <c r="AG13" s="3">
        <v>1</v>
      </c>
      <c r="AH13" s="4">
        <v>0</v>
      </c>
      <c r="AI13" s="4">
        <v>0</v>
      </c>
      <c r="AJ13" s="4">
        <v>0</v>
      </c>
      <c r="AK13" s="4">
        <v>0</v>
      </c>
      <c r="AL13" t="s">
        <v>39</v>
      </c>
      <c r="AM13" t="s">
        <v>13</v>
      </c>
    </row>
    <row r="14" spans="1:39" x14ac:dyDescent="0.25">
      <c r="A14" t="s">
        <v>1</v>
      </c>
      <c r="B14" t="s">
        <v>2</v>
      </c>
      <c r="C14" t="s">
        <v>3</v>
      </c>
      <c r="D14" t="s">
        <v>4</v>
      </c>
      <c r="E14" t="str">
        <f>_xlfn.XLOOKUP(D14,Planilha2!A:A,Planilha2!B:B)</f>
        <v>Compras EBMS</v>
      </c>
      <c r="F14" s="2">
        <v>45295</v>
      </c>
      <c r="G14" t="s">
        <v>32</v>
      </c>
      <c r="H14" s="10" t="s">
        <v>5592</v>
      </c>
      <c r="I14" t="s">
        <v>40</v>
      </c>
      <c r="J14" t="s">
        <v>41</v>
      </c>
      <c r="K14" t="s">
        <v>8</v>
      </c>
      <c r="L14" t="str">
        <f t="shared" si="0"/>
        <v>Serviço</v>
      </c>
      <c r="M14" t="s">
        <v>0</v>
      </c>
      <c r="N14" t="s">
        <v>0</v>
      </c>
      <c r="O14" t="s">
        <v>9</v>
      </c>
      <c r="P14">
        <v>1118</v>
      </c>
      <c r="Q14" t="str">
        <f>_xlfn.XLOOKUP(P14,Planilha1!$A$2:$A$3,Planilha1!$B$2:$B$3)</f>
        <v>Riocentro</v>
      </c>
      <c r="R14" t="s">
        <v>0</v>
      </c>
      <c r="S14" s="3">
        <v>1</v>
      </c>
      <c r="T14" t="s">
        <v>10</v>
      </c>
      <c r="U14" s="3">
        <v>1</v>
      </c>
      <c r="V14" t="s">
        <v>10</v>
      </c>
      <c r="W14" s="4">
        <v>1218.49</v>
      </c>
      <c r="X14" s="17">
        <f t="shared" si="1"/>
        <v>1218.49</v>
      </c>
      <c r="Y14" t="s">
        <v>11</v>
      </c>
      <c r="Z14" s="3">
        <v>1</v>
      </c>
      <c r="AA14" s="3">
        <v>0</v>
      </c>
      <c r="AB14" s="3">
        <v>0</v>
      </c>
      <c r="AC14" s="3">
        <v>0</v>
      </c>
      <c r="AD14" s="4">
        <v>0</v>
      </c>
      <c r="AE14" s="3">
        <v>0</v>
      </c>
      <c r="AF14" s="4">
        <v>0</v>
      </c>
      <c r="AG14" s="3">
        <v>1</v>
      </c>
      <c r="AH14" s="4">
        <v>0</v>
      </c>
      <c r="AI14" s="4">
        <v>0</v>
      </c>
      <c r="AJ14" s="4">
        <v>0</v>
      </c>
      <c r="AK14" s="4">
        <v>0</v>
      </c>
      <c r="AL14" t="s">
        <v>42</v>
      </c>
      <c r="AM14" t="s">
        <v>13</v>
      </c>
    </row>
    <row r="15" spans="1:39" x14ac:dyDescent="0.25">
      <c r="A15" t="s">
        <v>1</v>
      </c>
      <c r="B15" t="s">
        <v>2</v>
      </c>
      <c r="C15" t="s">
        <v>3</v>
      </c>
      <c r="D15" t="s">
        <v>4</v>
      </c>
      <c r="E15" t="str">
        <f>_xlfn.XLOOKUP(D15,Planilha2!A:A,Planilha2!B:B)</f>
        <v>Compras EBMS</v>
      </c>
      <c r="F15" s="2">
        <v>45295</v>
      </c>
      <c r="G15" t="s">
        <v>43</v>
      </c>
      <c r="H15" s="10" t="s">
        <v>5964</v>
      </c>
      <c r="I15" t="s">
        <v>33</v>
      </c>
      <c r="J15" t="s">
        <v>44</v>
      </c>
      <c r="K15" t="s">
        <v>8</v>
      </c>
      <c r="L15" t="str">
        <f t="shared" si="0"/>
        <v>Serviço</v>
      </c>
      <c r="M15" t="s">
        <v>0</v>
      </c>
      <c r="N15" t="s">
        <v>0</v>
      </c>
      <c r="O15" t="s">
        <v>9</v>
      </c>
      <c r="P15">
        <v>1118</v>
      </c>
      <c r="Q15" t="str">
        <f>_xlfn.XLOOKUP(P15,Planilha1!$A$2:$A$3,Planilha1!$B$2:$B$3)</f>
        <v>Riocentro</v>
      </c>
      <c r="R15" t="s">
        <v>0</v>
      </c>
      <c r="S15" s="3">
        <v>1</v>
      </c>
      <c r="T15" t="s">
        <v>10</v>
      </c>
      <c r="U15" s="3">
        <v>1</v>
      </c>
      <c r="V15" t="s">
        <v>10</v>
      </c>
      <c r="W15" s="4">
        <v>660</v>
      </c>
      <c r="X15" s="17">
        <f t="shared" si="1"/>
        <v>660</v>
      </c>
      <c r="Y15" t="s">
        <v>11</v>
      </c>
      <c r="Z15" s="3">
        <v>1</v>
      </c>
      <c r="AA15" s="3">
        <v>0</v>
      </c>
      <c r="AB15" s="3">
        <v>0</v>
      </c>
      <c r="AC15" s="3">
        <v>0</v>
      </c>
      <c r="AD15" s="4">
        <v>0</v>
      </c>
      <c r="AE15" s="3">
        <v>0</v>
      </c>
      <c r="AF15" s="4">
        <v>0</v>
      </c>
      <c r="AG15" s="3">
        <v>1</v>
      </c>
      <c r="AH15" s="4">
        <v>0</v>
      </c>
      <c r="AI15" s="4">
        <v>0</v>
      </c>
      <c r="AJ15" s="4">
        <v>0</v>
      </c>
      <c r="AK15" s="4">
        <v>0</v>
      </c>
      <c r="AL15" t="s">
        <v>45</v>
      </c>
      <c r="AM15" t="s">
        <v>13</v>
      </c>
    </row>
    <row r="16" spans="1:39" x14ac:dyDescent="0.25">
      <c r="A16" t="s">
        <v>1</v>
      </c>
      <c r="B16" t="s">
        <v>2</v>
      </c>
      <c r="C16" t="s">
        <v>3</v>
      </c>
      <c r="D16" t="s">
        <v>4</v>
      </c>
      <c r="E16" t="str">
        <f>_xlfn.XLOOKUP(D16,Planilha2!A:A,Planilha2!B:B)</f>
        <v>Compras EBMS</v>
      </c>
      <c r="F16" s="2">
        <v>45295</v>
      </c>
      <c r="G16" t="s">
        <v>46</v>
      </c>
      <c r="H16" s="10" t="s">
        <v>46</v>
      </c>
      <c r="I16" t="s">
        <v>47</v>
      </c>
      <c r="J16" t="s">
        <v>48</v>
      </c>
      <c r="K16" t="s">
        <v>8</v>
      </c>
      <c r="L16" t="str">
        <f t="shared" si="0"/>
        <v>Serviço</v>
      </c>
      <c r="M16" t="s">
        <v>0</v>
      </c>
      <c r="N16" t="s">
        <v>0</v>
      </c>
      <c r="O16" t="s">
        <v>9</v>
      </c>
      <c r="P16">
        <v>1118</v>
      </c>
      <c r="Q16" t="str">
        <f>_xlfn.XLOOKUP(P16,Planilha1!$A$2:$A$3,Planilha1!$B$2:$B$3)</f>
        <v>Riocentro</v>
      </c>
      <c r="R16" t="s">
        <v>0</v>
      </c>
      <c r="S16" s="3">
        <v>1</v>
      </c>
      <c r="T16" t="s">
        <v>10</v>
      </c>
      <c r="U16" s="3">
        <v>1</v>
      </c>
      <c r="V16" t="s">
        <v>10</v>
      </c>
      <c r="W16" s="4">
        <v>1120</v>
      </c>
      <c r="X16" s="17">
        <f t="shared" si="1"/>
        <v>1120</v>
      </c>
      <c r="Y16" t="s">
        <v>11</v>
      </c>
      <c r="Z16" s="3">
        <v>1</v>
      </c>
      <c r="AA16" s="3">
        <v>0</v>
      </c>
      <c r="AB16" s="3">
        <v>0</v>
      </c>
      <c r="AC16" s="3">
        <v>0</v>
      </c>
      <c r="AD16" s="4">
        <v>0</v>
      </c>
      <c r="AE16" s="3">
        <v>0</v>
      </c>
      <c r="AF16" s="4">
        <v>0</v>
      </c>
      <c r="AG16" s="3">
        <v>1</v>
      </c>
      <c r="AH16" s="4">
        <v>0</v>
      </c>
      <c r="AI16" s="4">
        <v>0</v>
      </c>
      <c r="AJ16" s="4">
        <v>0</v>
      </c>
      <c r="AK16" s="4">
        <v>0</v>
      </c>
      <c r="AL16" t="s">
        <v>49</v>
      </c>
      <c r="AM16" t="s">
        <v>13</v>
      </c>
    </row>
    <row r="17" spans="1:39" x14ac:dyDescent="0.25">
      <c r="A17" t="s">
        <v>1</v>
      </c>
      <c r="B17" t="s">
        <v>2</v>
      </c>
      <c r="C17" t="s">
        <v>3</v>
      </c>
      <c r="D17" t="s">
        <v>4</v>
      </c>
      <c r="E17" t="str">
        <f>_xlfn.XLOOKUP(D17,Planilha2!A:A,Planilha2!B:B)</f>
        <v>Compras EBMS</v>
      </c>
      <c r="F17" s="2">
        <v>45296</v>
      </c>
      <c r="G17" t="s">
        <v>50</v>
      </c>
      <c r="H17" s="10" t="s">
        <v>5593</v>
      </c>
      <c r="I17" t="s">
        <v>51</v>
      </c>
      <c r="J17" t="s">
        <v>52</v>
      </c>
      <c r="K17" t="s">
        <v>8</v>
      </c>
      <c r="L17" t="str">
        <f t="shared" si="0"/>
        <v>Serviço</v>
      </c>
      <c r="M17" t="s">
        <v>0</v>
      </c>
      <c r="N17" t="s">
        <v>0</v>
      </c>
      <c r="O17" t="s">
        <v>9</v>
      </c>
      <c r="P17">
        <v>1118</v>
      </c>
      <c r="Q17" t="str">
        <f>_xlfn.XLOOKUP(P17,Planilha1!$A$2:$A$3,Planilha1!$B$2:$B$3)</f>
        <v>Riocentro</v>
      </c>
      <c r="R17" t="s">
        <v>0</v>
      </c>
      <c r="S17" s="3">
        <v>1</v>
      </c>
      <c r="T17" t="s">
        <v>10</v>
      </c>
      <c r="U17" s="3">
        <v>1</v>
      </c>
      <c r="V17" t="s">
        <v>10</v>
      </c>
      <c r="W17" s="4">
        <v>1040</v>
      </c>
      <c r="X17" s="17">
        <f t="shared" si="1"/>
        <v>1040</v>
      </c>
      <c r="Y17" t="s">
        <v>11</v>
      </c>
      <c r="Z17" s="3">
        <v>1</v>
      </c>
      <c r="AA17" s="3">
        <v>0</v>
      </c>
      <c r="AB17" s="3">
        <v>0</v>
      </c>
      <c r="AC17" s="3">
        <v>0</v>
      </c>
      <c r="AD17" s="4">
        <v>0</v>
      </c>
      <c r="AE17" s="3">
        <v>0</v>
      </c>
      <c r="AF17" s="4">
        <v>0</v>
      </c>
      <c r="AG17" s="3">
        <v>1</v>
      </c>
      <c r="AH17" s="4">
        <v>0</v>
      </c>
      <c r="AI17" s="4">
        <v>0</v>
      </c>
      <c r="AJ17" s="4">
        <v>0</v>
      </c>
      <c r="AK17" s="4">
        <v>0</v>
      </c>
      <c r="AL17" t="s">
        <v>53</v>
      </c>
      <c r="AM17" t="s">
        <v>13</v>
      </c>
    </row>
    <row r="18" spans="1:39" x14ac:dyDescent="0.25">
      <c r="A18" t="s">
        <v>1</v>
      </c>
      <c r="B18" t="s">
        <v>2</v>
      </c>
      <c r="C18" t="s">
        <v>3</v>
      </c>
      <c r="D18" t="s">
        <v>4</v>
      </c>
      <c r="E18" t="str">
        <f>_xlfn.XLOOKUP(D18,Planilha2!A:A,Planilha2!B:B)</f>
        <v>Compras EBMS</v>
      </c>
      <c r="F18" s="2">
        <v>45296</v>
      </c>
      <c r="G18" t="s">
        <v>50</v>
      </c>
      <c r="H18" s="10" t="s">
        <v>5593</v>
      </c>
      <c r="I18" t="s">
        <v>51</v>
      </c>
      <c r="J18" t="s">
        <v>52</v>
      </c>
      <c r="K18" t="s">
        <v>8</v>
      </c>
      <c r="L18" t="str">
        <f t="shared" si="0"/>
        <v>Serviço</v>
      </c>
      <c r="M18" t="s">
        <v>0</v>
      </c>
      <c r="N18" t="s">
        <v>0</v>
      </c>
      <c r="O18" t="s">
        <v>9</v>
      </c>
      <c r="P18">
        <v>1118</v>
      </c>
      <c r="Q18" t="str">
        <f>_xlfn.XLOOKUP(P18,Planilha1!$A$2:$A$3,Planilha1!$B$2:$B$3)</f>
        <v>Riocentro</v>
      </c>
      <c r="R18" t="s">
        <v>0</v>
      </c>
      <c r="S18" s="3">
        <v>1</v>
      </c>
      <c r="T18" t="s">
        <v>10</v>
      </c>
      <c r="U18" s="3">
        <v>1</v>
      </c>
      <c r="V18" t="s">
        <v>10</v>
      </c>
      <c r="W18" s="4">
        <v>1040</v>
      </c>
      <c r="X18" s="17">
        <f t="shared" si="1"/>
        <v>1040</v>
      </c>
      <c r="Y18" t="s">
        <v>11</v>
      </c>
      <c r="Z18" s="3">
        <v>1</v>
      </c>
      <c r="AA18" s="3">
        <v>0</v>
      </c>
      <c r="AB18" s="3">
        <v>0</v>
      </c>
      <c r="AC18" s="3">
        <v>0</v>
      </c>
      <c r="AD18" s="4">
        <v>0</v>
      </c>
      <c r="AE18" s="3">
        <v>0</v>
      </c>
      <c r="AF18" s="4">
        <v>0</v>
      </c>
      <c r="AG18" s="3">
        <v>1</v>
      </c>
      <c r="AH18" s="4">
        <v>0</v>
      </c>
      <c r="AI18" s="4">
        <v>0</v>
      </c>
      <c r="AJ18" s="4">
        <v>0</v>
      </c>
      <c r="AK18" s="4">
        <v>0</v>
      </c>
      <c r="AL18" t="s">
        <v>54</v>
      </c>
      <c r="AM18" t="s">
        <v>13</v>
      </c>
    </row>
    <row r="19" spans="1:39" x14ac:dyDescent="0.25">
      <c r="A19" t="s">
        <v>1</v>
      </c>
      <c r="B19" t="s">
        <v>2</v>
      </c>
      <c r="C19" t="s">
        <v>3</v>
      </c>
      <c r="D19" t="s">
        <v>4</v>
      </c>
      <c r="E19" t="str">
        <f>_xlfn.XLOOKUP(D19,Planilha2!A:A,Planilha2!B:B)</f>
        <v>Compras EBMS</v>
      </c>
      <c r="F19" s="2">
        <v>45299</v>
      </c>
      <c r="G19" t="s">
        <v>55</v>
      </c>
      <c r="H19" s="10" t="s">
        <v>5594</v>
      </c>
      <c r="I19" t="s">
        <v>56</v>
      </c>
      <c r="J19" t="s">
        <v>57</v>
      </c>
      <c r="K19" t="s">
        <v>8</v>
      </c>
      <c r="L19" t="str">
        <f t="shared" si="0"/>
        <v>Serviço</v>
      </c>
      <c r="M19" t="s">
        <v>0</v>
      </c>
      <c r="N19" t="s">
        <v>0</v>
      </c>
      <c r="O19" t="s">
        <v>9</v>
      </c>
      <c r="P19">
        <v>1118</v>
      </c>
      <c r="Q19" t="str">
        <f>_xlfn.XLOOKUP(P19,Planilha1!$A$2:$A$3,Planilha1!$B$2:$B$3)</f>
        <v>Riocentro</v>
      </c>
      <c r="R19" t="s">
        <v>0</v>
      </c>
      <c r="S19" s="3">
        <v>1</v>
      </c>
      <c r="T19" t="s">
        <v>10</v>
      </c>
      <c r="U19" s="3">
        <v>1</v>
      </c>
      <c r="V19" t="s">
        <v>10</v>
      </c>
      <c r="W19" s="4">
        <v>2274.0500000000002</v>
      </c>
      <c r="X19" s="17">
        <f t="shared" si="1"/>
        <v>2274.0500000000002</v>
      </c>
      <c r="Y19" t="s">
        <v>11</v>
      </c>
      <c r="Z19" s="3">
        <v>1</v>
      </c>
      <c r="AA19" s="3">
        <v>0</v>
      </c>
      <c r="AB19" s="3">
        <v>0</v>
      </c>
      <c r="AC19" s="3">
        <v>0</v>
      </c>
      <c r="AD19" s="4">
        <v>0</v>
      </c>
      <c r="AE19" s="3">
        <v>0</v>
      </c>
      <c r="AF19" s="4">
        <v>0</v>
      </c>
      <c r="AG19" s="3">
        <v>1</v>
      </c>
      <c r="AH19" s="4">
        <v>0</v>
      </c>
      <c r="AI19" s="4">
        <v>0</v>
      </c>
      <c r="AJ19" s="4">
        <v>0</v>
      </c>
      <c r="AK19" s="4">
        <v>0</v>
      </c>
      <c r="AL19" t="s">
        <v>58</v>
      </c>
      <c r="AM19" t="s">
        <v>13</v>
      </c>
    </row>
    <row r="20" spans="1:39" x14ac:dyDescent="0.25">
      <c r="A20" t="s">
        <v>1</v>
      </c>
      <c r="B20" t="s">
        <v>2</v>
      </c>
      <c r="C20" t="s">
        <v>3</v>
      </c>
      <c r="D20" t="s">
        <v>4</v>
      </c>
      <c r="E20" t="str">
        <f>_xlfn.XLOOKUP(D20,Planilha2!A:A,Planilha2!B:B)</f>
        <v>Compras EBMS</v>
      </c>
      <c r="F20" s="2">
        <v>45299</v>
      </c>
      <c r="G20" t="s">
        <v>55</v>
      </c>
      <c r="H20" s="10" t="s">
        <v>5594</v>
      </c>
      <c r="I20" t="s">
        <v>56</v>
      </c>
      <c r="J20" t="s">
        <v>57</v>
      </c>
      <c r="K20" t="s">
        <v>8</v>
      </c>
      <c r="L20" t="str">
        <f t="shared" si="0"/>
        <v>Serviço</v>
      </c>
      <c r="M20" t="s">
        <v>0</v>
      </c>
      <c r="N20" t="s">
        <v>0</v>
      </c>
      <c r="O20" t="s">
        <v>9</v>
      </c>
      <c r="P20">
        <v>1118</v>
      </c>
      <c r="Q20" t="str">
        <f>_xlfn.XLOOKUP(P20,Planilha1!$A$2:$A$3,Planilha1!$B$2:$B$3)</f>
        <v>Riocentro</v>
      </c>
      <c r="R20" t="s">
        <v>0</v>
      </c>
      <c r="S20" s="3">
        <v>1</v>
      </c>
      <c r="T20" t="s">
        <v>10</v>
      </c>
      <c r="U20" s="3">
        <v>1</v>
      </c>
      <c r="V20" t="s">
        <v>10</v>
      </c>
      <c r="W20" s="4">
        <v>1591.84</v>
      </c>
      <c r="X20" s="17">
        <f t="shared" si="1"/>
        <v>1591.84</v>
      </c>
      <c r="Y20" t="s">
        <v>11</v>
      </c>
      <c r="Z20" s="3">
        <v>1</v>
      </c>
      <c r="AA20" s="3">
        <v>0</v>
      </c>
      <c r="AB20" s="3">
        <v>0</v>
      </c>
      <c r="AC20" s="3">
        <v>0</v>
      </c>
      <c r="AD20" s="4">
        <v>0</v>
      </c>
      <c r="AE20" s="3">
        <v>0</v>
      </c>
      <c r="AF20" s="4">
        <v>0</v>
      </c>
      <c r="AG20" s="3">
        <v>1</v>
      </c>
      <c r="AH20" s="4">
        <v>0</v>
      </c>
      <c r="AI20" s="4">
        <v>0</v>
      </c>
      <c r="AJ20" s="4">
        <v>0</v>
      </c>
      <c r="AK20" s="4">
        <v>0</v>
      </c>
      <c r="AL20" t="s">
        <v>59</v>
      </c>
      <c r="AM20" t="s">
        <v>13</v>
      </c>
    </row>
    <row r="21" spans="1:39" x14ac:dyDescent="0.25">
      <c r="A21" t="s">
        <v>1</v>
      </c>
      <c r="B21" t="s">
        <v>2</v>
      </c>
      <c r="C21" t="s">
        <v>3</v>
      </c>
      <c r="D21" t="s">
        <v>4</v>
      </c>
      <c r="E21" t="str">
        <f>_xlfn.XLOOKUP(D21,Planilha2!A:A,Planilha2!B:B)</f>
        <v>Compras EBMS</v>
      </c>
      <c r="F21" s="2">
        <v>45299</v>
      </c>
      <c r="G21" t="s">
        <v>55</v>
      </c>
      <c r="H21" s="10" t="s">
        <v>5594</v>
      </c>
      <c r="I21" t="s">
        <v>56</v>
      </c>
      <c r="J21" t="s">
        <v>57</v>
      </c>
      <c r="K21" t="s">
        <v>8</v>
      </c>
      <c r="L21" t="str">
        <f t="shared" si="0"/>
        <v>Serviço</v>
      </c>
      <c r="M21" t="s">
        <v>0</v>
      </c>
      <c r="N21" t="s">
        <v>0</v>
      </c>
      <c r="O21" t="s">
        <v>9</v>
      </c>
      <c r="P21">
        <v>1118</v>
      </c>
      <c r="Q21" t="str">
        <f>_xlfn.XLOOKUP(P21,Planilha1!$A$2:$A$3,Planilha1!$B$2:$B$3)</f>
        <v>Riocentro</v>
      </c>
      <c r="R21" t="s">
        <v>0</v>
      </c>
      <c r="S21" s="3">
        <v>1</v>
      </c>
      <c r="T21" t="s">
        <v>10</v>
      </c>
      <c r="U21" s="3">
        <v>1</v>
      </c>
      <c r="V21" t="s">
        <v>10</v>
      </c>
      <c r="W21" s="4">
        <v>2501.46</v>
      </c>
      <c r="X21" s="17">
        <f t="shared" si="1"/>
        <v>2501.46</v>
      </c>
      <c r="Y21" t="s">
        <v>11</v>
      </c>
      <c r="Z21" s="3">
        <v>1</v>
      </c>
      <c r="AA21" s="3">
        <v>0</v>
      </c>
      <c r="AB21" s="3">
        <v>0</v>
      </c>
      <c r="AC21" s="3">
        <v>0</v>
      </c>
      <c r="AD21" s="4">
        <v>0</v>
      </c>
      <c r="AE21" s="3">
        <v>0</v>
      </c>
      <c r="AF21" s="4">
        <v>0</v>
      </c>
      <c r="AG21" s="3">
        <v>1</v>
      </c>
      <c r="AH21" s="4">
        <v>0</v>
      </c>
      <c r="AI21" s="4">
        <v>0</v>
      </c>
      <c r="AJ21" s="4">
        <v>0</v>
      </c>
      <c r="AK21" s="4">
        <v>0</v>
      </c>
      <c r="AL21" t="s">
        <v>60</v>
      </c>
      <c r="AM21" t="s">
        <v>13</v>
      </c>
    </row>
    <row r="22" spans="1:39" x14ac:dyDescent="0.25">
      <c r="A22" t="s">
        <v>1</v>
      </c>
      <c r="B22" t="s">
        <v>2</v>
      </c>
      <c r="C22" t="s">
        <v>3</v>
      </c>
      <c r="D22" t="s">
        <v>4</v>
      </c>
      <c r="E22" t="str">
        <f>_xlfn.XLOOKUP(D22,Planilha2!A:A,Planilha2!B:B)</f>
        <v>Compras EBMS</v>
      </c>
      <c r="F22" s="2">
        <v>45299</v>
      </c>
      <c r="G22" t="s">
        <v>55</v>
      </c>
      <c r="H22" s="10" t="s">
        <v>5594</v>
      </c>
      <c r="I22" t="s">
        <v>56</v>
      </c>
      <c r="J22" t="s">
        <v>57</v>
      </c>
      <c r="K22" t="s">
        <v>8</v>
      </c>
      <c r="L22" t="str">
        <f t="shared" si="0"/>
        <v>Serviço</v>
      </c>
      <c r="M22" t="s">
        <v>0</v>
      </c>
      <c r="N22" t="s">
        <v>0</v>
      </c>
      <c r="O22" t="s">
        <v>9</v>
      </c>
      <c r="P22">
        <v>1118</v>
      </c>
      <c r="Q22" t="str">
        <f>_xlfn.XLOOKUP(P22,Planilha1!$A$2:$A$3,Planilha1!$B$2:$B$3)</f>
        <v>Riocentro</v>
      </c>
      <c r="R22" t="s">
        <v>0</v>
      </c>
      <c r="S22" s="3">
        <v>1</v>
      </c>
      <c r="T22" t="s">
        <v>10</v>
      </c>
      <c r="U22" s="3">
        <v>1</v>
      </c>
      <c r="V22" t="s">
        <v>10</v>
      </c>
      <c r="W22" s="4">
        <v>1819.24</v>
      </c>
      <c r="X22" s="17">
        <f t="shared" si="1"/>
        <v>1819.24</v>
      </c>
      <c r="Y22" t="s">
        <v>11</v>
      </c>
      <c r="Z22" s="3">
        <v>1</v>
      </c>
      <c r="AA22" s="3">
        <v>0</v>
      </c>
      <c r="AB22" s="3">
        <v>0</v>
      </c>
      <c r="AC22" s="3">
        <v>0</v>
      </c>
      <c r="AD22" s="4">
        <v>0</v>
      </c>
      <c r="AE22" s="3">
        <v>0</v>
      </c>
      <c r="AF22" s="4">
        <v>0</v>
      </c>
      <c r="AG22" s="3">
        <v>1</v>
      </c>
      <c r="AH22" s="4">
        <v>0</v>
      </c>
      <c r="AI22" s="4">
        <v>0</v>
      </c>
      <c r="AJ22" s="4">
        <v>0</v>
      </c>
      <c r="AK22" s="4">
        <v>0</v>
      </c>
      <c r="AL22" t="s">
        <v>61</v>
      </c>
      <c r="AM22" t="s">
        <v>13</v>
      </c>
    </row>
    <row r="23" spans="1:39" x14ac:dyDescent="0.25">
      <c r="A23" t="s">
        <v>1</v>
      </c>
      <c r="B23" t="s">
        <v>2</v>
      </c>
      <c r="C23" t="s">
        <v>3</v>
      </c>
      <c r="D23" t="s">
        <v>4</v>
      </c>
      <c r="E23" t="str">
        <f>_xlfn.XLOOKUP(D23,Planilha2!A:A,Planilha2!B:B)</f>
        <v>Compras EBMS</v>
      </c>
      <c r="F23" s="2">
        <v>45299</v>
      </c>
      <c r="G23" t="s">
        <v>55</v>
      </c>
      <c r="H23" s="10" t="s">
        <v>5594</v>
      </c>
      <c r="I23" t="s">
        <v>56</v>
      </c>
      <c r="J23" t="s">
        <v>57</v>
      </c>
      <c r="K23" t="s">
        <v>8</v>
      </c>
      <c r="L23" t="str">
        <f t="shared" si="0"/>
        <v>Serviço</v>
      </c>
      <c r="M23" t="s">
        <v>0</v>
      </c>
      <c r="N23" t="s">
        <v>0</v>
      </c>
      <c r="O23" t="s">
        <v>9</v>
      </c>
      <c r="P23">
        <v>1118</v>
      </c>
      <c r="Q23" t="str">
        <f>_xlfn.XLOOKUP(P23,Planilha1!$A$2:$A$3,Planilha1!$B$2:$B$3)</f>
        <v>Riocentro</v>
      </c>
      <c r="R23" t="s">
        <v>0</v>
      </c>
      <c r="S23" s="3">
        <v>1</v>
      </c>
      <c r="T23" t="s">
        <v>10</v>
      </c>
      <c r="U23" s="3">
        <v>1</v>
      </c>
      <c r="V23" t="s">
        <v>10</v>
      </c>
      <c r="W23" s="4">
        <v>2274.0500000000002</v>
      </c>
      <c r="X23" s="17">
        <f t="shared" si="1"/>
        <v>2274.0500000000002</v>
      </c>
      <c r="Y23" t="s">
        <v>11</v>
      </c>
      <c r="Z23" s="3">
        <v>1</v>
      </c>
      <c r="AA23" s="3">
        <v>0</v>
      </c>
      <c r="AB23" s="3">
        <v>0</v>
      </c>
      <c r="AC23" s="3">
        <v>0</v>
      </c>
      <c r="AD23" s="4">
        <v>0</v>
      </c>
      <c r="AE23" s="3">
        <v>0</v>
      </c>
      <c r="AF23" s="4">
        <v>0</v>
      </c>
      <c r="AG23" s="3">
        <v>1</v>
      </c>
      <c r="AH23" s="4">
        <v>0</v>
      </c>
      <c r="AI23" s="4">
        <v>0</v>
      </c>
      <c r="AJ23" s="4">
        <v>0</v>
      </c>
      <c r="AK23" s="4">
        <v>0</v>
      </c>
      <c r="AL23" t="s">
        <v>62</v>
      </c>
      <c r="AM23" t="s">
        <v>13</v>
      </c>
    </row>
    <row r="24" spans="1:39" x14ac:dyDescent="0.25">
      <c r="A24" t="s">
        <v>1</v>
      </c>
      <c r="B24" t="s">
        <v>2</v>
      </c>
      <c r="C24" t="s">
        <v>3</v>
      </c>
      <c r="D24" t="s">
        <v>4</v>
      </c>
      <c r="E24" t="str">
        <f>_xlfn.XLOOKUP(D24,Planilha2!A:A,Planilha2!B:B)</f>
        <v>Compras EBMS</v>
      </c>
      <c r="F24" s="2">
        <v>45299</v>
      </c>
      <c r="G24" t="s">
        <v>55</v>
      </c>
      <c r="H24" s="10" t="s">
        <v>5594</v>
      </c>
      <c r="I24" t="s">
        <v>56</v>
      </c>
      <c r="J24" t="s">
        <v>57</v>
      </c>
      <c r="K24" t="s">
        <v>8</v>
      </c>
      <c r="L24" t="str">
        <f t="shared" si="0"/>
        <v>Serviço</v>
      </c>
      <c r="M24" t="s">
        <v>0</v>
      </c>
      <c r="N24" t="s">
        <v>0</v>
      </c>
      <c r="O24" t="s">
        <v>9</v>
      </c>
      <c r="P24">
        <v>1118</v>
      </c>
      <c r="Q24" t="str">
        <f>_xlfn.XLOOKUP(P24,Planilha1!$A$2:$A$3,Planilha1!$B$2:$B$3)</f>
        <v>Riocentro</v>
      </c>
      <c r="R24" t="s">
        <v>0</v>
      </c>
      <c r="S24" s="3">
        <v>1</v>
      </c>
      <c r="T24" t="s">
        <v>10</v>
      </c>
      <c r="U24" s="3">
        <v>1</v>
      </c>
      <c r="V24" t="s">
        <v>10</v>
      </c>
      <c r="W24" s="4">
        <v>1819.24</v>
      </c>
      <c r="X24" s="17">
        <f t="shared" si="1"/>
        <v>1819.24</v>
      </c>
      <c r="Y24" t="s">
        <v>11</v>
      </c>
      <c r="Z24" s="3">
        <v>1</v>
      </c>
      <c r="AA24" s="3">
        <v>0</v>
      </c>
      <c r="AB24" s="3">
        <v>0</v>
      </c>
      <c r="AC24" s="3">
        <v>0</v>
      </c>
      <c r="AD24" s="4">
        <v>0</v>
      </c>
      <c r="AE24" s="3">
        <v>0</v>
      </c>
      <c r="AF24" s="4">
        <v>0</v>
      </c>
      <c r="AG24" s="3">
        <v>1</v>
      </c>
      <c r="AH24" s="4">
        <v>0</v>
      </c>
      <c r="AI24" s="4">
        <v>0</v>
      </c>
      <c r="AJ24" s="4">
        <v>0</v>
      </c>
      <c r="AK24" s="4">
        <v>0</v>
      </c>
      <c r="AL24" t="s">
        <v>63</v>
      </c>
      <c r="AM24" t="s">
        <v>13</v>
      </c>
    </row>
    <row r="25" spans="1:39" x14ac:dyDescent="0.25">
      <c r="A25" t="s">
        <v>1</v>
      </c>
      <c r="B25" t="s">
        <v>2</v>
      </c>
      <c r="C25" t="s">
        <v>3</v>
      </c>
      <c r="D25" t="s">
        <v>4</v>
      </c>
      <c r="E25" t="str">
        <f>_xlfn.XLOOKUP(D25,Planilha2!A:A,Planilha2!B:B)</f>
        <v>Compras EBMS</v>
      </c>
      <c r="F25" s="2">
        <v>45299</v>
      </c>
      <c r="G25" t="s">
        <v>55</v>
      </c>
      <c r="H25" s="10" t="s">
        <v>5594</v>
      </c>
      <c r="I25" t="s">
        <v>56</v>
      </c>
      <c r="J25" t="s">
        <v>57</v>
      </c>
      <c r="K25" t="s">
        <v>8</v>
      </c>
      <c r="L25" t="str">
        <f t="shared" si="0"/>
        <v>Serviço</v>
      </c>
      <c r="M25" t="s">
        <v>0</v>
      </c>
      <c r="N25" t="s">
        <v>0</v>
      </c>
      <c r="O25" t="s">
        <v>9</v>
      </c>
      <c r="P25">
        <v>1118</v>
      </c>
      <c r="Q25" t="str">
        <f>_xlfn.XLOOKUP(P25,Planilha1!$A$2:$A$3,Planilha1!$B$2:$B$3)</f>
        <v>Riocentro</v>
      </c>
      <c r="R25" t="s">
        <v>0</v>
      </c>
      <c r="S25" s="3">
        <v>1</v>
      </c>
      <c r="T25" t="s">
        <v>10</v>
      </c>
      <c r="U25" s="3">
        <v>1</v>
      </c>
      <c r="V25" t="s">
        <v>10</v>
      </c>
      <c r="W25" s="4">
        <v>2274.0500000000002</v>
      </c>
      <c r="X25" s="17">
        <f t="shared" si="1"/>
        <v>2274.0500000000002</v>
      </c>
      <c r="Y25" t="s">
        <v>11</v>
      </c>
      <c r="Z25" s="3">
        <v>1</v>
      </c>
      <c r="AA25" s="3">
        <v>0</v>
      </c>
      <c r="AB25" s="3">
        <v>0</v>
      </c>
      <c r="AC25" s="3">
        <v>0</v>
      </c>
      <c r="AD25" s="4">
        <v>0</v>
      </c>
      <c r="AE25" s="3">
        <v>0</v>
      </c>
      <c r="AF25" s="4">
        <v>0</v>
      </c>
      <c r="AG25" s="3">
        <v>1</v>
      </c>
      <c r="AH25" s="4">
        <v>0</v>
      </c>
      <c r="AI25" s="4">
        <v>0</v>
      </c>
      <c r="AJ25" s="4">
        <v>0</v>
      </c>
      <c r="AK25" s="4">
        <v>0</v>
      </c>
      <c r="AL25" t="s">
        <v>64</v>
      </c>
      <c r="AM25" t="s">
        <v>13</v>
      </c>
    </row>
    <row r="26" spans="1:39" x14ac:dyDescent="0.25">
      <c r="A26" t="s">
        <v>1</v>
      </c>
      <c r="B26" t="s">
        <v>2</v>
      </c>
      <c r="C26" t="s">
        <v>3</v>
      </c>
      <c r="D26" t="s">
        <v>4</v>
      </c>
      <c r="E26" t="str">
        <f>_xlfn.XLOOKUP(D26,Planilha2!A:A,Planilha2!B:B)</f>
        <v>Compras EBMS</v>
      </c>
      <c r="F26" s="2">
        <v>45299</v>
      </c>
      <c r="G26" t="s">
        <v>55</v>
      </c>
      <c r="H26" s="10" t="s">
        <v>5594</v>
      </c>
      <c r="I26" t="s">
        <v>56</v>
      </c>
      <c r="J26" t="s">
        <v>57</v>
      </c>
      <c r="K26" t="s">
        <v>8</v>
      </c>
      <c r="L26" t="str">
        <f t="shared" si="0"/>
        <v>Serviço</v>
      </c>
      <c r="M26" t="s">
        <v>0</v>
      </c>
      <c r="N26" t="s">
        <v>0</v>
      </c>
      <c r="O26" t="s">
        <v>9</v>
      </c>
      <c r="P26">
        <v>1118</v>
      </c>
      <c r="Q26" t="str">
        <f>_xlfn.XLOOKUP(P26,Planilha1!$A$2:$A$3,Planilha1!$B$2:$B$3)</f>
        <v>Riocentro</v>
      </c>
      <c r="R26" t="s">
        <v>0</v>
      </c>
      <c r="S26" s="3">
        <v>1</v>
      </c>
      <c r="T26" t="s">
        <v>10</v>
      </c>
      <c r="U26" s="3">
        <v>1</v>
      </c>
      <c r="V26" t="s">
        <v>10</v>
      </c>
      <c r="W26" s="4">
        <v>3183.67</v>
      </c>
      <c r="X26" s="17">
        <f t="shared" si="1"/>
        <v>3183.67</v>
      </c>
      <c r="Y26" t="s">
        <v>11</v>
      </c>
      <c r="Z26" s="3">
        <v>1</v>
      </c>
      <c r="AA26" s="3">
        <v>0</v>
      </c>
      <c r="AB26" s="3">
        <v>0</v>
      </c>
      <c r="AC26" s="3">
        <v>0</v>
      </c>
      <c r="AD26" s="4">
        <v>0</v>
      </c>
      <c r="AE26" s="3">
        <v>0</v>
      </c>
      <c r="AF26" s="4">
        <v>0</v>
      </c>
      <c r="AG26" s="3">
        <v>1</v>
      </c>
      <c r="AH26" s="4">
        <v>0</v>
      </c>
      <c r="AI26" s="4">
        <v>0</v>
      </c>
      <c r="AJ26" s="4">
        <v>0</v>
      </c>
      <c r="AK26" s="4">
        <v>0</v>
      </c>
      <c r="AL26" t="s">
        <v>65</v>
      </c>
      <c r="AM26" t="s">
        <v>13</v>
      </c>
    </row>
    <row r="27" spans="1:39" x14ac:dyDescent="0.25">
      <c r="A27" t="s">
        <v>1</v>
      </c>
      <c r="B27" t="s">
        <v>2</v>
      </c>
      <c r="C27" t="s">
        <v>3</v>
      </c>
      <c r="D27" t="s">
        <v>4</v>
      </c>
      <c r="E27" t="str">
        <f>_xlfn.XLOOKUP(D27,Planilha2!A:A,Planilha2!B:B)</f>
        <v>Compras EBMS</v>
      </c>
      <c r="F27" s="2">
        <v>45299</v>
      </c>
      <c r="G27" t="s">
        <v>66</v>
      </c>
      <c r="H27" s="10" t="s">
        <v>5965</v>
      </c>
      <c r="I27" t="s">
        <v>51</v>
      </c>
      <c r="J27" t="s">
        <v>52</v>
      </c>
      <c r="K27" t="s">
        <v>8</v>
      </c>
      <c r="L27" t="str">
        <f t="shared" si="0"/>
        <v>Serviço</v>
      </c>
      <c r="M27" t="s">
        <v>0</v>
      </c>
      <c r="N27" t="s">
        <v>0</v>
      </c>
      <c r="O27" t="s">
        <v>9</v>
      </c>
      <c r="P27">
        <v>1118</v>
      </c>
      <c r="Q27" t="str">
        <f>_xlfn.XLOOKUP(P27,Planilha1!$A$2:$A$3,Planilha1!$B$2:$B$3)</f>
        <v>Riocentro</v>
      </c>
      <c r="R27" t="s">
        <v>0</v>
      </c>
      <c r="S27" s="3">
        <v>1</v>
      </c>
      <c r="T27" t="s">
        <v>10</v>
      </c>
      <c r="U27" s="3">
        <v>1</v>
      </c>
      <c r="V27" t="s">
        <v>10</v>
      </c>
      <c r="W27" s="4">
        <v>350</v>
      </c>
      <c r="X27" s="17">
        <f t="shared" si="1"/>
        <v>350</v>
      </c>
      <c r="Y27" t="s">
        <v>11</v>
      </c>
      <c r="Z27" s="3">
        <v>1</v>
      </c>
      <c r="AA27" s="3">
        <v>0</v>
      </c>
      <c r="AB27" s="3">
        <v>0</v>
      </c>
      <c r="AC27" s="3">
        <v>0</v>
      </c>
      <c r="AD27" s="4">
        <v>0</v>
      </c>
      <c r="AE27" s="3">
        <v>0</v>
      </c>
      <c r="AF27" s="4">
        <v>0</v>
      </c>
      <c r="AG27" s="3">
        <v>1</v>
      </c>
      <c r="AH27" s="4">
        <v>0</v>
      </c>
      <c r="AI27" s="4">
        <v>0</v>
      </c>
      <c r="AJ27" s="4">
        <v>0</v>
      </c>
      <c r="AK27" s="4">
        <v>0</v>
      </c>
      <c r="AL27" t="s">
        <v>67</v>
      </c>
      <c r="AM27" t="s">
        <v>13</v>
      </c>
    </row>
    <row r="28" spans="1:39" x14ac:dyDescent="0.25">
      <c r="A28" t="s">
        <v>1</v>
      </c>
      <c r="B28" t="s">
        <v>2</v>
      </c>
      <c r="C28" t="s">
        <v>3</v>
      </c>
      <c r="D28" t="s">
        <v>4</v>
      </c>
      <c r="E28" t="str">
        <f>_xlfn.XLOOKUP(D28,Planilha2!A:A,Planilha2!B:B)</f>
        <v>Compras EBMS</v>
      </c>
      <c r="F28" s="2">
        <v>45299</v>
      </c>
      <c r="G28" t="s">
        <v>55</v>
      </c>
      <c r="H28" s="10" t="s">
        <v>5594</v>
      </c>
      <c r="I28" t="s">
        <v>56</v>
      </c>
      <c r="J28" t="s">
        <v>57</v>
      </c>
      <c r="K28" t="s">
        <v>8</v>
      </c>
      <c r="L28" t="str">
        <f t="shared" si="0"/>
        <v>Serviço</v>
      </c>
      <c r="M28" t="s">
        <v>0</v>
      </c>
      <c r="N28" t="s">
        <v>0</v>
      </c>
      <c r="O28" t="s">
        <v>9</v>
      </c>
      <c r="P28">
        <v>1118</v>
      </c>
      <c r="Q28" t="str">
        <f>_xlfn.XLOOKUP(P28,Planilha1!$A$2:$A$3,Planilha1!$B$2:$B$3)</f>
        <v>Riocentro</v>
      </c>
      <c r="R28" t="s">
        <v>0</v>
      </c>
      <c r="S28" s="3">
        <v>1</v>
      </c>
      <c r="T28" t="s">
        <v>10</v>
      </c>
      <c r="U28" s="3">
        <v>1</v>
      </c>
      <c r="V28" t="s">
        <v>10</v>
      </c>
      <c r="W28" s="4">
        <v>14099.13</v>
      </c>
      <c r="X28" s="17">
        <f t="shared" si="1"/>
        <v>14099.13</v>
      </c>
      <c r="Y28" t="s">
        <v>11</v>
      </c>
      <c r="Z28" s="3">
        <v>1</v>
      </c>
      <c r="AA28" s="3">
        <v>0</v>
      </c>
      <c r="AB28" s="3">
        <v>0</v>
      </c>
      <c r="AC28" s="3">
        <v>0</v>
      </c>
      <c r="AD28" s="4">
        <v>0</v>
      </c>
      <c r="AE28" s="3">
        <v>0</v>
      </c>
      <c r="AF28" s="4">
        <v>0</v>
      </c>
      <c r="AG28" s="3">
        <v>1</v>
      </c>
      <c r="AH28" s="4">
        <v>0</v>
      </c>
      <c r="AI28" s="4">
        <v>0</v>
      </c>
      <c r="AJ28" s="4">
        <v>0</v>
      </c>
      <c r="AK28" s="4">
        <v>0</v>
      </c>
      <c r="AL28" t="s">
        <v>68</v>
      </c>
      <c r="AM28" t="s">
        <v>13</v>
      </c>
    </row>
    <row r="29" spans="1:39" x14ac:dyDescent="0.25">
      <c r="A29" t="s">
        <v>1</v>
      </c>
      <c r="B29" t="s">
        <v>2</v>
      </c>
      <c r="C29" t="s">
        <v>3</v>
      </c>
      <c r="D29" t="s">
        <v>4</v>
      </c>
      <c r="E29" t="str">
        <f>_xlfn.XLOOKUP(D29,Planilha2!A:A,Planilha2!B:B)</f>
        <v>Compras EBMS</v>
      </c>
      <c r="F29" s="2">
        <v>45299</v>
      </c>
      <c r="G29" t="s">
        <v>55</v>
      </c>
      <c r="H29" s="10" t="s">
        <v>5594</v>
      </c>
      <c r="I29" t="s">
        <v>56</v>
      </c>
      <c r="J29" t="s">
        <v>57</v>
      </c>
      <c r="K29" t="s">
        <v>8</v>
      </c>
      <c r="L29" t="str">
        <f t="shared" si="0"/>
        <v>Serviço</v>
      </c>
      <c r="M29" t="s">
        <v>0</v>
      </c>
      <c r="N29" t="s">
        <v>0</v>
      </c>
      <c r="O29" t="s">
        <v>9</v>
      </c>
      <c r="P29">
        <v>1118</v>
      </c>
      <c r="Q29" t="str">
        <f>_xlfn.XLOOKUP(P29,Planilha1!$A$2:$A$3,Planilha1!$B$2:$B$3)</f>
        <v>Riocentro</v>
      </c>
      <c r="R29" t="s">
        <v>0</v>
      </c>
      <c r="S29" s="3">
        <v>1</v>
      </c>
      <c r="T29" t="s">
        <v>10</v>
      </c>
      <c r="U29" s="3">
        <v>1</v>
      </c>
      <c r="V29" t="s">
        <v>10</v>
      </c>
      <c r="W29" s="4">
        <v>2274.0500000000002</v>
      </c>
      <c r="X29" s="17">
        <f t="shared" si="1"/>
        <v>2274.0500000000002</v>
      </c>
      <c r="Y29" t="s">
        <v>11</v>
      </c>
      <c r="Z29" s="3">
        <v>1</v>
      </c>
      <c r="AA29" s="3">
        <v>0</v>
      </c>
      <c r="AB29" s="3">
        <v>0</v>
      </c>
      <c r="AC29" s="3">
        <v>0</v>
      </c>
      <c r="AD29" s="4">
        <v>0</v>
      </c>
      <c r="AE29" s="3">
        <v>0</v>
      </c>
      <c r="AF29" s="4">
        <v>0</v>
      </c>
      <c r="AG29" s="3">
        <v>1</v>
      </c>
      <c r="AH29" s="4">
        <v>0</v>
      </c>
      <c r="AI29" s="4">
        <v>0</v>
      </c>
      <c r="AJ29" s="4">
        <v>0</v>
      </c>
      <c r="AK29" s="4">
        <v>0</v>
      </c>
      <c r="AL29" t="s">
        <v>69</v>
      </c>
      <c r="AM29" t="s">
        <v>13</v>
      </c>
    </row>
    <row r="30" spans="1:39" x14ac:dyDescent="0.25">
      <c r="A30" t="s">
        <v>1</v>
      </c>
      <c r="B30" t="s">
        <v>2</v>
      </c>
      <c r="C30" t="s">
        <v>3</v>
      </c>
      <c r="D30" t="s">
        <v>4</v>
      </c>
      <c r="E30" t="str">
        <f>_xlfn.XLOOKUP(D30,Planilha2!A:A,Planilha2!B:B)</f>
        <v>Compras EBMS</v>
      </c>
      <c r="F30" s="2">
        <v>45299</v>
      </c>
      <c r="G30" t="s">
        <v>55</v>
      </c>
      <c r="H30" s="10" t="s">
        <v>5594</v>
      </c>
      <c r="I30" t="s">
        <v>56</v>
      </c>
      <c r="J30" t="s">
        <v>57</v>
      </c>
      <c r="K30" t="s">
        <v>8</v>
      </c>
      <c r="L30" t="str">
        <f t="shared" si="0"/>
        <v>Serviço</v>
      </c>
      <c r="M30" t="s">
        <v>0</v>
      </c>
      <c r="N30" t="s">
        <v>0</v>
      </c>
      <c r="O30" t="s">
        <v>9</v>
      </c>
      <c r="P30">
        <v>1118</v>
      </c>
      <c r="Q30" t="str">
        <f>_xlfn.XLOOKUP(P30,Planilha1!$A$2:$A$3,Planilha1!$B$2:$B$3)</f>
        <v>Riocentro</v>
      </c>
      <c r="R30" t="s">
        <v>0</v>
      </c>
      <c r="S30" s="3">
        <v>1</v>
      </c>
      <c r="T30" t="s">
        <v>10</v>
      </c>
      <c r="U30" s="3">
        <v>1</v>
      </c>
      <c r="V30" t="s">
        <v>10</v>
      </c>
      <c r="W30" s="4">
        <v>2274.0500000000002</v>
      </c>
      <c r="X30" s="17">
        <f t="shared" si="1"/>
        <v>2274.0500000000002</v>
      </c>
      <c r="Y30" t="s">
        <v>11</v>
      </c>
      <c r="Z30" s="3">
        <v>1</v>
      </c>
      <c r="AA30" s="3">
        <v>0</v>
      </c>
      <c r="AB30" s="3">
        <v>0</v>
      </c>
      <c r="AC30" s="3">
        <v>0</v>
      </c>
      <c r="AD30" s="4">
        <v>0</v>
      </c>
      <c r="AE30" s="3">
        <v>0</v>
      </c>
      <c r="AF30" s="4">
        <v>0</v>
      </c>
      <c r="AG30" s="3">
        <v>1</v>
      </c>
      <c r="AH30" s="4">
        <v>0</v>
      </c>
      <c r="AI30" s="4">
        <v>0</v>
      </c>
      <c r="AJ30" s="4">
        <v>0</v>
      </c>
      <c r="AK30" s="4">
        <v>0</v>
      </c>
      <c r="AL30" t="s">
        <v>70</v>
      </c>
      <c r="AM30" t="s">
        <v>13</v>
      </c>
    </row>
    <row r="31" spans="1:39" x14ac:dyDescent="0.25">
      <c r="A31" t="s">
        <v>1</v>
      </c>
      <c r="B31" t="s">
        <v>2</v>
      </c>
      <c r="C31" t="s">
        <v>3</v>
      </c>
      <c r="D31" t="s">
        <v>4</v>
      </c>
      <c r="E31" t="str">
        <f>_xlfn.XLOOKUP(D31,Planilha2!A:A,Planilha2!B:B)</f>
        <v>Compras EBMS</v>
      </c>
      <c r="F31" s="2">
        <v>45301</v>
      </c>
      <c r="G31" t="s">
        <v>71</v>
      </c>
      <c r="H31" s="10" t="s">
        <v>5595</v>
      </c>
      <c r="I31" t="s">
        <v>33</v>
      </c>
      <c r="J31" t="s">
        <v>72</v>
      </c>
      <c r="K31" t="s">
        <v>8</v>
      </c>
      <c r="L31" t="str">
        <f t="shared" si="0"/>
        <v>Serviço</v>
      </c>
      <c r="M31" t="s">
        <v>0</v>
      </c>
      <c r="N31" t="s">
        <v>0</v>
      </c>
      <c r="O31" t="s">
        <v>9</v>
      </c>
      <c r="P31">
        <v>1118</v>
      </c>
      <c r="Q31" t="str">
        <f>_xlfn.XLOOKUP(P31,Planilha1!$A$2:$A$3,Planilha1!$B$2:$B$3)</f>
        <v>Riocentro</v>
      </c>
      <c r="R31" t="s">
        <v>0</v>
      </c>
      <c r="S31" s="3">
        <v>1</v>
      </c>
      <c r="T31" t="s">
        <v>10</v>
      </c>
      <c r="U31" s="3">
        <v>1</v>
      </c>
      <c r="V31" t="s">
        <v>10</v>
      </c>
      <c r="W31" s="4">
        <v>1190.4000000000001</v>
      </c>
      <c r="X31" s="17">
        <f t="shared" si="1"/>
        <v>1190.4000000000001</v>
      </c>
      <c r="Y31" t="s">
        <v>11</v>
      </c>
      <c r="Z31" s="3">
        <v>1</v>
      </c>
      <c r="AA31" s="3">
        <v>0</v>
      </c>
      <c r="AB31" s="3">
        <v>0</v>
      </c>
      <c r="AC31" s="3">
        <v>0</v>
      </c>
      <c r="AD31" s="4">
        <v>0</v>
      </c>
      <c r="AE31" s="3">
        <v>0</v>
      </c>
      <c r="AF31" s="4">
        <v>0</v>
      </c>
      <c r="AG31" s="3">
        <v>1</v>
      </c>
      <c r="AH31" s="4">
        <v>0</v>
      </c>
      <c r="AI31" s="4">
        <v>0</v>
      </c>
      <c r="AJ31" s="4">
        <v>0</v>
      </c>
      <c r="AK31" s="4">
        <v>0</v>
      </c>
      <c r="AL31" t="s">
        <v>73</v>
      </c>
      <c r="AM31" t="s">
        <v>13</v>
      </c>
    </row>
    <row r="32" spans="1:39" x14ac:dyDescent="0.25">
      <c r="A32" t="s">
        <v>1</v>
      </c>
      <c r="B32" t="s">
        <v>2</v>
      </c>
      <c r="C32" t="s">
        <v>3</v>
      </c>
      <c r="D32" t="s">
        <v>4</v>
      </c>
      <c r="E32" t="str">
        <f>_xlfn.XLOOKUP(D32,Planilha2!A:A,Planilha2!B:B)</f>
        <v>Compras EBMS</v>
      </c>
      <c r="F32" s="2">
        <v>45302</v>
      </c>
      <c r="G32" t="s">
        <v>43</v>
      </c>
      <c r="H32" s="10" t="s">
        <v>5964</v>
      </c>
      <c r="I32" t="s">
        <v>33</v>
      </c>
      <c r="J32" t="s">
        <v>44</v>
      </c>
      <c r="K32" t="s">
        <v>8</v>
      </c>
      <c r="L32" t="str">
        <f t="shared" si="0"/>
        <v>Serviço</v>
      </c>
      <c r="M32" t="s">
        <v>0</v>
      </c>
      <c r="N32" t="s">
        <v>0</v>
      </c>
      <c r="O32" t="s">
        <v>9</v>
      </c>
      <c r="P32">
        <v>1118</v>
      </c>
      <c r="Q32" t="str">
        <f>_xlfn.XLOOKUP(P32,Planilha1!$A$2:$A$3,Planilha1!$B$2:$B$3)</f>
        <v>Riocentro</v>
      </c>
      <c r="R32" t="s">
        <v>0</v>
      </c>
      <c r="S32" s="3">
        <v>1</v>
      </c>
      <c r="T32" t="s">
        <v>10</v>
      </c>
      <c r="U32" s="3">
        <v>1</v>
      </c>
      <c r="V32" t="s">
        <v>10</v>
      </c>
      <c r="W32" s="4">
        <v>290</v>
      </c>
      <c r="X32" s="17">
        <f t="shared" si="1"/>
        <v>290</v>
      </c>
      <c r="Y32" t="s">
        <v>11</v>
      </c>
      <c r="Z32" s="3">
        <v>1</v>
      </c>
      <c r="AA32" s="3">
        <v>0</v>
      </c>
      <c r="AB32" s="3">
        <v>0</v>
      </c>
      <c r="AC32" s="3">
        <v>0</v>
      </c>
      <c r="AD32" s="4">
        <v>0</v>
      </c>
      <c r="AE32" s="3">
        <v>0</v>
      </c>
      <c r="AF32" s="4">
        <v>0</v>
      </c>
      <c r="AG32" s="3">
        <v>1</v>
      </c>
      <c r="AH32" s="4">
        <v>0</v>
      </c>
      <c r="AI32" s="4">
        <v>0</v>
      </c>
      <c r="AJ32" s="4">
        <v>0</v>
      </c>
      <c r="AK32" s="4">
        <v>0</v>
      </c>
      <c r="AL32" t="s">
        <v>74</v>
      </c>
      <c r="AM32" t="s">
        <v>13</v>
      </c>
    </row>
    <row r="33" spans="1:39" x14ac:dyDescent="0.25">
      <c r="A33" t="s">
        <v>1</v>
      </c>
      <c r="B33" t="s">
        <v>2</v>
      </c>
      <c r="C33" t="s">
        <v>3</v>
      </c>
      <c r="D33" t="s">
        <v>4</v>
      </c>
      <c r="E33" t="str">
        <f>_xlfn.XLOOKUP(D33,Planilha2!A:A,Planilha2!B:B)</f>
        <v>Compras EBMS</v>
      </c>
      <c r="F33" s="2">
        <v>45302</v>
      </c>
      <c r="G33" t="s">
        <v>75</v>
      </c>
      <c r="H33" s="10" t="s">
        <v>5596</v>
      </c>
      <c r="I33" t="s">
        <v>33</v>
      </c>
      <c r="J33" t="s">
        <v>76</v>
      </c>
      <c r="K33" t="s">
        <v>8</v>
      </c>
      <c r="L33" t="str">
        <f t="shared" si="0"/>
        <v>Serviço</v>
      </c>
      <c r="M33" t="s">
        <v>0</v>
      </c>
      <c r="N33" t="s">
        <v>0</v>
      </c>
      <c r="O33" t="s">
        <v>9</v>
      </c>
      <c r="P33">
        <v>1118</v>
      </c>
      <c r="Q33" t="str">
        <f>_xlfn.XLOOKUP(P33,Planilha1!$A$2:$A$3,Planilha1!$B$2:$B$3)</f>
        <v>Riocentro</v>
      </c>
      <c r="R33" t="s">
        <v>0</v>
      </c>
      <c r="S33" s="3">
        <v>1</v>
      </c>
      <c r="T33" t="s">
        <v>10</v>
      </c>
      <c r="U33" s="3">
        <v>1</v>
      </c>
      <c r="V33" t="s">
        <v>10</v>
      </c>
      <c r="W33" s="4">
        <v>1050</v>
      </c>
      <c r="X33" s="17">
        <f t="shared" si="1"/>
        <v>1050</v>
      </c>
      <c r="Y33" t="s">
        <v>11</v>
      </c>
      <c r="Z33" s="3">
        <v>1</v>
      </c>
      <c r="AA33" s="3">
        <v>0</v>
      </c>
      <c r="AB33" s="3">
        <v>0</v>
      </c>
      <c r="AC33" s="3">
        <v>0</v>
      </c>
      <c r="AD33" s="4">
        <v>0</v>
      </c>
      <c r="AE33" s="3">
        <v>0</v>
      </c>
      <c r="AF33" s="4">
        <v>0</v>
      </c>
      <c r="AG33" s="3">
        <v>1</v>
      </c>
      <c r="AH33" s="4">
        <v>0</v>
      </c>
      <c r="AI33" s="4">
        <v>0</v>
      </c>
      <c r="AJ33" s="4">
        <v>0</v>
      </c>
      <c r="AK33" s="4">
        <v>0</v>
      </c>
      <c r="AL33" t="s">
        <v>77</v>
      </c>
      <c r="AM33" t="s">
        <v>13</v>
      </c>
    </row>
    <row r="34" spans="1:39" x14ac:dyDescent="0.25">
      <c r="A34" t="s">
        <v>78</v>
      </c>
      <c r="B34" t="s">
        <v>2</v>
      </c>
      <c r="C34" t="s">
        <v>3</v>
      </c>
      <c r="D34" t="s">
        <v>4</v>
      </c>
      <c r="E34" t="str">
        <f>_xlfn.XLOOKUP(D34,Planilha2!A:A,Planilha2!B:B)</f>
        <v>Compras EBMS</v>
      </c>
      <c r="F34" s="2">
        <v>45302</v>
      </c>
      <c r="G34" t="s">
        <v>75</v>
      </c>
      <c r="H34" s="10" t="s">
        <v>5596</v>
      </c>
      <c r="I34" t="s">
        <v>33</v>
      </c>
      <c r="J34" t="s">
        <v>79</v>
      </c>
      <c r="K34" t="s">
        <v>8</v>
      </c>
      <c r="L34" t="str">
        <f t="shared" si="0"/>
        <v>Serviço</v>
      </c>
      <c r="M34" t="s">
        <v>0</v>
      </c>
      <c r="N34" t="s">
        <v>0</v>
      </c>
      <c r="O34" t="s">
        <v>9</v>
      </c>
      <c r="P34">
        <v>1118</v>
      </c>
      <c r="Q34" t="str">
        <f>_xlfn.XLOOKUP(P34,Planilha1!$A$2:$A$3,Planilha1!$B$2:$B$3)</f>
        <v>Riocentro</v>
      </c>
      <c r="R34" t="s">
        <v>0</v>
      </c>
      <c r="S34" s="3">
        <v>1</v>
      </c>
      <c r="T34" t="s">
        <v>10</v>
      </c>
      <c r="U34" s="3">
        <v>1</v>
      </c>
      <c r="V34" t="s">
        <v>10</v>
      </c>
      <c r="W34" s="4">
        <v>1400</v>
      </c>
      <c r="X34" s="17">
        <f t="shared" si="1"/>
        <v>1400</v>
      </c>
      <c r="Y34" t="s">
        <v>11</v>
      </c>
      <c r="Z34" s="3">
        <v>1</v>
      </c>
      <c r="AA34" s="3">
        <v>0</v>
      </c>
      <c r="AB34" s="3">
        <v>0</v>
      </c>
      <c r="AC34" s="3">
        <v>0</v>
      </c>
      <c r="AD34" s="4">
        <v>0</v>
      </c>
      <c r="AE34" s="3">
        <v>0</v>
      </c>
      <c r="AF34" s="4">
        <v>0</v>
      </c>
      <c r="AG34" s="3">
        <v>1</v>
      </c>
      <c r="AH34" s="4">
        <v>0</v>
      </c>
      <c r="AI34" s="4">
        <v>0</v>
      </c>
      <c r="AJ34" s="4">
        <v>0</v>
      </c>
      <c r="AK34" s="4">
        <v>0</v>
      </c>
      <c r="AL34" t="s">
        <v>77</v>
      </c>
      <c r="AM34" t="s">
        <v>13</v>
      </c>
    </row>
    <row r="35" spans="1:39" x14ac:dyDescent="0.25">
      <c r="A35" t="s">
        <v>1</v>
      </c>
      <c r="B35" t="s">
        <v>2</v>
      </c>
      <c r="C35" t="s">
        <v>3</v>
      </c>
      <c r="D35" t="s">
        <v>4</v>
      </c>
      <c r="E35" t="str">
        <f>_xlfn.XLOOKUP(D35,Planilha2!A:A,Planilha2!B:B)</f>
        <v>Compras EBMS</v>
      </c>
      <c r="F35" s="2">
        <v>45302</v>
      </c>
      <c r="G35" t="s">
        <v>75</v>
      </c>
      <c r="H35" s="10" t="s">
        <v>5596</v>
      </c>
      <c r="I35" t="s">
        <v>33</v>
      </c>
      <c r="J35" t="s">
        <v>80</v>
      </c>
      <c r="K35" t="s">
        <v>8</v>
      </c>
      <c r="L35" t="str">
        <f t="shared" si="0"/>
        <v>Serviço</v>
      </c>
      <c r="M35" t="s">
        <v>0</v>
      </c>
      <c r="N35" t="s">
        <v>0</v>
      </c>
      <c r="O35" t="s">
        <v>9</v>
      </c>
      <c r="P35">
        <v>1118</v>
      </c>
      <c r="Q35" t="str">
        <f>_xlfn.XLOOKUP(P35,Planilha1!$A$2:$A$3,Planilha1!$B$2:$B$3)</f>
        <v>Riocentro</v>
      </c>
      <c r="R35" t="s">
        <v>0</v>
      </c>
      <c r="S35" s="3">
        <v>1</v>
      </c>
      <c r="T35" t="s">
        <v>10</v>
      </c>
      <c r="U35" s="3">
        <v>1</v>
      </c>
      <c r="V35" t="s">
        <v>10</v>
      </c>
      <c r="W35" s="4">
        <v>910</v>
      </c>
      <c r="X35" s="17">
        <f t="shared" si="1"/>
        <v>910</v>
      </c>
      <c r="Y35" t="s">
        <v>11</v>
      </c>
      <c r="Z35" s="3">
        <v>1</v>
      </c>
      <c r="AA35" s="3">
        <v>0</v>
      </c>
      <c r="AB35" s="3">
        <v>0</v>
      </c>
      <c r="AC35" s="3">
        <v>0</v>
      </c>
      <c r="AD35" s="4">
        <v>0</v>
      </c>
      <c r="AE35" s="3">
        <v>0</v>
      </c>
      <c r="AF35" s="4">
        <v>0</v>
      </c>
      <c r="AG35" s="3">
        <v>1</v>
      </c>
      <c r="AH35" s="4">
        <v>0</v>
      </c>
      <c r="AI35" s="4">
        <v>0</v>
      </c>
      <c r="AJ35" s="4">
        <v>0</v>
      </c>
      <c r="AK35" s="4">
        <v>0</v>
      </c>
      <c r="AL35" t="s">
        <v>81</v>
      </c>
      <c r="AM35" t="s">
        <v>13</v>
      </c>
    </row>
    <row r="36" spans="1:39" x14ac:dyDescent="0.25">
      <c r="A36" t="s">
        <v>78</v>
      </c>
      <c r="B36" t="s">
        <v>2</v>
      </c>
      <c r="C36" t="s">
        <v>3</v>
      </c>
      <c r="D36" t="s">
        <v>4</v>
      </c>
      <c r="E36" t="str">
        <f>_xlfn.XLOOKUP(D36,Planilha2!A:A,Planilha2!B:B)</f>
        <v>Compras EBMS</v>
      </c>
      <c r="F36" s="2">
        <v>45302</v>
      </c>
      <c r="G36" t="s">
        <v>75</v>
      </c>
      <c r="H36" s="10" t="s">
        <v>5596</v>
      </c>
      <c r="I36" t="s">
        <v>33</v>
      </c>
      <c r="J36" t="s">
        <v>82</v>
      </c>
      <c r="K36" t="s">
        <v>8</v>
      </c>
      <c r="L36" t="str">
        <f t="shared" si="0"/>
        <v>Serviço</v>
      </c>
      <c r="M36" t="s">
        <v>0</v>
      </c>
      <c r="N36" t="s">
        <v>0</v>
      </c>
      <c r="O36" t="s">
        <v>9</v>
      </c>
      <c r="P36">
        <v>1118</v>
      </c>
      <c r="Q36" t="str">
        <f>_xlfn.XLOOKUP(P36,Planilha1!$A$2:$A$3,Planilha1!$B$2:$B$3)</f>
        <v>Riocentro</v>
      </c>
      <c r="R36" t="s">
        <v>0</v>
      </c>
      <c r="S36" s="3">
        <v>1</v>
      </c>
      <c r="T36" t="s">
        <v>10</v>
      </c>
      <c r="U36" s="3">
        <v>1</v>
      </c>
      <c r="V36" t="s">
        <v>10</v>
      </c>
      <c r="W36" s="4">
        <v>1260</v>
      </c>
      <c r="X36" s="17">
        <f t="shared" si="1"/>
        <v>1260</v>
      </c>
      <c r="Y36" t="s">
        <v>11</v>
      </c>
      <c r="Z36" s="3">
        <v>1</v>
      </c>
      <c r="AA36" s="3">
        <v>0</v>
      </c>
      <c r="AB36" s="3">
        <v>0</v>
      </c>
      <c r="AC36" s="3">
        <v>0</v>
      </c>
      <c r="AD36" s="4">
        <v>0</v>
      </c>
      <c r="AE36" s="3">
        <v>0</v>
      </c>
      <c r="AF36" s="4">
        <v>0</v>
      </c>
      <c r="AG36" s="3">
        <v>1</v>
      </c>
      <c r="AH36" s="4">
        <v>0</v>
      </c>
      <c r="AI36" s="4">
        <v>0</v>
      </c>
      <c r="AJ36" s="4">
        <v>0</v>
      </c>
      <c r="AK36" s="4">
        <v>0</v>
      </c>
      <c r="AL36" t="s">
        <v>81</v>
      </c>
      <c r="AM36" t="s">
        <v>13</v>
      </c>
    </row>
    <row r="37" spans="1:39" x14ac:dyDescent="0.25">
      <c r="A37" t="s">
        <v>1</v>
      </c>
      <c r="B37" t="s">
        <v>2</v>
      </c>
      <c r="C37" t="s">
        <v>3</v>
      </c>
      <c r="D37" t="s">
        <v>4</v>
      </c>
      <c r="E37" t="str">
        <f>_xlfn.XLOOKUP(D37,Planilha2!A:A,Planilha2!B:B)</f>
        <v>Compras EBMS</v>
      </c>
      <c r="F37" s="2">
        <v>45302</v>
      </c>
      <c r="G37" t="s">
        <v>71</v>
      </c>
      <c r="H37" s="10" t="s">
        <v>5595</v>
      </c>
      <c r="I37" t="s">
        <v>33</v>
      </c>
      <c r="J37" t="s">
        <v>72</v>
      </c>
      <c r="K37" t="s">
        <v>8</v>
      </c>
      <c r="L37" t="str">
        <f t="shared" si="0"/>
        <v>Serviço</v>
      </c>
      <c r="M37" t="s">
        <v>0</v>
      </c>
      <c r="N37" t="s">
        <v>0</v>
      </c>
      <c r="O37" t="s">
        <v>9</v>
      </c>
      <c r="P37">
        <v>1118</v>
      </c>
      <c r="Q37" t="str">
        <f>_xlfn.XLOOKUP(P37,Planilha1!$A$2:$A$3,Planilha1!$B$2:$B$3)</f>
        <v>Riocentro</v>
      </c>
      <c r="R37" t="s">
        <v>0</v>
      </c>
      <c r="S37" s="3">
        <v>1</v>
      </c>
      <c r="T37" t="s">
        <v>10</v>
      </c>
      <c r="U37" s="3">
        <v>1</v>
      </c>
      <c r="V37" t="s">
        <v>10</v>
      </c>
      <c r="W37" s="4">
        <v>1190.4000000000001</v>
      </c>
      <c r="X37" s="17">
        <f t="shared" si="1"/>
        <v>1190.4000000000001</v>
      </c>
      <c r="Y37" t="s">
        <v>11</v>
      </c>
      <c r="Z37" s="3">
        <v>1</v>
      </c>
      <c r="AA37" s="3">
        <v>0</v>
      </c>
      <c r="AB37" s="3">
        <v>0</v>
      </c>
      <c r="AC37" s="3">
        <v>0</v>
      </c>
      <c r="AD37" s="4">
        <v>0</v>
      </c>
      <c r="AE37" s="3">
        <v>0</v>
      </c>
      <c r="AF37" s="4">
        <v>0</v>
      </c>
      <c r="AG37" s="3">
        <v>1</v>
      </c>
      <c r="AH37" s="4">
        <v>0</v>
      </c>
      <c r="AI37" s="4">
        <v>0</v>
      </c>
      <c r="AJ37" s="4">
        <v>0</v>
      </c>
      <c r="AK37" s="4">
        <v>0</v>
      </c>
      <c r="AL37" t="s">
        <v>83</v>
      </c>
      <c r="AM37" t="s">
        <v>13</v>
      </c>
    </row>
    <row r="38" spans="1:39" x14ac:dyDescent="0.25">
      <c r="A38" t="s">
        <v>1</v>
      </c>
      <c r="B38" t="s">
        <v>2</v>
      </c>
      <c r="C38" t="s">
        <v>3</v>
      </c>
      <c r="D38" t="s">
        <v>4</v>
      </c>
      <c r="E38" t="str">
        <f>_xlfn.XLOOKUP(D38,Planilha2!A:A,Planilha2!B:B)</f>
        <v>Compras EBMS</v>
      </c>
      <c r="F38" s="2">
        <v>45303</v>
      </c>
      <c r="G38" t="s">
        <v>84</v>
      </c>
      <c r="H38" s="10" t="s">
        <v>5597</v>
      </c>
      <c r="I38" t="s">
        <v>85</v>
      </c>
      <c r="J38" t="s">
        <v>86</v>
      </c>
      <c r="K38" t="s">
        <v>8</v>
      </c>
      <c r="L38" t="str">
        <f t="shared" si="0"/>
        <v>Serviço</v>
      </c>
      <c r="M38" t="s">
        <v>0</v>
      </c>
      <c r="N38" t="s">
        <v>0</v>
      </c>
      <c r="O38" t="s">
        <v>9</v>
      </c>
      <c r="P38">
        <v>1118</v>
      </c>
      <c r="Q38" t="str">
        <f>_xlfn.XLOOKUP(P38,Planilha1!$A$2:$A$3,Planilha1!$B$2:$B$3)</f>
        <v>Riocentro</v>
      </c>
      <c r="R38" t="s">
        <v>0</v>
      </c>
      <c r="S38" s="3">
        <v>1</v>
      </c>
      <c r="T38" t="s">
        <v>10</v>
      </c>
      <c r="U38" s="3">
        <v>1</v>
      </c>
      <c r="V38" t="s">
        <v>10</v>
      </c>
      <c r="W38" s="4">
        <v>5452.21</v>
      </c>
      <c r="X38" s="17">
        <f t="shared" si="1"/>
        <v>5452.21</v>
      </c>
      <c r="Y38" t="s">
        <v>11</v>
      </c>
      <c r="Z38" s="3">
        <v>1</v>
      </c>
      <c r="AA38" s="3">
        <v>0</v>
      </c>
      <c r="AB38" s="3">
        <v>0</v>
      </c>
      <c r="AC38" s="3">
        <v>0</v>
      </c>
      <c r="AD38" s="4">
        <v>0</v>
      </c>
      <c r="AE38" s="3">
        <v>0</v>
      </c>
      <c r="AF38" s="4">
        <v>0</v>
      </c>
      <c r="AG38" s="3">
        <v>1</v>
      </c>
      <c r="AH38" s="4">
        <v>0</v>
      </c>
      <c r="AI38" s="4">
        <v>0</v>
      </c>
      <c r="AJ38" s="4">
        <v>0</v>
      </c>
      <c r="AK38" s="4">
        <v>0</v>
      </c>
      <c r="AL38" t="s">
        <v>87</v>
      </c>
      <c r="AM38" t="s">
        <v>13</v>
      </c>
    </row>
    <row r="39" spans="1:39" x14ac:dyDescent="0.25">
      <c r="A39" t="s">
        <v>1</v>
      </c>
      <c r="B39" t="s">
        <v>2</v>
      </c>
      <c r="C39" t="s">
        <v>3</v>
      </c>
      <c r="D39" t="s">
        <v>4</v>
      </c>
      <c r="E39" t="str">
        <f>_xlfn.XLOOKUP(D39,Planilha2!A:A,Planilha2!B:B)</f>
        <v>Compras EBMS</v>
      </c>
      <c r="F39" s="2">
        <v>45306</v>
      </c>
      <c r="G39" t="s">
        <v>66</v>
      </c>
      <c r="H39" s="10" t="s">
        <v>5965</v>
      </c>
      <c r="I39" t="s">
        <v>21</v>
      </c>
      <c r="J39" t="s">
        <v>88</v>
      </c>
      <c r="K39" t="s">
        <v>8</v>
      </c>
      <c r="L39" t="str">
        <f t="shared" si="0"/>
        <v>Serviço</v>
      </c>
      <c r="M39" t="s">
        <v>0</v>
      </c>
      <c r="N39" t="s">
        <v>0</v>
      </c>
      <c r="O39" t="s">
        <v>9</v>
      </c>
      <c r="P39">
        <v>1118</v>
      </c>
      <c r="Q39" t="str">
        <f>_xlfn.XLOOKUP(P39,Planilha1!$A$2:$A$3,Planilha1!$B$2:$B$3)</f>
        <v>Riocentro</v>
      </c>
      <c r="R39" t="s">
        <v>0</v>
      </c>
      <c r="S39" s="3">
        <v>1</v>
      </c>
      <c r="T39" t="s">
        <v>10</v>
      </c>
      <c r="U39" s="3">
        <v>1</v>
      </c>
      <c r="V39" t="s">
        <v>10</v>
      </c>
      <c r="W39" s="4">
        <v>350</v>
      </c>
      <c r="X39" s="17">
        <f t="shared" si="1"/>
        <v>350</v>
      </c>
      <c r="Y39" t="s">
        <v>11</v>
      </c>
      <c r="Z39" s="3">
        <v>1</v>
      </c>
      <c r="AA39" s="3">
        <v>0</v>
      </c>
      <c r="AB39" s="3">
        <v>0</v>
      </c>
      <c r="AC39" s="3">
        <v>0</v>
      </c>
      <c r="AD39" s="4">
        <v>0</v>
      </c>
      <c r="AE39" s="3">
        <v>0</v>
      </c>
      <c r="AF39" s="4">
        <v>0</v>
      </c>
      <c r="AG39" s="3">
        <v>1</v>
      </c>
      <c r="AH39" s="4">
        <v>0</v>
      </c>
      <c r="AI39" s="4">
        <v>0</v>
      </c>
      <c r="AJ39" s="4">
        <v>0</v>
      </c>
      <c r="AK39" s="4">
        <v>0</v>
      </c>
      <c r="AL39" t="s">
        <v>89</v>
      </c>
      <c r="AM39" t="s">
        <v>13</v>
      </c>
    </row>
    <row r="40" spans="1:39" x14ac:dyDescent="0.25">
      <c r="A40" t="s">
        <v>1</v>
      </c>
      <c r="B40" t="s">
        <v>2</v>
      </c>
      <c r="C40" t="s">
        <v>3</v>
      </c>
      <c r="D40" t="s">
        <v>4</v>
      </c>
      <c r="E40" t="str">
        <f>_xlfn.XLOOKUP(D40,Planilha2!A:A,Planilha2!B:B)</f>
        <v>Compras EBMS</v>
      </c>
      <c r="F40" s="2">
        <v>45306</v>
      </c>
      <c r="G40" t="s">
        <v>66</v>
      </c>
      <c r="H40" s="10" t="s">
        <v>5965</v>
      </c>
      <c r="I40" t="s">
        <v>21</v>
      </c>
      <c r="J40" t="s">
        <v>88</v>
      </c>
      <c r="K40" t="s">
        <v>8</v>
      </c>
      <c r="L40" t="str">
        <f t="shared" si="0"/>
        <v>Serviço</v>
      </c>
      <c r="M40" t="s">
        <v>0</v>
      </c>
      <c r="N40" t="s">
        <v>0</v>
      </c>
      <c r="O40" t="s">
        <v>9</v>
      </c>
      <c r="P40">
        <v>1118</v>
      </c>
      <c r="Q40" t="str">
        <f>_xlfn.XLOOKUP(P40,Planilha1!$A$2:$A$3,Planilha1!$B$2:$B$3)</f>
        <v>Riocentro</v>
      </c>
      <c r="R40" t="s">
        <v>0</v>
      </c>
      <c r="S40" s="3">
        <v>1</v>
      </c>
      <c r="T40" t="s">
        <v>10</v>
      </c>
      <c r="U40" s="3">
        <v>1</v>
      </c>
      <c r="V40" t="s">
        <v>10</v>
      </c>
      <c r="W40" s="4">
        <v>350</v>
      </c>
      <c r="X40" s="17">
        <f t="shared" si="1"/>
        <v>350</v>
      </c>
      <c r="Y40" t="s">
        <v>11</v>
      </c>
      <c r="Z40" s="3">
        <v>1</v>
      </c>
      <c r="AA40" s="3">
        <v>0</v>
      </c>
      <c r="AB40" s="3">
        <v>0</v>
      </c>
      <c r="AC40" s="3">
        <v>0</v>
      </c>
      <c r="AD40" s="4">
        <v>0</v>
      </c>
      <c r="AE40" s="3">
        <v>1</v>
      </c>
      <c r="AF40" s="4">
        <v>350</v>
      </c>
      <c r="AG40" s="3">
        <v>1</v>
      </c>
      <c r="AH40" s="4">
        <v>0</v>
      </c>
      <c r="AI40" s="4">
        <v>0</v>
      </c>
      <c r="AJ40" s="4">
        <v>0</v>
      </c>
      <c r="AK40" s="4">
        <v>0</v>
      </c>
      <c r="AL40" t="s">
        <v>90</v>
      </c>
      <c r="AM40" t="s">
        <v>13</v>
      </c>
    </row>
    <row r="41" spans="1:39" x14ac:dyDescent="0.25">
      <c r="A41" t="s">
        <v>1</v>
      </c>
      <c r="B41" t="s">
        <v>2</v>
      </c>
      <c r="C41" t="s">
        <v>3</v>
      </c>
      <c r="D41" t="s">
        <v>4</v>
      </c>
      <c r="E41" t="str">
        <f>_xlfn.XLOOKUP(D41,Planilha2!A:A,Planilha2!B:B)</f>
        <v>Compras EBMS</v>
      </c>
      <c r="F41" s="2">
        <v>45306</v>
      </c>
      <c r="G41" t="s">
        <v>91</v>
      </c>
      <c r="H41" s="10" t="s">
        <v>5598</v>
      </c>
      <c r="I41" t="s">
        <v>92</v>
      </c>
      <c r="J41" t="s">
        <v>93</v>
      </c>
      <c r="K41" t="s">
        <v>8</v>
      </c>
      <c r="L41" t="str">
        <f t="shared" si="0"/>
        <v>Serviço</v>
      </c>
      <c r="M41" t="s">
        <v>0</v>
      </c>
      <c r="N41" t="s">
        <v>0</v>
      </c>
      <c r="O41" t="s">
        <v>9</v>
      </c>
      <c r="P41">
        <v>1118</v>
      </c>
      <c r="Q41" t="str">
        <f>_xlfn.XLOOKUP(P41,Planilha1!$A$2:$A$3,Planilha1!$B$2:$B$3)</f>
        <v>Riocentro</v>
      </c>
      <c r="R41" t="s">
        <v>0</v>
      </c>
      <c r="S41" s="3">
        <v>1</v>
      </c>
      <c r="T41" t="s">
        <v>10</v>
      </c>
      <c r="U41" s="3">
        <v>1</v>
      </c>
      <c r="V41" t="s">
        <v>10</v>
      </c>
      <c r="W41" s="4">
        <v>14742</v>
      </c>
      <c r="X41" s="17">
        <f t="shared" si="1"/>
        <v>14742</v>
      </c>
      <c r="Y41" t="s">
        <v>11</v>
      </c>
      <c r="Z41" s="3">
        <v>1</v>
      </c>
      <c r="AA41" s="3">
        <v>0</v>
      </c>
      <c r="AB41" s="3">
        <v>0</v>
      </c>
      <c r="AC41" s="3">
        <v>0</v>
      </c>
      <c r="AD41" s="4">
        <v>0</v>
      </c>
      <c r="AE41" s="3">
        <v>0</v>
      </c>
      <c r="AF41" s="4">
        <v>0</v>
      </c>
      <c r="AG41" s="3">
        <v>1</v>
      </c>
      <c r="AH41" s="4">
        <v>0</v>
      </c>
      <c r="AI41" s="4">
        <v>0</v>
      </c>
      <c r="AJ41" s="4">
        <v>0</v>
      </c>
      <c r="AK41" s="4">
        <v>0</v>
      </c>
      <c r="AL41" t="s">
        <v>94</v>
      </c>
      <c r="AM41" t="s">
        <v>13</v>
      </c>
    </row>
    <row r="42" spans="1:39" x14ac:dyDescent="0.25">
      <c r="A42" t="s">
        <v>1</v>
      </c>
      <c r="B42" t="s">
        <v>2</v>
      </c>
      <c r="C42" t="s">
        <v>3</v>
      </c>
      <c r="D42" t="s">
        <v>4</v>
      </c>
      <c r="E42" t="str">
        <f>_xlfn.XLOOKUP(D42,Planilha2!A:A,Planilha2!B:B)</f>
        <v>Compras EBMS</v>
      </c>
      <c r="F42" s="2">
        <v>45307</v>
      </c>
      <c r="G42" t="s">
        <v>26</v>
      </c>
      <c r="H42" s="10" t="s">
        <v>5591</v>
      </c>
      <c r="I42" t="s">
        <v>6</v>
      </c>
      <c r="J42" t="s">
        <v>95</v>
      </c>
      <c r="K42" t="s">
        <v>8</v>
      </c>
      <c r="L42" t="str">
        <f t="shared" si="0"/>
        <v>Serviço</v>
      </c>
      <c r="M42" t="s">
        <v>0</v>
      </c>
      <c r="N42" t="s">
        <v>0</v>
      </c>
      <c r="O42" t="s">
        <v>9</v>
      </c>
      <c r="P42">
        <v>1118</v>
      </c>
      <c r="Q42" t="str">
        <f>_xlfn.XLOOKUP(P42,Planilha1!$A$2:$A$3,Planilha1!$B$2:$B$3)</f>
        <v>Riocentro</v>
      </c>
      <c r="R42" t="s">
        <v>0</v>
      </c>
      <c r="S42" s="3">
        <v>1</v>
      </c>
      <c r="T42" t="s">
        <v>10</v>
      </c>
      <c r="U42" s="3">
        <v>1</v>
      </c>
      <c r="V42" t="s">
        <v>10</v>
      </c>
      <c r="W42" s="4">
        <v>1675</v>
      </c>
      <c r="X42" s="17">
        <f t="shared" si="1"/>
        <v>1675</v>
      </c>
      <c r="Y42" t="s">
        <v>11</v>
      </c>
      <c r="Z42" s="3">
        <v>1</v>
      </c>
      <c r="AA42" s="3">
        <v>0</v>
      </c>
      <c r="AB42" s="3">
        <v>0</v>
      </c>
      <c r="AC42" s="3">
        <v>0</v>
      </c>
      <c r="AD42" s="4">
        <v>0</v>
      </c>
      <c r="AE42" s="3">
        <v>0</v>
      </c>
      <c r="AF42" s="4">
        <v>0</v>
      </c>
      <c r="AG42" s="3">
        <v>1</v>
      </c>
      <c r="AH42" s="4">
        <v>0</v>
      </c>
      <c r="AI42" s="4">
        <v>0</v>
      </c>
      <c r="AJ42" s="4">
        <v>0</v>
      </c>
      <c r="AK42" s="4">
        <v>0</v>
      </c>
      <c r="AL42" t="s">
        <v>96</v>
      </c>
      <c r="AM42" t="s">
        <v>13</v>
      </c>
    </row>
    <row r="43" spans="1:39" x14ac:dyDescent="0.25">
      <c r="A43" t="s">
        <v>1</v>
      </c>
      <c r="B43" t="s">
        <v>2</v>
      </c>
      <c r="C43" t="s">
        <v>3</v>
      </c>
      <c r="D43" t="s">
        <v>4</v>
      </c>
      <c r="E43" t="str">
        <f>_xlfn.XLOOKUP(D43,Planilha2!A:A,Planilha2!B:B)</f>
        <v>Compras EBMS</v>
      </c>
      <c r="F43" s="2">
        <v>45307</v>
      </c>
      <c r="G43" t="s">
        <v>50</v>
      </c>
      <c r="H43" s="10" t="s">
        <v>5593</v>
      </c>
      <c r="I43" t="s">
        <v>51</v>
      </c>
      <c r="J43" t="s">
        <v>97</v>
      </c>
      <c r="K43" t="s">
        <v>8</v>
      </c>
      <c r="L43" t="str">
        <f t="shared" si="0"/>
        <v>Serviço</v>
      </c>
      <c r="M43" t="s">
        <v>0</v>
      </c>
      <c r="N43" t="s">
        <v>0</v>
      </c>
      <c r="O43" t="s">
        <v>9</v>
      </c>
      <c r="P43">
        <v>1118</v>
      </c>
      <c r="Q43" t="str">
        <f>_xlfn.XLOOKUP(P43,Planilha1!$A$2:$A$3,Planilha1!$B$2:$B$3)</f>
        <v>Riocentro</v>
      </c>
      <c r="R43" t="s">
        <v>0</v>
      </c>
      <c r="S43" s="3">
        <v>1</v>
      </c>
      <c r="T43" t="s">
        <v>10</v>
      </c>
      <c r="U43" s="3">
        <v>1</v>
      </c>
      <c r="V43" t="s">
        <v>10</v>
      </c>
      <c r="W43" s="4">
        <v>2080</v>
      </c>
      <c r="X43" s="17">
        <f t="shared" si="1"/>
        <v>2080</v>
      </c>
      <c r="Y43" t="s">
        <v>11</v>
      </c>
      <c r="Z43" s="3">
        <v>1</v>
      </c>
      <c r="AA43" s="3">
        <v>0</v>
      </c>
      <c r="AB43" s="3">
        <v>0</v>
      </c>
      <c r="AC43" s="3">
        <v>0</v>
      </c>
      <c r="AD43" s="4">
        <v>0</v>
      </c>
      <c r="AE43" s="3">
        <v>0</v>
      </c>
      <c r="AF43" s="4">
        <v>0</v>
      </c>
      <c r="AG43" s="3">
        <v>1</v>
      </c>
      <c r="AH43" s="4">
        <v>0</v>
      </c>
      <c r="AI43" s="4">
        <v>0</v>
      </c>
      <c r="AJ43" s="4">
        <v>0</v>
      </c>
      <c r="AK43" s="4">
        <v>0</v>
      </c>
      <c r="AL43" t="s">
        <v>98</v>
      </c>
      <c r="AM43" t="s">
        <v>13</v>
      </c>
    </row>
    <row r="44" spans="1:39" x14ac:dyDescent="0.25">
      <c r="A44" t="s">
        <v>1</v>
      </c>
      <c r="B44" t="s">
        <v>2</v>
      </c>
      <c r="C44" t="s">
        <v>3</v>
      </c>
      <c r="D44" t="s">
        <v>4</v>
      </c>
      <c r="E44" t="str">
        <f>_xlfn.XLOOKUP(D44,Planilha2!A:A,Planilha2!B:B)</f>
        <v>Compras EBMS</v>
      </c>
      <c r="F44" s="2">
        <v>45307</v>
      </c>
      <c r="G44" t="s">
        <v>20</v>
      </c>
      <c r="H44" s="10" t="s">
        <v>5963</v>
      </c>
      <c r="I44" t="s">
        <v>21</v>
      </c>
      <c r="J44" t="s">
        <v>22</v>
      </c>
      <c r="K44" t="s">
        <v>8</v>
      </c>
      <c r="L44" t="str">
        <f t="shared" si="0"/>
        <v>Serviço</v>
      </c>
      <c r="M44" t="s">
        <v>0</v>
      </c>
      <c r="N44" t="s">
        <v>0</v>
      </c>
      <c r="O44" t="s">
        <v>9</v>
      </c>
      <c r="P44">
        <v>1118</v>
      </c>
      <c r="Q44" t="str">
        <f>_xlfn.XLOOKUP(P44,Planilha1!$A$2:$A$3,Planilha1!$B$2:$B$3)</f>
        <v>Riocentro</v>
      </c>
      <c r="R44" t="s">
        <v>0</v>
      </c>
      <c r="S44" s="3">
        <v>1</v>
      </c>
      <c r="T44" t="s">
        <v>10</v>
      </c>
      <c r="U44" s="3">
        <v>1</v>
      </c>
      <c r="V44" t="s">
        <v>10</v>
      </c>
      <c r="W44" s="4">
        <v>450</v>
      </c>
      <c r="X44" s="17">
        <f t="shared" si="1"/>
        <v>450</v>
      </c>
      <c r="Y44" t="s">
        <v>11</v>
      </c>
      <c r="Z44" s="3">
        <v>1</v>
      </c>
      <c r="AA44" s="3">
        <v>0</v>
      </c>
      <c r="AB44" s="3">
        <v>0</v>
      </c>
      <c r="AC44" s="3">
        <v>0</v>
      </c>
      <c r="AD44" s="4">
        <v>0</v>
      </c>
      <c r="AE44" s="3">
        <v>0</v>
      </c>
      <c r="AF44" s="4">
        <v>0</v>
      </c>
      <c r="AG44" s="3">
        <v>1</v>
      </c>
      <c r="AH44" s="4">
        <v>0</v>
      </c>
      <c r="AI44" s="4">
        <v>0</v>
      </c>
      <c r="AJ44" s="4">
        <v>0</v>
      </c>
      <c r="AK44" s="4">
        <v>0</v>
      </c>
      <c r="AL44" t="s">
        <v>99</v>
      </c>
      <c r="AM44" t="s">
        <v>13</v>
      </c>
    </row>
    <row r="45" spans="1:39" x14ac:dyDescent="0.25">
      <c r="A45" t="s">
        <v>1</v>
      </c>
      <c r="B45" t="s">
        <v>2</v>
      </c>
      <c r="C45" t="s">
        <v>3</v>
      </c>
      <c r="D45" t="s">
        <v>4</v>
      </c>
      <c r="E45" t="str">
        <f>_xlfn.XLOOKUP(D45,Planilha2!A:A,Planilha2!B:B)</f>
        <v>Compras EBMS</v>
      </c>
      <c r="F45" s="2">
        <v>45307</v>
      </c>
      <c r="G45" t="s">
        <v>20</v>
      </c>
      <c r="H45" s="10" t="s">
        <v>5963</v>
      </c>
      <c r="I45" t="s">
        <v>21</v>
      </c>
      <c r="J45" t="s">
        <v>22</v>
      </c>
      <c r="K45" t="s">
        <v>8</v>
      </c>
      <c r="L45" t="str">
        <f t="shared" si="0"/>
        <v>Serviço</v>
      </c>
      <c r="M45" t="s">
        <v>0</v>
      </c>
      <c r="N45" t="s">
        <v>0</v>
      </c>
      <c r="O45" t="s">
        <v>9</v>
      </c>
      <c r="P45">
        <v>1118</v>
      </c>
      <c r="Q45" t="str">
        <f>_xlfn.XLOOKUP(P45,Planilha1!$A$2:$A$3,Planilha1!$B$2:$B$3)</f>
        <v>Riocentro</v>
      </c>
      <c r="R45" t="s">
        <v>0</v>
      </c>
      <c r="S45" s="3">
        <v>1</v>
      </c>
      <c r="T45" t="s">
        <v>10</v>
      </c>
      <c r="U45" s="3">
        <v>1</v>
      </c>
      <c r="V45" t="s">
        <v>10</v>
      </c>
      <c r="W45" s="4">
        <v>450</v>
      </c>
      <c r="X45" s="17">
        <f t="shared" si="1"/>
        <v>450</v>
      </c>
      <c r="Y45" t="s">
        <v>11</v>
      </c>
      <c r="Z45" s="3">
        <v>1</v>
      </c>
      <c r="AA45" s="3">
        <v>0</v>
      </c>
      <c r="AB45" s="3">
        <v>0</v>
      </c>
      <c r="AC45" s="3">
        <v>0</v>
      </c>
      <c r="AD45" s="4">
        <v>0</v>
      </c>
      <c r="AE45" s="3">
        <v>0</v>
      </c>
      <c r="AF45" s="4">
        <v>0</v>
      </c>
      <c r="AG45" s="3">
        <v>1</v>
      </c>
      <c r="AH45" s="4">
        <v>0</v>
      </c>
      <c r="AI45" s="4">
        <v>0</v>
      </c>
      <c r="AJ45" s="4">
        <v>0</v>
      </c>
      <c r="AK45" s="4">
        <v>0</v>
      </c>
      <c r="AL45" t="s">
        <v>100</v>
      </c>
      <c r="AM45" t="s">
        <v>13</v>
      </c>
    </row>
    <row r="46" spans="1:39" x14ac:dyDescent="0.25">
      <c r="A46" t="s">
        <v>1</v>
      </c>
      <c r="B46" t="s">
        <v>2</v>
      </c>
      <c r="C46" t="s">
        <v>3</v>
      </c>
      <c r="D46" t="s">
        <v>4</v>
      </c>
      <c r="E46" t="str">
        <f>_xlfn.XLOOKUP(D46,Planilha2!A:A,Planilha2!B:B)</f>
        <v>Compras EBMS</v>
      </c>
      <c r="F46" s="2">
        <v>45307</v>
      </c>
      <c r="G46" t="s">
        <v>20</v>
      </c>
      <c r="H46" s="10" t="s">
        <v>5963</v>
      </c>
      <c r="I46" t="s">
        <v>21</v>
      </c>
      <c r="J46" t="s">
        <v>22</v>
      </c>
      <c r="K46" t="s">
        <v>8</v>
      </c>
      <c r="L46" t="str">
        <f t="shared" si="0"/>
        <v>Serviço</v>
      </c>
      <c r="M46" t="s">
        <v>0</v>
      </c>
      <c r="N46" t="s">
        <v>0</v>
      </c>
      <c r="O46" t="s">
        <v>9</v>
      </c>
      <c r="P46">
        <v>1118</v>
      </c>
      <c r="Q46" t="str">
        <f>_xlfn.XLOOKUP(P46,Planilha1!$A$2:$A$3,Planilha1!$B$2:$B$3)</f>
        <v>Riocentro</v>
      </c>
      <c r="R46" t="s">
        <v>0</v>
      </c>
      <c r="S46" s="3">
        <v>1</v>
      </c>
      <c r="T46" t="s">
        <v>10</v>
      </c>
      <c r="U46" s="3">
        <v>1</v>
      </c>
      <c r="V46" t="s">
        <v>10</v>
      </c>
      <c r="W46" s="4">
        <v>450</v>
      </c>
      <c r="X46" s="17">
        <f t="shared" si="1"/>
        <v>450</v>
      </c>
      <c r="Y46" t="s">
        <v>11</v>
      </c>
      <c r="Z46" s="3">
        <v>1</v>
      </c>
      <c r="AA46" s="3">
        <v>0</v>
      </c>
      <c r="AB46" s="3">
        <v>0</v>
      </c>
      <c r="AC46" s="3">
        <v>0</v>
      </c>
      <c r="AD46" s="4">
        <v>0</v>
      </c>
      <c r="AE46" s="3">
        <v>0</v>
      </c>
      <c r="AF46" s="4">
        <v>0</v>
      </c>
      <c r="AG46" s="3">
        <v>1</v>
      </c>
      <c r="AH46" s="4">
        <v>0</v>
      </c>
      <c r="AI46" s="4">
        <v>0</v>
      </c>
      <c r="AJ46" s="4">
        <v>0</v>
      </c>
      <c r="AK46" s="4">
        <v>0</v>
      </c>
      <c r="AL46" t="s">
        <v>101</v>
      </c>
      <c r="AM46" t="s">
        <v>13</v>
      </c>
    </row>
    <row r="47" spans="1:39" x14ac:dyDescent="0.25">
      <c r="A47" t="s">
        <v>1</v>
      </c>
      <c r="B47" t="s">
        <v>2</v>
      </c>
      <c r="C47" t="s">
        <v>3</v>
      </c>
      <c r="D47" t="s">
        <v>4</v>
      </c>
      <c r="E47" t="str">
        <f>_xlfn.XLOOKUP(D47,Planilha2!A:A,Planilha2!B:B)</f>
        <v>Compras EBMS</v>
      </c>
      <c r="F47" s="2">
        <v>45307</v>
      </c>
      <c r="G47" t="s">
        <v>102</v>
      </c>
      <c r="H47" s="10" t="s">
        <v>5599</v>
      </c>
      <c r="I47" t="s">
        <v>33</v>
      </c>
      <c r="J47" t="s">
        <v>103</v>
      </c>
      <c r="K47" t="s">
        <v>8</v>
      </c>
      <c r="L47" t="str">
        <f t="shared" si="0"/>
        <v>Serviço</v>
      </c>
      <c r="M47" t="s">
        <v>0</v>
      </c>
      <c r="N47" t="s">
        <v>0</v>
      </c>
      <c r="O47" t="s">
        <v>9</v>
      </c>
      <c r="P47">
        <v>1118</v>
      </c>
      <c r="Q47" t="str">
        <f>_xlfn.XLOOKUP(P47,Planilha1!$A$2:$A$3,Planilha1!$B$2:$B$3)</f>
        <v>Riocentro</v>
      </c>
      <c r="R47" t="s">
        <v>0</v>
      </c>
      <c r="S47" s="3">
        <v>1</v>
      </c>
      <c r="T47" t="s">
        <v>10</v>
      </c>
      <c r="U47" s="3">
        <v>1</v>
      </c>
      <c r="V47" t="s">
        <v>10</v>
      </c>
      <c r="W47" s="4">
        <v>1795.8</v>
      </c>
      <c r="X47" s="17">
        <f t="shared" si="1"/>
        <v>1795.8</v>
      </c>
      <c r="Y47" t="s">
        <v>11</v>
      </c>
      <c r="Z47" s="3">
        <v>1</v>
      </c>
      <c r="AA47" s="3">
        <v>0</v>
      </c>
      <c r="AB47" s="3">
        <v>0</v>
      </c>
      <c r="AC47" s="3">
        <v>0</v>
      </c>
      <c r="AD47" s="4">
        <v>0</v>
      </c>
      <c r="AE47" s="3">
        <v>0</v>
      </c>
      <c r="AF47" s="4">
        <v>0</v>
      </c>
      <c r="AG47" s="3">
        <v>1</v>
      </c>
      <c r="AH47" s="4">
        <v>0</v>
      </c>
      <c r="AI47" s="4">
        <v>0</v>
      </c>
      <c r="AJ47" s="4">
        <v>0</v>
      </c>
      <c r="AK47" s="4">
        <v>0</v>
      </c>
      <c r="AL47" t="s">
        <v>104</v>
      </c>
      <c r="AM47" t="s">
        <v>13</v>
      </c>
    </row>
    <row r="48" spans="1:39" x14ac:dyDescent="0.25">
      <c r="A48" t="s">
        <v>1</v>
      </c>
      <c r="B48" t="s">
        <v>2</v>
      </c>
      <c r="C48" t="s">
        <v>3</v>
      </c>
      <c r="D48" t="s">
        <v>4</v>
      </c>
      <c r="E48" t="str">
        <f>_xlfn.XLOOKUP(D48,Planilha2!A:A,Planilha2!B:B)</f>
        <v>Compras EBMS</v>
      </c>
      <c r="F48" s="2">
        <v>45307</v>
      </c>
      <c r="G48" t="s">
        <v>102</v>
      </c>
      <c r="H48" s="10" t="s">
        <v>5599</v>
      </c>
      <c r="I48" t="s">
        <v>33</v>
      </c>
      <c r="J48" t="s">
        <v>105</v>
      </c>
      <c r="K48" t="s">
        <v>8</v>
      </c>
      <c r="L48" t="str">
        <f t="shared" si="0"/>
        <v>Serviço</v>
      </c>
      <c r="M48" t="s">
        <v>0</v>
      </c>
      <c r="N48" t="s">
        <v>0</v>
      </c>
      <c r="O48" t="s">
        <v>9</v>
      </c>
      <c r="P48">
        <v>1118</v>
      </c>
      <c r="Q48" t="str">
        <f>_xlfn.XLOOKUP(P48,Planilha1!$A$2:$A$3,Planilha1!$B$2:$B$3)</f>
        <v>Riocentro</v>
      </c>
      <c r="R48" t="s">
        <v>0</v>
      </c>
      <c r="S48" s="3">
        <v>1</v>
      </c>
      <c r="T48" t="s">
        <v>10</v>
      </c>
      <c r="U48" s="3">
        <v>1</v>
      </c>
      <c r="V48" t="s">
        <v>10</v>
      </c>
      <c r="W48" s="4">
        <v>2313.3000000000002</v>
      </c>
      <c r="X48" s="17">
        <f t="shared" si="1"/>
        <v>2313.3000000000002</v>
      </c>
      <c r="Y48" t="s">
        <v>11</v>
      </c>
      <c r="Z48" s="3">
        <v>1</v>
      </c>
      <c r="AA48" s="3">
        <v>0</v>
      </c>
      <c r="AB48" s="3">
        <v>0</v>
      </c>
      <c r="AC48" s="3">
        <v>0</v>
      </c>
      <c r="AD48" s="4">
        <v>0</v>
      </c>
      <c r="AE48" s="3">
        <v>0</v>
      </c>
      <c r="AF48" s="4">
        <v>0</v>
      </c>
      <c r="AG48" s="3">
        <v>1</v>
      </c>
      <c r="AH48" s="4">
        <v>0</v>
      </c>
      <c r="AI48" s="4">
        <v>0</v>
      </c>
      <c r="AJ48" s="4">
        <v>0</v>
      </c>
      <c r="AK48" s="4">
        <v>0</v>
      </c>
      <c r="AL48" t="s">
        <v>106</v>
      </c>
      <c r="AM48" t="s">
        <v>13</v>
      </c>
    </row>
    <row r="49" spans="1:39" x14ac:dyDescent="0.25">
      <c r="A49" t="s">
        <v>1</v>
      </c>
      <c r="B49" t="s">
        <v>2</v>
      </c>
      <c r="C49" t="s">
        <v>3</v>
      </c>
      <c r="D49" t="s">
        <v>4</v>
      </c>
      <c r="E49" t="str">
        <f>_xlfn.XLOOKUP(D49,Planilha2!A:A,Planilha2!B:B)</f>
        <v>Compras EBMS</v>
      </c>
      <c r="F49" s="2">
        <v>45307</v>
      </c>
      <c r="G49" t="s">
        <v>26</v>
      </c>
      <c r="H49" s="10" t="s">
        <v>5591</v>
      </c>
      <c r="I49" t="s">
        <v>6</v>
      </c>
      <c r="J49" t="s">
        <v>95</v>
      </c>
      <c r="K49" t="s">
        <v>8</v>
      </c>
      <c r="L49" t="str">
        <f t="shared" si="0"/>
        <v>Serviço</v>
      </c>
      <c r="M49" t="s">
        <v>0</v>
      </c>
      <c r="N49" t="s">
        <v>0</v>
      </c>
      <c r="O49" t="s">
        <v>9</v>
      </c>
      <c r="P49">
        <v>1118</v>
      </c>
      <c r="Q49" t="str">
        <f>_xlfn.XLOOKUP(P49,Planilha1!$A$2:$A$3,Planilha1!$B$2:$B$3)</f>
        <v>Riocentro</v>
      </c>
      <c r="R49" t="s">
        <v>0</v>
      </c>
      <c r="S49" s="3">
        <v>1</v>
      </c>
      <c r="T49" t="s">
        <v>10</v>
      </c>
      <c r="U49" s="3">
        <v>1</v>
      </c>
      <c r="V49" t="s">
        <v>10</v>
      </c>
      <c r="W49" s="4">
        <v>1560</v>
      </c>
      <c r="X49" s="17">
        <f t="shared" si="1"/>
        <v>1560</v>
      </c>
      <c r="Y49" t="s">
        <v>11</v>
      </c>
      <c r="Z49" s="3">
        <v>1</v>
      </c>
      <c r="AA49" s="3">
        <v>0</v>
      </c>
      <c r="AB49" s="3">
        <v>0</v>
      </c>
      <c r="AC49" s="3">
        <v>0</v>
      </c>
      <c r="AD49" s="4">
        <v>0</v>
      </c>
      <c r="AE49" s="3">
        <v>0</v>
      </c>
      <c r="AF49" s="4">
        <v>0</v>
      </c>
      <c r="AG49" s="3">
        <v>1</v>
      </c>
      <c r="AH49" s="4">
        <v>0</v>
      </c>
      <c r="AI49" s="4">
        <v>0</v>
      </c>
      <c r="AJ49" s="4">
        <v>0</v>
      </c>
      <c r="AK49" s="4">
        <v>0</v>
      </c>
      <c r="AL49" t="s">
        <v>107</v>
      </c>
      <c r="AM49" t="s">
        <v>13</v>
      </c>
    </row>
    <row r="50" spans="1:39" x14ac:dyDescent="0.25">
      <c r="A50" t="s">
        <v>1</v>
      </c>
      <c r="B50" t="s">
        <v>2</v>
      </c>
      <c r="C50" t="s">
        <v>3</v>
      </c>
      <c r="D50" t="s">
        <v>4</v>
      </c>
      <c r="E50" t="str">
        <f>_xlfn.XLOOKUP(D50,Planilha2!A:A,Planilha2!B:B)</f>
        <v>Compras EBMS</v>
      </c>
      <c r="F50" s="2">
        <v>45307</v>
      </c>
      <c r="G50" t="s">
        <v>5</v>
      </c>
      <c r="H50" s="10" t="s">
        <v>5589</v>
      </c>
      <c r="I50" t="s">
        <v>6</v>
      </c>
      <c r="J50" t="s">
        <v>95</v>
      </c>
      <c r="K50" t="s">
        <v>8</v>
      </c>
      <c r="L50" t="str">
        <f t="shared" si="0"/>
        <v>Serviço</v>
      </c>
      <c r="M50" t="s">
        <v>0</v>
      </c>
      <c r="N50" t="s">
        <v>0</v>
      </c>
      <c r="O50" t="s">
        <v>9</v>
      </c>
      <c r="P50">
        <v>1118</v>
      </c>
      <c r="Q50" t="str">
        <f>_xlfn.XLOOKUP(P50,Planilha1!$A$2:$A$3,Planilha1!$B$2:$B$3)</f>
        <v>Riocentro</v>
      </c>
      <c r="R50" t="s">
        <v>0</v>
      </c>
      <c r="S50" s="3">
        <v>1</v>
      </c>
      <c r="T50" t="s">
        <v>10</v>
      </c>
      <c r="U50" s="3">
        <v>1</v>
      </c>
      <c r="V50" t="s">
        <v>10</v>
      </c>
      <c r="W50" s="4">
        <v>1467</v>
      </c>
      <c r="X50" s="17">
        <f t="shared" si="1"/>
        <v>1467</v>
      </c>
      <c r="Y50" t="s">
        <v>11</v>
      </c>
      <c r="Z50" s="3">
        <v>1</v>
      </c>
      <c r="AA50" s="3">
        <v>0</v>
      </c>
      <c r="AB50" s="3">
        <v>0</v>
      </c>
      <c r="AC50" s="3">
        <v>0</v>
      </c>
      <c r="AD50" s="4">
        <v>0</v>
      </c>
      <c r="AE50" s="3">
        <v>0</v>
      </c>
      <c r="AF50" s="4">
        <v>0</v>
      </c>
      <c r="AG50" s="3">
        <v>1</v>
      </c>
      <c r="AH50" s="4">
        <v>0</v>
      </c>
      <c r="AI50" s="4">
        <v>0</v>
      </c>
      <c r="AJ50" s="4">
        <v>0</v>
      </c>
      <c r="AK50" s="4">
        <v>0</v>
      </c>
      <c r="AL50" t="s">
        <v>108</v>
      </c>
      <c r="AM50" t="s">
        <v>13</v>
      </c>
    </row>
    <row r="51" spans="1:39" x14ac:dyDescent="0.25">
      <c r="A51" t="s">
        <v>1</v>
      </c>
      <c r="B51" t="s">
        <v>2</v>
      </c>
      <c r="C51" t="s">
        <v>3</v>
      </c>
      <c r="D51" t="s">
        <v>4</v>
      </c>
      <c r="E51" t="str">
        <f>_xlfn.XLOOKUP(D51,Planilha2!A:A,Planilha2!B:B)</f>
        <v>Compras EBMS</v>
      </c>
      <c r="F51" s="2">
        <v>45307</v>
      </c>
      <c r="G51" t="s">
        <v>5</v>
      </c>
      <c r="H51" s="10" t="s">
        <v>5589</v>
      </c>
      <c r="I51" t="s">
        <v>6</v>
      </c>
      <c r="J51" t="s">
        <v>95</v>
      </c>
      <c r="K51" t="s">
        <v>8</v>
      </c>
      <c r="L51" t="str">
        <f t="shared" si="0"/>
        <v>Serviço</v>
      </c>
      <c r="M51" t="s">
        <v>0</v>
      </c>
      <c r="N51" t="s">
        <v>0</v>
      </c>
      <c r="O51" t="s">
        <v>9</v>
      </c>
      <c r="P51">
        <v>1118</v>
      </c>
      <c r="Q51" t="str">
        <f>_xlfn.XLOOKUP(P51,Planilha1!$A$2:$A$3,Planilha1!$B$2:$B$3)</f>
        <v>Riocentro</v>
      </c>
      <c r="R51" t="s">
        <v>0</v>
      </c>
      <c r="S51" s="3">
        <v>1</v>
      </c>
      <c r="T51" t="s">
        <v>10</v>
      </c>
      <c r="U51" s="3">
        <v>1</v>
      </c>
      <c r="V51" t="s">
        <v>10</v>
      </c>
      <c r="W51" s="4">
        <v>1467</v>
      </c>
      <c r="X51" s="17">
        <f t="shared" si="1"/>
        <v>1467</v>
      </c>
      <c r="Y51" t="s">
        <v>11</v>
      </c>
      <c r="Z51" s="3">
        <v>1</v>
      </c>
      <c r="AA51" s="3">
        <v>0</v>
      </c>
      <c r="AB51" s="3">
        <v>0</v>
      </c>
      <c r="AC51" s="3">
        <v>0</v>
      </c>
      <c r="AD51" s="4">
        <v>0</v>
      </c>
      <c r="AE51" s="3">
        <v>0</v>
      </c>
      <c r="AF51" s="4">
        <v>0</v>
      </c>
      <c r="AG51" s="3">
        <v>1</v>
      </c>
      <c r="AH51" s="4">
        <v>0</v>
      </c>
      <c r="AI51" s="4">
        <v>0</v>
      </c>
      <c r="AJ51" s="4">
        <v>0</v>
      </c>
      <c r="AK51" s="4">
        <v>0</v>
      </c>
      <c r="AL51" t="s">
        <v>109</v>
      </c>
      <c r="AM51" t="s">
        <v>13</v>
      </c>
    </row>
    <row r="52" spans="1:39" x14ac:dyDescent="0.25">
      <c r="A52" t="s">
        <v>1</v>
      </c>
      <c r="B52" t="s">
        <v>2</v>
      </c>
      <c r="C52" t="s">
        <v>3</v>
      </c>
      <c r="D52" t="s">
        <v>4</v>
      </c>
      <c r="E52" t="str">
        <f>_xlfn.XLOOKUP(D52,Planilha2!A:A,Planilha2!B:B)</f>
        <v>Compras EBMS</v>
      </c>
      <c r="F52" s="2">
        <v>45307</v>
      </c>
      <c r="G52" t="s">
        <v>26</v>
      </c>
      <c r="H52" s="10" t="s">
        <v>5591</v>
      </c>
      <c r="I52" t="s">
        <v>6</v>
      </c>
      <c r="J52" t="s">
        <v>95</v>
      </c>
      <c r="K52" t="s">
        <v>8</v>
      </c>
      <c r="L52" t="str">
        <f t="shared" si="0"/>
        <v>Serviço</v>
      </c>
      <c r="M52" t="s">
        <v>0</v>
      </c>
      <c r="N52" t="s">
        <v>0</v>
      </c>
      <c r="O52" t="s">
        <v>9</v>
      </c>
      <c r="P52">
        <v>1118</v>
      </c>
      <c r="Q52" t="str">
        <f>_xlfn.XLOOKUP(P52,Planilha1!$A$2:$A$3,Planilha1!$B$2:$B$3)</f>
        <v>Riocentro</v>
      </c>
      <c r="R52" t="s">
        <v>0</v>
      </c>
      <c r="S52" s="3">
        <v>1</v>
      </c>
      <c r="T52" t="s">
        <v>10</v>
      </c>
      <c r="U52" s="3">
        <v>1</v>
      </c>
      <c r="V52" t="s">
        <v>10</v>
      </c>
      <c r="W52" s="4">
        <v>1560</v>
      </c>
      <c r="X52" s="17">
        <f t="shared" si="1"/>
        <v>1560</v>
      </c>
      <c r="Y52" t="s">
        <v>11</v>
      </c>
      <c r="Z52" s="3">
        <v>1</v>
      </c>
      <c r="AA52" s="3">
        <v>0</v>
      </c>
      <c r="AB52" s="3">
        <v>0</v>
      </c>
      <c r="AC52" s="3">
        <v>0</v>
      </c>
      <c r="AD52" s="4">
        <v>0</v>
      </c>
      <c r="AE52" s="3">
        <v>0</v>
      </c>
      <c r="AF52" s="4">
        <v>0</v>
      </c>
      <c r="AG52" s="3">
        <v>1</v>
      </c>
      <c r="AH52" s="4">
        <v>0</v>
      </c>
      <c r="AI52" s="4">
        <v>0</v>
      </c>
      <c r="AJ52" s="4">
        <v>0</v>
      </c>
      <c r="AK52" s="4">
        <v>0</v>
      </c>
      <c r="AL52" t="s">
        <v>110</v>
      </c>
      <c r="AM52" t="s">
        <v>13</v>
      </c>
    </row>
    <row r="53" spans="1:39" x14ac:dyDescent="0.25">
      <c r="A53" t="s">
        <v>1</v>
      </c>
      <c r="B53" t="s">
        <v>2</v>
      </c>
      <c r="C53" t="s">
        <v>3</v>
      </c>
      <c r="D53" t="s">
        <v>4</v>
      </c>
      <c r="E53" t="str">
        <f>_xlfn.XLOOKUP(D53,Planilha2!A:A,Planilha2!B:B)</f>
        <v>Compras EBMS</v>
      </c>
      <c r="F53" s="2">
        <v>45308</v>
      </c>
      <c r="G53" t="s">
        <v>111</v>
      </c>
      <c r="H53" s="10" t="s">
        <v>5966</v>
      </c>
      <c r="I53" t="s">
        <v>21</v>
      </c>
      <c r="J53" t="s">
        <v>22</v>
      </c>
      <c r="K53" t="s">
        <v>8</v>
      </c>
      <c r="L53" t="str">
        <f t="shared" si="0"/>
        <v>Serviço</v>
      </c>
      <c r="M53" t="s">
        <v>0</v>
      </c>
      <c r="N53" t="s">
        <v>0</v>
      </c>
      <c r="O53" t="s">
        <v>9</v>
      </c>
      <c r="P53">
        <v>1118</v>
      </c>
      <c r="Q53" t="str">
        <f>_xlfn.XLOOKUP(P53,Planilha1!$A$2:$A$3,Planilha1!$B$2:$B$3)</f>
        <v>Riocentro</v>
      </c>
      <c r="R53" t="s">
        <v>0</v>
      </c>
      <c r="S53" s="3">
        <v>1</v>
      </c>
      <c r="T53" t="s">
        <v>10</v>
      </c>
      <c r="U53" s="3">
        <v>1</v>
      </c>
      <c r="V53" t="s">
        <v>10</v>
      </c>
      <c r="W53" s="4">
        <v>450</v>
      </c>
      <c r="X53" s="17">
        <f t="shared" si="1"/>
        <v>450</v>
      </c>
      <c r="Y53" t="s">
        <v>11</v>
      </c>
      <c r="Z53" s="3">
        <v>1</v>
      </c>
      <c r="AA53" s="3">
        <v>0</v>
      </c>
      <c r="AB53" s="3">
        <v>0</v>
      </c>
      <c r="AC53" s="3">
        <v>0</v>
      </c>
      <c r="AD53" s="4">
        <v>0</v>
      </c>
      <c r="AE53" s="3">
        <v>0</v>
      </c>
      <c r="AF53" s="4">
        <v>0</v>
      </c>
      <c r="AG53" s="3">
        <v>1</v>
      </c>
      <c r="AH53" s="4">
        <v>0</v>
      </c>
      <c r="AI53" s="4">
        <v>0</v>
      </c>
      <c r="AJ53" s="4">
        <v>0</v>
      </c>
      <c r="AK53" s="4">
        <v>0</v>
      </c>
      <c r="AL53" t="s">
        <v>112</v>
      </c>
      <c r="AM53" t="s">
        <v>13</v>
      </c>
    </row>
    <row r="54" spans="1:39" x14ac:dyDescent="0.25">
      <c r="A54" t="s">
        <v>1</v>
      </c>
      <c r="B54" t="s">
        <v>2</v>
      </c>
      <c r="C54" t="s">
        <v>3</v>
      </c>
      <c r="D54" t="s">
        <v>4</v>
      </c>
      <c r="E54" t="str">
        <f>_xlfn.XLOOKUP(D54,Planilha2!A:A,Planilha2!B:B)</f>
        <v>Compras EBMS</v>
      </c>
      <c r="F54" s="2">
        <v>45309</v>
      </c>
      <c r="G54" t="s">
        <v>113</v>
      </c>
      <c r="H54" s="10" t="s">
        <v>5600</v>
      </c>
      <c r="I54" t="s">
        <v>33</v>
      </c>
      <c r="J54" t="s">
        <v>114</v>
      </c>
      <c r="K54" t="s">
        <v>8</v>
      </c>
      <c r="L54" t="str">
        <f t="shared" si="0"/>
        <v>Serviço</v>
      </c>
      <c r="M54" t="s">
        <v>0</v>
      </c>
      <c r="N54" t="s">
        <v>0</v>
      </c>
      <c r="O54" t="s">
        <v>9</v>
      </c>
      <c r="P54">
        <v>1118</v>
      </c>
      <c r="Q54" t="str">
        <f>_xlfn.XLOOKUP(P54,Planilha1!$A$2:$A$3,Planilha1!$B$2:$B$3)</f>
        <v>Riocentro</v>
      </c>
      <c r="R54" t="s">
        <v>0</v>
      </c>
      <c r="S54" s="3">
        <v>1</v>
      </c>
      <c r="T54" t="s">
        <v>10</v>
      </c>
      <c r="U54" s="3">
        <v>1</v>
      </c>
      <c r="V54" t="s">
        <v>10</v>
      </c>
      <c r="W54" s="4">
        <v>310</v>
      </c>
      <c r="X54" s="17">
        <f t="shared" si="1"/>
        <v>310</v>
      </c>
      <c r="Y54" t="s">
        <v>11</v>
      </c>
      <c r="Z54" s="3">
        <v>1</v>
      </c>
      <c r="AA54" s="3">
        <v>0</v>
      </c>
      <c r="AB54" s="3">
        <v>0</v>
      </c>
      <c r="AC54" s="3">
        <v>0</v>
      </c>
      <c r="AD54" s="4">
        <v>0</v>
      </c>
      <c r="AE54" s="3">
        <v>0</v>
      </c>
      <c r="AF54" s="4">
        <v>0</v>
      </c>
      <c r="AG54" s="3">
        <v>1</v>
      </c>
      <c r="AH54" s="4">
        <v>0</v>
      </c>
      <c r="AI54" s="4">
        <v>0</v>
      </c>
      <c r="AJ54" s="4">
        <v>0</v>
      </c>
      <c r="AK54" s="4">
        <v>0</v>
      </c>
      <c r="AL54" t="s">
        <v>115</v>
      </c>
      <c r="AM54" t="s">
        <v>13</v>
      </c>
    </row>
    <row r="55" spans="1:39" x14ac:dyDescent="0.25">
      <c r="A55" t="s">
        <v>1</v>
      </c>
      <c r="B55" t="s">
        <v>2</v>
      </c>
      <c r="C55" t="s">
        <v>3</v>
      </c>
      <c r="D55" t="s">
        <v>4</v>
      </c>
      <c r="E55" t="str">
        <f>_xlfn.XLOOKUP(D55,Planilha2!A:A,Planilha2!B:B)</f>
        <v>Compras EBMS</v>
      </c>
      <c r="F55" s="2">
        <v>45309</v>
      </c>
      <c r="G55" t="s">
        <v>113</v>
      </c>
      <c r="H55" s="10" t="s">
        <v>5600</v>
      </c>
      <c r="I55" t="s">
        <v>33</v>
      </c>
      <c r="J55" t="s">
        <v>116</v>
      </c>
      <c r="K55" t="s">
        <v>8</v>
      </c>
      <c r="L55" t="str">
        <f t="shared" si="0"/>
        <v>Serviço</v>
      </c>
      <c r="M55" t="s">
        <v>0</v>
      </c>
      <c r="N55" t="s">
        <v>0</v>
      </c>
      <c r="O55" t="s">
        <v>9</v>
      </c>
      <c r="P55">
        <v>1118</v>
      </c>
      <c r="Q55" t="str">
        <f>_xlfn.XLOOKUP(P55,Planilha1!$A$2:$A$3,Planilha1!$B$2:$B$3)</f>
        <v>Riocentro</v>
      </c>
      <c r="R55" t="s">
        <v>0</v>
      </c>
      <c r="S55" s="3">
        <v>1</v>
      </c>
      <c r="T55" t="s">
        <v>10</v>
      </c>
      <c r="U55" s="3">
        <v>1</v>
      </c>
      <c r="V55" t="s">
        <v>10</v>
      </c>
      <c r="W55" s="4">
        <v>310</v>
      </c>
      <c r="X55" s="17">
        <f t="shared" si="1"/>
        <v>310</v>
      </c>
      <c r="Y55" t="s">
        <v>11</v>
      </c>
      <c r="Z55" s="3">
        <v>1</v>
      </c>
      <c r="AA55" s="3">
        <v>0</v>
      </c>
      <c r="AB55" s="3">
        <v>0</v>
      </c>
      <c r="AC55" s="3">
        <v>0</v>
      </c>
      <c r="AD55" s="4">
        <v>0</v>
      </c>
      <c r="AE55" s="3">
        <v>0</v>
      </c>
      <c r="AF55" s="4">
        <v>0</v>
      </c>
      <c r="AG55" s="3">
        <v>1</v>
      </c>
      <c r="AH55" s="4">
        <v>0</v>
      </c>
      <c r="AI55" s="4">
        <v>0</v>
      </c>
      <c r="AJ55" s="4">
        <v>0</v>
      </c>
      <c r="AK55" s="4">
        <v>0</v>
      </c>
      <c r="AL55" t="s">
        <v>117</v>
      </c>
      <c r="AM55" t="s">
        <v>13</v>
      </c>
    </row>
    <row r="56" spans="1:39" x14ac:dyDescent="0.25">
      <c r="A56" t="s">
        <v>1</v>
      </c>
      <c r="B56" t="s">
        <v>2</v>
      </c>
      <c r="C56" t="s">
        <v>3</v>
      </c>
      <c r="D56" t="s">
        <v>4</v>
      </c>
      <c r="E56" t="str">
        <f>_xlfn.XLOOKUP(D56,Planilha2!A:A,Planilha2!B:B)</f>
        <v>Compras EBMS</v>
      </c>
      <c r="F56" s="2">
        <v>45309</v>
      </c>
      <c r="G56" t="s">
        <v>43</v>
      </c>
      <c r="H56" s="10" t="s">
        <v>5964</v>
      </c>
      <c r="I56" t="s">
        <v>33</v>
      </c>
      <c r="J56" t="s">
        <v>114</v>
      </c>
      <c r="K56" t="s">
        <v>8</v>
      </c>
      <c r="L56" t="str">
        <f t="shared" si="0"/>
        <v>Serviço</v>
      </c>
      <c r="M56" t="s">
        <v>0</v>
      </c>
      <c r="N56" t="s">
        <v>0</v>
      </c>
      <c r="O56" t="s">
        <v>9</v>
      </c>
      <c r="P56">
        <v>1118</v>
      </c>
      <c r="Q56" t="str">
        <f>_xlfn.XLOOKUP(P56,Planilha1!$A$2:$A$3,Planilha1!$B$2:$B$3)</f>
        <v>Riocentro</v>
      </c>
      <c r="R56" t="s">
        <v>0</v>
      </c>
      <c r="S56" s="3">
        <v>1</v>
      </c>
      <c r="T56" t="s">
        <v>10</v>
      </c>
      <c r="U56" s="3">
        <v>1</v>
      </c>
      <c r="V56" t="s">
        <v>10</v>
      </c>
      <c r="W56" s="4">
        <v>290</v>
      </c>
      <c r="X56" s="17">
        <f t="shared" si="1"/>
        <v>290</v>
      </c>
      <c r="Y56" t="s">
        <v>11</v>
      </c>
      <c r="Z56" s="3">
        <v>1</v>
      </c>
      <c r="AA56" s="3">
        <v>0</v>
      </c>
      <c r="AB56" s="3">
        <v>0</v>
      </c>
      <c r="AC56" s="3">
        <v>0</v>
      </c>
      <c r="AD56" s="4">
        <v>0</v>
      </c>
      <c r="AE56" s="3">
        <v>0</v>
      </c>
      <c r="AF56" s="4">
        <v>0</v>
      </c>
      <c r="AG56" s="3">
        <v>1</v>
      </c>
      <c r="AH56" s="4">
        <v>0</v>
      </c>
      <c r="AI56" s="4">
        <v>0</v>
      </c>
      <c r="AJ56" s="4">
        <v>0</v>
      </c>
      <c r="AK56" s="4">
        <v>0</v>
      </c>
      <c r="AL56" t="s">
        <v>118</v>
      </c>
      <c r="AM56" t="s">
        <v>13</v>
      </c>
    </row>
    <row r="57" spans="1:39" x14ac:dyDescent="0.25">
      <c r="A57" t="s">
        <v>1</v>
      </c>
      <c r="B57" t="s">
        <v>2</v>
      </c>
      <c r="C57" t="s">
        <v>3</v>
      </c>
      <c r="D57" t="s">
        <v>4</v>
      </c>
      <c r="E57" t="str">
        <f>_xlfn.XLOOKUP(D57,Planilha2!A:A,Planilha2!B:B)</f>
        <v>Compras EBMS</v>
      </c>
      <c r="F57" s="2">
        <v>45313</v>
      </c>
      <c r="G57" t="s">
        <v>119</v>
      </c>
      <c r="H57" s="10" t="s">
        <v>5967</v>
      </c>
      <c r="I57" t="s">
        <v>120</v>
      </c>
      <c r="J57" t="s">
        <v>121</v>
      </c>
      <c r="K57" t="s">
        <v>8</v>
      </c>
      <c r="L57" t="str">
        <f t="shared" si="0"/>
        <v>Serviço</v>
      </c>
      <c r="M57" t="s">
        <v>0</v>
      </c>
      <c r="N57" t="s">
        <v>0</v>
      </c>
      <c r="O57" t="s">
        <v>9</v>
      </c>
      <c r="P57">
        <v>1118</v>
      </c>
      <c r="Q57" t="str">
        <f>_xlfn.XLOOKUP(P57,Planilha1!$A$2:$A$3,Planilha1!$B$2:$B$3)</f>
        <v>Riocentro</v>
      </c>
      <c r="R57" t="s">
        <v>0</v>
      </c>
      <c r="S57" s="3">
        <v>1</v>
      </c>
      <c r="T57" t="s">
        <v>10</v>
      </c>
      <c r="U57" s="3">
        <v>1</v>
      </c>
      <c r="V57" t="s">
        <v>10</v>
      </c>
      <c r="W57" s="4">
        <v>30500</v>
      </c>
      <c r="X57" s="17">
        <f t="shared" si="1"/>
        <v>30500</v>
      </c>
      <c r="Y57" t="s">
        <v>11</v>
      </c>
      <c r="Z57" s="3">
        <v>1</v>
      </c>
      <c r="AA57" s="3">
        <v>0</v>
      </c>
      <c r="AB57" s="3">
        <v>0</v>
      </c>
      <c r="AC57" s="3">
        <v>0</v>
      </c>
      <c r="AD57" s="4">
        <v>0</v>
      </c>
      <c r="AE57" s="3">
        <v>0</v>
      </c>
      <c r="AF57" s="4">
        <v>0</v>
      </c>
      <c r="AG57" s="3">
        <v>1</v>
      </c>
      <c r="AH57" s="4">
        <v>0</v>
      </c>
      <c r="AI57" s="4">
        <v>0</v>
      </c>
      <c r="AJ57" s="4">
        <v>0</v>
      </c>
      <c r="AK57" s="4">
        <v>0</v>
      </c>
      <c r="AL57" t="s">
        <v>122</v>
      </c>
      <c r="AM57" t="s">
        <v>13</v>
      </c>
    </row>
    <row r="58" spans="1:39" x14ac:dyDescent="0.25">
      <c r="A58" t="s">
        <v>1</v>
      </c>
      <c r="B58" t="s">
        <v>2</v>
      </c>
      <c r="C58" t="s">
        <v>3</v>
      </c>
      <c r="D58" t="s">
        <v>4</v>
      </c>
      <c r="E58" t="str">
        <f>_xlfn.XLOOKUP(D58,Planilha2!A:A,Planilha2!B:B)</f>
        <v>Compras EBMS</v>
      </c>
      <c r="F58" s="2">
        <v>45314</v>
      </c>
      <c r="G58" t="s">
        <v>46</v>
      </c>
      <c r="H58" s="10" t="s">
        <v>46</v>
      </c>
      <c r="I58" t="s">
        <v>47</v>
      </c>
      <c r="J58" t="s">
        <v>48</v>
      </c>
      <c r="K58" t="s">
        <v>8</v>
      </c>
      <c r="L58" t="str">
        <f t="shared" si="0"/>
        <v>Serviço</v>
      </c>
      <c r="M58" t="s">
        <v>0</v>
      </c>
      <c r="N58" t="s">
        <v>0</v>
      </c>
      <c r="O58" t="s">
        <v>9</v>
      </c>
      <c r="P58">
        <v>1118</v>
      </c>
      <c r="Q58" t="str">
        <f>_xlfn.XLOOKUP(P58,Planilha1!$A$2:$A$3,Planilha1!$B$2:$B$3)</f>
        <v>Riocentro</v>
      </c>
      <c r="R58" t="s">
        <v>0</v>
      </c>
      <c r="S58" s="3">
        <v>1</v>
      </c>
      <c r="T58" t="s">
        <v>10</v>
      </c>
      <c r="U58" s="3">
        <v>1</v>
      </c>
      <c r="V58" t="s">
        <v>10</v>
      </c>
      <c r="W58" s="4">
        <v>1950</v>
      </c>
      <c r="X58" s="17">
        <f t="shared" si="1"/>
        <v>1950</v>
      </c>
      <c r="Y58" t="s">
        <v>11</v>
      </c>
      <c r="Z58" s="3">
        <v>1</v>
      </c>
      <c r="AA58" s="3">
        <v>0</v>
      </c>
      <c r="AB58" s="3">
        <v>0</v>
      </c>
      <c r="AC58" s="3">
        <v>0</v>
      </c>
      <c r="AD58" s="4">
        <v>0</v>
      </c>
      <c r="AE58" s="3">
        <v>0</v>
      </c>
      <c r="AF58" s="4">
        <v>0</v>
      </c>
      <c r="AG58" s="3">
        <v>1</v>
      </c>
      <c r="AH58" s="4">
        <v>0</v>
      </c>
      <c r="AI58" s="4">
        <v>0</v>
      </c>
      <c r="AJ58" s="4">
        <v>0</v>
      </c>
      <c r="AK58" s="4">
        <v>0</v>
      </c>
      <c r="AL58" t="s">
        <v>123</v>
      </c>
      <c r="AM58" t="s">
        <v>13</v>
      </c>
    </row>
    <row r="59" spans="1:39" x14ac:dyDescent="0.25">
      <c r="A59" t="s">
        <v>1</v>
      </c>
      <c r="B59" t="s">
        <v>2</v>
      </c>
      <c r="C59" t="s">
        <v>3</v>
      </c>
      <c r="D59" t="s">
        <v>4</v>
      </c>
      <c r="E59" t="str">
        <f>_xlfn.XLOOKUP(D59,Planilha2!A:A,Planilha2!B:B)</f>
        <v>Compras EBMS</v>
      </c>
      <c r="F59" s="2">
        <v>45315</v>
      </c>
      <c r="G59" t="s">
        <v>26</v>
      </c>
      <c r="H59" s="10" t="s">
        <v>5591</v>
      </c>
      <c r="I59" t="s">
        <v>6</v>
      </c>
      <c r="J59" t="s">
        <v>124</v>
      </c>
      <c r="K59" t="s">
        <v>8</v>
      </c>
      <c r="L59" t="str">
        <f t="shared" si="0"/>
        <v>Serviço</v>
      </c>
      <c r="M59" t="s">
        <v>0</v>
      </c>
      <c r="N59" t="s">
        <v>0</v>
      </c>
      <c r="O59" t="s">
        <v>9</v>
      </c>
      <c r="P59">
        <v>1118</v>
      </c>
      <c r="Q59" t="str">
        <f>_xlfn.XLOOKUP(P59,Planilha1!$A$2:$A$3,Planilha1!$B$2:$B$3)</f>
        <v>Riocentro</v>
      </c>
      <c r="R59" t="s">
        <v>0</v>
      </c>
      <c r="S59" s="3">
        <v>1</v>
      </c>
      <c r="T59" t="s">
        <v>10</v>
      </c>
      <c r="U59" s="3">
        <v>1</v>
      </c>
      <c r="V59" t="s">
        <v>10</v>
      </c>
      <c r="W59" s="4">
        <v>500</v>
      </c>
      <c r="X59" s="17">
        <f t="shared" si="1"/>
        <v>500</v>
      </c>
      <c r="Y59" t="s">
        <v>11</v>
      </c>
      <c r="Z59" s="3">
        <v>1</v>
      </c>
      <c r="AA59" s="3">
        <v>0</v>
      </c>
      <c r="AB59" s="3">
        <v>0</v>
      </c>
      <c r="AC59" s="3">
        <v>0</v>
      </c>
      <c r="AD59" s="4">
        <v>0</v>
      </c>
      <c r="AE59" s="3">
        <v>0</v>
      </c>
      <c r="AF59" s="4">
        <v>0</v>
      </c>
      <c r="AG59" s="3">
        <v>1</v>
      </c>
      <c r="AH59" s="4">
        <v>0</v>
      </c>
      <c r="AI59" s="4">
        <v>0</v>
      </c>
      <c r="AJ59" s="4">
        <v>0</v>
      </c>
      <c r="AK59" s="4">
        <v>0</v>
      </c>
      <c r="AL59" t="s">
        <v>125</v>
      </c>
      <c r="AM59" t="s">
        <v>13</v>
      </c>
    </row>
    <row r="60" spans="1:39" x14ac:dyDescent="0.25">
      <c r="A60" t="s">
        <v>78</v>
      </c>
      <c r="B60" t="s">
        <v>2</v>
      </c>
      <c r="C60" t="s">
        <v>3</v>
      </c>
      <c r="D60" t="s">
        <v>4</v>
      </c>
      <c r="E60" t="str">
        <f>_xlfn.XLOOKUP(D60,Planilha2!A:A,Planilha2!B:B)</f>
        <v>Compras EBMS</v>
      </c>
      <c r="F60" s="2">
        <v>45315</v>
      </c>
      <c r="G60" t="s">
        <v>26</v>
      </c>
      <c r="H60" s="10" t="s">
        <v>5591</v>
      </c>
      <c r="I60" t="s">
        <v>6</v>
      </c>
      <c r="J60" t="s">
        <v>126</v>
      </c>
      <c r="K60" t="s">
        <v>8</v>
      </c>
      <c r="L60" t="str">
        <f t="shared" si="0"/>
        <v>Serviço</v>
      </c>
      <c r="M60" t="s">
        <v>0</v>
      </c>
      <c r="N60" t="s">
        <v>0</v>
      </c>
      <c r="O60" t="s">
        <v>9</v>
      </c>
      <c r="P60">
        <v>1118</v>
      </c>
      <c r="Q60" t="str">
        <f>_xlfn.XLOOKUP(P60,Planilha1!$A$2:$A$3,Planilha1!$B$2:$B$3)</f>
        <v>Riocentro</v>
      </c>
      <c r="R60" t="s">
        <v>0</v>
      </c>
      <c r="S60" s="3">
        <v>1</v>
      </c>
      <c r="T60" t="s">
        <v>10</v>
      </c>
      <c r="U60" s="3">
        <v>1</v>
      </c>
      <c r="V60" t="s">
        <v>10</v>
      </c>
      <c r="W60" s="4">
        <v>8250</v>
      </c>
      <c r="X60" s="17">
        <f t="shared" si="1"/>
        <v>8250</v>
      </c>
      <c r="Y60" t="s">
        <v>11</v>
      </c>
      <c r="Z60" s="3">
        <v>1</v>
      </c>
      <c r="AA60" s="3">
        <v>0</v>
      </c>
      <c r="AB60" s="3">
        <v>0</v>
      </c>
      <c r="AC60" s="3">
        <v>0</v>
      </c>
      <c r="AD60" s="4">
        <v>0</v>
      </c>
      <c r="AE60" s="3">
        <v>0</v>
      </c>
      <c r="AF60" s="4">
        <v>0</v>
      </c>
      <c r="AG60" s="3">
        <v>1</v>
      </c>
      <c r="AH60" s="4">
        <v>0</v>
      </c>
      <c r="AI60" s="4">
        <v>0</v>
      </c>
      <c r="AJ60" s="4">
        <v>0</v>
      </c>
      <c r="AK60" s="4">
        <v>0</v>
      </c>
      <c r="AL60" t="s">
        <v>125</v>
      </c>
      <c r="AM60" t="s">
        <v>13</v>
      </c>
    </row>
    <row r="61" spans="1:39" x14ac:dyDescent="0.25">
      <c r="A61" t="s">
        <v>1</v>
      </c>
      <c r="B61" t="s">
        <v>2</v>
      </c>
      <c r="C61" t="s">
        <v>3</v>
      </c>
      <c r="D61" t="s">
        <v>4</v>
      </c>
      <c r="E61" t="str">
        <f>_xlfn.XLOOKUP(D61,Planilha2!A:A,Planilha2!B:B)</f>
        <v>Compras EBMS</v>
      </c>
      <c r="F61" s="2">
        <v>45315</v>
      </c>
      <c r="G61" t="s">
        <v>127</v>
      </c>
      <c r="H61" s="10" t="s">
        <v>5601</v>
      </c>
      <c r="I61" t="s">
        <v>128</v>
      </c>
      <c r="J61" t="s">
        <v>129</v>
      </c>
      <c r="K61" t="s">
        <v>8</v>
      </c>
      <c r="L61" t="str">
        <f t="shared" si="0"/>
        <v>Serviço</v>
      </c>
      <c r="M61" t="s">
        <v>0</v>
      </c>
      <c r="N61" t="s">
        <v>0</v>
      </c>
      <c r="O61" t="s">
        <v>9</v>
      </c>
      <c r="P61">
        <v>1118</v>
      </c>
      <c r="Q61" t="str">
        <f>_xlfn.XLOOKUP(P61,Planilha1!$A$2:$A$3,Planilha1!$B$2:$B$3)</f>
        <v>Riocentro</v>
      </c>
      <c r="R61" t="s">
        <v>0</v>
      </c>
      <c r="S61" s="3">
        <v>1</v>
      </c>
      <c r="T61" t="s">
        <v>10</v>
      </c>
      <c r="U61" s="3">
        <v>1</v>
      </c>
      <c r="V61" t="s">
        <v>10</v>
      </c>
      <c r="W61" s="4">
        <v>1200</v>
      </c>
      <c r="X61" s="17">
        <f t="shared" si="1"/>
        <v>1200</v>
      </c>
      <c r="Y61" t="s">
        <v>11</v>
      </c>
      <c r="Z61" s="3">
        <v>1</v>
      </c>
      <c r="AA61" s="3">
        <v>0</v>
      </c>
      <c r="AB61" s="3">
        <v>0</v>
      </c>
      <c r="AC61" s="3">
        <v>0</v>
      </c>
      <c r="AD61" s="4">
        <v>0</v>
      </c>
      <c r="AE61" s="3">
        <v>0</v>
      </c>
      <c r="AF61" s="4">
        <v>0</v>
      </c>
      <c r="AG61" s="3">
        <v>1</v>
      </c>
      <c r="AH61" s="4">
        <v>0</v>
      </c>
      <c r="AI61" s="4">
        <v>0</v>
      </c>
      <c r="AJ61" s="4">
        <v>0</v>
      </c>
      <c r="AK61" s="4">
        <v>0</v>
      </c>
      <c r="AL61" t="s">
        <v>130</v>
      </c>
      <c r="AM61" t="s">
        <v>13</v>
      </c>
    </row>
    <row r="62" spans="1:39" x14ac:dyDescent="0.25">
      <c r="A62" t="s">
        <v>1</v>
      </c>
      <c r="B62" t="s">
        <v>2</v>
      </c>
      <c r="C62" t="s">
        <v>3</v>
      </c>
      <c r="D62" t="s">
        <v>4</v>
      </c>
      <c r="E62" t="str">
        <f>_xlfn.XLOOKUP(D62,Planilha2!A:A,Planilha2!B:B)</f>
        <v>Compras EBMS</v>
      </c>
      <c r="F62" s="2">
        <v>45315</v>
      </c>
      <c r="G62" t="s">
        <v>71</v>
      </c>
      <c r="H62" s="10" t="s">
        <v>5595</v>
      </c>
      <c r="I62" t="s">
        <v>33</v>
      </c>
      <c r="J62" t="s">
        <v>131</v>
      </c>
      <c r="K62" t="s">
        <v>8</v>
      </c>
      <c r="L62" t="str">
        <f t="shared" si="0"/>
        <v>Serviço</v>
      </c>
      <c r="M62" t="s">
        <v>0</v>
      </c>
      <c r="N62" t="s">
        <v>0</v>
      </c>
      <c r="O62" t="s">
        <v>9</v>
      </c>
      <c r="P62">
        <v>1118</v>
      </c>
      <c r="Q62" t="str">
        <f>_xlfn.XLOOKUP(P62,Planilha1!$A$2:$A$3,Planilha1!$B$2:$B$3)</f>
        <v>Riocentro</v>
      </c>
      <c r="R62" t="s">
        <v>0</v>
      </c>
      <c r="S62" s="3">
        <v>1</v>
      </c>
      <c r="T62" t="s">
        <v>10</v>
      </c>
      <c r="U62" s="3">
        <v>1</v>
      </c>
      <c r="V62" t="s">
        <v>10</v>
      </c>
      <c r="W62" s="4">
        <v>17856</v>
      </c>
      <c r="X62" s="17">
        <f t="shared" si="1"/>
        <v>17856</v>
      </c>
      <c r="Y62" t="s">
        <v>11</v>
      </c>
      <c r="Z62" s="3">
        <v>1</v>
      </c>
      <c r="AA62" s="3">
        <v>0</v>
      </c>
      <c r="AB62" s="3">
        <v>0</v>
      </c>
      <c r="AC62" s="3">
        <v>0</v>
      </c>
      <c r="AD62" s="4">
        <v>0</v>
      </c>
      <c r="AE62" s="3">
        <v>0</v>
      </c>
      <c r="AF62" s="4">
        <v>0</v>
      </c>
      <c r="AG62" s="3">
        <v>1</v>
      </c>
      <c r="AH62" s="4">
        <v>0</v>
      </c>
      <c r="AI62" s="4">
        <v>0</v>
      </c>
      <c r="AJ62" s="4">
        <v>0</v>
      </c>
      <c r="AK62" s="4">
        <v>0</v>
      </c>
      <c r="AL62" t="s">
        <v>132</v>
      </c>
      <c r="AM62" t="s">
        <v>13</v>
      </c>
    </row>
    <row r="63" spans="1:39" x14ac:dyDescent="0.25">
      <c r="A63" t="s">
        <v>1</v>
      </c>
      <c r="B63" t="s">
        <v>2</v>
      </c>
      <c r="C63" t="s">
        <v>3</v>
      </c>
      <c r="D63" t="s">
        <v>4</v>
      </c>
      <c r="E63" t="str">
        <f>_xlfn.XLOOKUP(D63,Planilha2!A:A,Planilha2!B:B)</f>
        <v>Compras EBMS</v>
      </c>
      <c r="F63" s="2">
        <v>45316</v>
      </c>
      <c r="G63" t="s">
        <v>46</v>
      </c>
      <c r="H63" s="10" t="s">
        <v>46</v>
      </c>
      <c r="I63" t="s">
        <v>47</v>
      </c>
      <c r="J63" t="s">
        <v>48</v>
      </c>
      <c r="K63" t="s">
        <v>8</v>
      </c>
      <c r="L63" t="str">
        <f t="shared" si="0"/>
        <v>Serviço</v>
      </c>
      <c r="M63" t="s">
        <v>0</v>
      </c>
      <c r="N63" t="s">
        <v>0</v>
      </c>
      <c r="O63" t="s">
        <v>9</v>
      </c>
      <c r="P63">
        <v>1118</v>
      </c>
      <c r="Q63" t="str">
        <f>_xlfn.XLOOKUP(P63,Planilha1!$A$2:$A$3,Planilha1!$B$2:$B$3)</f>
        <v>Riocentro</v>
      </c>
      <c r="R63" t="s">
        <v>0</v>
      </c>
      <c r="S63" s="3">
        <v>1</v>
      </c>
      <c r="T63" t="s">
        <v>10</v>
      </c>
      <c r="U63" s="3">
        <v>1</v>
      </c>
      <c r="V63" t="s">
        <v>10</v>
      </c>
      <c r="W63" s="4">
        <v>322133.57</v>
      </c>
      <c r="X63" s="17">
        <f t="shared" si="1"/>
        <v>322133.57</v>
      </c>
      <c r="Y63" t="s">
        <v>11</v>
      </c>
      <c r="Z63" s="3">
        <v>1</v>
      </c>
      <c r="AA63" s="3">
        <v>0</v>
      </c>
      <c r="AB63" s="3">
        <v>0</v>
      </c>
      <c r="AC63" s="3">
        <v>1</v>
      </c>
      <c r="AD63" s="4">
        <v>0</v>
      </c>
      <c r="AE63" s="3">
        <v>1</v>
      </c>
      <c r="AF63" s="4">
        <v>322133.57</v>
      </c>
      <c r="AG63" s="3">
        <v>1</v>
      </c>
      <c r="AH63" s="4">
        <v>0</v>
      </c>
      <c r="AI63" s="4">
        <v>0</v>
      </c>
      <c r="AJ63" s="4">
        <v>0</v>
      </c>
      <c r="AK63" s="4">
        <v>0</v>
      </c>
      <c r="AL63" t="s">
        <v>133</v>
      </c>
      <c r="AM63" t="s">
        <v>13</v>
      </c>
    </row>
    <row r="64" spans="1:39" x14ac:dyDescent="0.25">
      <c r="A64" t="s">
        <v>1</v>
      </c>
      <c r="B64" t="s">
        <v>2</v>
      </c>
      <c r="C64" t="s">
        <v>3</v>
      </c>
      <c r="D64" t="s">
        <v>4</v>
      </c>
      <c r="E64" t="str">
        <f>_xlfn.XLOOKUP(D64,Planilha2!A:A,Planilha2!B:B)</f>
        <v>Compras EBMS</v>
      </c>
      <c r="F64" s="2">
        <v>45316</v>
      </c>
      <c r="G64" t="s">
        <v>26</v>
      </c>
      <c r="H64" s="10" t="s">
        <v>5591</v>
      </c>
      <c r="I64" t="s">
        <v>6</v>
      </c>
      <c r="J64" t="s">
        <v>95</v>
      </c>
      <c r="K64" t="s">
        <v>8</v>
      </c>
      <c r="L64" t="str">
        <f t="shared" si="0"/>
        <v>Serviço</v>
      </c>
      <c r="M64" t="s">
        <v>0</v>
      </c>
      <c r="N64" t="s">
        <v>0</v>
      </c>
      <c r="O64" t="s">
        <v>9</v>
      </c>
      <c r="P64">
        <v>1118</v>
      </c>
      <c r="Q64" t="str">
        <f>_xlfn.XLOOKUP(P64,Planilha1!$A$2:$A$3,Planilha1!$B$2:$B$3)</f>
        <v>Riocentro</v>
      </c>
      <c r="R64" t="s">
        <v>0</v>
      </c>
      <c r="S64" s="3">
        <v>1</v>
      </c>
      <c r="T64" t="s">
        <v>10</v>
      </c>
      <c r="U64" s="3">
        <v>1</v>
      </c>
      <c r="V64" t="s">
        <v>10</v>
      </c>
      <c r="W64" s="4">
        <v>2400</v>
      </c>
      <c r="X64" s="17">
        <f t="shared" si="1"/>
        <v>2400</v>
      </c>
      <c r="Y64" t="s">
        <v>11</v>
      </c>
      <c r="Z64" s="3">
        <v>1</v>
      </c>
      <c r="AA64" s="3">
        <v>0</v>
      </c>
      <c r="AB64" s="3">
        <v>0</v>
      </c>
      <c r="AC64" s="3">
        <v>0</v>
      </c>
      <c r="AD64" s="4">
        <v>0</v>
      </c>
      <c r="AE64" s="3">
        <v>0</v>
      </c>
      <c r="AF64" s="4">
        <v>0</v>
      </c>
      <c r="AG64" s="3">
        <v>1</v>
      </c>
      <c r="AH64" s="4">
        <v>0</v>
      </c>
      <c r="AI64" s="4">
        <v>0</v>
      </c>
      <c r="AJ64" s="4">
        <v>0</v>
      </c>
      <c r="AK64" s="4">
        <v>0</v>
      </c>
      <c r="AL64" t="s">
        <v>134</v>
      </c>
      <c r="AM64" t="s">
        <v>13</v>
      </c>
    </row>
    <row r="65" spans="1:39" x14ac:dyDescent="0.25">
      <c r="A65" t="s">
        <v>1</v>
      </c>
      <c r="B65" t="s">
        <v>2</v>
      </c>
      <c r="C65" t="s">
        <v>3</v>
      </c>
      <c r="D65" t="s">
        <v>4</v>
      </c>
      <c r="E65" t="str">
        <f>_xlfn.XLOOKUP(D65,Planilha2!A:A,Planilha2!B:B)</f>
        <v>Compras EBMS</v>
      </c>
      <c r="F65" s="2">
        <v>45316</v>
      </c>
      <c r="G65" t="s">
        <v>26</v>
      </c>
      <c r="H65" s="10" t="s">
        <v>5591</v>
      </c>
      <c r="I65" t="s">
        <v>6</v>
      </c>
      <c r="J65" t="s">
        <v>95</v>
      </c>
      <c r="K65" t="s">
        <v>8</v>
      </c>
      <c r="L65" t="str">
        <f t="shared" si="0"/>
        <v>Serviço</v>
      </c>
      <c r="M65" t="s">
        <v>0</v>
      </c>
      <c r="N65" t="s">
        <v>0</v>
      </c>
      <c r="O65" t="s">
        <v>9</v>
      </c>
      <c r="P65">
        <v>1118</v>
      </c>
      <c r="Q65" t="str">
        <f>_xlfn.XLOOKUP(P65,Planilha1!$A$2:$A$3,Planilha1!$B$2:$B$3)</f>
        <v>Riocentro</v>
      </c>
      <c r="R65" t="s">
        <v>0</v>
      </c>
      <c r="S65" s="3">
        <v>1</v>
      </c>
      <c r="T65" t="s">
        <v>10</v>
      </c>
      <c r="U65" s="3">
        <v>1</v>
      </c>
      <c r="V65" t="s">
        <v>10</v>
      </c>
      <c r="W65" s="4">
        <v>1680</v>
      </c>
      <c r="X65" s="17">
        <f t="shared" si="1"/>
        <v>1680</v>
      </c>
      <c r="Y65" t="s">
        <v>11</v>
      </c>
      <c r="Z65" s="3">
        <v>1</v>
      </c>
      <c r="AA65" s="3">
        <v>0</v>
      </c>
      <c r="AB65" s="3">
        <v>0</v>
      </c>
      <c r="AC65" s="3">
        <v>1</v>
      </c>
      <c r="AD65" s="4">
        <v>0</v>
      </c>
      <c r="AE65" s="3">
        <v>1</v>
      </c>
      <c r="AF65" s="4">
        <v>1680</v>
      </c>
      <c r="AG65" s="3">
        <v>1</v>
      </c>
      <c r="AH65" s="4">
        <v>0</v>
      </c>
      <c r="AI65" s="4">
        <v>0</v>
      </c>
      <c r="AJ65" s="4">
        <v>0</v>
      </c>
      <c r="AK65" s="4">
        <v>0</v>
      </c>
      <c r="AL65" t="s">
        <v>135</v>
      </c>
      <c r="AM65" t="s">
        <v>13</v>
      </c>
    </row>
    <row r="66" spans="1:39" x14ac:dyDescent="0.25">
      <c r="A66" t="s">
        <v>1</v>
      </c>
      <c r="B66" t="s">
        <v>2</v>
      </c>
      <c r="C66" t="s">
        <v>3</v>
      </c>
      <c r="D66" t="s">
        <v>4</v>
      </c>
      <c r="E66" t="str">
        <f>_xlfn.XLOOKUP(D66,Planilha2!A:A,Planilha2!B:B)</f>
        <v>Compras EBMS</v>
      </c>
      <c r="F66" s="2">
        <v>45316</v>
      </c>
      <c r="G66" t="s">
        <v>26</v>
      </c>
      <c r="H66" s="10" t="s">
        <v>5591</v>
      </c>
      <c r="I66" t="s">
        <v>6</v>
      </c>
      <c r="J66" t="s">
        <v>95</v>
      </c>
      <c r="K66" t="s">
        <v>8</v>
      </c>
      <c r="L66" t="str">
        <f t="shared" si="0"/>
        <v>Serviço</v>
      </c>
      <c r="M66" t="s">
        <v>0</v>
      </c>
      <c r="N66" t="s">
        <v>0</v>
      </c>
      <c r="O66" t="s">
        <v>9</v>
      </c>
      <c r="P66">
        <v>1118</v>
      </c>
      <c r="Q66" t="str">
        <f>_xlfn.XLOOKUP(P66,Planilha1!$A$2:$A$3,Planilha1!$B$2:$B$3)</f>
        <v>Riocentro</v>
      </c>
      <c r="R66" t="s">
        <v>0</v>
      </c>
      <c r="S66" s="3">
        <v>1</v>
      </c>
      <c r="T66" t="s">
        <v>10</v>
      </c>
      <c r="U66" s="3">
        <v>1</v>
      </c>
      <c r="V66" t="s">
        <v>10</v>
      </c>
      <c r="W66" s="4">
        <v>1860</v>
      </c>
      <c r="X66" s="17">
        <f t="shared" si="1"/>
        <v>1860</v>
      </c>
      <c r="Y66" t="s">
        <v>11</v>
      </c>
      <c r="Z66" s="3">
        <v>1</v>
      </c>
      <c r="AA66" s="3">
        <v>0</v>
      </c>
      <c r="AB66" s="3">
        <v>0</v>
      </c>
      <c r="AC66" s="3">
        <v>1</v>
      </c>
      <c r="AD66" s="4">
        <v>0</v>
      </c>
      <c r="AE66" s="3">
        <v>1</v>
      </c>
      <c r="AF66" s="4">
        <v>1860</v>
      </c>
      <c r="AG66" s="3">
        <v>1</v>
      </c>
      <c r="AH66" s="4">
        <v>0</v>
      </c>
      <c r="AI66" s="4">
        <v>0</v>
      </c>
      <c r="AJ66" s="4">
        <v>0</v>
      </c>
      <c r="AK66" s="4">
        <v>0</v>
      </c>
      <c r="AL66" t="s">
        <v>136</v>
      </c>
      <c r="AM66" t="s">
        <v>13</v>
      </c>
    </row>
    <row r="67" spans="1:39" x14ac:dyDescent="0.25">
      <c r="A67" t="s">
        <v>1</v>
      </c>
      <c r="B67" t="s">
        <v>2</v>
      </c>
      <c r="C67" t="s">
        <v>3</v>
      </c>
      <c r="D67" t="s">
        <v>4</v>
      </c>
      <c r="E67" t="str">
        <f>_xlfn.XLOOKUP(D67,Planilha2!A:A,Planilha2!B:B)</f>
        <v>Compras EBMS</v>
      </c>
      <c r="F67" s="2">
        <v>45316</v>
      </c>
      <c r="G67" t="s">
        <v>127</v>
      </c>
      <c r="H67" s="10" t="s">
        <v>5601</v>
      </c>
      <c r="I67" t="s">
        <v>128</v>
      </c>
      <c r="J67" t="s">
        <v>137</v>
      </c>
      <c r="K67" t="s">
        <v>8</v>
      </c>
      <c r="L67" t="str">
        <f t="shared" ref="L67:L130" si="2">IF(LEFT(K67,1)="s","Serviço",IF(LEFT(K67,1)="l","Locação","Material"))</f>
        <v>Serviço</v>
      </c>
      <c r="M67" t="s">
        <v>0</v>
      </c>
      <c r="N67" t="s">
        <v>0</v>
      </c>
      <c r="O67" t="s">
        <v>9</v>
      </c>
      <c r="P67">
        <v>1118</v>
      </c>
      <c r="Q67" t="str">
        <f>_xlfn.XLOOKUP(P67,Planilha1!$A$2:$A$3,Planilha1!$B$2:$B$3)</f>
        <v>Riocentro</v>
      </c>
      <c r="R67" t="s">
        <v>0</v>
      </c>
      <c r="S67" s="3">
        <v>1</v>
      </c>
      <c r="T67" t="s">
        <v>10</v>
      </c>
      <c r="U67" s="3">
        <v>1</v>
      </c>
      <c r="V67" t="s">
        <v>10</v>
      </c>
      <c r="W67" s="4">
        <v>1200</v>
      </c>
      <c r="X67" s="17">
        <f t="shared" ref="X67:X130" si="3">W67*S67/Z67</f>
        <v>1200</v>
      </c>
      <c r="Y67" t="s">
        <v>11</v>
      </c>
      <c r="Z67" s="3">
        <v>1</v>
      </c>
      <c r="AA67" s="3">
        <v>0</v>
      </c>
      <c r="AB67" s="3">
        <v>0</v>
      </c>
      <c r="AC67" s="3">
        <v>0</v>
      </c>
      <c r="AD67" s="4">
        <v>0</v>
      </c>
      <c r="AE67" s="3">
        <v>0</v>
      </c>
      <c r="AF67" s="4">
        <v>0</v>
      </c>
      <c r="AG67" s="3">
        <v>1</v>
      </c>
      <c r="AH67" s="4">
        <v>0</v>
      </c>
      <c r="AI67" s="4">
        <v>0</v>
      </c>
      <c r="AJ67" s="4">
        <v>0</v>
      </c>
      <c r="AK67" s="4">
        <v>0</v>
      </c>
      <c r="AL67" t="s">
        <v>138</v>
      </c>
      <c r="AM67" t="s">
        <v>13</v>
      </c>
    </row>
    <row r="68" spans="1:39" x14ac:dyDescent="0.25">
      <c r="A68" t="s">
        <v>1</v>
      </c>
      <c r="B68" t="s">
        <v>2</v>
      </c>
      <c r="C68" t="s">
        <v>3</v>
      </c>
      <c r="D68" t="s">
        <v>4</v>
      </c>
      <c r="E68" t="str">
        <f>_xlfn.XLOOKUP(D68,Planilha2!A:A,Planilha2!B:B)</f>
        <v>Compras EBMS</v>
      </c>
      <c r="F68" s="2">
        <v>45316</v>
      </c>
      <c r="G68" t="s">
        <v>75</v>
      </c>
      <c r="H68" s="10" t="s">
        <v>5596</v>
      </c>
      <c r="I68" t="s">
        <v>33</v>
      </c>
      <c r="J68" t="s">
        <v>139</v>
      </c>
      <c r="K68" t="s">
        <v>8</v>
      </c>
      <c r="L68" t="str">
        <f t="shared" si="2"/>
        <v>Serviço</v>
      </c>
      <c r="M68" t="s">
        <v>0</v>
      </c>
      <c r="N68" t="s">
        <v>0</v>
      </c>
      <c r="O68" t="s">
        <v>9</v>
      </c>
      <c r="P68">
        <v>1118</v>
      </c>
      <c r="Q68" t="str">
        <f>_xlfn.XLOOKUP(P68,Planilha1!$A$2:$A$3,Planilha1!$B$2:$B$3)</f>
        <v>Riocentro</v>
      </c>
      <c r="R68" t="s">
        <v>0</v>
      </c>
      <c r="S68" s="3">
        <v>1</v>
      </c>
      <c r="T68" t="s">
        <v>10</v>
      </c>
      <c r="U68" s="3">
        <v>1</v>
      </c>
      <c r="V68" t="s">
        <v>10</v>
      </c>
      <c r="W68" s="4">
        <v>15150</v>
      </c>
      <c r="X68" s="17">
        <f t="shared" si="3"/>
        <v>15150</v>
      </c>
      <c r="Y68" t="s">
        <v>11</v>
      </c>
      <c r="Z68" s="3">
        <v>1</v>
      </c>
      <c r="AA68" s="3">
        <v>0</v>
      </c>
      <c r="AB68" s="3">
        <v>0</v>
      </c>
      <c r="AC68" s="3">
        <v>0</v>
      </c>
      <c r="AD68" s="4">
        <v>0</v>
      </c>
      <c r="AE68" s="3">
        <v>0</v>
      </c>
      <c r="AF68" s="4">
        <v>0</v>
      </c>
      <c r="AG68" s="3">
        <v>1</v>
      </c>
      <c r="AH68" s="4">
        <v>0</v>
      </c>
      <c r="AI68" s="4">
        <v>0</v>
      </c>
      <c r="AJ68" s="4">
        <v>0</v>
      </c>
      <c r="AK68" s="4">
        <v>0</v>
      </c>
      <c r="AL68" t="s">
        <v>140</v>
      </c>
      <c r="AM68" t="s">
        <v>13</v>
      </c>
    </row>
    <row r="69" spans="1:39" x14ac:dyDescent="0.25">
      <c r="A69" t="s">
        <v>78</v>
      </c>
      <c r="B69" t="s">
        <v>2</v>
      </c>
      <c r="C69" t="s">
        <v>3</v>
      </c>
      <c r="D69" t="s">
        <v>4</v>
      </c>
      <c r="E69" t="str">
        <f>_xlfn.XLOOKUP(D69,Planilha2!A:A,Planilha2!B:B)</f>
        <v>Compras EBMS</v>
      </c>
      <c r="F69" s="2">
        <v>45316</v>
      </c>
      <c r="G69" t="s">
        <v>75</v>
      </c>
      <c r="H69" s="10" t="s">
        <v>5596</v>
      </c>
      <c r="I69" t="s">
        <v>33</v>
      </c>
      <c r="J69" t="s">
        <v>141</v>
      </c>
      <c r="K69" t="s">
        <v>8</v>
      </c>
      <c r="L69" t="str">
        <f t="shared" si="2"/>
        <v>Serviço</v>
      </c>
      <c r="M69" t="s">
        <v>0</v>
      </c>
      <c r="N69" t="s">
        <v>0</v>
      </c>
      <c r="O69" t="s">
        <v>9</v>
      </c>
      <c r="P69">
        <v>1118</v>
      </c>
      <c r="Q69" t="str">
        <f>_xlfn.XLOOKUP(P69,Planilha1!$A$2:$A$3,Planilha1!$B$2:$B$3)</f>
        <v>Riocentro</v>
      </c>
      <c r="R69" t="s">
        <v>0</v>
      </c>
      <c r="S69" s="3">
        <v>1</v>
      </c>
      <c r="T69" t="s">
        <v>10</v>
      </c>
      <c r="U69" s="3">
        <v>1</v>
      </c>
      <c r="V69" t="s">
        <v>10</v>
      </c>
      <c r="W69" s="4">
        <v>20750</v>
      </c>
      <c r="X69" s="17">
        <f t="shared" si="3"/>
        <v>20750</v>
      </c>
      <c r="Y69" t="s">
        <v>11</v>
      </c>
      <c r="Z69" s="3">
        <v>1</v>
      </c>
      <c r="AA69" s="3">
        <v>0</v>
      </c>
      <c r="AB69" s="3">
        <v>0</v>
      </c>
      <c r="AC69" s="3">
        <v>0</v>
      </c>
      <c r="AD69" s="4">
        <v>0</v>
      </c>
      <c r="AE69" s="3">
        <v>0</v>
      </c>
      <c r="AF69" s="4">
        <v>0</v>
      </c>
      <c r="AG69" s="3">
        <v>1</v>
      </c>
      <c r="AH69" s="4">
        <v>0</v>
      </c>
      <c r="AI69" s="4">
        <v>0</v>
      </c>
      <c r="AJ69" s="4">
        <v>0</v>
      </c>
      <c r="AK69" s="4">
        <v>0</v>
      </c>
      <c r="AL69" t="s">
        <v>140</v>
      </c>
      <c r="AM69" t="s">
        <v>13</v>
      </c>
    </row>
    <row r="70" spans="1:39" x14ac:dyDescent="0.25">
      <c r="A70" t="s">
        <v>1</v>
      </c>
      <c r="B70" t="s">
        <v>2</v>
      </c>
      <c r="C70" t="s">
        <v>3</v>
      </c>
      <c r="D70" t="s">
        <v>4</v>
      </c>
      <c r="E70" t="str">
        <f>_xlfn.XLOOKUP(D70,Planilha2!A:A,Planilha2!B:B)</f>
        <v>Compras EBMS</v>
      </c>
      <c r="F70" s="2">
        <v>45317</v>
      </c>
      <c r="G70" t="s">
        <v>46</v>
      </c>
      <c r="H70" s="10" t="s">
        <v>46</v>
      </c>
      <c r="I70" t="s">
        <v>47</v>
      </c>
      <c r="J70" t="s">
        <v>48</v>
      </c>
      <c r="K70" t="s">
        <v>8</v>
      </c>
      <c r="L70" t="str">
        <f t="shared" si="2"/>
        <v>Serviço</v>
      </c>
      <c r="M70" t="s">
        <v>0</v>
      </c>
      <c r="N70" t="s">
        <v>0</v>
      </c>
      <c r="O70" t="s">
        <v>9</v>
      </c>
      <c r="P70">
        <v>1118</v>
      </c>
      <c r="Q70" t="str">
        <f>_xlfn.XLOOKUP(P70,Planilha1!$A$2:$A$3,Planilha1!$B$2:$B$3)</f>
        <v>Riocentro</v>
      </c>
      <c r="R70" t="s">
        <v>0</v>
      </c>
      <c r="S70" s="3">
        <v>1</v>
      </c>
      <c r="T70" t="s">
        <v>10</v>
      </c>
      <c r="U70" s="3">
        <v>1</v>
      </c>
      <c r="V70" t="s">
        <v>10</v>
      </c>
      <c r="W70" s="4">
        <v>1490</v>
      </c>
      <c r="X70" s="17">
        <f t="shared" si="3"/>
        <v>1490</v>
      </c>
      <c r="Y70" t="s">
        <v>11</v>
      </c>
      <c r="Z70" s="3">
        <v>1</v>
      </c>
      <c r="AA70" s="3">
        <v>0</v>
      </c>
      <c r="AB70" s="3">
        <v>0</v>
      </c>
      <c r="AC70" s="3">
        <v>0</v>
      </c>
      <c r="AD70" s="4">
        <v>0</v>
      </c>
      <c r="AE70" s="3">
        <v>0</v>
      </c>
      <c r="AF70" s="4">
        <v>0</v>
      </c>
      <c r="AG70" s="3">
        <v>1</v>
      </c>
      <c r="AH70" s="4">
        <v>0</v>
      </c>
      <c r="AI70" s="4">
        <v>0</v>
      </c>
      <c r="AJ70" s="4">
        <v>0</v>
      </c>
      <c r="AK70" s="4">
        <v>0</v>
      </c>
      <c r="AL70" t="s">
        <v>142</v>
      </c>
      <c r="AM70" t="s">
        <v>13</v>
      </c>
    </row>
    <row r="71" spans="1:39" x14ac:dyDescent="0.25">
      <c r="A71" t="s">
        <v>1</v>
      </c>
      <c r="B71" t="s">
        <v>2</v>
      </c>
      <c r="C71" t="s">
        <v>3</v>
      </c>
      <c r="D71" t="s">
        <v>4</v>
      </c>
      <c r="E71" t="str">
        <f>_xlfn.XLOOKUP(D71,Planilha2!A:A,Planilha2!B:B)</f>
        <v>Compras EBMS</v>
      </c>
      <c r="F71" s="2">
        <v>45320</v>
      </c>
      <c r="G71" t="s">
        <v>26</v>
      </c>
      <c r="H71" s="10" t="s">
        <v>5591</v>
      </c>
      <c r="I71" t="s">
        <v>6</v>
      </c>
      <c r="J71" t="s">
        <v>124</v>
      </c>
      <c r="K71" t="s">
        <v>8</v>
      </c>
      <c r="L71" t="str">
        <f t="shared" si="2"/>
        <v>Serviço</v>
      </c>
      <c r="M71" t="s">
        <v>0</v>
      </c>
      <c r="N71" t="s">
        <v>0</v>
      </c>
      <c r="O71" t="s">
        <v>9</v>
      </c>
      <c r="P71">
        <v>1118</v>
      </c>
      <c r="Q71" t="str">
        <f>_xlfn.XLOOKUP(P71,Planilha1!$A$2:$A$3,Planilha1!$B$2:$B$3)</f>
        <v>Riocentro</v>
      </c>
      <c r="R71" t="s">
        <v>0</v>
      </c>
      <c r="S71" s="3">
        <v>1</v>
      </c>
      <c r="T71" t="s">
        <v>10</v>
      </c>
      <c r="U71" s="3">
        <v>1</v>
      </c>
      <c r="V71" t="s">
        <v>10</v>
      </c>
      <c r="W71" s="4">
        <v>200</v>
      </c>
      <c r="X71" s="17">
        <f t="shared" si="3"/>
        <v>200</v>
      </c>
      <c r="Y71" t="s">
        <v>11</v>
      </c>
      <c r="Z71" s="3">
        <v>1</v>
      </c>
      <c r="AA71" s="3">
        <v>0</v>
      </c>
      <c r="AB71" s="3">
        <v>0</v>
      </c>
      <c r="AC71" s="3">
        <v>0</v>
      </c>
      <c r="AD71" s="4">
        <v>0</v>
      </c>
      <c r="AE71" s="3">
        <v>0</v>
      </c>
      <c r="AF71" s="4">
        <v>0</v>
      </c>
      <c r="AG71" s="3">
        <v>1</v>
      </c>
      <c r="AH71" s="4">
        <v>0</v>
      </c>
      <c r="AI71" s="4">
        <v>0</v>
      </c>
      <c r="AJ71" s="4">
        <v>0</v>
      </c>
      <c r="AK71" s="4">
        <v>0</v>
      </c>
      <c r="AL71" t="s">
        <v>143</v>
      </c>
      <c r="AM71" t="s">
        <v>13</v>
      </c>
    </row>
    <row r="72" spans="1:39" x14ac:dyDescent="0.25">
      <c r="A72" t="s">
        <v>78</v>
      </c>
      <c r="B72" t="s">
        <v>2</v>
      </c>
      <c r="C72" t="s">
        <v>3</v>
      </c>
      <c r="D72" t="s">
        <v>4</v>
      </c>
      <c r="E72" t="str">
        <f>_xlfn.XLOOKUP(D72,Planilha2!A:A,Planilha2!B:B)</f>
        <v>Compras EBMS</v>
      </c>
      <c r="F72" s="2">
        <v>45320</v>
      </c>
      <c r="G72" t="s">
        <v>26</v>
      </c>
      <c r="H72" s="10" t="s">
        <v>5591</v>
      </c>
      <c r="I72" t="s">
        <v>6</v>
      </c>
      <c r="J72" t="s">
        <v>144</v>
      </c>
      <c r="K72" t="s">
        <v>8</v>
      </c>
      <c r="L72" t="str">
        <f t="shared" si="2"/>
        <v>Serviço</v>
      </c>
      <c r="M72" t="s">
        <v>0</v>
      </c>
      <c r="N72" t="s">
        <v>0</v>
      </c>
      <c r="O72" t="s">
        <v>9</v>
      </c>
      <c r="P72">
        <v>1118</v>
      </c>
      <c r="Q72" t="str">
        <f>_xlfn.XLOOKUP(P72,Planilha1!$A$2:$A$3,Planilha1!$B$2:$B$3)</f>
        <v>Riocentro</v>
      </c>
      <c r="R72" t="s">
        <v>0</v>
      </c>
      <c r="S72" s="3">
        <v>1</v>
      </c>
      <c r="T72" t="s">
        <v>10</v>
      </c>
      <c r="U72" s="3">
        <v>1</v>
      </c>
      <c r="V72" t="s">
        <v>10</v>
      </c>
      <c r="W72" s="4">
        <v>1650</v>
      </c>
      <c r="X72" s="17">
        <f t="shared" si="3"/>
        <v>1650</v>
      </c>
      <c r="Y72" t="s">
        <v>11</v>
      </c>
      <c r="Z72" s="3">
        <v>1</v>
      </c>
      <c r="AA72" s="3">
        <v>0</v>
      </c>
      <c r="AB72" s="3">
        <v>0</v>
      </c>
      <c r="AC72" s="3">
        <v>0</v>
      </c>
      <c r="AD72" s="4">
        <v>0</v>
      </c>
      <c r="AE72" s="3">
        <v>0</v>
      </c>
      <c r="AF72" s="4">
        <v>0</v>
      </c>
      <c r="AG72" s="3">
        <v>1</v>
      </c>
      <c r="AH72" s="4">
        <v>0</v>
      </c>
      <c r="AI72" s="4">
        <v>0</v>
      </c>
      <c r="AJ72" s="4">
        <v>0</v>
      </c>
      <c r="AK72" s="4">
        <v>0</v>
      </c>
      <c r="AL72" t="s">
        <v>143</v>
      </c>
      <c r="AM72" t="s">
        <v>13</v>
      </c>
    </row>
    <row r="73" spans="1:39" x14ac:dyDescent="0.25">
      <c r="A73" t="s">
        <v>1</v>
      </c>
      <c r="B73" t="s">
        <v>2</v>
      </c>
      <c r="C73" t="s">
        <v>3</v>
      </c>
      <c r="D73" t="s">
        <v>4</v>
      </c>
      <c r="E73" t="str">
        <f>_xlfn.XLOOKUP(D73,Planilha2!A:A,Planilha2!B:B)</f>
        <v>Compras EBMS</v>
      </c>
      <c r="F73" s="2">
        <v>45320</v>
      </c>
      <c r="G73" t="s">
        <v>26</v>
      </c>
      <c r="H73" s="10" t="s">
        <v>5591</v>
      </c>
      <c r="I73" t="s">
        <v>6</v>
      </c>
      <c r="J73" t="s">
        <v>124</v>
      </c>
      <c r="K73" t="s">
        <v>8</v>
      </c>
      <c r="L73" t="str">
        <f t="shared" si="2"/>
        <v>Serviço</v>
      </c>
      <c r="M73" t="s">
        <v>23</v>
      </c>
      <c r="N73" t="s">
        <v>0</v>
      </c>
      <c r="O73" t="s">
        <v>9</v>
      </c>
      <c r="P73">
        <v>1118</v>
      </c>
      <c r="Q73" t="str">
        <f>_xlfn.XLOOKUP(P73,Planilha1!$A$2:$A$3,Planilha1!$B$2:$B$3)</f>
        <v>Riocentro</v>
      </c>
      <c r="R73" t="s">
        <v>0</v>
      </c>
      <c r="S73" s="3">
        <v>1</v>
      </c>
      <c r="T73" t="s">
        <v>10</v>
      </c>
      <c r="U73" s="3">
        <v>1</v>
      </c>
      <c r="V73" t="s">
        <v>10</v>
      </c>
      <c r="W73" s="4">
        <v>500</v>
      </c>
      <c r="X73" s="17">
        <f t="shared" si="3"/>
        <v>500</v>
      </c>
      <c r="Y73" t="s">
        <v>11</v>
      </c>
      <c r="Z73" s="3">
        <v>1</v>
      </c>
      <c r="AA73" s="3">
        <v>0</v>
      </c>
      <c r="AB73" s="3">
        <v>0</v>
      </c>
      <c r="AC73" s="3">
        <v>0</v>
      </c>
      <c r="AD73" s="4">
        <v>0</v>
      </c>
      <c r="AE73" s="3">
        <v>0</v>
      </c>
      <c r="AF73" s="4">
        <v>0</v>
      </c>
      <c r="AG73" s="3">
        <v>1</v>
      </c>
      <c r="AH73" s="4">
        <v>0</v>
      </c>
      <c r="AI73" s="4">
        <v>0</v>
      </c>
      <c r="AJ73" s="4">
        <v>0</v>
      </c>
      <c r="AK73" s="4">
        <v>0</v>
      </c>
      <c r="AL73" t="s">
        <v>145</v>
      </c>
      <c r="AM73" t="s">
        <v>13</v>
      </c>
    </row>
    <row r="74" spans="1:39" x14ac:dyDescent="0.25">
      <c r="A74" t="s">
        <v>78</v>
      </c>
      <c r="B74" t="s">
        <v>2</v>
      </c>
      <c r="C74" t="s">
        <v>3</v>
      </c>
      <c r="D74" t="s">
        <v>4</v>
      </c>
      <c r="E74" t="str">
        <f>_xlfn.XLOOKUP(D74,Planilha2!A:A,Planilha2!B:B)</f>
        <v>Compras EBMS</v>
      </c>
      <c r="F74" s="2">
        <v>45320</v>
      </c>
      <c r="G74" t="s">
        <v>26</v>
      </c>
      <c r="H74" s="10" t="s">
        <v>5591</v>
      </c>
      <c r="I74" t="s">
        <v>6</v>
      </c>
      <c r="J74" t="s">
        <v>146</v>
      </c>
      <c r="K74" t="s">
        <v>8</v>
      </c>
      <c r="L74" t="str">
        <f t="shared" si="2"/>
        <v>Serviço</v>
      </c>
      <c r="M74" t="s">
        <v>23</v>
      </c>
      <c r="N74" t="s">
        <v>0</v>
      </c>
      <c r="O74" t="s">
        <v>9</v>
      </c>
      <c r="P74">
        <v>1118</v>
      </c>
      <c r="Q74" t="str">
        <f>_xlfn.XLOOKUP(P74,Planilha1!$A$2:$A$3,Planilha1!$B$2:$B$3)</f>
        <v>Riocentro</v>
      </c>
      <c r="R74" t="s">
        <v>0</v>
      </c>
      <c r="S74" s="3">
        <v>1</v>
      </c>
      <c r="T74" t="s">
        <v>10</v>
      </c>
      <c r="U74" s="3">
        <v>1</v>
      </c>
      <c r="V74" t="s">
        <v>10</v>
      </c>
      <c r="W74" s="4">
        <v>2750</v>
      </c>
      <c r="X74" s="17">
        <f t="shared" si="3"/>
        <v>2750</v>
      </c>
      <c r="Y74" t="s">
        <v>11</v>
      </c>
      <c r="Z74" s="3">
        <v>1</v>
      </c>
      <c r="AA74" s="3">
        <v>0</v>
      </c>
      <c r="AB74" s="3">
        <v>0</v>
      </c>
      <c r="AC74" s="3">
        <v>0</v>
      </c>
      <c r="AD74" s="4">
        <v>0</v>
      </c>
      <c r="AE74" s="3">
        <v>0</v>
      </c>
      <c r="AF74" s="4">
        <v>0</v>
      </c>
      <c r="AG74" s="3">
        <v>1</v>
      </c>
      <c r="AH74" s="4">
        <v>0</v>
      </c>
      <c r="AI74" s="4">
        <v>0</v>
      </c>
      <c r="AJ74" s="4">
        <v>0</v>
      </c>
      <c r="AK74" s="4">
        <v>0</v>
      </c>
      <c r="AL74" t="s">
        <v>145</v>
      </c>
      <c r="AM74" t="s">
        <v>13</v>
      </c>
    </row>
    <row r="75" spans="1:39" x14ac:dyDescent="0.25">
      <c r="A75" t="s">
        <v>1</v>
      </c>
      <c r="B75" t="s">
        <v>2</v>
      </c>
      <c r="C75" t="s">
        <v>3</v>
      </c>
      <c r="D75" t="s">
        <v>4</v>
      </c>
      <c r="E75" t="str">
        <f>_xlfn.XLOOKUP(D75,Planilha2!A:A,Planilha2!B:B)</f>
        <v>Compras EBMS</v>
      </c>
      <c r="F75" s="2">
        <v>45320</v>
      </c>
      <c r="G75" t="s">
        <v>26</v>
      </c>
      <c r="H75" s="10" t="s">
        <v>5591</v>
      </c>
      <c r="I75" t="s">
        <v>6</v>
      </c>
      <c r="J75" t="s">
        <v>124</v>
      </c>
      <c r="K75" t="s">
        <v>8</v>
      </c>
      <c r="L75" t="str">
        <f t="shared" si="2"/>
        <v>Serviço</v>
      </c>
      <c r="M75" t="s">
        <v>0</v>
      </c>
      <c r="N75" t="s">
        <v>0</v>
      </c>
      <c r="O75" t="s">
        <v>9</v>
      </c>
      <c r="P75">
        <v>1118</v>
      </c>
      <c r="Q75" t="str">
        <f>_xlfn.XLOOKUP(P75,Planilha1!$A$2:$A$3,Planilha1!$B$2:$B$3)</f>
        <v>Riocentro</v>
      </c>
      <c r="R75" t="s">
        <v>0</v>
      </c>
      <c r="S75" s="3">
        <v>1</v>
      </c>
      <c r="T75" t="s">
        <v>10</v>
      </c>
      <c r="U75" s="3">
        <v>1</v>
      </c>
      <c r="V75" t="s">
        <v>10</v>
      </c>
      <c r="W75" s="4">
        <v>150</v>
      </c>
      <c r="X75" s="17">
        <f t="shared" si="3"/>
        <v>150</v>
      </c>
      <c r="Y75" t="s">
        <v>11</v>
      </c>
      <c r="Z75" s="3">
        <v>1</v>
      </c>
      <c r="AA75" s="3">
        <v>0</v>
      </c>
      <c r="AB75" s="3">
        <v>0</v>
      </c>
      <c r="AC75" s="3">
        <v>0</v>
      </c>
      <c r="AD75" s="4">
        <v>0</v>
      </c>
      <c r="AE75" s="3">
        <v>0</v>
      </c>
      <c r="AF75" s="4">
        <v>0</v>
      </c>
      <c r="AG75" s="3">
        <v>1</v>
      </c>
      <c r="AH75" s="4">
        <v>0</v>
      </c>
      <c r="AI75" s="4">
        <v>0</v>
      </c>
      <c r="AJ75" s="4">
        <v>0</v>
      </c>
      <c r="AK75" s="4">
        <v>0</v>
      </c>
      <c r="AL75" t="s">
        <v>147</v>
      </c>
      <c r="AM75" t="s">
        <v>13</v>
      </c>
    </row>
    <row r="76" spans="1:39" x14ac:dyDescent="0.25">
      <c r="A76" t="s">
        <v>78</v>
      </c>
      <c r="B76" t="s">
        <v>2</v>
      </c>
      <c r="C76" t="s">
        <v>3</v>
      </c>
      <c r="D76" t="s">
        <v>4</v>
      </c>
      <c r="E76" t="str">
        <f>_xlfn.XLOOKUP(D76,Planilha2!A:A,Planilha2!B:B)</f>
        <v>Compras EBMS</v>
      </c>
      <c r="F76" s="2">
        <v>45320</v>
      </c>
      <c r="G76" t="s">
        <v>26</v>
      </c>
      <c r="H76" s="10" t="s">
        <v>5591</v>
      </c>
      <c r="I76" t="s">
        <v>6</v>
      </c>
      <c r="J76" t="s">
        <v>148</v>
      </c>
      <c r="K76" t="s">
        <v>8</v>
      </c>
      <c r="L76" t="str">
        <f t="shared" si="2"/>
        <v>Serviço</v>
      </c>
      <c r="M76" t="s">
        <v>0</v>
      </c>
      <c r="N76" t="s">
        <v>0</v>
      </c>
      <c r="O76" t="s">
        <v>9</v>
      </c>
      <c r="P76">
        <v>1118</v>
      </c>
      <c r="Q76" t="str">
        <f>_xlfn.XLOOKUP(P76,Planilha1!$A$2:$A$3,Planilha1!$B$2:$B$3)</f>
        <v>Riocentro</v>
      </c>
      <c r="R76" t="s">
        <v>0</v>
      </c>
      <c r="S76" s="3">
        <v>1</v>
      </c>
      <c r="T76" t="s">
        <v>10</v>
      </c>
      <c r="U76" s="3">
        <v>1</v>
      </c>
      <c r="V76" t="s">
        <v>10</v>
      </c>
      <c r="W76" s="4">
        <v>725</v>
      </c>
      <c r="X76" s="17">
        <f t="shared" si="3"/>
        <v>725</v>
      </c>
      <c r="Y76" t="s">
        <v>11</v>
      </c>
      <c r="Z76" s="3">
        <v>1</v>
      </c>
      <c r="AA76" s="3">
        <v>0</v>
      </c>
      <c r="AB76" s="3">
        <v>0</v>
      </c>
      <c r="AC76" s="3">
        <v>0</v>
      </c>
      <c r="AD76" s="4">
        <v>0</v>
      </c>
      <c r="AE76" s="3">
        <v>0</v>
      </c>
      <c r="AF76" s="4">
        <v>0</v>
      </c>
      <c r="AG76" s="3">
        <v>1</v>
      </c>
      <c r="AH76" s="4">
        <v>0</v>
      </c>
      <c r="AI76" s="4">
        <v>0</v>
      </c>
      <c r="AJ76" s="4">
        <v>0</v>
      </c>
      <c r="AK76" s="4">
        <v>0</v>
      </c>
      <c r="AL76" t="s">
        <v>147</v>
      </c>
      <c r="AM76" t="s">
        <v>13</v>
      </c>
    </row>
    <row r="77" spans="1:39" x14ac:dyDescent="0.25">
      <c r="A77" t="s">
        <v>1</v>
      </c>
      <c r="B77" t="s">
        <v>2</v>
      </c>
      <c r="C77" t="s">
        <v>3</v>
      </c>
      <c r="D77" t="s">
        <v>4</v>
      </c>
      <c r="E77" t="str">
        <f>_xlfn.XLOOKUP(D77,Planilha2!A:A,Planilha2!B:B)</f>
        <v>Compras EBMS</v>
      </c>
      <c r="F77" s="2">
        <v>45320</v>
      </c>
      <c r="G77" t="s">
        <v>149</v>
      </c>
      <c r="H77" s="10" t="s">
        <v>5602</v>
      </c>
      <c r="I77" t="s">
        <v>128</v>
      </c>
      <c r="J77" t="s">
        <v>150</v>
      </c>
      <c r="K77" t="s">
        <v>8</v>
      </c>
      <c r="L77" t="str">
        <f t="shared" si="2"/>
        <v>Serviço</v>
      </c>
      <c r="M77" t="s">
        <v>0</v>
      </c>
      <c r="N77" t="s">
        <v>0</v>
      </c>
      <c r="O77" t="s">
        <v>9</v>
      </c>
      <c r="P77">
        <v>1118</v>
      </c>
      <c r="Q77" t="str">
        <f>_xlfn.XLOOKUP(P77,Planilha1!$A$2:$A$3,Planilha1!$B$2:$B$3)</f>
        <v>Riocentro</v>
      </c>
      <c r="R77" t="s">
        <v>0</v>
      </c>
      <c r="S77" s="3">
        <v>1</v>
      </c>
      <c r="T77" t="s">
        <v>10</v>
      </c>
      <c r="U77" s="3">
        <v>1</v>
      </c>
      <c r="V77" t="s">
        <v>10</v>
      </c>
      <c r="W77" s="4">
        <v>2980</v>
      </c>
      <c r="X77" s="17">
        <f t="shared" si="3"/>
        <v>2980</v>
      </c>
      <c r="Y77" t="s">
        <v>11</v>
      </c>
      <c r="Z77" s="3">
        <v>1</v>
      </c>
      <c r="AA77" s="3">
        <v>0</v>
      </c>
      <c r="AB77" s="3">
        <v>0</v>
      </c>
      <c r="AC77" s="3">
        <v>0</v>
      </c>
      <c r="AD77" s="4">
        <v>0</v>
      </c>
      <c r="AE77" s="3">
        <v>0</v>
      </c>
      <c r="AF77" s="4">
        <v>0</v>
      </c>
      <c r="AG77" s="3">
        <v>1</v>
      </c>
      <c r="AH77" s="4">
        <v>0</v>
      </c>
      <c r="AI77" s="4">
        <v>0</v>
      </c>
      <c r="AJ77" s="4">
        <v>0</v>
      </c>
      <c r="AK77" s="4">
        <v>0</v>
      </c>
      <c r="AL77" t="s">
        <v>151</v>
      </c>
      <c r="AM77" t="s">
        <v>13</v>
      </c>
    </row>
    <row r="78" spans="1:39" x14ac:dyDescent="0.25">
      <c r="A78" t="s">
        <v>1</v>
      </c>
      <c r="B78" t="s">
        <v>2</v>
      </c>
      <c r="C78" t="s">
        <v>3</v>
      </c>
      <c r="D78" t="s">
        <v>4</v>
      </c>
      <c r="E78" t="str">
        <f>_xlfn.XLOOKUP(D78,Planilha2!A:A,Planilha2!B:B)</f>
        <v>Compras EBMS</v>
      </c>
      <c r="F78" s="2">
        <v>45320</v>
      </c>
      <c r="G78" t="s">
        <v>32</v>
      </c>
      <c r="H78" s="10" t="s">
        <v>5592</v>
      </c>
      <c r="I78" t="s">
        <v>128</v>
      </c>
      <c r="J78" t="s">
        <v>152</v>
      </c>
      <c r="K78" t="s">
        <v>8</v>
      </c>
      <c r="L78" t="str">
        <f t="shared" si="2"/>
        <v>Serviço</v>
      </c>
      <c r="M78" t="s">
        <v>0</v>
      </c>
      <c r="N78" t="s">
        <v>0</v>
      </c>
      <c r="O78" t="s">
        <v>9</v>
      </c>
      <c r="P78">
        <v>1118</v>
      </c>
      <c r="Q78" t="str">
        <f>_xlfn.XLOOKUP(P78,Planilha1!$A$2:$A$3,Planilha1!$B$2:$B$3)</f>
        <v>Riocentro</v>
      </c>
      <c r="R78" t="s">
        <v>0</v>
      </c>
      <c r="S78" s="3">
        <v>1</v>
      </c>
      <c r="T78" t="s">
        <v>10</v>
      </c>
      <c r="U78" s="3">
        <v>1</v>
      </c>
      <c r="V78" t="s">
        <v>10</v>
      </c>
      <c r="W78" s="4">
        <v>450</v>
      </c>
      <c r="X78" s="17">
        <f t="shared" si="3"/>
        <v>450</v>
      </c>
      <c r="Y78" t="s">
        <v>11</v>
      </c>
      <c r="Z78" s="3">
        <v>1</v>
      </c>
      <c r="AA78" s="3">
        <v>0</v>
      </c>
      <c r="AB78" s="3">
        <v>0</v>
      </c>
      <c r="AC78" s="3">
        <v>0</v>
      </c>
      <c r="AD78" s="4">
        <v>0</v>
      </c>
      <c r="AE78" s="3">
        <v>0</v>
      </c>
      <c r="AF78" s="4">
        <v>0</v>
      </c>
      <c r="AG78" s="3">
        <v>1</v>
      </c>
      <c r="AH78" s="4">
        <v>0</v>
      </c>
      <c r="AI78" s="4">
        <v>0</v>
      </c>
      <c r="AJ78" s="4">
        <v>0</v>
      </c>
      <c r="AK78" s="4">
        <v>0</v>
      </c>
      <c r="AL78" t="s">
        <v>153</v>
      </c>
      <c r="AM78" t="s">
        <v>13</v>
      </c>
    </row>
    <row r="79" spans="1:39" x14ac:dyDescent="0.25">
      <c r="A79" t="s">
        <v>1</v>
      </c>
      <c r="B79" t="s">
        <v>2</v>
      </c>
      <c r="C79" t="s">
        <v>3</v>
      </c>
      <c r="D79" t="s">
        <v>4</v>
      </c>
      <c r="E79" t="str">
        <f>_xlfn.XLOOKUP(D79,Planilha2!A:A,Planilha2!B:B)</f>
        <v>Compras EBMS</v>
      </c>
      <c r="F79" s="2">
        <v>45320</v>
      </c>
      <c r="G79" t="s">
        <v>5</v>
      </c>
      <c r="H79" s="10" t="s">
        <v>5589</v>
      </c>
      <c r="I79" t="s">
        <v>6</v>
      </c>
      <c r="J79" t="s">
        <v>95</v>
      </c>
      <c r="K79" t="s">
        <v>8</v>
      </c>
      <c r="L79" t="str">
        <f t="shared" si="2"/>
        <v>Serviço</v>
      </c>
      <c r="M79" t="s">
        <v>0</v>
      </c>
      <c r="N79" t="s">
        <v>0</v>
      </c>
      <c r="O79" t="s">
        <v>9</v>
      </c>
      <c r="P79">
        <v>1118</v>
      </c>
      <c r="Q79" t="str">
        <f>_xlfn.XLOOKUP(P79,Planilha1!$A$2:$A$3,Planilha1!$B$2:$B$3)</f>
        <v>Riocentro</v>
      </c>
      <c r="R79" t="s">
        <v>0</v>
      </c>
      <c r="S79" s="3">
        <v>1</v>
      </c>
      <c r="T79" t="s">
        <v>10</v>
      </c>
      <c r="U79" s="3">
        <v>1</v>
      </c>
      <c r="V79" t="s">
        <v>10</v>
      </c>
      <c r="W79" s="4">
        <v>3800</v>
      </c>
      <c r="X79" s="17">
        <f t="shared" si="3"/>
        <v>3800</v>
      </c>
      <c r="Y79" t="s">
        <v>11</v>
      </c>
      <c r="Z79" s="3">
        <v>1</v>
      </c>
      <c r="AA79" s="3">
        <v>0</v>
      </c>
      <c r="AB79" s="3">
        <v>0</v>
      </c>
      <c r="AC79" s="3">
        <v>0</v>
      </c>
      <c r="AD79" s="4">
        <v>0</v>
      </c>
      <c r="AE79" s="3">
        <v>0</v>
      </c>
      <c r="AF79" s="4">
        <v>0</v>
      </c>
      <c r="AG79" s="3">
        <v>1</v>
      </c>
      <c r="AH79" s="4">
        <v>0</v>
      </c>
      <c r="AI79" s="4">
        <v>0</v>
      </c>
      <c r="AJ79" s="4">
        <v>0</v>
      </c>
      <c r="AK79" s="4">
        <v>0</v>
      </c>
      <c r="AL79" t="s">
        <v>154</v>
      </c>
      <c r="AM79" t="s">
        <v>13</v>
      </c>
    </row>
    <row r="80" spans="1:39" x14ac:dyDescent="0.25">
      <c r="A80" t="s">
        <v>1</v>
      </c>
      <c r="B80" t="s">
        <v>2</v>
      </c>
      <c r="C80" t="s">
        <v>3</v>
      </c>
      <c r="D80" t="s">
        <v>4</v>
      </c>
      <c r="E80" t="str">
        <f>_xlfn.XLOOKUP(D80,Planilha2!A:A,Planilha2!B:B)</f>
        <v>Compras EBMS</v>
      </c>
      <c r="F80" s="2">
        <v>45320</v>
      </c>
      <c r="G80" t="s">
        <v>127</v>
      </c>
      <c r="H80" s="10" t="s">
        <v>5601</v>
      </c>
      <c r="I80" t="s">
        <v>128</v>
      </c>
      <c r="J80" t="s">
        <v>137</v>
      </c>
      <c r="K80" t="s">
        <v>8</v>
      </c>
      <c r="L80" t="str">
        <f t="shared" si="2"/>
        <v>Serviço</v>
      </c>
      <c r="M80" t="s">
        <v>0</v>
      </c>
      <c r="N80" t="s">
        <v>0</v>
      </c>
      <c r="O80" t="s">
        <v>9</v>
      </c>
      <c r="P80">
        <v>1118</v>
      </c>
      <c r="Q80" t="str">
        <f>_xlfn.XLOOKUP(P80,Planilha1!$A$2:$A$3,Planilha1!$B$2:$B$3)</f>
        <v>Riocentro</v>
      </c>
      <c r="R80" t="s">
        <v>0</v>
      </c>
      <c r="S80" s="3">
        <v>1</v>
      </c>
      <c r="T80" t="s">
        <v>10</v>
      </c>
      <c r="U80" s="3">
        <v>1</v>
      </c>
      <c r="V80" t="s">
        <v>10</v>
      </c>
      <c r="W80" s="4">
        <v>1200</v>
      </c>
      <c r="X80" s="17">
        <f t="shared" si="3"/>
        <v>1200</v>
      </c>
      <c r="Y80" t="s">
        <v>11</v>
      </c>
      <c r="Z80" s="3">
        <v>1</v>
      </c>
      <c r="AA80" s="3">
        <v>0</v>
      </c>
      <c r="AB80" s="3">
        <v>0</v>
      </c>
      <c r="AC80" s="3">
        <v>0</v>
      </c>
      <c r="AD80" s="4">
        <v>0</v>
      </c>
      <c r="AE80" s="3">
        <v>0</v>
      </c>
      <c r="AF80" s="4">
        <v>0</v>
      </c>
      <c r="AG80" s="3">
        <v>1</v>
      </c>
      <c r="AH80" s="4">
        <v>0</v>
      </c>
      <c r="AI80" s="4">
        <v>0</v>
      </c>
      <c r="AJ80" s="4">
        <v>0</v>
      </c>
      <c r="AK80" s="4">
        <v>0</v>
      </c>
      <c r="AL80" t="s">
        <v>155</v>
      </c>
      <c r="AM80" t="s">
        <v>13</v>
      </c>
    </row>
    <row r="81" spans="1:39" x14ac:dyDescent="0.25">
      <c r="A81" t="s">
        <v>1</v>
      </c>
      <c r="B81" t="s">
        <v>2</v>
      </c>
      <c r="C81" t="s">
        <v>3</v>
      </c>
      <c r="D81" t="s">
        <v>4</v>
      </c>
      <c r="E81" t="str">
        <f>_xlfn.XLOOKUP(D81,Planilha2!A:A,Planilha2!B:B)</f>
        <v>Compras EBMS</v>
      </c>
      <c r="F81" s="2">
        <v>45321</v>
      </c>
      <c r="G81" t="s">
        <v>26</v>
      </c>
      <c r="H81" s="10" t="s">
        <v>5591</v>
      </c>
      <c r="I81" t="s">
        <v>6</v>
      </c>
      <c r="J81" t="s">
        <v>124</v>
      </c>
      <c r="K81" t="s">
        <v>8</v>
      </c>
      <c r="L81" t="str">
        <f t="shared" si="2"/>
        <v>Serviço</v>
      </c>
      <c r="M81" t="s">
        <v>0</v>
      </c>
      <c r="N81" t="s">
        <v>0</v>
      </c>
      <c r="O81" t="s">
        <v>9</v>
      </c>
      <c r="P81">
        <v>1118</v>
      </c>
      <c r="Q81" t="str">
        <f>_xlfn.XLOOKUP(P81,Planilha1!$A$2:$A$3,Planilha1!$B$2:$B$3)</f>
        <v>Riocentro</v>
      </c>
      <c r="R81" t="s">
        <v>0</v>
      </c>
      <c r="S81" s="3">
        <v>1</v>
      </c>
      <c r="T81" t="s">
        <v>10</v>
      </c>
      <c r="U81" s="3">
        <v>1</v>
      </c>
      <c r="V81" t="s">
        <v>10</v>
      </c>
      <c r="W81" s="4">
        <v>200</v>
      </c>
      <c r="X81" s="17">
        <f t="shared" si="3"/>
        <v>200</v>
      </c>
      <c r="Y81" t="s">
        <v>11</v>
      </c>
      <c r="Z81" s="3">
        <v>1</v>
      </c>
      <c r="AA81" s="3">
        <v>0</v>
      </c>
      <c r="AB81" s="3">
        <v>0</v>
      </c>
      <c r="AC81" s="3">
        <v>0</v>
      </c>
      <c r="AD81" s="4">
        <v>0</v>
      </c>
      <c r="AE81" s="3">
        <v>0</v>
      </c>
      <c r="AF81" s="4">
        <v>0</v>
      </c>
      <c r="AG81" s="3">
        <v>1</v>
      </c>
      <c r="AH81" s="4">
        <v>0</v>
      </c>
      <c r="AI81" s="4">
        <v>0</v>
      </c>
      <c r="AJ81" s="4">
        <v>0</v>
      </c>
      <c r="AK81" s="4">
        <v>0</v>
      </c>
      <c r="AL81" t="s">
        <v>156</v>
      </c>
      <c r="AM81" t="s">
        <v>13</v>
      </c>
    </row>
    <row r="82" spans="1:39" x14ac:dyDescent="0.25">
      <c r="A82" t="s">
        <v>78</v>
      </c>
      <c r="B82" t="s">
        <v>2</v>
      </c>
      <c r="C82" t="s">
        <v>3</v>
      </c>
      <c r="D82" t="s">
        <v>4</v>
      </c>
      <c r="E82" t="str">
        <f>_xlfn.XLOOKUP(D82,Planilha2!A:A,Planilha2!B:B)</f>
        <v>Compras EBMS</v>
      </c>
      <c r="F82" s="2">
        <v>45321</v>
      </c>
      <c r="G82" t="s">
        <v>26</v>
      </c>
      <c r="H82" s="10" t="s">
        <v>5591</v>
      </c>
      <c r="I82" t="s">
        <v>6</v>
      </c>
      <c r="J82" t="s">
        <v>157</v>
      </c>
      <c r="K82" t="s">
        <v>8</v>
      </c>
      <c r="L82" t="str">
        <f t="shared" si="2"/>
        <v>Serviço</v>
      </c>
      <c r="M82" t="s">
        <v>0</v>
      </c>
      <c r="N82" t="s">
        <v>0</v>
      </c>
      <c r="O82" t="s">
        <v>9</v>
      </c>
      <c r="P82">
        <v>1118</v>
      </c>
      <c r="Q82" t="str">
        <f>_xlfn.XLOOKUP(P82,Planilha1!$A$2:$A$3,Planilha1!$B$2:$B$3)</f>
        <v>Riocentro</v>
      </c>
      <c r="R82" t="s">
        <v>0</v>
      </c>
      <c r="S82" s="3">
        <v>1</v>
      </c>
      <c r="T82" t="s">
        <v>10</v>
      </c>
      <c r="U82" s="3">
        <v>1</v>
      </c>
      <c r="V82" t="s">
        <v>10</v>
      </c>
      <c r="W82" s="4">
        <v>350</v>
      </c>
      <c r="X82" s="17">
        <f t="shared" si="3"/>
        <v>350</v>
      </c>
      <c r="Y82" t="s">
        <v>11</v>
      </c>
      <c r="Z82" s="3">
        <v>1</v>
      </c>
      <c r="AA82" s="3">
        <v>0</v>
      </c>
      <c r="AB82" s="3">
        <v>0</v>
      </c>
      <c r="AC82" s="3">
        <v>0</v>
      </c>
      <c r="AD82" s="4">
        <v>0</v>
      </c>
      <c r="AE82" s="3">
        <v>0</v>
      </c>
      <c r="AF82" s="4">
        <v>0</v>
      </c>
      <c r="AG82" s="3">
        <v>1</v>
      </c>
      <c r="AH82" s="4">
        <v>0</v>
      </c>
      <c r="AI82" s="4">
        <v>0</v>
      </c>
      <c r="AJ82" s="4">
        <v>0</v>
      </c>
      <c r="AK82" s="4">
        <v>0</v>
      </c>
      <c r="AL82" t="s">
        <v>156</v>
      </c>
      <c r="AM82" t="s">
        <v>13</v>
      </c>
    </row>
    <row r="83" spans="1:39" x14ac:dyDescent="0.25">
      <c r="A83" t="s">
        <v>1</v>
      </c>
      <c r="B83" t="s">
        <v>2</v>
      </c>
      <c r="C83" t="s">
        <v>3</v>
      </c>
      <c r="D83" t="s">
        <v>4</v>
      </c>
      <c r="E83" t="str">
        <f>_xlfn.XLOOKUP(D83,Planilha2!A:A,Planilha2!B:B)</f>
        <v>Compras EBMS</v>
      </c>
      <c r="F83" s="2">
        <v>45321</v>
      </c>
      <c r="G83" t="s">
        <v>26</v>
      </c>
      <c r="H83" s="10" t="s">
        <v>5591</v>
      </c>
      <c r="I83" t="s">
        <v>6</v>
      </c>
      <c r="J83" t="s">
        <v>124</v>
      </c>
      <c r="K83" t="s">
        <v>8</v>
      </c>
      <c r="L83" t="str">
        <f t="shared" si="2"/>
        <v>Serviço</v>
      </c>
      <c r="M83" t="s">
        <v>0</v>
      </c>
      <c r="N83" t="s">
        <v>0</v>
      </c>
      <c r="O83" t="s">
        <v>9</v>
      </c>
      <c r="P83">
        <v>1118</v>
      </c>
      <c r="Q83" t="str">
        <f>_xlfn.XLOOKUP(P83,Planilha1!$A$2:$A$3,Planilha1!$B$2:$B$3)</f>
        <v>Riocentro</v>
      </c>
      <c r="R83" t="s">
        <v>0</v>
      </c>
      <c r="S83" s="3">
        <v>1</v>
      </c>
      <c r="T83" t="s">
        <v>10</v>
      </c>
      <c r="U83" s="3">
        <v>1</v>
      </c>
      <c r="V83" t="s">
        <v>10</v>
      </c>
      <c r="W83" s="4">
        <v>200</v>
      </c>
      <c r="X83" s="17">
        <f t="shared" si="3"/>
        <v>200</v>
      </c>
      <c r="Y83" t="s">
        <v>11</v>
      </c>
      <c r="Z83" s="3">
        <v>1</v>
      </c>
      <c r="AA83" s="3">
        <v>0</v>
      </c>
      <c r="AB83" s="3">
        <v>0</v>
      </c>
      <c r="AC83" s="3">
        <v>0</v>
      </c>
      <c r="AD83" s="4">
        <v>0</v>
      </c>
      <c r="AE83" s="3">
        <v>0</v>
      </c>
      <c r="AF83" s="4">
        <v>0</v>
      </c>
      <c r="AG83" s="3">
        <v>1</v>
      </c>
      <c r="AH83" s="4">
        <v>0</v>
      </c>
      <c r="AI83" s="4">
        <v>0</v>
      </c>
      <c r="AJ83" s="4">
        <v>0</v>
      </c>
      <c r="AK83" s="4">
        <v>0</v>
      </c>
      <c r="AL83" t="s">
        <v>158</v>
      </c>
      <c r="AM83" t="s">
        <v>13</v>
      </c>
    </row>
    <row r="84" spans="1:39" x14ac:dyDescent="0.25">
      <c r="A84" t="s">
        <v>78</v>
      </c>
      <c r="B84" t="s">
        <v>2</v>
      </c>
      <c r="C84" t="s">
        <v>3</v>
      </c>
      <c r="D84" t="s">
        <v>4</v>
      </c>
      <c r="E84" t="str">
        <f>_xlfn.XLOOKUP(D84,Planilha2!A:A,Planilha2!B:B)</f>
        <v>Compras EBMS</v>
      </c>
      <c r="F84" s="2">
        <v>45321</v>
      </c>
      <c r="G84" t="s">
        <v>26</v>
      </c>
      <c r="H84" s="10" t="s">
        <v>5591</v>
      </c>
      <c r="I84" t="s">
        <v>6</v>
      </c>
      <c r="J84" t="s">
        <v>148</v>
      </c>
      <c r="K84" t="s">
        <v>8</v>
      </c>
      <c r="L84" t="str">
        <f t="shared" si="2"/>
        <v>Serviço</v>
      </c>
      <c r="M84" t="s">
        <v>0</v>
      </c>
      <c r="N84" t="s">
        <v>0</v>
      </c>
      <c r="O84" t="s">
        <v>9</v>
      </c>
      <c r="P84">
        <v>1118</v>
      </c>
      <c r="Q84" t="str">
        <f>_xlfn.XLOOKUP(P84,Planilha1!$A$2:$A$3,Planilha1!$B$2:$B$3)</f>
        <v>Riocentro</v>
      </c>
      <c r="R84" t="s">
        <v>0</v>
      </c>
      <c r="S84" s="3">
        <v>1</v>
      </c>
      <c r="T84" t="s">
        <v>10</v>
      </c>
      <c r="U84" s="3">
        <v>1</v>
      </c>
      <c r="V84" t="s">
        <v>10</v>
      </c>
      <c r="W84" s="4">
        <v>725</v>
      </c>
      <c r="X84" s="17">
        <f t="shared" si="3"/>
        <v>725</v>
      </c>
      <c r="Y84" t="s">
        <v>11</v>
      </c>
      <c r="Z84" s="3">
        <v>1</v>
      </c>
      <c r="AA84" s="3">
        <v>0</v>
      </c>
      <c r="AB84" s="3">
        <v>0</v>
      </c>
      <c r="AC84" s="3">
        <v>0</v>
      </c>
      <c r="AD84" s="4">
        <v>0</v>
      </c>
      <c r="AE84" s="3">
        <v>0</v>
      </c>
      <c r="AF84" s="4">
        <v>0</v>
      </c>
      <c r="AG84" s="3">
        <v>1</v>
      </c>
      <c r="AH84" s="4">
        <v>0</v>
      </c>
      <c r="AI84" s="4">
        <v>0</v>
      </c>
      <c r="AJ84" s="4">
        <v>0</v>
      </c>
      <c r="AK84" s="4">
        <v>0</v>
      </c>
      <c r="AL84" t="s">
        <v>158</v>
      </c>
      <c r="AM84" t="s">
        <v>13</v>
      </c>
    </row>
    <row r="85" spans="1:39" x14ac:dyDescent="0.25">
      <c r="A85" t="s">
        <v>1</v>
      </c>
      <c r="B85" t="s">
        <v>2</v>
      </c>
      <c r="C85" t="s">
        <v>3</v>
      </c>
      <c r="D85" t="s">
        <v>4</v>
      </c>
      <c r="E85" t="str">
        <f>_xlfn.XLOOKUP(D85,Planilha2!A:A,Planilha2!B:B)</f>
        <v>Compras EBMS</v>
      </c>
      <c r="F85" s="2">
        <v>45321</v>
      </c>
      <c r="G85" t="s">
        <v>43</v>
      </c>
      <c r="H85" s="10" t="s">
        <v>5964</v>
      </c>
      <c r="I85" t="s">
        <v>33</v>
      </c>
      <c r="J85" t="s">
        <v>44</v>
      </c>
      <c r="K85" t="s">
        <v>8</v>
      </c>
      <c r="L85" t="str">
        <f t="shared" si="2"/>
        <v>Serviço</v>
      </c>
      <c r="M85" t="s">
        <v>0</v>
      </c>
      <c r="N85" t="s">
        <v>0</v>
      </c>
      <c r="O85" t="s">
        <v>9</v>
      </c>
      <c r="P85">
        <v>1118</v>
      </c>
      <c r="Q85" t="str">
        <f>_xlfn.XLOOKUP(P85,Planilha1!$A$2:$A$3,Planilha1!$B$2:$B$3)</f>
        <v>Riocentro</v>
      </c>
      <c r="R85" t="s">
        <v>0</v>
      </c>
      <c r="S85" s="3">
        <v>1</v>
      </c>
      <c r="T85" t="s">
        <v>10</v>
      </c>
      <c r="U85" s="3">
        <v>1</v>
      </c>
      <c r="V85" t="s">
        <v>10</v>
      </c>
      <c r="W85" s="4">
        <v>2125</v>
      </c>
      <c r="X85" s="17">
        <f t="shared" si="3"/>
        <v>2125</v>
      </c>
      <c r="Y85" t="s">
        <v>11</v>
      </c>
      <c r="Z85" s="3">
        <v>1</v>
      </c>
      <c r="AA85" s="3">
        <v>0</v>
      </c>
      <c r="AB85" s="3">
        <v>0</v>
      </c>
      <c r="AC85" s="3">
        <v>0</v>
      </c>
      <c r="AD85" s="4">
        <v>0</v>
      </c>
      <c r="AE85" s="3">
        <v>0</v>
      </c>
      <c r="AF85" s="4">
        <v>0</v>
      </c>
      <c r="AG85" s="3">
        <v>1</v>
      </c>
      <c r="AH85" s="4">
        <v>0</v>
      </c>
      <c r="AI85" s="4">
        <v>0</v>
      </c>
      <c r="AJ85" s="4">
        <v>0</v>
      </c>
      <c r="AK85" s="4">
        <v>0</v>
      </c>
      <c r="AL85" t="s">
        <v>159</v>
      </c>
      <c r="AM85" t="s">
        <v>13</v>
      </c>
    </row>
    <row r="86" spans="1:39" x14ac:dyDescent="0.25">
      <c r="A86" t="s">
        <v>1</v>
      </c>
      <c r="B86" t="s">
        <v>2</v>
      </c>
      <c r="C86" t="s">
        <v>3</v>
      </c>
      <c r="D86" t="s">
        <v>4</v>
      </c>
      <c r="E86" t="str">
        <f>_xlfn.XLOOKUP(D86,Planilha2!A:A,Planilha2!B:B)</f>
        <v>Compras EBMS</v>
      </c>
      <c r="F86" s="2">
        <v>45321</v>
      </c>
      <c r="G86" t="s">
        <v>160</v>
      </c>
      <c r="H86" s="10" t="s">
        <v>5603</v>
      </c>
      <c r="I86" t="s">
        <v>161</v>
      </c>
      <c r="J86" t="s">
        <v>162</v>
      </c>
      <c r="K86" t="s">
        <v>8</v>
      </c>
      <c r="L86" t="str">
        <f t="shared" si="2"/>
        <v>Serviço</v>
      </c>
      <c r="M86" t="s">
        <v>0</v>
      </c>
      <c r="N86" t="s">
        <v>0</v>
      </c>
      <c r="O86" t="s">
        <v>9</v>
      </c>
      <c r="P86">
        <v>1118</v>
      </c>
      <c r="Q86" t="str">
        <f>_xlfn.XLOOKUP(P86,Planilha1!$A$2:$A$3,Planilha1!$B$2:$B$3)</f>
        <v>Riocentro</v>
      </c>
      <c r="R86" t="s">
        <v>0</v>
      </c>
      <c r="S86" s="3">
        <v>1</v>
      </c>
      <c r="T86" t="s">
        <v>10</v>
      </c>
      <c r="U86" s="3">
        <v>1</v>
      </c>
      <c r="V86" t="s">
        <v>10</v>
      </c>
      <c r="W86" s="4">
        <v>875</v>
      </c>
      <c r="X86" s="17">
        <f t="shared" si="3"/>
        <v>875</v>
      </c>
      <c r="Y86" t="s">
        <v>11</v>
      </c>
      <c r="Z86" s="3">
        <v>1</v>
      </c>
      <c r="AA86" s="3">
        <v>0</v>
      </c>
      <c r="AB86" s="3">
        <v>0</v>
      </c>
      <c r="AC86" s="3">
        <v>0</v>
      </c>
      <c r="AD86" s="4">
        <v>0</v>
      </c>
      <c r="AE86" s="3">
        <v>0</v>
      </c>
      <c r="AF86" s="4">
        <v>0</v>
      </c>
      <c r="AG86" s="3">
        <v>1</v>
      </c>
      <c r="AH86" s="4">
        <v>0</v>
      </c>
      <c r="AI86" s="4">
        <v>0</v>
      </c>
      <c r="AJ86" s="4">
        <v>0</v>
      </c>
      <c r="AK86" s="4">
        <v>0</v>
      </c>
      <c r="AL86" t="s">
        <v>163</v>
      </c>
      <c r="AM86" t="s">
        <v>13</v>
      </c>
    </row>
    <row r="87" spans="1:39" x14ac:dyDescent="0.25">
      <c r="A87" t="s">
        <v>1</v>
      </c>
      <c r="B87" t="s">
        <v>2</v>
      </c>
      <c r="C87" t="s">
        <v>3</v>
      </c>
      <c r="D87" t="s">
        <v>4</v>
      </c>
      <c r="E87" t="str">
        <f>_xlfn.XLOOKUP(D87,Planilha2!A:A,Planilha2!B:B)</f>
        <v>Compras EBMS</v>
      </c>
      <c r="F87" s="2">
        <v>45321</v>
      </c>
      <c r="G87" t="s">
        <v>160</v>
      </c>
      <c r="H87" s="10" t="s">
        <v>5603</v>
      </c>
      <c r="I87" t="s">
        <v>161</v>
      </c>
      <c r="J87" t="s">
        <v>162</v>
      </c>
      <c r="K87" t="s">
        <v>8</v>
      </c>
      <c r="L87" t="str">
        <f t="shared" si="2"/>
        <v>Serviço</v>
      </c>
      <c r="M87" t="s">
        <v>0</v>
      </c>
      <c r="N87" t="s">
        <v>0</v>
      </c>
      <c r="O87" t="s">
        <v>9</v>
      </c>
      <c r="P87">
        <v>1118</v>
      </c>
      <c r="Q87" t="str">
        <f>_xlfn.XLOOKUP(P87,Planilha1!$A$2:$A$3,Planilha1!$B$2:$B$3)</f>
        <v>Riocentro</v>
      </c>
      <c r="R87" t="s">
        <v>0</v>
      </c>
      <c r="S87" s="3">
        <v>1</v>
      </c>
      <c r="T87" t="s">
        <v>10</v>
      </c>
      <c r="U87" s="3">
        <v>1</v>
      </c>
      <c r="V87" t="s">
        <v>10</v>
      </c>
      <c r="W87" s="4">
        <v>875</v>
      </c>
      <c r="X87" s="17">
        <f t="shared" si="3"/>
        <v>875</v>
      </c>
      <c r="Y87" t="s">
        <v>11</v>
      </c>
      <c r="Z87" s="3">
        <v>1</v>
      </c>
      <c r="AA87" s="3">
        <v>0</v>
      </c>
      <c r="AB87" s="3">
        <v>0</v>
      </c>
      <c r="AC87" s="3">
        <v>0</v>
      </c>
      <c r="AD87" s="4">
        <v>0</v>
      </c>
      <c r="AE87" s="3">
        <v>0</v>
      </c>
      <c r="AF87" s="4">
        <v>0</v>
      </c>
      <c r="AG87" s="3">
        <v>1</v>
      </c>
      <c r="AH87" s="4">
        <v>0</v>
      </c>
      <c r="AI87" s="4">
        <v>0</v>
      </c>
      <c r="AJ87" s="4">
        <v>0</v>
      </c>
      <c r="AK87" s="4">
        <v>0</v>
      </c>
      <c r="AL87" t="s">
        <v>164</v>
      </c>
      <c r="AM87" t="s">
        <v>13</v>
      </c>
    </row>
    <row r="88" spans="1:39" x14ac:dyDescent="0.25">
      <c r="A88" t="s">
        <v>1</v>
      </c>
      <c r="B88" t="s">
        <v>2</v>
      </c>
      <c r="C88" t="s">
        <v>3</v>
      </c>
      <c r="D88" t="s">
        <v>4</v>
      </c>
      <c r="E88" t="str">
        <f>_xlfn.XLOOKUP(D88,Planilha2!A:A,Planilha2!B:B)</f>
        <v>Compras EBMS</v>
      </c>
      <c r="F88" s="2">
        <v>45322</v>
      </c>
      <c r="G88" t="s">
        <v>50</v>
      </c>
      <c r="H88" s="10" t="s">
        <v>5593</v>
      </c>
      <c r="I88" t="s">
        <v>51</v>
      </c>
      <c r="J88" t="s">
        <v>97</v>
      </c>
      <c r="K88" t="s">
        <v>8</v>
      </c>
      <c r="L88" t="str">
        <f t="shared" si="2"/>
        <v>Serviço</v>
      </c>
      <c r="M88" t="s">
        <v>0</v>
      </c>
      <c r="N88" t="s">
        <v>0</v>
      </c>
      <c r="O88" t="s">
        <v>9</v>
      </c>
      <c r="P88">
        <v>1118</v>
      </c>
      <c r="Q88" t="str">
        <f>_xlfn.XLOOKUP(P88,Planilha1!$A$2:$A$3,Planilha1!$B$2:$B$3)</f>
        <v>Riocentro</v>
      </c>
      <c r="R88" t="s">
        <v>0</v>
      </c>
      <c r="S88" s="3">
        <v>1</v>
      </c>
      <c r="T88" t="s">
        <v>10</v>
      </c>
      <c r="U88" s="3">
        <v>1</v>
      </c>
      <c r="V88" t="s">
        <v>10</v>
      </c>
      <c r="W88" s="4">
        <v>3760</v>
      </c>
      <c r="X88" s="17">
        <f t="shared" si="3"/>
        <v>3760</v>
      </c>
      <c r="Y88" t="s">
        <v>11</v>
      </c>
      <c r="Z88" s="3">
        <v>1</v>
      </c>
      <c r="AA88" s="3">
        <v>0</v>
      </c>
      <c r="AB88" s="3">
        <v>0</v>
      </c>
      <c r="AC88" s="3">
        <v>0</v>
      </c>
      <c r="AD88" s="4">
        <v>0</v>
      </c>
      <c r="AE88" s="3">
        <v>0</v>
      </c>
      <c r="AF88" s="4">
        <v>0</v>
      </c>
      <c r="AG88" s="3">
        <v>1</v>
      </c>
      <c r="AH88" s="4">
        <v>0</v>
      </c>
      <c r="AI88" s="4">
        <v>0</v>
      </c>
      <c r="AJ88" s="4">
        <v>0</v>
      </c>
      <c r="AK88" s="4">
        <v>0</v>
      </c>
      <c r="AL88" t="s">
        <v>165</v>
      </c>
      <c r="AM88" t="s">
        <v>13</v>
      </c>
    </row>
    <row r="89" spans="1:39" x14ac:dyDescent="0.25">
      <c r="A89" t="s">
        <v>1</v>
      </c>
      <c r="B89" t="s">
        <v>2</v>
      </c>
      <c r="C89" t="s">
        <v>3</v>
      </c>
      <c r="D89" t="s">
        <v>4</v>
      </c>
      <c r="E89" t="str">
        <f>_xlfn.XLOOKUP(D89,Planilha2!A:A,Planilha2!B:B)</f>
        <v>Compras EBMS</v>
      </c>
      <c r="F89" s="2">
        <v>45322</v>
      </c>
      <c r="G89" t="s">
        <v>71</v>
      </c>
      <c r="H89" s="10" t="s">
        <v>5595</v>
      </c>
      <c r="I89" t="s">
        <v>33</v>
      </c>
      <c r="J89" t="s">
        <v>166</v>
      </c>
      <c r="K89" t="s">
        <v>8</v>
      </c>
      <c r="L89" t="str">
        <f t="shared" si="2"/>
        <v>Serviço</v>
      </c>
      <c r="M89" t="s">
        <v>0</v>
      </c>
      <c r="N89" t="s">
        <v>0</v>
      </c>
      <c r="O89" t="s">
        <v>9</v>
      </c>
      <c r="P89">
        <v>1118</v>
      </c>
      <c r="Q89" t="str">
        <f>_xlfn.XLOOKUP(P89,Planilha1!$A$2:$A$3,Planilha1!$B$2:$B$3)</f>
        <v>Riocentro</v>
      </c>
      <c r="R89" t="s">
        <v>0</v>
      </c>
      <c r="S89" s="3">
        <v>1</v>
      </c>
      <c r="T89" t="s">
        <v>10</v>
      </c>
      <c r="U89" s="3">
        <v>1</v>
      </c>
      <c r="V89" t="s">
        <v>10</v>
      </c>
      <c r="W89" s="4">
        <v>5952</v>
      </c>
      <c r="X89" s="17">
        <f t="shared" si="3"/>
        <v>5952</v>
      </c>
      <c r="Y89" t="s">
        <v>11</v>
      </c>
      <c r="Z89" s="3">
        <v>1</v>
      </c>
      <c r="AA89" s="3">
        <v>0</v>
      </c>
      <c r="AB89" s="3">
        <v>0</v>
      </c>
      <c r="AC89" s="3">
        <v>0</v>
      </c>
      <c r="AD89" s="4">
        <v>0</v>
      </c>
      <c r="AE89" s="3">
        <v>0</v>
      </c>
      <c r="AF89" s="4">
        <v>0</v>
      </c>
      <c r="AG89" s="3">
        <v>1</v>
      </c>
      <c r="AH89" s="4">
        <v>0</v>
      </c>
      <c r="AI89" s="4">
        <v>0</v>
      </c>
      <c r="AJ89" s="4">
        <v>0</v>
      </c>
      <c r="AK89" s="4">
        <v>0</v>
      </c>
      <c r="AL89" t="s">
        <v>167</v>
      </c>
      <c r="AM89" t="s">
        <v>13</v>
      </c>
    </row>
    <row r="90" spans="1:39" x14ac:dyDescent="0.25">
      <c r="A90" t="s">
        <v>1</v>
      </c>
      <c r="B90" t="s">
        <v>2</v>
      </c>
      <c r="C90" t="s">
        <v>3</v>
      </c>
      <c r="D90" t="s">
        <v>4</v>
      </c>
      <c r="E90" t="str">
        <f>_xlfn.XLOOKUP(D90,Planilha2!A:A,Planilha2!B:B)</f>
        <v>Compras EBMS</v>
      </c>
      <c r="F90" s="2">
        <v>45322</v>
      </c>
      <c r="G90" t="s">
        <v>71</v>
      </c>
      <c r="H90" s="10" t="s">
        <v>5595</v>
      </c>
      <c r="I90" t="s">
        <v>33</v>
      </c>
      <c r="J90" t="s">
        <v>168</v>
      </c>
      <c r="K90" t="s">
        <v>8</v>
      </c>
      <c r="L90" t="str">
        <f t="shared" si="2"/>
        <v>Serviço</v>
      </c>
      <c r="M90" t="s">
        <v>0</v>
      </c>
      <c r="N90" t="s">
        <v>0</v>
      </c>
      <c r="O90" t="s">
        <v>9</v>
      </c>
      <c r="P90">
        <v>1118</v>
      </c>
      <c r="Q90" t="str">
        <f>_xlfn.XLOOKUP(P90,Planilha1!$A$2:$A$3,Planilha1!$B$2:$B$3)</f>
        <v>Riocentro</v>
      </c>
      <c r="R90" t="s">
        <v>0</v>
      </c>
      <c r="S90" s="3">
        <v>1</v>
      </c>
      <c r="T90" t="s">
        <v>10</v>
      </c>
      <c r="U90" s="3">
        <v>1</v>
      </c>
      <c r="V90" t="s">
        <v>10</v>
      </c>
      <c r="W90" s="4">
        <v>3571.2</v>
      </c>
      <c r="X90" s="17">
        <f t="shared" si="3"/>
        <v>3571.2</v>
      </c>
      <c r="Y90" t="s">
        <v>11</v>
      </c>
      <c r="Z90" s="3">
        <v>1</v>
      </c>
      <c r="AA90" s="3">
        <v>0</v>
      </c>
      <c r="AB90" s="3">
        <v>0</v>
      </c>
      <c r="AC90" s="3">
        <v>0</v>
      </c>
      <c r="AD90" s="4">
        <v>0</v>
      </c>
      <c r="AE90" s="3">
        <v>0</v>
      </c>
      <c r="AF90" s="4">
        <v>0</v>
      </c>
      <c r="AG90" s="3">
        <v>1</v>
      </c>
      <c r="AH90" s="4">
        <v>0</v>
      </c>
      <c r="AI90" s="4">
        <v>0</v>
      </c>
      <c r="AJ90" s="4">
        <v>0</v>
      </c>
      <c r="AK90" s="4">
        <v>0</v>
      </c>
      <c r="AL90" t="s">
        <v>169</v>
      </c>
      <c r="AM90" t="s">
        <v>13</v>
      </c>
    </row>
    <row r="91" spans="1:39" x14ac:dyDescent="0.25">
      <c r="A91" t="s">
        <v>1</v>
      </c>
      <c r="B91" t="s">
        <v>2</v>
      </c>
      <c r="C91" t="s">
        <v>3</v>
      </c>
      <c r="D91" t="s">
        <v>4</v>
      </c>
      <c r="E91" t="str">
        <f>_xlfn.XLOOKUP(D91,Planilha2!A:A,Planilha2!B:B)</f>
        <v>Compras EBMS</v>
      </c>
      <c r="F91" s="2">
        <v>45322</v>
      </c>
      <c r="G91" t="s">
        <v>46</v>
      </c>
      <c r="H91" s="10" t="s">
        <v>46</v>
      </c>
      <c r="I91" t="s">
        <v>47</v>
      </c>
      <c r="J91" t="s">
        <v>48</v>
      </c>
      <c r="K91" t="s">
        <v>8</v>
      </c>
      <c r="L91" t="str">
        <f t="shared" si="2"/>
        <v>Serviço</v>
      </c>
      <c r="M91" t="s">
        <v>0</v>
      </c>
      <c r="N91" t="s">
        <v>0</v>
      </c>
      <c r="O91" t="s">
        <v>9</v>
      </c>
      <c r="P91">
        <v>1118</v>
      </c>
      <c r="Q91" t="str">
        <f>_xlfn.XLOOKUP(P91,Planilha1!$A$2:$A$3,Planilha1!$B$2:$B$3)</f>
        <v>Riocentro</v>
      </c>
      <c r="R91" t="s">
        <v>0</v>
      </c>
      <c r="S91" s="3">
        <v>1</v>
      </c>
      <c r="T91" t="s">
        <v>10</v>
      </c>
      <c r="U91" s="3">
        <v>1</v>
      </c>
      <c r="V91" t="s">
        <v>10</v>
      </c>
      <c r="W91" s="4">
        <v>1620</v>
      </c>
      <c r="X91" s="17">
        <f t="shared" si="3"/>
        <v>1620</v>
      </c>
      <c r="Y91" t="s">
        <v>11</v>
      </c>
      <c r="Z91" s="3">
        <v>1</v>
      </c>
      <c r="AA91" s="3">
        <v>0</v>
      </c>
      <c r="AB91" s="3">
        <v>0</v>
      </c>
      <c r="AC91" s="3">
        <v>0</v>
      </c>
      <c r="AD91" s="4">
        <v>0</v>
      </c>
      <c r="AE91" s="3">
        <v>0</v>
      </c>
      <c r="AF91" s="4">
        <v>0</v>
      </c>
      <c r="AG91" s="3">
        <v>1</v>
      </c>
      <c r="AH91" s="4">
        <v>0</v>
      </c>
      <c r="AI91" s="4">
        <v>0</v>
      </c>
      <c r="AJ91" s="4">
        <v>0</v>
      </c>
      <c r="AK91" s="4">
        <v>0</v>
      </c>
      <c r="AL91" t="s">
        <v>170</v>
      </c>
      <c r="AM91" t="s">
        <v>13</v>
      </c>
    </row>
    <row r="92" spans="1:39" x14ac:dyDescent="0.25">
      <c r="A92" t="s">
        <v>1</v>
      </c>
      <c r="B92" t="s">
        <v>2</v>
      </c>
      <c r="C92" t="s">
        <v>3</v>
      </c>
      <c r="D92" t="s">
        <v>4</v>
      </c>
      <c r="E92" t="str">
        <f>_xlfn.XLOOKUP(D92,Planilha2!A:A,Planilha2!B:B)</f>
        <v>Compras EBMS</v>
      </c>
      <c r="F92" s="2">
        <v>45323</v>
      </c>
      <c r="G92" t="s">
        <v>55</v>
      </c>
      <c r="H92" s="10" t="s">
        <v>5594</v>
      </c>
      <c r="I92" t="s">
        <v>56</v>
      </c>
      <c r="J92" t="s">
        <v>57</v>
      </c>
      <c r="K92" t="s">
        <v>8</v>
      </c>
      <c r="L92" t="str">
        <f t="shared" si="2"/>
        <v>Serviço</v>
      </c>
      <c r="M92" t="s">
        <v>0</v>
      </c>
      <c r="N92" t="s">
        <v>0</v>
      </c>
      <c r="O92" t="s">
        <v>9</v>
      </c>
      <c r="P92">
        <v>1118</v>
      </c>
      <c r="Q92" t="str">
        <f>_xlfn.XLOOKUP(P92,Planilha1!$A$2:$A$3,Planilha1!$B$2:$B$3)</f>
        <v>Riocentro</v>
      </c>
      <c r="R92" t="s">
        <v>0</v>
      </c>
      <c r="S92" s="3">
        <v>1</v>
      </c>
      <c r="T92" t="s">
        <v>10</v>
      </c>
      <c r="U92" s="3">
        <v>1</v>
      </c>
      <c r="V92" t="s">
        <v>10</v>
      </c>
      <c r="W92" s="4">
        <v>5230.32</v>
      </c>
      <c r="X92" s="17">
        <f t="shared" si="3"/>
        <v>5230.32</v>
      </c>
      <c r="Y92" t="s">
        <v>11</v>
      </c>
      <c r="Z92" s="3">
        <v>1</v>
      </c>
      <c r="AA92" s="3">
        <v>0</v>
      </c>
      <c r="AB92" s="3">
        <v>0</v>
      </c>
      <c r="AC92" s="3">
        <v>0</v>
      </c>
      <c r="AD92" s="4">
        <v>0</v>
      </c>
      <c r="AE92" s="3">
        <v>0</v>
      </c>
      <c r="AF92" s="4">
        <v>0</v>
      </c>
      <c r="AG92" s="3">
        <v>1</v>
      </c>
      <c r="AH92" s="4">
        <v>0</v>
      </c>
      <c r="AI92" s="4">
        <v>0</v>
      </c>
      <c r="AJ92" s="4">
        <v>0</v>
      </c>
      <c r="AK92" s="4">
        <v>0</v>
      </c>
      <c r="AL92" t="s">
        <v>171</v>
      </c>
      <c r="AM92" t="s">
        <v>13</v>
      </c>
    </row>
    <row r="93" spans="1:39" x14ac:dyDescent="0.25">
      <c r="A93" t="s">
        <v>1</v>
      </c>
      <c r="B93" t="s">
        <v>2</v>
      </c>
      <c r="C93" t="s">
        <v>3</v>
      </c>
      <c r="D93" t="s">
        <v>4</v>
      </c>
      <c r="E93" t="str">
        <f>_xlfn.XLOOKUP(D93,Planilha2!A:A,Planilha2!B:B)</f>
        <v>Compras EBMS</v>
      </c>
      <c r="F93" s="2">
        <v>45323</v>
      </c>
      <c r="G93" t="s">
        <v>55</v>
      </c>
      <c r="H93" s="10" t="s">
        <v>5594</v>
      </c>
      <c r="I93" t="s">
        <v>56</v>
      </c>
      <c r="J93" t="s">
        <v>57</v>
      </c>
      <c r="K93" t="s">
        <v>8</v>
      </c>
      <c r="L93" t="str">
        <f t="shared" si="2"/>
        <v>Serviço</v>
      </c>
      <c r="M93" t="s">
        <v>0</v>
      </c>
      <c r="N93" t="s">
        <v>0</v>
      </c>
      <c r="O93" t="s">
        <v>9</v>
      </c>
      <c r="P93">
        <v>1118</v>
      </c>
      <c r="Q93" t="str">
        <f>_xlfn.XLOOKUP(P93,Planilha1!$A$2:$A$3,Planilha1!$B$2:$B$3)</f>
        <v>Riocentro</v>
      </c>
      <c r="R93" t="s">
        <v>0</v>
      </c>
      <c r="S93" s="3">
        <v>1</v>
      </c>
      <c r="T93" t="s">
        <v>10</v>
      </c>
      <c r="U93" s="3">
        <v>1</v>
      </c>
      <c r="V93" t="s">
        <v>10</v>
      </c>
      <c r="W93" s="4">
        <v>2501.46</v>
      </c>
      <c r="X93" s="17">
        <f t="shared" si="3"/>
        <v>2501.46</v>
      </c>
      <c r="Y93" t="s">
        <v>11</v>
      </c>
      <c r="Z93" s="3">
        <v>1</v>
      </c>
      <c r="AA93" s="3">
        <v>0</v>
      </c>
      <c r="AB93" s="3">
        <v>0</v>
      </c>
      <c r="AC93" s="3">
        <v>0</v>
      </c>
      <c r="AD93" s="4">
        <v>0</v>
      </c>
      <c r="AE93" s="3">
        <v>0</v>
      </c>
      <c r="AF93" s="4">
        <v>0</v>
      </c>
      <c r="AG93" s="3">
        <v>1</v>
      </c>
      <c r="AH93" s="4">
        <v>0</v>
      </c>
      <c r="AI93" s="4">
        <v>0</v>
      </c>
      <c r="AJ93" s="4">
        <v>0</v>
      </c>
      <c r="AK93" s="4">
        <v>0</v>
      </c>
      <c r="AL93" t="s">
        <v>172</v>
      </c>
      <c r="AM93" t="s">
        <v>13</v>
      </c>
    </row>
    <row r="94" spans="1:39" x14ac:dyDescent="0.25">
      <c r="A94" t="s">
        <v>1</v>
      </c>
      <c r="B94" t="s">
        <v>2</v>
      </c>
      <c r="C94" t="s">
        <v>3</v>
      </c>
      <c r="D94" t="s">
        <v>4</v>
      </c>
      <c r="E94" t="str">
        <f>_xlfn.XLOOKUP(D94,Planilha2!A:A,Planilha2!B:B)</f>
        <v>Compras EBMS</v>
      </c>
      <c r="F94" s="2">
        <v>45323</v>
      </c>
      <c r="G94" t="s">
        <v>55</v>
      </c>
      <c r="H94" s="10" t="s">
        <v>5594</v>
      </c>
      <c r="I94" t="s">
        <v>56</v>
      </c>
      <c r="J94" t="s">
        <v>57</v>
      </c>
      <c r="K94" t="s">
        <v>8</v>
      </c>
      <c r="L94" t="str">
        <f t="shared" si="2"/>
        <v>Serviço</v>
      </c>
      <c r="M94" t="s">
        <v>0</v>
      </c>
      <c r="N94" t="s">
        <v>0</v>
      </c>
      <c r="O94" t="s">
        <v>9</v>
      </c>
      <c r="P94">
        <v>1118</v>
      </c>
      <c r="Q94" t="str">
        <f>_xlfn.XLOOKUP(P94,Planilha1!$A$2:$A$3,Planilha1!$B$2:$B$3)</f>
        <v>Riocentro</v>
      </c>
      <c r="R94" t="s">
        <v>0</v>
      </c>
      <c r="S94" s="3">
        <v>1</v>
      </c>
      <c r="T94" t="s">
        <v>10</v>
      </c>
      <c r="U94" s="3">
        <v>1</v>
      </c>
      <c r="V94" t="s">
        <v>10</v>
      </c>
      <c r="W94" s="4">
        <v>2501.46</v>
      </c>
      <c r="X94" s="17">
        <f t="shared" si="3"/>
        <v>2501.46</v>
      </c>
      <c r="Y94" t="s">
        <v>11</v>
      </c>
      <c r="Z94" s="3">
        <v>1</v>
      </c>
      <c r="AA94" s="3">
        <v>0</v>
      </c>
      <c r="AB94" s="3">
        <v>0</v>
      </c>
      <c r="AC94" s="3">
        <v>0</v>
      </c>
      <c r="AD94" s="4">
        <v>0</v>
      </c>
      <c r="AE94" s="3">
        <v>0</v>
      </c>
      <c r="AF94" s="4">
        <v>0</v>
      </c>
      <c r="AG94" s="3">
        <v>1</v>
      </c>
      <c r="AH94" s="4">
        <v>0</v>
      </c>
      <c r="AI94" s="4">
        <v>0</v>
      </c>
      <c r="AJ94" s="4">
        <v>0</v>
      </c>
      <c r="AK94" s="4">
        <v>0</v>
      </c>
      <c r="AL94" t="s">
        <v>173</v>
      </c>
      <c r="AM94" t="s">
        <v>13</v>
      </c>
    </row>
    <row r="95" spans="1:39" x14ac:dyDescent="0.25">
      <c r="A95" t="s">
        <v>1</v>
      </c>
      <c r="B95" t="s">
        <v>2</v>
      </c>
      <c r="C95" t="s">
        <v>3</v>
      </c>
      <c r="D95" t="s">
        <v>4</v>
      </c>
      <c r="E95" t="str">
        <f>_xlfn.XLOOKUP(D95,Planilha2!A:A,Planilha2!B:B)</f>
        <v>Compras EBMS</v>
      </c>
      <c r="F95" s="2">
        <v>45323</v>
      </c>
      <c r="G95" t="s">
        <v>55</v>
      </c>
      <c r="H95" s="10" t="s">
        <v>5594</v>
      </c>
      <c r="I95" t="s">
        <v>56</v>
      </c>
      <c r="J95" t="s">
        <v>57</v>
      </c>
      <c r="K95" t="s">
        <v>8</v>
      </c>
      <c r="L95" t="str">
        <f t="shared" si="2"/>
        <v>Serviço</v>
      </c>
      <c r="M95" t="s">
        <v>0</v>
      </c>
      <c r="N95" t="s">
        <v>0</v>
      </c>
      <c r="O95" t="s">
        <v>9</v>
      </c>
      <c r="P95">
        <v>1118</v>
      </c>
      <c r="Q95" t="str">
        <f>_xlfn.XLOOKUP(P95,Planilha1!$A$2:$A$3,Planilha1!$B$2:$B$3)</f>
        <v>Riocentro</v>
      </c>
      <c r="R95" t="s">
        <v>0</v>
      </c>
      <c r="S95" s="3">
        <v>1</v>
      </c>
      <c r="T95" t="s">
        <v>10</v>
      </c>
      <c r="U95" s="3">
        <v>1</v>
      </c>
      <c r="V95" t="s">
        <v>10</v>
      </c>
      <c r="W95" s="4">
        <v>4775.51</v>
      </c>
      <c r="X95" s="17">
        <f t="shared" si="3"/>
        <v>4775.51</v>
      </c>
      <c r="Y95" t="s">
        <v>11</v>
      </c>
      <c r="Z95" s="3">
        <v>1</v>
      </c>
      <c r="AA95" s="3">
        <v>0</v>
      </c>
      <c r="AB95" s="3">
        <v>0</v>
      </c>
      <c r="AC95" s="3">
        <v>0</v>
      </c>
      <c r="AD95" s="4">
        <v>0</v>
      </c>
      <c r="AE95" s="3">
        <v>0</v>
      </c>
      <c r="AF95" s="4">
        <v>0</v>
      </c>
      <c r="AG95" s="3">
        <v>1</v>
      </c>
      <c r="AH95" s="4">
        <v>0</v>
      </c>
      <c r="AI95" s="4">
        <v>0</v>
      </c>
      <c r="AJ95" s="4">
        <v>0</v>
      </c>
      <c r="AK95" s="4">
        <v>0</v>
      </c>
      <c r="AL95" t="s">
        <v>174</v>
      </c>
      <c r="AM95" t="s">
        <v>13</v>
      </c>
    </row>
    <row r="96" spans="1:39" x14ac:dyDescent="0.25">
      <c r="A96" t="s">
        <v>1</v>
      </c>
      <c r="B96" t="s">
        <v>2</v>
      </c>
      <c r="C96" t="s">
        <v>3</v>
      </c>
      <c r="D96" t="s">
        <v>4</v>
      </c>
      <c r="E96" t="str">
        <f>_xlfn.XLOOKUP(D96,Planilha2!A:A,Planilha2!B:B)</f>
        <v>Compras EBMS</v>
      </c>
      <c r="F96" s="2">
        <v>45323</v>
      </c>
      <c r="G96" t="s">
        <v>55</v>
      </c>
      <c r="H96" s="10" t="s">
        <v>5594</v>
      </c>
      <c r="I96" t="s">
        <v>56</v>
      </c>
      <c r="J96" t="s">
        <v>57</v>
      </c>
      <c r="K96" t="s">
        <v>8</v>
      </c>
      <c r="L96" t="str">
        <f t="shared" si="2"/>
        <v>Serviço</v>
      </c>
      <c r="M96" t="s">
        <v>0</v>
      </c>
      <c r="N96" t="s">
        <v>0</v>
      </c>
      <c r="O96" t="s">
        <v>9</v>
      </c>
      <c r="P96">
        <v>1118</v>
      </c>
      <c r="Q96" t="str">
        <f>_xlfn.XLOOKUP(P96,Planilha1!$A$2:$A$3,Planilha1!$B$2:$B$3)</f>
        <v>Riocentro</v>
      </c>
      <c r="R96" t="s">
        <v>0</v>
      </c>
      <c r="S96" s="3">
        <v>1</v>
      </c>
      <c r="T96" t="s">
        <v>10</v>
      </c>
      <c r="U96" s="3">
        <v>1</v>
      </c>
      <c r="V96" t="s">
        <v>10</v>
      </c>
      <c r="W96" s="4">
        <v>41842.57</v>
      </c>
      <c r="X96" s="17">
        <f t="shared" si="3"/>
        <v>41842.57</v>
      </c>
      <c r="Y96" t="s">
        <v>11</v>
      </c>
      <c r="Z96" s="3">
        <v>1</v>
      </c>
      <c r="AA96" s="3">
        <v>0</v>
      </c>
      <c r="AB96" s="3">
        <v>0</v>
      </c>
      <c r="AC96" s="3">
        <v>0</v>
      </c>
      <c r="AD96" s="4">
        <v>0</v>
      </c>
      <c r="AE96" s="3">
        <v>0</v>
      </c>
      <c r="AF96" s="4">
        <v>0</v>
      </c>
      <c r="AG96" s="3">
        <v>1</v>
      </c>
      <c r="AH96" s="4">
        <v>0</v>
      </c>
      <c r="AI96" s="4">
        <v>0</v>
      </c>
      <c r="AJ96" s="4">
        <v>0</v>
      </c>
      <c r="AK96" s="4">
        <v>0</v>
      </c>
      <c r="AL96" t="s">
        <v>175</v>
      </c>
      <c r="AM96" t="s">
        <v>13</v>
      </c>
    </row>
    <row r="97" spans="1:39" x14ac:dyDescent="0.25">
      <c r="A97" t="s">
        <v>1</v>
      </c>
      <c r="B97" t="s">
        <v>2</v>
      </c>
      <c r="C97" t="s">
        <v>3</v>
      </c>
      <c r="D97" t="s">
        <v>4</v>
      </c>
      <c r="E97" t="str">
        <f>_xlfn.XLOOKUP(D97,Planilha2!A:A,Planilha2!B:B)</f>
        <v>Compras EBMS</v>
      </c>
      <c r="F97" s="2">
        <v>45323</v>
      </c>
      <c r="G97" t="s">
        <v>55</v>
      </c>
      <c r="H97" s="10" t="s">
        <v>5594</v>
      </c>
      <c r="I97" t="s">
        <v>56</v>
      </c>
      <c r="J97" t="s">
        <v>57</v>
      </c>
      <c r="K97" t="s">
        <v>8</v>
      </c>
      <c r="L97" t="str">
        <f t="shared" si="2"/>
        <v>Serviço</v>
      </c>
      <c r="M97" t="s">
        <v>0</v>
      </c>
      <c r="N97" t="s">
        <v>0</v>
      </c>
      <c r="O97" t="s">
        <v>9</v>
      </c>
      <c r="P97">
        <v>1118</v>
      </c>
      <c r="Q97" t="str">
        <f>_xlfn.XLOOKUP(P97,Planilha1!$A$2:$A$3,Planilha1!$B$2:$B$3)</f>
        <v>Riocentro</v>
      </c>
      <c r="R97" t="s">
        <v>0</v>
      </c>
      <c r="S97" s="3">
        <v>1</v>
      </c>
      <c r="T97" t="s">
        <v>10</v>
      </c>
      <c r="U97" s="3">
        <v>1</v>
      </c>
      <c r="V97" t="s">
        <v>10</v>
      </c>
      <c r="W97" s="4">
        <v>12507.29</v>
      </c>
      <c r="X97" s="17">
        <f t="shared" si="3"/>
        <v>12507.29</v>
      </c>
      <c r="Y97" t="s">
        <v>11</v>
      </c>
      <c r="Z97" s="3">
        <v>1</v>
      </c>
      <c r="AA97" s="3">
        <v>0</v>
      </c>
      <c r="AB97" s="3">
        <v>0</v>
      </c>
      <c r="AC97" s="3">
        <v>0</v>
      </c>
      <c r="AD97" s="4">
        <v>0</v>
      </c>
      <c r="AE97" s="3">
        <v>0</v>
      </c>
      <c r="AF97" s="4">
        <v>0</v>
      </c>
      <c r="AG97" s="3">
        <v>1</v>
      </c>
      <c r="AH97" s="4">
        <v>0</v>
      </c>
      <c r="AI97" s="4">
        <v>0</v>
      </c>
      <c r="AJ97" s="4">
        <v>0</v>
      </c>
      <c r="AK97" s="4">
        <v>0</v>
      </c>
      <c r="AL97" t="s">
        <v>176</v>
      </c>
      <c r="AM97" t="s">
        <v>13</v>
      </c>
    </row>
    <row r="98" spans="1:39" x14ac:dyDescent="0.25">
      <c r="A98" t="s">
        <v>1</v>
      </c>
      <c r="B98" t="s">
        <v>2</v>
      </c>
      <c r="C98" t="s">
        <v>3</v>
      </c>
      <c r="D98" t="s">
        <v>4</v>
      </c>
      <c r="E98" t="str">
        <f>_xlfn.XLOOKUP(D98,Planilha2!A:A,Planilha2!B:B)</f>
        <v>Compras EBMS</v>
      </c>
      <c r="F98" s="2">
        <v>45323</v>
      </c>
      <c r="G98" t="s">
        <v>26</v>
      </c>
      <c r="H98" s="10" t="s">
        <v>5591</v>
      </c>
      <c r="I98" t="s">
        <v>6</v>
      </c>
      <c r="J98" t="s">
        <v>95</v>
      </c>
      <c r="K98" t="s">
        <v>8</v>
      </c>
      <c r="L98" t="str">
        <f t="shared" si="2"/>
        <v>Serviço</v>
      </c>
      <c r="M98" t="s">
        <v>0</v>
      </c>
      <c r="N98" t="s">
        <v>0</v>
      </c>
      <c r="O98" t="s">
        <v>9</v>
      </c>
      <c r="P98">
        <v>1118</v>
      </c>
      <c r="Q98" t="str">
        <f>_xlfn.XLOOKUP(P98,Planilha1!$A$2:$A$3,Planilha1!$B$2:$B$3)</f>
        <v>Riocentro</v>
      </c>
      <c r="R98" t="s">
        <v>0</v>
      </c>
      <c r="S98" s="3">
        <v>1</v>
      </c>
      <c r="T98" t="s">
        <v>10</v>
      </c>
      <c r="U98" s="3">
        <v>1</v>
      </c>
      <c r="V98" t="s">
        <v>10</v>
      </c>
      <c r="W98" s="4">
        <v>1680</v>
      </c>
      <c r="X98" s="17">
        <f t="shared" si="3"/>
        <v>1680</v>
      </c>
      <c r="Y98" t="s">
        <v>11</v>
      </c>
      <c r="Z98" s="3">
        <v>1</v>
      </c>
      <c r="AA98" s="3">
        <v>0</v>
      </c>
      <c r="AB98" s="3">
        <v>0</v>
      </c>
      <c r="AC98" s="3">
        <v>0</v>
      </c>
      <c r="AD98" s="4">
        <v>0</v>
      </c>
      <c r="AE98" s="3">
        <v>1</v>
      </c>
      <c r="AF98" s="4">
        <v>1680</v>
      </c>
      <c r="AG98" s="3">
        <v>1</v>
      </c>
      <c r="AH98" s="4">
        <v>0</v>
      </c>
      <c r="AI98" s="4">
        <v>0</v>
      </c>
      <c r="AJ98" s="4">
        <v>0</v>
      </c>
      <c r="AK98" s="4">
        <v>0</v>
      </c>
      <c r="AL98" t="s">
        <v>177</v>
      </c>
      <c r="AM98" t="s">
        <v>13</v>
      </c>
    </row>
    <row r="99" spans="1:39" x14ac:dyDescent="0.25">
      <c r="A99" t="s">
        <v>1</v>
      </c>
      <c r="B99" t="s">
        <v>2</v>
      </c>
      <c r="C99" t="s">
        <v>3</v>
      </c>
      <c r="D99" t="s">
        <v>4</v>
      </c>
      <c r="E99" t="str">
        <f>_xlfn.XLOOKUP(D99,Planilha2!A:A,Planilha2!B:B)</f>
        <v>Compras EBMS</v>
      </c>
      <c r="F99" s="2">
        <v>45323</v>
      </c>
      <c r="G99" t="s">
        <v>26</v>
      </c>
      <c r="H99" s="10" t="s">
        <v>5591</v>
      </c>
      <c r="I99" t="s">
        <v>6</v>
      </c>
      <c r="J99" t="s">
        <v>95</v>
      </c>
      <c r="K99" t="s">
        <v>8</v>
      </c>
      <c r="L99" t="str">
        <f t="shared" si="2"/>
        <v>Serviço</v>
      </c>
      <c r="M99" t="s">
        <v>0</v>
      </c>
      <c r="N99" t="s">
        <v>0</v>
      </c>
      <c r="O99" t="s">
        <v>9</v>
      </c>
      <c r="P99">
        <v>1118</v>
      </c>
      <c r="Q99" t="str">
        <f>_xlfn.XLOOKUP(P99,Planilha1!$A$2:$A$3,Planilha1!$B$2:$B$3)</f>
        <v>Riocentro</v>
      </c>
      <c r="R99" t="s">
        <v>0</v>
      </c>
      <c r="S99" s="3">
        <v>1</v>
      </c>
      <c r="T99" t="s">
        <v>10</v>
      </c>
      <c r="U99" s="3">
        <v>1</v>
      </c>
      <c r="V99" t="s">
        <v>10</v>
      </c>
      <c r="W99" s="4">
        <v>1680</v>
      </c>
      <c r="X99" s="17">
        <f t="shared" si="3"/>
        <v>1680</v>
      </c>
      <c r="Y99" t="s">
        <v>11</v>
      </c>
      <c r="Z99" s="3">
        <v>1</v>
      </c>
      <c r="AA99" s="3">
        <v>0</v>
      </c>
      <c r="AB99" s="3">
        <v>0</v>
      </c>
      <c r="AC99" s="3">
        <v>0</v>
      </c>
      <c r="AD99" s="4">
        <v>0</v>
      </c>
      <c r="AE99" s="3">
        <v>0</v>
      </c>
      <c r="AF99" s="4">
        <v>0</v>
      </c>
      <c r="AG99" s="3">
        <v>1</v>
      </c>
      <c r="AH99" s="4">
        <v>0</v>
      </c>
      <c r="AI99" s="4">
        <v>0</v>
      </c>
      <c r="AJ99" s="4">
        <v>0</v>
      </c>
      <c r="AK99" s="4">
        <v>0</v>
      </c>
      <c r="AL99" t="s">
        <v>178</v>
      </c>
      <c r="AM99" t="s">
        <v>13</v>
      </c>
    </row>
    <row r="100" spans="1:39" x14ac:dyDescent="0.25">
      <c r="A100" t="s">
        <v>1</v>
      </c>
      <c r="B100" t="s">
        <v>2</v>
      </c>
      <c r="C100" t="s">
        <v>3</v>
      </c>
      <c r="D100" t="s">
        <v>4</v>
      </c>
      <c r="E100" t="str">
        <f>_xlfn.XLOOKUP(D100,Planilha2!A:A,Planilha2!B:B)</f>
        <v>Compras EBMS</v>
      </c>
      <c r="F100" s="2">
        <v>45323</v>
      </c>
      <c r="G100" t="s">
        <v>26</v>
      </c>
      <c r="H100" s="10" t="s">
        <v>5591</v>
      </c>
      <c r="I100" t="s">
        <v>6</v>
      </c>
      <c r="J100" t="s">
        <v>95</v>
      </c>
      <c r="K100" t="s">
        <v>8</v>
      </c>
      <c r="L100" t="str">
        <f t="shared" si="2"/>
        <v>Serviço</v>
      </c>
      <c r="M100" t="s">
        <v>0</v>
      </c>
      <c r="N100" t="s">
        <v>0</v>
      </c>
      <c r="O100" t="s">
        <v>9</v>
      </c>
      <c r="P100">
        <v>1118</v>
      </c>
      <c r="Q100" t="str">
        <f>_xlfn.XLOOKUP(P100,Planilha1!$A$2:$A$3,Planilha1!$B$2:$B$3)</f>
        <v>Riocentro</v>
      </c>
      <c r="R100" t="s">
        <v>0</v>
      </c>
      <c r="S100" s="3">
        <v>1</v>
      </c>
      <c r="T100" t="s">
        <v>10</v>
      </c>
      <c r="U100" s="3">
        <v>1</v>
      </c>
      <c r="V100" t="s">
        <v>10</v>
      </c>
      <c r="W100" s="4">
        <v>1050</v>
      </c>
      <c r="X100" s="17">
        <f t="shared" si="3"/>
        <v>1050</v>
      </c>
      <c r="Y100" t="s">
        <v>11</v>
      </c>
      <c r="Z100" s="3">
        <v>1</v>
      </c>
      <c r="AA100" s="3">
        <v>0</v>
      </c>
      <c r="AB100" s="3">
        <v>0</v>
      </c>
      <c r="AC100" s="3">
        <v>0</v>
      </c>
      <c r="AD100" s="4">
        <v>0</v>
      </c>
      <c r="AE100" s="3">
        <v>0</v>
      </c>
      <c r="AF100" s="4">
        <v>0</v>
      </c>
      <c r="AG100" s="3">
        <v>1</v>
      </c>
      <c r="AH100" s="4">
        <v>0</v>
      </c>
      <c r="AI100" s="4">
        <v>0</v>
      </c>
      <c r="AJ100" s="4">
        <v>0</v>
      </c>
      <c r="AK100" s="4">
        <v>0</v>
      </c>
      <c r="AL100" t="s">
        <v>179</v>
      </c>
      <c r="AM100" t="s">
        <v>13</v>
      </c>
    </row>
    <row r="101" spans="1:39" x14ac:dyDescent="0.25">
      <c r="A101" t="s">
        <v>1</v>
      </c>
      <c r="B101" t="s">
        <v>2</v>
      </c>
      <c r="C101" t="s">
        <v>3</v>
      </c>
      <c r="D101" t="s">
        <v>4</v>
      </c>
      <c r="E101" t="str">
        <f>_xlfn.XLOOKUP(D101,Planilha2!A:A,Planilha2!B:B)</f>
        <v>Compras EBMS</v>
      </c>
      <c r="F101" s="2">
        <v>45324</v>
      </c>
      <c r="G101" t="s">
        <v>26</v>
      </c>
      <c r="H101" s="10" t="s">
        <v>5591</v>
      </c>
      <c r="I101" t="s">
        <v>6</v>
      </c>
      <c r="J101" t="s">
        <v>95</v>
      </c>
      <c r="K101" t="s">
        <v>8</v>
      </c>
      <c r="L101" t="str">
        <f t="shared" si="2"/>
        <v>Serviço</v>
      </c>
      <c r="M101" t="s">
        <v>0</v>
      </c>
      <c r="N101" t="s">
        <v>0</v>
      </c>
      <c r="O101" t="s">
        <v>9</v>
      </c>
      <c r="P101">
        <v>1118</v>
      </c>
      <c r="Q101" t="str">
        <f>_xlfn.XLOOKUP(P101,Planilha1!$A$2:$A$3,Planilha1!$B$2:$B$3)</f>
        <v>Riocentro</v>
      </c>
      <c r="R101" t="s">
        <v>0</v>
      </c>
      <c r="S101" s="3">
        <v>1</v>
      </c>
      <c r="T101" t="s">
        <v>10</v>
      </c>
      <c r="U101" s="3">
        <v>1</v>
      </c>
      <c r="V101" t="s">
        <v>10</v>
      </c>
      <c r="W101" s="4">
        <v>1650</v>
      </c>
      <c r="X101" s="17">
        <f t="shared" si="3"/>
        <v>1650</v>
      </c>
      <c r="Y101" t="s">
        <v>11</v>
      </c>
      <c r="Z101" s="3">
        <v>1</v>
      </c>
      <c r="AA101" s="3">
        <v>0</v>
      </c>
      <c r="AB101" s="3">
        <v>0</v>
      </c>
      <c r="AC101" s="3">
        <v>0</v>
      </c>
      <c r="AD101" s="4">
        <v>0</v>
      </c>
      <c r="AE101" s="3">
        <v>0</v>
      </c>
      <c r="AF101" s="4">
        <v>0</v>
      </c>
      <c r="AG101" s="3">
        <v>1</v>
      </c>
      <c r="AH101" s="4">
        <v>0</v>
      </c>
      <c r="AI101" s="4">
        <v>0</v>
      </c>
      <c r="AJ101" s="4">
        <v>0</v>
      </c>
      <c r="AK101" s="4">
        <v>0</v>
      </c>
      <c r="AL101" t="s">
        <v>180</v>
      </c>
      <c r="AM101" t="s">
        <v>13</v>
      </c>
    </row>
    <row r="102" spans="1:39" x14ac:dyDescent="0.25">
      <c r="A102" t="s">
        <v>1</v>
      </c>
      <c r="B102" t="s">
        <v>2</v>
      </c>
      <c r="C102" t="s">
        <v>3</v>
      </c>
      <c r="D102" t="s">
        <v>4</v>
      </c>
      <c r="E102" t="str">
        <f>_xlfn.XLOOKUP(D102,Planilha2!A:A,Planilha2!B:B)</f>
        <v>Compras EBMS</v>
      </c>
      <c r="F102" s="2">
        <v>45324</v>
      </c>
      <c r="G102" t="s">
        <v>5</v>
      </c>
      <c r="H102" s="10" t="s">
        <v>5589</v>
      </c>
      <c r="I102" t="s">
        <v>161</v>
      </c>
      <c r="J102" t="s">
        <v>181</v>
      </c>
      <c r="K102" t="s">
        <v>8</v>
      </c>
      <c r="L102" t="str">
        <f t="shared" si="2"/>
        <v>Serviço</v>
      </c>
      <c r="M102" t="s">
        <v>0</v>
      </c>
      <c r="N102" t="s">
        <v>0</v>
      </c>
      <c r="O102" t="s">
        <v>9</v>
      </c>
      <c r="P102">
        <v>1118</v>
      </c>
      <c r="Q102" t="str">
        <f>_xlfn.XLOOKUP(P102,Planilha1!$A$2:$A$3,Planilha1!$B$2:$B$3)</f>
        <v>Riocentro</v>
      </c>
      <c r="R102" t="s">
        <v>0</v>
      </c>
      <c r="S102" s="3">
        <v>1</v>
      </c>
      <c r="T102" t="s">
        <v>10</v>
      </c>
      <c r="U102" s="3">
        <v>1</v>
      </c>
      <c r="V102" t="s">
        <v>10</v>
      </c>
      <c r="W102" s="4">
        <v>1140</v>
      </c>
      <c r="X102" s="17">
        <f t="shared" si="3"/>
        <v>1140</v>
      </c>
      <c r="Y102" t="s">
        <v>11</v>
      </c>
      <c r="Z102" s="3">
        <v>1</v>
      </c>
      <c r="AA102" s="3">
        <v>0</v>
      </c>
      <c r="AB102" s="3">
        <v>0</v>
      </c>
      <c r="AC102" s="3">
        <v>1</v>
      </c>
      <c r="AD102" s="4">
        <v>0</v>
      </c>
      <c r="AE102" s="3">
        <v>1</v>
      </c>
      <c r="AF102" s="4">
        <v>1140</v>
      </c>
      <c r="AG102" s="3">
        <v>1</v>
      </c>
      <c r="AH102" s="4">
        <v>0</v>
      </c>
      <c r="AI102" s="4">
        <v>0</v>
      </c>
      <c r="AJ102" s="4">
        <v>0</v>
      </c>
      <c r="AK102" s="4">
        <v>0</v>
      </c>
      <c r="AL102" t="s">
        <v>182</v>
      </c>
      <c r="AM102" t="s">
        <v>13</v>
      </c>
    </row>
    <row r="103" spans="1:39" x14ac:dyDescent="0.25">
      <c r="A103" t="s">
        <v>1</v>
      </c>
      <c r="B103" t="s">
        <v>2</v>
      </c>
      <c r="C103" t="s">
        <v>3</v>
      </c>
      <c r="D103" t="s">
        <v>4</v>
      </c>
      <c r="E103" t="str">
        <f>_xlfn.XLOOKUP(D103,Planilha2!A:A,Planilha2!B:B)</f>
        <v>Compras EBMS</v>
      </c>
      <c r="F103" s="2">
        <v>45327</v>
      </c>
      <c r="G103" t="s">
        <v>43</v>
      </c>
      <c r="H103" s="10" t="s">
        <v>5964</v>
      </c>
      <c r="I103" t="s">
        <v>33</v>
      </c>
      <c r="J103" t="s">
        <v>44</v>
      </c>
      <c r="K103" t="s">
        <v>8</v>
      </c>
      <c r="L103" t="str">
        <f t="shared" si="2"/>
        <v>Serviço</v>
      </c>
      <c r="M103" t="s">
        <v>0</v>
      </c>
      <c r="N103" t="s">
        <v>0</v>
      </c>
      <c r="O103" t="s">
        <v>9</v>
      </c>
      <c r="P103">
        <v>1118</v>
      </c>
      <c r="Q103" t="str">
        <f>_xlfn.XLOOKUP(P103,Planilha1!$A$2:$A$3,Planilha1!$B$2:$B$3)</f>
        <v>Riocentro</v>
      </c>
      <c r="R103" t="s">
        <v>0</v>
      </c>
      <c r="S103" s="3">
        <v>1</v>
      </c>
      <c r="T103" t="s">
        <v>10</v>
      </c>
      <c r="U103" s="3">
        <v>1</v>
      </c>
      <c r="V103" t="s">
        <v>10</v>
      </c>
      <c r="W103" s="4">
        <v>2125</v>
      </c>
      <c r="X103" s="17">
        <f t="shared" si="3"/>
        <v>2125</v>
      </c>
      <c r="Y103" t="s">
        <v>11</v>
      </c>
      <c r="Z103" s="3">
        <v>1</v>
      </c>
      <c r="AA103" s="3">
        <v>0</v>
      </c>
      <c r="AB103" s="3">
        <v>0</v>
      </c>
      <c r="AC103" s="3">
        <v>0</v>
      </c>
      <c r="AD103" s="4">
        <v>0</v>
      </c>
      <c r="AE103" s="3">
        <v>0</v>
      </c>
      <c r="AF103" s="4">
        <v>0</v>
      </c>
      <c r="AG103" s="3">
        <v>1</v>
      </c>
      <c r="AH103" s="4">
        <v>0</v>
      </c>
      <c r="AI103" s="4">
        <v>0</v>
      </c>
      <c r="AJ103" s="4">
        <v>0</v>
      </c>
      <c r="AK103" s="4">
        <v>0</v>
      </c>
      <c r="AL103" t="s">
        <v>183</v>
      </c>
      <c r="AM103" t="s">
        <v>13</v>
      </c>
    </row>
    <row r="104" spans="1:39" x14ac:dyDescent="0.25">
      <c r="A104" t="s">
        <v>1</v>
      </c>
      <c r="B104" t="s">
        <v>2</v>
      </c>
      <c r="C104" t="s">
        <v>3</v>
      </c>
      <c r="D104" t="s">
        <v>4</v>
      </c>
      <c r="E104" t="str">
        <f>_xlfn.XLOOKUP(D104,Planilha2!A:A,Planilha2!B:B)</f>
        <v>Compras EBMS</v>
      </c>
      <c r="F104" s="2">
        <v>45327</v>
      </c>
      <c r="G104" t="s">
        <v>15</v>
      </c>
      <c r="H104" s="10" t="s">
        <v>5590</v>
      </c>
      <c r="I104" t="s">
        <v>16</v>
      </c>
      <c r="J104" t="s">
        <v>17</v>
      </c>
      <c r="K104" t="s">
        <v>8</v>
      </c>
      <c r="L104" t="str">
        <f t="shared" si="2"/>
        <v>Serviço</v>
      </c>
      <c r="M104" t="s">
        <v>0</v>
      </c>
      <c r="N104" t="s">
        <v>0</v>
      </c>
      <c r="O104" t="s">
        <v>9</v>
      </c>
      <c r="P104">
        <v>1118</v>
      </c>
      <c r="Q104" t="str">
        <f>_xlfn.XLOOKUP(P104,Planilha1!$A$2:$A$3,Planilha1!$B$2:$B$3)</f>
        <v>Riocentro</v>
      </c>
      <c r="R104" t="s">
        <v>0</v>
      </c>
      <c r="S104" s="3">
        <v>1</v>
      </c>
      <c r="T104" t="s">
        <v>10</v>
      </c>
      <c r="U104" s="3">
        <v>1</v>
      </c>
      <c r="V104" t="s">
        <v>10</v>
      </c>
      <c r="W104" s="4">
        <v>13000</v>
      </c>
      <c r="X104" s="17">
        <f t="shared" si="3"/>
        <v>13000</v>
      </c>
      <c r="Y104" t="s">
        <v>11</v>
      </c>
      <c r="Z104" s="3">
        <v>1</v>
      </c>
      <c r="AA104" s="3">
        <v>0</v>
      </c>
      <c r="AB104" s="3">
        <v>0</v>
      </c>
      <c r="AC104" s="3">
        <v>0</v>
      </c>
      <c r="AD104" s="4">
        <v>0</v>
      </c>
      <c r="AE104" s="3">
        <v>0</v>
      </c>
      <c r="AF104" s="4">
        <v>0</v>
      </c>
      <c r="AG104" s="3">
        <v>1</v>
      </c>
      <c r="AH104" s="4">
        <v>0</v>
      </c>
      <c r="AI104" s="4">
        <v>0</v>
      </c>
      <c r="AJ104" s="4">
        <v>0</v>
      </c>
      <c r="AK104" s="4">
        <v>0</v>
      </c>
      <c r="AL104" t="s">
        <v>184</v>
      </c>
      <c r="AM104" t="s">
        <v>13</v>
      </c>
    </row>
    <row r="105" spans="1:39" x14ac:dyDescent="0.25">
      <c r="A105" t="s">
        <v>1</v>
      </c>
      <c r="B105" t="s">
        <v>2</v>
      </c>
      <c r="C105" t="s">
        <v>3</v>
      </c>
      <c r="D105" t="s">
        <v>4</v>
      </c>
      <c r="E105" t="str">
        <f>_xlfn.XLOOKUP(D105,Planilha2!A:A,Planilha2!B:B)</f>
        <v>Compras EBMS</v>
      </c>
      <c r="F105" s="2">
        <v>45327</v>
      </c>
      <c r="G105" t="s">
        <v>71</v>
      </c>
      <c r="H105" s="10" t="s">
        <v>5595</v>
      </c>
      <c r="I105" t="s">
        <v>33</v>
      </c>
      <c r="J105" t="s">
        <v>185</v>
      </c>
      <c r="K105" t="s">
        <v>8</v>
      </c>
      <c r="L105" t="str">
        <f t="shared" si="2"/>
        <v>Serviço</v>
      </c>
      <c r="M105" t="s">
        <v>0</v>
      </c>
      <c r="N105" t="s">
        <v>0</v>
      </c>
      <c r="O105" t="s">
        <v>9</v>
      </c>
      <c r="P105">
        <v>1118</v>
      </c>
      <c r="Q105" t="str">
        <f>_xlfn.XLOOKUP(P105,Planilha1!$A$2:$A$3,Planilha1!$B$2:$B$3)</f>
        <v>Riocentro</v>
      </c>
      <c r="R105" t="s">
        <v>0</v>
      </c>
      <c r="S105" s="3">
        <v>1</v>
      </c>
      <c r="T105" t="s">
        <v>10</v>
      </c>
      <c r="U105" s="3">
        <v>1</v>
      </c>
      <c r="V105" t="s">
        <v>10</v>
      </c>
      <c r="W105" s="4">
        <v>1190.4000000000001</v>
      </c>
      <c r="X105" s="17">
        <f t="shared" si="3"/>
        <v>1190.4000000000001</v>
      </c>
      <c r="Y105" t="s">
        <v>11</v>
      </c>
      <c r="Z105" s="3">
        <v>1</v>
      </c>
      <c r="AA105" s="3">
        <v>0</v>
      </c>
      <c r="AB105" s="3">
        <v>0</v>
      </c>
      <c r="AC105" s="3">
        <v>0</v>
      </c>
      <c r="AD105" s="4">
        <v>0</v>
      </c>
      <c r="AE105" s="3">
        <v>0</v>
      </c>
      <c r="AF105" s="4">
        <v>0</v>
      </c>
      <c r="AG105" s="3">
        <v>1</v>
      </c>
      <c r="AH105" s="4">
        <v>0</v>
      </c>
      <c r="AI105" s="4">
        <v>0</v>
      </c>
      <c r="AJ105" s="4">
        <v>0</v>
      </c>
      <c r="AK105" s="4">
        <v>0</v>
      </c>
      <c r="AL105" t="s">
        <v>186</v>
      </c>
      <c r="AM105" t="s">
        <v>13</v>
      </c>
    </row>
    <row r="106" spans="1:39" x14ac:dyDescent="0.25">
      <c r="A106" t="s">
        <v>78</v>
      </c>
      <c r="B106" t="s">
        <v>2</v>
      </c>
      <c r="C106" t="s">
        <v>3</v>
      </c>
      <c r="D106" t="s">
        <v>4</v>
      </c>
      <c r="E106" t="str">
        <f>_xlfn.XLOOKUP(D106,Planilha2!A:A,Planilha2!B:B)</f>
        <v>Compras EBMS</v>
      </c>
      <c r="F106" s="2">
        <v>45327</v>
      </c>
      <c r="G106" t="s">
        <v>26</v>
      </c>
      <c r="H106" s="10" t="s">
        <v>5591</v>
      </c>
      <c r="I106" t="s">
        <v>6</v>
      </c>
      <c r="J106" t="s">
        <v>157</v>
      </c>
      <c r="K106" t="s">
        <v>8</v>
      </c>
      <c r="L106" t="str">
        <f t="shared" si="2"/>
        <v>Serviço</v>
      </c>
      <c r="M106" t="s">
        <v>0</v>
      </c>
      <c r="N106" t="s">
        <v>0</v>
      </c>
      <c r="O106" t="s">
        <v>9</v>
      </c>
      <c r="P106">
        <v>1118</v>
      </c>
      <c r="Q106" t="str">
        <f>_xlfn.XLOOKUP(P106,Planilha1!$A$2:$A$3,Planilha1!$B$2:$B$3)</f>
        <v>Riocentro</v>
      </c>
      <c r="R106" t="s">
        <v>0</v>
      </c>
      <c r="S106" s="3">
        <v>1</v>
      </c>
      <c r="T106" t="s">
        <v>10</v>
      </c>
      <c r="U106" s="3">
        <v>1</v>
      </c>
      <c r="V106" t="s">
        <v>10</v>
      </c>
      <c r="W106" s="4">
        <v>550</v>
      </c>
      <c r="X106" s="17">
        <f t="shared" si="3"/>
        <v>550</v>
      </c>
      <c r="Y106" t="s">
        <v>11</v>
      </c>
      <c r="Z106" s="3">
        <v>1</v>
      </c>
      <c r="AA106" s="3">
        <v>0</v>
      </c>
      <c r="AB106" s="3">
        <v>0</v>
      </c>
      <c r="AC106" s="3">
        <v>0</v>
      </c>
      <c r="AD106" s="4">
        <v>0</v>
      </c>
      <c r="AE106" s="3">
        <v>0</v>
      </c>
      <c r="AF106" s="4">
        <v>0</v>
      </c>
      <c r="AG106" s="3">
        <v>1</v>
      </c>
      <c r="AH106" s="4">
        <v>0</v>
      </c>
      <c r="AI106" s="4">
        <v>0</v>
      </c>
      <c r="AJ106" s="4">
        <v>0</v>
      </c>
      <c r="AK106" s="4">
        <v>0</v>
      </c>
      <c r="AL106" t="s">
        <v>187</v>
      </c>
      <c r="AM106" t="s">
        <v>13</v>
      </c>
    </row>
    <row r="107" spans="1:39" x14ac:dyDescent="0.25">
      <c r="A107" t="s">
        <v>1</v>
      </c>
      <c r="B107" t="s">
        <v>2</v>
      </c>
      <c r="C107" t="s">
        <v>3</v>
      </c>
      <c r="D107" t="s">
        <v>4</v>
      </c>
      <c r="E107" t="str">
        <f>_xlfn.XLOOKUP(D107,Planilha2!A:A,Planilha2!B:B)</f>
        <v>Compras EBMS</v>
      </c>
      <c r="F107" s="2">
        <v>45327</v>
      </c>
      <c r="G107" t="s">
        <v>188</v>
      </c>
      <c r="H107" s="10" t="s">
        <v>5604</v>
      </c>
      <c r="I107" t="s">
        <v>33</v>
      </c>
      <c r="J107" t="s">
        <v>189</v>
      </c>
      <c r="K107" t="s">
        <v>8</v>
      </c>
      <c r="L107" t="str">
        <f t="shared" si="2"/>
        <v>Serviço</v>
      </c>
      <c r="M107" t="s">
        <v>0</v>
      </c>
      <c r="N107" t="s">
        <v>0</v>
      </c>
      <c r="O107" t="s">
        <v>9</v>
      </c>
      <c r="P107">
        <v>1118</v>
      </c>
      <c r="Q107" t="str">
        <f>_xlfn.XLOOKUP(P107,Planilha1!$A$2:$A$3,Planilha1!$B$2:$B$3)</f>
        <v>Riocentro</v>
      </c>
      <c r="R107" t="s">
        <v>0</v>
      </c>
      <c r="S107" s="3">
        <v>1</v>
      </c>
      <c r="T107" t="s">
        <v>10</v>
      </c>
      <c r="U107" s="3">
        <v>1</v>
      </c>
      <c r="V107" t="s">
        <v>10</v>
      </c>
      <c r="W107" s="4">
        <v>10610</v>
      </c>
      <c r="X107" s="17">
        <f t="shared" si="3"/>
        <v>10610</v>
      </c>
      <c r="Y107" t="s">
        <v>11</v>
      </c>
      <c r="Z107" s="3">
        <v>1</v>
      </c>
      <c r="AA107" s="3">
        <v>0</v>
      </c>
      <c r="AB107" s="3">
        <v>0</v>
      </c>
      <c r="AC107" s="3">
        <v>0</v>
      </c>
      <c r="AD107" s="4">
        <v>0</v>
      </c>
      <c r="AE107" s="3">
        <v>0</v>
      </c>
      <c r="AF107" s="4">
        <v>0</v>
      </c>
      <c r="AG107" s="3">
        <v>1</v>
      </c>
      <c r="AH107" s="4">
        <v>0</v>
      </c>
      <c r="AI107" s="4">
        <v>0</v>
      </c>
      <c r="AJ107" s="4">
        <v>0</v>
      </c>
      <c r="AK107" s="4">
        <v>0</v>
      </c>
      <c r="AL107" t="s">
        <v>190</v>
      </c>
      <c r="AM107" t="s">
        <v>13</v>
      </c>
    </row>
    <row r="108" spans="1:39" x14ac:dyDescent="0.25">
      <c r="A108" t="s">
        <v>1</v>
      </c>
      <c r="B108" t="s">
        <v>2</v>
      </c>
      <c r="C108" t="s">
        <v>3</v>
      </c>
      <c r="D108" t="s">
        <v>4</v>
      </c>
      <c r="E108" t="str">
        <f>_xlfn.XLOOKUP(D108,Planilha2!A:A,Planilha2!B:B)</f>
        <v>Compras EBMS</v>
      </c>
      <c r="F108" s="2">
        <v>45327</v>
      </c>
      <c r="G108" t="s">
        <v>102</v>
      </c>
      <c r="H108" s="10" t="s">
        <v>5599</v>
      </c>
      <c r="I108" t="s">
        <v>33</v>
      </c>
      <c r="J108" t="s">
        <v>191</v>
      </c>
      <c r="K108" t="s">
        <v>8</v>
      </c>
      <c r="L108" t="str">
        <f t="shared" si="2"/>
        <v>Serviço</v>
      </c>
      <c r="M108" t="s">
        <v>0</v>
      </c>
      <c r="N108" t="s">
        <v>0</v>
      </c>
      <c r="O108" t="s">
        <v>9</v>
      </c>
      <c r="P108">
        <v>1118</v>
      </c>
      <c r="Q108" t="str">
        <f>_xlfn.XLOOKUP(P108,Planilha1!$A$2:$A$3,Planilha1!$B$2:$B$3)</f>
        <v>Riocentro</v>
      </c>
      <c r="R108" t="s">
        <v>0</v>
      </c>
      <c r="S108" s="3">
        <v>1</v>
      </c>
      <c r="T108" t="s">
        <v>10</v>
      </c>
      <c r="U108" s="3">
        <v>1</v>
      </c>
      <c r="V108" t="s">
        <v>10</v>
      </c>
      <c r="W108" s="4">
        <v>3539.9</v>
      </c>
      <c r="X108" s="17">
        <f t="shared" si="3"/>
        <v>3539.9</v>
      </c>
      <c r="Y108" t="s">
        <v>11</v>
      </c>
      <c r="Z108" s="3">
        <v>1</v>
      </c>
      <c r="AA108" s="3">
        <v>0</v>
      </c>
      <c r="AB108" s="3">
        <v>0</v>
      </c>
      <c r="AC108" s="3">
        <v>0</v>
      </c>
      <c r="AD108" s="4">
        <v>0</v>
      </c>
      <c r="AE108" s="3">
        <v>0</v>
      </c>
      <c r="AF108" s="4">
        <v>0</v>
      </c>
      <c r="AG108" s="3">
        <v>1</v>
      </c>
      <c r="AH108" s="4">
        <v>0</v>
      </c>
      <c r="AI108" s="4">
        <v>0</v>
      </c>
      <c r="AJ108" s="4">
        <v>0</v>
      </c>
      <c r="AK108" s="4">
        <v>0</v>
      </c>
      <c r="AL108" t="s">
        <v>192</v>
      </c>
      <c r="AM108" t="s">
        <v>13</v>
      </c>
    </row>
    <row r="109" spans="1:39" x14ac:dyDescent="0.25">
      <c r="A109" t="s">
        <v>1</v>
      </c>
      <c r="B109" t="s">
        <v>2</v>
      </c>
      <c r="C109" t="s">
        <v>3</v>
      </c>
      <c r="D109" t="s">
        <v>4</v>
      </c>
      <c r="E109" t="str">
        <f>_xlfn.XLOOKUP(D109,Planilha2!A:A,Planilha2!B:B)</f>
        <v>Compras EBMS</v>
      </c>
      <c r="F109" s="2">
        <v>45328</v>
      </c>
      <c r="G109" t="s">
        <v>75</v>
      </c>
      <c r="H109" s="10" t="s">
        <v>5596</v>
      </c>
      <c r="I109" t="s">
        <v>33</v>
      </c>
      <c r="J109" t="s">
        <v>193</v>
      </c>
      <c r="K109" t="s">
        <v>8</v>
      </c>
      <c r="L109" t="str">
        <f t="shared" si="2"/>
        <v>Serviço</v>
      </c>
      <c r="M109" t="s">
        <v>0</v>
      </c>
      <c r="N109" t="s">
        <v>0</v>
      </c>
      <c r="O109" t="s">
        <v>9</v>
      </c>
      <c r="P109">
        <v>1118</v>
      </c>
      <c r="Q109" t="str">
        <f>_xlfn.XLOOKUP(P109,Planilha1!$A$2:$A$3,Planilha1!$B$2:$B$3)</f>
        <v>Riocentro</v>
      </c>
      <c r="R109" t="s">
        <v>0</v>
      </c>
      <c r="S109" s="3">
        <v>1</v>
      </c>
      <c r="T109" t="s">
        <v>10</v>
      </c>
      <c r="U109" s="3">
        <v>1</v>
      </c>
      <c r="V109" t="s">
        <v>10</v>
      </c>
      <c r="W109" s="4">
        <v>3240</v>
      </c>
      <c r="X109" s="17">
        <f t="shared" si="3"/>
        <v>3240</v>
      </c>
      <c r="Y109" t="s">
        <v>11</v>
      </c>
      <c r="Z109" s="3">
        <v>1</v>
      </c>
      <c r="AA109" s="3">
        <v>0</v>
      </c>
      <c r="AB109" s="3">
        <v>0</v>
      </c>
      <c r="AC109" s="3">
        <v>0</v>
      </c>
      <c r="AD109" s="4">
        <v>0</v>
      </c>
      <c r="AE109" s="3">
        <v>0</v>
      </c>
      <c r="AF109" s="4">
        <v>0</v>
      </c>
      <c r="AG109" s="3">
        <v>1</v>
      </c>
      <c r="AH109" s="4">
        <v>0</v>
      </c>
      <c r="AI109" s="4">
        <v>0</v>
      </c>
      <c r="AJ109" s="4">
        <v>0</v>
      </c>
      <c r="AK109" s="4">
        <v>0</v>
      </c>
      <c r="AL109" t="s">
        <v>194</v>
      </c>
      <c r="AM109" t="s">
        <v>13</v>
      </c>
    </row>
    <row r="110" spans="1:39" x14ac:dyDescent="0.25">
      <c r="A110" t="s">
        <v>78</v>
      </c>
      <c r="B110" t="s">
        <v>2</v>
      </c>
      <c r="C110" t="s">
        <v>3</v>
      </c>
      <c r="D110" t="s">
        <v>4</v>
      </c>
      <c r="E110" t="str">
        <f>_xlfn.XLOOKUP(D110,Planilha2!A:A,Planilha2!B:B)</f>
        <v>Compras EBMS</v>
      </c>
      <c r="F110" s="2">
        <v>45328</v>
      </c>
      <c r="G110" t="s">
        <v>75</v>
      </c>
      <c r="H110" s="10" t="s">
        <v>5596</v>
      </c>
      <c r="I110" t="s">
        <v>33</v>
      </c>
      <c r="J110" t="s">
        <v>195</v>
      </c>
      <c r="K110" t="s">
        <v>8</v>
      </c>
      <c r="L110" t="str">
        <f t="shared" si="2"/>
        <v>Serviço</v>
      </c>
      <c r="M110" t="s">
        <v>0</v>
      </c>
      <c r="N110" t="s">
        <v>0</v>
      </c>
      <c r="O110" t="s">
        <v>9</v>
      </c>
      <c r="P110">
        <v>1118</v>
      </c>
      <c r="Q110" t="str">
        <f>_xlfn.XLOOKUP(P110,Planilha1!$A$2:$A$3,Planilha1!$B$2:$B$3)</f>
        <v>Riocentro</v>
      </c>
      <c r="R110" t="s">
        <v>0</v>
      </c>
      <c r="S110" s="3">
        <v>1</v>
      </c>
      <c r="T110" t="s">
        <v>10</v>
      </c>
      <c r="U110" s="3">
        <v>1</v>
      </c>
      <c r="V110" t="s">
        <v>10</v>
      </c>
      <c r="W110" s="4">
        <v>2340</v>
      </c>
      <c r="X110" s="17">
        <f t="shared" si="3"/>
        <v>2340</v>
      </c>
      <c r="Y110" t="s">
        <v>11</v>
      </c>
      <c r="Z110" s="3">
        <v>1</v>
      </c>
      <c r="AA110" s="3">
        <v>0</v>
      </c>
      <c r="AB110" s="3">
        <v>0</v>
      </c>
      <c r="AC110" s="3">
        <v>0</v>
      </c>
      <c r="AD110" s="4">
        <v>0</v>
      </c>
      <c r="AE110" s="3">
        <v>0</v>
      </c>
      <c r="AF110" s="4">
        <v>0</v>
      </c>
      <c r="AG110" s="3">
        <v>1</v>
      </c>
      <c r="AH110" s="4">
        <v>0</v>
      </c>
      <c r="AI110" s="4">
        <v>0</v>
      </c>
      <c r="AJ110" s="4">
        <v>0</v>
      </c>
      <c r="AK110" s="4">
        <v>0</v>
      </c>
      <c r="AL110" t="s">
        <v>194</v>
      </c>
      <c r="AM110" t="s">
        <v>13</v>
      </c>
    </row>
    <row r="111" spans="1:39" x14ac:dyDescent="0.25">
      <c r="A111" t="s">
        <v>1</v>
      </c>
      <c r="B111" t="s">
        <v>2</v>
      </c>
      <c r="C111" t="s">
        <v>3</v>
      </c>
      <c r="D111" t="s">
        <v>4</v>
      </c>
      <c r="E111" t="str">
        <f>_xlfn.XLOOKUP(D111,Planilha2!A:A,Planilha2!B:B)</f>
        <v>Compras EBMS</v>
      </c>
      <c r="F111" s="2">
        <v>45328</v>
      </c>
      <c r="G111" t="s">
        <v>75</v>
      </c>
      <c r="H111" s="10" t="s">
        <v>5596</v>
      </c>
      <c r="I111" t="s">
        <v>33</v>
      </c>
      <c r="J111" t="s">
        <v>196</v>
      </c>
      <c r="K111" t="s">
        <v>8</v>
      </c>
      <c r="L111" t="str">
        <f t="shared" si="2"/>
        <v>Serviço</v>
      </c>
      <c r="M111" t="s">
        <v>0</v>
      </c>
      <c r="N111" t="s">
        <v>0</v>
      </c>
      <c r="O111" t="s">
        <v>9</v>
      </c>
      <c r="P111">
        <v>1118</v>
      </c>
      <c r="Q111" t="str">
        <f>_xlfn.XLOOKUP(P111,Planilha1!$A$2:$A$3,Planilha1!$B$2:$B$3)</f>
        <v>Riocentro</v>
      </c>
      <c r="R111" t="s">
        <v>0</v>
      </c>
      <c r="S111" s="3">
        <v>1</v>
      </c>
      <c r="T111" t="s">
        <v>10</v>
      </c>
      <c r="U111" s="3">
        <v>1</v>
      </c>
      <c r="V111" t="s">
        <v>10</v>
      </c>
      <c r="W111" s="4">
        <v>4890</v>
      </c>
      <c r="X111" s="17">
        <f t="shared" si="3"/>
        <v>4890</v>
      </c>
      <c r="Y111" t="s">
        <v>11</v>
      </c>
      <c r="Z111" s="3">
        <v>1</v>
      </c>
      <c r="AA111" s="3">
        <v>0</v>
      </c>
      <c r="AB111" s="3">
        <v>0</v>
      </c>
      <c r="AC111" s="3">
        <v>0</v>
      </c>
      <c r="AD111" s="4">
        <v>0</v>
      </c>
      <c r="AE111" s="3">
        <v>0</v>
      </c>
      <c r="AF111" s="4">
        <v>0</v>
      </c>
      <c r="AG111" s="3">
        <v>1</v>
      </c>
      <c r="AH111" s="4">
        <v>0</v>
      </c>
      <c r="AI111" s="4">
        <v>0</v>
      </c>
      <c r="AJ111" s="4">
        <v>0</v>
      </c>
      <c r="AK111" s="4">
        <v>0</v>
      </c>
      <c r="AL111" t="s">
        <v>197</v>
      </c>
      <c r="AM111" t="s">
        <v>13</v>
      </c>
    </row>
    <row r="112" spans="1:39" x14ac:dyDescent="0.25">
      <c r="A112" t="s">
        <v>78</v>
      </c>
      <c r="B112" t="s">
        <v>2</v>
      </c>
      <c r="C112" t="s">
        <v>3</v>
      </c>
      <c r="D112" t="s">
        <v>4</v>
      </c>
      <c r="E112" t="str">
        <f>_xlfn.XLOOKUP(D112,Planilha2!A:A,Planilha2!B:B)</f>
        <v>Compras EBMS</v>
      </c>
      <c r="F112" s="2">
        <v>45328</v>
      </c>
      <c r="G112" t="s">
        <v>75</v>
      </c>
      <c r="H112" s="10" t="s">
        <v>5596</v>
      </c>
      <c r="I112" t="s">
        <v>33</v>
      </c>
      <c r="J112" t="s">
        <v>198</v>
      </c>
      <c r="K112" t="s">
        <v>8</v>
      </c>
      <c r="L112" t="str">
        <f t="shared" si="2"/>
        <v>Serviço</v>
      </c>
      <c r="M112" t="s">
        <v>0</v>
      </c>
      <c r="N112" t="s">
        <v>0</v>
      </c>
      <c r="O112" t="s">
        <v>9</v>
      </c>
      <c r="P112">
        <v>1118</v>
      </c>
      <c r="Q112" t="str">
        <f>_xlfn.XLOOKUP(P112,Planilha1!$A$2:$A$3,Planilha1!$B$2:$B$3)</f>
        <v>Riocentro</v>
      </c>
      <c r="R112" t="s">
        <v>0</v>
      </c>
      <c r="S112" s="3">
        <v>1</v>
      </c>
      <c r="T112" t="s">
        <v>10</v>
      </c>
      <c r="U112" s="3">
        <v>1</v>
      </c>
      <c r="V112" t="s">
        <v>10</v>
      </c>
      <c r="W112" s="4">
        <v>5175</v>
      </c>
      <c r="X112" s="17">
        <f t="shared" si="3"/>
        <v>5175</v>
      </c>
      <c r="Y112" t="s">
        <v>11</v>
      </c>
      <c r="Z112" s="3">
        <v>1</v>
      </c>
      <c r="AA112" s="3">
        <v>0</v>
      </c>
      <c r="AB112" s="3">
        <v>0</v>
      </c>
      <c r="AC112" s="3">
        <v>0</v>
      </c>
      <c r="AD112" s="4">
        <v>0</v>
      </c>
      <c r="AE112" s="3">
        <v>0</v>
      </c>
      <c r="AF112" s="4">
        <v>0</v>
      </c>
      <c r="AG112" s="3">
        <v>1</v>
      </c>
      <c r="AH112" s="4">
        <v>0</v>
      </c>
      <c r="AI112" s="4">
        <v>0</v>
      </c>
      <c r="AJ112" s="4">
        <v>0</v>
      </c>
      <c r="AK112" s="4">
        <v>0</v>
      </c>
      <c r="AL112" t="s">
        <v>197</v>
      </c>
      <c r="AM112" t="s">
        <v>13</v>
      </c>
    </row>
    <row r="113" spans="1:39" x14ac:dyDescent="0.25">
      <c r="A113" t="s">
        <v>1</v>
      </c>
      <c r="B113" t="s">
        <v>2</v>
      </c>
      <c r="C113" t="s">
        <v>3</v>
      </c>
      <c r="D113" t="s">
        <v>4</v>
      </c>
      <c r="E113" t="str">
        <f>_xlfn.XLOOKUP(D113,Planilha2!A:A,Planilha2!B:B)</f>
        <v>Compras EBMS</v>
      </c>
      <c r="F113" s="2">
        <v>45328</v>
      </c>
      <c r="G113" t="s">
        <v>75</v>
      </c>
      <c r="H113" s="10" t="s">
        <v>5596</v>
      </c>
      <c r="I113" t="s">
        <v>33</v>
      </c>
      <c r="J113" t="s">
        <v>199</v>
      </c>
      <c r="K113" t="s">
        <v>8</v>
      </c>
      <c r="L113" t="str">
        <f t="shared" si="2"/>
        <v>Serviço</v>
      </c>
      <c r="M113" t="s">
        <v>0</v>
      </c>
      <c r="N113" t="s">
        <v>0</v>
      </c>
      <c r="O113" t="s">
        <v>9</v>
      </c>
      <c r="P113">
        <v>1118</v>
      </c>
      <c r="Q113" t="str">
        <f>_xlfn.XLOOKUP(P113,Planilha1!$A$2:$A$3,Planilha1!$B$2:$B$3)</f>
        <v>Riocentro</v>
      </c>
      <c r="R113" t="s">
        <v>0</v>
      </c>
      <c r="S113" s="3">
        <v>1</v>
      </c>
      <c r="T113" t="s">
        <v>10</v>
      </c>
      <c r="U113" s="3">
        <v>1</v>
      </c>
      <c r="V113" t="s">
        <v>10</v>
      </c>
      <c r="W113" s="4">
        <v>1400</v>
      </c>
      <c r="X113" s="17">
        <f t="shared" si="3"/>
        <v>1400</v>
      </c>
      <c r="Y113" t="s">
        <v>11</v>
      </c>
      <c r="Z113" s="3">
        <v>1</v>
      </c>
      <c r="AA113" s="3">
        <v>0</v>
      </c>
      <c r="AB113" s="3">
        <v>0</v>
      </c>
      <c r="AC113" s="3">
        <v>0</v>
      </c>
      <c r="AD113" s="4">
        <v>0</v>
      </c>
      <c r="AE113" s="3">
        <v>0</v>
      </c>
      <c r="AF113" s="4">
        <v>0</v>
      </c>
      <c r="AG113" s="3">
        <v>1</v>
      </c>
      <c r="AH113" s="4">
        <v>0</v>
      </c>
      <c r="AI113" s="4">
        <v>0</v>
      </c>
      <c r="AJ113" s="4">
        <v>0</v>
      </c>
      <c r="AK113" s="4">
        <v>0</v>
      </c>
      <c r="AL113" t="s">
        <v>200</v>
      </c>
      <c r="AM113" t="s">
        <v>13</v>
      </c>
    </row>
    <row r="114" spans="1:39" x14ac:dyDescent="0.25">
      <c r="A114" t="s">
        <v>78</v>
      </c>
      <c r="B114" t="s">
        <v>2</v>
      </c>
      <c r="C114" t="s">
        <v>3</v>
      </c>
      <c r="D114" t="s">
        <v>4</v>
      </c>
      <c r="E114" t="str">
        <f>_xlfn.XLOOKUP(D114,Planilha2!A:A,Planilha2!B:B)</f>
        <v>Compras EBMS</v>
      </c>
      <c r="F114" s="2">
        <v>45328</v>
      </c>
      <c r="G114" t="s">
        <v>75</v>
      </c>
      <c r="H114" s="10" t="s">
        <v>5596</v>
      </c>
      <c r="I114" t="s">
        <v>33</v>
      </c>
      <c r="J114" t="s">
        <v>201</v>
      </c>
      <c r="K114" t="s">
        <v>8</v>
      </c>
      <c r="L114" t="str">
        <f t="shared" si="2"/>
        <v>Serviço</v>
      </c>
      <c r="M114" t="s">
        <v>0</v>
      </c>
      <c r="N114" t="s">
        <v>0</v>
      </c>
      <c r="O114" t="s">
        <v>9</v>
      </c>
      <c r="P114">
        <v>1118</v>
      </c>
      <c r="Q114" t="str">
        <f>_xlfn.XLOOKUP(P114,Planilha1!$A$2:$A$3,Planilha1!$B$2:$B$3)</f>
        <v>Riocentro</v>
      </c>
      <c r="R114" t="s">
        <v>0</v>
      </c>
      <c r="S114" s="3">
        <v>1</v>
      </c>
      <c r="T114" t="s">
        <v>10</v>
      </c>
      <c r="U114" s="3">
        <v>1</v>
      </c>
      <c r="V114" t="s">
        <v>10</v>
      </c>
      <c r="W114" s="4">
        <v>1050</v>
      </c>
      <c r="X114" s="17">
        <f t="shared" si="3"/>
        <v>1050</v>
      </c>
      <c r="Y114" t="s">
        <v>11</v>
      </c>
      <c r="Z114" s="3">
        <v>1</v>
      </c>
      <c r="AA114" s="3">
        <v>0</v>
      </c>
      <c r="AB114" s="3">
        <v>0</v>
      </c>
      <c r="AC114" s="3">
        <v>0</v>
      </c>
      <c r="AD114" s="4">
        <v>0</v>
      </c>
      <c r="AE114" s="3">
        <v>0</v>
      </c>
      <c r="AF114" s="4">
        <v>0</v>
      </c>
      <c r="AG114" s="3">
        <v>1</v>
      </c>
      <c r="AH114" s="4">
        <v>0</v>
      </c>
      <c r="AI114" s="4">
        <v>0</v>
      </c>
      <c r="AJ114" s="4">
        <v>0</v>
      </c>
      <c r="AK114" s="4">
        <v>0</v>
      </c>
      <c r="AL114" t="s">
        <v>200</v>
      </c>
      <c r="AM114" t="s">
        <v>13</v>
      </c>
    </row>
    <row r="115" spans="1:39" x14ac:dyDescent="0.25">
      <c r="A115" t="s">
        <v>1</v>
      </c>
      <c r="B115" t="s">
        <v>2</v>
      </c>
      <c r="C115" t="s">
        <v>3</v>
      </c>
      <c r="D115" t="s">
        <v>4</v>
      </c>
      <c r="E115" t="str">
        <f>_xlfn.XLOOKUP(D115,Planilha2!A:A,Planilha2!B:B)</f>
        <v>Compras EBMS</v>
      </c>
      <c r="F115" s="2">
        <v>45328</v>
      </c>
      <c r="G115" t="s">
        <v>5</v>
      </c>
      <c r="H115" s="10" t="s">
        <v>5589</v>
      </c>
      <c r="I115" t="s">
        <v>161</v>
      </c>
      <c r="J115" t="s">
        <v>202</v>
      </c>
      <c r="K115" t="s">
        <v>8</v>
      </c>
      <c r="L115" t="str">
        <f t="shared" si="2"/>
        <v>Serviço</v>
      </c>
      <c r="M115" t="s">
        <v>0</v>
      </c>
      <c r="N115" t="s">
        <v>0</v>
      </c>
      <c r="O115" t="s">
        <v>9</v>
      </c>
      <c r="P115">
        <v>1118</v>
      </c>
      <c r="Q115" t="str">
        <f>_xlfn.XLOOKUP(P115,Planilha1!$A$2:$A$3,Planilha1!$B$2:$B$3)</f>
        <v>Riocentro</v>
      </c>
      <c r="R115" t="s">
        <v>0</v>
      </c>
      <c r="S115" s="3">
        <v>1</v>
      </c>
      <c r="T115" t="s">
        <v>10</v>
      </c>
      <c r="U115" s="3">
        <v>1</v>
      </c>
      <c r="V115" t="s">
        <v>10</v>
      </c>
      <c r="W115" s="4">
        <v>760</v>
      </c>
      <c r="X115" s="17">
        <f t="shared" si="3"/>
        <v>760</v>
      </c>
      <c r="Y115" t="s">
        <v>11</v>
      </c>
      <c r="Z115" s="3">
        <v>1</v>
      </c>
      <c r="AA115" s="3">
        <v>0</v>
      </c>
      <c r="AB115" s="3">
        <v>0</v>
      </c>
      <c r="AC115" s="3">
        <v>0</v>
      </c>
      <c r="AD115" s="4">
        <v>0</v>
      </c>
      <c r="AE115" s="3">
        <v>0</v>
      </c>
      <c r="AF115" s="4">
        <v>0</v>
      </c>
      <c r="AG115" s="3">
        <v>1</v>
      </c>
      <c r="AH115" s="4">
        <v>0</v>
      </c>
      <c r="AI115" s="4">
        <v>0</v>
      </c>
      <c r="AJ115" s="4">
        <v>0</v>
      </c>
      <c r="AK115" s="4">
        <v>0</v>
      </c>
      <c r="AL115" t="s">
        <v>203</v>
      </c>
      <c r="AM115" t="s">
        <v>13</v>
      </c>
    </row>
    <row r="116" spans="1:39" x14ac:dyDescent="0.25">
      <c r="A116" t="s">
        <v>1</v>
      </c>
      <c r="B116" t="s">
        <v>2</v>
      </c>
      <c r="C116" t="s">
        <v>3</v>
      </c>
      <c r="D116" t="s">
        <v>4</v>
      </c>
      <c r="E116" t="str">
        <f>_xlfn.XLOOKUP(D116,Planilha2!A:A,Planilha2!B:B)</f>
        <v>Compras EBMS</v>
      </c>
      <c r="F116" s="2">
        <v>45328</v>
      </c>
      <c r="G116" t="s">
        <v>204</v>
      </c>
      <c r="H116" s="10" t="s">
        <v>5605</v>
      </c>
      <c r="I116" t="s">
        <v>21</v>
      </c>
      <c r="J116" t="s">
        <v>205</v>
      </c>
      <c r="K116" t="s">
        <v>8</v>
      </c>
      <c r="L116" t="str">
        <f t="shared" si="2"/>
        <v>Serviço</v>
      </c>
      <c r="M116" t="s">
        <v>0</v>
      </c>
      <c r="N116" t="s">
        <v>0</v>
      </c>
      <c r="O116" t="s">
        <v>9</v>
      </c>
      <c r="P116">
        <v>1118</v>
      </c>
      <c r="Q116" t="str">
        <f>_xlfn.XLOOKUP(P116,Planilha1!$A$2:$A$3,Planilha1!$B$2:$B$3)</f>
        <v>Riocentro</v>
      </c>
      <c r="R116" t="s">
        <v>0</v>
      </c>
      <c r="S116" s="3">
        <v>1</v>
      </c>
      <c r="T116" t="s">
        <v>10</v>
      </c>
      <c r="U116" s="3">
        <v>1</v>
      </c>
      <c r="V116" t="s">
        <v>10</v>
      </c>
      <c r="W116" s="4">
        <v>840</v>
      </c>
      <c r="X116" s="17">
        <f t="shared" si="3"/>
        <v>840</v>
      </c>
      <c r="Y116" t="s">
        <v>11</v>
      </c>
      <c r="Z116" s="3">
        <v>1</v>
      </c>
      <c r="AA116" s="3">
        <v>0</v>
      </c>
      <c r="AB116" s="3">
        <v>0</v>
      </c>
      <c r="AC116" s="3">
        <v>0</v>
      </c>
      <c r="AD116" s="4">
        <v>0</v>
      </c>
      <c r="AE116" s="3">
        <v>0</v>
      </c>
      <c r="AF116" s="4">
        <v>0</v>
      </c>
      <c r="AG116" s="3">
        <v>1</v>
      </c>
      <c r="AH116" s="4">
        <v>0</v>
      </c>
      <c r="AI116" s="4">
        <v>0</v>
      </c>
      <c r="AJ116" s="4">
        <v>0</v>
      </c>
      <c r="AK116" s="4">
        <v>0</v>
      </c>
      <c r="AL116" t="s">
        <v>206</v>
      </c>
      <c r="AM116" t="s">
        <v>13</v>
      </c>
    </row>
    <row r="117" spans="1:39" x14ac:dyDescent="0.25">
      <c r="A117" t="s">
        <v>1</v>
      </c>
      <c r="B117" t="s">
        <v>2</v>
      </c>
      <c r="C117" t="s">
        <v>3</v>
      </c>
      <c r="D117" t="s">
        <v>4</v>
      </c>
      <c r="E117" t="str">
        <f>_xlfn.XLOOKUP(D117,Planilha2!A:A,Planilha2!B:B)</f>
        <v>Compras EBMS</v>
      </c>
      <c r="F117" s="2">
        <v>45328</v>
      </c>
      <c r="G117" t="s">
        <v>5</v>
      </c>
      <c r="H117" s="10" t="s">
        <v>5589</v>
      </c>
      <c r="I117" t="s">
        <v>207</v>
      </c>
      <c r="J117" t="s">
        <v>208</v>
      </c>
      <c r="K117" t="s">
        <v>209</v>
      </c>
      <c r="L117" t="str">
        <f t="shared" si="2"/>
        <v>Serviço</v>
      </c>
      <c r="M117" t="s">
        <v>0</v>
      </c>
      <c r="N117" t="s">
        <v>0</v>
      </c>
      <c r="O117" t="s">
        <v>9</v>
      </c>
      <c r="P117">
        <v>1118</v>
      </c>
      <c r="Q117" t="str">
        <f>_xlfn.XLOOKUP(P117,Planilha1!$A$2:$A$3,Planilha1!$B$2:$B$3)</f>
        <v>Riocentro</v>
      </c>
      <c r="R117" t="s">
        <v>0</v>
      </c>
      <c r="S117" s="3">
        <v>1</v>
      </c>
      <c r="T117" t="s">
        <v>210</v>
      </c>
      <c r="U117" s="3">
        <v>1</v>
      </c>
      <c r="V117" t="s">
        <v>210</v>
      </c>
      <c r="W117" s="4">
        <v>2470</v>
      </c>
      <c r="X117" s="17">
        <f t="shared" si="3"/>
        <v>2470</v>
      </c>
      <c r="Y117" t="s">
        <v>11</v>
      </c>
      <c r="Z117" s="3">
        <v>1</v>
      </c>
      <c r="AA117" s="3">
        <v>0</v>
      </c>
      <c r="AB117" s="3">
        <v>0</v>
      </c>
      <c r="AC117" s="3">
        <v>0</v>
      </c>
      <c r="AD117" s="4">
        <v>0</v>
      </c>
      <c r="AE117" s="3">
        <v>0</v>
      </c>
      <c r="AF117" s="4">
        <v>0</v>
      </c>
      <c r="AG117" s="3">
        <v>1</v>
      </c>
      <c r="AH117" s="4">
        <v>0</v>
      </c>
      <c r="AI117" s="4">
        <v>0</v>
      </c>
      <c r="AJ117" s="4">
        <v>0</v>
      </c>
      <c r="AK117" s="4">
        <v>0</v>
      </c>
      <c r="AL117" t="s">
        <v>211</v>
      </c>
      <c r="AM117" t="s">
        <v>13</v>
      </c>
    </row>
    <row r="118" spans="1:39" x14ac:dyDescent="0.25">
      <c r="A118" t="s">
        <v>1</v>
      </c>
      <c r="B118" t="s">
        <v>2</v>
      </c>
      <c r="C118" t="s">
        <v>3</v>
      </c>
      <c r="D118" t="s">
        <v>4</v>
      </c>
      <c r="E118" t="str">
        <f>_xlfn.XLOOKUP(D118,Planilha2!A:A,Planilha2!B:B)</f>
        <v>Compras EBMS</v>
      </c>
      <c r="F118" s="2">
        <v>45328</v>
      </c>
      <c r="G118" t="s">
        <v>46</v>
      </c>
      <c r="H118" s="10" t="s">
        <v>46</v>
      </c>
      <c r="I118" t="s">
        <v>212</v>
      </c>
      <c r="J118" t="s">
        <v>213</v>
      </c>
      <c r="K118" t="s">
        <v>8</v>
      </c>
      <c r="L118" t="str">
        <f t="shared" si="2"/>
        <v>Serviço</v>
      </c>
      <c r="M118" t="s">
        <v>0</v>
      </c>
      <c r="N118" t="s">
        <v>0</v>
      </c>
      <c r="O118" t="s">
        <v>9</v>
      </c>
      <c r="P118">
        <v>1118</v>
      </c>
      <c r="Q118" t="str">
        <f>_xlfn.XLOOKUP(P118,Planilha1!$A$2:$A$3,Planilha1!$B$2:$B$3)</f>
        <v>Riocentro</v>
      </c>
      <c r="R118" t="s">
        <v>0</v>
      </c>
      <c r="S118" s="3">
        <v>1</v>
      </c>
      <c r="T118" t="s">
        <v>10</v>
      </c>
      <c r="U118" s="3">
        <v>1</v>
      </c>
      <c r="V118" t="s">
        <v>10</v>
      </c>
      <c r="W118" s="4">
        <v>586.33000000000004</v>
      </c>
      <c r="X118" s="17">
        <f t="shared" si="3"/>
        <v>586.33000000000004</v>
      </c>
      <c r="Y118" t="s">
        <v>11</v>
      </c>
      <c r="Z118" s="3">
        <v>1</v>
      </c>
      <c r="AA118" s="3">
        <v>0</v>
      </c>
      <c r="AB118" s="3">
        <v>0</v>
      </c>
      <c r="AC118" s="3">
        <v>1</v>
      </c>
      <c r="AD118" s="4">
        <v>0</v>
      </c>
      <c r="AE118" s="3">
        <v>1</v>
      </c>
      <c r="AF118" s="4">
        <v>586.33000000000004</v>
      </c>
      <c r="AG118" s="3">
        <v>1</v>
      </c>
      <c r="AH118" s="4">
        <v>0</v>
      </c>
      <c r="AI118" s="4">
        <v>0</v>
      </c>
      <c r="AJ118" s="4">
        <v>0</v>
      </c>
      <c r="AK118" s="4">
        <v>0</v>
      </c>
      <c r="AL118" t="s">
        <v>214</v>
      </c>
      <c r="AM118" t="s">
        <v>13</v>
      </c>
    </row>
    <row r="119" spans="1:39" x14ac:dyDescent="0.25">
      <c r="A119" t="s">
        <v>1</v>
      </c>
      <c r="B119" t="s">
        <v>2</v>
      </c>
      <c r="C119" t="s">
        <v>3</v>
      </c>
      <c r="D119" t="s">
        <v>4</v>
      </c>
      <c r="E119" t="str">
        <f>_xlfn.XLOOKUP(D119,Planilha2!A:A,Planilha2!B:B)</f>
        <v>Compras EBMS</v>
      </c>
      <c r="F119" s="2">
        <v>45328</v>
      </c>
      <c r="G119" t="s">
        <v>71</v>
      </c>
      <c r="H119" s="10" t="s">
        <v>5595</v>
      </c>
      <c r="I119" t="s">
        <v>33</v>
      </c>
      <c r="J119" t="s">
        <v>215</v>
      </c>
      <c r="K119" t="s">
        <v>8</v>
      </c>
      <c r="L119" t="str">
        <f t="shared" si="2"/>
        <v>Serviço</v>
      </c>
      <c r="M119" t="s">
        <v>23</v>
      </c>
      <c r="N119" t="s">
        <v>0</v>
      </c>
      <c r="O119" t="s">
        <v>9</v>
      </c>
      <c r="P119">
        <v>1118</v>
      </c>
      <c r="Q119" t="str">
        <f>_xlfn.XLOOKUP(P119,Planilha1!$A$2:$A$3,Planilha1!$B$2:$B$3)</f>
        <v>Riocentro</v>
      </c>
      <c r="R119" t="s">
        <v>0</v>
      </c>
      <c r="S119" s="3">
        <v>1</v>
      </c>
      <c r="T119" t="s">
        <v>10</v>
      </c>
      <c r="U119" s="3">
        <v>1</v>
      </c>
      <c r="V119" t="s">
        <v>10</v>
      </c>
      <c r="W119" s="4">
        <v>1190.4000000000001</v>
      </c>
      <c r="X119" s="17">
        <f t="shared" si="3"/>
        <v>1190.4000000000001</v>
      </c>
      <c r="Y119" t="s">
        <v>11</v>
      </c>
      <c r="Z119" s="3">
        <v>1</v>
      </c>
      <c r="AA119" s="3">
        <v>0</v>
      </c>
      <c r="AB119" s="3">
        <v>0</v>
      </c>
      <c r="AC119" s="3">
        <v>0</v>
      </c>
      <c r="AD119" s="4">
        <v>0</v>
      </c>
      <c r="AE119" s="3">
        <v>0</v>
      </c>
      <c r="AF119" s="4">
        <v>0</v>
      </c>
      <c r="AG119" s="3">
        <v>1</v>
      </c>
      <c r="AH119" s="4">
        <v>0</v>
      </c>
      <c r="AI119" s="4">
        <v>0</v>
      </c>
      <c r="AJ119" s="4">
        <v>0</v>
      </c>
      <c r="AK119" s="4">
        <v>0</v>
      </c>
      <c r="AL119" t="s">
        <v>216</v>
      </c>
      <c r="AM119" t="s">
        <v>13</v>
      </c>
    </row>
    <row r="120" spans="1:39" x14ac:dyDescent="0.25">
      <c r="A120" t="s">
        <v>1</v>
      </c>
      <c r="B120" t="s">
        <v>2</v>
      </c>
      <c r="C120" t="s">
        <v>3</v>
      </c>
      <c r="D120" t="s">
        <v>4</v>
      </c>
      <c r="E120" t="str">
        <f>_xlfn.XLOOKUP(D120,Planilha2!A:A,Planilha2!B:B)</f>
        <v>Compras EBMS</v>
      </c>
      <c r="F120" s="2">
        <v>45328</v>
      </c>
      <c r="G120" t="s">
        <v>71</v>
      </c>
      <c r="H120" s="10" t="s">
        <v>5595</v>
      </c>
      <c r="I120" t="s">
        <v>33</v>
      </c>
      <c r="J120" t="s">
        <v>215</v>
      </c>
      <c r="K120" t="s">
        <v>8</v>
      </c>
      <c r="L120" t="str">
        <f t="shared" si="2"/>
        <v>Serviço</v>
      </c>
      <c r="M120" t="s">
        <v>23</v>
      </c>
      <c r="N120" t="s">
        <v>0</v>
      </c>
      <c r="O120" t="s">
        <v>9</v>
      </c>
      <c r="P120">
        <v>1118</v>
      </c>
      <c r="Q120" t="str">
        <f>_xlfn.XLOOKUP(P120,Planilha1!$A$2:$A$3,Planilha1!$B$2:$B$3)</f>
        <v>Riocentro</v>
      </c>
      <c r="R120" t="s">
        <v>0</v>
      </c>
      <c r="S120" s="3">
        <v>1</v>
      </c>
      <c r="T120" t="s">
        <v>10</v>
      </c>
      <c r="U120" s="3">
        <v>1</v>
      </c>
      <c r="V120" t="s">
        <v>10</v>
      </c>
      <c r="W120" s="4">
        <v>1190.4000000000001</v>
      </c>
      <c r="X120" s="17">
        <f t="shared" si="3"/>
        <v>1190.4000000000001</v>
      </c>
      <c r="Y120" t="s">
        <v>11</v>
      </c>
      <c r="Z120" s="3">
        <v>1</v>
      </c>
      <c r="AA120" s="3">
        <v>0</v>
      </c>
      <c r="AB120" s="3">
        <v>0</v>
      </c>
      <c r="AC120" s="3">
        <v>0</v>
      </c>
      <c r="AD120" s="4">
        <v>0</v>
      </c>
      <c r="AE120" s="3">
        <v>0</v>
      </c>
      <c r="AF120" s="4">
        <v>0</v>
      </c>
      <c r="AG120" s="3">
        <v>1</v>
      </c>
      <c r="AH120" s="4">
        <v>0</v>
      </c>
      <c r="AI120" s="4">
        <v>0</v>
      </c>
      <c r="AJ120" s="4">
        <v>0</v>
      </c>
      <c r="AK120" s="4">
        <v>0</v>
      </c>
      <c r="AL120" t="s">
        <v>217</v>
      </c>
      <c r="AM120" t="s">
        <v>13</v>
      </c>
    </row>
    <row r="121" spans="1:39" x14ac:dyDescent="0.25">
      <c r="A121" t="s">
        <v>1</v>
      </c>
      <c r="B121" t="s">
        <v>2</v>
      </c>
      <c r="C121" t="s">
        <v>3</v>
      </c>
      <c r="D121" t="s">
        <v>4</v>
      </c>
      <c r="E121" t="str">
        <f>_xlfn.XLOOKUP(D121,Planilha2!A:A,Planilha2!B:B)</f>
        <v>Compras EBMS</v>
      </c>
      <c r="F121" s="2">
        <v>45328</v>
      </c>
      <c r="G121" t="s">
        <v>26</v>
      </c>
      <c r="H121" s="10" t="s">
        <v>5591</v>
      </c>
      <c r="I121" t="s">
        <v>6</v>
      </c>
      <c r="J121" t="s">
        <v>95</v>
      </c>
      <c r="K121" t="s">
        <v>8</v>
      </c>
      <c r="L121" t="str">
        <f t="shared" si="2"/>
        <v>Serviço</v>
      </c>
      <c r="M121" t="s">
        <v>0</v>
      </c>
      <c r="N121" t="s">
        <v>0</v>
      </c>
      <c r="O121" t="s">
        <v>9</v>
      </c>
      <c r="P121">
        <v>1118</v>
      </c>
      <c r="Q121" t="str">
        <f>_xlfn.XLOOKUP(P121,Planilha1!$A$2:$A$3,Planilha1!$B$2:$B$3)</f>
        <v>Riocentro</v>
      </c>
      <c r="R121" t="s">
        <v>0</v>
      </c>
      <c r="S121" s="3">
        <v>1</v>
      </c>
      <c r="T121" t="s">
        <v>10</v>
      </c>
      <c r="U121" s="3">
        <v>1</v>
      </c>
      <c r="V121" t="s">
        <v>10</v>
      </c>
      <c r="W121" s="4">
        <v>1800</v>
      </c>
      <c r="X121" s="17">
        <f t="shared" si="3"/>
        <v>1800</v>
      </c>
      <c r="Y121" t="s">
        <v>11</v>
      </c>
      <c r="Z121" s="3">
        <v>1</v>
      </c>
      <c r="AA121" s="3">
        <v>0</v>
      </c>
      <c r="AB121" s="3">
        <v>0</v>
      </c>
      <c r="AC121" s="3">
        <v>0</v>
      </c>
      <c r="AD121" s="4">
        <v>0</v>
      </c>
      <c r="AE121" s="3">
        <v>0</v>
      </c>
      <c r="AF121" s="4">
        <v>0</v>
      </c>
      <c r="AG121" s="3">
        <v>1</v>
      </c>
      <c r="AH121" s="4">
        <v>0</v>
      </c>
      <c r="AI121" s="4">
        <v>0</v>
      </c>
      <c r="AJ121" s="4">
        <v>0</v>
      </c>
      <c r="AK121" s="4">
        <v>0</v>
      </c>
      <c r="AL121" t="s">
        <v>218</v>
      </c>
      <c r="AM121" t="s">
        <v>13</v>
      </c>
    </row>
    <row r="122" spans="1:39" x14ac:dyDescent="0.25">
      <c r="A122" t="s">
        <v>1</v>
      </c>
      <c r="B122" t="s">
        <v>2</v>
      </c>
      <c r="C122" t="s">
        <v>3</v>
      </c>
      <c r="D122" t="s">
        <v>4</v>
      </c>
      <c r="E122" t="str">
        <f>_xlfn.XLOOKUP(D122,Planilha2!A:A,Planilha2!B:B)</f>
        <v>Compras EBMS</v>
      </c>
      <c r="F122" s="2">
        <v>45328</v>
      </c>
      <c r="G122" t="s">
        <v>127</v>
      </c>
      <c r="H122" s="10" t="s">
        <v>5601</v>
      </c>
      <c r="I122" t="s">
        <v>128</v>
      </c>
      <c r="J122" t="s">
        <v>219</v>
      </c>
      <c r="K122" t="s">
        <v>8</v>
      </c>
      <c r="L122" t="str">
        <f t="shared" si="2"/>
        <v>Serviço</v>
      </c>
      <c r="M122" t="s">
        <v>0</v>
      </c>
      <c r="N122" t="s">
        <v>0</v>
      </c>
      <c r="O122" t="s">
        <v>9</v>
      </c>
      <c r="P122">
        <v>1118</v>
      </c>
      <c r="Q122" t="str">
        <f>_xlfn.XLOOKUP(P122,Planilha1!$A$2:$A$3,Planilha1!$B$2:$B$3)</f>
        <v>Riocentro</v>
      </c>
      <c r="R122" t="s">
        <v>0</v>
      </c>
      <c r="S122" s="3">
        <v>1</v>
      </c>
      <c r="T122" t="s">
        <v>10</v>
      </c>
      <c r="U122" s="3">
        <v>1</v>
      </c>
      <c r="V122" t="s">
        <v>10</v>
      </c>
      <c r="W122" s="4">
        <v>1200</v>
      </c>
      <c r="X122" s="17">
        <f t="shared" si="3"/>
        <v>1200</v>
      </c>
      <c r="Y122" t="s">
        <v>11</v>
      </c>
      <c r="Z122" s="3">
        <v>1</v>
      </c>
      <c r="AA122" s="3">
        <v>0</v>
      </c>
      <c r="AB122" s="3">
        <v>0</v>
      </c>
      <c r="AC122" s="3">
        <v>0</v>
      </c>
      <c r="AD122" s="4">
        <v>0</v>
      </c>
      <c r="AE122" s="3">
        <v>0</v>
      </c>
      <c r="AF122" s="4">
        <v>0</v>
      </c>
      <c r="AG122" s="3">
        <v>1</v>
      </c>
      <c r="AH122" s="4">
        <v>0</v>
      </c>
      <c r="AI122" s="4">
        <v>0</v>
      </c>
      <c r="AJ122" s="4">
        <v>0</v>
      </c>
      <c r="AK122" s="4">
        <v>0</v>
      </c>
      <c r="AL122" t="s">
        <v>220</v>
      </c>
      <c r="AM122" t="s">
        <v>13</v>
      </c>
    </row>
    <row r="123" spans="1:39" x14ac:dyDescent="0.25">
      <c r="A123" t="s">
        <v>1</v>
      </c>
      <c r="B123" t="s">
        <v>2</v>
      </c>
      <c r="C123" t="s">
        <v>3</v>
      </c>
      <c r="D123" t="s">
        <v>4</v>
      </c>
      <c r="E123" t="str">
        <f>_xlfn.XLOOKUP(D123,Planilha2!A:A,Planilha2!B:B)</f>
        <v>Compras EBMS</v>
      </c>
      <c r="F123" s="2">
        <v>45328</v>
      </c>
      <c r="G123" t="s">
        <v>102</v>
      </c>
      <c r="H123" s="10" t="s">
        <v>5599</v>
      </c>
      <c r="I123" t="s">
        <v>33</v>
      </c>
      <c r="J123" t="s">
        <v>221</v>
      </c>
      <c r="K123" t="s">
        <v>8</v>
      </c>
      <c r="L123" t="str">
        <f t="shared" si="2"/>
        <v>Serviço</v>
      </c>
      <c r="M123" t="s">
        <v>0</v>
      </c>
      <c r="N123" t="s">
        <v>0</v>
      </c>
      <c r="O123" t="s">
        <v>9</v>
      </c>
      <c r="P123">
        <v>1118</v>
      </c>
      <c r="Q123" t="str">
        <f>_xlfn.XLOOKUP(P123,Planilha1!$A$2:$A$3,Planilha1!$B$2:$B$3)</f>
        <v>Riocentro</v>
      </c>
      <c r="R123" t="s">
        <v>0</v>
      </c>
      <c r="S123" s="3">
        <v>1</v>
      </c>
      <c r="T123" t="s">
        <v>10</v>
      </c>
      <c r="U123" s="3">
        <v>1</v>
      </c>
      <c r="V123" t="s">
        <v>10</v>
      </c>
      <c r="W123" s="4">
        <v>2272.1999999999998</v>
      </c>
      <c r="X123" s="17">
        <f t="shared" si="3"/>
        <v>2272.1999999999998</v>
      </c>
      <c r="Y123" t="s">
        <v>11</v>
      </c>
      <c r="Z123" s="3">
        <v>1</v>
      </c>
      <c r="AA123" s="3">
        <v>0</v>
      </c>
      <c r="AB123" s="3">
        <v>0</v>
      </c>
      <c r="AC123" s="3">
        <v>0</v>
      </c>
      <c r="AD123" s="4">
        <v>0</v>
      </c>
      <c r="AE123" s="3">
        <v>0</v>
      </c>
      <c r="AF123" s="4">
        <v>0</v>
      </c>
      <c r="AG123" s="3">
        <v>1</v>
      </c>
      <c r="AH123" s="4">
        <v>0</v>
      </c>
      <c r="AI123" s="4">
        <v>0</v>
      </c>
      <c r="AJ123" s="4">
        <v>0</v>
      </c>
      <c r="AK123" s="4">
        <v>0</v>
      </c>
      <c r="AL123" t="s">
        <v>222</v>
      </c>
      <c r="AM123" t="s">
        <v>13</v>
      </c>
    </row>
    <row r="124" spans="1:39" x14ac:dyDescent="0.25">
      <c r="A124" t="s">
        <v>1</v>
      </c>
      <c r="B124" t="s">
        <v>2</v>
      </c>
      <c r="C124" t="s">
        <v>3</v>
      </c>
      <c r="D124" t="s">
        <v>4</v>
      </c>
      <c r="E124" t="str">
        <f>_xlfn.XLOOKUP(D124,Planilha2!A:A,Planilha2!B:B)</f>
        <v>Compras EBMS</v>
      </c>
      <c r="F124" s="2">
        <v>45328</v>
      </c>
      <c r="G124" t="s">
        <v>26</v>
      </c>
      <c r="H124" s="10" t="s">
        <v>5591</v>
      </c>
      <c r="I124" t="s">
        <v>6</v>
      </c>
      <c r="J124" t="s">
        <v>124</v>
      </c>
      <c r="K124" t="s">
        <v>8</v>
      </c>
      <c r="L124" t="str">
        <f t="shared" si="2"/>
        <v>Serviço</v>
      </c>
      <c r="M124" t="s">
        <v>0</v>
      </c>
      <c r="N124" t="s">
        <v>0</v>
      </c>
      <c r="O124" t="s">
        <v>9</v>
      </c>
      <c r="P124">
        <v>1118</v>
      </c>
      <c r="Q124" t="str">
        <f>_xlfn.XLOOKUP(P124,Planilha1!$A$2:$A$3,Planilha1!$B$2:$B$3)</f>
        <v>Riocentro</v>
      </c>
      <c r="R124" t="s">
        <v>0</v>
      </c>
      <c r="S124" s="3">
        <v>1</v>
      </c>
      <c r="T124" t="s">
        <v>10</v>
      </c>
      <c r="U124" s="3">
        <v>1</v>
      </c>
      <c r="V124" t="s">
        <v>10</v>
      </c>
      <c r="W124" s="4">
        <v>500</v>
      </c>
      <c r="X124" s="17">
        <f t="shared" si="3"/>
        <v>500</v>
      </c>
      <c r="Y124" t="s">
        <v>11</v>
      </c>
      <c r="Z124" s="3">
        <v>1</v>
      </c>
      <c r="AA124" s="3">
        <v>0</v>
      </c>
      <c r="AB124" s="3">
        <v>0</v>
      </c>
      <c r="AC124" s="3">
        <v>0</v>
      </c>
      <c r="AD124" s="4">
        <v>0</v>
      </c>
      <c r="AE124" s="3">
        <v>0</v>
      </c>
      <c r="AF124" s="4">
        <v>0</v>
      </c>
      <c r="AG124" s="3">
        <v>1</v>
      </c>
      <c r="AH124" s="4">
        <v>0</v>
      </c>
      <c r="AI124" s="4">
        <v>0</v>
      </c>
      <c r="AJ124" s="4">
        <v>0</v>
      </c>
      <c r="AK124" s="4">
        <v>0</v>
      </c>
      <c r="AL124" t="s">
        <v>223</v>
      </c>
      <c r="AM124" t="s">
        <v>13</v>
      </c>
    </row>
    <row r="125" spans="1:39" x14ac:dyDescent="0.25">
      <c r="A125" t="s">
        <v>78</v>
      </c>
      <c r="B125" t="s">
        <v>2</v>
      </c>
      <c r="C125" t="s">
        <v>3</v>
      </c>
      <c r="D125" t="s">
        <v>4</v>
      </c>
      <c r="E125" t="str">
        <f>_xlfn.XLOOKUP(D125,Planilha2!A:A,Planilha2!B:B)</f>
        <v>Compras EBMS</v>
      </c>
      <c r="F125" s="2">
        <v>45328</v>
      </c>
      <c r="G125" t="s">
        <v>26</v>
      </c>
      <c r="H125" s="10" t="s">
        <v>5591</v>
      </c>
      <c r="I125" t="s">
        <v>6</v>
      </c>
      <c r="J125" t="s">
        <v>146</v>
      </c>
      <c r="K125" t="s">
        <v>8</v>
      </c>
      <c r="L125" t="str">
        <f t="shared" si="2"/>
        <v>Serviço</v>
      </c>
      <c r="M125" t="s">
        <v>0</v>
      </c>
      <c r="N125" t="s">
        <v>0</v>
      </c>
      <c r="O125" t="s">
        <v>9</v>
      </c>
      <c r="P125">
        <v>1118</v>
      </c>
      <c r="Q125" t="str">
        <f>_xlfn.XLOOKUP(P125,Planilha1!$A$2:$A$3,Planilha1!$B$2:$B$3)</f>
        <v>Riocentro</v>
      </c>
      <c r="R125" t="s">
        <v>0</v>
      </c>
      <c r="S125" s="3">
        <v>1</v>
      </c>
      <c r="T125" t="s">
        <v>10</v>
      </c>
      <c r="U125" s="3">
        <v>1</v>
      </c>
      <c r="V125" t="s">
        <v>10</v>
      </c>
      <c r="W125" s="4">
        <v>2750</v>
      </c>
      <c r="X125" s="17">
        <f t="shared" si="3"/>
        <v>2750</v>
      </c>
      <c r="Y125" t="s">
        <v>11</v>
      </c>
      <c r="Z125" s="3">
        <v>1</v>
      </c>
      <c r="AA125" s="3">
        <v>0</v>
      </c>
      <c r="AB125" s="3">
        <v>0</v>
      </c>
      <c r="AC125" s="3">
        <v>0</v>
      </c>
      <c r="AD125" s="4">
        <v>0</v>
      </c>
      <c r="AE125" s="3">
        <v>0</v>
      </c>
      <c r="AF125" s="4">
        <v>0</v>
      </c>
      <c r="AG125" s="3">
        <v>1</v>
      </c>
      <c r="AH125" s="4">
        <v>0</v>
      </c>
      <c r="AI125" s="4">
        <v>0</v>
      </c>
      <c r="AJ125" s="4">
        <v>0</v>
      </c>
      <c r="AK125" s="4">
        <v>0</v>
      </c>
      <c r="AL125" t="s">
        <v>223</v>
      </c>
      <c r="AM125" t="s">
        <v>13</v>
      </c>
    </row>
    <row r="126" spans="1:39" x14ac:dyDescent="0.25">
      <c r="A126" t="s">
        <v>1</v>
      </c>
      <c r="B126" t="s">
        <v>2</v>
      </c>
      <c r="C126" t="s">
        <v>3</v>
      </c>
      <c r="D126" t="s">
        <v>4</v>
      </c>
      <c r="E126" t="str">
        <f>_xlfn.XLOOKUP(D126,Planilha2!A:A,Planilha2!B:B)</f>
        <v>Compras EBMS</v>
      </c>
      <c r="F126" s="2">
        <v>45328</v>
      </c>
      <c r="G126" t="s">
        <v>46</v>
      </c>
      <c r="H126" s="10" t="s">
        <v>46</v>
      </c>
      <c r="I126" t="s">
        <v>47</v>
      </c>
      <c r="J126" t="s">
        <v>48</v>
      </c>
      <c r="K126" t="s">
        <v>8</v>
      </c>
      <c r="L126" t="str">
        <f t="shared" si="2"/>
        <v>Serviço</v>
      </c>
      <c r="M126" t="s">
        <v>0</v>
      </c>
      <c r="N126" t="s">
        <v>0</v>
      </c>
      <c r="O126" t="s">
        <v>9</v>
      </c>
      <c r="P126">
        <v>1118</v>
      </c>
      <c r="Q126" t="str">
        <f>_xlfn.XLOOKUP(P126,Planilha1!$A$2:$A$3,Planilha1!$B$2:$B$3)</f>
        <v>Riocentro</v>
      </c>
      <c r="R126" t="s">
        <v>0</v>
      </c>
      <c r="S126" s="3">
        <v>1</v>
      </c>
      <c r="T126" t="s">
        <v>10</v>
      </c>
      <c r="U126" s="3">
        <v>1</v>
      </c>
      <c r="V126" t="s">
        <v>10</v>
      </c>
      <c r="W126" s="4">
        <v>290</v>
      </c>
      <c r="X126" s="17">
        <f t="shared" si="3"/>
        <v>290</v>
      </c>
      <c r="Y126" t="s">
        <v>11</v>
      </c>
      <c r="Z126" s="3">
        <v>1</v>
      </c>
      <c r="AA126" s="3">
        <v>0</v>
      </c>
      <c r="AB126" s="3">
        <v>0</v>
      </c>
      <c r="AC126" s="3">
        <v>0</v>
      </c>
      <c r="AD126" s="4">
        <v>0</v>
      </c>
      <c r="AE126" s="3">
        <v>0</v>
      </c>
      <c r="AF126" s="4">
        <v>0</v>
      </c>
      <c r="AG126" s="3">
        <v>1</v>
      </c>
      <c r="AH126" s="4">
        <v>0</v>
      </c>
      <c r="AI126" s="4">
        <v>0</v>
      </c>
      <c r="AJ126" s="4">
        <v>0</v>
      </c>
      <c r="AK126" s="4">
        <v>0</v>
      </c>
      <c r="AL126" t="s">
        <v>224</v>
      </c>
      <c r="AM126" t="s">
        <v>13</v>
      </c>
    </row>
    <row r="127" spans="1:39" x14ac:dyDescent="0.25">
      <c r="A127" t="s">
        <v>1</v>
      </c>
      <c r="B127" t="s">
        <v>2</v>
      </c>
      <c r="C127" t="s">
        <v>3</v>
      </c>
      <c r="D127" t="s">
        <v>4</v>
      </c>
      <c r="E127" t="str">
        <f>_xlfn.XLOOKUP(D127,Planilha2!A:A,Planilha2!B:B)</f>
        <v>Compras EBMS</v>
      </c>
      <c r="F127" s="2">
        <v>45328</v>
      </c>
      <c r="G127" t="s">
        <v>46</v>
      </c>
      <c r="H127" s="10" t="s">
        <v>46</v>
      </c>
      <c r="I127" t="s">
        <v>47</v>
      </c>
      <c r="J127" t="s">
        <v>48</v>
      </c>
      <c r="K127" t="s">
        <v>8</v>
      </c>
      <c r="L127" t="str">
        <f t="shared" si="2"/>
        <v>Serviço</v>
      </c>
      <c r="M127" t="s">
        <v>0</v>
      </c>
      <c r="N127" t="s">
        <v>0</v>
      </c>
      <c r="O127" t="s">
        <v>9</v>
      </c>
      <c r="P127">
        <v>1118</v>
      </c>
      <c r="Q127" t="str">
        <f>_xlfn.XLOOKUP(P127,Planilha1!$A$2:$A$3,Planilha1!$B$2:$B$3)</f>
        <v>Riocentro</v>
      </c>
      <c r="R127" t="s">
        <v>0</v>
      </c>
      <c r="S127" s="3">
        <v>1</v>
      </c>
      <c r="T127" t="s">
        <v>10</v>
      </c>
      <c r="U127" s="3">
        <v>1</v>
      </c>
      <c r="V127" t="s">
        <v>10</v>
      </c>
      <c r="W127" s="4">
        <v>90</v>
      </c>
      <c r="X127" s="17">
        <f t="shared" si="3"/>
        <v>90</v>
      </c>
      <c r="Y127" t="s">
        <v>11</v>
      </c>
      <c r="Z127" s="3">
        <v>1</v>
      </c>
      <c r="AA127" s="3">
        <v>0</v>
      </c>
      <c r="AB127" s="3">
        <v>0</v>
      </c>
      <c r="AC127" s="3">
        <v>0</v>
      </c>
      <c r="AD127" s="4">
        <v>0</v>
      </c>
      <c r="AE127" s="3">
        <v>0</v>
      </c>
      <c r="AF127" s="4">
        <v>0</v>
      </c>
      <c r="AG127" s="3">
        <v>1</v>
      </c>
      <c r="AH127" s="4">
        <v>0</v>
      </c>
      <c r="AI127" s="4">
        <v>0</v>
      </c>
      <c r="AJ127" s="4">
        <v>0</v>
      </c>
      <c r="AK127" s="4">
        <v>0</v>
      </c>
      <c r="AL127" t="s">
        <v>225</v>
      </c>
      <c r="AM127" t="s">
        <v>13</v>
      </c>
    </row>
    <row r="128" spans="1:39" x14ac:dyDescent="0.25">
      <c r="A128" t="s">
        <v>1</v>
      </c>
      <c r="B128" t="s">
        <v>2</v>
      </c>
      <c r="C128" t="s">
        <v>3</v>
      </c>
      <c r="D128" t="s">
        <v>4</v>
      </c>
      <c r="E128" t="str">
        <f>_xlfn.XLOOKUP(D128,Planilha2!A:A,Planilha2!B:B)</f>
        <v>Compras EBMS</v>
      </c>
      <c r="F128" s="2">
        <v>45328</v>
      </c>
      <c r="G128" t="s">
        <v>46</v>
      </c>
      <c r="H128" s="10" t="s">
        <v>46</v>
      </c>
      <c r="I128" t="s">
        <v>47</v>
      </c>
      <c r="J128" t="s">
        <v>48</v>
      </c>
      <c r="K128" t="s">
        <v>8</v>
      </c>
      <c r="L128" t="str">
        <f t="shared" si="2"/>
        <v>Serviço</v>
      </c>
      <c r="M128" t="s">
        <v>0</v>
      </c>
      <c r="N128" t="s">
        <v>0</v>
      </c>
      <c r="O128" t="s">
        <v>9</v>
      </c>
      <c r="P128">
        <v>1118</v>
      </c>
      <c r="Q128" t="str">
        <f>_xlfn.XLOOKUP(P128,Planilha1!$A$2:$A$3,Planilha1!$B$2:$B$3)</f>
        <v>Riocentro</v>
      </c>
      <c r="R128" t="s">
        <v>0</v>
      </c>
      <c r="S128" s="3">
        <v>1</v>
      </c>
      <c r="T128" t="s">
        <v>10</v>
      </c>
      <c r="U128" s="3">
        <v>1</v>
      </c>
      <c r="V128" t="s">
        <v>10</v>
      </c>
      <c r="W128" s="4">
        <v>100</v>
      </c>
      <c r="X128" s="17">
        <f t="shared" si="3"/>
        <v>100</v>
      </c>
      <c r="Y128" t="s">
        <v>11</v>
      </c>
      <c r="Z128" s="3">
        <v>1</v>
      </c>
      <c r="AA128" s="3">
        <v>0</v>
      </c>
      <c r="AB128" s="3">
        <v>0</v>
      </c>
      <c r="AC128" s="3">
        <v>0</v>
      </c>
      <c r="AD128" s="4">
        <v>0</v>
      </c>
      <c r="AE128" s="3">
        <v>1</v>
      </c>
      <c r="AF128" s="4">
        <v>100</v>
      </c>
      <c r="AG128" s="3">
        <v>1</v>
      </c>
      <c r="AH128" s="4">
        <v>0</v>
      </c>
      <c r="AI128" s="4">
        <v>0</v>
      </c>
      <c r="AJ128" s="4">
        <v>0</v>
      </c>
      <c r="AK128" s="4">
        <v>0</v>
      </c>
      <c r="AL128" t="s">
        <v>226</v>
      </c>
      <c r="AM128" t="s">
        <v>13</v>
      </c>
    </row>
    <row r="129" spans="1:39" x14ac:dyDescent="0.25">
      <c r="A129" t="s">
        <v>1</v>
      </c>
      <c r="B129" t="s">
        <v>2</v>
      </c>
      <c r="C129" t="s">
        <v>3</v>
      </c>
      <c r="D129" t="s">
        <v>4</v>
      </c>
      <c r="E129" t="str">
        <f>_xlfn.XLOOKUP(D129,Planilha2!A:A,Planilha2!B:B)</f>
        <v>Compras EBMS</v>
      </c>
      <c r="F129" s="2">
        <v>45329</v>
      </c>
      <c r="G129" t="s">
        <v>5</v>
      </c>
      <c r="H129" s="10" t="s">
        <v>5589</v>
      </c>
      <c r="I129" t="s">
        <v>161</v>
      </c>
      <c r="J129" t="s">
        <v>202</v>
      </c>
      <c r="K129" t="s">
        <v>8</v>
      </c>
      <c r="L129" t="str">
        <f t="shared" si="2"/>
        <v>Serviço</v>
      </c>
      <c r="M129" t="s">
        <v>0</v>
      </c>
      <c r="N129" t="s">
        <v>0</v>
      </c>
      <c r="O129" t="s">
        <v>9</v>
      </c>
      <c r="P129">
        <v>1118</v>
      </c>
      <c r="Q129" t="str">
        <f>_xlfn.XLOOKUP(P129,Planilha1!$A$2:$A$3,Planilha1!$B$2:$B$3)</f>
        <v>Riocentro</v>
      </c>
      <c r="R129" t="s">
        <v>0</v>
      </c>
      <c r="S129" s="3">
        <v>1</v>
      </c>
      <c r="T129" t="s">
        <v>10</v>
      </c>
      <c r="U129" s="3">
        <v>1</v>
      </c>
      <c r="V129" t="s">
        <v>10</v>
      </c>
      <c r="W129" s="4">
        <v>950</v>
      </c>
      <c r="X129" s="17">
        <f t="shared" si="3"/>
        <v>950</v>
      </c>
      <c r="Y129" t="s">
        <v>11</v>
      </c>
      <c r="Z129" s="3">
        <v>1</v>
      </c>
      <c r="AA129" s="3">
        <v>0</v>
      </c>
      <c r="AB129" s="3">
        <v>0</v>
      </c>
      <c r="AC129" s="3">
        <v>0</v>
      </c>
      <c r="AD129" s="4">
        <v>0</v>
      </c>
      <c r="AE129" s="3">
        <v>0</v>
      </c>
      <c r="AF129" s="4">
        <v>0</v>
      </c>
      <c r="AG129" s="3">
        <v>1</v>
      </c>
      <c r="AH129" s="4">
        <v>0</v>
      </c>
      <c r="AI129" s="4">
        <v>0</v>
      </c>
      <c r="AJ129" s="4">
        <v>0</v>
      </c>
      <c r="AK129" s="4">
        <v>0</v>
      </c>
      <c r="AL129" t="s">
        <v>227</v>
      </c>
      <c r="AM129" t="s">
        <v>13</v>
      </c>
    </row>
    <row r="130" spans="1:39" x14ac:dyDescent="0.25">
      <c r="A130" t="s">
        <v>1</v>
      </c>
      <c r="B130" t="s">
        <v>2</v>
      </c>
      <c r="C130" t="s">
        <v>3</v>
      </c>
      <c r="D130" t="s">
        <v>4</v>
      </c>
      <c r="E130" t="str">
        <f>_xlfn.XLOOKUP(D130,Planilha2!A:A,Planilha2!B:B)</f>
        <v>Compras EBMS</v>
      </c>
      <c r="F130" s="2">
        <v>45329</v>
      </c>
      <c r="G130" t="s">
        <v>228</v>
      </c>
      <c r="H130" s="10" t="s">
        <v>5606</v>
      </c>
      <c r="I130" t="s">
        <v>21</v>
      </c>
      <c r="J130" t="s">
        <v>205</v>
      </c>
      <c r="K130" t="s">
        <v>8</v>
      </c>
      <c r="L130" t="str">
        <f t="shared" si="2"/>
        <v>Serviço</v>
      </c>
      <c r="M130" t="s">
        <v>0</v>
      </c>
      <c r="N130" t="s">
        <v>0</v>
      </c>
      <c r="O130" t="s">
        <v>9</v>
      </c>
      <c r="P130">
        <v>1118</v>
      </c>
      <c r="Q130" t="str">
        <f>_xlfn.XLOOKUP(P130,Planilha1!$A$2:$A$3,Planilha1!$B$2:$B$3)</f>
        <v>Riocentro</v>
      </c>
      <c r="R130" t="s">
        <v>0</v>
      </c>
      <c r="S130" s="3">
        <v>1</v>
      </c>
      <c r="T130" t="s">
        <v>10</v>
      </c>
      <c r="U130" s="3">
        <v>1</v>
      </c>
      <c r="V130" t="s">
        <v>10</v>
      </c>
      <c r="W130" s="4">
        <v>1400</v>
      </c>
      <c r="X130" s="17">
        <f t="shared" si="3"/>
        <v>1400</v>
      </c>
      <c r="Y130" t="s">
        <v>11</v>
      </c>
      <c r="Z130" s="3">
        <v>1</v>
      </c>
      <c r="AA130" s="3">
        <v>0</v>
      </c>
      <c r="AB130" s="3">
        <v>0</v>
      </c>
      <c r="AC130" s="3">
        <v>0</v>
      </c>
      <c r="AD130" s="4">
        <v>0</v>
      </c>
      <c r="AE130" s="3">
        <v>0</v>
      </c>
      <c r="AF130" s="4">
        <v>0</v>
      </c>
      <c r="AG130" s="3">
        <v>1</v>
      </c>
      <c r="AH130" s="4">
        <v>0</v>
      </c>
      <c r="AI130" s="4">
        <v>0</v>
      </c>
      <c r="AJ130" s="4">
        <v>0</v>
      </c>
      <c r="AK130" s="4">
        <v>0</v>
      </c>
      <c r="AL130" t="s">
        <v>229</v>
      </c>
      <c r="AM130" t="s">
        <v>13</v>
      </c>
    </row>
    <row r="131" spans="1:39" x14ac:dyDescent="0.25">
      <c r="A131" t="s">
        <v>1</v>
      </c>
      <c r="B131" t="s">
        <v>2</v>
      </c>
      <c r="C131" t="s">
        <v>3</v>
      </c>
      <c r="D131" t="s">
        <v>4</v>
      </c>
      <c r="E131" t="str">
        <f>_xlfn.XLOOKUP(D131,Planilha2!A:A,Planilha2!B:B)</f>
        <v>Compras EBMS</v>
      </c>
      <c r="F131" s="2">
        <v>45329</v>
      </c>
      <c r="G131" t="s">
        <v>5</v>
      </c>
      <c r="H131" s="10" t="s">
        <v>5589</v>
      </c>
      <c r="I131" t="s">
        <v>207</v>
      </c>
      <c r="J131" t="s">
        <v>208</v>
      </c>
      <c r="K131" t="s">
        <v>209</v>
      </c>
      <c r="L131" t="str">
        <f t="shared" ref="L131:L194" si="4">IF(LEFT(K131,1)="s","Serviço",IF(LEFT(K131,1)="l","Locação","Material"))</f>
        <v>Serviço</v>
      </c>
      <c r="M131" t="s">
        <v>0</v>
      </c>
      <c r="N131" t="s">
        <v>0</v>
      </c>
      <c r="O131" t="s">
        <v>9</v>
      </c>
      <c r="P131">
        <v>1118</v>
      </c>
      <c r="Q131" t="str">
        <f>_xlfn.XLOOKUP(P131,Planilha1!$A$2:$A$3,Planilha1!$B$2:$B$3)</f>
        <v>Riocentro</v>
      </c>
      <c r="R131" t="s">
        <v>0</v>
      </c>
      <c r="S131" s="3">
        <v>1</v>
      </c>
      <c r="T131" t="s">
        <v>210</v>
      </c>
      <c r="U131" s="3">
        <v>1</v>
      </c>
      <c r="V131" t="s">
        <v>210</v>
      </c>
      <c r="W131" s="4">
        <v>3682</v>
      </c>
      <c r="X131" s="17">
        <f t="shared" ref="X131:X194" si="5">W131*S131/Z131</f>
        <v>3682</v>
      </c>
      <c r="Y131" t="s">
        <v>11</v>
      </c>
      <c r="Z131" s="3">
        <v>1</v>
      </c>
      <c r="AA131" s="3">
        <v>0</v>
      </c>
      <c r="AB131" s="3">
        <v>0</v>
      </c>
      <c r="AC131" s="3">
        <v>0</v>
      </c>
      <c r="AD131" s="4">
        <v>0</v>
      </c>
      <c r="AE131" s="3">
        <v>0</v>
      </c>
      <c r="AF131" s="4">
        <v>0</v>
      </c>
      <c r="AG131" s="3">
        <v>1</v>
      </c>
      <c r="AH131" s="4">
        <v>0</v>
      </c>
      <c r="AI131" s="4">
        <v>0</v>
      </c>
      <c r="AJ131" s="4">
        <v>0</v>
      </c>
      <c r="AK131" s="4">
        <v>0</v>
      </c>
      <c r="AL131" t="s">
        <v>230</v>
      </c>
      <c r="AM131" t="s">
        <v>13</v>
      </c>
    </row>
    <row r="132" spans="1:39" x14ac:dyDescent="0.25">
      <c r="A132" t="s">
        <v>1</v>
      </c>
      <c r="B132" t="s">
        <v>2</v>
      </c>
      <c r="C132" t="s">
        <v>3</v>
      </c>
      <c r="D132" t="s">
        <v>4</v>
      </c>
      <c r="E132" t="str">
        <f>_xlfn.XLOOKUP(D132,Planilha2!A:A,Planilha2!B:B)</f>
        <v>Compras EBMS</v>
      </c>
      <c r="F132" s="2">
        <v>45329</v>
      </c>
      <c r="G132" t="s">
        <v>32</v>
      </c>
      <c r="H132" s="10" t="s">
        <v>5592</v>
      </c>
      <c r="I132" t="s">
        <v>128</v>
      </c>
      <c r="J132" t="s">
        <v>231</v>
      </c>
      <c r="K132" t="s">
        <v>8</v>
      </c>
      <c r="L132" t="str">
        <f t="shared" si="4"/>
        <v>Serviço</v>
      </c>
      <c r="M132" t="s">
        <v>0</v>
      </c>
      <c r="N132" t="s">
        <v>0</v>
      </c>
      <c r="O132" t="s">
        <v>9</v>
      </c>
      <c r="P132">
        <v>1118</v>
      </c>
      <c r="Q132" t="str">
        <f>_xlfn.XLOOKUP(P132,Planilha1!$A$2:$A$3,Planilha1!$B$2:$B$3)</f>
        <v>Riocentro</v>
      </c>
      <c r="R132" t="s">
        <v>0</v>
      </c>
      <c r="S132" s="3">
        <v>1</v>
      </c>
      <c r="T132" t="s">
        <v>10</v>
      </c>
      <c r="U132" s="3">
        <v>1</v>
      </c>
      <c r="V132" t="s">
        <v>10</v>
      </c>
      <c r="W132" s="4">
        <v>183.78</v>
      </c>
      <c r="X132" s="17">
        <f t="shared" si="5"/>
        <v>183.78</v>
      </c>
      <c r="Y132" t="s">
        <v>11</v>
      </c>
      <c r="Z132" s="3">
        <v>1</v>
      </c>
      <c r="AA132" s="3">
        <v>0</v>
      </c>
      <c r="AB132" s="3">
        <v>0</v>
      </c>
      <c r="AC132" s="3">
        <v>0</v>
      </c>
      <c r="AD132" s="4">
        <v>0</v>
      </c>
      <c r="AE132" s="3">
        <v>0</v>
      </c>
      <c r="AF132" s="4">
        <v>0</v>
      </c>
      <c r="AG132" s="3">
        <v>1</v>
      </c>
      <c r="AH132" s="4">
        <v>0</v>
      </c>
      <c r="AI132" s="4">
        <v>0</v>
      </c>
      <c r="AJ132" s="4">
        <v>0</v>
      </c>
      <c r="AK132" s="4">
        <v>0</v>
      </c>
      <c r="AL132" t="s">
        <v>232</v>
      </c>
      <c r="AM132" t="s">
        <v>13</v>
      </c>
    </row>
    <row r="133" spans="1:39" x14ac:dyDescent="0.25">
      <c r="A133" t="s">
        <v>78</v>
      </c>
      <c r="B133" t="s">
        <v>2</v>
      </c>
      <c r="C133" t="s">
        <v>3</v>
      </c>
      <c r="D133" t="s">
        <v>4</v>
      </c>
      <c r="E133" t="str">
        <f>_xlfn.XLOOKUP(D133,Planilha2!A:A,Planilha2!B:B)</f>
        <v>Compras EBMS</v>
      </c>
      <c r="F133" s="2">
        <v>45329</v>
      </c>
      <c r="G133" t="s">
        <v>32</v>
      </c>
      <c r="H133" s="10" t="s">
        <v>5592</v>
      </c>
      <c r="I133" t="s">
        <v>128</v>
      </c>
      <c r="J133" t="s">
        <v>231</v>
      </c>
      <c r="K133" t="s">
        <v>8</v>
      </c>
      <c r="L133" t="str">
        <f t="shared" si="4"/>
        <v>Serviço</v>
      </c>
      <c r="M133" t="s">
        <v>0</v>
      </c>
      <c r="N133" t="s">
        <v>0</v>
      </c>
      <c r="O133" t="s">
        <v>9</v>
      </c>
      <c r="P133">
        <v>1118</v>
      </c>
      <c r="Q133" t="str">
        <f>_xlfn.XLOOKUP(P133,Planilha1!$A$2:$A$3,Planilha1!$B$2:$B$3)</f>
        <v>Riocentro</v>
      </c>
      <c r="R133" t="s">
        <v>0</v>
      </c>
      <c r="S133" s="3">
        <v>1</v>
      </c>
      <c r="T133" t="s">
        <v>10</v>
      </c>
      <c r="U133" s="3">
        <v>1</v>
      </c>
      <c r="V133" t="s">
        <v>10</v>
      </c>
      <c r="W133" s="4">
        <v>245.8</v>
      </c>
      <c r="X133" s="17">
        <f t="shared" si="5"/>
        <v>245.8</v>
      </c>
      <c r="Y133" t="s">
        <v>11</v>
      </c>
      <c r="Z133" s="3">
        <v>1</v>
      </c>
      <c r="AA133" s="3">
        <v>0</v>
      </c>
      <c r="AB133" s="3">
        <v>0</v>
      </c>
      <c r="AC133" s="3">
        <v>0</v>
      </c>
      <c r="AD133" s="4">
        <v>0</v>
      </c>
      <c r="AE133" s="3">
        <v>0</v>
      </c>
      <c r="AF133" s="4">
        <v>0</v>
      </c>
      <c r="AG133" s="3">
        <v>1</v>
      </c>
      <c r="AH133" s="4">
        <v>0</v>
      </c>
      <c r="AI133" s="4">
        <v>0</v>
      </c>
      <c r="AJ133" s="4">
        <v>0</v>
      </c>
      <c r="AK133" s="4">
        <v>0</v>
      </c>
      <c r="AL133" t="s">
        <v>232</v>
      </c>
      <c r="AM133" t="s">
        <v>13</v>
      </c>
    </row>
    <row r="134" spans="1:39" x14ac:dyDescent="0.25">
      <c r="A134" t="s">
        <v>233</v>
      </c>
      <c r="B134" t="s">
        <v>2</v>
      </c>
      <c r="C134" t="s">
        <v>3</v>
      </c>
      <c r="D134" t="s">
        <v>4</v>
      </c>
      <c r="E134" t="str">
        <f>_xlfn.XLOOKUP(D134,Planilha2!A:A,Planilha2!B:B)</f>
        <v>Compras EBMS</v>
      </c>
      <c r="F134" s="2">
        <v>45329</v>
      </c>
      <c r="G134" t="s">
        <v>32</v>
      </c>
      <c r="H134" s="10" t="s">
        <v>5592</v>
      </c>
      <c r="I134" t="s">
        <v>128</v>
      </c>
      <c r="J134" t="s">
        <v>231</v>
      </c>
      <c r="K134" t="s">
        <v>8</v>
      </c>
      <c r="L134" t="str">
        <f t="shared" si="4"/>
        <v>Serviço</v>
      </c>
      <c r="M134" t="s">
        <v>0</v>
      </c>
      <c r="N134" t="s">
        <v>0</v>
      </c>
      <c r="O134" t="s">
        <v>9</v>
      </c>
      <c r="P134">
        <v>1118</v>
      </c>
      <c r="Q134" t="str">
        <f>_xlfn.XLOOKUP(P134,Planilha1!$A$2:$A$3,Planilha1!$B$2:$B$3)</f>
        <v>Riocentro</v>
      </c>
      <c r="R134" t="s">
        <v>0</v>
      </c>
      <c r="S134" s="3">
        <v>1</v>
      </c>
      <c r="T134" t="s">
        <v>10</v>
      </c>
      <c r="U134" s="3">
        <v>1</v>
      </c>
      <c r="V134" t="s">
        <v>10</v>
      </c>
      <c r="W134" s="4">
        <v>20.420000000000002</v>
      </c>
      <c r="X134" s="17">
        <f t="shared" si="5"/>
        <v>20.420000000000002</v>
      </c>
      <c r="Y134" t="s">
        <v>11</v>
      </c>
      <c r="Z134" s="3">
        <v>1</v>
      </c>
      <c r="AA134" s="3">
        <v>0</v>
      </c>
      <c r="AB134" s="3">
        <v>0</v>
      </c>
      <c r="AC134" s="3">
        <v>0</v>
      </c>
      <c r="AD134" s="4">
        <v>0</v>
      </c>
      <c r="AE134" s="3">
        <v>0</v>
      </c>
      <c r="AF134" s="4">
        <v>0</v>
      </c>
      <c r="AG134" s="3">
        <v>1</v>
      </c>
      <c r="AH134" s="4">
        <v>0</v>
      </c>
      <c r="AI134" s="4">
        <v>0</v>
      </c>
      <c r="AJ134" s="4">
        <v>0</v>
      </c>
      <c r="AK134" s="4">
        <v>0</v>
      </c>
      <c r="AL134" t="s">
        <v>232</v>
      </c>
      <c r="AM134" t="s">
        <v>13</v>
      </c>
    </row>
    <row r="135" spans="1:39" x14ac:dyDescent="0.25">
      <c r="A135" t="s">
        <v>1</v>
      </c>
      <c r="B135" t="s">
        <v>2</v>
      </c>
      <c r="C135" t="s">
        <v>3</v>
      </c>
      <c r="D135" t="s">
        <v>4</v>
      </c>
      <c r="E135" t="str">
        <f>_xlfn.XLOOKUP(D135,Planilha2!A:A,Planilha2!B:B)</f>
        <v>Compras EBMS</v>
      </c>
      <c r="F135" s="2">
        <v>45329</v>
      </c>
      <c r="G135" t="s">
        <v>46</v>
      </c>
      <c r="H135" s="10" t="s">
        <v>46</v>
      </c>
      <c r="I135" t="s">
        <v>212</v>
      </c>
      <c r="J135" t="s">
        <v>213</v>
      </c>
      <c r="K135" t="s">
        <v>8</v>
      </c>
      <c r="L135" t="str">
        <f t="shared" si="4"/>
        <v>Serviço</v>
      </c>
      <c r="M135" t="s">
        <v>0</v>
      </c>
      <c r="N135" t="s">
        <v>0</v>
      </c>
      <c r="O135" t="s">
        <v>9</v>
      </c>
      <c r="P135">
        <v>1118</v>
      </c>
      <c r="Q135" t="str">
        <f>_xlfn.XLOOKUP(P135,Planilha1!$A$2:$A$3,Planilha1!$B$2:$B$3)</f>
        <v>Riocentro</v>
      </c>
      <c r="R135" t="s">
        <v>0</v>
      </c>
      <c r="S135" s="3">
        <v>1</v>
      </c>
      <c r="T135" t="s">
        <v>10</v>
      </c>
      <c r="U135" s="3">
        <v>1</v>
      </c>
      <c r="V135" t="s">
        <v>10</v>
      </c>
      <c r="W135" s="4">
        <v>1986.01</v>
      </c>
      <c r="X135" s="17">
        <f t="shared" si="5"/>
        <v>1986.01</v>
      </c>
      <c r="Y135" t="s">
        <v>11</v>
      </c>
      <c r="Z135" s="3">
        <v>1</v>
      </c>
      <c r="AA135" s="3">
        <v>0</v>
      </c>
      <c r="AB135" s="3">
        <v>0</v>
      </c>
      <c r="AC135" s="3">
        <v>1</v>
      </c>
      <c r="AD135" s="4">
        <v>0</v>
      </c>
      <c r="AE135" s="3">
        <v>1</v>
      </c>
      <c r="AF135" s="4">
        <v>1986.01</v>
      </c>
      <c r="AG135" s="3">
        <v>1</v>
      </c>
      <c r="AH135" s="4">
        <v>0</v>
      </c>
      <c r="AI135" s="4">
        <v>0</v>
      </c>
      <c r="AJ135" s="4">
        <v>0</v>
      </c>
      <c r="AK135" s="4">
        <v>0</v>
      </c>
      <c r="AL135" t="s">
        <v>234</v>
      </c>
      <c r="AM135" t="s">
        <v>13</v>
      </c>
    </row>
    <row r="136" spans="1:39" x14ac:dyDescent="0.25">
      <c r="A136" t="s">
        <v>78</v>
      </c>
      <c r="B136" t="s">
        <v>2</v>
      </c>
      <c r="C136" t="s">
        <v>3</v>
      </c>
      <c r="D136" t="s">
        <v>4</v>
      </c>
      <c r="E136" t="str">
        <f>_xlfn.XLOOKUP(D136,Planilha2!A:A,Planilha2!B:B)</f>
        <v>Compras EBMS</v>
      </c>
      <c r="F136" s="2">
        <v>45329</v>
      </c>
      <c r="G136" t="s">
        <v>32</v>
      </c>
      <c r="H136" s="10" t="s">
        <v>5592</v>
      </c>
      <c r="I136" t="s">
        <v>128</v>
      </c>
      <c r="J136" t="s">
        <v>235</v>
      </c>
      <c r="K136" t="s">
        <v>8</v>
      </c>
      <c r="L136" t="str">
        <f t="shared" si="4"/>
        <v>Serviço</v>
      </c>
      <c r="M136" t="s">
        <v>23</v>
      </c>
      <c r="N136" t="s">
        <v>0</v>
      </c>
      <c r="O136" t="s">
        <v>9</v>
      </c>
      <c r="P136">
        <v>1118</v>
      </c>
      <c r="Q136" t="str">
        <f>_xlfn.XLOOKUP(P136,Planilha1!$A$2:$A$3,Planilha1!$B$2:$B$3)</f>
        <v>Riocentro</v>
      </c>
      <c r="R136" t="s">
        <v>0</v>
      </c>
      <c r="S136" s="3">
        <v>1</v>
      </c>
      <c r="T136" t="s">
        <v>10</v>
      </c>
      <c r="U136" s="3">
        <v>1</v>
      </c>
      <c r="V136" t="s">
        <v>10</v>
      </c>
      <c r="W136" s="4">
        <v>4500</v>
      </c>
      <c r="X136" s="17">
        <f t="shared" si="5"/>
        <v>4500</v>
      </c>
      <c r="Y136" t="s">
        <v>11</v>
      </c>
      <c r="Z136" s="3">
        <v>1</v>
      </c>
      <c r="AA136" s="3">
        <v>0</v>
      </c>
      <c r="AB136" s="3">
        <v>0</v>
      </c>
      <c r="AC136" s="3">
        <v>0</v>
      </c>
      <c r="AD136" s="4">
        <v>0</v>
      </c>
      <c r="AE136" s="3">
        <v>0</v>
      </c>
      <c r="AF136" s="4">
        <v>0</v>
      </c>
      <c r="AG136" s="3">
        <v>1</v>
      </c>
      <c r="AH136" s="4">
        <v>0</v>
      </c>
      <c r="AI136" s="4">
        <v>0</v>
      </c>
      <c r="AJ136" s="4">
        <v>0</v>
      </c>
      <c r="AK136" s="4">
        <v>0</v>
      </c>
      <c r="AL136" t="s">
        <v>236</v>
      </c>
      <c r="AM136" t="s">
        <v>13</v>
      </c>
    </row>
    <row r="137" spans="1:39" x14ac:dyDescent="0.25">
      <c r="A137" t="s">
        <v>1</v>
      </c>
      <c r="B137" t="s">
        <v>2</v>
      </c>
      <c r="C137" t="s">
        <v>3</v>
      </c>
      <c r="D137" t="s">
        <v>4</v>
      </c>
      <c r="E137" t="str">
        <f>_xlfn.XLOOKUP(D137,Planilha2!A:A,Planilha2!B:B)</f>
        <v>Compras EBMS</v>
      </c>
      <c r="F137" s="2">
        <v>45329</v>
      </c>
      <c r="G137" t="s">
        <v>50</v>
      </c>
      <c r="H137" s="10" t="s">
        <v>5593</v>
      </c>
      <c r="I137" t="s">
        <v>51</v>
      </c>
      <c r="J137" t="s">
        <v>97</v>
      </c>
      <c r="K137" t="s">
        <v>8</v>
      </c>
      <c r="L137" t="str">
        <f t="shared" si="4"/>
        <v>Serviço</v>
      </c>
      <c r="M137" t="s">
        <v>0</v>
      </c>
      <c r="N137" t="s">
        <v>0</v>
      </c>
      <c r="O137" t="s">
        <v>9</v>
      </c>
      <c r="P137">
        <v>1118</v>
      </c>
      <c r="Q137" t="str">
        <f>_xlfn.XLOOKUP(P137,Planilha1!$A$2:$A$3,Planilha1!$B$2:$B$3)</f>
        <v>Riocentro</v>
      </c>
      <c r="R137" t="s">
        <v>0</v>
      </c>
      <c r="S137" s="3">
        <v>1</v>
      </c>
      <c r="T137" t="s">
        <v>10</v>
      </c>
      <c r="U137" s="3">
        <v>1</v>
      </c>
      <c r="V137" t="s">
        <v>10</v>
      </c>
      <c r="W137" s="4">
        <v>2080</v>
      </c>
      <c r="X137" s="17">
        <f t="shared" si="5"/>
        <v>2080</v>
      </c>
      <c r="Y137" t="s">
        <v>11</v>
      </c>
      <c r="Z137" s="3">
        <v>1</v>
      </c>
      <c r="AA137" s="3">
        <v>0</v>
      </c>
      <c r="AB137" s="3">
        <v>0</v>
      </c>
      <c r="AC137" s="3">
        <v>1</v>
      </c>
      <c r="AD137" s="4">
        <v>0</v>
      </c>
      <c r="AE137" s="3">
        <v>1</v>
      </c>
      <c r="AF137" s="4">
        <v>2080</v>
      </c>
      <c r="AG137" s="3">
        <v>1</v>
      </c>
      <c r="AH137" s="4">
        <v>0</v>
      </c>
      <c r="AI137" s="4">
        <v>0</v>
      </c>
      <c r="AJ137" s="4">
        <v>0</v>
      </c>
      <c r="AK137" s="4">
        <v>0</v>
      </c>
      <c r="AL137" t="s">
        <v>237</v>
      </c>
      <c r="AM137" t="s">
        <v>13</v>
      </c>
    </row>
    <row r="138" spans="1:39" x14ac:dyDescent="0.25">
      <c r="A138" t="s">
        <v>1</v>
      </c>
      <c r="B138" t="s">
        <v>2</v>
      </c>
      <c r="C138" t="s">
        <v>3</v>
      </c>
      <c r="D138" t="s">
        <v>4</v>
      </c>
      <c r="E138" t="str">
        <f>_xlfn.XLOOKUP(D138,Planilha2!A:A,Planilha2!B:B)</f>
        <v>Compras EBMS</v>
      </c>
      <c r="F138" s="2">
        <v>45329</v>
      </c>
      <c r="G138" t="s">
        <v>50</v>
      </c>
      <c r="H138" s="10" t="s">
        <v>5593</v>
      </c>
      <c r="I138" t="s">
        <v>51</v>
      </c>
      <c r="J138" t="s">
        <v>97</v>
      </c>
      <c r="K138" t="s">
        <v>8</v>
      </c>
      <c r="L138" t="str">
        <f t="shared" si="4"/>
        <v>Serviço</v>
      </c>
      <c r="M138" t="s">
        <v>0</v>
      </c>
      <c r="N138" t="s">
        <v>0</v>
      </c>
      <c r="O138" t="s">
        <v>9</v>
      </c>
      <c r="P138">
        <v>1118</v>
      </c>
      <c r="Q138" t="str">
        <f>_xlfn.XLOOKUP(P138,Planilha1!$A$2:$A$3,Planilha1!$B$2:$B$3)</f>
        <v>Riocentro</v>
      </c>
      <c r="R138" t="s">
        <v>0</v>
      </c>
      <c r="S138" s="3">
        <v>1</v>
      </c>
      <c r="T138" t="s">
        <v>10</v>
      </c>
      <c r="U138" s="3">
        <v>1</v>
      </c>
      <c r="V138" t="s">
        <v>10</v>
      </c>
      <c r="W138" s="4">
        <v>1040</v>
      </c>
      <c r="X138" s="17">
        <f t="shared" si="5"/>
        <v>1040</v>
      </c>
      <c r="Y138" t="s">
        <v>11</v>
      </c>
      <c r="Z138" s="3">
        <v>1</v>
      </c>
      <c r="AA138" s="3">
        <v>0</v>
      </c>
      <c r="AB138" s="3">
        <v>0</v>
      </c>
      <c r="AC138" s="3">
        <v>0</v>
      </c>
      <c r="AD138" s="4">
        <v>0</v>
      </c>
      <c r="AE138" s="3">
        <v>0</v>
      </c>
      <c r="AF138" s="4">
        <v>0</v>
      </c>
      <c r="AG138" s="3">
        <v>1</v>
      </c>
      <c r="AH138" s="4">
        <v>0</v>
      </c>
      <c r="AI138" s="4">
        <v>0</v>
      </c>
      <c r="AJ138" s="4">
        <v>0</v>
      </c>
      <c r="AK138" s="4">
        <v>0</v>
      </c>
      <c r="AL138" t="s">
        <v>238</v>
      </c>
      <c r="AM138" t="s">
        <v>13</v>
      </c>
    </row>
    <row r="139" spans="1:39" x14ac:dyDescent="0.25">
      <c r="A139" t="s">
        <v>1</v>
      </c>
      <c r="B139" t="s">
        <v>2</v>
      </c>
      <c r="C139" t="s">
        <v>3</v>
      </c>
      <c r="D139" t="s">
        <v>4</v>
      </c>
      <c r="E139" t="str">
        <f>_xlfn.XLOOKUP(D139,Planilha2!A:A,Planilha2!B:B)</f>
        <v>Compras EBMS</v>
      </c>
      <c r="F139" s="2">
        <v>45329</v>
      </c>
      <c r="G139" t="s">
        <v>50</v>
      </c>
      <c r="H139" s="10" t="s">
        <v>5593</v>
      </c>
      <c r="I139" t="s">
        <v>51</v>
      </c>
      <c r="J139" t="s">
        <v>97</v>
      </c>
      <c r="K139" t="s">
        <v>8</v>
      </c>
      <c r="L139" t="str">
        <f t="shared" si="4"/>
        <v>Serviço</v>
      </c>
      <c r="M139" t="s">
        <v>0</v>
      </c>
      <c r="N139" t="s">
        <v>0</v>
      </c>
      <c r="O139" t="s">
        <v>9</v>
      </c>
      <c r="P139">
        <v>1118</v>
      </c>
      <c r="Q139" t="str">
        <f>_xlfn.XLOOKUP(P139,Planilha1!$A$2:$A$3,Planilha1!$B$2:$B$3)</f>
        <v>Riocentro</v>
      </c>
      <c r="R139" t="s">
        <v>0</v>
      </c>
      <c r="S139" s="3">
        <v>1</v>
      </c>
      <c r="T139" t="s">
        <v>10</v>
      </c>
      <c r="U139" s="3">
        <v>1</v>
      </c>
      <c r="V139" t="s">
        <v>10</v>
      </c>
      <c r="W139" s="4">
        <v>1560</v>
      </c>
      <c r="X139" s="17">
        <f t="shared" si="5"/>
        <v>1560</v>
      </c>
      <c r="Y139" t="s">
        <v>11</v>
      </c>
      <c r="Z139" s="3">
        <v>1</v>
      </c>
      <c r="AA139" s="3">
        <v>0</v>
      </c>
      <c r="AB139" s="3">
        <v>0</v>
      </c>
      <c r="AC139" s="3">
        <v>0</v>
      </c>
      <c r="AD139" s="4">
        <v>0</v>
      </c>
      <c r="AE139" s="3">
        <v>0</v>
      </c>
      <c r="AF139" s="4">
        <v>0</v>
      </c>
      <c r="AG139" s="3">
        <v>1</v>
      </c>
      <c r="AH139" s="4">
        <v>0</v>
      </c>
      <c r="AI139" s="4">
        <v>0</v>
      </c>
      <c r="AJ139" s="4">
        <v>0</v>
      </c>
      <c r="AK139" s="4">
        <v>0</v>
      </c>
      <c r="AL139" t="s">
        <v>239</v>
      </c>
      <c r="AM139" t="s">
        <v>13</v>
      </c>
    </row>
    <row r="140" spans="1:39" x14ac:dyDescent="0.25">
      <c r="A140" t="s">
        <v>1</v>
      </c>
      <c r="B140" t="s">
        <v>2</v>
      </c>
      <c r="C140" t="s">
        <v>3</v>
      </c>
      <c r="D140" t="s">
        <v>4</v>
      </c>
      <c r="E140" t="str">
        <f>_xlfn.XLOOKUP(D140,Planilha2!A:A,Planilha2!B:B)</f>
        <v>Compras EBMS</v>
      </c>
      <c r="F140" s="2">
        <v>45329</v>
      </c>
      <c r="G140" t="s">
        <v>50</v>
      </c>
      <c r="H140" s="10" t="s">
        <v>5593</v>
      </c>
      <c r="I140" t="s">
        <v>51</v>
      </c>
      <c r="J140" t="s">
        <v>97</v>
      </c>
      <c r="K140" t="s">
        <v>8</v>
      </c>
      <c r="L140" t="str">
        <f t="shared" si="4"/>
        <v>Serviço</v>
      </c>
      <c r="M140" t="s">
        <v>0</v>
      </c>
      <c r="N140" t="s">
        <v>0</v>
      </c>
      <c r="O140" t="s">
        <v>9</v>
      </c>
      <c r="P140">
        <v>1118</v>
      </c>
      <c r="Q140" t="str">
        <f>_xlfn.XLOOKUP(P140,Planilha1!$A$2:$A$3,Planilha1!$B$2:$B$3)</f>
        <v>Riocentro</v>
      </c>
      <c r="R140" t="s">
        <v>0</v>
      </c>
      <c r="S140" s="3">
        <v>1</v>
      </c>
      <c r="T140" t="s">
        <v>10</v>
      </c>
      <c r="U140" s="3">
        <v>1</v>
      </c>
      <c r="V140" t="s">
        <v>10</v>
      </c>
      <c r="W140" s="4">
        <v>43650</v>
      </c>
      <c r="X140" s="17">
        <f t="shared" si="5"/>
        <v>43650</v>
      </c>
      <c r="Y140" t="s">
        <v>11</v>
      </c>
      <c r="Z140" s="3">
        <v>1</v>
      </c>
      <c r="AA140" s="3">
        <v>0</v>
      </c>
      <c r="AB140" s="3">
        <v>0</v>
      </c>
      <c r="AC140" s="3">
        <v>0</v>
      </c>
      <c r="AD140" s="4">
        <v>0</v>
      </c>
      <c r="AE140" s="3">
        <v>0</v>
      </c>
      <c r="AF140" s="4">
        <v>0</v>
      </c>
      <c r="AG140" s="3">
        <v>1</v>
      </c>
      <c r="AH140" s="4">
        <v>0</v>
      </c>
      <c r="AI140" s="4">
        <v>0</v>
      </c>
      <c r="AJ140" s="4">
        <v>0</v>
      </c>
      <c r="AK140" s="4">
        <v>0</v>
      </c>
      <c r="AL140" t="s">
        <v>240</v>
      </c>
      <c r="AM140" t="s">
        <v>13</v>
      </c>
    </row>
    <row r="141" spans="1:39" x14ac:dyDescent="0.25">
      <c r="A141" t="s">
        <v>1</v>
      </c>
      <c r="B141" t="s">
        <v>2</v>
      </c>
      <c r="C141" t="s">
        <v>3</v>
      </c>
      <c r="D141" t="s">
        <v>4</v>
      </c>
      <c r="E141" t="str">
        <f>_xlfn.XLOOKUP(D141,Planilha2!A:A,Planilha2!B:B)</f>
        <v>Compras EBMS</v>
      </c>
      <c r="F141" s="2">
        <v>45329</v>
      </c>
      <c r="G141" t="s">
        <v>26</v>
      </c>
      <c r="H141" s="10" t="s">
        <v>5591</v>
      </c>
      <c r="I141" t="s">
        <v>6</v>
      </c>
      <c r="J141" t="s">
        <v>148</v>
      </c>
      <c r="K141" t="s">
        <v>8</v>
      </c>
      <c r="L141" t="str">
        <f t="shared" si="4"/>
        <v>Serviço</v>
      </c>
      <c r="M141" t="s">
        <v>0</v>
      </c>
      <c r="N141" t="s">
        <v>0</v>
      </c>
      <c r="O141" t="s">
        <v>9</v>
      </c>
      <c r="P141">
        <v>1118</v>
      </c>
      <c r="Q141" t="str">
        <f>_xlfn.XLOOKUP(P141,Planilha1!$A$2:$A$3,Planilha1!$B$2:$B$3)</f>
        <v>Riocentro</v>
      </c>
      <c r="R141" t="s">
        <v>0</v>
      </c>
      <c r="S141" s="3">
        <v>1</v>
      </c>
      <c r="T141" t="s">
        <v>10</v>
      </c>
      <c r="U141" s="3">
        <v>1</v>
      </c>
      <c r="V141" t="s">
        <v>10</v>
      </c>
      <c r="W141" s="4">
        <v>850</v>
      </c>
      <c r="X141" s="17">
        <f t="shared" si="5"/>
        <v>850</v>
      </c>
      <c r="Y141" t="s">
        <v>11</v>
      </c>
      <c r="Z141" s="3">
        <v>1</v>
      </c>
      <c r="AA141" s="3">
        <v>0</v>
      </c>
      <c r="AB141" s="3">
        <v>0</v>
      </c>
      <c r="AC141" s="3">
        <v>0</v>
      </c>
      <c r="AD141" s="4">
        <v>0</v>
      </c>
      <c r="AE141" s="3">
        <v>0</v>
      </c>
      <c r="AF141" s="4">
        <v>0</v>
      </c>
      <c r="AG141" s="3">
        <v>1</v>
      </c>
      <c r="AH141" s="4">
        <v>0</v>
      </c>
      <c r="AI141" s="4">
        <v>0</v>
      </c>
      <c r="AJ141" s="4">
        <v>0</v>
      </c>
      <c r="AK141" s="4">
        <v>0</v>
      </c>
      <c r="AL141" t="s">
        <v>241</v>
      </c>
      <c r="AM141" t="s">
        <v>13</v>
      </c>
    </row>
    <row r="142" spans="1:39" x14ac:dyDescent="0.25">
      <c r="A142" t="s">
        <v>1</v>
      </c>
      <c r="B142" t="s">
        <v>2</v>
      </c>
      <c r="C142" t="s">
        <v>3</v>
      </c>
      <c r="D142" t="s">
        <v>4</v>
      </c>
      <c r="E142" t="str">
        <f>_xlfn.XLOOKUP(D142,Planilha2!A:A,Planilha2!B:B)</f>
        <v>Compras EBMS</v>
      </c>
      <c r="F142" s="2">
        <v>45329</v>
      </c>
      <c r="G142" t="s">
        <v>26</v>
      </c>
      <c r="H142" s="10" t="s">
        <v>5591</v>
      </c>
      <c r="I142" t="s">
        <v>6</v>
      </c>
      <c r="J142" t="s">
        <v>148</v>
      </c>
      <c r="K142" t="s">
        <v>8</v>
      </c>
      <c r="L142" t="str">
        <f t="shared" si="4"/>
        <v>Serviço</v>
      </c>
      <c r="M142" t="s">
        <v>0</v>
      </c>
      <c r="N142" t="s">
        <v>0</v>
      </c>
      <c r="O142" t="s">
        <v>9</v>
      </c>
      <c r="P142">
        <v>1118</v>
      </c>
      <c r="Q142" t="str">
        <f>_xlfn.XLOOKUP(P142,Planilha1!$A$2:$A$3,Planilha1!$B$2:$B$3)</f>
        <v>Riocentro</v>
      </c>
      <c r="R142" t="s">
        <v>0</v>
      </c>
      <c r="S142" s="3">
        <v>1</v>
      </c>
      <c r="T142" t="s">
        <v>10</v>
      </c>
      <c r="U142" s="3">
        <v>1</v>
      </c>
      <c r="V142" t="s">
        <v>10</v>
      </c>
      <c r="W142" s="4">
        <v>850</v>
      </c>
      <c r="X142" s="17">
        <f t="shared" si="5"/>
        <v>850</v>
      </c>
      <c r="Y142" t="s">
        <v>11</v>
      </c>
      <c r="Z142" s="3">
        <v>1</v>
      </c>
      <c r="AA142" s="3">
        <v>0</v>
      </c>
      <c r="AB142" s="3">
        <v>0</v>
      </c>
      <c r="AC142" s="3">
        <v>0</v>
      </c>
      <c r="AD142" s="4">
        <v>0</v>
      </c>
      <c r="AE142" s="3">
        <v>0</v>
      </c>
      <c r="AF142" s="4">
        <v>0</v>
      </c>
      <c r="AG142" s="3">
        <v>1</v>
      </c>
      <c r="AH142" s="4">
        <v>0</v>
      </c>
      <c r="AI142" s="4">
        <v>0</v>
      </c>
      <c r="AJ142" s="4">
        <v>0</v>
      </c>
      <c r="AK142" s="4">
        <v>0</v>
      </c>
      <c r="AL142" t="s">
        <v>242</v>
      </c>
      <c r="AM142" t="s">
        <v>13</v>
      </c>
    </row>
    <row r="143" spans="1:39" x14ac:dyDescent="0.25">
      <c r="A143" t="s">
        <v>1</v>
      </c>
      <c r="B143" t="s">
        <v>2</v>
      </c>
      <c r="C143" t="s">
        <v>3</v>
      </c>
      <c r="D143" t="s">
        <v>4</v>
      </c>
      <c r="E143" t="str">
        <f>_xlfn.XLOOKUP(D143,Planilha2!A:A,Planilha2!B:B)</f>
        <v>Compras EBMS</v>
      </c>
      <c r="F143" s="2">
        <v>45329</v>
      </c>
      <c r="G143" t="s">
        <v>20</v>
      </c>
      <c r="H143" s="10" t="s">
        <v>5963</v>
      </c>
      <c r="I143" t="s">
        <v>21</v>
      </c>
      <c r="J143" t="s">
        <v>22</v>
      </c>
      <c r="K143" t="s">
        <v>8</v>
      </c>
      <c r="L143" t="str">
        <f t="shared" si="4"/>
        <v>Serviço</v>
      </c>
      <c r="M143" t="s">
        <v>0</v>
      </c>
      <c r="N143" t="s">
        <v>0</v>
      </c>
      <c r="O143" t="s">
        <v>9</v>
      </c>
      <c r="P143">
        <v>1118</v>
      </c>
      <c r="Q143" t="str">
        <f>_xlfn.XLOOKUP(P143,Planilha1!$A$2:$A$3,Planilha1!$B$2:$B$3)</f>
        <v>Riocentro</v>
      </c>
      <c r="R143" t="s">
        <v>0</v>
      </c>
      <c r="S143" s="3">
        <v>1</v>
      </c>
      <c r="T143" t="s">
        <v>10</v>
      </c>
      <c r="U143" s="3">
        <v>1</v>
      </c>
      <c r="V143" t="s">
        <v>10</v>
      </c>
      <c r="W143" s="4">
        <v>450</v>
      </c>
      <c r="X143" s="17">
        <f t="shared" si="5"/>
        <v>450</v>
      </c>
      <c r="Y143" t="s">
        <v>11</v>
      </c>
      <c r="Z143" s="3">
        <v>1</v>
      </c>
      <c r="AA143" s="3">
        <v>0</v>
      </c>
      <c r="AB143" s="3">
        <v>0</v>
      </c>
      <c r="AC143" s="3">
        <v>0</v>
      </c>
      <c r="AD143" s="4">
        <v>0</v>
      </c>
      <c r="AE143" s="3">
        <v>0</v>
      </c>
      <c r="AF143" s="4">
        <v>0</v>
      </c>
      <c r="AG143" s="3">
        <v>1</v>
      </c>
      <c r="AH143" s="4">
        <v>0</v>
      </c>
      <c r="AI143" s="4">
        <v>0</v>
      </c>
      <c r="AJ143" s="4">
        <v>0</v>
      </c>
      <c r="AK143" s="4">
        <v>0</v>
      </c>
      <c r="AL143" t="s">
        <v>243</v>
      </c>
      <c r="AM143" t="s">
        <v>13</v>
      </c>
    </row>
    <row r="144" spans="1:39" x14ac:dyDescent="0.25">
      <c r="A144" t="s">
        <v>1</v>
      </c>
      <c r="B144" t="s">
        <v>2</v>
      </c>
      <c r="C144" t="s">
        <v>3</v>
      </c>
      <c r="D144" t="s">
        <v>4</v>
      </c>
      <c r="E144" t="str">
        <f>_xlfn.XLOOKUP(D144,Planilha2!A:A,Planilha2!B:B)</f>
        <v>Compras EBMS</v>
      </c>
      <c r="F144" s="2">
        <v>45329</v>
      </c>
      <c r="G144" t="s">
        <v>50</v>
      </c>
      <c r="H144" s="10" t="s">
        <v>5593</v>
      </c>
      <c r="I144" t="s">
        <v>51</v>
      </c>
      <c r="J144" t="s">
        <v>97</v>
      </c>
      <c r="K144" t="s">
        <v>8</v>
      </c>
      <c r="L144" t="str">
        <f t="shared" si="4"/>
        <v>Serviço</v>
      </c>
      <c r="M144" t="s">
        <v>0</v>
      </c>
      <c r="N144" t="s">
        <v>0</v>
      </c>
      <c r="O144" t="s">
        <v>9</v>
      </c>
      <c r="P144">
        <v>1118</v>
      </c>
      <c r="Q144" t="str">
        <f>_xlfn.XLOOKUP(P144,Planilha1!$A$2:$A$3,Planilha1!$B$2:$B$3)</f>
        <v>Riocentro</v>
      </c>
      <c r="R144" t="s">
        <v>0</v>
      </c>
      <c r="S144" s="3">
        <v>1</v>
      </c>
      <c r="T144" t="s">
        <v>10</v>
      </c>
      <c r="U144" s="3">
        <v>1</v>
      </c>
      <c r="V144" t="s">
        <v>10</v>
      </c>
      <c r="W144" s="4">
        <v>1920</v>
      </c>
      <c r="X144" s="17">
        <f t="shared" si="5"/>
        <v>1920</v>
      </c>
      <c r="Y144" t="s">
        <v>11</v>
      </c>
      <c r="Z144" s="3">
        <v>1</v>
      </c>
      <c r="AA144" s="3">
        <v>0</v>
      </c>
      <c r="AB144" s="3">
        <v>0</v>
      </c>
      <c r="AC144" s="3">
        <v>0</v>
      </c>
      <c r="AD144" s="4">
        <v>0</v>
      </c>
      <c r="AE144" s="3">
        <v>0</v>
      </c>
      <c r="AF144" s="4">
        <v>0</v>
      </c>
      <c r="AG144" s="3">
        <v>1</v>
      </c>
      <c r="AH144" s="4">
        <v>0</v>
      </c>
      <c r="AI144" s="4">
        <v>0</v>
      </c>
      <c r="AJ144" s="4">
        <v>0</v>
      </c>
      <c r="AK144" s="4">
        <v>0</v>
      </c>
      <c r="AL144" t="s">
        <v>244</v>
      </c>
      <c r="AM144" t="s">
        <v>13</v>
      </c>
    </row>
    <row r="145" spans="1:39" x14ac:dyDescent="0.25">
      <c r="A145" t="s">
        <v>1</v>
      </c>
      <c r="B145" t="s">
        <v>2</v>
      </c>
      <c r="C145" t="s">
        <v>3</v>
      </c>
      <c r="D145" t="s">
        <v>4</v>
      </c>
      <c r="E145" t="str">
        <f>_xlfn.XLOOKUP(D145,Planilha2!A:A,Planilha2!B:B)</f>
        <v>Compras EBMS</v>
      </c>
      <c r="F145" s="2">
        <v>45329</v>
      </c>
      <c r="G145" t="s">
        <v>46</v>
      </c>
      <c r="H145" s="10" t="s">
        <v>46</v>
      </c>
      <c r="I145" t="s">
        <v>212</v>
      </c>
      <c r="J145" t="s">
        <v>245</v>
      </c>
      <c r="K145" t="s">
        <v>8</v>
      </c>
      <c r="L145" t="str">
        <f t="shared" si="4"/>
        <v>Serviço</v>
      </c>
      <c r="M145" t="s">
        <v>0</v>
      </c>
      <c r="N145" t="s">
        <v>0</v>
      </c>
      <c r="O145" t="s">
        <v>9</v>
      </c>
      <c r="P145">
        <v>1118</v>
      </c>
      <c r="Q145" t="str">
        <f>_xlfn.XLOOKUP(P145,Planilha1!$A$2:$A$3,Planilha1!$B$2:$B$3)</f>
        <v>Riocentro</v>
      </c>
      <c r="R145" t="s">
        <v>0</v>
      </c>
      <c r="S145" s="3">
        <v>1</v>
      </c>
      <c r="T145" t="s">
        <v>10</v>
      </c>
      <c r="U145" s="3">
        <v>1</v>
      </c>
      <c r="V145" t="s">
        <v>10</v>
      </c>
      <c r="W145" s="4">
        <v>503.13</v>
      </c>
      <c r="X145" s="17">
        <f t="shared" si="5"/>
        <v>503.13</v>
      </c>
      <c r="Y145" t="s">
        <v>11</v>
      </c>
      <c r="Z145" s="3">
        <v>1</v>
      </c>
      <c r="AA145" s="3">
        <v>0</v>
      </c>
      <c r="AB145" s="3">
        <v>0</v>
      </c>
      <c r="AC145" s="3">
        <v>1</v>
      </c>
      <c r="AD145" s="4">
        <v>0</v>
      </c>
      <c r="AE145" s="3">
        <v>1</v>
      </c>
      <c r="AF145" s="4">
        <v>503.13</v>
      </c>
      <c r="AG145" s="3">
        <v>1</v>
      </c>
      <c r="AH145" s="4">
        <v>0</v>
      </c>
      <c r="AI145" s="4">
        <v>0</v>
      </c>
      <c r="AJ145" s="4">
        <v>0</v>
      </c>
      <c r="AK145" s="4">
        <v>0</v>
      </c>
      <c r="AL145" t="s">
        <v>246</v>
      </c>
      <c r="AM145" t="s">
        <v>13</v>
      </c>
    </row>
    <row r="146" spans="1:39" x14ac:dyDescent="0.25">
      <c r="A146" t="s">
        <v>1</v>
      </c>
      <c r="B146" t="s">
        <v>2</v>
      </c>
      <c r="C146" t="s">
        <v>3</v>
      </c>
      <c r="D146" t="s">
        <v>4</v>
      </c>
      <c r="E146" t="str">
        <f>_xlfn.XLOOKUP(D146,Planilha2!A:A,Planilha2!B:B)</f>
        <v>Compras EBMS</v>
      </c>
      <c r="F146" s="2">
        <v>45329</v>
      </c>
      <c r="G146" t="s">
        <v>20</v>
      </c>
      <c r="H146" s="10" t="s">
        <v>5963</v>
      </c>
      <c r="I146" t="s">
        <v>21</v>
      </c>
      <c r="J146" t="s">
        <v>22</v>
      </c>
      <c r="K146" t="s">
        <v>8</v>
      </c>
      <c r="L146" t="str">
        <f t="shared" si="4"/>
        <v>Serviço</v>
      </c>
      <c r="M146" t="s">
        <v>0</v>
      </c>
      <c r="N146" t="s">
        <v>0</v>
      </c>
      <c r="O146" t="s">
        <v>9</v>
      </c>
      <c r="P146">
        <v>1118</v>
      </c>
      <c r="Q146" t="str">
        <f>_xlfn.XLOOKUP(P146,Planilha1!$A$2:$A$3,Planilha1!$B$2:$B$3)</f>
        <v>Riocentro</v>
      </c>
      <c r="R146" t="s">
        <v>0</v>
      </c>
      <c r="S146" s="3">
        <v>1</v>
      </c>
      <c r="T146" t="s">
        <v>10</v>
      </c>
      <c r="U146" s="3">
        <v>1</v>
      </c>
      <c r="V146" t="s">
        <v>10</v>
      </c>
      <c r="W146" s="4">
        <v>450</v>
      </c>
      <c r="X146" s="17">
        <f t="shared" si="5"/>
        <v>450</v>
      </c>
      <c r="Y146" t="s">
        <v>11</v>
      </c>
      <c r="Z146" s="3">
        <v>1</v>
      </c>
      <c r="AA146" s="3">
        <v>0</v>
      </c>
      <c r="AB146" s="3">
        <v>0</v>
      </c>
      <c r="AC146" s="3">
        <v>0</v>
      </c>
      <c r="AD146" s="4">
        <v>0</v>
      </c>
      <c r="AE146" s="3">
        <v>0</v>
      </c>
      <c r="AF146" s="4">
        <v>0</v>
      </c>
      <c r="AG146" s="3">
        <v>1</v>
      </c>
      <c r="AH146" s="4">
        <v>0</v>
      </c>
      <c r="AI146" s="4">
        <v>0</v>
      </c>
      <c r="AJ146" s="4">
        <v>0</v>
      </c>
      <c r="AK146" s="4">
        <v>0</v>
      </c>
      <c r="AL146" t="s">
        <v>247</v>
      </c>
      <c r="AM146" t="s">
        <v>13</v>
      </c>
    </row>
    <row r="147" spans="1:39" x14ac:dyDescent="0.25">
      <c r="A147" t="s">
        <v>1</v>
      </c>
      <c r="B147" t="s">
        <v>2</v>
      </c>
      <c r="C147" t="s">
        <v>3</v>
      </c>
      <c r="D147" t="s">
        <v>4</v>
      </c>
      <c r="E147" t="str">
        <f>_xlfn.XLOOKUP(D147,Planilha2!A:A,Planilha2!B:B)</f>
        <v>Compras EBMS</v>
      </c>
      <c r="F147" s="2">
        <v>45330</v>
      </c>
      <c r="G147" t="s">
        <v>46</v>
      </c>
      <c r="H147" s="10" t="s">
        <v>46</v>
      </c>
      <c r="I147" t="s">
        <v>212</v>
      </c>
      <c r="J147" t="s">
        <v>248</v>
      </c>
      <c r="K147" t="s">
        <v>8</v>
      </c>
      <c r="L147" t="str">
        <f t="shared" si="4"/>
        <v>Serviço</v>
      </c>
      <c r="M147" t="s">
        <v>0</v>
      </c>
      <c r="N147" t="s">
        <v>0</v>
      </c>
      <c r="O147" t="s">
        <v>9</v>
      </c>
      <c r="P147">
        <v>1118</v>
      </c>
      <c r="Q147" t="str">
        <f>_xlfn.XLOOKUP(P147,Planilha1!$A$2:$A$3,Planilha1!$B$2:$B$3)</f>
        <v>Riocentro</v>
      </c>
      <c r="R147" t="s">
        <v>0</v>
      </c>
      <c r="S147" s="3">
        <v>1</v>
      </c>
      <c r="T147" t="s">
        <v>10</v>
      </c>
      <c r="U147" s="3">
        <v>1</v>
      </c>
      <c r="V147" t="s">
        <v>10</v>
      </c>
      <c r="W147" s="4">
        <v>4081.91</v>
      </c>
      <c r="X147" s="17">
        <f t="shared" si="5"/>
        <v>4081.91</v>
      </c>
      <c r="Y147" t="s">
        <v>11</v>
      </c>
      <c r="Z147" s="3">
        <v>1</v>
      </c>
      <c r="AA147" s="3">
        <v>0</v>
      </c>
      <c r="AB147" s="3">
        <v>0</v>
      </c>
      <c r="AC147" s="3">
        <v>1</v>
      </c>
      <c r="AD147" s="4">
        <v>0</v>
      </c>
      <c r="AE147" s="3">
        <v>1</v>
      </c>
      <c r="AF147" s="4">
        <v>4081.91</v>
      </c>
      <c r="AG147" s="3">
        <v>1</v>
      </c>
      <c r="AH147" s="4">
        <v>0</v>
      </c>
      <c r="AI147" s="4">
        <v>0</v>
      </c>
      <c r="AJ147" s="4">
        <v>0</v>
      </c>
      <c r="AK147" s="4">
        <v>0</v>
      </c>
      <c r="AL147" t="s">
        <v>249</v>
      </c>
      <c r="AM147" t="s">
        <v>13</v>
      </c>
    </row>
    <row r="148" spans="1:39" x14ac:dyDescent="0.25">
      <c r="A148" t="s">
        <v>1</v>
      </c>
      <c r="B148" t="s">
        <v>2</v>
      </c>
      <c r="C148" t="s">
        <v>3</v>
      </c>
      <c r="D148" t="s">
        <v>4</v>
      </c>
      <c r="E148" t="str">
        <f>_xlfn.XLOOKUP(D148,Planilha2!A:A,Planilha2!B:B)</f>
        <v>Compras EBMS</v>
      </c>
      <c r="F148" s="2">
        <v>45330</v>
      </c>
      <c r="G148" t="s">
        <v>46</v>
      </c>
      <c r="H148" s="10" t="s">
        <v>46</v>
      </c>
      <c r="I148" t="s">
        <v>212</v>
      </c>
      <c r="J148" t="s">
        <v>248</v>
      </c>
      <c r="K148" t="s">
        <v>8</v>
      </c>
      <c r="L148" t="str">
        <f t="shared" si="4"/>
        <v>Serviço</v>
      </c>
      <c r="M148" t="s">
        <v>0</v>
      </c>
      <c r="N148" t="s">
        <v>0</v>
      </c>
      <c r="O148" t="s">
        <v>9</v>
      </c>
      <c r="P148">
        <v>1118</v>
      </c>
      <c r="Q148" t="str">
        <f>_xlfn.XLOOKUP(P148,Planilha1!$A$2:$A$3,Planilha1!$B$2:$B$3)</f>
        <v>Riocentro</v>
      </c>
      <c r="R148" t="s">
        <v>0</v>
      </c>
      <c r="S148" s="3">
        <v>1</v>
      </c>
      <c r="T148" t="s">
        <v>10</v>
      </c>
      <c r="U148" s="3">
        <v>1</v>
      </c>
      <c r="V148" t="s">
        <v>10</v>
      </c>
      <c r="W148" s="4">
        <v>745.15</v>
      </c>
      <c r="X148" s="17">
        <f t="shared" si="5"/>
        <v>745.15</v>
      </c>
      <c r="Y148" t="s">
        <v>11</v>
      </c>
      <c r="Z148" s="3">
        <v>1</v>
      </c>
      <c r="AA148" s="3">
        <v>0</v>
      </c>
      <c r="AB148" s="3">
        <v>0</v>
      </c>
      <c r="AC148" s="3">
        <v>1</v>
      </c>
      <c r="AD148" s="4">
        <v>0</v>
      </c>
      <c r="AE148" s="3">
        <v>1</v>
      </c>
      <c r="AF148" s="4">
        <v>745.15</v>
      </c>
      <c r="AG148" s="3">
        <v>1</v>
      </c>
      <c r="AH148" s="4">
        <v>0</v>
      </c>
      <c r="AI148" s="4">
        <v>0</v>
      </c>
      <c r="AJ148" s="4">
        <v>0</v>
      </c>
      <c r="AK148" s="4">
        <v>0</v>
      </c>
      <c r="AL148" t="s">
        <v>250</v>
      </c>
      <c r="AM148" t="s">
        <v>13</v>
      </c>
    </row>
    <row r="149" spans="1:39" x14ac:dyDescent="0.25">
      <c r="A149" t="s">
        <v>1</v>
      </c>
      <c r="B149" t="s">
        <v>2</v>
      </c>
      <c r="C149" t="s">
        <v>3</v>
      </c>
      <c r="D149" t="s">
        <v>4</v>
      </c>
      <c r="E149" t="str">
        <f>_xlfn.XLOOKUP(D149,Planilha2!A:A,Planilha2!B:B)</f>
        <v>Compras EBMS</v>
      </c>
      <c r="F149" s="2">
        <v>45330</v>
      </c>
      <c r="G149" t="s">
        <v>46</v>
      </c>
      <c r="H149" s="10" t="s">
        <v>46</v>
      </c>
      <c r="I149" t="s">
        <v>212</v>
      </c>
      <c r="J149" t="s">
        <v>248</v>
      </c>
      <c r="K149" t="s">
        <v>8</v>
      </c>
      <c r="L149" t="str">
        <f t="shared" si="4"/>
        <v>Serviço</v>
      </c>
      <c r="M149" t="s">
        <v>0</v>
      </c>
      <c r="N149" t="s">
        <v>0</v>
      </c>
      <c r="O149" t="s">
        <v>9</v>
      </c>
      <c r="P149">
        <v>1118</v>
      </c>
      <c r="Q149" t="str">
        <f>_xlfn.XLOOKUP(P149,Planilha1!$A$2:$A$3,Planilha1!$B$2:$B$3)</f>
        <v>Riocentro</v>
      </c>
      <c r="R149" t="s">
        <v>0</v>
      </c>
      <c r="S149" s="3">
        <v>1</v>
      </c>
      <c r="T149" t="s">
        <v>10</v>
      </c>
      <c r="U149" s="3">
        <v>1</v>
      </c>
      <c r="V149" t="s">
        <v>10</v>
      </c>
      <c r="W149" s="4">
        <v>372.06</v>
      </c>
      <c r="X149" s="17">
        <f t="shared" si="5"/>
        <v>372.06</v>
      </c>
      <c r="Y149" t="s">
        <v>11</v>
      </c>
      <c r="Z149" s="3">
        <v>1</v>
      </c>
      <c r="AA149" s="3">
        <v>0</v>
      </c>
      <c r="AB149" s="3">
        <v>0</v>
      </c>
      <c r="AC149" s="3">
        <v>0</v>
      </c>
      <c r="AD149" s="4">
        <v>0</v>
      </c>
      <c r="AE149" s="3">
        <v>0</v>
      </c>
      <c r="AF149" s="4">
        <v>0</v>
      </c>
      <c r="AG149" s="3">
        <v>1</v>
      </c>
      <c r="AH149" s="4">
        <v>0</v>
      </c>
      <c r="AI149" s="4">
        <v>0</v>
      </c>
      <c r="AJ149" s="4">
        <v>0</v>
      </c>
      <c r="AK149" s="4">
        <v>0</v>
      </c>
      <c r="AL149" t="s">
        <v>251</v>
      </c>
      <c r="AM149" t="s">
        <v>13</v>
      </c>
    </row>
    <row r="150" spans="1:39" x14ac:dyDescent="0.25">
      <c r="A150" t="s">
        <v>1</v>
      </c>
      <c r="B150" t="s">
        <v>2</v>
      </c>
      <c r="C150" t="s">
        <v>3</v>
      </c>
      <c r="D150" t="s">
        <v>4</v>
      </c>
      <c r="E150" t="str">
        <f>_xlfn.XLOOKUP(D150,Planilha2!A:A,Planilha2!B:B)</f>
        <v>Compras EBMS</v>
      </c>
      <c r="F150" s="2">
        <v>45330</v>
      </c>
      <c r="G150" t="s">
        <v>46</v>
      </c>
      <c r="H150" s="10" t="s">
        <v>46</v>
      </c>
      <c r="I150" t="s">
        <v>212</v>
      </c>
      <c r="J150" t="s">
        <v>248</v>
      </c>
      <c r="K150" t="s">
        <v>8</v>
      </c>
      <c r="L150" t="str">
        <f t="shared" si="4"/>
        <v>Serviço</v>
      </c>
      <c r="M150" t="s">
        <v>0</v>
      </c>
      <c r="N150" t="s">
        <v>0</v>
      </c>
      <c r="O150" t="s">
        <v>9</v>
      </c>
      <c r="P150">
        <v>1118</v>
      </c>
      <c r="Q150" t="str">
        <f>_xlfn.XLOOKUP(P150,Planilha1!$A$2:$A$3,Planilha1!$B$2:$B$3)</f>
        <v>Riocentro</v>
      </c>
      <c r="R150" t="s">
        <v>0</v>
      </c>
      <c r="S150" s="3">
        <v>1</v>
      </c>
      <c r="T150" t="s">
        <v>10</v>
      </c>
      <c r="U150" s="3">
        <v>1</v>
      </c>
      <c r="V150" t="s">
        <v>10</v>
      </c>
      <c r="W150" s="4">
        <v>745.15</v>
      </c>
      <c r="X150" s="17">
        <f t="shared" si="5"/>
        <v>745.15</v>
      </c>
      <c r="Y150" t="s">
        <v>11</v>
      </c>
      <c r="Z150" s="3">
        <v>1</v>
      </c>
      <c r="AA150" s="3">
        <v>0</v>
      </c>
      <c r="AB150" s="3">
        <v>0</v>
      </c>
      <c r="AC150" s="3">
        <v>0</v>
      </c>
      <c r="AD150" s="4">
        <v>0</v>
      </c>
      <c r="AE150" s="3">
        <v>0</v>
      </c>
      <c r="AF150" s="4">
        <v>0</v>
      </c>
      <c r="AG150" s="3">
        <v>1</v>
      </c>
      <c r="AH150" s="4">
        <v>0</v>
      </c>
      <c r="AI150" s="4">
        <v>0</v>
      </c>
      <c r="AJ150" s="4">
        <v>0</v>
      </c>
      <c r="AK150" s="4">
        <v>0</v>
      </c>
      <c r="AL150" t="s">
        <v>252</v>
      </c>
      <c r="AM150" t="s">
        <v>13</v>
      </c>
    </row>
    <row r="151" spans="1:39" x14ac:dyDescent="0.25">
      <c r="A151" t="s">
        <v>1</v>
      </c>
      <c r="B151" t="s">
        <v>2</v>
      </c>
      <c r="C151" t="s">
        <v>3</v>
      </c>
      <c r="D151" t="s">
        <v>4</v>
      </c>
      <c r="E151" t="str">
        <f>_xlfn.XLOOKUP(D151,Planilha2!A:A,Planilha2!B:B)</f>
        <v>Compras EBMS</v>
      </c>
      <c r="F151" s="2">
        <v>45330</v>
      </c>
      <c r="G151" t="s">
        <v>66</v>
      </c>
      <c r="H151" s="10" t="s">
        <v>5965</v>
      </c>
      <c r="I151" t="s">
        <v>33</v>
      </c>
      <c r="J151" t="s">
        <v>114</v>
      </c>
      <c r="K151" t="s">
        <v>8</v>
      </c>
      <c r="L151" t="str">
        <f t="shared" si="4"/>
        <v>Serviço</v>
      </c>
      <c r="M151" t="s">
        <v>0</v>
      </c>
      <c r="N151" t="s">
        <v>0</v>
      </c>
      <c r="O151" t="s">
        <v>9</v>
      </c>
      <c r="P151">
        <v>1118</v>
      </c>
      <c r="Q151" t="str">
        <f>_xlfn.XLOOKUP(P151,Planilha1!$A$2:$A$3,Planilha1!$B$2:$B$3)</f>
        <v>Riocentro</v>
      </c>
      <c r="R151" t="s">
        <v>0</v>
      </c>
      <c r="S151" s="3">
        <v>1</v>
      </c>
      <c r="T151" t="s">
        <v>10</v>
      </c>
      <c r="U151" s="3">
        <v>1</v>
      </c>
      <c r="V151" t="s">
        <v>10</v>
      </c>
      <c r="W151" s="4">
        <v>3150</v>
      </c>
      <c r="X151" s="17">
        <f t="shared" si="5"/>
        <v>3150</v>
      </c>
      <c r="Y151" t="s">
        <v>11</v>
      </c>
      <c r="Z151" s="3">
        <v>1</v>
      </c>
      <c r="AA151" s="3">
        <v>0</v>
      </c>
      <c r="AB151" s="3">
        <v>0</v>
      </c>
      <c r="AC151" s="3">
        <v>0</v>
      </c>
      <c r="AD151" s="4">
        <v>0</v>
      </c>
      <c r="AE151" s="3">
        <v>0</v>
      </c>
      <c r="AF151" s="4">
        <v>0</v>
      </c>
      <c r="AG151" s="3">
        <v>1</v>
      </c>
      <c r="AH151" s="4">
        <v>0</v>
      </c>
      <c r="AI151" s="4">
        <v>0</v>
      </c>
      <c r="AJ151" s="4">
        <v>0</v>
      </c>
      <c r="AK151" s="4">
        <v>0</v>
      </c>
      <c r="AL151" t="s">
        <v>253</v>
      </c>
      <c r="AM151" t="s">
        <v>13</v>
      </c>
    </row>
    <row r="152" spans="1:39" x14ac:dyDescent="0.25">
      <c r="A152" t="s">
        <v>1</v>
      </c>
      <c r="B152" t="s">
        <v>2</v>
      </c>
      <c r="C152" t="s">
        <v>3</v>
      </c>
      <c r="D152" t="s">
        <v>4</v>
      </c>
      <c r="E152" t="str">
        <f>_xlfn.XLOOKUP(D152,Planilha2!A:A,Planilha2!B:B)</f>
        <v>Compras EBMS</v>
      </c>
      <c r="F152" s="2">
        <v>45330</v>
      </c>
      <c r="G152" t="s">
        <v>149</v>
      </c>
      <c r="H152" s="10" t="s">
        <v>5602</v>
      </c>
      <c r="I152" t="s">
        <v>254</v>
      </c>
      <c r="J152" t="s">
        <v>255</v>
      </c>
      <c r="K152" t="s">
        <v>209</v>
      </c>
      <c r="L152" t="str">
        <f t="shared" si="4"/>
        <v>Serviço</v>
      </c>
      <c r="M152" t="s">
        <v>23</v>
      </c>
      <c r="N152" t="s">
        <v>0</v>
      </c>
      <c r="O152" t="s">
        <v>9</v>
      </c>
      <c r="P152">
        <v>1118</v>
      </c>
      <c r="Q152" t="str">
        <f>_xlfn.XLOOKUP(P152,Planilha1!$A$2:$A$3,Planilha1!$B$2:$B$3)</f>
        <v>Riocentro</v>
      </c>
      <c r="R152" t="s">
        <v>0</v>
      </c>
      <c r="S152" s="3">
        <v>3</v>
      </c>
      <c r="T152" t="s">
        <v>210</v>
      </c>
      <c r="U152" s="3">
        <v>3</v>
      </c>
      <c r="V152" t="s">
        <v>210</v>
      </c>
      <c r="W152" s="4">
        <v>2980</v>
      </c>
      <c r="X152" s="17">
        <f t="shared" si="5"/>
        <v>8940</v>
      </c>
      <c r="Y152" t="s">
        <v>11</v>
      </c>
      <c r="Z152" s="3">
        <v>1</v>
      </c>
      <c r="AA152" s="3">
        <v>0</v>
      </c>
      <c r="AB152" s="3">
        <v>0</v>
      </c>
      <c r="AC152" s="3">
        <v>0</v>
      </c>
      <c r="AD152" s="4">
        <v>0</v>
      </c>
      <c r="AE152" s="3">
        <v>0</v>
      </c>
      <c r="AF152" s="4">
        <v>0</v>
      </c>
      <c r="AG152" s="3">
        <v>1</v>
      </c>
      <c r="AH152" s="4">
        <v>0</v>
      </c>
      <c r="AI152" s="4">
        <v>0</v>
      </c>
      <c r="AJ152" s="4">
        <v>0</v>
      </c>
      <c r="AK152" s="4">
        <v>0</v>
      </c>
      <c r="AL152" t="s">
        <v>256</v>
      </c>
      <c r="AM152" t="s">
        <v>13</v>
      </c>
    </row>
    <row r="153" spans="1:39" x14ac:dyDescent="0.25">
      <c r="A153" t="s">
        <v>257</v>
      </c>
      <c r="B153" t="s">
        <v>2</v>
      </c>
      <c r="C153" t="s">
        <v>3</v>
      </c>
      <c r="D153" t="s">
        <v>4</v>
      </c>
      <c r="E153" t="str">
        <f>_xlfn.XLOOKUP(D153,Planilha2!A:A,Planilha2!B:B)</f>
        <v>Compras EBMS</v>
      </c>
      <c r="F153" s="2">
        <v>45330</v>
      </c>
      <c r="G153" t="s">
        <v>149</v>
      </c>
      <c r="H153" s="10" t="s">
        <v>5602</v>
      </c>
      <c r="I153" t="s">
        <v>254</v>
      </c>
      <c r="J153" t="s">
        <v>255</v>
      </c>
      <c r="K153" t="s">
        <v>209</v>
      </c>
      <c r="L153" t="str">
        <f t="shared" si="4"/>
        <v>Serviço</v>
      </c>
      <c r="M153" t="s">
        <v>0</v>
      </c>
      <c r="N153" t="s">
        <v>0</v>
      </c>
      <c r="O153" t="s">
        <v>9</v>
      </c>
      <c r="P153">
        <v>1118</v>
      </c>
      <c r="Q153" t="str">
        <f>_xlfn.XLOOKUP(P153,Planilha1!$A$2:$A$3,Planilha1!$B$2:$B$3)</f>
        <v>Riocentro</v>
      </c>
      <c r="R153" t="s">
        <v>0</v>
      </c>
      <c r="S153" s="3">
        <v>3</v>
      </c>
      <c r="T153" t="s">
        <v>210</v>
      </c>
      <c r="U153" s="3">
        <v>3</v>
      </c>
      <c r="V153" t="s">
        <v>210</v>
      </c>
      <c r="W153" s="4">
        <v>2980</v>
      </c>
      <c r="X153" s="17">
        <f t="shared" si="5"/>
        <v>8940</v>
      </c>
      <c r="Y153" t="s">
        <v>11</v>
      </c>
      <c r="Z153" s="3">
        <v>1</v>
      </c>
      <c r="AA153" s="3">
        <v>0</v>
      </c>
      <c r="AB153" s="3">
        <v>0</v>
      </c>
      <c r="AC153" s="3">
        <v>0</v>
      </c>
      <c r="AD153" s="4">
        <v>0</v>
      </c>
      <c r="AE153" s="3">
        <v>0</v>
      </c>
      <c r="AF153" s="4">
        <v>0</v>
      </c>
      <c r="AG153" s="3">
        <v>1</v>
      </c>
      <c r="AH153" s="4">
        <v>0</v>
      </c>
      <c r="AI153" s="4">
        <v>0</v>
      </c>
      <c r="AJ153" s="4">
        <v>0</v>
      </c>
      <c r="AK153" s="4">
        <v>0</v>
      </c>
      <c r="AL153" t="s">
        <v>256</v>
      </c>
      <c r="AM153" t="s">
        <v>13</v>
      </c>
    </row>
    <row r="154" spans="1:39" x14ac:dyDescent="0.25">
      <c r="A154" t="s">
        <v>1</v>
      </c>
      <c r="B154" t="s">
        <v>2</v>
      </c>
      <c r="C154" t="s">
        <v>3</v>
      </c>
      <c r="D154" t="s">
        <v>4</v>
      </c>
      <c r="E154" t="str">
        <f>_xlfn.XLOOKUP(D154,Planilha2!A:A,Planilha2!B:B)</f>
        <v>Compras EBMS</v>
      </c>
      <c r="F154" s="2">
        <v>45330</v>
      </c>
      <c r="G154" t="s">
        <v>46</v>
      </c>
      <c r="H154" s="10" t="s">
        <v>46</v>
      </c>
      <c r="I154" t="s">
        <v>212</v>
      </c>
      <c r="J154" t="s">
        <v>248</v>
      </c>
      <c r="K154" t="s">
        <v>8</v>
      </c>
      <c r="L154" t="str">
        <f t="shared" si="4"/>
        <v>Serviço</v>
      </c>
      <c r="M154" t="s">
        <v>0</v>
      </c>
      <c r="N154" t="s">
        <v>0</v>
      </c>
      <c r="O154" t="s">
        <v>9</v>
      </c>
      <c r="P154">
        <v>1118</v>
      </c>
      <c r="Q154" t="str">
        <f>_xlfn.XLOOKUP(P154,Planilha1!$A$2:$A$3,Planilha1!$B$2:$B$3)</f>
        <v>Riocentro</v>
      </c>
      <c r="R154" t="s">
        <v>0</v>
      </c>
      <c r="S154" s="3">
        <v>1</v>
      </c>
      <c r="T154" t="s">
        <v>10</v>
      </c>
      <c r="U154" s="3">
        <v>1</v>
      </c>
      <c r="V154" t="s">
        <v>10</v>
      </c>
      <c r="W154" s="4">
        <v>745.15</v>
      </c>
      <c r="X154" s="17">
        <f t="shared" si="5"/>
        <v>745.15</v>
      </c>
      <c r="Y154" t="s">
        <v>11</v>
      </c>
      <c r="Z154" s="3">
        <v>1</v>
      </c>
      <c r="AA154" s="3">
        <v>0</v>
      </c>
      <c r="AB154" s="3">
        <v>0</v>
      </c>
      <c r="AC154" s="3">
        <v>0</v>
      </c>
      <c r="AD154" s="4">
        <v>0</v>
      </c>
      <c r="AE154" s="3">
        <v>0</v>
      </c>
      <c r="AF154" s="4">
        <v>0</v>
      </c>
      <c r="AG154" s="3">
        <v>1</v>
      </c>
      <c r="AH154" s="4">
        <v>0</v>
      </c>
      <c r="AI154" s="4">
        <v>0</v>
      </c>
      <c r="AJ154" s="4">
        <v>0</v>
      </c>
      <c r="AK154" s="4">
        <v>0</v>
      </c>
      <c r="AL154" t="s">
        <v>258</v>
      </c>
      <c r="AM154" t="s">
        <v>13</v>
      </c>
    </row>
    <row r="155" spans="1:39" x14ac:dyDescent="0.25">
      <c r="A155" t="s">
        <v>1</v>
      </c>
      <c r="B155" t="s">
        <v>2</v>
      </c>
      <c r="C155" t="s">
        <v>3</v>
      </c>
      <c r="D155" t="s">
        <v>4</v>
      </c>
      <c r="E155" t="str">
        <f>_xlfn.XLOOKUP(D155,Planilha2!A:A,Planilha2!B:B)</f>
        <v>Compras EBMS</v>
      </c>
      <c r="F155" s="2">
        <v>45331</v>
      </c>
      <c r="G155" t="s">
        <v>5</v>
      </c>
      <c r="H155" s="10" t="s">
        <v>5589</v>
      </c>
      <c r="I155" t="s">
        <v>6</v>
      </c>
      <c r="J155" t="s">
        <v>27</v>
      </c>
      <c r="K155" t="s">
        <v>8</v>
      </c>
      <c r="L155" t="str">
        <f t="shared" si="4"/>
        <v>Serviço</v>
      </c>
      <c r="M155" t="s">
        <v>0</v>
      </c>
      <c r="N155" t="s">
        <v>0</v>
      </c>
      <c r="O155" t="s">
        <v>9</v>
      </c>
      <c r="P155">
        <v>1118</v>
      </c>
      <c r="Q155" t="str">
        <f>_xlfn.XLOOKUP(P155,Planilha1!$A$2:$A$3,Planilha1!$B$2:$B$3)</f>
        <v>Riocentro</v>
      </c>
      <c r="R155" t="s">
        <v>0</v>
      </c>
      <c r="S155" s="3">
        <v>1</v>
      </c>
      <c r="T155" t="s">
        <v>10</v>
      </c>
      <c r="U155" s="3">
        <v>1</v>
      </c>
      <c r="V155" t="s">
        <v>10</v>
      </c>
      <c r="W155" s="4">
        <v>2602</v>
      </c>
      <c r="X155" s="17">
        <f t="shared" si="5"/>
        <v>2602</v>
      </c>
      <c r="Y155" t="s">
        <v>11</v>
      </c>
      <c r="Z155" s="3">
        <v>1</v>
      </c>
      <c r="AA155" s="3">
        <v>0</v>
      </c>
      <c r="AB155" s="3">
        <v>0</v>
      </c>
      <c r="AC155" s="3">
        <v>0</v>
      </c>
      <c r="AD155" s="4">
        <v>0</v>
      </c>
      <c r="AE155" s="3">
        <v>0</v>
      </c>
      <c r="AF155" s="4">
        <v>0</v>
      </c>
      <c r="AG155" s="3">
        <v>1</v>
      </c>
      <c r="AH155" s="4">
        <v>0</v>
      </c>
      <c r="AI155" s="4">
        <v>0</v>
      </c>
      <c r="AJ155" s="4">
        <v>0</v>
      </c>
      <c r="AK155" s="4">
        <v>0</v>
      </c>
      <c r="AL155" t="s">
        <v>259</v>
      </c>
      <c r="AM155" t="s">
        <v>13</v>
      </c>
    </row>
    <row r="156" spans="1:39" x14ac:dyDescent="0.25">
      <c r="A156" t="s">
        <v>1</v>
      </c>
      <c r="B156" t="s">
        <v>2</v>
      </c>
      <c r="C156" t="s">
        <v>3</v>
      </c>
      <c r="D156" t="s">
        <v>4</v>
      </c>
      <c r="E156" t="str">
        <f>_xlfn.XLOOKUP(D156,Planilha2!A:A,Planilha2!B:B)</f>
        <v>Compras EBMS</v>
      </c>
      <c r="F156" s="2">
        <v>45337</v>
      </c>
      <c r="G156" t="s">
        <v>113</v>
      </c>
      <c r="H156" s="10" t="s">
        <v>5600</v>
      </c>
      <c r="I156" t="s">
        <v>33</v>
      </c>
      <c r="J156" t="s">
        <v>44</v>
      </c>
      <c r="K156" t="s">
        <v>8</v>
      </c>
      <c r="L156" t="str">
        <f t="shared" si="4"/>
        <v>Serviço</v>
      </c>
      <c r="M156" t="s">
        <v>0</v>
      </c>
      <c r="N156" t="s">
        <v>0</v>
      </c>
      <c r="O156" t="s">
        <v>9</v>
      </c>
      <c r="P156">
        <v>1118</v>
      </c>
      <c r="Q156" t="str">
        <f>_xlfn.XLOOKUP(P156,Planilha1!$A$2:$A$3,Planilha1!$B$2:$B$3)</f>
        <v>Riocentro</v>
      </c>
      <c r="R156" t="s">
        <v>0</v>
      </c>
      <c r="S156" s="3">
        <v>1</v>
      </c>
      <c r="T156" t="s">
        <v>10</v>
      </c>
      <c r="U156" s="3">
        <v>1</v>
      </c>
      <c r="V156" t="s">
        <v>10</v>
      </c>
      <c r="W156" s="4">
        <v>4350</v>
      </c>
      <c r="X156" s="17">
        <f t="shared" si="5"/>
        <v>4350</v>
      </c>
      <c r="Y156" t="s">
        <v>11</v>
      </c>
      <c r="Z156" s="3">
        <v>1</v>
      </c>
      <c r="AA156" s="3">
        <v>0</v>
      </c>
      <c r="AB156" s="3">
        <v>0</v>
      </c>
      <c r="AC156" s="3">
        <v>0</v>
      </c>
      <c r="AD156" s="4">
        <v>0</v>
      </c>
      <c r="AE156" s="3">
        <v>0</v>
      </c>
      <c r="AF156" s="4">
        <v>0</v>
      </c>
      <c r="AG156" s="3">
        <v>1</v>
      </c>
      <c r="AH156" s="4">
        <v>0</v>
      </c>
      <c r="AI156" s="4">
        <v>0</v>
      </c>
      <c r="AJ156" s="4">
        <v>0</v>
      </c>
      <c r="AK156" s="4">
        <v>0</v>
      </c>
      <c r="AL156" t="s">
        <v>260</v>
      </c>
      <c r="AM156" t="s">
        <v>13</v>
      </c>
    </row>
    <row r="157" spans="1:39" x14ac:dyDescent="0.25">
      <c r="A157" t="s">
        <v>1</v>
      </c>
      <c r="B157" t="s">
        <v>2</v>
      </c>
      <c r="C157" t="s">
        <v>3</v>
      </c>
      <c r="D157" t="s">
        <v>4</v>
      </c>
      <c r="E157" t="str">
        <f>_xlfn.XLOOKUP(D157,Planilha2!A:A,Planilha2!B:B)</f>
        <v>Compras EBMS</v>
      </c>
      <c r="F157" s="2">
        <v>45337</v>
      </c>
      <c r="G157" t="s">
        <v>43</v>
      </c>
      <c r="H157" s="10" t="s">
        <v>5964</v>
      </c>
      <c r="I157" t="s">
        <v>33</v>
      </c>
      <c r="J157" t="s">
        <v>44</v>
      </c>
      <c r="K157" t="s">
        <v>8</v>
      </c>
      <c r="L157" t="str">
        <f t="shared" si="4"/>
        <v>Serviço</v>
      </c>
      <c r="M157" t="s">
        <v>0</v>
      </c>
      <c r="N157" t="s">
        <v>0</v>
      </c>
      <c r="O157" t="s">
        <v>9</v>
      </c>
      <c r="P157">
        <v>1118</v>
      </c>
      <c r="Q157" t="str">
        <f>_xlfn.XLOOKUP(P157,Planilha1!$A$2:$A$3,Planilha1!$B$2:$B$3)</f>
        <v>Riocentro</v>
      </c>
      <c r="R157" t="s">
        <v>0</v>
      </c>
      <c r="S157" s="3">
        <v>1</v>
      </c>
      <c r="T157" t="s">
        <v>10</v>
      </c>
      <c r="U157" s="3">
        <v>1</v>
      </c>
      <c r="V157" t="s">
        <v>10</v>
      </c>
      <c r="W157" s="4">
        <v>340</v>
      </c>
      <c r="X157" s="17">
        <f t="shared" si="5"/>
        <v>340</v>
      </c>
      <c r="Y157" t="s">
        <v>11</v>
      </c>
      <c r="Z157" s="3">
        <v>1</v>
      </c>
      <c r="AA157" s="3">
        <v>0</v>
      </c>
      <c r="AB157" s="3">
        <v>0</v>
      </c>
      <c r="AC157" s="3">
        <v>0</v>
      </c>
      <c r="AD157" s="4">
        <v>0</v>
      </c>
      <c r="AE157" s="3">
        <v>0</v>
      </c>
      <c r="AF157" s="4">
        <v>0</v>
      </c>
      <c r="AG157" s="3">
        <v>1</v>
      </c>
      <c r="AH157" s="4">
        <v>0</v>
      </c>
      <c r="AI157" s="4">
        <v>0</v>
      </c>
      <c r="AJ157" s="4">
        <v>0</v>
      </c>
      <c r="AK157" s="4">
        <v>0</v>
      </c>
      <c r="AL157" t="s">
        <v>261</v>
      </c>
      <c r="AM157" t="s">
        <v>13</v>
      </c>
    </row>
    <row r="158" spans="1:39" x14ac:dyDescent="0.25">
      <c r="A158" t="s">
        <v>1</v>
      </c>
      <c r="B158" t="s">
        <v>2</v>
      </c>
      <c r="C158" t="s">
        <v>3</v>
      </c>
      <c r="D158" t="s">
        <v>4</v>
      </c>
      <c r="E158" t="str">
        <f>_xlfn.XLOOKUP(D158,Planilha2!A:A,Planilha2!B:B)</f>
        <v>Compras EBMS</v>
      </c>
      <c r="F158" s="2">
        <v>45337</v>
      </c>
      <c r="G158" t="s">
        <v>43</v>
      </c>
      <c r="H158" s="10" t="s">
        <v>5964</v>
      </c>
      <c r="I158" t="s">
        <v>33</v>
      </c>
      <c r="J158" t="s">
        <v>44</v>
      </c>
      <c r="K158" t="s">
        <v>8</v>
      </c>
      <c r="L158" t="str">
        <f t="shared" si="4"/>
        <v>Serviço</v>
      </c>
      <c r="M158" t="s">
        <v>0</v>
      </c>
      <c r="N158" t="s">
        <v>0</v>
      </c>
      <c r="O158" t="s">
        <v>9</v>
      </c>
      <c r="P158">
        <v>1118</v>
      </c>
      <c r="Q158" t="str">
        <f>_xlfn.XLOOKUP(P158,Planilha1!$A$2:$A$3,Planilha1!$B$2:$B$3)</f>
        <v>Riocentro</v>
      </c>
      <c r="R158" t="s">
        <v>0</v>
      </c>
      <c r="S158" s="3">
        <v>1</v>
      </c>
      <c r="T158" t="s">
        <v>10</v>
      </c>
      <c r="U158" s="3">
        <v>1</v>
      </c>
      <c r="V158" t="s">
        <v>10</v>
      </c>
      <c r="W158" s="4">
        <v>340</v>
      </c>
      <c r="X158" s="17">
        <f t="shared" si="5"/>
        <v>340</v>
      </c>
      <c r="Y158" t="s">
        <v>11</v>
      </c>
      <c r="Z158" s="3">
        <v>1</v>
      </c>
      <c r="AA158" s="3">
        <v>0</v>
      </c>
      <c r="AB158" s="3">
        <v>0</v>
      </c>
      <c r="AC158" s="3">
        <v>0</v>
      </c>
      <c r="AD158" s="4">
        <v>0</v>
      </c>
      <c r="AE158" s="3">
        <v>0</v>
      </c>
      <c r="AF158" s="4">
        <v>0</v>
      </c>
      <c r="AG158" s="3">
        <v>1</v>
      </c>
      <c r="AH158" s="4">
        <v>0</v>
      </c>
      <c r="AI158" s="4">
        <v>0</v>
      </c>
      <c r="AJ158" s="4">
        <v>0</v>
      </c>
      <c r="AK158" s="4">
        <v>0</v>
      </c>
      <c r="AL158" t="s">
        <v>262</v>
      </c>
      <c r="AM158" t="s">
        <v>13</v>
      </c>
    </row>
    <row r="159" spans="1:39" x14ac:dyDescent="0.25">
      <c r="A159" t="s">
        <v>1</v>
      </c>
      <c r="B159" t="s">
        <v>2</v>
      </c>
      <c r="C159" t="s">
        <v>3</v>
      </c>
      <c r="D159" t="s">
        <v>4</v>
      </c>
      <c r="E159" t="str">
        <f>_xlfn.XLOOKUP(D159,Planilha2!A:A,Planilha2!B:B)</f>
        <v>Compras EBMS</v>
      </c>
      <c r="F159" s="2">
        <v>45337</v>
      </c>
      <c r="G159" t="s">
        <v>66</v>
      </c>
      <c r="H159" s="10" t="s">
        <v>5965</v>
      </c>
      <c r="I159" t="s">
        <v>21</v>
      </c>
      <c r="J159" t="s">
        <v>22</v>
      </c>
      <c r="K159" t="s">
        <v>8</v>
      </c>
      <c r="L159" t="str">
        <f t="shared" si="4"/>
        <v>Serviço</v>
      </c>
      <c r="M159" t="s">
        <v>0</v>
      </c>
      <c r="N159" t="s">
        <v>0</v>
      </c>
      <c r="O159" t="s">
        <v>9</v>
      </c>
      <c r="P159">
        <v>1118</v>
      </c>
      <c r="Q159" t="str">
        <f>_xlfn.XLOOKUP(P159,Planilha1!$A$2:$A$3,Planilha1!$B$2:$B$3)</f>
        <v>Riocentro</v>
      </c>
      <c r="R159" t="s">
        <v>0</v>
      </c>
      <c r="S159" s="3">
        <v>1</v>
      </c>
      <c r="T159" t="s">
        <v>10</v>
      </c>
      <c r="U159" s="3">
        <v>1</v>
      </c>
      <c r="V159" t="s">
        <v>10</v>
      </c>
      <c r="W159" s="4">
        <v>350</v>
      </c>
      <c r="X159" s="17">
        <f t="shared" si="5"/>
        <v>350</v>
      </c>
      <c r="Y159" t="s">
        <v>11</v>
      </c>
      <c r="Z159" s="3">
        <v>1</v>
      </c>
      <c r="AA159" s="3">
        <v>0</v>
      </c>
      <c r="AB159" s="3">
        <v>0</v>
      </c>
      <c r="AC159" s="3">
        <v>0</v>
      </c>
      <c r="AD159" s="4">
        <v>0</v>
      </c>
      <c r="AE159" s="3">
        <v>0</v>
      </c>
      <c r="AF159" s="4">
        <v>0</v>
      </c>
      <c r="AG159" s="3">
        <v>1</v>
      </c>
      <c r="AH159" s="4">
        <v>0</v>
      </c>
      <c r="AI159" s="4">
        <v>0</v>
      </c>
      <c r="AJ159" s="4">
        <v>0</v>
      </c>
      <c r="AK159" s="4">
        <v>0</v>
      </c>
      <c r="AL159" t="s">
        <v>263</v>
      </c>
      <c r="AM159" t="s">
        <v>13</v>
      </c>
    </row>
    <row r="160" spans="1:39" x14ac:dyDescent="0.25">
      <c r="A160" t="s">
        <v>1</v>
      </c>
      <c r="B160" t="s">
        <v>2</v>
      </c>
      <c r="C160" t="s">
        <v>3</v>
      </c>
      <c r="D160" t="s">
        <v>4</v>
      </c>
      <c r="E160" t="str">
        <f>_xlfn.XLOOKUP(D160,Planilha2!A:A,Planilha2!B:B)</f>
        <v>Compras EBMS</v>
      </c>
      <c r="F160" s="2">
        <v>45338</v>
      </c>
      <c r="G160" t="s">
        <v>26</v>
      </c>
      <c r="H160" s="10" t="s">
        <v>5591</v>
      </c>
      <c r="I160" t="s">
        <v>6</v>
      </c>
      <c r="J160" t="s">
        <v>148</v>
      </c>
      <c r="K160" t="s">
        <v>8</v>
      </c>
      <c r="L160" t="str">
        <f t="shared" si="4"/>
        <v>Serviço</v>
      </c>
      <c r="M160" t="s">
        <v>0</v>
      </c>
      <c r="N160" t="s">
        <v>0</v>
      </c>
      <c r="O160" t="s">
        <v>9</v>
      </c>
      <c r="P160">
        <v>1118</v>
      </c>
      <c r="Q160" t="str">
        <f>_xlfn.XLOOKUP(P160,Planilha1!$A$2:$A$3,Planilha1!$B$2:$B$3)</f>
        <v>Riocentro</v>
      </c>
      <c r="R160" t="s">
        <v>0</v>
      </c>
      <c r="S160" s="3">
        <v>1</v>
      </c>
      <c r="T160" t="s">
        <v>10</v>
      </c>
      <c r="U160" s="3">
        <v>1</v>
      </c>
      <c r="V160" t="s">
        <v>10</v>
      </c>
      <c r="W160" s="4">
        <v>850</v>
      </c>
      <c r="X160" s="17">
        <f t="shared" si="5"/>
        <v>850</v>
      </c>
      <c r="Y160" t="s">
        <v>11</v>
      </c>
      <c r="Z160" s="3">
        <v>1</v>
      </c>
      <c r="AA160" s="3">
        <v>0</v>
      </c>
      <c r="AB160" s="3">
        <v>0</v>
      </c>
      <c r="AC160" s="3">
        <v>0</v>
      </c>
      <c r="AD160" s="4">
        <v>0</v>
      </c>
      <c r="AE160" s="3">
        <v>0</v>
      </c>
      <c r="AF160" s="4">
        <v>0</v>
      </c>
      <c r="AG160" s="3">
        <v>1</v>
      </c>
      <c r="AH160" s="4">
        <v>0</v>
      </c>
      <c r="AI160" s="4">
        <v>0</v>
      </c>
      <c r="AJ160" s="4">
        <v>0</v>
      </c>
      <c r="AK160" s="4">
        <v>0</v>
      </c>
      <c r="AL160" t="s">
        <v>264</v>
      </c>
      <c r="AM160" t="s">
        <v>13</v>
      </c>
    </row>
    <row r="161" spans="1:39" x14ac:dyDescent="0.25">
      <c r="A161" t="s">
        <v>1</v>
      </c>
      <c r="B161" t="s">
        <v>2</v>
      </c>
      <c r="C161" t="s">
        <v>3</v>
      </c>
      <c r="D161" t="s">
        <v>4</v>
      </c>
      <c r="E161" t="str">
        <f>_xlfn.XLOOKUP(D161,Planilha2!A:A,Planilha2!B:B)</f>
        <v>Compras EBMS</v>
      </c>
      <c r="F161" s="2">
        <v>45338</v>
      </c>
      <c r="G161" t="s">
        <v>26</v>
      </c>
      <c r="H161" s="10" t="s">
        <v>5591</v>
      </c>
      <c r="I161" t="s">
        <v>6</v>
      </c>
      <c r="J161" t="s">
        <v>148</v>
      </c>
      <c r="K161" t="s">
        <v>8</v>
      </c>
      <c r="L161" t="str">
        <f t="shared" si="4"/>
        <v>Serviço</v>
      </c>
      <c r="M161" t="s">
        <v>0</v>
      </c>
      <c r="N161" t="s">
        <v>0</v>
      </c>
      <c r="O161" t="s">
        <v>9</v>
      </c>
      <c r="P161">
        <v>1118</v>
      </c>
      <c r="Q161" t="str">
        <f>_xlfn.XLOOKUP(P161,Planilha1!$A$2:$A$3,Planilha1!$B$2:$B$3)</f>
        <v>Riocentro</v>
      </c>
      <c r="R161" t="s">
        <v>0</v>
      </c>
      <c r="S161" s="3">
        <v>1</v>
      </c>
      <c r="T161" t="s">
        <v>10</v>
      </c>
      <c r="U161" s="3">
        <v>1</v>
      </c>
      <c r="V161" t="s">
        <v>10</v>
      </c>
      <c r="W161" s="4">
        <v>850</v>
      </c>
      <c r="X161" s="17">
        <f t="shared" si="5"/>
        <v>850</v>
      </c>
      <c r="Y161" t="s">
        <v>11</v>
      </c>
      <c r="Z161" s="3">
        <v>1</v>
      </c>
      <c r="AA161" s="3">
        <v>0</v>
      </c>
      <c r="AB161" s="3">
        <v>0</v>
      </c>
      <c r="AC161" s="3">
        <v>0</v>
      </c>
      <c r="AD161" s="4">
        <v>0</v>
      </c>
      <c r="AE161" s="3">
        <v>0</v>
      </c>
      <c r="AF161" s="4">
        <v>0</v>
      </c>
      <c r="AG161" s="3">
        <v>1</v>
      </c>
      <c r="AH161" s="4">
        <v>0</v>
      </c>
      <c r="AI161" s="4">
        <v>0</v>
      </c>
      <c r="AJ161" s="4">
        <v>0</v>
      </c>
      <c r="AK161" s="4">
        <v>0</v>
      </c>
      <c r="AL161" t="s">
        <v>265</v>
      </c>
      <c r="AM161" t="s">
        <v>13</v>
      </c>
    </row>
    <row r="162" spans="1:39" x14ac:dyDescent="0.25">
      <c r="A162" t="s">
        <v>1</v>
      </c>
      <c r="B162" t="s">
        <v>2</v>
      </c>
      <c r="C162" t="s">
        <v>3</v>
      </c>
      <c r="D162" t="s">
        <v>4</v>
      </c>
      <c r="E162" t="str">
        <f>_xlfn.XLOOKUP(D162,Planilha2!A:A,Planilha2!B:B)</f>
        <v>Compras EBMS</v>
      </c>
      <c r="F162" s="2">
        <v>45338</v>
      </c>
      <c r="G162" t="s">
        <v>71</v>
      </c>
      <c r="H162" s="10" t="s">
        <v>5595</v>
      </c>
      <c r="I162" t="s">
        <v>33</v>
      </c>
      <c r="J162" t="s">
        <v>266</v>
      </c>
      <c r="K162" t="s">
        <v>8</v>
      </c>
      <c r="L162" t="str">
        <f t="shared" si="4"/>
        <v>Serviço</v>
      </c>
      <c r="M162" t="s">
        <v>0</v>
      </c>
      <c r="N162" t="s">
        <v>0</v>
      </c>
      <c r="O162" t="s">
        <v>9</v>
      </c>
      <c r="P162">
        <v>1118</v>
      </c>
      <c r="Q162" t="str">
        <f>_xlfn.XLOOKUP(P162,Planilha1!$A$2:$A$3,Planilha1!$B$2:$B$3)</f>
        <v>Riocentro</v>
      </c>
      <c r="R162" t="s">
        <v>0</v>
      </c>
      <c r="S162" s="3">
        <v>1</v>
      </c>
      <c r="T162" t="s">
        <v>10</v>
      </c>
      <c r="U162" s="3">
        <v>1</v>
      </c>
      <c r="V162" t="s">
        <v>10</v>
      </c>
      <c r="W162" s="4">
        <v>595.20000000000005</v>
      </c>
      <c r="X162" s="17">
        <f t="shared" si="5"/>
        <v>595.20000000000005</v>
      </c>
      <c r="Y162" t="s">
        <v>11</v>
      </c>
      <c r="Z162" s="3">
        <v>1</v>
      </c>
      <c r="AA162" s="3">
        <v>0</v>
      </c>
      <c r="AB162" s="3">
        <v>0</v>
      </c>
      <c r="AC162" s="3">
        <v>0</v>
      </c>
      <c r="AD162" s="4">
        <v>0</v>
      </c>
      <c r="AE162" s="3">
        <v>0</v>
      </c>
      <c r="AF162" s="4">
        <v>0</v>
      </c>
      <c r="AG162" s="3">
        <v>1</v>
      </c>
      <c r="AH162" s="4">
        <v>0</v>
      </c>
      <c r="AI162" s="4">
        <v>0</v>
      </c>
      <c r="AJ162" s="4">
        <v>0</v>
      </c>
      <c r="AK162" s="4">
        <v>0</v>
      </c>
      <c r="AL162" t="s">
        <v>267</v>
      </c>
      <c r="AM162" t="s">
        <v>13</v>
      </c>
    </row>
    <row r="163" spans="1:39" x14ac:dyDescent="0.25">
      <c r="A163" t="s">
        <v>1</v>
      </c>
      <c r="B163" t="s">
        <v>2</v>
      </c>
      <c r="C163" t="s">
        <v>3</v>
      </c>
      <c r="D163" t="s">
        <v>4</v>
      </c>
      <c r="E163" t="str">
        <f>_xlfn.XLOOKUP(D163,Planilha2!A:A,Planilha2!B:B)</f>
        <v>Compras EBMS</v>
      </c>
      <c r="F163" s="2">
        <v>45338</v>
      </c>
      <c r="G163" t="s">
        <v>71</v>
      </c>
      <c r="H163" s="10" t="s">
        <v>5595</v>
      </c>
      <c r="I163" t="s">
        <v>33</v>
      </c>
      <c r="J163" t="s">
        <v>266</v>
      </c>
      <c r="K163" t="s">
        <v>8</v>
      </c>
      <c r="L163" t="str">
        <f t="shared" si="4"/>
        <v>Serviço</v>
      </c>
      <c r="M163" t="s">
        <v>0</v>
      </c>
      <c r="N163" t="s">
        <v>0</v>
      </c>
      <c r="O163" t="s">
        <v>9</v>
      </c>
      <c r="P163">
        <v>1118</v>
      </c>
      <c r="Q163" t="str">
        <f>_xlfn.XLOOKUP(P163,Planilha1!$A$2:$A$3,Planilha1!$B$2:$B$3)</f>
        <v>Riocentro</v>
      </c>
      <c r="R163" t="s">
        <v>0</v>
      </c>
      <c r="S163" s="3">
        <v>1</v>
      </c>
      <c r="T163" t="s">
        <v>10</v>
      </c>
      <c r="U163" s="3">
        <v>1</v>
      </c>
      <c r="V163" t="s">
        <v>10</v>
      </c>
      <c r="W163" s="4">
        <v>595.20000000000005</v>
      </c>
      <c r="X163" s="17">
        <f t="shared" si="5"/>
        <v>595.20000000000005</v>
      </c>
      <c r="Y163" t="s">
        <v>11</v>
      </c>
      <c r="Z163" s="3">
        <v>1</v>
      </c>
      <c r="AA163" s="3">
        <v>0</v>
      </c>
      <c r="AB163" s="3">
        <v>0</v>
      </c>
      <c r="AC163" s="3">
        <v>0</v>
      </c>
      <c r="AD163" s="4">
        <v>0</v>
      </c>
      <c r="AE163" s="3">
        <v>0</v>
      </c>
      <c r="AF163" s="4">
        <v>0</v>
      </c>
      <c r="AG163" s="3">
        <v>1</v>
      </c>
      <c r="AH163" s="4">
        <v>0</v>
      </c>
      <c r="AI163" s="4">
        <v>0</v>
      </c>
      <c r="AJ163" s="4">
        <v>0</v>
      </c>
      <c r="AK163" s="4">
        <v>0</v>
      </c>
      <c r="AL163" t="s">
        <v>268</v>
      </c>
      <c r="AM163" t="s">
        <v>13</v>
      </c>
    </row>
    <row r="164" spans="1:39" x14ac:dyDescent="0.25">
      <c r="A164" t="s">
        <v>1</v>
      </c>
      <c r="B164" t="s">
        <v>2</v>
      </c>
      <c r="C164" t="s">
        <v>3</v>
      </c>
      <c r="D164" t="s">
        <v>4</v>
      </c>
      <c r="E164" t="str">
        <f>_xlfn.XLOOKUP(D164,Planilha2!A:A,Planilha2!B:B)</f>
        <v>Compras EBMS</v>
      </c>
      <c r="F164" s="2">
        <v>45338</v>
      </c>
      <c r="G164" t="s">
        <v>71</v>
      </c>
      <c r="H164" s="10" t="s">
        <v>5595</v>
      </c>
      <c r="I164" t="s">
        <v>33</v>
      </c>
      <c r="J164" t="s">
        <v>269</v>
      </c>
      <c r="K164" t="s">
        <v>8</v>
      </c>
      <c r="L164" t="str">
        <f t="shared" si="4"/>
        <v>Serviço</v>
      </c>
      <c r="M164" t="s">
        <v>0</v>
      </c>
      <c r="N164" t="s">
        <v>0</v>
      </c>
      <c r="O164" t="s">
        <v>9</v>
      </c>
      <c r="P164">
        <v>1118</v>
      </c>
      <c r="Q164" t="str">
        <f>_xlfn.XLOOKUP(P164,Planilha1!$A$2:$A$3,Planilha1!$B$2:$B$3)</f>
        <v>Riocentro</v>
      </c>
      <c r="R164" t="s">
        <v>0</v>
      </c>
      <c r="S164" s="3">
        <v>1</v>
      </c>
      <c r="T164" t="s">
        <v>10</v>
      </c>
      <c r="U164" s="3">
        <v>1</v>
      </c>
      <c r="V164" t="s">
        <v>10</v>
      </c>
      <c r="W164" s="4">
        <v>595.20000000000005</v>
      </c>
      <c r="X164" s="17">
        <f t="shared" si="5"/>
        <v>595.20000000000005</v>
      </c>
      <c r="Y164" t="s">
        <v>11</v>
      </c>
      <c r="Z164" s="3">
        <v>1</v>
      </c>
      <c r="AA164" s="3">
        <v>0</v>
      </c>
      <c r="AB164" s="3">
        <v>0</v>
      </c>
      <c r="AC164" s="3">
        <v>0</v>
      </c>
      <c r="AD164" s="4">
        <v>0</v>
      </c>
      <c r="AE164" s="3">
        <v>0</v>
      </c>
      <c r="AF164" s="4">
        <v>0</v>
      </c>
      <c r="AG164" s="3">
        <v>1</v>
      </c>
      <c r="AH164" s="4">
        <v>0</v>
      </c>
      <c r="AI164" s="4">
        <v>0</v>
      </c>
      <c r="AJ164" s="4">
        <v>0</v>
      </c>
      <c r="AK164" s="4">
        <v>0</v>
      </c>
      <c r="AL164" t="s">
        <v>270</v>
      </c>
      <c r="AM164" t="s">
        <v>13</v>
      </c>
    </row>
    <row r="165" spans="1:39" x14ac:dyDescent="0.25">
      <c r="A165" t="s">
        <v>1</v>
      </c>
      <c r="B165" t="s">
        <v>2</v>
      </c>
      <c r="C165" t="s">
        <v>3</v>
      </c>
      <c r="D165" t="s">
        <v>4</v>
      </c>
      <c r="E165" t="str">
        <f>_xlfn.XLOOKUP(D165,Planilha2!A:A,Planilha2!B:B)</f>
        <v>Compras EBMS</v>
      </c>
      <c r="F165" s="2">
        <v>45338</v>
      </c>
      <c r="G165" t="s">
        <v>71</v>
      </c>
      <c r="H165" s="10" t="s">
        <v>5595</v>
      </c>
      <c r="I165" t="s">
        <v>33</v>
      </c>
      <c r="J165" t="s">
        <v>266</v>
      </c>
      <c r="K165" t="s">
        <v>8</v>
      </c>
      <c r="L165" t="str">
        <f t="shared" si="4"/>
        <v>Serviço</v>
      </c>
      <c r="M165" t="s">
        <v>0</v>
      </c>
      <c r="N165" t="s">
        <v>0</v>
      </c>
      <c r="O165" t="s">
        <v>9</v>
      </c>
      <c r="P165">
        <v>1118</v>
      </c>
      <c r="Q165" t="str">
        <f>_xlfn.XLOOKUP(P165,Planilha1!$A$2:$A$3,Planilha1!$B$2:$B$3)</f>
        <v>Riocentro</v>
      </c>
      <c r="R165" t="s">
        <v>0</v>
      </c>
      <c r="S165" s="3">
        <v>1</v>
      </c>
      <c r="T165" t="s">
        <v>10</v>
      </c>
      <c r="U165" s="3">
        <v>1</v>
      </c>
      <c r="V165" t="s">
        <v>10</v>
      </c>
      <c r="W165" s="4">
        <v>595.20000000000005</v>
      </c>
      <c r="X165" s="17">
        <f t="shared" si="5"/>
        <v>595.20000000000005</v>
      </c>
      <c r="Y165" t="s">
        <v>11</v>
      </c>
      <c r="Z165" s="3">
        <v>1</v>
      </c>
      <c r="AA165" s="3">
        <v>0</v>
      </c>
      <c r="AB165" s="3">
        <v>0</v>
      </c>
      <c r="AC165" s="3">
        <v>0</v>
      </c>
      <c r="AD165" s="4">
        <v>0</v>
      </c>
      <c r="AE165" s="3">
        <v>0</v>
      </c>
      <c r="AF165" s="4">
        <v>0</v>
      </c>
      <c r="AG165" s="3">
        <v>1</v>
      </c>
      <c r="AH165" s="4">
        <v>0</v>
      </c>
      <c r="AI165" s="4">
        <v>0</v>
      </c>
      <c r="AJ165" s="4">
        <v>0</v>
      </c>
      <c r="AK165" s="4">
        <v>0</v>
      </c>
      <c r="AL165" t="s">
        <v>271</v>
      </c>
      <c r="AM165" t="s">
        <v>13</v>
      </c>
    </row>
    <row r="166" spans="1:39" x14ac:dyDescent="0.25">
      <c r="A166" t="s">
        <v>1</v>
      </c>
      <c r="B166" t="s">
        <v>2</v>
      </c>
      <c r="C166" t="s">
        <v>3</v>
      </c>
      <c r="D166" t="s">
        <v>4</v>
      </c>
      <c r="E166" t="str">
        <f>_xlfn.XLOOKUP(D166,Planilha2!A:A,Planilha2!B:B)</f>
        <v>Compras EBMS</v>
      </c>
      <c r="F166" s="2">
        <v>45338</v>
      </c>
      <c r="G166" t="s">
        <v>272</v>
      </c>
      <c r="H166" s="10" t="s">
        <v>5968</v>
      </c>
      <c r="I166" t="s">
        <v>33</v>
      </c>
      <c r="J166" t="s">
        <v>273</v>
      </c>
      <c r="K166" t="s">
        <v>8</v>
      </c>
      <c r="L166" t="str">
        <f t="shared" si="4"/>
        <v>Serviço</v>
      </c>
      <c r="M166" t="s">
        <v>0</v>
      </c>
      <c r="N166" t="s">
        <v>0</v>
      </c>
      <c r="O166" t="s">
        <v>9</v>
      </c>
      <c r="P166">
        <v>1118</v>
      </c>
      <c r="Q166" t="str">
        <f>_xlfn.XLOOKUP(P166,Planilha1!$A$2:$A$3,Planilha1!$B$2:$B$3)</f>
        <v>Riocentro</v>
      </c>
      <c r="R166" t="s">
        <v>0</v>
      </c>
      <c r="S166" s="3">
        <v>1</v>
      </c>
      <c r="T166" t="s">
        <v>10</v>
      </c>
      <c r="U166" s="3">
        <v>1</v>
      </c>
      <c r="V166" t="s">
        <v>10</v>
      </c>
      <c r="W166" s="4">
        <v>1100</v>
      </c>
      <c r="X166" s="17">
        <f t="shared" si="5"/>
        <v>1100</v>
      </c>
      <c r="Y166" t="s">
        <v>11</v>
      </c>
      <c r="Z166" s="3">
        <v>1</v>
      </c>
      <c r="AA166" s="3">
        <v>0</v>
      </c>
      <c r="AB166" s="3">
        <v>0</v>
      </c>
      <c r="AC166" s="3">
        <v>0</v>
      </c>
      <c r="AD166" s="4">
        <v>0</v>
      </c>
      <c r="AE166" s="3">
        <v>0</v>
      </c>
      <c r="AF166" s="4">
        <v>0</v>
      </c>
      <c r="AG166" s="3">
        <v>1</v>
      </c>
      <c r="AH166" s="4">
        <v>0</v>
      </c>
      <c r="AI166" s="4">
        <v>0</v>
      </c>
      <c r="AJ166" s="4">
        <v>0</v>
      </c>
      <c r="AK166" s="4">
        <v>0</v>
      </c>
      <c r="AL166" t="s">
        <v>274</v>
      </c>
      <c r="AM166" t="s">
        <v>13</v>
      </c>
    </row>
    <row r="167" spans="1:39" x14ac:dyDescent="0.25">
      <c r="A167" t="s">
        <v>1</v>
      </c>
      <c r="B167" t="s">
        <v>2</v>
      </c>
      <c r="C167" t="s">
        <v>3</v>
      </c>
      <c r="D167" t="s">
        <v>4</v>
      </c>
      <c r="E167" t="str">
        <f>_xlfn.XLOOKUP(D167,Planilha2!A:A,Planilha2!B:B)</f>
        <v>Compras EBMS</v>
      </c>
      <c r="F167" s="2">
        <v>45338</v>
      </c>
      <c r="G167" t="s">
        <v>272</v>
      </c>
      <c r="H167" s="10" t="s">
        <v>5968</v>
      </c>
      <c r="I167" t="s">
        <v>33</v>
      </c>
      <c r="J167" t="s">
        <v>275</v>
      </c>
      <c r="K167" t="s">
        <v>8</v>
      </c>
      <c r="L167" t="str">
        <f t="shared" si="4"/>
        <v>Serviço</v>
      </c>
      <c r="M167" t="s">
        <v>0</v>
      </c>
      <c r="N167" t="s">
        <v>0</v>
      </c>
      <c r="O167" t="s">
        <v>9</v>
      </c>
      <c r="P167">
        <v>1118</v>
      </c>
      <c r="Q167" t="str">
        <f>_xlfn.XLOOKUP(P167,Planilha1!$A$2:$A$3,Planilha1!$B$2:$B$3)</f>
        <v>Riocentro</v>
      </c>
      <c r="R167" t="s">
        <v>0</v>
      </c>
      <c r="S167" s="3">
        <v>1</v>
      </c>
      <c r="T167" t="s">
        <v>10</v>
      </c>
      <c r="U167" s="3">
        <v>1</v>
      </c>
      <c r="V167" t="s">
        <v>10</v>
      </c>
      <c r="W167" s="4">
        <v>310</v>
      </c>
      <c r="X167" s="17">
        <f t="shared" si="5"/>
        <v>310</v>
      </c>
      <c r="Y167" t="s">
        <v>11</v>
      </c>
      <c r="Z167" s="3">
        <v>1</v>
      </c>
      <c r="AA167" s="3">
        <v>0</v>
      </c>
      <c r="AB167" s="3">
        <v>0</v>
      </c>
      <c r="AC167" s="3">
        <v>0</v>
      </c>
      <c r="AD167" s="4">
        <v>0</v>
      </c>
      <c r="AE167" s="3">
        <v>0</v>
      </c>
      <c r="AF167" s="4">
        <v>0</v>
      </c>
      <c r="AG167" s="3">
        <v>1</v>
      </c>
      <c r="AH167" s="4">
        <v>0</v>
      </c>
      <c r="AI167" s="4">
        <v>0</v>
      </c>
      <c r="AJ167" s="4">
        <v>0</v>
      </c>
      <c r="AK167" s="4">
        <v>0</v>
      </c>
      <c r="AL167" t="s">
        <v>276</v>
      </c>
      <c r="AM167" t="s">
        <v>13</v>
      </c>
    </row>
    <row r="168" spans="1:39" x14ac:dyDescent="0.25">
      <c r="A168" t="s">
        <v>1</v>
      </c>
      <c r="B168" t="s">
        <v>2</v>
      </c>
      <c r="C168" t="s">
        <v>3</v>
      </c>
      <c r="D168" t="s">
        <v>4</v>
      </c>
      <c r="E168" t="str">
        <f>_xlfn.XLOOKUP(D168,Planilha2!A:A,Planilha2!B:B)</f>
        <v>Compras EBMS</v>
      </c>
      <c r="F168" s="2">
        <v>45338</v>
      </c>
      <c r="G168" t="s">
        <v>272</v>
      </c>
      <c r="H168" s="10" t="s">
        <v>5968</v>
      </c>
      <c r="I168" t="s">
        <v>33</v>
      </c>
      <c r="J168" t="s">
        <v>275</v>
      </c>
      <c r="K168" t="s">
        <v>8</v>
      </c>
      <c r="L168" t="str">
        <f t="shared" si="4"/>
        <v>Serviço</v>
      </c>
      <c r="M168" t="s">
        <v>0</v>
      </c>
      <c r="N168" t="s">
        <v>0</v>
      </c>
      <c r="O168" t="s">
        <v>9</v>
      </c>
      <c r="P168">
        <v>1118</v>
      </c>
      <c r="Q168" t="str">
        <f>_xlfn.XLOOKUP(P168,Planilha1!$A$2:$A$3,Planilha1!$B$2:$B$3)</f>
        <v>Riocentro</v>
      </c>
      <c r="R168" t="s">
        <v>0</v>
      </c>
      <c r="S168" s="3">
        <v>1</v>
      </c>
      <c r="T168" t="s">
        <v>10</v>
      </c>
      <c r="U168" s="3">
        <v>1</v>
      </c>
      <c r="V168" t="s">
        <v>10</v>
      </c>
      <c r="W168" s="4">
        <v>310</v>
      </c>
      <c r="X168" s="17">
        <f t="shared" si="5"/>
        <v>310</v>
      </c>
      <c r="Y168" t="s">
        <v>11</v>
      </c>
      <c r="Z168" s="3">
        <v>1</v>
      </c>
      <c r="AA168" s="3">
        <v>0</v>
      </c>
      <c r="AB168" s="3">
        <v>0</v>
      </c>
      <c r="AC168" s="3">
        <v>0</v>
      </c>
      <c r="AD168" s="4">
        <v>0</v>
      </c>
      <c r="AE168" s="3">
        <v>0</v>
      </c>
      <c r="AF168" s="4">
        <v>0</v>
      </c>
      <c r="AG168" s="3">
        <v>1</v>
      </c>
      <c r="AH168" s="4">
        <v>0</v>
      </c>
      <c r="AI168" s="4">
        <v>0</v>
      </c>
      <c r="AJ168" s="4">
        <v>0</v>
      </c>
      <c r="AK168" s="4">
        <v>0</v>
      </c>
      <c r="AL168" t="s">
        <v>277</v>
      </c>
      <c r="AM168" t="s">
        <v>13</v>
      </c>
    </row>
    <row r="169" spans="1:39" x14ac:dyDescent="0.25">
      <c r="A169" t="s">
        <v>1</v>
      </c>
      <c r="B169" t="s">
        <v>2</v>
      </c>
      <c r="C169" t="s">
        <v>3</v>
      </c>
      <c r="D169" t="s">
        <v>4</v>
      </c>
      <c r="E169" t="str">
        <f>_xlfn.XLOOKUP(D169,Planilha2!A:A,Planilha2!B:B)</f>
        <v>Compras EBMS</v>
      </c>
      <c r="F169" s="2">
        <v>45338</v>
      </c>
      <c r="G169" t="s">
        <v>272</v>
      </c>
      <c r="H169" s="10" t="s">
        <v>5968</v>
      </c>
      <c r="I169" t="s">
        <v>33</v>
      </c>
      <c r="J169" t="s">
        <v>275</v>
      </c>
      <c r="K169" t="s">
        <v>8</v>
      </c>
      <c r="L169" t="str">
        <f t="shared" si="4"/>
        <v>Serviço</v>
      </c>
      <c r="M169" t="s">
        <v>0</v>
      </c>
      <c r="N169" t="s">
        <v>0</v>
      </c>
      <c r="O169" t="s">
        <v>9</v>
      </c>
      <c r="P169">
        <v>1118</v>
      </c>
      <c r="Q169" t="str">
        <f>_xlfn.XLOOKUP(P169,Planilha1!$A$2:$A$3,Planilha1!$B$2:$B$3)</f>
        <v>Riocentro</v>
      </c>
      <c r="R169" t="s">
        <v>0</v>
      </c>
      <c r="S169" s="3">
        <v>1</v>
      </c>
      <c r="T169" t="s">
        <v>10</v>
      </c>
      <c r="U169" s="3">
        <v>1</v>
      </c>
      <c r="V169" t="s">
        <v>10</v>
      </c>
      <c r="W169" s="4">
        <v>360</v>
      </c>
      <c r="X169" s="17">
        <f t="shared" si="5"/>
        <v>360</v>
      </c>
      <c r="Y169" t="s">
        <v>11</v>
      </c>
      <c r="Z169" s="3">
        <v>1</v>
      </c>
      <c r="AA169" s="3">
        <v>0</v>
      </c>
      <c r="AB169" s="3">
        <v>0</v>
      </c>
      <c r="AC169" s="3">
        <v>0</v>
      </c>
      <c r="AD169" s="4">
        <v>0</v>
      </c>
      <c r="AE169" s="3">
        <v>0</v>
      </c>
      <c r="AF169" s="4">
        <v>0</v>
      </c>
      <c r="AG169" s="3">
        <v>1</v>
      </c>
      <c r="AH169" s="4">
        <v>0</v>
      </c>
      <c r="AI169" s="4">
        <v>0</v>
      </c>
      <c r="AJ169" s="4">
        <v>0</v>
      </c>
      <c r="AK169" s="4">
        <v>0</v>
      </c>
      <c r="AL169" t="s">
        <v>278</v>
      </c>
      <c r="AM169" t="s">
        <v>13</v>
      </c>
    </row>
    <row r="170" spans="1:39" x14ac:dyDescent="0.25">
      <c r="A170" t="s">
        <v>1</v>
      </c>
      <c r="B170" t="s">
        <v>2</v>
      </c>
      <c r="C170" t="s">
        <v>3</v>
      </c>
      <c r="D170" t="s">
        <v>4</v>
      </c>
      <c r="E170" t="str">
        <f>_xlfn.XLOOKUP(D170,Planilha2!A:A,Planilha2!B:B)</f>
        <v>Compras EBMS</v>
      </c>
      <c r="F170" s="2">
        <v>45338</v>
      </c>
      <c r="G170" t="s">
        <v>272</v>
      </c>
      <c r="H170" s="10" t="s">
        <v>5968</v>
      </c>
      <c r="I170" t="s">
        <v>33</v>
      </c>
      <c r="J170" t="s">
        <v>275</v>
      </c>
      <c r="K170" t="s">
        <v>8</v>
      </c>
      <c r="L170" t="str">
        <f t="shared" si="4"/>
        <v>Serviço</v>
      </c>
      <c r="M170" t="s">
        <v>0</v>
      </c>
      <c r="N170" t="s">
        <v>0</v>
      </c>
      <c r="O170" t="s">
        <v>9</v>
      </c>
      <c r="P170">
        <v>1118</v>
      </c>
      <c r="Q170" t="str">
        <f>_xlfn.XLOOKUP(P170,Planilha1!$A$2:$A$3,Planilha1!$B$2:$B$3)</f>
        <v>Riocentro</v>
      </c>
      <c r="R170" t="s">
        <v>0</v>
      </c>
      <c r="S170" s="3">
        <v>1</v>
      </c>
      <c r="T170" t="s">
        <v>10</v>
      </c>
      <c r="U170" s="3">
        <v>1</v>
      </c>
      <c r="V170" t="s">
        <v>10</v>
      </c>
      <c r="W170" s="4">
        <v>310</v>
      </c>
      <c r="X170" s="17">
        <f t="shared" si="5"/>
        <v>310</v>
      </c>
      <c r="Y170" t="s">
        <v>11</v>
      </c>
      <c r="Z170" s="3">
        <v>1</v>
      </c>
      <c r="AA170" s="3">
        <v>0</v>
      </c>
      <c r="AB170" s="3">
        <v>0</v>
      </c>
      <c r="AC170" s="3">
        <v>0</v>
      </c>
      <c r="AD170" s="4">
        <v>0</v>
      </c>
      <c r="AE170" s="3">
        <v>0</v>
      </c>
      <c r="AF170" s="4">
        <v>0</v>
      </c>
      <c r="AG170" s="3">
        <v>1</v>
      </c>
      <c r="AH170" s="4">
        <v>0</v>
      </c>
      <c r="AI170" s="4">
        <v>0</v>
      </c>
      <c r="AJ170" s="4">
        <v>0</v>
      </c>
      <c r="AK170" s="4">
        <v>0</v>
      </c>
      <c r="AL170" t="s">
        <v>279</v>
      </c>
      <c r="AM170" t="s">
        <v>13</v>
      </c>
    </row>
    <row r="171" spans="1:39" x14ac:dyDescent="0.25">
      <c r="A171" t="s">
        <v>1</v>
      </c>
      <c r="B171" t="s">
        <v>2</v>
      </c>
      <c r="C171" t="s">
        <v>3</v>
      </c>
      <c r="D171" t="s">
        <v>4</v>
      </c>
      <c r="E171" t="str">
        <f>_xlfn.XLOOKUP(D171,Planilha2!A:A,Planilha2!B:B)</f>
        <v>Compras EBMS</v>
      </c>
      <c r="F171" s="2">
        <v>45338</v>
      </c>
      <c r="G171" t="s">
        <v>280</v>
      </c>
      <c r="H171" s="10" t="s">
        <v>5607</v>
      </c>
      <c r="I171" t="s">
        <v>281</v>
      </c>
      <c r="J171" t="s">
        <v>282</v>
      </c>
      <c r="K171" t="s">
        <v>283</v>
      </c>
      <c r="L171" t="str">
        <f t="shared" si="4"/>
        <v>Material</v>
      </c>
      <c r="M171" t="s">
        <v>0</v>
      </c>
      <c r="N171" t="s">
        <v>0</v>
      </c>
      <c r="O171" t="s">
        <v>9</v>
      </c>
      <c r="P171">
        <v>1118</v>
      </c>
      <c r="Q171" t="str">
        <f>_xlfn.XLOOKUP(P171,Planilha1!$A$2:$A$3,Planilha1!$B$2:$B$3)</f>
        <v>Riocentro</v>
      </c>
      <c r="R171" t="s">
        <v>0</v>
      </c>
      <c r="S171" s="3">
        <v>5000</v>
      </c>
      <c r="T171" t="s">
        <v>23</v>
      </c>
      <c r="U171" s="3">
        <v>5000</v>
      </c>
      <c r="V171" t="s">
        <v>23</v>
      </c>
      <c r="W171" s="4">
        <v>4.99</v>
      </c>
      <c r="X171" s="17">
        <f t="shared" si="5"/>
        <v>24950</v>
      </c>
      <c r="Y171" t="s">
        <v>11</v>
      </c>
      <c r="Z171" s="3">
        <v>1</v>
      </c>
      <c r="AA171" s="3">
        <v>0</v>
      </c>
      <c r="AB171" s="3">
        <v>0</v>
      </c>
      <c r="AC171" s="3">
        <v>0</v>
      </c>
      <c r="AD171" s="4">
        <v>0</v>
      </c>
      <c r="AE171" s="3">
        <v>0</v>
      </c>
      <c r="AF171" s="4">
        <v>0</v>
      </c>
      <c r="AG171" s="3">
        <v>1</v>
      </c>
      <c r="AH171" s="4">
        <v>0</v>
      </c>
      <c r="AI171" s="4">
        <v>0</v>
      </c>
      <c r="AJ171" s="4">
        <v>0</v>
      </c>
      <c r="AK171" s="4">
        <v>0</v>
      </c>
      <c r="AL171" t="s">
        <v>284</v>
      </c>
      <c r="AM171" t="s">
        <v>13</v>
      </c>
    </row>
    <row r="172" spans="1:39" x14ac:dyDescent="0.25">
      <c r="A172" t="s">
        <v>1</v>
      </c>
      <c r="B172" t="s">
        <v>2</v>
      </c>
      <c r="C172" t="s">
        <v>3</v>
      </c>
      <c r="D172" t="s">
        <v>4</v>
      </c>
      <c r="E172" t="str">
        <f>_xlfn.XLOOKUP(D172,Planilha2!A:A,Planilha2!B:B)</f>
        <v>Compras EBMS</v>
      </c>
      <c r="F172" s="2">
        <v>45338</v>
      </c>
      <c r="G172" t="s">
        <v>280</v>
      </c>
      <c r="H172" s="10" t="s">
        <v>5607</v>
      </c>
      <c r="I172" t="s">
        <v>281</v>
      </c>
      <c r="J172" t="s">
        <v>285</v>
      </c>
      <c r="K172" t="s">
        <v>283</v>
      </c>
      <c r="L172" t="str">
        <f t="shared" si="4"/>
        <v>Material</v>
      </c>
      <c r="M172" t="s">
        <v>0</v>
      </c>
      <c r="N172" t="s">
        <v>0</v>
      </c>
      <c r="O172" t="s">
        <v>9</v>
      </c>
      <c r="P172">
        <v>1118</v>
      </c>
      <c r="Q172" t="str">
        <f>_xlfn.XLOOKUP(P172,Planilha1!$A$2:$A$3,Planilha1!$B$2:$B$3)</f>
        <v>Riocentro</v>
      </c>
      <c r="R172" t="s">
        <v>0</v>
      </c>
      <c r="S172" s="3">
        <v>5000</v>
      </c>
      <c r="T172" t="s">
        <v>23</v>
      </c>
      <c r="U172" s="3">
        <v>5000</v>
      </c>
      <c r="V172" t="s">
        <v>23</v>
      </c>
      <c r="W172" s="4">
        <v>4.99</v>
      </c>
      <c r="X172" s="17">
        <f t="shared" si="5"/>
        <v>24950</v>
      </c>
      <c r="Y172" t="s">
        <v>11</v>
      </c>
      <c r="Z172" s="3">
        <v>1</v>
      </c>
      <c r="AA172" s="3">
        <v>0</v>
      </c>
      <c r="AB172" s="3">
        <v>0</v>
      </c>
      <c r="AC172" s="3">
        <v>0</v>
      </c>
      <c r="AD172" s="4">
        <v>0</v>
      </c>
      <c r="AE172" s="3">
        <v>0</v>
      </c>
      <c r="AF172" s="4">
        <v>0</v>
      </c>
      <c r="AG172" s="3">
        <v>1</v>
      </c>
      <c r="AH172" s="4">
        <v>0</v>
      </c>
      <c r="AI172" s="4">
        <v>0</v>
      </c>
      <c r="AJ172" s="4">
        <v>0</v>
      </c>
      <c r="AK172" s="4">
        <v>0</v>
      </c>
      <c r="AL172" t="s">
        <v>286</v>
      </c>
      <c r="AM172" t="s">
        <v>13</v>
      </c>
    </row>
    <row r="173" spans="1:39" x14ac:dyDescent="0.25">
      <c r="A173" t="s">
        <v>1</v>
      </c>
      <c r="B173" t="s">
        <v>2</v>
      </c>
      <c r="C173" t="s">
        <v>3</v>
      </c>
      <c r="D173" t="s">
        <v>4</v>
      </c>
      <c r="E173" t="str">
        <f>_xlfn.XLOOKUP(D173,Planilha2!A:A,Planilha2!B:B)</f>
        <v>Compras EBMS</v>
      </c>
      <c r="F173" s="2">
        <v>45338</v>
      </c>
      <c r="G173" t="s">
        <v>280</v>
      </c>
      <c r="H173" s="10" t="s">
        <v>5607</v>
      </c>
      <c r="I173" t="s">
        <v>281</v>
      </c>
      <c r="J173" t="s">
        <v>287</v>
      </c>
      <c r="K173" t="s">
        <v>283</v>
      </c>
      <c r="L173" t="str">
        <f t="shared" si="4"/>
        <v>Material</v>
      </c>
      <c r="M173" t="s">
        <v>0</v>
      </c>
      <c r="N173" t="s">
        <v>0</v>
      </c>
      <c r="O173" t="s">
        <v>9</v>
      </c>
      <c r="P173">
        <v>1118</v>
      </c>
      <c r="Q173" t="str">
        <f>_xlfn.XLOOKUP(P173,Planilha1!$A$2:$A$3,Planilha1!$B$2:$B$3)</f>
        <v>Riocentro</v>
      </c>
      <c r="R173" t="s">
        <v>0</v>
      </c>
      <c r="S173" s="3">
        <v>5000</v>
      </c>
      <c r="T173" t="s">
        <v>23</v>
      </c>
      <c r="U173" s="3">
        <v>5000</v>
      </c>
      <c r="V173" t="s">
        <v>23</v>
      </c>
      <c r="W173" s="4">
        <v>4.99</v>
      </c>
      <c r="X173" s="17">
        <f t="shared" si="5"/>
        <v>24950</v>
      </c>
      <c r="Y173" t="s">
        <v>11</v>
      </c>
      <c r="Z173" s="3">
        <v>1</v>
      </c>
      <c r="AA173" s="3">
        <v>0</v>
      </c>
      <c r="AB173" s="3">
        <v>0</v>
      </c>
      <c r="AC173" s="3">
        <v>0</v>
      </c>
      <c r="AD173" s="4">
        <v>0</v>
      </c>
      <c r="AE173" s="3">
        <v>0</v>
      </c>
      <c r="AF173" s="4">
        <v>0</v>
      </c>
      <c r="AG173" s="3">
        <v>1</v>
      </c>
      <c r="AH173" s="4">
        <v>0</v>
      </c>
      <c r="AI173" s="4">
        <v>0</v>
      </c>
      <c r="AJ173" s="4">
        <v>0</v>
      </c>
      <c r="AK173" s="4">
        <v>0</v>
      </c>
      <c r="AL173" t="s">
        <v>288</v>
      </c>
      <c r="AM173" t="s">
        <v>13</v>
      </c>
    </row>
    <row r="174" spans="1:39" x14ac:dyDescent="0.25">
      <c r="A174" t="s">
        <v>1</v>
      </c>
      <c r="B174" t="s">
        <v>2</v>
      </c>
      <c r="C174" t="s">
        <v>3</v>
      </c>
      <c r="D174" t="s">
        <v>4</v>
      </c>
      <c r="E174" t="str">
        <f>_xlfn.XLOOKUP(D174,Planilha2!A:A,Planilha2!B:B)</f>
        <v>Compras EBMS</v>
      </c>
      <c r="F174" s="2">
        <v>45342</v>
      </c>
      <c r="G174" t="s">
        <v>71</v>
      </c>
      <c r="H174" s="10" t="s">
        <v>5595</v>
      </c>
      <c r="I174" t="s">
        <v>33</v>
      </c>
      <c r="J174" t="s">
        <v>266</v>
      </c>
      <c r="K174" t="s">
        <v>8</v>
      </c>
      <c r="L174" t="str">
        <f t="shared" si="4"/>
        <v>Serviço</v>
      </c>
      <c r="M174" t="s">
        <v>23</v>
      </c>
      <c r="N174" t="s">
        <v>0</v>
      </c>
      <c r="O174" t="s">
        <v>9</v>
      </c>
      <c r="P174">
        <v>1118</v>
      </c>
      <c r="Q174" t="str">
        <f>_xlfn.XLOOKUP(P174,Planilha1!$A$2:$A$3,Planilha1!$B$2:$B$3)</f>
        <v>Riocentro</v>
      </c>
      <c r="R174" t="s">
        <v>0</v>
      </c>
      <c r="S174" s="3">
        <v>1</v>
      </c>
      <c r="T174" t="s">
        <v>10</v>
      </c>
      <c r="U174" s="3">
        <v>1</v>
      </c>
      <c r="V174" t="s">
        <v>10</v>
      </c>
      <c r="W174" s="4">
        <v>595.20000000000005</v>
      </c>
      <c r="X174" s="17">
        <f t="shared" si="5"/>
        <v>595.20000000000005</v>
      </c>
      <c r="Y174" t="s">
        <v>11</v>
      </c>
      <c r="Z174" s="3">
        <v>1</v>
      </c>
      <c r="AA174" s="3">
        <v>0</v>
      </c>
      <c r="AB174" s="3">
        <v>0</v>
      </c>
      <c r="AC174" s="3">
        <v>0</v>
      </c>
      <c r="AD174" s="4">
        <v>0</v>
      </c>
      <c r="AE174" s="3">
        <v>0</v>
      </c>
      <c r="AF174" s="4">
        <v>0</v>
      </c>
      <c r="AG174" s="3">
        <v>1</v>
      </c>
      <c r="AH174" s="4">
        <v>0</v>
      </c>
      <c r="AI174" s="4">
        <v>0</v>
      </c>
      <c r="AJ174" s="4">
        <v>0</v>
      </c>
      <c r="AK174" s="4">
        <v>0</v>
      </c>
      <c r="AL174" t="s">
        <v>289</v>
      </c>
      <c r="AM174" t="s">
        <v>13</v>
      </c>
    </row>
    <row r="175" spans="1:39" x14ac:dyDescent="0.25">
      <c r="A175" t="s">
        <v>1</v>
      </c>
      <c r="B175" t="s">
        <v>2</v>
      </c>
      <c r="C175" t="s">
        <v>3</v>
      </c>
      <c r="D175" t="s">
        <v>4</v>
      </c>
      <c r="E175" t="str">
        <f>_xlfn.XLOOKUP(D175,Planilha2!A:A,Planilha2!B:B)</f>
        <v>Compras EBMS</v>
      </c>
      <c r="F175" s="2">
        <v>45342</v>
      </c>
      <c r="G175" t="s">
        <v>188</v>
      </c>
      <c r="H175" s="10" t="s">
        <v>5604</v>
      </c>
      <c r="I175" t="s">
        <v>33</v>
      </c>
      <c r="J175" t="s">
        <v>290</v>
      </c>
      <c r="K175" t="s">
        <v>8</v>
      </c>
      <c r="L175" t="str">
        <f t="shared" si="4"/>
        <v>Serviço</v>
      </c>
      <c r="M175" t="s">
        <v>0</v>
      </c>
      <c r="N175" t="s">
        <v>0</v>
      </c>
      <c r="O175" t="s">
        <v>9</v>
      </c>
      <c r="P175">
        <v>1118</v>
      </c>
      <c r="Q175" t="str">
        <f>_xlfn.XLOOKUP(P175,Planilha1!$A$2:$A$3,Planilha1!$B$2:$B$3)</f>
        <v>Riocentro</v>
      </c>
      <c r="R175" t="s">
        <v>0</v>
      </c>
      <c r="S175" s="3">
        <v>1</v>
      </c>
      <c r="T175" t="s">
        <v>10</v>
      </c>
      <c r="U175" s="3">
        <v>1</v>
      </c>
      <c r="V175" t="s">
        <v>10</v>
      </c>
      <c r="W175" s="4">
        <v>2040</v>
      </c>
      <c r="X175" s="17">
        <f t="shared" si="5"/>
        <v>2040</v>
      </c>
      <c r="Y175" t="s">
        <v>11</v>
      </c>
      <c r="Z175" s="3">
        <v>1</v>
      </c>
      <c r="AA175" s="3">
        <v>0</v>
      </c>
      <c r="AB175" s="3">
        <v>0</v>
      </c>
      <c r="AC175" s="3">
        <v>0</v>
      </c>
      <c r="AD175" s="4">
        <v>0</v>
      </c>
      <c r="AE175" s="3">
        <v>0</v>
      </c>
      <c r="AF175" s="4">
        <v>0</v>
      </c>
      <c r="AG175" s="3">
        <v>1</v>
      </c>
      <c r="AH175" s="4">
        <v>0</v>
      </c>
      <c r="AI175" s="4">
        <v>0</v>
      </c>
      <c r="AJ175" s="4">
        <v>0</v>
      </c>
      <c r="AK175" s="4">
        <v>0</v>
      </c>
      <c r="AL175" t="s">
        <v>291</v>
      </c>
      <c r="AM175" t="s">
        <v>13</v>
      </c>
    </row>
    <row r="176" spans="1:39" x14ac:dyDescent="0.25">
      <c r="A176" t="s">
        <v>1</v>
      </c>
      <c r="B176" t="s">
        <v>2</v>
      </c>
      <c r="C176" t="s">
        <v>3</v>
      </c>
      <c r="D176" t="s">
        <v>4</v>
      </c>
      <c r="E176" t="str">
        <f>_xlfn.XLOOKUP(D176,Planilha2!A:A,Planilha2!B:B)</f>
        <v>Compras EBMS</v>
      </c>
      <c r="F176" s="2">
        <v>45342</v>
      </c>
      <c r="G176" t="s">
        <v>46</v>
      </c>
      <c r="H176" s="10" t="s">
        <v>46</v>
      </c>
      <c r="I176" t="s">
        <v>212</v>
      </c>
      <c r="J176" t="s">
        <v>213</v>
      </c>
      <c r="K176" t="s">
        <v>8</v>
      </c>
      <c r="L176" t="str">
        <f t="shared" si="4"/>
        <v>Serviço</v>
      </c>
      <c r="M176" t="s">
        <v>0</v>
      </c>
      <c r="N176" t="s">
        <v>0</v>
      </c>
      <c r="O176" t="s">
        <v>9</v>
      </c>
      <c r="P176">
        <v>1118</v>
      </c>
      <c r="Q176" t="str">
        <f>_xlfn.XLOOKUP(P176,Planilha1!$A$2:$A$3,Planilha1!$B$2:$B$3)</f>
        <v>Riocentro</v>
      </c>
      <c r="R176" t="s">
        <v>0</v>
      </c>
      <c r="S176" s="3">
        <v>1</v>
      </c>
      <c r="T176" t="s">
        <v>10</v>
      </c>
      <c r="U176" s="3">
        <v>1</v>
      </c>
      <c r="V176" t="s">
        <v>10</v>
      </c>
      <c r="W176" s="4">
        <v>1960.34</v>
      </c>
      <c r="X176" s="17">
        <f t="shared" si="5"/>
        <v>1960.34</v>
      </c>
      <c r="Y176" t="s">
        <v>11</v>
      </c>
      <c r="Z176" s="3">
        <v>1</v>
      </c>
      <c r="AA176" s="3">
        <v>0</v>
      </c>
      <c r="AB176" s="3">
        <v>0</v>
      </c>
      <c r="AC176" s="3">
        <v>1</v>
      </c>
      <c r="AD176" s="4">
        <v>0</v>
      </c>
      <c r="AE176" s="3">
        <v>1</v>
      </c>
      <c r="AF176" s="4">
        <v>1960.34</v>
      </c>
      <c r="AG176" s="3">
        <v>1</v>
      </c>
      <c r="AH176" s="4">
        <v>0</v>
      </c>
      <c r="AI176" s="4">
        <v>0</v>
      </c>
      <c r="AJ176" s="4">
        <v>0</v>
      </c>
      <c r="AK176" s="4">
        <v>0</v>
      </c>
      <c r="AL176" t="s">
        <v>292</v>
      </c>
      <c r="AM176" t="s">
        <v>13</v>
      </c>
    </row>
    <row r="177" spans="1:39" x14ac:dyDescent="0.25">
      <c r="A177" t="s">
        <v>1</v>
      </c>
      <c r="B177" t="s">
        <v>2</v>
      </c>
      <c r="C177" t="s">
        <v>3</v>
      </c>
      <c r="D177" t="s">
        <v>4</v>
      </c>
      <c r="E177" t="str">
        <f>_xlfn.XLOOKUP(D177,Planilha2!A:A,Planilha2!B:B)</f>
        <v>Compras EBMS</v>
      </c>
      <c r="F177" s="2">
        <v>45342</v>
      </c>
      <c r="G177" t="s">
        <v>71</v>
      </c>
      <c r="H177" s="10" t="s">
        <v>5595</v>
      </c>
      <c r="I177" t="s">
        <v>33</v>
      </c>
      <c r="J177" t="s">
        <v>266</v>
      </c>
      <c r="K177" t="s">
        <v>8</v>
      </c>
      <c r="L177" t="str">
        <f t="shared" si="4"/>
        <v>Serviço</v>
      </c>
      <c r="M177" t="s">
        <v>0</v>
      </c>
      <c r="N177" t="s">
        <v>0</v>
      </c>
      <c r="O177" t="s">
        <v>9</v>
      </c>
      <c r="P177">
        <v>1118</v>
      </c>
      <c r="Q177" t="str">
        <f>_xlfn.XLOOKUP(P177,Planilha1!$A$2:$A$3,Planilha1!$B$2:$B$3)</f>
        <v>Riocentro</v>
      </c>
      <c r="R177" t="s">
        <v>0</v>
      </c>
      <c r="S177" s="3">
        <v>1</v>
      </c>
      <c r="T177" t="s">
        <v>10</v>
      </c>
      <c r="U177" s="3">
        <v>1</v>
      </c>
      <c r="V177" t="s">
        <v>10</v>
      </c>
      <c r="W177" s="4">
        <v>644.79999999999995</v>
      </c>
      <c r="X177" s="17">
        <f t="shared" si="5"/>
        <v>644.79999999999995</v>
      </c>
      <c r="Y177" t="s">
        <v>11</v>
      </c>
      <c r="Z177" s="3">
        <v>1</v>
      </c>
      <c r="AA177" s="3">
        <v>0</v>
      </c>
      <c r="AB177" s="3">
        <v>0</v>
      </c>
      <c r="AC177" s="3">
        <v>0</v>
      </c>
      <c r="AD177" s="4">
        <v>0</v>
      </c>
      <c r="AE177" s="3">
        <v>0</v>
      </c>
      <c r="AF177" s="4">
        <v>0</v>
      </c>
      <c r="AG177" s="3">
        <v>1</v>
      </c>
      <c r="AH177" s="4">
        <v>0</v>
      </c>
      <c r="AI177" s="4">
        <v>0</v>
      </c>
      <c r="AJ177" s="4">
        <v>0</v>
      </c>
      <c r="AK177" s="4">
        <v>0</v>
      </c>
      <c r="AL177" t="s">
        <v>293</v>
      </c>
      <c r="AM177" t="s">
        <v>13</v>
      </c>
    </row>
    <row r="178" spans="1:39" x14ac:dyDescent="0.25">
      <c r="A178" t="s">
        <v>1</v>
      </c>
      <c r="B178" t="s">
        <v>2</v>
      </c>
      <c r="C178" t="s">
        <v>3</v>
      </c>
      <c r="D178" t="s">
        <v>4</v>
      </c>
      <c r="E178" t="str">
        <f>_xlfn.XLOOKUP(D178,Planilha2!A:A,Planilha2!B:B)</f>
        <v>Compras EBMS</v>
      </c>
      <c r="F178" s="2">
        <v>45342</v>
      </c>
      <c r="G178" t="s">
        <v>46</v>
      </c>
      <c r="H178" s="10" t="s">
        <v>46</v>
      </c>
      <c r="I178" t="s">
        <v>212</v>
      </c>
      <c r="J178" t="s">
        <v>248</v>
      </c>
      <c r="K178" t="s">
        <v>8</v>
      </c>
      <c r="L178" t="str">
        <f t="shared" si="4"/>
        <v>Serviço</v>
      </c>
      <c r="M178" t="s">
        <v>0</v>
      </c>
      <c r="N178" t="s">
        <v>0</v>
      </c>
      <c r="O178" t="s">
        <v>9</v>
      </c>
      <c r="P178">
        <v>1118</v>
      </c>
      <c r="Q178" t="str">
        <f>_xlfn.XLOOKUP(P178,Planilha1!$A$2:$A$3,Planilha1!$B$2:$B$3)</f>
        <v>Riocentro</v>
      </c>
      <c r="R178" t="s">
        <v>0</v>
      </c>
      <c r="S178" s="3">
        <v>1</v>
      </c>
      <c r="T178" t="s">
        <v>10</v>
      </c>
      <c r="U178" s="3">
        <v>1</v>
      </c>
      <c r="V178" t="s">
        <v>10</v>
      </c>
      <c r="W178" s="4">
        <v>2040.96</v>
      </c>
      <c r="X178" s="17">
        <f t="shared" si="5"/>
        <v>2040.96</v>
      </c>
      <c r="Y178" t="s">
        <v>11</v>
      </c>
      <c r="Z178" s="3">
        <v>1</v>
      </c>
      <c r="AA178" s="3">
        <v>0</v>
      </c>
      <c r="AB178" s="3">
        <v>0</v>
      </c>
      <c r="AC178" s="3">
        <v>1</v>
      </c>
      <c r="AD178" s="4">
        <v>0</v>
      </c>
      <c r="AE178" s="3">
        <v>1</v>
      </c>
      <c r="AF178" s="4">
        <v>2040.96</v>
      </c>
      <c r="AG178" s="3">
        <v>1</v>
      </c>
      <c r="AH178" s="4">
        <v>0</v>
      </c>
      <c r="AI178" s="4">
        <v>0</v>
      </c>
      <c r="AJ178" s="4">
        <v>0</v>
      </c>
      <c r="AK178" s="4">
        <v>0</v>
      </c>
      <c r="AL178" t="s">
        <v>294</v>
      </c>
      <c r="AM178" t="s">
        <v>13</v>
      </c>
    </row>
    <row r="179" spans="1:39" x14ac:dyDescent="0.25">
      <c r="A179" t="s">
        <v>1</v>
      </c>
      <c r="B179" t="s">
        <v>2</v>
      </c>
      <c r="C179" t="s">
        <v>3</v>
      </c>
      <c r="D179" t="s">
        <v>4</v>
      </c>
      <c r="E179" t="str">
        <f>_xlfn.XLOOKUP(D179,Planilha2!A:A,Planilha2!B:B)</f>
        <v>Compras EBMS</v>
      </c>
      <c r="F179" s="2">
        <v>45342</v>
      </c>
      <c r="G179" t="s">
        <v>46</v>
      </c>
      <c r="H179" s="10" t="s">
        <v>46</v>
      </c>
      <c r="I179" t="s">
        <v>212</v>
      </c>
      <c r="J179" t="s">
        <v>213</v>
      </c>
      <c r="K179" t="s">
        <v>8</v>
      </c>
      <c r="L179" t="str">
        <f t="shared" si="4"/>
        <v>Serviço</v>
      </c>
      <c r="M179" t="s">
        <v>0</v>
      </c>
      <c r="N179" t="s">
        <v>0</v>
      </c>
      <c r="O179" t="s">
        <v>9</v>
      </c>
      <c r="P179">
        <v>1118</v>
      </c>
      <c r="Q179" t="str">
        <f>_xlfn.XLOOKUP(P179,Planilha1!$A$2:$A$3,Planilha1!$B$2:$B$3)</f>
        <v>Riocentro</v>
      </c>
      <c r="R179" t="s">
        <v>0</v>
      </c>
      <c r="S179" s="3">
        <v>1</v>
      </c>
      <c r="T179" t="s">
        <v>10</v>
      </c>
      <c r="U179" s="3">
        <v>1</v>
      </c>
      <c r="V179" t="s">
        <v>10</v>
      </c>
      <c r="W179" s="4">
        <v>578.76</v>
      </c>
      <c r="X179" s="17">
        <f t="shared" si="5"/>
        <v>578.76</v>
      </c>
      <c r="Y179" t="s">
        <v>11</v>
      </c>
      <c r="Z179" s="3">
        <v>1</v>
      </c>
      <c r="AA179" s="3">
        <v>0</v>
      </c>
      <c r="AB179" s="3">
        <v>0</v>
      </c>
      <c r="AC179" s="3">
        <v>1</v>
      </c>
      <c r="AD179" s="4">
        <v>0</v>
      </c>
      <c r="AE179" s="3">
        <v>1</v>
      </c>
      <c r="AF179" s="4">
        <v>578.76</v>
      </c>
      <c r="AG179" s="3">
        <v>1</v>
      </c>
      <c r="AH179" s="4">
        <v>0</v>
      </c>
      <c r="AI179" s="4">
        <v>0</v>
      </c>
      <c r="AJ179" s="4">
        <v>0</v>
      </c>
      <c r="AK179" s="4">
        <v>0</v>
      </c>
      <c r="AL179" t="s">
        <v>295</v>
      </c>
      <c r="AM179" t="s">
        <v>13</v>
      </c>
    </row>
    <row r="180" spans="1:39" x14ac:dyDescent="0.25">
      <c r="A180" t="s">
        <v>1</v>
      </c>
      <c r="B180" t="s">
        <v>2</v>
      </c>
      <c r="C180" t="s">
        <v>3</v>
      </c>
      <c r="D180" t="s">
        <v>4</v>
      </c>
      <c r="E180" t="str">
        <f>_xlfn.XLOOKUP(D180,Planilha2!A:A,Planilha2!B:B)</f>
        <v>Compras EBMS</v>
      </c>
      <c r="F180" s="2">
        <v>45343</v>
      </c>
      <c r="G180" t="s">
        <v>102</v>
      </c>
      <c r="H180" s="10" t="s">
        <v>5599</v>
      </c>
      <c r="I180" t="s">
        <v>33</v>
      </c>
      <c r="J180" t="s">
        <v>296</v>
      </c>
      <c r="K180" t="s">
        <v>8</v>
      </c>
      <c r="L180" t="str">
        <f t="shared" si="4"/>
        <v>Serviço</v>
      </c>
      <c r="M180" t="s">
        <v>0</v>
      </c>
      <c r="N180" t="s">
        <v>0</v>
      </c>
      <c r="O180" t="s">
        <v>9</v>
      </c>
      <c r="P180">
        <v>1118</v>
      </c>
      <c r="Q180" t="str">
        <f>_xlfn.XLOOKUP(P180,Planilha1!$A$2:$A$3,Planilha1!$B$2:$B$3)</f>
        <v>Riocentro</v>
      </c>
      <c r="R180" t="s">
        <v>0</v>
      </c>
      <c r="S180" s="3">
        <v>1</v>
      </c>
      <c r="T180" t="s">
        <v>10</v>
      </c>
      <c r="U180" s="3">
        <v>1</v>
      </c>
      <c r="V180" t="s">
        <v>10</v>
      </c>
      <c r="W180" s="4">
        <v>25327.4</v>
      </c>
      <c r="X180" s="17">
        <f t="shared" si="5"/>
        <v>25327.4</v>
      </c>
      <c r="Y180" t="s">
        <v>11</v>
      </c>
      <c r="Z180" s="3">
        <v>1</v>
      </c>
      <c r="AA180" s="3">
        <v>0</v>
      </c>
      <c r="AB180" s="3">
        <v>0</v>
      </c>
      <c r="AC180" s="3">
        <v>0</v>
      </c>
      <c r="AD180" s="4">
        <v>0</v>
      </c>
      <c r="AE180" s="3">
        <v>0</v>
      </c>
      <c r="AF180" s="4">
        <v>0</v>
      </c>
      <c r="AG180" s="3">
        <v>1</v>
      </c>
      <c r="AH180" s="4">
        <v>0</v>
      </c>
      <c r="AI180" s="4">
        <v>0</v>
      </c>
      <c r="AJ180" s="4">
        <v>0</v>
      </c>
      <c r="AK180" s="4">
        <v>0</v>
      </c>
      <c r="AL180" t="s">
        <v>297</v>
      </c>
      <c r="AM180" t="s">
        <v>13</v>
      </c>
    </row>
    <row r="181" spans="1:39" x14ac:dyDescent="0.25">
      <c r="A181" t="s">
        <v>1</v>
      </c>
      <c r="B181" t="s">
        <v>2</v>
      </c>
      <c r="C181" t="s">
        <v>3</v>
      </c>
      <c r="D181" t="s">
        <v>4</v>
      </c>
      <c r="E181" t="str">
        <f>_xlfn.XLOOKUP(D181,Planilha2!A:A,Planilha2!B:B)</f>
        <v>Compras EBMS</v>
      </c>
      <c r="F181" s="2">
        <v>45343</v>
      </c>
      <c r="G181" t="s">
        <v>102</v>
      </c>
      <c r="H181" s="10" t="s">
        <v>5599</v>
      </c>
      <c r="I181" t="s">
        <v>33</v>
      </c>
      <c r="J181" t="s">
        <v>298</v>
      </c>
      <c r="K181" t="s">
        <v>8</v>
      </c>
      <c r="L181" t="str">
        <f t="shared" si="4"/>
        <v>Serviço</v>
      </c>
      <c r="M181" t="s">
        <v>0</v>
      </c>
      <c r="N181" t="s">
        <v>0</v>
      </c>
      <c r="O181" t="s">
        <v>9</v>
      </c>
      <c r="P181">
        <v>1118</v>
      </c>
      <c r="Q181" t="str">
        <f>_xlfn.XLOOKUP(P181,Planilha1!$A$2:$A$3,Planilha1!$B$2:$B$3)</f>
        <v>Riocentro</v>
      </c>
      <c r="R181" t="s">
        <v>0</v>
      </c>
      <c r="S181" s="3">
        <v>1</v>
      </c>
      <c r="T181" t="s">
        <v>10</v>
      </c>
      <c r="U181" s="3">
        <v>1</v>
      </c>
      <c r="V181" t="s">
        <v>10</v>
      </c>
      <c r="W181" s="4">
        <v>6437.8</v>
      </c>
      <c r="X181" s="17">
        <f t="shared" si="5"/>
        <v>6437.8</v>
      </c>
      <c r="Y181" t="s">
        <v>11</v>
      </c>
      <c r="Z181" s="3">
        <v>1</v>
      </c>
      <c r="AA181" s="3">
        <v>0</v>
      </c>
      <c r="AB181" s="3">
        <v>0</v>
      </c>
      <c r="AC181" s="3">
        <v>0</v>
      </c>
      <c r="AD181" s="4">
        <v>0</v>
      </c>
      <c r="AE181" s="3">
        <v>1</v>
      </c>
      <c r="AF181" s="4">
        <v>6437.8</v>
      </c>
      <c r="AG181" s="3">
        <v>1</v>
      </c>
      <c r="AH181" s="4">
        <v>0</v>
      </c>
      <c r="AI181" s="4">
        <v>0</v>
      </c>
      <c r="AJ181" s="4">
        <v>0</v>
      </c>
      <c r="AK181" s="4">
        <v>0</v>
      </c>
      <c r="AL181" t="s">
        <v>299</v>
      </c>
      <c r="AM181" t="s">
        <v>13</v>
      </c>
    </row>
    <row r="182" spans="1:39" x14ac:dyDescent="0.25">
      <c r="A182" t="s">
        <v>1</v>
      </c>
      <c r="B182" t="s">
        <v>2</v>
      </c>
      <c r="C182" t="s">
        <v>3</v>
      </c>
      <c r="D182" t="s">
        <v>4</v>
      </c>
      <c r="E182" t="str">
        <f>_xlfn.XLOOKUP(D182,Planilha2!A:A,Planilha2!B:B)</f>
        <v>Compras EBMS</v>
      </c>
      <c r="F182" s="2">
        <v>45343</v>
      </c>
      <c r="G182" t="s">
        <v>300</v>
      </c>
      <c r="H182" s="10" t="s">
        <v>5608</v>
      </c>
      <c r="I182" t="s">
        <v>33</v>
      </c>
      <c r="J182" t="s">
        <v>301</v>
      </c>
      <c r="K182" t="s">
        <v>8</v>
      </c>
      <c r="L182" t="str">
        <f t="shared" si="4"/>
        <v>Serviço</v>
      </c>
      <c r="M182" t="s">
        <v>0</v>
      </c>
      <c r="N182" t="s">
        <v>0</v>
      </c>
      <c r="O182" t="s">
        <v>9</v>
      </c>
      <c r="P182">
        <v>1118</v>
      </c>
      <c r="Q182" t="str">
        <f>_xlfn.XLOOKUP(P182,Planilha1!$A$2:$A$3,Planilha1!$B$2:$B$3)</f>
        <v>Riocentro</v>
      </c>
      <c r="R182" t="s">
        <v>0</v>
      </c>
      <c r="S182" s="3">
        <v>1</v>
      </c>
      <c r="T182" t="s">
        <v>10</v>
      </c>
      <c r="U182" s="3">
        <v>1</v>
      </c>
      <c r="V182" t="s">
        <v>10</v>
      </c>
      <c r="W182" s="4">
        <v>1380</v>
      </c>
      <c r="X182" s="17">
        <f t="shared" si="5"/>
        <v>1380</v>
      </c>
      <c r="Y182" t="s">
        <v>11</v>
      </c>
      <c r="Z182" s="3">
        <v>1</v>
      </c>
      <c r="AA182" s="3">
        <v>0</v>
      </c>
      <c r="AB182" s="3">
        <v>0</v>
      </c>
      <c r="AC182" s="3">
        <v>0</v>
      </c>
      <c r="AD182" s="4">
        <v>0</v>
      </c>
      <c r="AE182" s="3">
        <v>0</v>
      </c>
      <c r="AF182" s="4">
        <v>0</v>
      </c>
      <c r="AG182" s="3">
        <v>1</v>
      </c>
      <c r="AH182" s="4">
        <v>0</v>
      </c>
      <c r="AI182" s="4">
        <v>0</v>
      </c>
      <c r="AJ182" s="4">
        <v>0</v>
      </c>
      <c r="AK182" s="4">
        <v>0</v>
      </c>
      <c r="AL182" t="s">
        <v>302</v>
      </c>
      <c r="AM182" t="s">
        <v>13</v>
      </c>
    </row>
    <row r="183" spans="1:39" x14ac:dyDescent="0.25">
      <c r="A183" t="s">
        <v>1</v>
      </c>
      <c r="B183" t="s">
        <v>2</v>
      </c>
      <c r="C183" t="s">
        <v>3</v>
      </c>
      <c r="D183" t="s">
        <v>4</v>
      </c>
      <c r="E183" t="str">
        <f>_xlfn.XLOOKUP(D183,Planilha2!A:A,Planilha2!B:B)</f>
        <v>Compras EBMS</v>
      </c>
      <c r="F183" s="2">
        <v>45344</v>
      </c>
      <c r="G183" t="s">
        <v>43</v>
      </c>
      <c r="H183" s="10" t="s">
        <v>5964</v>
      </c>
      <c r="I183" t="s">
        <v>33</v>
      </c>
      <c r="J183" t="s">
        <v>303</v>
      </c>
      <c r="K183" t="s">
        <v>8</v>
      </c>
      <c r="L183" t="str">
        <f t="shared" si="4"/>
        <v>Serviço</v>
      </c>
      <c r="M183" t="s">
        <v>0</v>
      </c>
      <c r="N183" t="s">
        <v>0</v>
      </c>
      <c r="O183" t="s">
        <v>9</v>
      </c>
      <c r="P183">
        <v>1118</v>
      </c>
      <c r="Q183" t="str">
        <f>_xlfn.XLOOKUP(P183,Planilha1!$A$2:$A$3,Planilha1!$B$2:$B$3)</f>
        <v>Riocentro</v>
      </c>
      <c r="R183" t="s">
        <v>0</v>
      </c>
      <c r="S183" s="3">
        <v>1</v>
      </c>
      <c r="T183" t="s">
        <v>10</v>
      </c>
      <c r="U183" s="3">
        <v>1</v>
      </c>
      <c r="V183" t="s">
        <v>10</v>
      </c>
      <c r="W183" s="4">
        <v>1305</v>
      </c>
      <c r="X183" s="17">
        <f t="shared" si="5"/>
        <v>1305</v>
      </c>
      <c r="Y183" t="s">
        <v>11</v>
      </c>
      <c r="Z183" s="3">
        <v>1</v>
      </c>
      <c r="AA183" s="3">
        <v>0</v>
      </c>
      <c r="AB183" s="3">
        <v>0</v>
      </c>
      <c r="AC183" s="3">
        <v>0</v>
      </c>
      <c r="AD183" s="4">
        <v>0</v>
      </c>
      <c r="AE183" s="3">
        <v>0</v>
      </c>
      <c r="AF183" s="4">
        <v>0</v>
      </c>
      <c r="AG183" s="3">
        <v>1</v>
      </c>
      <c r="AH183" s="4">
        <v>0</v>
      </c>
      <c r="AI183" s="4">
        <v>0</v>
      </c>
      <c r="AJ183" s="4">
        <v>0</v>
      </c>
      <c r="AK183" s="4">
        <v>0</v>
      </c>
      <c r="AL183" t="s">
        <v>304</v>
      </c>
      <c r="AM183" t="s">
        <v>13</v>
      </c>
    </row>
    <row r="184" spans="1:39" x14ac:dyDescent="0.25">
      <c r="A184" t="s">
        <v>1</v>
      </c>
      <c r="B184" t="s">
        <v>2</v>
      </c>
      <c r="C184" t="s">
        <v>3</v>
      </c>
      <c r="D184" t="s">
        <v>4</v>
      </c>
      <c r="E184" t="str">
        <f>_xlfn.XLOOKUP(D184,Planilha2!A:A,Planilha2!B:B)</f>
        <v>Compras EBMS</v>
      </c>
      <c r="F184" s="2">
        <v>45344</v>
      </c>
      <c r="G184" t="s">
        <v>113</v>
      </c>
      <c r="H184" s="10" t="s">
        <v>5600</v>
      </c>
      <c r="I184" t="s">
        <v>33</v>
      </c>
      <c r="J184" t="s">
        <v>305</v>
      </c>
      <c r="K184" t="s">
        <v>8</v>
      </c>
      <c r="L184" t="str">
        <f t="shared" si="4"/>
        <v>Serviço</v>
      </c>
      <c r="M184" t="s">
        <v>0</v>
      </c>
      <c r="N184" t="s">
        <v>0</v>
      </c>
      <c r="O184" t="s">
        <v>9</v>
      </c>
      <c r="P184">
        <v>1118</v>
      </c>
      <c r="Q184" t="str">
        <f>_xlfn.XLOOKUP(P184,Planilha1!$A$2:$A$3,Planilha1!$B$2:$B$3)</f>
        <v>Riocentro</v>
      </c>
      <c r="R184" t="s">
        <v>0</v>
      </c>
      <c r="S184" s="3">
        <v>1</v>
      </c>
      <c r="T184" t="s">
        <v>10</v>
      </c>
      <c r="U184" s="3">
        <v>1</v>
      </c>
      <c r="V184" t="s">
        <v>10</v>
      </c>
      <c r="W184" s="4">
        <v>340</v>
      </c>
      <c r="X184" s="17">
        <f t="shared" si="5"/>
        <v>340</v>
      </c>
      <c r="Y184" t="s">
        <v>11</v>
      </c>
      <c r="Z184" s="3">
        <v>1</v>
      </c>
      <c r="AA184" s="3">
        <v>0</v>
      </c>
      <c r="AB184" s="3">
        <v>0</v>
      </c>
      <c r="AC184" s="3">
        <v>0</v>
      </c>
      <c r="AD184" s="4">
        <v>0</v>
      </c>
      <c r="AE184" s="3">
        <v>0</v>
      </c>
      <c r="AF184" s="4">
        <v>0</v>
      </c>
      <c r="AG184" s="3">
        <v>1</v>
      </c>
      <c r="AH184" s="4">
        <v>0</v>
      </c>
      <c r="AI184" s="4">
        <v>0</v>
      </c>
      <c r="AJ184" s="4">
        <v>0</v>
      </c>
      <c r="AK184" s="4">
        <v>0</v>
      </c>
      <c r="AL184" t="s">
        <v>306</v>
      </c>
      <c r="AM184" t="s">
        <v>13</v>
      </c>
    </row>
    <row r="185" spans="1:39" x14ac:dyDescent="0.25">
      <c r="A185" t="s">
        <v>1</v>
      </c>
      <c r="B185" t="s">
        <v>2</v>
      </c>
      <c r="C185" t="s">
        <v>3</v>
      </c>
      <c r="D185" t="s">
        <v>4</v>
      </c>
      <c r="E185" t="str">
        <f>_xlfn.XLOOKUP(D185,Planilha2!A:A,Planilha2!B:B)</f>
        <v>Compras EBMS</v>
      </c>
      <c r="F185" s="2">
        <v>45344</v>
      </c>
      <c r="G185" t="s">
        <v>113</v>
      </c>
      <c r="H185" s="10" t="s">
        <v>5600</v>
      </c>
      <c r="I185" t="s">
        <v>33</v>
      </c>
      <c r="J185" t="s">
        <v>44</v>
      </c>
      <c r="K185" t="s">
        <v>8</v>
      </c>
      <c r="L185" t="str">
        <f t="shared" si="4"/>
        <v>Serviço</v>
      </c>
      <c r="M185" t="s">
        <v>0</v>
      </c>
      <c r="N185" t="s">
        <v>0</v>
      </c>
      <c r="O185" t="s">
        <v>9</v>
      </c>
      <c r="P185">
        <v>1118</v>
      </c>
      <c r="Q185" t="str">
        <f>_xlfn.XLOOKUP(P185,Planilha1!$A$2:$A$3,Planilha1!$B$2:$B$3)</f>
        <v>Riocentro</v>
      </c>
      <c r="R185" t="s">
        <v>0</v>
      </c>
      <c r="S185" s="3">
        <v>1</v>
      </c>
      <c r="T185" t="s">
        <v>10</v>
      </c>
      <c r="U185" s="3">
        <v>1</v>
      </c>
      <c r="V185" t="s">
        <v>10</v>
      </c>
      <c r="W185" s="4">
        <v>680</v>
      </c>
      <c r="X185" s="17">
        <f t="shared" si="5"/>
        <v>680</v>
      </c>
      <c r="Y185" t="s">
        <v>11</v>
      </c>
      <c r="Z185" s="3">
        <v>1</v>
      </c>
      <c r="AA185" s="3">
        <v>0</v>
      </c>
      <c r="AB185" s="3">
        <v>0</v>
      </c>
      <c r="AC185" s="3">
        <v>0</v>
      </c>
      <c r="AD185" s="4">
        <v>0</v>
      </c>
      <c r="AE185" s="3">
        <v>0</v>
      </c>
      <c r="AF185" s="4">
        <v>0</v>
      </c>
      <c r="AG185" s="3">
        <v>1</v>
      </c>
      <c r="AH185" s="4">
        <v>0</v>
      </c>
      <c r="AI185" s="4">
        <v>0</v>
      </c>
      <c r="AJ185" s="4">
        <v>0</v>
      </c>
      <c r="AK185" s="4">
        <v>0</v>
      </c>
      <c r="AL185" t="s">
        <v>307</v>
      </c>
      <c r="AM185" t="s">
        <v>13</v>
      </c>
    </row>
    <row r="186" spans="1:39" x14ac:dyDescent="0.25">
      <c r="A186" t="s">
        <v>1</v>
      </c>
      <c r="B186" t="s">
        <v>2</v>
      </c>
      <c r="C186" t="s">
        <v>3</v>
      </c>
      <c r="D186" t="s">
        <v>4</v>
      </c>
      <c r="E186" t="str">
        <f>_xlfn.XLOOKUP(D186,Planilha2!A:A,Planilha2!B:B)</f>
        <v>Compras EBMS</v>
      </c>
      <c r="F186" s="2">
        <v>45344</v>
      </c>
      <c r="G186" t="s">
        <v>43</v>
      </c>
      <c r="H186" s="10" t="s">
        <v>5964</v>
      </c>
      <c r="I186" t="s">
        <v>33</v>
      </c>
      <c r="J186" t="s">
        <v>308</v>
      </c>
      <c r="K186" t="s">
        <v>8</v>
      </c>
      <c r="L186" t="str">
        <f t="shared" si="4"/>
        <v>Serviço</v>
      </c>
      <c r="M186" t="s">
        <v>0</v>
      </c>
      <c r="N186" t="s">
        <v>0</v>
      </c>
      <c r="O186" t="s">
        <v>9</v>
      </c>
      <c r="P186">
        <v>1118</v>
      </c>
      <c r="Q186" t="str">
        <f>_xlfn.XLOOKUP(P186,Planilha1!$A$2:$A$3,Planilha1!$B$2:$B$3)</f>
        <v>Riocentro</v>
      </c>
      <c r="R186" t="s">
        <v>0</v>
      </c>
      <c r="S186" s="3">
        <v>1</v>
      </c>
      <c r="T186" t="s">
        <v>10</v>
      </c>
      <c r="U186" s="3">
        <v>1</v>
      </c>
      <c r="V186" t="s">
        <v>10</v>
      </c>
      <c r="W186" s="4">
        <v>340</v>
      </c>
      <c r="X186" s="17">
        <f t="shared" si="5"/>
        <v>340</v>
      </c>
      <c r="Y186" t="s">
        <v>11</v>
      </c>
      <c r="Z186" s="3">
        <v>1</v>
      </c>
      <c r="AA186" s="3">
        <v>0</v>
      </c>
      <c r="AB186" s="3">
        <v>0</v>
      </c>
      <c r="AC186" s="3">
        <v>0</v>
      </c>
      <c r="AD186" s="4">
        <v>0</v>
      </c>
      <c r="AE186" s="3">
        <v>0</v>
      </c>
      <c r="AF186" s="4">
        <v>0</v>
      </c>
      <c r="AG186" s="3">
        <v>1</v>
      </c>
      <c r="AH186" s="4">
        <v>0</v>
      </c>
      <c r="AI186" s="4">
        <v>0</v>
      </c>
      <c r="AJ186" s="4">
        <v>0</v>
      </c>
      <c r="AK186" s="4">
        <v>0</v>
      </c>
      <c r="AL186" t="s">
        <v>309</v>
      </c>
      <c r="AM186" t="s">
        <v>13</v>
      </c>
    </row>
    <row r="187" spans="1:39" x14ac:dyDescent="0.25">
      <c r="A187" t="s">
        <v>1</v>
      </c>
      <c r="B187" t="s">
        <v>2</v>
      </c>
      <c r="C187" t="s">
        <v>3</v>
      </c>
      <c r="D187" t="s">
        <v>4</v>
      </c>
      <c r="E187" t="str">
        <f>_xlfn.XLOOKUP(D187,Planilha2!A:A,Planilha2!B:B)</f>
        <v>Compras EBMS</v>
      </c>
      <c r="F187" s="2">
        <v>45345</v>
      </c>
      <c r="G187" t="s">
        <v>75</v>
      </c>
      <c r="H187" s="10" t="s">
        <v>5596</v>
      </c>
      <c r="I187" t="s">
        <v>33</v>
      </c>
      <c r="J187" t="s">
        <v>310</v>
      </c>
      <c r="K187" t="s">
        <v>8</v>
      </c>
      <c r="L187" t="str">
        <f t="shared" si="4"/>
        <v>Serviço</v>
      </c>
      <c r="M187" t="s">
        <v>0</v>
      </c>
      <c r="N187" t="s">
        <v>0</v>
      </c>
      <c r="O187" t="s">
        <v>9</v>
      </c>
      <c r="P187">
        <v>1118</v>
      </c>
      <c r="Q187" t="str">
        <f>_xlfn.XLOOKUP(P187,Planilha1!$A$2:$A$3,Planilha1!$B$2:$B$3)</f>
        <v>Riocentro</v>
      </c>
      <c r="R187" t="s">
        <v>0</v>
      </c>
      <c r="S187" s="3">
        <v>1</v>
      </c>
      <c r="T187" t="s">
        <v>10</v>
      </c>
      <c r="U187" s="3">
        <v>1</v>
      </c>
      <c r="V187" t="s">
        <v>10</v>
      </c>
      <c r="W187" s="4">
        <v>1260</v>
      </c>
      <c r="X187" s="17">
        <f t="shared" si="5"/>
        <v>1260</v>
      </c>
      <c r="Y187" t="s">
        <v>11</v>
      </c>
      <c r="Z187" s="3">
        <v>1</v>
      </c>
      <c r="AA187" s="3">
        <v>0</v>
      </c>
      <c r="AB187" s="3">
        <v>0</v>
      </c>
      <c r="AC187" s="3">
        <v>0</v>
      </c>
      <c r="AD187" s="4">
        <v>0</v>
      </c>
      <c r="AE187" s="3">
        <v>0</v>
      </c>
      <c r="AF187" s="4">
        <v>0</v>
      </c>
      <c r="AG187" s="3">
        <v>1</v>
      </c>
      <c r="AH187" s="4">
        <v>0</v>
      </c>
      <c r="AI187" s="4">
        <v>0</v>
      </c>
      <c r="AJ187" s="4">
        <v>0</v>
      </c>
      <c r="AK187" s="4">
        <v>0</v>
      </c>
      <c r="AL187" t="s">
        <v>311</v>
      </c>
      <c r="AM187" t="s">
        <v>13</v>
      </c>
    </row>
    <row r="188" spans="1:39" x14ac:dyDescent="0.25">
      <c r="A188" t="s">
        <v>78</v>
      </c>
      <c r="B188" t="s">
        <v>2</v>
      </c>
      <c r="C188" t="s">
        <v>3</v>
      </c>
      <c r="D188" t="s">
        <v>4</v>
      </c>
      <c r="E188" t="str">
        <f>_xlfn.XLOOKUP(D188,Planilha2!A:A,Planilha2!B:B)</f>
        <v>Compras EBMS</v>
      </c>
      <c r="F188" s="2">
        <v>45345</v>
      </c>
      <c r="G188" t="s">
        <v>75</v>
      </c>
      <c r="H188" s="10" t="s">
        <v>5596</v>
      </c>
      <c r="I188" t="s">
        <v>33</v>
      </c>
      <c r="J188" t="s">
        <v>312</v>
      </c>
      <c r="K188" t="s">
        <v>8</v>
      </c>
      <c r="L188" t="str">
        <f t="shared" si="4"/>
        <v>Serviço</v>
      </c>
      <c r="M188" t="s">
        <v>0</v>
      </c>
      <c r="N188" t="s">
        <v>0</v>
      </c>
      <c r="O188" t="s">
        <v>9</v>
      </c>
      <c r="P188">
        <v>1118</v>
      </c>
      <c r="Q188" t="str">
        <f>_xlfn.XLOOKUP(P188,Planilha1!$A$2:$A$3,Planilha1!$B$2:$B$3)</f>
        <v>Riocentro</v>
      </c>
      <c r="R188" t="s">
        <v>0</v>
      </c>
      <c r="S188" s="3">
        <v>1</v>
      </c>
      <c r="T188" t="s">
        <v>10</v>
      </c>
      <c r="U188" s="3">
        <v>1</v>
      </c>
      <c r="V188" t="s">
        <v>10</v>
      </c>
      <c r="W188" s="4">
        <v>910</v>
      </c>
      <c r="X188" s="17">
        <f t="shared" si="5"/>
        <v>910</v>
      </c>
      <c r="Y188" t="s">
        <v>11</v>
      </c>
      <c r="Z188" s="3">
        <v>1</v>
      </c>
      <c r="AA188" s="3">
        <v>0</v>
      </c>
      <c r="AB188" s="3">
        <v>0</v>
      </c>
      <c r="AC188" s="3">
        <v>0</v>
      </c>
      <c r="AD188" s="4">
        <v>0</v>
      </c>
      <c r="AE188" s="3">
        <v>0</v>
      </c>
      <c r="AF188" s="4">
        <v>0</v>
      </c>
      <c r="AG188" s="3">
        <v>1</v>
      </c>
      <c r="AH188" s="4">
        <v>0</v>
      </c>
      <c r="AI188" s="4">
        <v>0</v>
      </c>
      <c r="AJ188" s="4">
        <v>0</v>
      </c>
      <c r="AK188" s="4">
        <v>0</v>
      </c>
      <c r="AL188" t="s">
        <v>311</v>
      </c>
      <c r="AM188" t="s">
        <v>13</v>
      </c>
    </row>
    <row r="189" spans="1:39" x14ac:dyDescent="0.25">
      <c r="A189" t="s">
        <v>1</v>
      </c>
      <c r="B189" t="s">
        <v>2</v>
      </c>
      <c r="C189" t="s">
        <v>3</v>
      </c>
      <c r="D189" t="s">
        <v>4</v>
      </c>
      <c r="E189" t="str">
        <f>_xlfn.XLOOKUP(D189,Planilha2!A:A,Planilha2!B:B)</f>
        <v>Compras EBMS</v>
      </c>
      <c r="F189" s="2">
        <v>45345</v>
      </c>
      <c r="G189" t="s">
        <v>280</v>
      </c>
      <c r="H189" s="10" t="s">
        <v>5607</v>
      </c>
      <c r="I189" t="s">
        <v>281</v>
      </c>
      <c r="J189" t="s">
        <v>313</v>
      </c>
      <c r="K189" t="s">
        <v>283</v>
      </c>
      <c r="L189" t="str">
        <f t="shared" si="4"/>
        <v>Material</v>
      </c>
      <c r="M189" t="s">
        <v>0</v>
      </c>
      <c r="N189" t="s">
        <v>0</v>
      </c>
      <c r="O189" t="s">
        <v>9</v>
      </c>
      <c r="P189">
        <v>1118</v>
      </c>
      <c r="Q189" t="str">
        <f>_xlfn.XLOOKUP(P189,Planilha1!$A$2:$A$3,Planilha1!$B$2:$B$3)</f>
        <v>Riocentro</v>
      </c>
      <c r="R189" t="s">
        <v>0</v>
      </c>
      <c r="S189" s="3">
        <v>15000</v>
      </c>
      <c r="T189" t="s">
        <v>23</v>
      </c>
      <c r="U189" s="3">
        <v>15000</v>
      </c>
      <c r="V189" t="s">
        <v>23</v>
      </c>
      <c r="W189" s="4">
        <v>5.0999999999999996</v>
      </c>
      <c r="X189" s="17">
        <f t="shared" si="5"/>
        <v>76500</v>
      </c>
      <c r="Y189" t="s">
        <v>11</v>
      </c>
      <c r="Z189" s="3">
        <v>1</v>
      </c>
      <c r="AA189" s="3">
        <v>0</v>
      </c>
      <c r="AB189" s="3">
        <v>0</v>
      </c>
      <c r="AC189" s="3">
        <v>0</v>
      </c>
      <c r="AD189" s="4">
        <v>0</v>
      </c>
      <c r="AE189" s="3">
        <v>0</v>
      </c>
      <c r="AF189" s="4">
        <v>0</v>
      </c>
      <c r="AG189" s="3">
        <v>1</v>
      </c>
      <c r="AH189" s="4">
        <v>0</v>
      </c>
      <c r="AI189" s="4">
        <v>0</v>
      </c>
      <c r="AJ189" s="4">
        <v>0</v>
      </c>
      <c r="AK189" s="4">
        <v>0</v>
      </c>
      <c r="AL189" t="s">
        <v>314</v>
      </c>
      <c r="AM189" t="s">
        <v>13</v>
      </c>
    </row>
    <row r="190" spans="1:39" x14ac:dyDescent="0.25">
      <c r="A190" t="s">
        <v>1</v>
      </c>
      <c r="B190" t="s">
        <v>2</v>
      </c>
      <c r="C190" t="s">
        <v>3</v>
      </c>
      <c r="D190" t="s">
        <v>4</v>
      </c>
      <c r="E190" t="str">
        <f>_xlfn.XLOOKUP(D190,Planilha2!A:A,Planilha2!B:B)</f>
        <v>Compras EBMS</v>
      </c>
      <c r="F190" s="2">
        <v>45345</v>
      </c>
      <c r="G190" t="s">
        <v>300</v>
      </c>
      <c r="H190" s="10" t="s">
        <v>5608</v>
      </c>
      <c r="I190" t="s">
        <v>33</v>
      </c>
      <c r="J190" t="s">
        <v>315</v>
      </c>
      <c r="K190" t="s">
        <v>8</v>
      </c>
      <c r="L190" t="str">
        <f t="shared" si="4"/>
        <v>Serviço</v>
      </c>
      <c r="M190" t="s">
        <v>0</v>
      </c>
      <c r="N190" t="s">
        <v>0</v>
      </c>
      <c r="O190" t="s">
        <v>9</v>
      </c>
      <c r="P190">
        <v>1118</v>
      </c>
      <c r="Q190" t="str">
        <f>_xlfn.XLOOKUP(P190,Planilha1!$A$2:$A$3,Planilha1!$B$2:$B$3)</f>
        <v>Riocentro</v>
      </c>
      <c r="R190" t="s">
        <v>0</v>
      </c>
      <c r="S190" s="3">
        <v>8</v>
      </c>
      <c r="T190" t="s">
        <v>10</v>
      </c>
      <c r="U190" s="3">
        <v>8</v>
      </c>
      <c r="V190" t="s">
        <v>10</v>
      </c>
      <c r="W190" s="4">
        <v>195</v>
      </c>
      <c r="X190" s="17">
        <f t="shared" si="5"/>
        <v>1560</v>
      </c>
      <c r="Y190" t="s">
        <v>11</v>
      </c>
      <c r="Z190" s="3">
        <v>1</v>
      </c>
      <c r="AA190" s="3">
        <v>0</v>
      </c>
      <c r="AB190" s="3">
        <v>0</v>
      </c>
      <c r="AC190" s="3">
        <v>8</v>
      </c>
      <c r="AD190" s="4">
        <v>0</v>
      </c>
      <c r="AE190" s="3">
        <v>8</v>
      </c>
      <c r="AF190" s="4">
        <v>1560</v>
      </c>
      <c r="AG190" s="3">
        <v>1</v>
      </c>
      <c r="AH190" s="4">
        <v>0</v>
      </c>
      <c r="AI190" s="4">
        <v>0</v>
      </c>
      <c r="AJ190" s="4">
        <v>0</v>
      </c>
      <c r="AK190" s="4">
        <v>0</v>
      </c>
      <c r="AL190" t="s">
        <v>316</v>
      </c>
      <c r="AM190" t="s">
        <v>13</v>
      </c>
    </row>
    <row r="191" spans="1:39" x14ac:dyDescent="0.25">
      <c r="A191" t="s">
        <v>78</v>
      </c>
      <c r="B191" t="s">
        <v>2</v>
      </c>
      <c r="C191" t="s">
        <v>3</v>
      </c>
      <c r="D191" t="s">
        <v>4</v>
      </c>
      <c r="E191" t="str">
        <f>_xlfn.XLOOKUP(D191,Planilha2!A:A,Planilha2!B:B)</f>
        <v>Compras EBMS</v>
      </c>
      <c r="F191" s="2">
        <v>45345</v>
      </c>
      <c r="G191" t="s">
        <v>300</v>
      </c>
      <c r="H191" s="10" t="s">
        <v>5608</v>
      </c>
      <c r="I191" t="s">
        <v>33</v>
      </c>
      <c r="J191" t="s">
        <v>317</v>
      </c>
      <c r="K191" t="s">
        <v>8</v>
      </c>
      <c r="L191" t="str">
        <f t="shared" si="4"/>
        <v>Serviço</v>
      </c>
      <c r="M191" t="s">
        <v>0</v>
      </c>
      <c r="N191" t="s">
        <v>0</v>
      </c>
      <c r="O191" t="s">
        <v>9</v>
      </c>
      <c r="P191">
        <v>1118</v>
      </c>
      <c r="Q191" t="str">
        <f>_xlfn.XLOOKUP(P191,Planilha1!$A$2:$A$3,Planilha1!$B$2:$B$3)</f>
        <v>Riocentro</v>
      </c>
      <c r="R191" t="s">
        <v>0</v>
      </c>
      <c r="S191" s="3">
        <v>1</v>
      </c>
      <c r="T191" t="s">
        <v>10</v>
      </c>
      <c r="U191" s="3">
        <v>1</v>
      </c>
      <c r="V191" t="s">
        <v>10</v>
      </c>
      <c r="W191" s="4">
        <v>210</v>
      </c>
      <c r="X191" s="17">
        <f t="shared" si="5"/>
        <v>210</v>
      </c>
      <c r="Y191" t="s">
        <v>11</v>
      </c>
      <c r="Z191" s="3">
        <v>1</v>
      </c>
      <c r="AA191" s="3">
        <v>0</v>
      </c>
      <c r="AB191" s="3">
        <v>0</v>
      </c>
      <c r="AC191" s="3">
        <v>1</v>
      </c>
      <c r="AD191" s="4">
        <v>0</v>
      </c>
      <c r="AE191" s="3">
        <v>1</v>
      </c>
      <c r="AF191" s="4">
        <v>210</v>
      </c>
      <c r="AG191" s="3">
        <v>1</v>
      </c>
      <c r="AH191" s="4">
        <v>0</v>
      </c>
      <c r="AI191" s="4">
        <v>0</v>
      </c>
      <c r="AJ191" s="4">
        <v>0</v>
      </c>
      <c r="AK191" s="4">
        <v>0</v>
      </c>
      <c r="AL191" t="s">
        <v>316</v>
      </c>
      <c r="AM191" t="s">
        <v>13</v>
      </c>
    </row>
    <row r="192" spans="1:39" x14ac:dyDescent="0.25">
      <c r="A192" t="s">
        <v>1</v>
      </c>
      <c r="B192" t="s">
        <v>2</v>
      </c>
      <c r="C192" t="s">
        <v>3</v>
      </c>
      <c r="D192" t="s">
        <v>4</v>
      </c>
      <c r="E192" t="str">
        <f>_xlfn.XLOOKUP(D192,Planilha2!A:A,Planilha2!B:B)</f>
        <v>Compras EBMS</v>
      </c>
      <c r="F192" s="2">
        <v>45345</v>
      </c>
      <c r="G192" t="s">
        <v>300</v>
      </c>
      <c r="H192" s="10" t="s">
        <v>5608</v>
      </c>
      <c r="I192" t="s">
        <v>33</v>
      </c>
      <c r="J192" t="s">
        <v>318</v>
      </c>
      <c r="K192" t="s">
        <v>8</v>
      </c>
      <c r="L192" t="str">
        <f t="shared" si="4"/>
        <v>Serviço</v>
      </c>
      <c r="M192" t="s">
        <v>0</v>
      </c>
      <c r="N192" t="s">
        <v>0</v>
      </c>
      <c r="O192" t="s">
        <v>9</v>
      </c>
      <c r="P192">
        <v>1118</v>
      </c>
      <c r="Q192" t="str">
        <f>_xlfn.XLOOKUP(P192,Planilha1!$A$2:$A$3,Planilha1!$B$2:$B$3)</f>
        <v>Riocentro</v>
      </c>
      <c r="R192" t="s">
        <v>0</v>
      </c>
      <c r="S192" s="3">
        <v>8</v>
      </c>
      <c r="T192" t="s">
        <v>10</v>
      </c>
      <c r="U192" s="3">
        <v>8</v>
      </c>
      <c r="V192" t="s">
        <v>10</v>
      </c>
      <c r="W192" s="4">
        <v>195</v>
      </c>
      <c r="X192" s="17">
        <f t="shared" si="5"/>
        <v>1560</v>
      </c>
      <c r="Y192" t="s">
        <v>11</v>
      </c>
      <c r="Z192" s="3">
        <v>1</v>
      </c>
      <c r="AA192" s="3">
        <v>0</v>
      </c>
      <c r="AB192" s="3">
        <v>0</v>
      </c>
      <c r="AC192" s="3">
        <v>8</v>
      </c>
      <c r="AD192" s="4">
        <v>0</v>
      </c>
      <c r="AE192" s="3">
        <v>8</v>
      </c>
      <c r="AF192" s="4">
        <v>1560</v>
      </c>
      <c r="AG192" s="3">
        <v>1</v>
      </c>
      <c r="AH192" s="4">
        <v>0</v>
      </c>
      <c r="AI192" s="4">
        <v>0</v>
      </c>
      <c r="AJ192" s="4">
        <v>0</v>
      </c>
      <c r="AK192" s="4">
        <v>0</v>
      </c>
      <c r="AL192" t="s">
        <v>319</v>
      </c>
      <c r="AM192" t="s">
        <v>13</v>
      </c>
    </row>
    <row r="193" spans="1:39" x14ac:dyDescent="0.25">
      <c r="A193" t="s">
        <v>78</v>
      </c>
      <c r="B193" t="s">
        <v>2</v>
      </c>
      <c r="C193" t="s">
        <v>3</v>
      </c>
      <c r="D193" t="s">
        <v>4</v>
      </c>
      <c r="E193" t="str">
        <f>_xlfn.XLOOKUP(D193,Planilha2!A:A,Planilha2!B:B)</f>
        <v>Compras EBMS</v>
      </c>
      <c r="F193" s="2">
        <v>45345</v>
      </c>
      <c r="G193" t="s">
        <v>300</v>
      </c>
      <c r="H193" s="10" t="s">
        <v>5608</v>
      </c>
      <c r="I193" t="s">
        <v>33</v>
      </c>
      <c r="J193" t="s">
        <v>320</v>
      </c>
      <c r="K193" t="s">
        <v>8</v>
      </c>
      <c r="L193" t="str">
        <f t="shared" si="4"/>
        <v>Serviço</v>
      </c>
      <c r="M193" t="s">
        <v>0</v>
      </c>
      <c r="N193" t="s">
        <v>0</v>
      </c>
      <c r="O193" t="s">
        <v>9</v>
      </c>
      <c r="P193">
        <v>1118</v>
      </c>
      <c r="Q193" t="str">
        <f>_xlfn.XLOOKUP(P193,Planilha1!$A$2:$A$3,Planilha1!$B$2:$B$3)</f>
        <v>Riocentro</v>
      </c>
      <c r="R193" t="s">
        <v>0</v>
      </c>
      <c r="S193" s="3">
        <v>1</v>
      </c>
      <c r="T193" t="s">
        <v>10</v>
      </c>
      <c r="U193" s="3">
        <v>1</v>
      </c>
      <c r="V193" t="s">
        <v>10</v>
      </c>
      <c r="W193" s="4">
        <v>210</v>
      </c>
      <c r="X193" s="17">
        <f t="shared" si="5"/>
        <v>210</v>
      </c>
      <c r="Y193" t="s">
        <v>11</v>
      </c>
      <c r="Z193" s="3">
        <v>1</v>
      </c>
      <c r="AA193" s="3">
        <v>0</v>
      </c>
      <c r="AB193" s="3">
        <v>0</v>
      </c>
      <c r="AC193" s="3">
        <v>1</v>
      </c>
      <c r="AD193" s="4">
        <v>0</v>
      </c>
      <c r="AE193" s="3">
        <v>1</v>
      </c>
      <c r="AF193" s="4">
        <v>210</v>
      </c>
      <c r="AG193" s="3">
        <v>1</v>
      </c>
      <c r="AH193" s="4">
        <v>0</v>
      </c>
      <c r="AI193" s="4">
        <v>0</v>
      </c>
      <c r="AJ193" s="4">
        <v>0</v>
      </c>
      <c r="AK193" s="4">
        <v>0</v>
      </c>
      <c r="AL193" t="s">
        <v>319</v>
      </c>
      <c r="AM193" t="s">
        <v>13</v>
      </c>
    </row>
    <row r="194" spans="1:39" x14ac:dyDescent="0.25">
      <c r="A194" t="s">
        <v>1</v>
      </c>
      <c r="B194" t="s">
        <v>2</v>
      </c>
      <c r="C194" t="s">
        <v>3</v>
      </c>
      <c r="D194" t="s">
        <v>4</v>
      </c>
      <c r="E194" t="str">
        <f>_xlfn.XLOOKUP(D194,Planilha2!A:A,Planilha2!B:B)</f>
        <v>Compras EBMS</v>
      </c>
      <c r="F194" s="2">
        <v>45345</v>
      </c>
      <c r="G194" t="s">
        <v>300</v>
      </c>
      <c r="H194" s="10" t="s">
        <v>5608</v>
      </c>
      <c r="I194" t="s">
        <v>33</v>
      </c>
      <c r="J194" t="s">
        <v>321</v>
      </c>
      <c r="K194" t="s">
        <v>8</v>
      </c>
      <c r="L194" t="str">
        <f t="shared" si="4"/>
        <v>Serviço</v>
      </c>
      <c r="M194" t="s">
        <v>0</v>
      </c>
      <c r="N194" t="s">
        <v>0</v>
      </c>
      <c r="O194" t="s">
        <v>9</v>
      </c>
      <c r="P194">
        <v>1118</v>
      </c>
      <c r="Q194" t="str">
        <f>_xlfn.XLOOKUP(P194,Planilha1!$A$2:$A$3,Planilha1!$B$2:$B$3)</f>
        <v>Riocentro</v>
      </c>
      <c r="R194" t="s">
        <v>0</v>
      </c>
      <c r="S194" s="3">
        <v>8</v>
      </c>
      <c r="T194" t="s">
        <v>10</v>
      </c>
      <c r="U194" s="3">
        <v>8</v>
      </c>
      <c r="V194" t="s">
        <v>10</v>
      </c>
      <c r="W194" s="4">
        <v>195</v>
      </c>
      <c r="X194" s="17">
        <f t="shared" si="5"/>
        <v>1560</v>
      </c>
      <c r="Y194" t="s">
        <v>11</v>
      </c>
      <c r="Z194" s="3">
        <v>1</v>
      </c>
      <c r="AA194" s="3">
        <v>0</v>
      </c>
      <c r="AB194" s="3">
        <v>0</v>
      </c>
      <c r="AC194" s="3">
        <v>8</v>
      </c>
      <c r="AD194" s="4">
        <v>0</v>
      </c>
      <c r="AE194" s="3">
        <v>8</v>
      </c>
      <c r="AF194" s="4">
        <v>1560</v>
      </c>
      <c r="AG194" s="3">
        <v>1</v>
      </c>
      <c r="AH194" s="4">
        <v>0</v>
      </c>
      <c r="AI194" s="4">
        <v>0</v>
      </c>
      <c r="AJ194" s="4">
        <v>0</v>
      </c>
      <c r="AK194" s="4">
        <v>0</v>
      </c>
      <c r="AL194" t="s">
        <v>322</v>
      </c>
      <c r="AM194" t="s">
        <v>13</v>
      </c>
    </row>
    <row r="195" spans="1:39" x14ac:dyDescent="0.25">
      <c r="A195" t="s">
        <v>78</v>
      </c>
      <c r="B195" t="s">
        <v>2</v>
      </c>
      <c r="C195" t="s">
        <v>3</v>
      </c>
      <c r="D195" t="s">
        <v>4</v>
      </c>
      <c r="E195" t="str">
        <f>_xlfn.XLOOKUP(D195,Planilha2!A:A,Planilha2!B:B)</f>
        <v>Compras EBMS</v>
      </c>
      <c r="F195" s="2">
        <v>45345</v>
      </c>
      <c r="G195" t="s">
        <v>300</v>
      </c>
      <c r="H195" s="10" t="s">
        <v>5608</v>
      </c>
      <c r="I195" t="s">
        <v>33</v>
      </c>
      <c r="J195" t="s">
        <v>323</v>
      </c>
      <c r="K195" t="s">
        <v>8</v>
      </c>
      <c r="L195" t="str">
        <f t="shared" ref="L195:L258" si="6">IF(LEFT(K195,1)="s","Serviço",IF(LEFT(K195,1)="l","Locação","Material"))</f>
        <v>Serviço</v>
      </c>
      <c r="M195" t="s">
        <v>0</v>
      </c>
      <c r="N195" t="s">
        <v>0</v>
      </c>
      <c r="O195" t="s">
        <v>9</v>
      </c>
      <c r="P195">
        <v>1118</v>
      </c>
      <c r="Q195" t="str">
        <f>_xlfn.XLOOKUP(P195,Planilha1!$A$2:$A$3,Planilha1!$B$2:$B$3)</f>
        <v>Riocentro</v>
      </c>
      <c r="R195" t="s">
        <v>0</v>
      </c>
      <c r="S195" s="3">
        <v>1</v>
      </c>
      <c r="T195" t="s">
        <v>10</v>
      </c>
      <c r="U195" s="3">
        <v>1</v>
      </c>
      <c r="V195" t="s">
        <v>10</v>
      </c>
      <c r="W195" s="4">
        <v>210</v>
      </c>
      <c r="X195" s="17">
        <f t="shared" ref="X195:X258" si="7">W195*S195/Z195</f>
        <v>210</v>
      </c>
      <c r="Y195" t="s">
        <v>11</v>
      </c>
      <c r="Z195" s="3">
        <v>1</v>
      </c>
      <c r="AA195" s="3">
        <v>0</v>
      </c>
      <c r="AB195" s="3">
        <v>0</v>
      </c>
      <c r="AC195" s="3">
        <v>1</v>
      </c>
      <c r="AD195" s="4">
        <v>0</v>
      </c>
      <c r="AE195" s="3">
        <v>1</v>
      </c>
      <c r="AF195" s="4">
        <v>210</v>
      </c>
      <c r="AG195" s="3">
        <v>1</v>
      </c>
      <c r="AH195" s="4">
        <v>0</v>
      </c>
      <c r="AI195" s="4">
        <v>0</v>
      </c>
      <c r="AJ195" s="4">
        <v>0</v>
      </c>
      <c r="AK195" s="4">
        <v>0</v>
      </c>
      <c r="AL195" t="s">
        <v>322</v>
      </c>
      <c r="AM195" t="s">
        <v>13</v>
      </c>
    </row>
    <row r="196" spans="1:39" x14ac:dyDescent="0.25">
      <c r="A196" t="s">
        <v>1</v>
      </c>
      <c r="B196" t="s">
        <v>2</v>
      </c>
      <c r="C196" t="s">
        <v>3</v>
      </c>
      <c r="D196" t="s">
        <v>4</v>
      </c>
      <c r="E196" t="str">
        <f>_xlfn.XLOOKUP(D196,Planilha2!A:A,Planilha2!B:B)</f>
        <v>Compras EBMS</v>
      </c>
      <c r="F196" s="2">
        <v>45345</v>
      </c>
      <c r="G196" t="s">
        <v>50</v>
      </c>
      <c r="H196" s="10" t="s">
        <v>5593</v>
      </c>
      <c r="I196" t="s">
        <v>51</v>
      </c>
      <c r="J196" t="s">
        <v>324</v>
      </c>
      <c r="K196" t="s">
        <v>8</v>
      </c>
      <c r="L196" t="str">
        <f t="shared" si="6"/>
        <v>Serviço</v>
      </c>
      <c r="M196" t="s">
        <v>0</v>
      </c>
      <c r="N196" t="s">
        <v>0</v>
      </c>
      <c r="O196" t="s">
        <v>9</v>
      </c>
      <c r="P196">
        <v>1118</v>
      </c>
      <c r="Q196" t="str">
        <f>_xlfn.XLOOKUP(P196,Planilha1!$A$2:$A$3,Planilha1!$B$2:$B$3)</f>
        <v>Riocentro</v>
      </c>
      <c r="R196" t="s">
        <v>0</v>
      </c>
      <c r="S196" s="3">
        <v>18</v>
      </c>
      <c r="T196" t="s">
        <v>10</v>
      </c>
      <c r="U196" s="3">
        <v>18</v>
      </c>
      <c r="V196" t="s">
        <v>10</v>
      </c>
      <c r="W196" s="4">
        <v>260</v>
      </c>
      <c r="X196" s="17">
        <f t="shared" si="7"/>
        <v>4680</v>
      </c>
      <c r="Y196" t="s">
        <v>11</v>
      </c>
      <c r="Z196" s="3">
        <v>1</v>
      </c>
      <c r="AA196" s="3">
        <v>0</v>
      </c>
      <c r="AB196" s="3">
        <v>0</v>
      </c>
      <c r="AC196" s="3">
        <v>0</v>
      </c>
      <c r="AD196" s="4">
        <v>0</v>
      </c>
      <c r="AE196" s="3">
        <v>0</v>
      </c>
      <c r="AF196" s="4">
        <v>0</v>
      </c>
      <c r="AG196" s="3">
        <v>1</v>
      </c>
      <c r="AH196" s="4">
        <v>0</v>
      </c>
      <c r="AI196" s="4">
        <v>0</v>
      </c>
      <c r="AJ196" s="4">
        <v>0</v>
      </c>
      <c r="AK196" s="4">
        <v>0</v>
      </c>
      <c r="AL196" t="s">
        <v>325</v>
      </c>
      <c r="AM196" t="s">
        <v>13</v>
      </c>
    </row>
    <row r="197" spans="1:39" x14ac:dyDescent="0.25">
      <c r="A197" t="s">
        <v>1</v>
      </c>
      <c r="B197" t="s">
        <v>2</v>
      </c>
      <c r="C197" t="s">
        <v>3</v>
      </c>
      <c r="D197" t="s">
        <v>4</v>
      </c>
      <c r="E197" t="str">
        <f>_xlfn.XLOOKUP(D197,Planilha2!A:A,Planilha2!B:B)</f>
        <v>Compras EBMS</v>
      </c>
      <c r="F197" s="2">
        <v>45345</v>
      </c>
      <c r="G197" t="s">
        <v>50</v>
      </c>
      <c r="H197" s="10" t="s">
        <v>5593</v>
      </c>
      <c r="I197" t="s">
        <v>51</v>
      </c>
      <c r="J197" t="s">
        <v>326</v>
      </c>
      <c r="K197" t="s">
        <v>8</v>
      </c>
      <c r="L197" t="str">
        <f t="shared" si="6"/>
        <v>Serviço</v>
      </c>
      <c r="M197" t="s">
        <v>0</v>
      </c>
      <c r="N197" t="s">
        <v>0</v>
      </c>
      <c r="O197" t="s">
        <v>9</v>
      </c>
      <c r="P197">
        <v>1118</v>
      </c>
      <c r="Q197" t="str">
        <f>_xlfn.XLOOKUP(P197,Planilha1!$A$2:$A$3,Planilha1!$B$2:$B$3)</f>
        <v>Riocentro</v>
      </c>
      <c r="R197" t="s">
        <v>0</v>
      </c>
      <c r="S197" s="3">
        <v>10</v>
      </c>
      <c r="T197" t="s">
        <v>10</v>
      </c>
      <c r="U197" s="3">
        <v>10</v>
      </c>
      <c r="V197" t="s">
        <v>10</v>
      </c>
      <c r="W197" s="4">
        <v>260</v>
      </c>
      <c r="X197" s="17">
        <f t="shared" si="7"/>
        <v>2600</v>
      </c>
      <c r="Y197" t="s">
        <v>11</v>
      </c>
      <c r="Z197" s="3">
        <v>1</v>
      </c>
      <c r="AA197" s="3">
        <v>0</v>
      </c>
      <c r="AB197" s="3">
        <v>0</v>
      </c>
      <c r="AC197" s="3">
        <v>10</v>
      </c>
      <c r="AD197" s="4">
        <v>0</v>
      </c>
      <c r="AE197" s="3">
        <v>10</v>
      </c>
      <c r="AF197" s="4">
        <v>2600</v>
      </c>
      <c r="AG197" s="3">
        <v>1</v>
      </c>
      <c r="AH197" s="4">
        <v>0</v>
      </c>
      <c r="AI197" s="4">
        <v>0</v>
      </c>
      <c r="AJ197" s="4">
        <v>0</v>
      </c>
      <c r="AK197" s="4">
        <v>0</v>
      </c>
      <c r="AL197" t="s">
        <v>327</v>
      </c>
      <c r="AM197" t="s">
        <v>13</v>
      </c>
    </row>
    <row r="198" spans="1:39" x14ac:dyDescent="0.25">
      <c r="A198" t="s">
        <v>78</v>
      </c>
      <c r="B198" t="s">
        <v>2</v>
      </c>
      <c r="C198" t="s">
        <v>3</v>
      </c>
      <c r="D198" t="s">
        <v>4</v>
      </c>
      <c r="E198" t="str">
        <f>_xlfn.XLOOKUP(D198,Planilha2!A:A,Planilha2!B:B)</f>
        <v>Compras EBMS</v>
      </c>
      <c r="F198" s="2">
        <v>45345</v>
      </c>
      <c r="G198" t="s">
        <v>50</v>
      </c>
      <c r="H198" s="10" t="s">
        <v>5593</v>
      </c>
      <c r="I198" t="s">
        <v>51</v>
      </c>
      <c r="J198" t="s">
        <v>328</v>
      </c>
      <c r="K198" t="s">
        <v>8</v>
      </c>
      <c r="L198" t="str">
        <f t="shared" si="6"/>
        <v>Serviço</v>
      </c>
      <c r="M198" t="s">
        <v>0</v>
      </c>
      <c r="N198" t="s">
        <v>0</v>
      </c>
      <c r="O198" t="s">
        <v>9</v>
      </c>
      <c r="P198">
        <v>1118</v>
      </c>
      <c r="Q198" t="str">
        <f>_xlfn.XLOOKUP(P198,Planilha1!$A$2:$A$3,Planilha1!$B$2:$B$3)</f>
        <v>Riocentro</v>
      </c>
      <c r="R198" t="s">
        <v>0</v>
      </c>
      <c r="S198" s="3">
        <v>4</v>
      </c>
      <c r="T198" t="s">
        <v>10</v>
      </c>
      <c r="U198" s="3">
        <v>4</v>
      </c>
      <c r="V198" t="s">
        <v>10</v>
      </c>
      <c r="W198" s="4">
        <v>290</v>
      </c>
      <c r="X198" s="17">
        <f t="shared" si="7"/>
        <v>1160</v>
      </c>
      <c r="Y198" t="s">
        <v>11</v>
      </c>
      <c r="Z198" s="3">
        <v>1</v>
      </c>
      <c r="AA198" s="3">
        <v>0</v>
      </c>
      <c r="AB198" s="3">
        <v>0</v>
      </c>
      <c r="AC198" s="3">
        <v>4</v>
      </c>
      <c r="AD198" s="4">
        <v>0</v>
      </c>
      <c r="AE198" s="3">
        <v>4</v>
      </c>
      <c r="AF198" s="4">
        <v>1160</v>
      </c>
      <c r="AG198" s="3">
        <v>1</v>
      </c>
      <c r="AH198" s="4">
        <v>0</v>
      </c>
      <c r="AI198" s="4">
        <v>0</v>
      </c>
      <c r="AJ198" s="4">
        <v>0</v>
      </c>
      <c r="AK198" s="4">
        <v>0</v>
      </c>
      <c r="AL198" t="s">
        <v>327</v>
      </c>
      <c r="AM198" t="s">
        <v>13</v>
      </c>
    </row>
    <row r="199" spans="1:39" x14ac:dyDescent="0.25">
      <c r="A199" t="s">
        <v>1</v>
      </c>
      <c r="B199" t="s">
        <v>2</v>
      </c>
      <c r="C199" t="s">
        <v>3</v>
      </c>
      <c r="D199" t="s">
        <v>4</v>
      </c>
      <c r="E199" t="str">
        <f>_xlfn.XLOOKUP(D199,Planilha2!A:A,Planilha2!B:B)</f>
        <v>Compras EBMS</v>
      </c>
      <c r="F199" s="2">
        <v>45345</v>
      </c>
      <c r="G199" t="s">
        <v>50</v>
      </c>
      <c r="H199" s="10" t="s">
        <v>5593</v>
      </c>
      <c r="I199" t="s">
        <v>51</v>
      </c>
      <c r="J199" t="s">
        <v>326</v>
      </c>
      <c r="K199" t="s">
        <v>8</v>
      </c>
      <c r="L199" t="str">
        <f t="shared" si="6"/>
        <v>Serviço</v>
      </c>
      <c r="M199" t="s">
        <v>0</v>
      </c>
      <c r="N199" t="s">
        <v>0</v>
      </c>
      <c r="O199" t="s">
        <v>9</v>
      </c>
      <c r="P199">
        <v>1118</v>
      </c>
      <c r="Q199" t="str">
        <f>_xlfn.XLOOKUP(P199,Planilha1!$A$2:$A$3,Planilha1!$B$2:$B$3)</f>
        <v>Riocentro</v>
      </c>
      <c r="R199" t="s">
        <v>0</v>
      </c>
      <c r="S199" s="3">
        <v>10</v>
      </c>
      <c r="T199" t="s">
        <v>10</v>
      </c>
      <c r="U199" s="3">
        <v>10</v>
      </c>
      <c r="V199" t="s">
        <v>10</v>
      </c>
      <c r="W199" s="4">
        <v>260</v>
      </c>
      <c r="X199" s="17">
        <f t="shared" si="7"/>
        <v>2600</v>
      </c>
      <c r="Y199" t="s">
        <v>11</v>
      </c>
      <c r="Z199" s="3">
        <v>1</v>
      </c>
      <c r="AA199" s="3">
        <v>0</v>
      </c>
      <c r="AB199" s="3">
        <v>0</v>
      </c>
      <c r="AC199" s="3">
        <v>10</v>
      </c>
      <c r="AD199" s="4">
        <v>0</v>
      </c>
      <c r="AE199" s="3">
        <v>10</v>
      </c>
      <c r="AF199" s="4">
        <v>2600</v>
      </c>
      <c r="AG199" s="3">
        <v>1</v>
      </c>
      <c r="AH199" s="4">
        <v>0</v>
      </c>
      <c r="AI199" s="4">
        <v>0</v>
      </c>
      <c r="AJ199" s="4">
        <v>0</v>
      </c>
      <c r="AK199" s="4">
        <v>0</v>
      </c>
      <c r="AL199" t="s">
        <v>329</v>
      </c>
      <c r="AM199" t="s">
        <v>13</v>
      </c>
    </row>
    <row r="200" spans="1:39" x14ac:dyDescent="0.25">
      <c r="A200" t="s">
        <v>78</v>
      </c>
      <c r="B200" t="s">
        <v>2</v>
      </c>
      <c r="C200" t="s">
        <v>3</v>
      </c>
      <c r="D200" t="s">
        <v>4</v>
      </c>
      <c r="E200" t="str">
        <f>_xlfn.XLOOKUP(D200,Planilha2!A:A,Planilha2!B:B)</f>
        <v>Compras EBMS</v>
      </c>
      <c r="F200" s="2">
        <v>45345</v>
      </c>
      <c r="G200" t="s">
        <v>50</v>
      </c>
      <c r="H200" s="10" t="s">
        <v>5593</v>
      </c>
      <c r="I200" t="s">
        <v>51</v>
      </c>
      <c r="J200" t="s">
        <v>330</v>
      </c>
      <c r="K200" t="s">
        <v>8</v>
      </c>
      <c r="L200" t="str">
        <f t="shared" si="6"/>
        <v>Serviço</v>
      </c>
      <c r="M200" t="s">
        <v>0</v>
      </c>
      <c r="N200" t="s">
        <v>0</v>
      </c>
      <c r="O200" t="s">
        <v>9</v>
      </c>
      <c r="P200">
        <v>1118</v>
      </c>
      <c r="Q200" t="str">
        <f>_xlfn.XLOOKUP(P200,Planilha1!$A$2:$A$3,Planilha1!$B$2:$B$3)</f>
        <v>Riocentro</v>
      </c>
      <c r="R200" t="s">
        <v>0</v>
      </c>
      <c r="S200" s="3">
        <v>4</v>
      </c>
      <c r="T200" t="s">
        <v>10</v>
      </c>
      <c r="U200" s="3">
        <v>4</v>
      </c>
      <c r="V200" t="s">
        <v>10</v>
      </c>
      <c r="W200" s="4">
        <v>290</v>
      </c>
      <c r="X200" s="17">
        <f t="shared" si="7"/>
        <v>1160</v>
      </c>
      <c r="Y200" t="s">
        <v>11</v>
      </c>
      <c r="Z200" s="3">
        <v>1</v>
      </c>
      <c r="AA200" s="3">
        <v>0</v>
      </c>
      <c r="AB200" s="3">
        <v>0</v>
      </c>
      <c r="AC200" s="3">
        <v>4</v>
      </c>
      <c r="AD200" s="4">
        <v>0</v>
      </c>
      <c r="AE200" s="3">
        <v>4</v>
      </c>
      <c r="AF200" s="4">
        <v>1160</v>
      </c>
      <c r="AG200" s="3">
        <v>1</v>
      </c>
      <c r="AH200" s="4">
        <v>0</v>
      </c>
      <c r="AI200" s="4">
        <v>0</v>
      </c>
      <c r="AJ200" s="4">
        <v>0</v>
      </c>
      <c r="AK200" s="4">
        <v>0</v>
      </c>
      <c r="AL200" t="s">
        <v>329</v>
      </c>
      <c r="AM200" t="s">
        <v>13</v>
      </c>
    </row>
    <row r="201" spans="1:39" x14ac:dyDescent="0.25">
      <c r="A201" t="s">
        <v>1</v>
      </c>
      <c r="B201" t="s">
        <v>2</v>
      </c>
      <c r="C201" t="s">
        <v>3</v>
      </c>
      <c r="D201" t="s">
        <v>4</v>
      </c>
      <c r="E201" t="str">
        <f>_xlfn.XLOOKUP(D201,Planilha2!A:A,Planilha2!B:B)</f>
        <v>Compras EBMS</v>
      </c>
      <c r="F201" s="2">
        <v>45345</v>
      </c>
      <c r="G201" t="s">
        <v>50</v>
      </c>
      <c r="H201" s="10" t="s">
        <v>5593</v>
      </c>
      <c r="I201" t="s">
        <v>51</v>
      </c>
      <c r="J201" t="s">
        <v>326</v>
      </c>
      <c r="K201" t="s">
        <v>8</v>
      </c>
      <c r="L201" t="str">
        <f t="shared" si="6"/>
        <v>Serviço</v>
      </c>
      <c r="M201" t="s">
        <v>0</v>
      </c>
      <c r="N201" t="s">
        <v>0</v>
      </c>
      <c r="O201" t="s">
        <v>9</v>
      </c>
      <c r="P201">
        <v>1118</v>
      </c>
      <c r="Q201" t="str">
        <f>_xlfn.XLOOKUP(P201,Planilha1!$A$2:$A$3,Planilha1!$B$2:$B$3)</f>
        <v>Riocentro</v>
      </c>
      <c r="R201" t="s">
        <v>0</v>
      </c>
      <c r="S201" s="3">
        <v>10</v>
      </c>
      <c r="T201" t="s">
        <v>10</v>
      </c>
      <c r="U201" s="3">
        <v>10</v>
      </c>
      <c r="V201" t="s">
        <v>10</v>
      </c>
      <c r="W201" s="4">
        <v>260</v>
      </c>
      <c r="X201" s="17">
        <f t="shared" si="7"/>
        <v>2600</v>
      </c>
      <c r="Y201" t="s">
        <v>11</v>
      </c>
      <c r="Z201" s="3">
        <v>1</v>
      </c>
      <c r="AA201" s="3">
        <v>0</v>
      </c>
      <c r="AB201" s="3">
        <v>0</v>
      </c>
      <c r="AC201" s="3">
        <v>10</v>
      </c>
      <c r="AD201" s="4">
        <v>0</v>
      </c>
      <c r="AE201" s="3">
        <v>10</v>
      </c>
      <c r="AF201" s="4">
        <v>2600</v>
      </c>
      <c r="AG201" s="3">
        <v>1</v>
      </c>
      <c r="AH201" s="4">
        <v>0</v>
      </c>
      <c r="AI201" s="4">
        <v>0</v>
      </c>
      <c r="AJ201" s="4">
        <v>0</v>
      </c>
      <c r="AK201" s="4">
        <v>0</v>
      </c>
      <c r="AL201" t="s">
        <v>331</v>
      </c>
      <c r="AM201" t="s">
        <v>13</v>
      </c>
    </row>
    <row r="202" spans="1:39" x14ac:dyDescent="0.25">
      <c r="A202" t="s">
        <v>78</v>
      </c>
      <c r="B202" t="s">
        <v>2</v>
      </c>
      <c r="C202" t="s">
        <v>3</v>
      </c>
      <c r="D202" t="s">
        <v>4</v>
      </c>
      <c r="E202" t="str">
        <f>_xlfn.XLOOKUP(D202,Planilha2!A:A,Planilha2!B:B)</f>
        <v>Compras EBMS</v>
      </c>
      <c r="F202" s="2">
        <v>45345</v>
      </c>
      <c r="G202" t="s">
        <v>50</v>
      </c>
      <c r="H202" s="10" t="s">
        <v>5593</v>
      </c>
      <c r="I202" t="s">
        <v>51</v>
      </c>
      <c r="J202" t="s">
        <v>330</v>
      </c>
      <c r="K202" t="s">
        <v>8</v>
      </c>
      <c r="L202" t="str">
        <f t="shared" si="6"/>
        <v>Serviço</v>
      </c>
      <c r="M202" t="s">
        <v>0</v>
      </c>
      <c r="N202" t="s">
        <v>0</v>
      </c>
      <c r="O202" t="s">
        <v>9</v>
      </c>
      <c r="P202">
        <v>1118</v>
      </c>
      <c r="Q202" t="str">
        <f>_xlfn.XLOOKUP(P202,Planilha1!$A$2:$A$3,Planilha1!$B$2:$B$3)</f>
        <v>Riocentro</v>
      </c>
      <c r="R202" t="s">
        <v>0</v>
      </c>
      <c r="S202" s="3">
        <v>4</v>
      </c>
      <c r="T202" t="s">
        <v>10</v>
      </c>
      <c r="U202" s="3">
        <v>4</v>
      </c>
      <c r="V202" t="s">
        <v>10</v>
      </c>
      <c r="W202" s="4">
        <v>290</v>
      </c>
      <c r="X202" s="17">
        <f t="shared" si="7"/>
        <v>1160</v>
      </c>
      <c r="Y202" t="s">
        <v>11</v>
      </c>
      <c r="Z202" s="3">
        <v>1</v>
      </c>
      <c r="AA202" s="3">
        <v>0</v>
      </c>
      <c r="AB202" s="3">
        <v>0</v>
      </c>
      <c r="AC202" s="3">
        <v>4</v>
      </c>
      <c r="AD202" s="4">
        <v>0</v>
      </c>
      <c r="AE202" s="3">
        <v>4</v>
      </c>
      <c r="AF202" s="4">
        <v>1160</v>
      </c>
      <c r="AG202" s="3">
        <v>1</v>
      </c>
      <c r="AH202" s="4">
        <v>0</v>
      </c>
      <c r="AI202" s="4">
        <v>0</v>
      </c>
      <c r="AJ202" s="4">
        <v>0</v>
      </c>
      <c r="AK202" s="4">
        <v>0</v>
      </c>
      <c r="AL202" t="s">
        <v>331</v>
      </c>
      <c r="AM202" t="s">
        <v>13</v>
      </c>
    </row>
    <row r="203" spans="1:39" x14ac:dyDescent="0.25">
      <c r="A203" t="s">
        <v>1</v>
      </c>
      <c r="B203" t="s">
        <v>2</v>
      </c>
      <c r="C203" t="s">
        <v>3</v>
      </c>
      <c r="D203" t="s">
        <v>4</v>
      </c>
      <c r="E203" t="str">
        <f>_xlfn.XLOOKUP(D203,Planilha2!A:A,Planilha2!B:B)</f>
        <v>Compras EBMS</v>
      </c>
      <c r="F203" s="2">
        <v>45348</v>
      </c>
      <c r="G203" t="s">
        <v>46</v>
      </c>
      <c r="H203" s="10" t="s">
        <v>46</v>
      </c>
      <c r="I203" t="s">
        <v>212</v>
      </c>
      <c r="J203" t="s">
        <v>248</v>
      </c>
      <c r="K203" t="s">
        <v>8</v>
      </c>
      <c r="L203" t="str">
        <f t="shared" si="6"/>
        <v>Serviço</v>
      </c>
      <c r="M203" t="s">
        <v>0</v>
      </c>
      <c r="N203" t="s">
        <v>0</v>
      </c>
      <c r="O203" t="s">
        <v>9</v>
      </c>
      <c r="P203">
        <v>1118</v>
      </c>
      <c r="Q203" t="str">
        <f>_xlfn.XLOOKUP(P203,Planilha1!$A$2:$A$3,Planilha1!$B$2:$B$3)</f>
        <v>Riocentro</v>
      </c>
      <c r="R203" t="s">
        <v>0</v>
      </c>
      <c r="S203" s="3">
        <v>1</v>
      </c>
      <c r="T203" t="s">
        <v>10</v>
      </c>
      <c r="U203" s="3">
        <v>1</v>
      </c>
      <c r="V203" t="s">
        <v>10</v>
      </c>
      <c r="W203" s="4">
        <v>209.4</v>
      </c>
      <c r="X203" s="17">
        <f t="shared" si="7"/>
        <v>209.4</v>
      </c>
      <c r="Y203" t="s">
        <v>11</v>
      </c>
      <c r="Z203" s="3">
        <v>1</v>
      </c>
      <c r="AA203" s="3">
        <v>0</v>
      </c>
      <c r="AB203" s="3">
        <v>0</v>
      </c>
      <c r="AC203" s="3">
        <v>1</v>
      </c>
      <c r="AD203" s="4">
        <v>0</v>
      </c>
      <c r="AE203" s="3">
        <v>1</v>
      </c>
      <c r="AF203" s="4">
        <v>209.4</v>
      </c>
      <c r="AG203" s="3">
        <v>1</v>
      </c>
      <c r="AH203" s="4">
        <v>0</v>
      </c>
      <c r="AI203" s="4">
        <v>0</v>
      </c>
      <c r="AJ203" s="4">
        <v>0</v>
      </c>
      <c r="AK203" s="4">
        <v>0</v>
      </c>
      <c r="AL203" t="s">
        <v>332</v>
      </c>
      <c r="AM203" t="s">
        <v>13</v>
      </c>
    </row>
    <row r="204" spans="1:39" x14ac:dyDescent="0.25">
      <c r="A204" t="s">
        <v>1</v>
      </c>
      <c r="B204" t="s">
        <v>2</v>
      </c>
      <c r="C204" t="s">
        <v>3</v>
      </c>
      <c r="D204" t="s">
        <v>4</v>
      </c>
      <c r="E204" t="str">
        <f>_xlfn.XLOOKUP(D204,Planilha2!A:A,Planilha2!B:B)</f>
        <v>Compras EBMS</v>
      </c>
      <c r="F204" s="2">
        <v>45348</v>
      </c>
      <c r="G204" t="s">
        <v>5</v>
      </c>
      <c r="H204" s="10" t="s">
        <v>5589</v>
      </c>
      <c r="I204" t="s">
        <v>6</v>
      </c>
      <c r="J204" t="s">
        <v>95</v>
      </c>
      <c r="K204" t="s">
        <v>8</v>
      </c>
      <c r="L204" t="str">
        <f t="shared" si="6"/>
        <v>Serviço</v>
      </c>
      <c r="M204" t="s">
        <v>0</v>
      </c>
      <c r="N204" t="s">
        <v>0</v>
      </c>
      <c r="O204" t="s">
        <v>9</v>
      </c>
      <c r="P204">
        <v>1118</v>
      </c>
      <c r="Q204" t="str">
        <f>_xlfn.XLOOKUP(P204,Planilha1!$A$2:$A$3,Planilha1!$B$2:$B$3)</f>
        <v>Riocentro</v>
      </c>
      <c r="R204" t="s">
        <v>0</v>
      </c>
      <c r="S204" s="3">
        <v>1</v>
      </c>
      <c r="T204" t="s">
        <v>10</v>
      </c>
      <c r="U204" s="3">
        <v>1</v>
      </c>
      <c r="V204" t="s">
        <v>10</v>
      </c>
      <c r="W204" s="4">
        <v>606</v>
      </c>
      <c r="X204" s="17">
        <f t="shared" si="7"/>
        <v>606</v>
      </c>
      <c r="Y204" t="s">
        <v>11</v>
      </c>
      <c r="Z204" s="3">
        <v>1</v>
      </c>
      <c r="AA204" s="3">
        <v>0</v>
      </c>
      <c r="AB204" s="3">
        <v>0</v>
      </c>
      <c r="AC204" s="3">
        <v>0</v>
      </c>
      <c r="AD204" s="4">
        <v>0</v>
      </c>
      <c r="AE204" s="3">
        <v>0</v>
      </c>
      <c r="AF204" s="4">
        <v>0</v>
      </c>
      <c r="AG204" s="3">
        <v>1</v>
      </c>
      <c r="AH204" s="4">
        <v>0</v>
      </c>
      <c r="AI204" s="4">
        <v>0</v>
      </c>
      <c r="AJ204" s="4">
        <v>0</v>
      </c>
      <c r="AK204" s="4">
        <v>0</v>
      </c>
      <c r="AL204" t="s">
        <v>333</v>
      </c>
      <c r="AM204" t="s">
        <v>13</v>
      </c>
    </row>
    <row r="205" spans="1:39" x14ac:dyDescent="0.25">
      <c r="A205" t="s">
        <v>1</v>
      </c>
      <c r="B205" t="s">
        <v>2</v>
      </c>
      <c r="C205" t="s">
        <v>3</v>
      </c>
      <c r="D205" t="s">
        <v>4</v>
      </c>
      <c r="E205" t="str">
        <f>_xlfn.XLOOKUP(D205,Planilha2!A:A,Planilha2!B:B)</f>
        <v>Compras EBMS</v>
      </c>
      <c r="F205" s="2">
        <v>45348</v>
      </c>
      <c r="G205" t="s">
        <v>26</v>
      </c>
      <c r="H205" s="10" t="s">
        <v>5591</v>
      </c>
      <c r="I205" t="s">
        <v>6</v>
      </c>
      <c r="J205" t="s">
        <v>124</v>
      </c>
      <c r="K205" t="s">
        <v>8</v>
      </c>
      <c r="L205" t="str">
        <f t="shared" si="6"/>
        <v>Serviço</v>
      </c>
      <c r="M205" t="s">
        <v>0</v>
      </c>
      <c r="N205" t="s">
        <v>0</v>
      </c>
      <c r="O205" t="s">
        <v>9</v>
      </c>
      <c r="P205">
        <v>1118</v>
      </c>
      <c r="Q205" t="str">
        <f>_xlfn.XLOOKUP(P205,Planilha1!$A$2:$A$3,Planilha1!$B$2:$B$3)</f>
        <v>Riocentro</v>
      </c>
      <c r="R205" t="s">
        <v>0</v>
      </c>
      <c r="S205" s="3">
        <v>1</v>
      </c>
      <c r="T205" t="s">
        <v>10</v>
      </c>
      <c r="U205" s="3">
        <v>1</v>
      </c>
      <c r="V205" t="s">
        <v>10</v>
      </c>
      <c r="W205" s="4">
        <v>250</v>
      </c>
      <c r="X205" s="17">
        <f t="shared" si="7"/>
        <v>250</v>
      </c>
      <c r="Y205" t="s">
        <v>11</v>
      </c>
      <c r="Z205" s="3">
        <v>1</v>
      </c>
      <c r="AA205" s="3">
        <v>0</v>
      </c>
      <c r="AB205" s="3">
        <v>0</v>
      </c>
      <c r="AC205" s="3">
        <v>0</v>
      </c>
      <c r="AD205" s="4">
        <v>0</v>
      </c>
      <c r="AE205" s="3">
        <v>0</v>
      </c>
      <c r="AF205" s="4">
        <v>0</v>
      </c>
      <c r="AG205" s="3">
        <v>1</v>
      </c>
      <c r="AH205" s="4">
        <v>0</v>
      </c>
      <c r="AI205" s="4">
        <v>0</v>
      </c>
      <c r="AJ205" s="4">
        <v>0</v>
      </c>
      <c r="AK205" s="4">
        <v>0</v>
      </c>
      <c r="AL205" t="s">
        <v>334</v>
      </c>
      <c r="AM205" t="s">
        <v>13</v>
      </c>
    </row>
    <row r="206" spans="1:39" x14ac:dyDescent="0.25">
      <c r="A206" t="s">
        <v>78</v>
      </c>
      <c r="B206" t="s">
        <v>2</v>
      </c>
      <c r="C206" t="s">
        <v>3</v>
      </c>
      <c r="D206" t="s">
        <v>4</v>
      </c>
      <c r="E206" t="str">
        <f>_xlfn.XLOOKUP(D206,Planilha2!A:A,Planilha2!B:B)</f>
        <v>Compras EBMS</v>
      </c>
      <c r="F206" s="2">
        <v>45348</v>
      </c>
      <c r="G206" t="s">
        <v>26</v>
      </c>
      <c r="H206" s="10" t="s">
        <v>5591</v>
      </c>
      <c r="I206" t="s">
        <v>6</v>
      </c>
      <c r="J206" t="s">
        <v>335</v>
      </c>
      <c r="K206" t="s">
        <v>8</v>
      </c>
      <c r="L206" t="str">
        <f t="shared" si="6"/>
        <v>Serviço</v>
      </c>
      <c r="M206" t="s">
        <v>0</v>
      </c>
      <c r="N206" t="s">
        <v>0</v>
      </c>
      <c r="O206" t="s">
        <v>9</v>
      </c>
      <c r="P206">
        <v>1118</v>
      </c>
      <c r="Q206" t="str">
        <f>_xlfn.XLOOKUP(P206,Planilha1!$A$2:$A$3,Planilha1!$B$2:$B$3)</f>
        <v>Riocentro</v>
      </c>
      <c r="R206" t="s">
        <v>0</v>
      </c>
      <c r="S206" s="3">
        <v>1</v>
      </c>
      <c r="T206" t="s">
        <v>10</v>
      </c>
      <c r="U206" s="3">
        <v>1</v>
      </c>
      <c r="V206" t="s">
        <v>10</v>
      </c>
      <c r="W206" s="4">
        <v>2875</v>
      </c>
      <c r="X206" s="17">
        <f t="shared" si="7"/>
        <v>2875</v>
      </c>
      <c r="Y206" t="s">
        <v>11</v>
      </c>
      <c r="Z206" s="3">
        <v>1</v>
      </c>
      <c r="AA206" s="3">
        <v>0</v>
      </c>
      <c r="AB206" s="3">
        <v>0</v>
      </c>
      <c r="AC206" s="3">
        <v>0</v>
      </c>
      <c r="AD206" s="4">
        <v>0</v>
      </c>
      <c r="AE206" s="3">
        <v>0</v>
      </c>
      <c r="AF206" s="4">
        <v>0</v>
      </c>
      <c r="AG206" s="3">
        <v>1</v>
      </c>
      <c r="AH206" s="4">
        <v>0</v>
      </c>
      <c r="AI206" s="4">
        <v>0</v>
      </c>
      <c r="AJ206" s="4">
        <v>0</v>
      </c>
      <c r="AK206" s="4">
        <v>0</v>
      </c>
      <c r="AL206" t="s">
        <v>334</v>
      </c>
      <c r="AM206" t="s">
        <v>13</v>
      </c>
    </row>
    <row r="207" spans="1:39" x14ac:dyDescent="0.25">
      <c r="A207" t="s">
        <v>1</v>
      </c>
      <c r="B207" t="s">
        <v>2</v>
      </c>
      <c r="C207" t="s">
        <v>3</v>
      </c>
      <c r="D207" t="s">
        <v>4</v>
      </c>
      <c r="E207" t="str">
        <f>_xlfn.XLOOKUP(D207,Planilha2!A:A,Planilha2!B:B)</f>
        <v>Compras EBMS</v>
      </c>
      <c r="F207" s="2">
        <v>45348</v>
      </c>
      <c r="G207" t="s">
        <v>46</v>
      </c>
      <c r="H207" s="10" t="s">
        <v>46</v>
      </c>
      <c r="I207" t="s">
        <v>336</v>
      </c>
      <c r="J207" t="s">
        <v>337</v>
      </c>
      <c r="K207" t="s">
        <v>338</v>
      </c>
      <c r="L207" t="str">
        <f t="shared" si="6"/>
        <v>Locação</v>
      </c>
      <c r="M207" t="s">
        <v>0</v>
      </c>
      <c r="N207" t="s">
        <v>0</v>
      </c>
      <c r="O207" t="s">
        <v>9</v>
      </c>
      <c r="P207">
        <v>1118</v>
      </c>
      <c r="Q207" t="str">
        <f>_xlfn.XLOOKUP(P207,Planilha1!$A$2:$A$3,Planilha1!$B$2:$B$3)</f>
        <v>Riocentro</v>
      </c>
      <c r="R207" t="s">
        <v>0</v>
      </c>
      <c r="S207" s="3">
        <v>1</v>
      </c>
      <c r="T207" t="s">
        <v>210</v>
      </c>
      <c r="U207" s="3">
        <v>1</v>
      </c>
      <c r="V207" t="s">
        <v>210</v>
      </c>
      <c r="W207" s="4">
        <v>9100</v>
      </c>
      <c r="X207" s="17">
        <f t="shared" si="7"/>
        <v>9100</v>
      </c>
      <c r="Y207" t="s">
        <v>11</v>
      </c>
      <c r="Z207" s="3">
        <v>1</v>
      </c>
      <c r="AA207" s="3">
        <v>0</v>
      </c>
      <c r="AB207" s="3">
        <v>0</v>
      </c>
      <c r="AC207" s="3">
        <v>0</v>
      </c>
      <c r="AD207" s="4">
        <v>0</v>
      </c>
      <c r="AE207" s="3">
        <v>0</v>
      </c>
      <c r="AF207" s="4">
        <v>0</v>
      </c>
      <c r="AG207" s="3">
        <v>1</v>
      </c>
      <c r="AH207" s="4">
        <v>0</v>
      </c>
      <c r="AI207" s="4">
        <v>0</v>
      </c>
      <c r="AJ207" s="4">
        <v>0</v>
      </c>
      <c r="AK207" s="4">
        <v>0</v>
      </c>
      <c r="AL207" t="s">
        <v>339</v>
      </c>
      <c r="AM207" t="s">
        <v>13</v>
      </c>
    </row>
    <row r="208" spans="1:39" x14ac:dyDescent="0.25">
      <c r="A208" t="s">
        <v>1</v>
      </c>
      <c r="B208" t="s">
        <v>2</v>
      </c>
      <c r="C208" t="s">
        <v>3</v>
      </c>
      <c r="D208" t="s">
        <v>4</v>
      </c>
      <c r="E208" t="str">
        <f>_xlfn.XLOOKUP(D208,Planilha2!A:A,Planilha2!B:B)</f>
        <v>Compras EBMS</v>
      </c>
      <c r="F208" s="2">
        <v>45348</v>
      </c>
      <c r="G208" t="s">
        <v>71</v>
      </c>
      <c r="H208" s="10" t="s">
        <v>5595</v>
      </c>
      <c r="I208" t="s">
        <v>33</v>
      </c>
      <c r="J208" t="s">
        <v>340</v>
      </c>
      <c r="K208" t="s">
        <v>8</v>
      </c>
      <c r="L208" t="str">
        <f t="shared" si="6"/>
        <v>Serviço</v>
      </c>
      <c r="M208" t="s">
        <v>0</v>
      </c>
      <c r="N208" t="s">
        <v>0</v>
      </c>
      <c r="O208" t="s">
        <v>9</v>
      </c>
      <c r="P208">
        <v>1118</v>
      </c>
      <c r="Q208" t="str">
        <f>_xlfn.XLOOKUP(P208,Planilha1!$A$2:$A$3,Planilha1!$B$2:$B$3)</f>
        <v>Riocentro</v>
      </c>
      <c r="R208" t="s">
        <v>0</v>
      </c>
      <c r="S208" s="3">
        <v>1</v>
      </c>
      <c r="T208" t="s">
        <v>10</v>
      </c>
      <c r="U208" s="3">
        <v>1</v>
      </c>
      <c r="V208" t="s">
        <v>10</v>
      </c>
      <c r="W208" s="4">
        <v>2976</v>
      </c>
      <c r="X208" s="17">
        <f t="shared" si="7"/>
        <v>2976</v>
      </c>
      <c r="Y208" t="s">
        <v>11</v>
      </c>
      <c r="Z208" s="3">
        <v>1</v>
      </c>
      <c r="AA208" s="3">
        <v>0</v>
      </c>
      <c r="AB208" s="3">
        <v>0</v>
      </c>
      <c r="AC208" s="3">
        <v>0</v>
      </c>
      <c r="AD208" s="4">
        <v>0</v>
      </c>
      <c r="AE208" s="3">
        <v>0</v>
      </c>
      <c r="AF208" s="4">
        <v>0</v>
      </c>
      <c r="AG208" s="3">
        <v>1</v>
      </c>
      <c r="AH208" s="4">
        <v>0</v>
      </c>
      <c r="AI208" s="4">
        <v>0</v>
      </c>
      <c r="AJ208" s="4">
        <v>0</v>
      </c>
      <c r="AK208" s="4">
        <v>0</v>
      </c>
      <c r="AL208" t="s">
        <v>341</v>
      </c>
      <c r="AM208" t="s">
        <v>13</v>
      </c>
    </row>
    <row r="209" spans="1:39" x14ac:dyDescent="0.25">
      <c r="A209" t="s">
        <v>1</v>
      </c>
      <c r="B209" t="s">
        <v>2</v>
      </c>
      <c r="C209" t="s">
        <v>3</v>
      </c>
      <c r="D209" t="s">
        <v>4</v>
      </c>
      <c r="E209" t="str">
        <f>_xlfn.XLOOKUP(D209,Planilha2!A:A,Planilha2!B:B)</f>
        <v>Compras EBMS</v>
      </c>
      <c r="F209" s="2">
        <v>45349</v>
      </c>
      <c r="G209" t="s">
        <v>102</v>
      </c>
      <c r="H209" s="10" t="s">
        <v>5599</v>
      </c>
      <c r="I209" t="s">
        <v>33</v>
      </c>
      <c r="J209" t="s">
        <v>342</v>
      </c>
      <c r="K209" t="s">
        <v>8</v>
      </c>
      <c r="L209" t="str">
        <f t="shared" si="6"/>
        <v>Serviço</v>
      </c>
      <c r="M209" t="s">
        <v>0</v>
      </c>
      <c r="N209" t="s">
        <v>0</v>
      </c>
      <c r="O209" t="s">
        <v>9</v>
      </c>
      <c r="P209">
        <v>1118</v>
      </c>
      <c r="Q209" t="str">
        <f>_xlfn.XLOOKUP(P209,Planilha1!$A$2:$A$3,Planilha1!$B$2:$B$3)</f>
        <v>Riocentro</v>
      </c>
      <c r="R209" t="s">
        <v>0</v>
      </c>
      <c r="S209" s="3">
        <v>1</v>
      </c>
      <c r="T209" t="s">
        <v>10</v>
      </c>
      <c r="U209" s="3">
        <v>1</v>
      </c>
      <c r="V209" t="s">
        <v>10</v>
      </c>
      <c r="W209" s="4">
        <v>879.8</v>
      </c>
      <c r="X209" s="17">
        <f t="shared" si="7"/>
        <v>879.8</v>
      </c>
      <c r="Y209" t="s">
        <v>11</v>
      </c>
      <c r="Z209" s="3">
        <v>1</v>
      </c>
      <c r="AA209" s="3">
        <v>0</v>
      </c>
      <c r="AB209" s="3">
        <v>0</v>
      </c>
      <c r="AC209" s="3">
        <v>0</v>
      </c>
      <c r="AD209" s="4">
        <v>0</v>
      </c>
      <c r="AE209" s="3">
        <v>0</v>
      </c>
      <c r="AF209" s="4">
        <v>0</v>
      </c>
      <c r="AG209" s="3">
        <v>1</v>
      </c>
      <c r="AH209" s="4">
        <v>0</v>
      </c>
      <c r="AI209" s="4">
        <v>0</v>
      </c>
      <c r="AJ209" s="4">
        <v>0</v>
      </c>
      <c r="AK209" s="4">
        <v>0</v>
      </c>
      <c r="AL209" t="s">
        <v>343</v>
      </c>
      <c r="AM209" t="s">
        <v>13</v>
      </c>
    </row>
    <row r="210" spans="1:39" x14ac:dyDescent="0.25">
      <c r="A210" t="s">
        <v>1</v>
      </c>
      <c r="B210" t="s">
        <v>2</v>
      </c>
      <c r="C210" t="s">
        <v>3</v>
      </c>
      <c r="D210" t="s">
        <v>4</v>
      </c>
      <c r="E210" t="str">
        <f>_xlfn.XLOOKUP(D210,Planilha2!A:A,Planilha2!B:B)</f>
        <v>Compras EBMS</v>
      </c>
      <c r="F210" s="2">
        <v>45350</v>
      </c>
      <c r="G210" t="s">
        <v>66</v>
      </c>
      <c r="H210" s="10" t="s">
        <v>5965</v>
      </c>
      <c r="I210" t="s">
        <v>51</v>
      </c>
      <c r="J210" t="s">
        <v>52</v>
      </c>
      <c r="K210" t="s">
        <v>8</v>
      </c>
      <c r="L210" t="str">
        <f t="shared" si="6"/>
        <v>Serviço</v>
      </c>
      <c r="M210" t="s">
        <v>0</v>
      </c>
      <c r="N210" t="s">
        <v>0</v>
      </c>
      <c r="O210" t="s">
        <v>9</v>
      </c>
      <c r="P210">
        <v>1118</v>
      </c>
      <c r="Q210" t="str">
        <f>_xlfn.XLOOKUP(P210,Planilha1!$A$2:$A$3,Planilha1!$B$2:$B$3)</f>
        <v>Riocentro</v>
      </c>
      <c r="R210" t="s">
        <v>0</v>
      </c>
      <c r="S210" s="3">
        <v>1</v>
      </c>
      <c r="T210" t="s">
        <v>10</v>
      </c>
      <c r="U210" s="3">
        <v>1</v>
      </c>
      <c r="V210" t="s">
        <v>10</v>
      </c>
      <c r="W210" s="4">
        <v>1050</v>
      </c>
      <c r="X210" s="17">
        <f t="shared" si="7"/>
        <v>1050</v>
      </c>
      <c r="Y210" t="s">
        <v>11</v>
      </c>
      <c r="Z210" s="3">
        <v>1</v>
      </c>
      <c r="AA210" s="3">
        <v>0</v>
      </c>
      <c r="AB210" s="3">
        <v>0</v>
      </c>
      <c r="AC210" s="3">
        <v>0</v>
      </c>
      <c r="AD210" s="4">
        <v>0</v>
      </c>
      <c r="AE210" s="3">
        <v>0</v>
      </c>
      <c r="AF210" s="4">
        <v>0</v>
      </c>
      <c r="AG210" s="3">
        <v>1</v>
      </c>
      <c r="AH210" s="4">
        <v>0</v>
      </c>
      <c r="AI210" s="4">
        <v>0</v>
      </c>
      <c r="AJ210" s="4">
        <v>0</v>
      </c>
      <c r="AK210" s="4">
        <v>0</v>
      </c>
      <c r="AL210" t="s">
        <v>344</v>
      </c>
      <c r="AM210" t="s">
        <v>13</v>
      </c>
    </row>
    <row r="211" spans="1:39" x14ac:dyDescent="0.25">
      <c r="A211" t="s">
        <v>1</v>
      </c>
      <c r="B211" t="s">
        <v>2</v>
      </c>
      <c r="C211" t="s">
        <v>3</v>
      </c>
      <c r="D211" t="s">
        <v>4</v>
      </c>
      <c r="E211" t="str">
        <f>_xlfn.XLOOKUP(D211,Planilha2!A:A,Planilha2!B:B)</f>
        <v>Compras EBMS</v>
      </c>
      <c r="F211" s="2">
        <v>45350</v>
      </c>
      <c r="G211" t="s">
        <v>160</v>
      </c>
      <c r="H211" s="10" t="s">
        <v>5603</v>
      </c>
      <c r="I211" t="s">
        <v>161</v>
      </c>
      <c r="J211" t="s">
        <v>162</v>
      </c>
      <c r="K211" t="s">
        <v>8</v>
      </c>
      <c r="L211" t="str">
        <f t="shared" si="6"/>
        <v>Serviço</v>
      </c>
      <c r="M211" t="s">
        <v>0</v>
      </c>
      <c r="N211" t="s">
        <v>0</v>
      </c>
      <c r="O211" t="s">
        <v>9</v>
      </c>
      <c r="P211">
        <v>1118</v>
      </c>
      <c r="Q211" t="str">
        <f>_xlfn.XLOOKUP(P211,Planilha1!$A$2:$A$3,Planilha1!$B$2:$B$3)</f>
        <v>Riocentro</v>
      </c>
      <c r="R211" t="s">
        <v>0</v>
      </c>
      <c r="S211" s="3">
        <v>1</v>
      </c>
      <c r="T211" t="s">
        <v>10</v>
      </c>
      <c r="U211" s="3">
        <v>1</v>
      </c>
      <c r="V211" t="s">
        <v>10</v>
      </c>
      <c r="W211" s="4">
        <v>1750</v>
      </c>
      <c r="X211" s="17">
        <f t="shared" si="7"/>
        <v>1750</v>
      </c>
      <c r="Y211" t="s">
        <v>11</v>
      </c>
      <c r="Z211" s="3">
        <v>1</v>
      </c>
      <c r="AA211" s="3">
        <v>0</v>
      </c>
      <c r="AB211" s="3">
        <v>0</v>
      </c>
      <c r="AC211" s="3">
        <v>0</v>
      </c>
      <c r="AD211" s="4">
        <v>0</v>
      </c>
      <c r="AE211" s="3">
        <v>0</v>
      </c>
      <c r="AF211" s="4">
        <v>0</v>
      </c>
      <c r="AG211" s="3">
        <v>1</v>
      </c>
      <c r="AH211" s="4">
        <v>0</v>
      </c>
      <c r="AI211" s="4">
        <v>0</v>
      </c>
      <c r="AJ211" s="4">
        <v>0</v>
      </c>
      <c r="AK211" s="4">
        <v>0</v>
      </c>
      <c r="AL211" t="s">
        <v>345</v>
      </c>
      <c r="AM211" t="s">
        <v>13</v>
      </c>
    </row>
    <row r="212" spans="1:39" x14ac:dyDescent="0.25">
      <c r="A212" t="s">
        <v>1</v>
      </c>
      <c r="B212" t="s">
        <v>2</v>
      </c>
      <c r="C212" t="s">
        <v>3</v>
      </c>
      <c r="D212" t="s">
        <v>4</v>
      </c>
      <c r="E212" t="str">
        <f>_xlfn.XLOOKUP(D212,Planilha2!A:A,Planilha2!B:B)</f>
        <v>Compras EBMS</v>
      </c>
      <c r="F212" s="2">
        <v>45350</v>
      </c>
      <c r="G212" t="s">
        <v>346</v>
      </c>
      <c r="H212" s="10" t="s">
        <v>5609</v>
      </c>
      <c r="I212" t="s">
        <v>347</v>
      </c>
      <c r="J212" t="s">
        <v>348</v>
      </c>
      <c r="K212" t="s">
        <v>349</v>
      </c>
      <c r="L212" t="str">
        <f t="shared" si="6"/>
        <v>Material</v>
      </c>
      <c r="M212" t="s">
        <v>0</v>
      </c>
      <c r="N212" t="s">
        <v>0</v>
      </c>
      <c r="O212" t="s">
        <v>9</v>
      </c>
      <c r="P212">
        <v>1118</v>
      </c>
      <c r="Q212" t="str">
        <f>_xlfn.XLOOKUP(P212,Planilha1!$A$2:$A$3,Planilha1!$B$2:$B$3)</f>
        <v>Riocentro</v>
      </c>
      <c r="R212" t="s">
        <v>0</v>
      </c>
      <c r="S212" s="3">
        <v>1</v>
      </c>
      <c r="T212" t="s">
        <v>10</v>
      </c>
      <c r="U212" s="3">
        <v>1</v>
      </c>
      <c r="V212" t="s">
        <v>10</v>
      </c>
      <c r="W212" s="4">
        <v>900</v>
      </c>
      <c r="X212" s="17">
        <f t="shared" si="7"/>
        <v>900</v>
      </c>
      <c r="Y212" t="s">
        <v>11</v>
      </c>
      <c r="Z212" s="3">
        <v>1</v>
      </c>
      <c r="AA212" s="3">
        <v>0</v>
      </c>
      <c r="AB212" s="3">
        <v>0</v>
      </c>
      <c r="AC212" s="3">
        <v>0</v>
      </c>
      <c r="AD212" s="4">
        <v>0</v>
      </c>
      <c r="AE212" s="3">
        <v>0</v>
      </c>
      <c r="AF212" s="4">
        <v>0</v>
      </c>
      <c r="AG212" s="3">
        <v>1</v>
      </c>
      <c r="AH212" s="4">
        <v>0</v>
      </c>
      <c r="AI212" s="4">
        <v>0</v>
      </c>
      <c r="AJ212" s="4">
        <v>0</v>
      </c>
      <c r="AK212" s="4">
        <v>0</v>
      </c>
      <c r="AL212" t="s">
        <v>350</v>
      </c>
      <c r="AM212" t="s">
        <v>13</v>
      </c>
    </row>
    <row r="213" spans="1:39" x14ac:dyDescent="0.25">
      <c r="A213" t="s">
        <v>1</v>
      </c>
      <c r="B213" t="s">
        <v>2</v>
      </c>
      <c r="C213" t="s">
        <v>3</v>
      </c>
      <c r="D213" t="s">
        <v>4</v>
      </c>
      <c r="E213" t="str">
        <f>_xlfn.XLOOKUP(D213,Planilha2!A:A,Planilha2!B:B)</f>
        <v>Compras EBMS</v>
      </c>
      <c r="F213" s="2">
        <v>45351</v>
      </c>
      <c r="G213" t="s">
        <v>204</v>
      </c>
      <c r="H213" s="10" t="s">
        <v>5605</v>
      </c>
      <c r="I213" t="s">
        <v>21</v>
      </c>
      <c r="J213" t="s">
        <v>22</v>
      </c>
      <c r="K213" t="s">
        <v>8</v>
      </c>
      <c r="L213" t="str">
        <f t="shared" si="6"/>
        <v>Serviço</v>
      </c>
      <c r="M213" t="s">
        <v>0</v>
      </c>
      <c r="N213" t="s">
        <v>0</v>
      </c>
      <c r="O213" t="s">
        <v>9</v>
      </c>
      <c r="P213">
        <v>1118</v>
      </c>
      <c r="Q213" t="str">
        <f>_xlfn.XLOOKUP(P213,Planilha1!$A$2:$A$3,Planilha1!$B$2:$B$3)</f>
        <v>Riocentro</v>
      </c>
      <c r="R213" t="s">
        <v>0</v>
      </c>
      <c r="S213" s="3">
        <v>1</v>
      </c>
      <c r="T213" t="s">
        <v>10</v>
      </c>
      <c r="U213" s="3">
        <v>1</v>
      </c>
      <c r="V213" t="s">
        <v>10</v>
      </c>
      <c r="W213" s="4">
        <v>550</v>
      </c>
      <c r="X213" s="17">
        <f t="shared" si="7"/>
        <v>550</v>
      </c>
      <c r="Y213" t="s">
        <v>11</v>
      </c>
      <c r="Z213" s="3">
        <v>1</v>
      </c>
      <c r="AA213" s="3">
        <v>0</v>
      </c>
      <c r="AB213" s="3">
        <v>0</v>
      </c>
      <c r="AC213" s="3">
        <v>0</v>
      </c>
      <c r="AD213" s="4">
        <v>0</v>
      </c>
      <c r="AE213" s="3">
        <v>0</v>
      </c>
      <c r="AF213" s="4">
        <v>0</v>
      </c>
      <c r="AG213" s="3">
        <v>1</v>
      </c>
      <c r="AH213" s="4">
        <v>0</v>
      </c>
      <c r="AI213" s="4">
        <v>0</v>
      </c>
      <c r="AJ213" s="4">
        <v>0</v>
      </c>
      <c r="AK213" s="4">
        <v>0</v>
      </c>
      <c r="AL213" t="s">
        <v>351</v>
      </c>
      <c r="AM213" t="s">
        <v>13</v>
      </c>
    </row>
    <row r="214" spans="1:39" x14ac:dyDescent="0.25">
      <c r="A214" t="s">
        <v>1</v>
      </c>
      <c r="B214" t="s">
        <v>2</v>
      </c>
      <c r="C214" t="s">
        <v>3</v>
      </c>
      <c r="D214" t="s">
        <v>4</v>
      </c>
      <c r="E214" t="str">
        <f>_xlfn.XLOOKUP(D214,Planilha2!A:A,Planilha2!B:B)</f>
        <v>Compras EBMS</v>
      </c>
      <c r="F214" s="2">
        <v>45351</v>
      </c>
      <c r="G214" t="s">
        <v>204</v>
      </c>
      <c r="H214" s="10" t="s">
        <v>5605</v>
      </c>
      <c r="I214" t="s">
        <v>21</v>
      </c>
      <c r="J214" t="s">
        <v>22</v>
      </c>
      <c r="K214" t="s">
        <v>8</v>
      </c>
      <c r="L214" t="str">
        <f t="shared" si="6"/>
        <v>Serviço</v>
      </c>
      <c r="M214" t="s">
        <v>0</v>
      </c>
      <c r="N214" t="s">
        <v>0</v>
      </c>
      <c r="O214" t="s">
        <v>9</v>
      </c>
      <c r="P214">
        <v>1118</v>
      </c>
      <c r="Q214" t="str">
        <f>_xlfn.XLOOKUP(P214,Planilha1!$A$2:$A$3,Planilha1!$B$2:$B$3)</f>
        <v>Riocentro</v>
      </c>
      <c r="R214" t="s">
        <v>0</v>
      </c>
      <c r="S214" s="3">
        <v>1</v>
      </c>
      <c r="T214" t="s">
        <v>10</v>
      </c>
      <c r="U214" s="3">
        <v>1</v>
      </c>
      <c r="V214" t="s">
        <v>10</v>
      </c>
      <c r="W214" s="4">
        <v>550</v>
      </c>
      <c r="X214" s="17">
        <f t="shared" si="7"/>
        <v>550</v>
      </c>
      <c r="Y214" t="s">
        <v>11</v>
      </c>
      <c r="Z214" s="3">
        <v>1</v>
      </c>
      <c r="AA214" s="3">
        <v>0</v>
      </c>
      <c r="AB214" s="3">
        <v>0</v>
      </c>
      <c r="AC214" s="3">
        <v>0</v>
      </c>
      <c r="AD214" s="4">
        <v>0</v>
      </c>
      <c r="AE214" s="3">
        <v>0</v>
      </c>
      <c r="AF214" s="4">
        <v>0</v>
      </c>
      <c r="AG214" s="3">
        <v>1</v>
      </c>
      <c r="AH214" s="4">
        <v>0</v>
      </c>
      <c r="AI214" s="4">
        <v>0</v>
      </c>
      <c r="AJ214" s="4">
        <v>0</v>
      </c>
      <c r="AK214" s="4">
        <v>0</v>
      </c>
      <c r="AL214" t="s">
        <v>352</v>
      </c>
      <c r="AM214" t="s">
        <v>13</v>
      </c>
    </row>
    <row r="215" spans="1:39" x14ac:dyDescent="0.25">
      <c r="A215" t="s">
        <v>1</v>
      </c>
      <c r="B215" t="s">
        <v>2</v>
      </c>
      <c r="C215" t="s">
        <v>3</v>
      </c>
      <c r="D215" t="s">
        <v>4</v>
      </c>
      <c r="E215" t="str">
        <f>_xlfn.XLOOKUP(D215,Planilha2!A:A,Planilha2!B:B)</f>
        <v>Compras EBMS</v>
      </c>
      <c r="F215" s="2">
        <v>45351</v>
      </c>
      <c r="G215" t="s">
        <v>204</v>
      </c>
      <c r="H215" s="10" t="s">
        <v>5605</v>
      </c>
      <c r="I215" t="s">
        <v>21</v>
      </c>
      <c r="J215" t="s">
        <v>22</v>
      </c>
      <c r="K215" t="s">
        <v>8</v>
      </c>
      <c r="L215" t="str">
        <f t="shared" si="6"/>
        <v>Serviço</v>
      </c>
      <c r="M215" t="s">
        <v>0</v>
      </c>
      <c r="N215" t="s">
        <v>0</v>
      </c>
      <c r="O215" t="s">
        <v>9</v>
      </c>
      <c r="P215">
        <v>1118</v>
      </c>
      <c r="Q215" t="str">
        <f>_xlfn.XLOOKUP(P215,Planilha1!$A$2:$A$3,Planilha1!$B$2:$B$3)</f>
        <v>Riocentro</v>
      </c>
      <c r="R215" t="s">
        <v>0</v>
      </c>
      <c r="S215" s="3">
        <v>1</v>
      </c>
      <c r="T215" t="s">
        <v>10</v>
      </c>
      <c r="U215" s="3">
        <v>1</v>
      </c>
      <c r="V215" t="s">
        <v>10</v>
      </c>
      <c r="W215" s="4">
        <v>550</v>
      </c>
      <c r="X215" s="17">
        <f t="shared" si="7"/>
        <v>550</v>
      </c>
      <c r="Y215" t="s">
        <v>11</v>
      </c>
      <c r="Z215" s="3">
        <v>1</v>
      </c>
      <c r="AA215" s="3">
        <v>0</v>
      </c>
      <c r="AB215" s="3">
        <v>0</v>
      </c>
      <c r="AC215" s="3">
        <v>0</v>
      </c>
      <c r="AD215" s="4">
        <v>0</v>
      </c>
      <c r="AE215" s="3">
        <v>0</v>
      </c>
      <c r="AF215" s="4">
        <v>0</v>
      </c>
      <c r="AG215" s="3">
        <v>1</v>
      </c>
      <c r="AH215" s="4">
        <v>0</v>
      </c>
      <c r="AI215" s="4">
        <v>0</v>
      </c>
      <c r="AJ215" s="4">
        <v>0</v>
      </c>
      <c r="AK215" s="4">
        <v>0</v>
      </c>
      <c r="AL215" t="s">
        <v>353</v>
      </c>
      <c r="AM215" t="s">
        <v>13</v>
      </c>
    </row>
    <row r="216" spans="1:39" x14ac:dyDescent="0.25">
      <c r="A216" t="s">
        <v>1</v>
      </c>
      <c r="B216" t="s">
        <v>2</v>
      </c>
      <c r="C216" t="s">
        <v>3</v>
      </c>
      <c r="D216" t="s">
        <v>4</v>
      </c>
      <c r="E216" t="str">
        <f>_xlfn.XLOOKUP(D216,Planilha2!A:A,Planilha2!B:B)</f>
        <v>Compras EBMS</v>
      </c>
      <c r="F216" s="2">
        <v>45351</v>
      </c>
      <c r="G216" t="s">
        <v>204</v>
      </c>
      <c r="H216" s="10" t="s">
        <v>5605</v>
      </c>
      <c r="I216" t="s">
        <v>21</v>
      </c>
      <c r="J216" t="s">
        <v>22</v>
      </c>
      <c r="K216" t="s">
        <v>8</v>
      </c>
      <c r="L216" t="str">
        <f t="shared" si="6"/>
        <v>Serviço</v>
      </c>
      <c r="M216" t="s">
        <v>0</v>
      </c>
      <c r="N216" t="s">
        <v>0</v>
      </c>
      <c r="O216" t="s">
        <v>9</v>
      </c>
      <c r="P216">
        <v>1118</v>
      </c>
      <c r="Q216" t="str">
        <f>_xlfn.XLOOKUP(P216,Planilha1!$A$2:$A$3,Planilha1!$B$2:$B$3)</f>
        <v>Riocentro</v>
      </c>
      <c r="R216" t="s">
        <v>0</v>
      </c>
      <c r="S216" s="3">
        <v>1</v>
      </c>
      <c r="T216" t="s">
        <v>10</v>
      </c>
      <c r="U216" s="3">
        <v>1</v>
      </c>
      <c r="V216" t="s">
        <v>10</v>
      </c>
      <c r="W216" s="4">
        <v>550</v>
      </c>
      <c r="X216" s="17">
        <f t="shared" si="7"/>
        <v>550</v>
      </c>
      <c r="Y216" t="s">
        <v>11</v>
      </c>
      <c r="Z216" s="3">
        <v>1</v>
      </c>
      <c r="AA216" s="3">
        <v>0</v>
      </c>
      <c r="AB216" s="3">
        <v>0</v>
      </c>
      <c r="AC216" s="3">
        <v>0</v>
      </c>
      <c r="AD216" s="4">
        <v>0</v>
      </c>
      <c r="AE216" s="3">
        <v>0</v>
      </c>
      <c r="AF216" s="4">
        <v>0</v>
      </c>
      <c r="AG216" s="3">
        <v>1</v>
      </c>
      <c r="AH216" s="4">
        <v>0</v>
      </c>
      <c r="AI216" s="4">
        <v>0</v>
      </c>
      <c r="AJ216" s="4">
        <v>0</v>
      </c>
      <c r="AK216" s="4">
        <v>0</v>
      </c>
      <c r="AL216" t="s">
        <v>354</v>
      </c>
      <c r="AM216" t="s">
        <v>13</v>
      </c>
    </row>
    <row r="217" spans="1:39" x14ac:dyDescent="0.25">
      <c r="A217" t="s">
        <v>1</v>
      </c>
      <c r="B217" t="s">
        <v>2</v>
      </c>
      <c r="C217" t="s">
        <v>3</v>
      </c>
      <c r="D217" t="s">
        <v>4</v>
      </c>
      <c r="E217" t="str">
        <f>_xlfn.XLOOKUP(D217,Planilha2!A:A,Planilha2!B:B)</f>
        <v>Compras EBMS</v>
      </c>
      <c r="F217" s="2">
        <v>45351</v>
      </c>
      <c r="G217" t="s">
        <v>46</v>
      </c>
      <c r="H217" s="10" t="s">
        <v>46</v>
      </c>
      <c r="I217" t="s">
        <v>47</v>
      </c>
      <c r="J217" t="s">
        <v>48</v>
      </c>
      <c r="K217" t="s">
        <v>8</v>
      </c>
      <c r="L217" t="str">
        <f t="shared" si="6"/>
        <v>Serviço</v>
      </c>
      <c r="M217" t="s">
        <v>0</v>
      </c>
      <c r="N217" t="s">
        <v>0</v>
      </c>
      <c r="O217" t="s">
        <v>9</v>
      </c>
      <c r="P217">
        <v>1118</v>
      </c>
      <c r="Q217" t="str">
        <f>_xlfn.XLOOKUP(P217,Planilha1!$A$2:$A$3,Planilha1!$B$2:$B$3)</f>
        <v>Riocentro</v>
      </c>
      <c r="R217" t="s">
        <v>0</v>
      </c>
      <c r="S217" s="5">
        <v>502.5</v>
      </c>
      <c r="T217" t="s">
        <v>10</v>
      </c>
      <c r="U217" s="5">
        <v>502.5</v>
      </c>
      <c r="V217" t="s">
        <v>10</v>
      </c>
      <c r="W217" s="4">
        <v>1</v>
      </c>
      <c r="X217" s="17">
        <f t="shared" si="7"/>
        <v>502.5</v>
      </c>
      <c r="Y217" t="s">
        <v>11</v>
      </c>
      <c r="Z217" s="3">
        <v>1</v>
      </c>
      <c r="AA217" s="3">
        <v>0</v>
      </c>
      <c r="AB217" s="3">
        <v>0</v>
      </c>
      <c r="AC217" s="5">
        <v>0.45</v>
      </c>
      <c r="AD217" s="4">
        <v>0</v>
      </c>
      <c r="AE217" s="5">
        <v>0.45</v>
      </c>
      <c r="AF217" s="4">
        <v>0.45</v>
      </c>
      <c r="AG217" s="3">
        <v>1</v>
      </c>
      <c r="AH217" s="4">
        <v>0</v>
      </c>
      <c r="AI217" s="4">
        <v>0</v>
      </c>
      <c r="AJ217" s="4">
        <v>0</v>
      </c>
      <c r="AK217" s="4">
        <v>0</v>
      </c>
      <c r="AL217" t="s">
        <v>355</v>
      </c>
      <c r="AM217" t="s">
        <v>13</v>
      </c>
    </row>
    <row r="218" spans="1:39" x14ac:dyDescent="0.25">
      <c r="A218" t="s">
        <v>1</v>
      </c>
      <c r="B218" t="s">
        <v>2</v>
      </c>
      <c r="C218" t="s">
        <v>3</v>
      </c>
      <c r="D218" t="s">
        <v>4</v>
      </c>
      <c r="E218" t="str">
        <f>_xlfn.XLOOKUP(D218,Planilha2!A:A,Planilha2!B:B)</f>
        <v>Compras EBMS</v>
      </c>
      <c r="F218" s="2">
        <v>45351</v>
      </c>
      <c r="G218" t="s">
        <v>46</v>
      </c>
      <c r="H218" s="10" t="s">
        <v>46</v>
      </c>
      <c r="I218" t="s">
        <v>47</v>
      </c>
      <c r="J218" t="s">
        <v>48</v>
      </c>
      <c r="K218" t="s">
        <v>8</v>
      </c>
      <c r="L218" t="str">
        <f t="shared" si="6"/>
        <v>Serviço</v>
      </c>
      <c r="M218" t="s">
        <v>0</v>
      </c>
      <c r="N218" t="s">
        <v>0</v>
      </c>
      <c r="O218" t="s">
        <v>9</v>
      </c>
      <c r="P218">
        <v>1118</v>
      </c>
      <c r="Q218" t="str">
        <f>_xlfn.XLOOKUP(P218,Planilha1!$A$2:$A$3,Planilha1!$B$2:$B$3)</f>
        <v>Riocentro</v>
      </c>
      <c r="R218" t="s">
        <v>0</v>
      </c>
      <c r="S218" s="5">
        <v>502.5</v>
      </c>
      <c r="T218" t="s">
        <v>10</v>
      </c>
      <c r="U218" s="5">
        <v>502.5</v>
      </c>
      <c r="V218" t="s">
        <v>10</v>
      </c>
      <c r="W218" s="4">
        <v>1</v>
      </c>
      <c r="X218" s="17">
        <f t="shared" si="7"/>
        <v>502.5</v>
      </c>
      <c r="Y218" t="s">
        <v>11</v>
      </c>
      <c r="Z218" s="3">
        <v>1</v>
      </c>
      <c r="AA218" s="3">
        <v>0</v>
      </c>
      <c r="AB218" s="3">
        <v>0</v>
      </c>
      <c r="AC218" s="5">
        <v>0.45</v>
      </c>
      <c r="AD218" s="4">
        <v>0</v>
      </c>
      <c r="AE218" s="5">
        <v>0.45</v>
      </c>
      <c r="AF218" s="4">
        <v>0.45</v>
      </c>
      <c r="AG218" s="3">
        <v>1</v>
      </c>
      <c r="AH218" s="4">
        <v>0</v>
      </c>
      <c r="AI218" s="4">
        <v>0</v>
      </c>
      <c r="AJ218" s="4">
        <v>0</v>
      </c>
      <c r="AK218" s="4">
        <v>0</v>
      </c>
      <c r="AL218" t="s">
        <v>356</v>
      </c>
      <c r="AM218" t="s">
        <v>13</v>
      </c>
    </row>
    <row r="219" spans="1:39" x14ac:dyDescent="0.25">
      <c r="A219" t="s">
        <v>1</v>
      </c>
      <c r="B219" t="s">
        <v>2</v>
      </c>
      <c r="C219" t="s">
        <v>3</v>
      </c>
      <c r="D219" t="s">
        <v>4</v>
      </c>
      <c r="E219" t="str">
        <f>_xlfn.XLOOKUP(D219,Planilha2!A:A,Planilha2!B:B)</f>
        <v>Compras EBMS</v>
      </c>
      <c r="F219" s="2">
        <v>45351</v>
      </c>
      <c r="G219" t="s">
        <v>46</v>
      </c>
      <c r="H219" s="10" t="s">
        <v>46</v>
      </c>
      <c r="I219" t="s">
        <v>47</v>
      </c>
      <c r="J219" t="s">
        <v>48</v>
      </c>
      <c r="K219" t="s">
        <v>8</v>
      </c>
      <c r="L219" t="str">
        <f t="shared" si="6"/>
        <v>Serviço</v>
      </c>
      <c r="M219" t="s">
        <v>0</v>
      </c>
      <c r="N219" t="s">
        <v>0</v>
      </c>
      <c r="O219" t="s">
        <v>9</v>
      </c>
      <c r="P219">
        <v>1118</v>
      </c>
      <c r="Q219" t="str">
        <f>_xlfn.XLOOKUP(P219,Planilha1!$A$2:$A$3,Planilha1!$B$2:$B$3)</f>
        <v>Riocentro</v>
      </c>
      <c r="R219" t="s">
        <v>0</v>
      </c>
      <c r="S219" s="5">
        <v>502.5</v>
      </c>
      <c r="T219" t="s">
        <v>10</v>
      </c>
      <c r="U219" s="5">
        <v>502.5</v>
      </c>
      <c r="V219" t="s">
        <v>10</v>
      </c>
      <c r="W219" s="4">
        <v>1</v>
      </c>
      <c r="X219" s="17">
        <f t="shared" si="7"/>
        <v>502.5</v>
      </c>
      <c r="Y219" t="s">
        <v>11</v>
      </c>
      <c r="Z219" s="3">
        <v>1</v>
      </c>
      <c r="AA219" s="3">
        <v>0</v>
      </c>
      <c r="AB219" s="3">
        <v>0</v>
      </c>
      <c r="AC219" s="5">
        <v>0.45</v>
      </c>
      <c r="AD219" s="4">
        <v>0</v>
      </c>
      <c r="AE219" s="5">
        <v>0.45</v>
      </c>
      <c r="AF219" s="4">
        <v>0.45</v>
      </c>
      <c r="AG219" s="3">
        <v>1</v>
      </c>
      <c r="AH219" s="4">
        <v>0</v>
      </c>
      <c r="AI219" s="4">
        <v>0</v>
      </c>
      <c r="AJ219" s="4">
        <v>0</v>
      </c>
      <c r="AK219" s="4">
        <v>0</v>
      </c>
      <c r="AL219" t="s">
        <v>357</v>
      </c>
      <c r="AM219" t="s">
        <v>13</v>
      </c>
    </row>
    <row r="220" spans="1:39" x14ac:dyDescent="0.25">
      <c r="A220" t="s">
        <v>1</v>
      </c>
      <c r="B220" t="s">
        <v>2</v>
      </c>
      <c r="C220" t="s">
        <v>3</v>
      </c>
      <c r="D220" t="s">
        <v>4</v>
      </c>
      <c r="E220" t="str">
        <f>_xlfn.XLOOKUP(D220,Planilha2!A:A,Planilha2!B:B)</f>
        <v>Compras EBMS</v>
      </c>
      <c r="F220" s="2">
        <v>45351</v>
      </c>
      <c r="G220" t="s">
        <v>46</v>
      </c>
      <c r="H220" s="10" t="s">
        <v>46</v>
      </c>
      <c r="I220" t="s">
        <v>47</v>
      </c>
      <c r="J220" t="s">
        <v>48</v>
      </c>
      <c r="K220" t="s">
        <v>8</v>
      </c>
      <c r="L220" t="str">
        <f t="shared" si="6"/>
        <v>Serviço</v>
      </c>
      <c r="M220" t="s">
        <v>0</v>
      </c>
      <c r="N220" t="s">
        <v>0</v>
      </c>
      <c r="O220" t="s">
        <v>9</v>
      </c>
      <c r="P220">
        <v>1118</v>
      </c>
      <c r="Q220" t="str">
        <f>_xlfn.XLOOKUP(P220,Planilha1!$A$2:$A$3,Planilha1!$B$2:$B$3)</f>
        <v>Riocentro</v>
      </c>
      <c r="R220" t="s">
        <v>0</v>
      </c>
      <c r="S220" s="5">
        <v>502.5</v>
      </c>
      <c r="T220" t="s">
        <v>10</v>
      </c>
      <c r="U220" s="5">
        <v>502.5</v>
      </c>
      <c r="V220" t="s">
        <v>10</v>
      </c>
      <c r="W220" s="4">
        <v>1</v>
      </c>
      <c r="X220" s="17">
        <f t="shared" si="7"/>
        <v>502.5</v>
      </c>
      <c r="Y220" t="s">
        <v>11</v>
      </c>
      <c r="Z220" s="3">
        <v>1</v>
      </c>
      <c r="AA220" s="3">
        <v>0</v>
      </c>
      <c r="AB220" s="3">
        <v>0</v>
      </c>
      <c r="AC220" s="5">
        <v>0.45</v>
      </c>
      <c r="AD220" s="4">
        <v>0</v>
      </c>
      <c r="AE220" s="5">
        <v>0.45</v>
      </c>
      <c r="AF220" s="4">
        <v>0.45</v>
      </c>
      <c r="AG220" s="3">
        <v>1</v>
      </c>
      <c r="AH220" s="4">
        <v>0</v>
      </c>
      <c r="AI220" s="4">
        <v>0</v>
      </c>
      <c r="AJ220" s="4">
        <v>0</v>
      </c>
      <c r="AK220" s="4">
        <v>0</v>
      </c>
      <c r="AL220" t="s">
        <v>358</v>
      </c>
      <c r="AM220" t="s">
        <v>13</v>
      </c>
    </row>
    <row r="221" spans="1:39" x14ac:dyDescent="0.25">
      <c r="A221" t="s">
        <v>1</v>
      </c>
      <c r="B221" t="s">
        <v>2</v>
      </c>
      <c r="C221" t="s">
        <v>3</v>
      </c>
      <c r="D221" t="s">
        <v>4</v>
      </c>
      <c r="E221" t="str">
        <f>_xlfn.XLOOKUP(D221,Planilha2!A:A,Planilha2!B:B)</f>
        <v>Compras EBMS</v>
      </c>
      <c r="F221" s="2">
        <v>45351</v>
      </c>
      <c r="G221" t="s">
        <v>43</v>
      </c>
      <c r="H221" s="10" t="s">
        <v>5964</v>
      </c>
      <c r="I221" t="s">
        <v>33</v>
      </c>
      <c r="J221" t="s">
        <v>359</v>
      </c>
      <c r="K221" t="s">
        <v>8</v>
      </c>
      <c r="L221" t="str">
        <f t="shared" si="6"/>
        <v>Serviço</v>
      </c>
      <c r="M221" t="s">
        <v>0</v>
      </c>
      <c r="N221" t="s">
        <v>0</v>
      </c>
      <c r="O221" t="s">
        <v>9</v>
      </c>
      <c r="P221">
        <v>1118</v>
      </c>
      <c r="Q221" t="str">
        <f>_xlfn.XLOOKUP(P221,Planilha1!$A$2:$A$3,Planilha1!$B$2:$B$3)</f>
        <v>Riocentro</v>
      </c>
      <c r="R221" t="s">
        <v>0</v>
      </c>
      <c r="S221" s="3">
        <v>6</v>
      </c>
      <c r="T221" t="s">
        <v>10</v>
      </c>
      <c r="U221" s="3">
        <v>6</v>
      </c>
      <c r="V221" t="s">
        <v>10</v>
      </c>
      <c r="W221" s="4">
        <v>300</v>
      </c>
      <c r="X221" s="17">
        <f t="shared" si="7"/>
        <v>1800</v>
      </c>
      <c r="Y221" t="s">
        <v>11</v>
      </c>
      <c r="Z221" s="3">
        <v>1</v>
      </c>
      <c r="AA221" s="3">
        <v>0</v>
      </c>
      <c r="AB221" s="3">
        <v>0</v>
      </c>
      <c r="AC221" s="3">
        <v>0</v>
      </c>
      <c r="AD221" s="4">
        <v>0</v>
      </c>
      <c r="AE221" s="3">
        <v>6</v>
      </c>
      <c r="AF221" s="4">
        <v>1800</v>
      </c>
      <c r="AG221" s="3">
        <v>1</v>
      </c>
      <c r="AH221" s="4">
        <v>0</v>
      </c>
      <c r="AI221" s="4">
        <v>0</v>
      </c>
      <c r="AJ221" s="4">
        <v>0</v>
      </c>
      <c r="AK221" s="4">
        <v>0</v>
      </c>
      <c r="AL221" t="s">
        <v>360</v>
      </c>
      <c r="AM221" t="s">
        <v>13</v>
      </c>
    </row>
    <row r="222" spans="1:39" x14ac:dyDescent="0.25">
      <c r="A222" t="s">
        <v>1</v>
      </c>
      <c r="B222" t="s">
        <v>2</v>
      </c>
      <c r="C222" t="s">
        <v>3</v>
      </c>
      <c r="D222" t="s">
        <v>4</v>
      </c>
      <c r="E222" t="str">
        <f>_xlfn.XLOOKUP(D222,Planilha2!A:A,Planilha2!B:B)</f>
        <v>Compras EBMS</v>
      </c>
      <c r="F222" s="2">
        <v>45351</v>
      </c>
      <c r="G222" t="s">
        <v>113</v>
      </c>
      <c r="H222" s="10" t="s">
        <v>5600</v>
      </c>
      <c r="I222" t="s">
        <v>33</v>
      </c>
      <c r="J222" t="s">
        <v>114</v>
      </c>
      <c r="K222" t="s">
        <v>8</v>
      </c>
      <c r="L222" t="str">
        <f t="shared" si="6"/>
        <v>Serviço</v>
      </c>
      <c r="M222" t="s">
        <v>0</v>
      </c>
      <c r="N222" t="s">
        <v>0</v>
      </c>
      <c r="O222" t="s">
        <v>9</v>
      </c>
      <c r="P222">
        <v>1118</v>
      </c>
      <c r="Q222" t="str">
        <f>_xlfn.XLOOKUP(P222,Planilha1!$A$2:$A$3,Planilha1!$B$2:$B$3)</f>
        <v>Riocentro</v>
      </c>
      <c r="R222" t="s">
        <v>0</v>
      </c>
      <c r="S222" s="3">
        <v>4</v>
      </c>
      <c r="T222" t="s">
        <v>10</v>
      </c>
      <c r="U222" s="3">
        <v>4</v>
      </c>
      <c r="V222" t="s">
        <v>10</v>
      </c>
      <c r="W222" s="4">
        <v>340</v>
      </c>
      <c r="X222" s="17">
        <f t="shared" si="7"/>
        <v>1360</v>
      </c>
      <c r="Y222" t="s">
        <v>11</v>
      </c>
      <c r="Z222" s="3">
        <v>1</v>
      </c>
      <c r="AA222" s="3">
        <v>0</v>
      </c>
      <c r="AB222" s="3">
        <v>0</v>
      </c>
      <c r="AC222" s="3">
        <v>0</v>
      </c>
      <c r="AD222" s="4">
        <v>0</v>
      </c>
      <c r="AE222" s="3">
        <v>0</v>
      </c>
      <c r="AF222" s="4">
        <v>0</v>
      </c>
      <c r="AG222" s="3">
        <v>1</v>
      </c>
      <c r="AH222" s="4">
        <v>0</v>
      </c>
      <c r="AI222" s="4">
        <v>0</v>
      </c>
      <c r="AJ222" s="4">
        <v>0</v>
      </c>
      <c r="AK222" s="4">
        <v>0</v>
      </c>
      <c r="AL222" t="s">
        <v>361</v>
      </c>
      <c r="AM222" t="s">
        <v>13</v>
      </c>
    </row>
    <row r="223" spans="1:39" x14ac:dyDescent="0.25">
      <c r="A223" t="s">
        <v>1</v>
      </c>
      <c r="B223" t="s">
        <v>2</v>
      </c>
      <c r="C223" t="s">
        <v>3</v>
      </c>
      <c r="D223" t="s">
        <v>4</v>
      </c>
      <c r="E223" t="str">
        <f>_xlfn.XLOOKUP(D223,Planilha2!A:A,Planilha2!B:B)</f>
        <v>Compras EBMS</v>
      </c>
      <c r="F223" s="2">
        <v>45352</v>
      </c>
      <c r="G223" t="s">
        <v>71</v>
      </c>
      <c r="H223" s="10" t="s">
        <v>5595</v>
      </c>
      <c r="I223" t="s">
        <v>33</v>
      </c>
      <c r="J223" t="s">
        <v>362</v>
      </c>
      <c r="K223" t="s">
        <v>8</v>
      </c>
      <c r="L223" t="str">
        <f t="shared" si="6"/>
        <v>Serviço</v>
      </c>
      <c r="M223" t="s">
        <v>0</v>
      </c>
      <c r="N223" t="s">
        <v>0</v>
      </c>
      <c r="O223" t="s">
        <v>9</v>
      </c>
      <c r="P223">
        <v>1118</v>
      </c>
      <c r="Q223" t="str">
        <f>_xlfn.XLOOKUP(P223,Planilha1!$A$2:$A$3,Planilha1!$B$2:$B$3)</f>
        <v>Riocentro</v>
      </c>
      <c r="R223" t="s">
        <v>0</v>
      </c>
      <c r="S223" s="3">
        <v>1</v>
      </c>
      <c r="T223" t="s">
        <v>10</v>
      </c>
      <c r="U223" s="3">
        <v>1</v>
      </c>
      <c r="V223" t="s">
        <v>10</v>
      </c>
      <c r="W223" s="4">
        <v>1785.6</v>
      </c>
      <c r="X223" s="17">
        <f t="shared" si="7"/>
        <v>1785.6</v>
      </c>
      <c r="Y223" t="s">
        <v>11</v>
      </c>
      <c r="Z223" s="3">
        <v>1</v>
      </c>
      <c r="AA223" s="3">
        <v>0</v>
      </c>
      <c r="AB223" s="3">
        <v>0</v>
      </c>
      <c r="AC223" s="3">
        <v>0</v>
      </c>
      <c r="AD223" s="4">
        <v>0</v>
      </c>
      <c r="AE223" s="3">
        <v>0</v>
      </c>
      <c r="AF223" s="4">
        <v>0</v>
      </c>
      <c r="AG223" s="3">
        <v>1</v>
      </c>
      <c r="AH223" s="4">
        <v>0</v>
      </c>
      <c r="AI223" s="4">
        <v>0</v>
      </c>
      <c r="AJ223" s="4">
        <v>0</v>
      </c>
      <c r="AK223" s="4">
        <v>0</v>
      </c>
      <c r="AL223" t="s">
        <v>363</v>
      </c>
      <c r="AM223" t="s">
        <v>13</v>
      </c>
    </row>
    <row r="224" spans="1:39" x14ac:dyDescent="0.25">
      <c r="A224" t="s">
        <v>1</v>
      </c>
      <c r="B224" t="s">
        <v>2</v>
      </c>
      <c r="C224" t="s">
        <v>3</v>
      </c>
      <c r="D224" t="s">
        <v>4</v>
      </c>
      <c r="E224" t="str">
        <f>_xlfn.XLOOKUP(D224,Planilha2!A:A,Planilha2!B:B)</f>
        <v>Compras EBMS</v>
      </c>
      <c r="F224" s="2">
        <v>45352</v>
      </c>
      <c r="G224" t="s">
        <v>75</v>
      </c>
      <c r="H224" s="10" t="s">
        <v>5596</v>
      </c>
      <c r="I224" t="s">
        <v>33</v>
      </c>
      <c r="J224" t="s">
        <v>364</v>
      </c>
      <c r="K224" t="s">
        <v>8</v>
      </c>
      <c r="L224" t="str">
        <f t="shared" si="6"/>
        <v>Serviço</v>
      </c>
      <c r="M224" t="s">
        <v>0</v>
      </c>
      <c r="N224" t="s">
        <v>0</v>
      </c>
      <c r="O224" t="s">
        <v>9</v>
      </c>
      <c r="P224">
        <v>1118</v>
      </c>
      <c r="Q224" t="str">
        <f>_xlfn.XLOOKUP(P224,Planilha1!$A$2:$A$3,Planilha1!$B$2:$B$3)</f>
        <v>Riocentro</v>
      </c>
      <c r="R224" t="s">
        <v>0</v>
      </c>
      <c r="S224" s="3">
        <v>1</v>
      </c>
      <c r="T224" t="s">
        <v>10</v>
      </c>
      <c r="U224" s="3">
        <v>1</v>
      </c>
      <c r="V224" t="s">
        <v>10</v>
      </c>
      <c r="W224" s="4">
        <v>1125</v>
      </c>
      <c r="X224" s="17">
        <f t="shared" si="7"/>
        <v>1125</v>
      </c>
      <c r="Y224" t="s">
        <v>11</v>
      </c>
      <c r="Z224" s="3">
        <v>1</v>
      </c>
      <c r="AA224" s="3">
        <v>0</v>
      </c>
      <c r="AB224" s="3">
        <v>0</v>
      </c>
      <c r="AC224" s="3">
        <v>0</v>
      </c>
      <c r="AD224" s="4">
        <v>0</v>
      </c>
      <c r="AE224" s="3">
        <v>0</v>
      </c>
      <c r="AF224" s="4">
        <v>0</v>
      </c>
      <c r="AG224" s="3">
        <v>1</v>
      </c>
      <c r="AH224" s="4">
        <v>0</v>
      </c>
      <c r="AI224" s="4">
        <v>0</v>
      </c>
      <c r="AJ224" s="4">
        <v>0</v>
      </c>
      <c r="AK224" s="4">
        <v>0</v>
      </c>
      <c r="AL224" t="s">
        <v>365</v>
      </c>
      <c r="AM224" t="s">
        <v>13</v>
      </c>
    </row>
    <row r="225" spans="1:39" x14ac:dyDescent="0.25">
      <c r="A225" t="s">
        <v>78</v>
      </c>
      <c r="B225" t="s">
        <v>2</v>
      </c>
      <c r="C225" t="s">
        <v>3</v>
      </c>
      <c r="D225" t="s">
        <v>4</v>
      </c>
      <c r="E225" t="str">
        <f>_xlfn.XLOOKUP(D225,Planilha2!A:A,Planilha2!B:B)</f>
        <v>Compras EBMS</v>
      </c>
      <c r="F225" s="2">
        <v>45352</v>
      </c>
      <c r="G225" t="s">
        <v>75</v>
      </c>
      <c r="H225" s="10" t="s">
        <v>5596</v>
      </c>
      <c r="I225" t="s">
        <v>33</v>
      </c>
      <c r="J225" t="s">
        <v>201</v>
      </c>
      <c r="K225" t="s">
        <v>8</v>
      </c>
      <c r="L225" t="str">
        <f t="shared" si="6"/>
        <v>Serviço</v>
      </c>
      <c r="M225" t="s">
        <v>0</v>
      </c>
      <c r="N225" t="s">
        <v>0</v>
      </c>
      <c r="O225" t="s">
        <v>9</v>
      </c>
      <c r="P225">
        <v>1118</v>
      </c>
      <c r="Q225" t="str">
        <f>_xlfn.XLOOKUP(P225,Planilha1!$A$2:$A$3,Planilha1!$B$2:$B$3)</f>
        <v>Riocentro</v>
      </c>
      <c r="R225" t="s">
        <v>0</v>
      </c>
      <c r="S225" s="3">
        <v>1</v>
      </c>
      <c r="T225" t="s">
        <v>10</v>
      </c>
      <c r="U225" s="3">
        <v>1</v>
      </c>
      <c r="V225" t="s">
        <v>10</v>
      </c>
      <c r="W225" s="4">
        <v>812.5</v>
      </c>
      <c r="X225" s="17">
        <f t="shared" si="7"/>
        <v>812.5</v>
      </c>
      <c r="Y225" t="s">
        <v>11</v>
      </c>
      <c r="Z225" s="3">
        <v>1</v>
      </c>
      <c r="AA225" s="3">
        <v>0</v>
      </c>
      <c r="AB225" s="3">
        <v>0</v>
      </c>
      <c r="AC225" s="3">
        <v>0</v>
      </c>
      <c r="AD225" s="4">
        <v>0</v>
      </c>
      <c r="AE225" s="3">
        <v>0</v>
      </c>
      <c r="AF225" s="4">
        <v>0</v>
      </c>
      <c r="AG225" s="3">
        <v>1</v>
      </c>
      <c r="AH225" s="4">
        <v>0</v>
      </c>
      <c r="AI225" s="4">
        <v>0</v>
      </c>
      <c r="AJ225" s="4">
        <v>0</v>
      </c>
      <c r="AK225" s="4">
        <v>0</v>
      </c>
      <c r="AL225" t="s">
        <v>365</v>
      </c>
      <c r="AM225" t="s">
        <v>13</v>
      </c>
    </row>
    <row r="226" spans="1:39" x14ac:dyDescent="0.25">
      <c r="A226" t="s">
        <v>1</v>
      </c>
      <c r="B226" t="s">
        <v>2</v>
      </c>
      <c r="C226" t="s">
        <v>3</v>
      </c>
      <c r="D226" t="s">
        <v>4</v>
      </c>
      <c r="E226" t="str">
        <f>_xlfn.XLOOKUP(D226,Planilha2!A:A,Planilha2!B:B)</f>
        <v>Compras EBMS</v>
      </c>
      <c r="F226" s="2">
        <v>45352</v>
      </c>
      <c r="G226" t="s">
        <v>75</v>
      </c>
      <c r="H226" s="10" t="s">
        <v>5596</v>
      </c>
      <c r="I226" t="s">
        <v>33</v>
      </c>
      <c r="J226" t="s">
        <v>366</v>
      </c>
      <c r="K226" t="s">
        <v>8</v>
      </c>
      <c r="L226" t="str">
        <f t="shared" si="6"/>
        <v>Serviço</v>
      </c>
      <c r="M226" t="s">
        <v>23</v>
      </c>
      <c r="N226" t="s">
        <v>0</v>
      </c>
      <c r="O226" t="s">
        <v>9</v>
      </c>
      <c r="P226">
        <v>1118</v>
      </c>
      <c r="Q226" t="str">
        <f>_xlfn.XLOOKUP(P226,Planilha1!$A$2:$A$3,Planilha1!$B$2:$B$3)</f>
        <v>Riocentro</v>
      </c>
      <c r="R226" t="s">
        <v>0</v>
      </c>
      <c r="S226" s="3">
        <v>1</v>
      </c>
      <c r="T226" t="s">
        <v>10</v>
      </c>
      <c r="U226" s="3">
        <v>1</v>
      </c>
      <c r="V226" t="s">
        <v>10</v>
      </c>
      <c r="W226" s="4">
        <v>7160</v>
      </c>
      <c r="X226" s="17">
        <f t="shared" si="7"/>
        <v>7160</v>
      </c>
      <c r="Y226" t="s">
        <v>11</v>
      </c>
      <c r="Z226" s="3">
        <v>1</v>
      </c>
      <c r="AA226" s="3">
        <v>0</v>
      </c>
      <c r="AB226" s="3">
        <v>0</v>
      </c>
      <c r="AC226" s="3">
        <v>0</v>
      </c>
      <c r="AD226" s="4">
        <v>0</v>
      </c>
      <c r="AE226" s="3">
        <v>0</v>
      </c>
      <c r="AF226" s="4">
        <v>0</v>
      </c>
      <c r="AG226" s="3">
        <v>1</v>
      </c>
      <c r="AH226" s="4">
        <v>0</v>
      </c>
      <c r="AI226" s="4">
        <v>0</v>
      </c>
      <c r="AJ226" s="4">
        <v>0</v>
      </c>
      <c r="AK226" s="4">
        <v>0</v>
      </c>
      <c r="AL226" t="s">
        <v>367</v>
      </c>
      <c r="AM226" t="s">
        <v>13</v>
      </c>
    </row>
    <row r="227" spans="1:39" x14ac:dyDescent="0.25">
      <c r="A227" t="s">
        <v>78</v>
      </c>
      <c r="B227" t="s">
        <v>2</v>
      </c>
      <c r="C227" t="s">
        <v>3</v>
      </c>
      <c r="D227" t="s">
        <v>4</v>
      </c>
      <c r="E227" t="str">
        <f>_xlfn.XLOOKUP(D227,Planilha2!A:A,Planilha2!B:B)</f>
        <v>Compras EBMS</v>
      </c>
      <c r="F227" s="2">
        <v>45352</v>
      </c>
      <c r="G227" t="s">
        <v>75</v>
      </c>
      <c r="H227" s="10" t="s">
        <v>5596</v>
      </c>
      <c r="I227" t="s">
        <v>33</v>
      </c>
      <c r="J227" t="s">
        <v>368</v>
      </c>
      <c r="K227" t="s">
        <v>8</v>
      </c>
      <c r="L227" t="str">
        <f t="shared" si="6"/>
        <v>Serviço</v>
      </c>
      <c r="M227" t="s">
        <v>23</v>
      </c>
      <c r="N227" t="s">
        <v>0</v>
      </c>
      <c r="O227" t="s">
        <v>9</v>
      </c>
      <c r="P227">
        <v>1118</v>
      </c>
      <c r="Q227" t="str">
        <f>_xlfn.XLOOKUP(P227,Planilha1!$A$2:$A$3,Planilha1!$B$2:$B$3)</f>
        <v>Riocentro</v>
      </c>
      <c r="R227" t="s">
        <v>0</v>
      </c>
      <c r="S227" s="3">
        <v>1</v>
      </c>
      <c r="T227" t="s">
        <v>10</v>
      </c>
      <c r="U227" s="3">
        <v>1</v>
      </c>
      <c r="V227" t="s">
        <v>10</v>
      </c>
      <c r="W227" s="4">
        <v>5210</v>
      </c>
      <c r="X227" s="17">
        <f t="shared" si="7"/>
        <v>5210</v>
      </c>
      <c r="Y227" t="s">
        <v>11</v>
      </c>
      <c r="Z227" s="3">
        <v>1</v>
      </c>
      <c r="AA227" s="3">
        <v>0</v>
      </c>
      <c r="AB227" s="3">
        <v>0</v>
      </c>
      <c r="AC227" s="3">
        <v>0</v>
      </c>
      <c r="AD227" s="4">
        <v>0</v>
      </c>
      <c r="AE227" s="3">
        <v>0</v>
      </c>
      <c r="AF227" s="4">
        <v>0</v>
      </c>
      <c r="AG227" s="3">
        <v>1</v>
      </c>
      <c r="AH227" s="4">
        <v>0</v>
      </c>
      <c r="AI227" s="4">
        <v>0</v>
      </c>
      <c r="AJ227" s="4">
        <v>0</v>
      </c>
      <c r="AK227" s="4">
        <v>0</v>
      </c>
      <c r="AL227" t="s">
        <v>367</v>
      </c>
      <c r="AM227" t="s">
        <v>13</v>
      </c>
    </row>
    <row r="228" spans="1:39" x14ac:dyDescent="0.25">
      <c r="A228" t="s">
        <v>1</v>
      </c>
      <c r="B228" t="s">
        <v>2</v>
      </c>
      <c r="C228" t="s">
        <v>3</v>
      </c>
      <c r="D228" t="s">
        <v>4</v>
      </c>
      <c r="E228" t="str">
        <f>_xlfn.XLOOKUP(D228,Planilha2!A:A,Planilha2!B:B)</f>
        <v>Compras EBMS</v>
      </c>
      <c r="F228" s="2">
        <v>45352</v>
      </c>
      <c r="G228" t="s">
        <v>127</v>
      </c>
      <c r="H228" s="10" t="s">
        <v>5601</v>
      </c>
      <c r="I228" t="s">
        <v>128</v>
      </c>
      <c r="J228" t="s">
        <v>369</v>
      </c>
      <c r="K228" t="s">
        <v>8</v>
      </c>
      <c r="L228" t="str">
        <f t="shared" si="6"/>
        <v>Serviço</v>
      </c>
      <c r="M228" t="s">
        <v>0</v>
      </c>
      <c r="N228" t="s">
        <v>0</v>
      </c>
      <c r="O228" t="s">
        <v>9</v>
      </c>
      <c r="P228">
        <v>1118</v>
      </c>
      <c r="Q228" t="str">
        <f>_xlfn.XLOOKUP(P228,Planilha1!$A$2:$A$3,Planilha1!$B$2:$B$3)</f>
        <v>Riocentro</v>
      </c>
      <c r="R228" t="s">
        <v>0</v>
      </c>
      <c r="S228" s="3">
        <v>4</v>
      </c>
      <c r="T228" t="s">
        <v>10</v>
      </c>
      <c r="U228" s="3">
        <v>4</v>
      </c>
      <c r="V228" t="s">
        <v>10</v>
      </c>
      <c r="W228" s="4">
        <v>1200</v>
      </c>
      <c r="X228" s="17">
        <f t="shared" si="7"/>
        <v>4800</v>
      </c>
      <c r="Y228" t="s">
        <v>11</v>
      </c>
      <c r="Z228" s="3">
        <v>1</v>
      </c>
      <c r="AA228" s="3">
        <v>0</v>
      </c>
      <c r="AB228" s="3">
        <v>0</v>
      </c>
      <c r="AC228" s="3">
        <v>0</v>
      </c>
      <c r="AD228" s="4">
        <v>0</v>
      </c>
      <c r="AE228" s="3">
        <v>0</v>
      </c>
      <c r="AF228" s="4">
        <v>0</v>
      </c>
      <c r="AG228" s="3">
        <v>1</v>
      </c>
      <c r="AH228" s="4">
        <v>0</v>
      </c>
      <c r="AI228" s="4">
        <v>0</v>
      </c>
      <c r="AJ228" s="4">
        <v>0</v>
      </c>
      <c r="AK228" s="4">
        <v>0</v>
      </c>
      <c r="AL228" t="s">
        <v>370</v>
      </c>
      <c r="AM228" t="s">
        <v>13</v>
      </c>
    </row>
    <row r="229" spans="1:39" x14ac:dyDescent="0.25">
      <c r="A229" t="s">
        <v>1</v>
      </c>
      <c r="B229" t="s">
        <v>2</v>
      </c>
      <c r="C229" t="s">
        <v>3</v>
      </c>
      <c r="D229" t="s">
        <v>4</v>
      </c>
      <c r="E229" t="str">
        <f>_xlfn.XLOOKUP(D229,Planilha2!A:A,Planilha2!B:B)</f>
        <v>Compras EBMS</v>
      </c>
      <c r="F229" s="2">
        <v>45352</v>
      </c>
      <c r="G229" t="s">
        <v>26</v>
      </c>
      <c r="H229" s="10" t="s">
        <v>5591</v>
      </c>
      <c r="I229" t="s">
        <v>6</v>
      </c>
      <c r="J229" t="s">
        <v>95</v>
      </c>
      <c r="K229" t="s">
        <v>8</v>
      </c>
      <c r="L229" t="str">
        <f t="shared" si="6"/>
        <v>Serviço</v>
      </c>
      <c r="M229" t="s">
        <v>0</v>
      </c>
      <c r="N229" t="s">
        <v>0</v>
      </c>
      <c r="O229" t="s">
        <v>9</v>
      </c>
      <c r="P229">
        <v>1118</v>
      </c>
      <c r="Q229" t="str">
        <f>_xlfn.XLOOKUP(P229,Planilha1!$A$2:$A$3,Planilha1!$B$2:$B$3)</f>
        <v>Riocentro</v>
      </c>
      <c r="R229" t="s">
        <v>0</v>
      </c>
      <c r="S229" s="3">
        <v>1</v>
      </c>
      <c r="T229" t="s">
        <v>10</v>
      </c>
      <c r="U229" s="3">
        <v>1</v>
      </c>
      <c r="V229" t="s">
        <v>10</v>
      </c>
      <c r="W229" s="4">
        <v>14116.61</v>
      </c>
      <c r="X229" s="17">
        <f t="shared" si="7"/>
        <v>14116.61</v>
      </c>
      <c r="Y229" t="s">
        <v>11</v>
      </c>
      <c r="Z229" s="3">
        <v>1</v>
      </c>
      <c r="AA229" s="3">
        <v>0</v>
      </c>
      <c r="AB229" s="3">
        <v>0</v>
      </c>
      <c r="AC229" s="3">
        <v>0</v>
      </c>
      <c r="AD229" s="4">
        <v>0</v>
      </c>
      <c r="AE229" s="3">
        <v>0</v>
      </c>
      <c r="AF229" s="4">
        <v>0</v>
      </c>
      <c r="AG229" s="3">
        <v>1</v>
      </c>
      <c r="AH229" s="4">
        <v>0</v>
      </c>
      <c r="AI229" s="4">
        <v>0</v>
      </c>
      <c r="AJ229" s="4">
        <v>0</v>
      </c>
      <c r="AK229" s="4">
        <v>0</v>
      </c>
      <c r="AL229" t="s">
        <v>371</v>
      </c>
      <c r="AM229" t="s">
        <v>13</v>
      </c>
    </row>
    <row r="230" spans="1:39" x14ac:dyDescent="0.25">
      <c r="A230" t="s">
        <v>1</v>
      </c>
      <c r="B230" t="s">
        <v>2</v>
      </c>
      <c r="C230" t="s">
        <v>3</v>
      </c>
      <c r="D230" t="s">
        <v>4</v>
      </c>
      <c r="E230" t="str">
        <f>_xlfn.XLOOKUP(D230,Planilha2!A:A,Planilha2!B:B)</f>
        <v>Compras EBMS</v>
      </c>
      <c r="F230" s="2">
        <v>45355</v>
      </c>
      <c r="G230" t="s">
        <v>26</v>
      </c>
      <c r="H230" s="10" t="s">
        <v>5591</v>
      </c>
      <c r="I230" t="s">
        <v>6</v>
      </c>
      <c r="J230" t="s">
        <v>144</v>
      </c>
      <c r="K230" t="s">
        <v>8</v>
      </c>
      <c r="L230" t="str">
        <f t="shared" si="6"/>
        <v>Serviço</v>
      </c>
      <c r="M230" t="s">
        <v>0</v>
      </c>
      <c r="N230" t="s">
        <v>0</v>
      </c>
      <c r="O230" t="s">
        <v>9</v>
      </c>
      <c r="P230">
        <v>1118</v>
      </c>
      <c r="Q230" t="str">
        <f>_xlfn.XLOOKUP(P230,Planilha1!$A$2:$A$3,Planilha1!$B$2:$B$3)</f>
        <v>Riocentro</v>
      </c>
      <c r="R230" t="s">
        <v>0</v>
      </c>
      <c r="S230" s="3">
        <v>1</v>
      </c>
      <c r="T230" t="s">
        <v>10</v>
      </c>
      <c r="U230" s="3">
        <v>1</v>
      </c>
      <c r="V230" t="s">
        <v>10</v>
      </c>
      <c r="W230" s="4">
        <v>2425</v>
      </c>
      <c r="X230" s="17">
        <f t="shared" si="7"/>
        <v>2425</v>
      </c>
      <c r="Y230" t="s">
        <v>11</v>
      </c>
      <c r="Z230" s="3">
        <v>1</v>
      </c>
      <c r="AA230" s="3">
        <v>0</v>
      </c>
      <c r="AB230" s="3">
        <v>0</v>
      </c>
      <c r="AC230" s="3">
        <v>0</v>
      </c>
      <c r="AD230" s="4">
        <v>0</v>
      </c>
      <c r="AE230" s="3">
        <v>0</v>
      </c>
      <c r="AF230" s="4">
        <v>0</v>
      </c>
      <c r="AG230" s="3">
        <v>1</v>
      </c>
      <c r="AH230" s="4">
        <v>0</v>
      </c>
      <c r="AI230" s="4">
        <v>0</v>
      </c>
      <c r="AJ230" s="4">
        <v>0</v>
      </c>
      <c r="AK230" s="4">
        <v>0</v>
      </c>
      <c r="AL230" t="s">
        <v>372</v>
      </c>
      <c r="AM230" t="s">
        <v>13</v>
      </c>
    </row>
    <row r="231" spans="1:39" x14ac:dyDescent="0.25">
      <c r="A231" t="s">
        <v>1</v>
      </c>
      <c r="B231" t="s">
        <v>2</v>
      </c>
      <c r="C231" t="s">
        <v>3</v>
      </c>
      <c r="D231" t="s">
        <v>4</v>
      </c>
      <c r="E231" t="str">
        <f>_xlfn.XLOOKUP(D231,Planilha2!A:A,Planilha2!B:B)</f>
        <v>Compras EBMS</v>
      </c>
      <c r="F231" s="2">
        <v>45355</v>
      </c>
      <c r="G231" t="s">
        <v>300</v>
      </c>
      <c r="H231" s="10" t="s">
        <v>5608</v>
      </c>
      <c r="I231" t="s">
        <v>51</v>
      </c>
      <c r="J231" t="s">
        <v>52</v>
      </c>
      <c r="K231" t="s">
        <v>8</v>
      </c>
      <c r="L231" t="str">
        <f t="shared" si="6"/>
        <v>Serviço</v>
      </c>
      <c r="M231" t="s">
        <v>0</v>
      </c>
      <c r="N231" t="s">
        <v>0</v>
      </c>
      <c r="O231" t="s">
        <v>9</v>
      </c>
      <c r="P231">
        <v>1118</v>
      </c>
      <c r="Q231" t="str">
        <f>_xlfn.XLOOKUP(P231,Planilha1!$A$2:$A$3,Planilha1!$B$2:$B$3)</f>
        <v>Riocentro</v>
      </c>
      <c r="R231" t="s">
        <v>0</v>
      </c>
      <c r="S231" s="3">
        <v>1</v>
      </c>
      <c r="T231" t="s">
        <v>10</v>
      </c>
      <c r="U231" s="3">
        <v>1</v>
      </c>
      <c r="V231" t="s">
        <v>10</v>
      </c>
      <c r="W231" s="4">
        <v>2550</v>
      </c>
      <c r="X231" s="17">
        <f t="shared" si="7"/>
        <v>2550</v>
      </c>
      <c r="Y231" t="s">
        <v>11</v>
      </c>
      <c r="Z231" s="3">
        <v>1</v>
      </c>
      <c r="AA231" s="3">
        <v>0</v>
      </c>
      <c r="AB231" s="3">
        <v>0</v>
      </c>
      <c r="AC231" s="3">
        <v>0</v>
      </c>
      <c r="AD231" s="4">
        <v>0</v>
      </c>
      <c r="AE231" s="3">
        <v>0</v>
      </c>
      <c r="AF231" s="4">
        <v>0</v>
      </c>
      <c r="AG231" s="3">
        <v>1</v>
      </c>
      <c r="AH231" s="4">
        <v>0</v>
      </c>
      <c r="AI231" s="4">
        <v>0</v>
      </c>
      <c r="AJ231" s="4">
        <v>0</v>
      </c>
      <c r="AK231" s="4">
        <v>0</v>
      </c>
      <c r="AL231" t="s">
        <v>373</v>
      </c>
      <c r="AM231" t="s">
        <v>13</v>
      </c>
    </row>
    <row r="232" spans="1:39" x14ac:dyDescent="0.25">
      <c r="A232" t="s">
        <v>1</v>
      </c>
      <c r="B232" t="s">
        <v>2</v>
      </c>
      <c r="C232" t="s">
        <v>3</v>
      </c>
      <c r="D232" t="s">
        <v>4</v>
      </c>
      <c r="E232" t="str">
        <f>_xlfn.XLOOKUP(D232,Planilha2!A:A,Planilha2!B:B)</f>
        <v>Compras EBMS</v>
      </c>
      <c r="F232" s="2">
        <v>45355</v>
      </c>
      <c r="G232" t="s">
        <v>50</v>
      </c>
      <c r="H232" s="10" t="s">
        <v>5593</v>
      </c>
      <c r="I232" t="s">
        <v>51</v>
      </c>
      <c r="J232" t="s">
        <v>52</v>
      </c>
      <c r="K232" t="s">
        <v>8</v>
      </c>
      <c r="L232" t="str">
        <f t="shared" si="6"/>
        <v>Serviço</v>
      </c>
      <c r="M232" t="s">
        <v>0</v>
      </c>
      <c r="N232" t="s">
        <v>0</v>
      </c>
      <c r="O232" t="s">
        <v>9</v>
      </c>
      <c r="P232">
        <v>1118</v>
      </c>
      <c r="Q232" t="str">
        <f>_xlfn.XLOOKUP(P232,Planilha1!$A$2:$A$3,Planilha1!$B$2:$B$3)</f>
        <v>Riocentro</v>
      </c>
      <c r="R232" t="s">
        <v>0</v>
      </c>
      <c r="S232" s="3">
        <v>1</v>
      </c>
      <c r="T232" t="s">
        <v>10</v>
      </c>
      <c r="U232" s="3">
        <v>1</v>
      </c>
      <c r="V232" t="s">
        <v>10</v>
      </c>
      <c r="W232" s="4">
        <v>3760</v>
      </c>
      <c r="X232" s="17">
        <f t="shared" si="7"/>
        <v>3760</v>
      </c>
      <c r="Y232" t="s">
        <v>11</v>
      </c>
      <c r="Z232" s="3">
        <v>1</v>
      </c>
      <c r="AA232" s="3">
        <v>0</v>
      </c>
      <c r="AB232" s="3">
        <v>0</v>
      </c>
      <c r="AC232" s="3">
        <v>0</v>
      </c>
      <c r="AD232" s="4">
        <v>0</v>
      </c>
      <c r="AE232" s="3">
        <v>0</v>
      </c>
      <c r="AF232" s="4">
        <v>0</v>
      </c>
      <c r="AG232" s="3">
        <v>1</v>
      </c>
      <c r="AH232" s="4">
        <v>0</v>
      </c>
      <c r="AI232" s="4">
        <v>0</v>
      </c>
      <c r="AJ232" s="4">
        <v>0</v>
      </c>
      <c r="AK232" s="4">
        <v>0</v>
      </c>
      <c r="AL232" t="s">
        <v>374</v>
      </c>
      <c r="AM232" t="s">
        <v>13</v>
      </c>
    </row>
    <row r="233" spans="1:39" x14ac:dyDescent="0.25">
      <c r="A233" t="s">
        <v>1</v>
      </c>
      <c r="B233" t="s">
        <v>2</v>
      </c>
      <c r="C233" t="s">
        <v>3</v>
      </c>
      <c r="D233" t="s">
        <v>4</v>
      </c>
      <c r="E233" t="str">
        <f>_xlfn.XLOOKUP(D233,Planilha2!A:A,Planilha2!B:B)</f>
        <v>Compras EBMS</v>
      </c>
      <c r="F233" s="2">
        <v>45355</v>
      </c>
      <c r="G233" t="s">
        <v>50</v>
      </c>
      <c r="H233" s="10" t="s">
        <v>5593</v>
      </c>
      <c r="I233" t="s">
        <v>51</v>
      </c>
      <c r="J233" t="s">
        <v>52</v>
      </c>
      <c r="K233" t="s">
        <v>8</v>
      </c>
      <c r="L233" t="str">
        <f t="shared" si="6"/>
        <v>Serviço</v>
      </c>
      <c r="M233" t="s">
        <v>0</v>
      </c>
      <c r="N233" t="s">
        <v>0</v>
      </c>
      <c r="O233" t="s">
        <v>9</v>
      </c>
      <c r="P233">
        <v>1118</v>
      </c>
      <c r="Q233" t="str">
        <f>_xlfn.XLOOKUP(P233,Planilha1!$A$2:$A$3,Planilha1!$B$2:$B$3)</f>
        <v>Riocentro</v>
      </c>
      <c r="R233" t="s">
        <v>0</v>
      </c>
      <c r="S233" s="3">
        <v>1</v>
      </c>
      <c r="T233" t="s">
        <v>10</v>
      </c>
      <c r="U233" s="3">
        <v>1</v>
      </c>
      <c r="V233" t="s">
        <v>10</v>
      </c>
      <c r="W233" s="4">
        <v>3120</v>
      </c>
      <c r="X233" s="17">
        <f t="shared" si="7"/>
        <v>3120</v>
      </c>
      <c r="Y233" t="s">
        <v>11</v>
      </c>
      <c r="Z233" s="3">
        <v>1</v>
      </c>
      <c r="AA233" s="3">
        <v>0</v>
      </c>
      <c r="AB233" s="3">
        <v>0</v>
      </c>
      <c r="AC233" s="3">
        <v>0</v>
      </c>
      <c r="AD233" s="4">
        <v>0</v>
      </c>
      <c r="AE233" s="3">
        <v>0</v>
      </c>
      <c r="AF233" s="4">
        <v>0</v>
      </c>
      <c r="AG233" s="3">
        <v>1</v>
      </c>
      <c r="AH233" s="4">
        <v>0</v>
      </c>
      <c r="AI233" s="4">
        <v>0</v>
      </c>
      <c r="AJ233" s="4">
        <v>0</v>
      </c>
      <c r="AK233" s="4">
        <v>0</v>
      </c>
      <c r="AL233" t="s">
        <v>375</v>
      </c>
      <c r="AM233" t="s">
        <v>13</v>
      </c>
    </row>
    <row r="234" spans="1:39" x14ac:dyDescent="0.25">
      <c r="A234" t="s">
        <v>1</v>
      </c>
      <c r="B234" t="s">
        <v>2</v>
      </c>
      <c r="C234" t="s">
        <v>3</v>
      </c>
      <c r="D234" t="s">
        <v>4</v>
      </c>
      <c r="E234" t="str">
        <f>_xlfn.XLOOKUP(D234,Planilha2!A:A,Planilha2!B:B)</f>
        <v>Compras EBMS</v>
      </c>
      <c r="F234" s="2">
        <v>45356</v>
      </c>
      <c r="G234" t="s">
        <v>32</v>
      </c>
      <c r="H234" s="10" t="s">
        <v>5592</v>
      </c>
      <c r="I234" t="s">
        <v>128</v>
      </c>
      <c r="J234" t="s">
        <v>235</v>
      </c>
      <c r="K234" t="s">
        <v>8</v>
      </c>
      <c r="L234" t="str">
        <f t="shared" si="6"/>
        <v>Serviço</v>
      </c>
      <c r="M234" t="s">
        <v>0</v>
      </c>
      <c r="N234" t="s">
        <v>0</v>
      </c>
      <c r="O234" t="s">
        <v>9</v>
      </c>
      <c r="P234">
        <v>1118</v>
      </c>
      <c r="Q234" t="str">
        <f>_xlfn.XLOOKUP(P234,Planilha1!$A$2:$A$3,Planilha1!$B$2:$B$3)</f>
        <v>Riocentro</v>
      </c>
      <c r="R234" t="s">
        <v>0</v>
      </c>
      <c r="S234" s="3">
        <v>1</v>
      </c>
      <c r="T234" t="s">
        <v>10</v>
      </c>
      <c r="U234" s="3">
        <v>1</v>
      </c>
      <c r="V234" t="s">
        <v>10</v>
      </c>
      <c r="W234" s="4">
        <v>162947.47</v>
      </c>
      <c r="X234" s="17">
        <f t="shared" si="7"/>
        <v>162947.47</v>
      </c>
      <c r="Y234" t="s">
        <v>11</v>
      </c>
      <c r="Z234" s="3">
        <v>1</v>
      </c>
      <c r="AA234" s="3">
        <v>0</v>
      </c>
      <c r="AB234" s="3">
        <v>0</v>
      </c>
      <c r="AC234" s="3">
        <v>0</v>
      </c>
      <c r="AD234" s="4">
        <v>0</v>
      </c>
      <c r="AE234" s="3">
        <v>0</v>
      </c>
      <c r="AF234" s="4">
        <v>0</v>
      </c>
      <c r="AG234" s="3">
        <v>1</v>
      </c>
      <c r="AH234" s="4">
        <v>0</v>
      </c>
      <c r="AI234" s="4">
        <v>0</v>
      </c>
      <c r="AJ234" s="4">
        <v>0</v>
      </c>
      <c r="AK234" s="4">
        <v>0</v>
      </c>
      <c r="AL234" t="s">
        <v>376</v>
      </c>
      <c r="AM234" t="s">
        <v>13</v>
      </c>
    </row>
    <row r="235" spans="1:39" x14ac:dyDescent="0.25">
      <c r="A235" t="s">
        <v>78</v>
      </c>
      <c r="B235" t="s">
        <v>2</v>
      </c>
      <c r="C235" t="s">
        <v>3</v>
      </c>
      <c r="D235" t="s">
        <v>4</v>
      </c>
      <c r="E235" t="str">
        <f>_xlfn.XLOOKUP(D235,Planilha2!A:A,Planilha2!B:B)</f>
        <v>Compras EBMS</v>
      </c>
      <c r="F235" s="2">
        <v>45356</v>
      </c>
      <c r="G235" t="s">
        <v>32</v>
      </c>
      <c r="H235" s="10" t="s">
        <v>5592</v>
      </c>
      <c r="I235" t="s">
        <v>128</v>
      </c>
      <c r="J235" t="s">
        <v>235</v>
      </c>
      <c r="K235" t="s">
        <v>8</v>
      </c>
      <c r="L235" t="str">
        <f t="shared" si="6"/>
        <v>Serviço</v>
      </c>
      <c r="M235" t="s">
        <v>0</v>
      </c>
      <c r="N235" t="s">
        <v>0</v>
      </c>
      <c r="O235" t="s">
        <v>9</v>
      </c>
      <c r="P235">
        <v>1118</v>
      </c>
      <c r="Q235" t="str">
        <f>_xlfn.XLOOKUP(P235,Planilha1!$A$2:$A$3,Planilha1!$B$2:$B$3)</f>
        <v>Riocentro</v>
      </c>
      <c r="R235" t="s">
        <v>0</v>
      </c>
      <c r="S235" s="3">
        <v>1</v>
      </c>
      <c r="T235" t="s">
        <v>10</v>
      </c>
      <c r="U235" s="3">
        <v>1</v>
      </c>
      <c r="V235" t="s">
        <v>10</v>
      </c>
      <c r="W235" s="4">
        <v>20000</v>
      </c>
      <c r="X235" s="17">
        <f t="shared" si="7"/>
        <v>20000</v>
      </c>
      <c r="Y235" t="s">
        <v>11</v>
      </c>
      <c r="Z235" s="3">
        <v>1</v>
      </c>
      <c r="AA235" s="3">
        <v>0</v>
      </c>
      <c r="AB235" s="3">
        <v>0</v>
      </c>
      <c r="AC235" s="3">
        <v>0</v>
      </c>
      <c r="AD235" s="4">
        <v>0</v>
      </c>
      <c r="AE235" s="3">
        <v>0</v>
      </c>
      <c r="AF235" s="4">
        <v>0</v>
      </c>
      <c r="AG235" s="3">
        <v>1</v>
      </c>
      <c r="AH235" s="4">
        <v>0</v>
      </c>
      <c r="AI235" s="4">
        <v>0</v>
      </c>
      <c r="AJ235" s="4">
        <v>0</v>
      </c>
      <c r="AK235" s="4">
        <v>0</v>
      </c>
      <c r="AL235" t="s">
        <v>376</v>
      </c>
      <c r="AM235" t="s">
        <v>13</v>
      </c>
    </row>
    <row r="236" spans="1:39" x14ac:dyDescent="0.25">
      <c r="A236" t="s">
        <v>1</v>
      </c>
      <c r="B236" t="s">
        <v>2</v>
      </c>
      <c r="C236" t="s">
        <v>3</v>
      </c>
      <c r="D236" t="s">
        <v>4</v>
      </c>
      <c r="E236" t="str">
        <f>_xlfn.XLOOKUP(D236,Planilha2!A:A,Planilha2!B:B)</f>
        <v>Compras EBMS</v>
      </c>
      <c r="F236" s="2">
        <v>45356</v>
      </c>
      <c r="G236" t="s">
        <v>5</v>
      </c>
      <c r="H236" s="10" t="s">
        <v>5589</v>
      </c>
      <c r="I236" t="s">
        <v>6</v>
      </c>
      <c r="J236" t="s">
        <v>377</v>
      </c>
      <c r="K236" t="s">
        <v>8</v>
      </c>
      <c r="L236" t="str">
        <f t="shared" si="6"/>
        <v>Serviço</v>
      </c>
      <c r="M236" t="s">
        <v>0</v>
      </c>
      <c r="N236" t="s">
        <v>0</v>
      </c>
      <c r="O236" t="s">
        <v>9</v>
      </c>
      <c r="P236">
        <v>1118</v>
      </c>
      <c r="Q236" t="str">
        <f>_xlfn.XLOOKUP(P236,Planilha1!$A$2:$A$3,Planilha1!$B$2:$B$3)</f>
        <v>Riocentro</v>
      </c>
      <c r="R236" t="s">
        <v>0</v>
      </c>
      <c r="S236" s="3">
        <v>1</v>
      </c>
      <c r="T236" t="s">
        <v>10</v>
      </c>
      <c r="U236" s="3">
        <v>1</v>
      </c>
      <c r="V236" t="s">
        <v>10</v>
      </c>
      <c r="W236" s="4">
        <v>654</v>
      </c>
      <c r="X236" s="17">
        <f t="shared" si="7"/>
        <v>654</v>
      </c>
      <c r="Y236" t="s">
        <v>11</v>
      </c>
      <c r="Z236" s="3">
        <v>1</v>
      </c>
      <c r="AA236" s="3">
        <v>0</v>
      </c>
      <c r="AB236" s="3">
        <v>0</v>
      </c>
      <c r="AC236" s="3">
        <v>0</v>
      </c>
      <c r="AD236" s="4">
        <v>0</v>
      </c>
      <c r="AE236" s="3">
        <v>0</v>
      </c>
      <c r="AF236" s="4">
        <v>0</v>
      </c>
      <c r="AG236" s="3">
        <v>1</v>
      </c>
      <c r="AH236" s="4">
        <v>0</v>
      </c>
      <c r="AI236" s="4">
        <v>0</v>
      </c>
      <c r="AJ236" s="4">
        <v>0</v>
      </c>
      <c r="AK236" s="4">
        <v>0</v>
      </c>
      <c r="AL236" t="s">
        <v>378</v>
      </c>
      <c r="AM236" t="s">
        <v>13</v>
      </c>
    </row>
    <row r="237" spans="1:39" x14ac:dyDescent="0.25">
      <c r="A237" t="s">
        <v>1</v>
      </c>
      <c r="B237" t="s">
        <v>2</v>
      </c>
      <c r="C237" t="s">
        <v>3</v>
      </c>
      <c r="D237" t="s">
        <v>4</v>
      </c>
      <c r="E237" t="str">
        <f>_xlfn.XLOOKUP(D237,Planilha2!A:A,Planilha2!B:B)</f>
        <v>Compras EBMS</v>
      </c>
      <c r="F237" s="2">
        <v>45356</v>
      </c>
      <c r="G237" t="s">
        <v>379</v>
      </c>
      <c r="H237" s="10" t="s">
        <v>5610</v>
      </c>
      <c r="I237" t="s">
        <v>40</v>
      </c>
      <c r="J237" t="s">
        <v>380</v>
      </c>
      <c r="K237" t="s">
        <v>8</v>
      </c>
      <c r="L237" t="str">
        <f t="shared" si="6"/>
        <v>Serviço</v>
      </c>
      <c r="M237" t="s">
        <v>0</v>
      </c>
      <c r="N237" t="s">
        <v>0</v>
      </c>
      <c r="O237" t="s">
        <v>9</v>
      </c>
      <c r="P237">
        <v>1118</v>
      </c>
      <c r="Q237" t="str">
        <f>_xlfn.XLOOKUP(P237,Planilha1!$A$2:$A$3,Planilha1!$B$2:$B$3)</f>
        <v>Riocentro</v>
      </c>
      <c r="R237" t="s">
        <v>0</v>
      </c>
      <c r="S237" s="3">
        <v>1</v>
      </c>
      <c r="T237" t="s">
        <v>10</v>
      </c>
      <c r="U237" s="3">
        <v>1</v>
      </c>
      <c r="V237" t="s">
        <v>10</v>
      </c>
      <c r="W237" s="4">
        <v>11730</v>
      </c>
      <c r="X237" s="17">
        <f t="shared" si="7"/>
        <v>11730</v>
      </c>
      <c r="Y237" t="s">
        <v>11</v>
      </c>
      <c r="Z237" s="3">
        <v>1</v>
      </c>
      <c r="AA237" s="3">
        <v>0</v>
      </c>
      <c r="AB237" s="3">
        <v>0</v>
      </c>
      <c r="AC237" s="3">
        <v>0</v>
      </c>
      <c r="AD237" s="4">
        <v>0</v>
      </c>
      <c r="AE237" s="3">
        <v>0</v>
      </c>
      <c r="AF237" s="4">
        <v>0</v>
      </c>
      <c r="AG237" s="3">
        <v>1</v>
      </c>
      <c r="AH237" s="4">
        <v>0</v>
      </c>
      <c r="AI237" s="4">
        <v>0</v>
      </c>
      <c r="AJ237" s="4">
        <v>0</v>
      </c>
      <c r="AK237" s="4">
        <v>0</v>
      </c>
      <c r="AL237" t="s">
        <v>381</v>
      </c>
      <c r="AM237" t="s">
        <v>13</v>
      </c>
    </row>
    <row r="238" spans="1:39" x14ac:dyDescent="0.25">
      <c r="A238" t="s">
        <v>1</v>
      </c>
      <c r="B238" t="s">
        <v>2</v>
      </c>
      <c r="C238" t="s">
        <v>3</v>
      </c>
      <c r="D238" t="s">
        <v>4</v>
      </c>
      <c r="E238" t="str">
        <f>_xlfn.XLOOKUP(D238,Planilha2!A:A,Planilha2!B:B)</f>
        <v>Compras EBMS</v>
      </c>
      <c r="F238" s="2">
        <v>45356</v>
      </c>
      <c r="G238" t="s">
        <v>32</v>
      </c>
      <c r="H238" s="10" t="s">
        <v>5592</v>
      </c>
      <c r="I238" t="s">
        <v>128</v>
      </c>
      <c r="J238" t="s">
        <v>235</v>
      </c>
      <c r="K238" t="s">
        <v>8</v>
      </c>
      <c r="L238" t="str">
        <f t="shared" si="6"/>
        <v>Serviço</v>
      </c>
      <c r="M238" t="s">
        <v>0</v>
      </c>
      <c r="N238" t="s">
        <v>0</v>
      </c>
      <c r="O238" t="s">
        <v>9</v>
      </c>
      <c r="P238">
        <v>1118</v>
      </c>
      <c r="Q238" t="str">
        <f>_xlfn.XLOOKUP(P238,Planilha1!$A$2:$A$3,Planilha1!$B$2:$B$3)</f>
        <v>Riocentro</v>
      </c>
      <c r="R238" t="s">
        <v>0</v>
      </c>
      <c r="S238" s="3">
        <v>1</v>
      </c>
      <c r="T238" t="s">
        <v>10</v>
      </c>
      <c r="U238" s="3">
        <v>1</v>
      </c>
      <c r="V238" t="s">
        <v>10</v>
      </c>
      <c r="W238" s="4">
        <v>7000</v>
      </c>
      <c r="X238" s="17">
        <f t="shared" si="7"/>
        <v>7000</v>
      </c>
      <c r="Y238" t="s">
        <v>11</v>
      </c>
      <c r="Z238" s="3">
        <v>1</v>
      </c>
      <c r="AA238" s="3">
        <v>0</v>
      </c>
      <c r="AB238" s="3">
        <v>0</v>
      </c>
      <c r="AC238" s="3">
        <v>0</v>
      </c>
      <c r="AD238" s="4">
        <v>0</v>
      </c>
      <c r="AE238" s="3">
        <v>0</v>
      </c>
      <c r="AF238" s="4">
        <v>0</v>
      </c>
      <c r="AG238" s="3">
        <v>1</v>
      </c>
      <c r="AH238" s="4">
        <v>0</v>
      </c>
      <c r="AI238" s="4">
        <v>0</v>
      </c>
      <c r="AJ238" s="4">
        <v>0</v>
      </c>
      <c r="AK238" s="4">
        <v>0</v>
      </c>
      <c r="AL238" t="s">
        <v>382</v>
      </c>
      <c r="AM238" t="s">
        <v>13</v>
      </c>
    </row>
    <row r="239" spans="1:39" x14ac:dyDescent="0.25">
      <c r="A239" t="s">
        <v>1</v>
      </c>
      <c r="B239" t="s">
        <v>2</v>
      </c>
      <c r="C239" t="s">
        <v>3</v>
      </c>
      <c r="D239" t="s">
        <v>4</v>
      </c>
      <c r="E239" t="str">
        <f>_xlfn.XLOOKUP(D239,Planilha2!A:A,Planilha2!B:B)</f>
        <v>Compras EBMS</v>
      </c>
      <c r="F239" s="2">
        <v>45356</v>
      </c>
      <c r="G239" t="s">
        <v>46</v>
      </c>
      <c r="H239" s="10" t="s">
        <v>46</v>
      </c>
      <c r="I239" t="s">
        <v>336</v>
      </c>
      <c r="J239" t="s">
        <v>337</v>
      </c>
      <c r="K239" t="s">
        <v>338</v>
      </c>
      <c r="L239" t="str">
        <f t="shared" si="6"/>
        <v>Locação</v>
      </c>
      <c r="M239" t="s">
        <v>0</v>
      </c>
      <c r="N239" t="s">
        <v>0</v>
      </c>
      <c r="O239" t="s">
        <v>9</v>
      </c>
      <c r="P239">
        <v>1118</v>
      </c>
      <c r="Q239" t="str">
        <f>_xlfn.XLOOKUP(P239,Planilha1!$A$2:$A$3,Planilha1!$B$2:$B$3)</f>
        <v>Riocentro</v>
      </c>
      <c r="R239" t="s">
        <v>0</v>
      </c>
      <c r="S239" s="3">
        <v>1</v>
      </c>
      <c r="T239" t="s">
        <v>210</v>
      </c>
      <c r="U239" s="3">
        <v>1</v>
      </c>
      <c r="V239" t="s">
        <v>210</v>
      </c>
      <c r="W239" s="4">
        <v>129200</v>
      </c>
      <c r="X239" s="17">
        <f t="shared" si="7"/>
        <v>129200</v>
      </c>
      <c r="Y239" t="s">
        <v>11</v>
      </c>
      <c r="Z239" s="3">
        <v>1</v>
      </c>
      <c r="AA239" s="3">
        <v>0</v>
      </c>
      <c r="AB239" s="3">
        <v>0</v>
      </c>
      <c r="AC239" s="3">
        <v>1</v>
      </c>
      <c r="AD239" s="4">
        <v>0</v>
      </c>
      <c r="AE239" s="3">
        <v>1</v>
      </c>
      <c r="AF239" s="4">
        <v>129200</v>
      </c>
      <c r="AG239" s="3">
        <v>1</v>
      </c>
      <c r="AH239" s="4">
        <v>0</v>
      </c>
      <c r="AI239" s="4">
        <v>0</v>
      </c>
      <c r="AJ239" s="4">
        <v>0</v>
      </c>
      <c r="AK239" s="4">
        <v>0</v>
      </c>
      <c r="AL239" t="s">
        <v>383</v>
      </c>
      <c r="AM239" t="s">
        <v>13</v>
      </c>
    </row>
    <row r="240" spans="1:39" x14ac:dyDescent="0.25">
      <c r="A240" t="s">
        <v>1</v>
      </c>
      <c r="B240" t="s">
        <v>2</v>
      </c>
      <c r="C240" t="s">
        <v>3</v>
      </c>
      <c r="D240" t="s">
        <v>4</v>
      </c>
      <c r="E240" t="str">
        <f>_xlfn.XLOOKUP(D240,Planilha2!A:A,Planilha2!B:B)</f>
        <v>Compras EBMS</v>
      </c>
      <c r="F240" s="2">
        <v>45356</v>
      </c>
      <c r="G240" t="s">
        <v>300</v>
      </c>
      <c r="H240" s="10" t="s">
        <v>5608</v>
      </c>
      <c r="I240" t="s">
        <v>51</v>
      </c>
      <c r="J240" t="s">
        <v>52</v>
      </c>
      <c r="K240" t="s">
        <v>8</v>
      </c>
      <c r="L240" t="str">
        <f t="shared" si="6"/>
        <v>Serviço</v>
      </c>
      <c r="M240" t="s">
        <v>0</v>
      </c>
      <c r="N240" t="s">
        <v>0</v>
      </c>
      <c r="O240" t="s">
        <v>9</v>
      </c>
      <c r="P240">
        <v>1118</v>
      </c>
      <c r="Q240" t="str">
        <f>_xlfn.XLOOKUP(P240,Planilha1!$A$2:$A$3,Planilha1!$B$2:$B$3)</f>
        <v>Riocentro</v>
      </c>
      <c r="R240" t="s">
        <v>0</v>
      </c>
      <c r="S240" s="3">
        <v>1</v>
      </c>
      <c r="T240" t="s">
        <v>10</v>
      </c>
      <c r="U240" s="3">
        <v>1</v>
      </c>
      <c r="V240" t="s">
        <v>10</v>
      </c>
      <c r="W240" s="4">
        <v>5310</v>
      </c>
      <c r="X240" s="17">
        <f t="shared" si="7"/>
        <v>5310</v>
      </c>
      <c r="Y240" t="s">
        <v>11</v>
      </c>
      <c r="Z240" s="3">
        <v>1</v>
      </c>
      <c r="AA240" s="3">
        <v>0</v>
      </c>
      <c r="AB240" s="3">
        <v>0</v>
      </c>
      <c r="AC240" s="3">
        <v>0</v>
      </c>
      <c r="AD240" s="4">
        <v>0</v>
      </c>
      <c r="AE240" s="3">
        <v>0</v>
      </c>
      <c r="AF240" s="4">
        <v>0</v>
      </c>
      <c r="AG240" s="3">
        <v>1</v>
      </c>
      <c r="AH240" s="4">
        <v>0</v>
      </c>
      <c r="AI240" s="4">
        <v>0</v>
      </c>
      <c r="AJ240" s="4">
        <v>0</v>
      </c>
      <c r="AK240" s="4">
        <v>0</v>
      </c>
      <c r="AL240" t="s">
        <v>384</v>
      </c>
      <c r="AM240" t="s">
        <v>13</v>
      </c>
    </row>
    <row r="241" spans="1:39" x14ac:dyDescent="0.25">
      <c r="A241" t="s">
        <v>1</v>
      </c>
      <c r="B241" t="s">
        <v>2</v>
      </c>
      <c r="C241" t="s">
        <v>3</v>
      </c>
      <c r="D241" t="s">
        <v>4</v>
      </c>
      <c r="E241" t="str">
        <f>_xlfn.XLOOKUP(D241,Planilha2!A:A,Planilha2!B:B)</f>
        <v>Compras EBMS</v>
      </c>
      <c r="F241" s="2">
        <v>45356</v>
      </c>
      <c r="G241" t="s">
        <v>379</v>
      </c>
      <c r="H241" s="10" t="s">
        <v>5610</v>
      </c>
      <c r="I241" t="s">
        <v>40</v>
      </c>
      <c r="J241" t="s">
        <v>385</v>
      </c>
      <c r="K241" t="s">
        <v>8</v>
      </c>
      <c r="L241" t="str">
        <f t="shared" si="6"/>
        <v>Serviço</v>
      </c>
      <c r="M241" t="s">
        <v>0</v>
      </c>
      <c r="N241" t="s">
        <v>0</v>
      </c>
      <c r="O241" t="s">
        <v>9</v>
      </c>
      <c r="P241">
        <v>1118</v>
      </c>
      <c r="Q241" t="str">
        <f>_xlfn.XLOOKUP(P241,Planilha1!$A$2:$A$3,Planilha1!$B$2:$B$3)</f>
        <v>Riocentro</v>
      </c>
      <c r="R241" t="s">
        <v>0</v>
      </c>
      <c r="S241" s="3">
        <v>1</v>
      </c>
      <c r="T241" t="s">
        <v>10</v>
      </c>
      <c r="U241" s="3">
        <v>1</v>
      </c>
      <c r="V241" t="s">
        <v>10</v>
      </c>
      <c r="W241" s="4">
        <v>8970</v>
      </c>
      <c r="X241" s="17">
        <f t="shared" si="7"/>
        <v>8970</v>
      </c>
      <c r="Y241" t="s">
        <v>11</v>
      </c>
      <c r="Z241" s="3">
        <v>1</v>
      </c>
      <c r="AA241" s="3">
        <v>0</v>
      </c>
      <c r="AB241" s="3">
        <v>0</v>
      </c>
      <c r="AC241" s="3">
        <v>0</v>
      </c>
      <c r="AD241" s="4">
        <v>0</v>
      </c>
      <c r="AE241" s="3">
        <v>0</v>
      </c>
      <c r="AF241" s="4">
        <v>0</v>
      </c>
      <c r="AG241" s="3">
        <v>1</v>
      </c>
      <c r="AH241" s="4">
        <v>0</v>
      </c>
      <c r="AI241" s="4">
        <v>0</v>
      </c>
      <c r="AJ241" s="4">
        <v>0</v>
      </c>
      <c r="AK241" s="4">
        <v>0</v>
      </c>
      <c r="AL241" t="s">
        <v>386</v>
      </c>
      <c r="AM241" t="s">
        <v>13</v>
      </c>
    </row>
    <row r="242" spans="1:39" x14ac:dyDescent="0.25">
      <c r="A242" t="s">
        <v>78</v>
      </c>
      <c r="B242" t="s">
        <v>2</v>
      </c>
      <c r="C242" t="s">
        <v>3</v>
      </c>
      <c r="D242" t="s">
        <v>4</v>
      </c>
      <c r="E242" t="str">
        <f>_xlfn.XLOOKUP(D242,Planilha2!A:A,Planilha2!B:B)</f>
        <v>Compras EBMS</v>
      </c>
      <c r="F242" s="2">
        <v>45356</v>
      </c>
      <c r="G242" t="s">
        <v>379</v>
      </c>
      <c r="H242" s="10" t="s">
        <v>5610</v>
      </c>
      <c r="I242" t="s">
        <v>40</v>
      </c>
      <c r="J242" t="s">
        <v>385</v>
      </c>
      <c r="K242" t="s">
        <v>8</v>
      </c>
      <c r="L242" t="str">
        <f t="shared" si="6"/>
        <v>Serviço</v>
      </c>
      <c r="M242" t="s">
        <v>0</v>
      </c>
      <c r="N242" t="s">
        <v>0</v>
      </c>
      <c r="O242" t="s">
        <v>9</v>
      </c>
      <c r="P242">
        <v>1118</v>
      </c>
      <c r="Q242" t="str">
        <f>_xlfn.XLOOKUP(P242,Planilha1!$A$2:$A$3,Planilha1!$B$2:$B$3)</f>
        <v>Riocentro</v>
      </c>
      <c r="R242" t="s">
        <v>0</v>
      </c>
      <c r="S242" s="3">
        <v>8970</v>
      </c>
      <c r="T242" t="s">
        <v>10</v>
      </c>
      <c r="U242" s="3">
        <v>8970</v>
      </c>
      <c r="V242" t="s">
        <v>10</v>
      </c>
      <c r="W242" s="4">
        <v>1</v>
      </c>
      <c r="X242" s="17">
        <f t="shared" si="7"/>
        <v>8970</v>
      </c>
      <c r="Y242" t="s">
        <v>11</v>
      </c>
      <c r="Z242" s="3">
        <v>1</v>
      </c>
      <c r="AA242" s="3">
        <v>0</v>
      </c>
      <c r="AB242" s="3">
        <v>0</v>
      </c>
      <c r="AC242" s="3">
        <v>0</v>
      </c>
      <c r="AD242" s="4">
        <v>0</v>
      </c>
      <c r="AE242" s="3">
        <v>0</v>
      </c>
      <c r="AF242" s="4">
        <v>0</v>
      </c>
      <c r="AG242" s="3">
        <v>1</v>
      </c>
      <c r="AH242" s="4">
        <v>0</v>
      </c>
      <c r="AI242" s="4">
        <v>0</v>
      </c>
      <c r="AJ242" s="4">
        <v>0</v>
      </c>
      <c r="AK242" s="4">
        <v>0</v>
      </c>
      <c r="AL242" t="s">
        <v>386</v>
      </c>
      <c r="AM242" t="s">
        <v>13</v>
      </c>
    </row>
    <row r="243" spans="1:39" x14ac:dyDescent="0.25">
      <c r="A243" t="s">
        <v>233</v>
      </c>
      <c r="B243" t="s">
        <v>2</v>
      </c>
      <c r="C243" t="s">
        <v>3</v>
      </c>
      <c r="D243" t="s">
        <v>4</v>
      </c>
      <c r="E243" t="str">
        <f>_xlfn.XLOOKUP(D243,Planilha2!A:A,Planilha2!B:B)</f>
        <v>Compras EBMS</v>
      </c>
      <c r="F243" s="2">
        <v>45356</v>
      </c>
      <c r="G243" t="s">
        <v>379</v>
      </c>
      <c r="H243" s="10" t="s">
        <v>5610</v>
      </c>
      <c r="I243" t="s">
        <v>40</v>
      </c>
      <c r="J243" t="s">
        <v>385</v>
      </c>
      <c r="K243" t="s">
        <v>8</v>
      </c>
      <c r="L243" t="str">
        <f t="shared" si="6"/>
        <v>Serviço</v>
      </c>
      <c r="M243" t="s">
        <v>0</v>
      </c>
      <c r="N243" t="s">
        <v>0</v>
      </c>
      <c r="O243" t="s">
        <v>9</v>
      </c>
      <c r="P243">
        <v>1118</v>
      </c>
      <c r="Q243" t="str">
        <f>_xlfn.XLOOKUP(P243,Planilha1!$A$2:$A$3,Planilha1!$B$2:$B$3)</f>
        <v>Riocentro</v>
      </c>
      <c r="R243" t="s">
        <v>0</v>
      </c>
      <c r="S243" s="3">
        <v>1</v>
      </c>
      <c r="T243" t="s">
        <v>10</v>
      </c>
      <c r="U243" s="3">
        <v>1</v>
      </c>
      <c r="V243" t="s">
        <v>10</v>
      </c>
      <c r="W243" s="4">
        <v>8960</v>
      </c>
      <c r="X243" s="17">
        <f t="shared" si="7"/>
        <v>8960</v>
      </c>
      <c r="Y243" t="s">
        <v>11</v>
      </c>
      <c r="Z243" s="3">
        <v>1</v>
      </c>
      <c r="AA243" s="3">
        <v>0</v>
      </c>
      <c r="AB243" s="3">
        <v>0</v>
      </c>
      <c r="AC243" s="3">
        <v>0</v>
      </c>
      <c r="AD243" s="4">
        <v>0</v>
      </c>
      <c r="AE243" s="3">
        <v>0</v>
      </c>
      <c r="AF243" s="4">
        <v>0</v>
      </c>
      <c r="AG243" s="3">
        <v>1</v>
      </c>
      <c r="AH243" s="4">
        <v>0</v>
      </c>
      <c r="AI243" s="4">
        <v>0</v>
      </c>
      <c r="AJ243" s="4">
        <v>0</v>
      </c>
      <c r="AK243" s="4">
        <v>0</v>
      </c>
      <c r="AL243" t="s">
        <v>386</v>
      </c>
      <c r="AM243" t="s">
        <v>13</v>
      </c>
    </row>
    <row r="244" spans="1:39" x14ac:dyDescent="0.25">
      <c r="A244" t="s">
        <v>1</v>
      </c>
      <c r="B244" t="s">
        <v>2</v>
      </c>
      <c r="C244" t="s">
        <v>3</v>
      </c>
      <c r="D244" t="s">
        <v>4</v>
      </c>
      <c r="E244" t="str">
        <f>_xlfn.XLOOKUP(D244,Planilha2!A:A,Planilha2!B:B)</f>
        <v>Compras EBMS</v>
      </c>
      <c r="F244" s="2">
        <v>45357</v>
      </c>
      <c r="G244" t="s">
        <v>32</v>
      </c>
      <c r="H244" s="10" t="s">
        <v>5592</v>
      </c>
      <c r="I244" t="s">
        <v>128</v>
      </c>
      <c r="J244" t="s">
        <v>235</v>
      </c>
      <c r="K244" t="s">
        <v>8</v>
      </c>
      <c r="L244" t="str">
        <f t="shared" si="6"/>
        <v>Serviço</v>
      </c>
      <c r="M244" t="s">
        <v>0</v>
      </c>
      <c r="N244" t="s">
        <v>0</v>
      </c>
      <c r="O244" t="s">
        <v>9</v>
      </c>
      <c r="P244">
        <v>1118</v>
      </c>
      <c r="Q244" t="str">
        <f>_xlfn.XLOOKUP(P244,Planilha1!$A$2:$A$3,Planilha1!$B$2:$B$3)</f>
        <v>Riocentro</v>
      </c>
      <c r="R244" t="s">
        <v>0</v>
      </c>
      <c r="S244" s="3">
        <v>1</v>
      </c>
      <c r="T244" t="s">
        <v>10</v>
      </c>
      <c r="U244" s="3">
        <v>1</v>
      </c>
      <c r="V244" t="s">
        <v>10</v>
      </c>
      <c r="W244" s="4">
        <v>8450</v>
      </c>
      <c r="X244" s="17">
        <f t="shared" si="7"/>
        <v>8450</v>
      </c>
      <c r="Y244" t="s">
        <v>11</v>
      </c>
      <c r="Z244" s="3">
        <v>1</v>
      </c>
      <c r="AA244" s="3">
        <v>0</v>
      </c>
      <c r="AB244" s="3">
        <v>0</v>
      </c>
      <c r="AC244" s="3">
        <v>0</v>
      </c>
      <c r="AD244" s="4">
        <v>0</v>
      </c>
      <c r="AE244" s="3">
        <v>0</v>
      </c>
      <c r="AF244" s="4">
        <v>0</v>
      </c>
      <c r="AG244" s="3">
        <v>1</v>
      </c>
      <c r="AH244" s="4">
        <v>0</v>
      </c>
      <c r="AI244" s="4">
        <v>0</v>
      </c>
      <c r="AJ244" s="4">
        <v>0</v>
      </c>
      <c r="AK244" s="4">
        <v>0</v>
      </c>
      <c r="AL244" t="s">
        <v>387</v>
      </c>
      <c r="AM244" t="s">
        <v>13</v>
      </c>
    </row>
    <row r="245" spans="1:39" x14ac:dyDescent="0.25">
      <c r="A245" t="s">
        <v>1</v>
      </c>
      <c r="B245" t="s">
        <v>2</v>
      </c>
      <c r="C245" t="s">
        <v>3</v>
      </c>
      <c r="D245" t="s">
        <v>4</v>
      </c>
      <c r="E245" t="str">
        <f>_xlfn.XLOOKUP(D245,Planilha2!A:A,Planilha2!B:B)</f>
        <v>Compras EBMS</v>
      </c>
      <c r="F245" s="2">
        <v>45357</v>
      </c>
      <c r="G245" t="s">
        <v>32</v>
      </c>
      <c r="H245" s="10" t="s">
        <v>5592</v>
      </c>
      <c r="I245" t="s">
        <v>128</v>
      </c>
      <c r="J245" t="s">
        <v>235</v>
      </c>
      <c r="K245" t="s">
        <v>8</v>
      </c>
      <c r="L245" t="str">
        <f t="shared" si="6"/>
        <v>Serviço</v>
      </c>
      <c r="M245" t="s">
        <v>0</v>
      </c>
      <c r="N245" t="s">
        <v>0</v>
      </c>
      <c r="O245" t="s">
        <v>9</v>
      </c>
      <c r="P245">
        <v>1118</v>
      </c>
      <c r="Q245" t="str">
        <f>_xlfn.XLOOKUP(P245,Planilha1!$A$2:$A$3,Planilha1!$B$2:$B$3)</f>
        <v>Riocentro</v>
      </c>
      <c r="R245" t="s">
        <v>0</v>
      </c>
      <c r="S245" s="3">
        <v>1</v>
      </c>
      <c r="T245" t="s">
        <v>10</v>
      </c>
      <c r="U245" s="3">
        <v>1</v>
      </c>
      <c r="V245" t="s">
        <v>10</v>
      </c>
      <c r="W245" s="4">
        <v>4000</v>
      </c>
      <c r="X245" s="17">
        <f t="shared" si="7"/>
        <v>4000</v>
      </c>
      <c r="Y245" t="s">
        <v>11</v>
      </c>
      <c r="Z245" s="3">
        <v>1</v>
      </c>
      <c r="AA245" s="3">
        <v>0</v>
      </c>
      <c r="AB245" s="3">
        <v>0</v>
      </c>
      <c r="AC245" s="3">
        <v>0</v>
      </c>
      <c r="AD245" s="4">
        <v>0</v>
      </c>
      <c r="AE245" s="3">
        <v>0</v>
      </c>
      <c r="AF245" s="4">
        <v>0</v>
      </c>
      <c r="AG245" s="3">
        <v>1</v>
      </c>
      <c r="AH245" s="4">
        <v>0</v>
      </c>
      <c r="AI245" s="4">
        <v>0</v>
      </c>
      <c r="AJ245" s="4">
        <v>0</v>
      </c>
      <c r="AK245" s="4">
        <v>0</v>
      </c>
      <c r="AL245" t="s">
        <v>388</v>
      </c>
      <c r="AM245" t="s">
        <v>13</v>
      </c>
    </row>
    <row r="246" spans="1:39" x14ac:dyDescent="0.25">
      <c r="A246" t="s">
        <v>1</v>
      </c>
      <c r="B246" t="s">
        <v>2</v>
      </c>
      <c r="C246" t="s">
        <v>3</v>
      </c>
      <c r="D246" t="s">
        <v>4</v>
      </c>
      <c r="E246" t="str">
        <f>_xlfn.XLOOKUP(D246,Planilha2!A:A,Planilha2!B:B)</f>
        <v>Compras EBMS</v>
      </c>
      <c r="F246" s="2">
        <v>45357</v>
      </c>
      <c r="G246" t="s">
        <v>32</v>
      </c>
      <c r="H246" s="10" t="s">
        <v>5592</v>
      </c>
      <c r="I246" t="s">
        <v>128</v>
      </c>
      <c r="J246" t="s">
        <v>235</v>
      </c>
      <c r="K246" t="s">
        <v>8</v>
      </c>
      <c r="L246" t="str">
        <f t="shared" si="6"/>
        <v>Serviço</v>
      </c>
      <c r="M246" t="s">
        <v>0</v>
      </c>
      <c r="N246" t="s">
        <v>0</v>
      </c>
      <c r="O246" t="s">
        <v>9</v>
      </c>
      <c r="P246">
        <v>1118</v>
      </c>
      <c r="Q246" t="str">
        <f>_xlfn.XLOOKUP(P246,Planilha1!$A$2:$A$3,Planilha1!$B$2:$B$3)</f>
        <v>Riocentro</v>
      </c>
      <c r="R246" t="s">
        <v>0</v>
      </c>
      <c r="S246" s="3">
        <v>1</v>
      </c>
      <c r="T246" t="s">
        <v>10</v>
      </c>
      <c r="U246" s="3">
        <v>1</v>
      </c>
      <c r="V246" t="s">
        <v>10</v>
      </c>
      <c r="W246" s="4">
        <v>2300</v>
      </c>
      <c r="X246" s="17">
        <f t="shared" si="7"/>
        <v>2300</v>
      </c>
      <c r="Y246" t="s">
        <v>11</v>
      </c>
      <c r="Z246" s="3">
        <v>1</v>
      </c>
      <c r="AA246" s="3">
        <v>0</v>
      </c>
      <c r="AB246" s="3">
        <v>0</v>
      </c>
      <c r="AC246" s="3">
        <v>0</v>
      </c>
      <c r="AD246" s="4">
        <v>0</v>
      </c>
      <c r="AE246" s="3">
        <v>0</v>
      </c>
      <c r="AF246" s="4">
        <v>0</v>
      </c>
      <c r="AG246" s="3">
        <v>1</v>
      </c>
      <c r="AH246" s="4">
        <v>0</v>
      </c>
      <c r="AI246" s="4">
        <v>0</v>
      </c>
      <c r="AJ246" s="4">
        <v>0</v>
      </c>
      <c r="AK246" s="4">
        <v>0</v>
      </c>
      <c r="AL246" t="s">
        <v>389</v>
      </c>
      <c r="AM246" t="s">
        <v>13</v>
      </c>
    </row>
    <row r="247" spans="1:39" x14ac:dyDescent="0.25">
      <c r="A247" t="s">
        <v>1</v>
      </c>
      <c r="B247" t="s">
        <v>2</v>
      </c>
      <c r="C247" t="s">
        <v>3</v>
      </c>
      <c r="D247" t="s">
        <v>4</v>
      </c>
      <c r="E247" t="str">
        <f>_xlfn.XLOOKUP(D247,Planilha2!A:A,Planilha2!B:B)</f>
        <v>Compras EBMS</v>
      </c>
      <c r="F247" s="2">
        <v>45357</v>
      </c>
      <c r="G247" t="s">
        <v>46</v>
      </c>
      <c r="H247" s="10" t="s">
        <v>46</v>
      </c>
      <c r="I247" t="s">
        <v>212</v>
      </c>
      <c r="J247" t="s">
        <v>248</v>
      </c>
      <c r="K247" t="s">
        <v>8</v>
      </c>
      <c r="L247" t="str">
        <f t="shared" si="6"/>
        <v>Serviço</v>
      </c>
      <c r="M247" t="s">
        <v>0</v>
      </c>
      <c r="N247" t="s">
        <v>0</v>
      </c>
      <c r="O247" t="s">
        <v>9</v>
      </c>
      <c r="P247">
        <v>1118</v>
      </c>
      <c r="Q247" t="str">
        <f>_xlfn.XLOOKUP(P247,Planilha1!$A$2:$A$3,Planilha1!$B$2:$B$3)</f>
        <v>Riocentro</v>
      </c>
      <c r="R247" t="s">
        <v>0</v>
      </c>
      <c r="S247" s="3">
        <v>1</v>
      </c>
      <c r="T247" t="s">
        <v>10</v>
      </c>
      <c r="U247" s="3">
        <v>1</v>
      </c>
      <c r="V247" t="s">
        <v>10</v>
      </c>
      <c r="W247" s="4">
        <v>60298.5</v>
      </c>
      <c r="X247" s="17">
        <f t="shared" si="7"/>
        <v>60298.5</v>
      </c>
      <c r="Y247" t="s">
        <v>11</v>
      </c>
      <c r="Z247" s="3">
        <v>1</v>
      </c>
      <c r="AA247" s="3">
        <v>0</v>
      </c>
      <c r="AB247" s="3">
        <v>0</v>
      </c>
      <c r="AC247" s="3">
        <v>0</v>
      </c>
      <c r="AD247" s="4">
        <v>0</v>
      </c>
      <c r="AE247" s="3">
        <v>0</v>
      </c>
      <c r="AF247" s="4">
        <v>0</v>
      </c>
      <c r="AG247" s="3">
        <v>1</v>
      </c>
      <c r="AH247" s="4">
        <v>0</v>
      </c>
      <c r="AI247" s="4">
        <v>0</v>
      </c>
      <c r="AJ247" s="4">
        <v>0</v>
      </c>
      <c r="AK247" s="4">
        <v>0</v>
      </c>
      <c r="AL247" t="s">
        <v>390</v>
      </c>
      <c r="AM247" t="s">
        <v>13</v>
      </c>
    </row>
    <row r="248" spans="1:39" x14ac:dyDescent="0.25">
      <c r="A248" t="s">
        <v>1</v>
      </c>
      <c r="B248" t="s">
        <v>2</v>
      </c>
      <c r="C248" t="s">
        <v>3</v>
      </c>
      <c r="D248" t="s">
        <v>4</v>
      </c>
      <c r="E248" t="str">
        <f>_xlfn.XLOOKUP(D248,Planilha2!A:A,Planilha2!B:B)</f>
        <v>Compras EBMS</v>
      </c>
      <c r="F248" s="2">
        <v>45357</v>
      </c>
      <c r="G248" t="s">
        <v>46</v>
      </c>
      <c r="H248" s="10" t="s">
        <v>46</v>
      </c>
      <c r="I248" t="s">
        <v>212</v>
      </c>
      <c r="J248" t="s">
        <v>248</v>
      </c>
      <c r="K248" t="s">
        <v>8</v>
      </c>
      <c r="L248" t="str">
        <f t="shared" si="6"/>
        <v>Serviço</v>
      </c>
      <c r="M248" t="s">
        <v>0</v>
      </c>
      <c r="N248" t="s">
        <v>0</v>
      </c>
      <c r="O248" t="s">
        <v>9</v>
      </c>
      <c r="P248">
        <v>1118</v>
      </c>
      <c r="Q248" t="str">
        <f>_xlfn.XLOOKUP(P248,Planilha1!$A$2:$A$3,Planilha1!$B$2:$B$3)</f>
        <v>Riocentro</v>
      </c>
      <c r="R248" t="s">
        <v>0</v>
      </c>
      <c r="S248" s="3">
        <v>1</v>
      </c>
      <c r="T248" t="s">
        <v>10</v>
      </c>
      <c r="U248" s="3">
        <v>1</v>
      </c>
      <c r="V248" t="s">
        <v>10</v>
      </c>
      <c r="W248" s="4">
        <v>59.75</v>
      </c>
      <c r="X248" s="17">
        <f t="shared" si="7"/>
        <v>59.75</v>
      </c>
      <c r="Y248" t="s">
        <v>11</v>
      </c>
      <c r="Z248" s="3">
        <v>1</v>
      </c>
      <c r="AA248" s="3">
        <v>0</v>
      </c>
      <c r="AB248" s="3">
        <v>0</v>
      </c>
      <c r="AC248" s="3">
        <v>0</v>
      </c>
      <c r="AD248" s="4">
        <v>0</v>
      </c>
      <c r="AE248" s="3">
        <v>0</v>
      </c>
      <c r="AF248" s="4">
        <v>0</v>
      </c>
      <c r="AG248" s="3">
        <v>1</v>
      </c>
      <c r="AH248" s="4">
        <v>0</v>
      </c>
      <c r="AI248" s="4">
        <v>0</v>
      </c>
      <c r="AJ248" s="4">
        <v>0</v>
      </c>
      <c r="AK248" s="4">
        <v>0</v>
      </c>
      <c r="AL248" t="s">
        <v>391</v>
      </c>
      <c r="AM248" t="s">
        <v>13</v>
      </c>
    </row>
    <row r="249" spans="1:39" x14ac:dyDescent="0.25">
      <c r="A249" t="s">
        <v>1</v>
      </c>
      <c r="B249" t="s">
        <v>2</v>
      </c>
      <c r="C249" t="s">
        <v>3</v>
      </c>
      <c r="D249" t="s">
        <v>4</v>
      </c>
      <c r="E249" t="str">
        <f>_xlfn.XLOOKUP(D249,Planilha2!A:A,Planilha2!B:B)</f>
        <v>Compras EBMS</v>
      </c>
      <c r="F249" s="2">
        <v>45357</v>
      </c>
      <c r="G249" t="s">
        <v>55</v>
      </c>
      <c r="H249" s="10" t="s">
        <v>5594</v>
      </c>
      <c r="I249" t="s">
        <v>56</v>
      </c>
      <c r="J249" t="s">
        <v>57</v>
      </c>
      <c r="K249" t="s">
        <v>8</v>
      </c>
      <c r="L249" t="str">
        <f t="shared" si="6"/>
        <v>Serviço</v>
      </c>
      <c r="M249" t="s">
        <v>0</v>
      </c>
      <c r="N249" t="s">
        <v>0</v>
      </c>
      <c r="O249" t="s">
        <v>9</v>
      </c>
      <c r="P249">
        <v>1118</v>
      </c>
      <c r="Q249" t="str">
        <f>_xlfn.XLOOKUP(P249,Planilha1!$A$2:$A$3,Planilha1!$B$2:$B$3)</f>
        <v>Riocentro</v>
      </c>
      <c r="R249" t="s">
        <v>0</v>
      </c>
      <c r="S249" s="3">
        <v>1</v>
      </c>
      <c r="T249" t="s">
        <v>10</v>
      </c>
      <c r="U249" s="3">
        <v>1</v>
      </c>
      <c r="V249" t="s">
        <v>10</v>
      </c>
      <c r="W249" s="4">
        <v>1591.84</v>
      </c>
      <c r="X249" s="17">
        <f t="shared" si="7"/>
        <v>1591.84</v>
      </c>
      <c r="Y249" t="s">
        <v>11</v>
      </c>
      <c r="Z249" s="3">
        <v>1</v>
      </c>
      <c r="AA249" s="3">
        <v>0</v>
      </c>
      <c r="AB249" s="3">
        <v>0</v>
      </c>
      <c r="AC249" s="3">
        <v>0</v>
      </c>
      <c r="AD249" s="4">
        <v>0</v>
      </c>
      <c r="AE249" s="3">
        <v>0</v>
      </c>
      <c r="AF249" s="4">
        <v>0</v>
      </c>
      <c r="AG249" s="3">
        <v>1</v>
      </c>
      <c r="AH249" s="4">
        <v>0</v>
      </c>
      <c r="AI249" s="4">
        <v>0</v>
      </c>
      <c r="AJ249" s="4">
        <v>0</v>
      </c>
      <c r="AK249" s="4">
        <v>0</v>
      </c>
      <c r="AL249" t="s">
        <v>392</v>
      </c>
      <c r="AM249" t="s">
        <v>13</v>
      </c>
    </row>
    <row r="250" spans="1:39" x14ac:dyDescent="0.25">
      <c r="A250" t="s">
        <v>1</v>
      </c>
      <c r="B250" t="s">
        <v>2</v>
      </c>
      <c r="C250" t="s">
        <v>3</v>
      </c>
      <c r="D250" t="s">
        <v>4</v>
      </c>
      <c r="E250" t="str">
        <f>_xlfn.XLOOKUP(D250,Planilha2!A:A,Planilha2!B:B)</f>
        <v>Compras EBMS</v>
      </c>
      <c r="F250" s="2">
        <v>45357</v>
      </c>
      <c r="G250" t="s">
        <v>55</v>
      </c>
      <c r="H250" s="10" t="s">
        <v>5594</v>
      </c>
      <c r="I250" t="s">
        <v>56</v>
      </c>
      <c r="J250" t="s">
        <v>57</v>
      </c>
      <c r="K250" t="s">
        <v>8</v>
      </c>
      <c r="L250" t="str">
        <f t="shared" si="6"/>
        <v>Serviço</v>
      </c>
      <c r="M250" t="s">
        <v>0</v>
      </c>
      <c r="N250" t="s">
        <v>0</v>
      </c>
      <c r="O250" t="s">
        <v>9</v>
      </c>
      <c r="P250">
        <v>1118</v>
      </c>
      <c r="Q250" t="str">
        <f>_xlfn.XLOOKUP(P250,Planilha1!$A$2:$A$3,Planilha1!$B$2:$B$3)</f>
        <v>Riocentro</v>
      </c>
      <c r="R250" t="s">
        <v>0</v>
      </c>
      <c r="S250" s="3">
        <v>1</v>
      </c>
      <c r="T250" t="s">
        <v>10</v>
      </c>
      <c r="U250" s="3">
        <v>1</v>
      </c>
      <c r="V250" t="s">
        <v>10</v>
      </c>
      <c r="W250" s="4">
        <v>2956.27</v>
      </c>
      <c r="X250" s="17">
        <f t="shared" si="7"/>
        <v>2956.27</v>
      </c>
      <c r="Y250" t="s">
        <v>11</v>
      </c>
      <c r="Z250" s="3">
        <v>1</v>
      </c>
      <c r="AA250" s="3">
        <v>0</v>
      </c>
      <c r="AB250" s="3">
        <v>0</v>
      </c>
      <c r="AC250" s="3">
        <v>0</v>
      </c>
      <c r="AD250" s="4">
        <v>0</v>
      </c>
      <c r="AE250" s="3">
        <v>0</v>
      </c>
      <c r="AF250" s="4">
        <v>0</v>
      </c>
      <c r="AG250" s="3">
        <v>1</v>
      </c>
      <c r="AH250" s="4">
        <v>0</v>
      </c>
      <c r="AI250" s="4">
        <v>0</v>
      </c>
      <c r="AJ250" s="4">
        <v>0</v>
      </c>
      <c r="AK250" s="4">
        <v>0</v>
      </c>
      <c r="AL250" t="s">
        <v>393</v>
      </c>
      <c r="AM250" t="s">
        <v>13</v>
      </c>
    </row>
    <row r="251" spans="1:39" x14ac:dyDescent="0.25">
      <c r="A251" t="s">
        <v>1</v>
      </c>
      <c r="B251" t="s">
        <v>2</v>
      </c>
      <c r="C251" t="s">
        <v>3</v>
      </c>
      <c r="D251" t="s">
        <v>4</v>
      </c>
      <c r="E251" t="str">
        <f>_xlfn.XLOOKUP(D251,Planilha2!A:A,Planilha2!B:B)</f>
        <v>Compras EBMS</v>
      </c>
      <c r="F251" s="2">
        <v>45357</v>
      </c>
      <c r="G251" t="s">
        <v>55</v>
      </c>
      <c r="H251" s="10" t="s">
        <v>5594</v>
      </c>
      <c r="I251" t="s">
        <v>56</v>
      </c>
      <c r="J251" t="s">
        <v>57</v>
      </c>
      <c r="K251" t="s">
        <v>8</v>
      </c>
      <c r="L251" t="str">
        <f t="shared" si="6"/>
        <v>Serviço</v>
      </c>
      <c r="M251" t="s">
        <v>0</v>
      </c>
      <c r="N251" t="s">
        <v>0</v>
      </c>
      <c r="O251" t="s">
        <v>9</v>
      </c>
      <c r="P251">
        <v>1118</v>
      </c>
      <c r="Q251" t="str">
        <f>_xlfn.XLOOKUP(P251,Planilha1!$A$2:$A$3,Planilha1!$B$2:$B$3)</f>
        <v>Riocentro</v>
      </c>
      <c r="R251" t="s">
        <v>0</v>
      </c>
      <c r="S251" s="3">
        <v>1</v>
      </c>
      <c r="T251" t="s">
        <v>10</v>
      </c>
      <c r="U251" s="3">
        <v>1</v>
      </c>
      <c r="V251" t="s">
        <v>10</v>
      </c>
      <c r="W251" s="4">
        <v>9096.2099999999991</v>
      </c>
      <c r="X251" s="17">
        <f t="shared" si="7"/>
        <v>9096.2099999999991</v>
      </c>
      <c r="Y251" t="s">
        <v>11</v>
      </c>
      <c r="Z251" s="3">
        <v>1</v>
      </c>
      <c r="AA251" s="3">
        <v>0</v>
      </c>
      <c r="AB251" s="3">
        <v>0</v>
      </c>
      <c r="AC251" s="3">
        <v>0</v>
      </c>
      <c r="AD251" s="4">
        <v>0</v>
      </c>
      <c r="AE251" s="3">
        <v>0</v>
      </c>
      <c r="AF251" s="4">
        <v>0</v>
      </c>
      <c r="AG251" s="3">
        <v>1</v>
      </c>
      <c r="AH251" s="4">
        <v>0</v>
      </c>
      <c r="AI251" s="4">
        <v>0</v>
      </c>
      <c r="AJ251" s="4">
        <v>0</v>
      </c>
      <c r="AK251" s="4">
        <v>0</v>
      </c>
      <c r="AL251" t="s">
        <v>394</v>
      </c>
      <c r="AM251" t="s">
        <v>13</v>
      </c>
    </row>
    <row r="252" spans="1:39" x14ac:dyDescent="0.25">
      <c r="A252" t="s">
        <v>1</v>
      </c>
      <c r="B252" t="s">
        <v>2</v>
      </c>
      <c r="C252" t="s">
        <v>3</v>
      </c>
      <c r="D252" t="s">
        <v>4</v>
      </c>
      <c r="E252" t="str">
        <f>_xlfn.XLOOKUP(D252,Planilha2!A:A,Planilha2!B:B)</f>
        <v>Compras EBMS</v>
      </c>
      <c r="F252" s="2">
        <v>45357</v>
      </c>
      <c r="G252" t="s">
        <v>55</v>
      </c>
      <c r="H252" s="10" t="s">
        <v>5594</v>
      </c>
      <c r="I252" t="s">
        <v>56</v>
      </c>
      <c r="J252" t="s">
        <v>57</v>
      </c>
      <c r="K252" t="s">
        <v>8</v>
      </c>
      <c r="L252" t="str">
        <f t="shared" si="6"/>
        <v>Serviço</v>
      </c>
      <c r="M252" t="s">
        <v>0</v>
      </c>
      <c r="N252" t="s">
        <v>0</v>
      </c>
      <c r="O252" t="s">
        <v>9</v>
      </c>
      <c r="P252">
        <v>1118</v>
      </c>
      <c r="Q252" t="str">
        <f>_xlfn.XLOOKUP(P252,Planilha1!$A$2:$A$3,Planilha1!$B$2:$B$3)</f>
        <v>Riocentro</v>
      </c>
      <c r="R252" t="s">
        <v>0</v>
      </c>
      <c r="S252" s="3">
        <v>1</v>
      </c>
      <c r="T252" t="s">
        <v>10</v>
      </c>
      <c r="U252" s="3">
        <v>1</v>
      </c>
      <c r="V252" t="s">
        <v>10</v>
      </c>
      <c r="W252" s="4">
        <v>2956.27</v>
      </c>
      <c r="X252" s="17">
        <f t="shared" si="7"/>
        <v>2956.27</v>
      </c>
      <c r="Y252" t="s">
        <v>11</v>
      </c>
      <c r="Z252" s="3">
        <v>1</v>
      </c>
      <c r="AA252" s="3">
        <v>0</v>
      </c>
      <c r="AB252" s="3">
        <v>0</v>
      </c>
      <c r="AC252" s="3">
        <v>0</v>
      </c>
      <c r="AD252" s="4">
        <v>0</v>
      </c>
      <c r="AE252" s="3">
        <v>0</v>
      </c>
      <c r="AF252" s="4">
        <v>0</v>
      </c>
      <c r="AG252" s="3">
        <v>1</v>
      </c>
      <c r="AH252" s="4">
        <v>0</v>
      </c>
      <c r="AI252" s="4">
        <v>0</v>
      </c>
      <c r="AJ252" s="4">
        <v>0</v>
      </c>
      <c r="AK252" s="4">
        <v>0</v>
      </c>
      <c r="AL252" t="s">
        <v>395</v>
      </c>
      <c r="AM252" t="s">
        <v>13</v>
      </c>
    </row>
    <row r="253" spans="1:39" x14ac:dyDescent="0.25">
      <c r="A253" t="s">
        <v>1</v>
      </c>
      <c r="B253" t="s">
        <v>2</v>
      </c>
      <c r="C253" t="s">
        <v>3</v>
      </c>
      <c r="D253" t="s">
        <v>4</v>
      </c>
      <c r="E253" t="str">
        <f>_xlfn.XLOOKUP(D253,Planilha2!A:A,Planilha2!B:B)</f>
        <v>Compras EBMS</v>
      </c>
      <c r="F253" s="2">
        <v>45357</v>
      </c>
      <c r="G253" t="s">
        <v>55</v>
      </c>
      <c r="H253" s="10" t="s">
        <v>5594</v>
      </c>
      <c r="I253" t="s">
        <v>56</v>
      </c>
      <c r="J253" t="s">
        <v>57</v>
      </c>
      <c r="K253" t="s">
        <v>8</v>
      </c>
      <c r="L253" t="str">
        <f t="shared" si="6"/>
        <v>Serviço</v>
      </c>
      <c r="M253" t="s">
        <v>0</v>
      </c>
      <c r="N253" t="s">
        <v>0</v>
      </c>
      <c r="O253" t="s">
        <v>9</v>
      </c>
      <c r="P253">
        <v>1118</v>
      </c>
      <c r="Q253" t="str">
        <f>_xlfn.XLOOKUP(P253,Planilha1!$A$2:$A$3,Planilha1!$B$2:$B$3)</f>
        <v>Riocentro</v>
      </c>
      <c r="R253" t="s">
        <v>0</v>
      </c>
      <c r="S253" s="3">
        <v>1</v>
      </c>
      <c r="T253" t="s">
        <v>10</v>
      </c>
      <c r="U253" s="3">
        <v>1</v>
      </c>
      <c r="V253" t="s">
        <v>10</v>
      </c>
      <c r="W253" s="4">
        <v>2956.27</v>
      </c>
      <c r="X253" s="17">
        <f t="shared" si="7"/>
        <v>2956.27</v>
      </c>
      <c r="Y253" t="s">
        <v>11</v>
      </c>
      <c r="Z253" s="3">
        <v>1</v>
      </c>
      <c r="AA253" s="3">
        <v>0</v>
      </c>
      <c r="AB253" s="3">
        <v>0</v>
      </c>
      <c r="AC253" s="3">
        <v>0</v>
      </c>
      <c r="AD253" s="4">
        <v>0</v>
      </c>
      <c r="AE253" s="3">
        <v>0</v>
      </c>
      <c r="AF253" s="4">
        <v>0</v>
      </c>
      <c r="AG253" s="3">
        <v>1</v>
      </c>
      <c r="AH253" s="4">
        <v>0</v>
      </c>
      <c r="AI253" s="4">
        <v>0</v>
      </c>
      <c r="AJ253" s="4">
        <v>0</v>
      </c>
      <c r="AK253" s="4">
        <v>0</v>
      </c>
      <c r="AL253" t="s">
        <v>396</v>
      </c>
      <c r="AM253" t="s">
        <v>13</v>
      </c>
    </row>
    <row r="254" spans="1:39" x14ac:dyDescent="0.25">
      <c r="A254" t="s">
        <v>1</v>
      </c>
      <c r="B254" t="s">
        <v>2</v>
      </c>
      <c r="C254" t="s">
        <v>3</v>
      </c>
      <c r="D254" t="s">
        <v>4</v>
      </c>
      <c r="E254" t="str">
        <f>_xlfn.XLOOKUP(D254,Planilha2!A:A,Planilha2!B:B)</f>
        <v>Compras EBMS</v>
      </c>
      <c r="F254" s="2">
        <v>45357</v>
      </c>
      <c r="G254" t="s">
        <v>55</v>
      </c>
      <c r="H254" s="10" t="s">
        <v>5594</v>
      </c>
      <c r="I254" t="s">
        <v>56</v>
      </c>
      <c r="J254" t="s">
        <v>57</v>
      </c>
      <c r="K254" t="s">
        <v>8</v>
      </c>
      <c r="L254" t="str">
        <f t="shared" si="6"/>
        <v>Serviço</v>
      </c>
      <c r="M254" t="s">
        <v>0</v>
      </c>
      <c r="N254" t="s">
        <v>0</v>
      </c>
      <c r="O254" t="s">
        <v>9</v>
      </c>
      <c r="P254">
        <v>1118</v>
      </c>
      <c r="Q254" t="str">
        <f>_xlfn.XLOOKUP(P254,Planilha1!$A$2:$A$3,Planilha1!$B$2:$B$3)</f>
        <v>Riocentro</v>
      </c>
      <c r="R254" t="s">
        <v>0</v>
      </c>
      <c r="S254" s="3">
        <v>1</v>
      </c>
      <c r="T254" t="s">
        <v>10</v>
      </c>
      <c r="U254" s="3">
        <v>1</v>
      </c>
      <c r="V254" t="s">
        <v>10</v>
      </c>
      <c r="W254" s="4">
        <v>2956.27</v>
      </c>
      <c r="X254" s="17">
        <f t="shared" si="7"/>
        <v>2956.27</v>
      </c>
      <c r="Y254" t="s">
        <v>11</v>
      </c>
      <c r="Z254" s="3">
        <v>1</v>
      </c>
      <c r="AA254" s="3">
        <v>0</v>
      </c>
      <c r="AB254" s="3">
        <v>0</v>
      </c>
      <c r="AC254" s="3">
        <v>0</v>
      </c>
      <c r="AD254" s="4">
        <v>0</v>
      </c>
      <c r="AE254" s="3">
        <v>0</v>
      </c>
      <c r="AF254" s="4">
        <v>0</v>
      </c>
      <c r="AG254" s="3">
        <v>1</v>
      </c>
      <c r="AH254" s="4">
        <v>0</v>
      </c>
      <c r="AI254" s="4">
        <v>0</v>
      </c>
      <c r="AJ254" s="4">
        <v>0</v>
      </c>
      <c r="AK254" s="4">
        <v>0</v>
      </c>
      <c r="AL254" t="s">
        <v>397</v>
      </c>
      <c r="AM254" t="s">
        <v>13</v>
      </c>
    </row>
    <row r="255" spans="1:39" x14ac:dyDescent="0.25">
      <c r="A255" t="s">
        <v>1</v>
      </c>
      <c r="B255" t="s">
        <v>2</v>
      </c>
      <c r="C255" t="s">
        <v>3</v>
      </c>
      <c r="D255" t="s">
        <v>4</v>
      </c>
      <c r="E255" t="str">
        <f>_xlfn.XLOOKUP(D255,Planilha2!A:A,Planilha2!B:B)</f>
        <v>Compras EBMS</v>
      </c>
      <c r="F255" s="2">
        <v>45357</v>
      </c>
      <c r="G255" t="s">
        <v>5</v>
      </c>
      <c r="H255" s="10" t="s">
        <v>5589</v>
      </c>
      <c r="I255" t="s">
        <v>6</v>
      </c>
      <c r="J255" t="s">
        <v>95</v>
      </c>
      <c r="K255" t="s">
        <v>8</v>
      </c>
      <c r="L255" t="str">
        <f t="shared" si="6"/>
        <v>Serviço</v>
      </c>
      <c r="M255" t="s">
        <v>0</v>
      </c>
      <c r="N255" t="s">
        <v>0</v>
      </c>
      <c r="O255" t="s">
        <v>9</v>
      </c>
      <c r="P255">
        <v>1118</v>
      </c>
      <c r="Q255" t="str">
        <f>_xlfn.XLOOKUP(P255,Planilha1!$A$2:$A$3,Planilha1!$B$2:$B$3)</f>
        <v>Riocentro</v>
      </c>
      <c r="R255" t="s">
        <v>0</v>
      </c>
      <c r="S255" s="3">
        <v>1</v>
      </c>
      <c r="T255" t="s">
        <v>10</v>
      </c>
      <c r="U255" s="3">
        <v>1</v>
      </c>
      <c r="V255" t="s">
        <v>10</v>
      </c>
      <c r="W255" s="4">
        <v>1636.5</v>
      </c>
      <c r="X255" s="17">
        <f t="shared" si="7"/>
        <v>1636.5</v>
      </c>
      <c r="Y255" t="s">
        <v>11</v>
      </c>
      <c r="Z255" s="3">
        <v>1</v>
      </c>
      <c r="AA255" s="3">
        <v>0</v>
      </c>
      <c r="AB255" s="3">
        <v>0</v>
      </c>
      <c r="AC255" s="3">
        <v>0</v>
      </c>
      <c r="AD255" s="4">
        <v>0</v>
      </c>
      <c r="AE255" s="3">
        <v>0</v>
      </c>
      <c r="AF255" s="4">
        <v>0</v>
      </c>
      <c r="AG255" s="3">
        <v>1</v>
      </c>
      <c r="AH255" s="4">
        <v>0</v>
      </c>
      <c r="AI255" s="4">
        <v>0</v>
      </c>
      <c r="AJ255" s="4">
        <v>0</v>
      </c>
      <c r="AK255" s="4">
        <v>0</v>
      </c>
      <c r="AL255" t="s">
        <v>398</v>
      </c>
      <c r="AM255" t="s">
        <v>13</v>
      </c>
    </row>
    <row r="256" spans="1:39" x14ac:dyDescent="0.25">
      <c r="A256" t="s">
        <v>1</v>
      </c>
      <c r="B256" t="s">
        <v>2</v>
      </c>
      <c r="C256" t="s">
        <v>3</v>
      </c>
      <c r="D256" t="s">
        <v>4</v>
      </c>
      <c r="E256" t="str">
        <f>_xlfn.XLOOKUP(D256,Planilha2!A:A,Planilha2!B:B)</f>
        <v>Compras EBMS</v>
      </c>
      <c r="F256" s="2">
        <v>45357</v>
      </c>
      <c r="G256" t="s">
        <v>5</v>
      </c>
      <c r="H256" s="10" t="s">
        <v>5589</v>
      </c>
      <c r="I256" t="s">
        <v>6</v>
      </c>
      <c r="J256" t="s">
        <v>95</v>
      </c>
      <c r="K256" t="s">
        <v>8</v>
      </c>
      <c r="L256" t="str">
        <f t="shared" si="6"/>
        <v>Serviço</v>
      </c>
      <c r="M256" t="s">
        <v>0</v>
      </c>
      <c r="N256" t="s">
        <v>0</v>
      </c>
      <c r="O256" t="s">
        <v>9</v>
      </c>
      <c r="P256">
        <v>1118</v>
      </c>
      <c r="Q256" t="str">
        <f>_xlfn.XLOOKUP(P256,Planilha1!$A$2:$A$3,Planilha1!$B$2:$B$3)</f>
        <v>Riocentro</v>
      </c>
      <c r="R256" t="s">
        <v>0</v>
      </c>
      <c r="S256" s="3">
        <v>1</v>
      </c>
      <c r="T256" t="s">
        <v>10</v>
      </c>
      <c r="U256" s="3">
        <v>1</v>
      </c>
      <c r="V256" t="s">
        <v>10</v>
      </c>
      <c r="W256" s="4">
        <v>1636.5</v>
      </c>
      <c r="X256" s="17">
        <f t="shared" si="7"/>
        <v>1636.5</v>
      </c>
      <c r="Y256" t="s">
        <v>11</v>
      </c>
      <c r="Z256" s="3">
        <v>1</v>
      </c>
      <c r="AA256" s="3">
        <v>0</v>
      </c>
      <c r="AB256" s="3">
        <v>0</v>
      </c>
      <c r="AC256" s="3">
        <v>0</v>
      </c>
      <c r="AD256" s="4">
        <v>0</v>
      </c>
      <c r="AE256" s="3">
        <v>0</v>
      </c>
      <c r="AF256" s="4">
        <v>0</v>
      </c>
      <c r="AG256" s="3">
        <v>1</v>
      </c>
      <c r="AH256" s="4">
        <v>0</v>
      </c>
      <c r="AI256" s="4">
        <v>0</v>
      </c>
      <c r="AJ256" s="4">
        <v>0</v>
      </c>
      <c r="AK256" s="4">
        <v>0</v>
      </c>
      <c r="AL256" t="s">
        <v>399</v>
      </c>
      <c r="AM256" t="s">
        <v>13</v>
      </c>
    </row>
    <row r="257" spans="1:39" x14ac:dyDescent="0.25">
      <c r="A257" t="s">
        <v>1</v>
      </c>
      <c r="B257" t="s">
        <v>2</v>
      </c>
      <c r="C257" t="s">
        <v>3</v>
      </c>
      <c r="D257" t="s">
        <v>4</v>
      </c>
      <c r="E257" t="str">
        <f>_xlfn.XLOOKUP(D257,Planilha2!A:A,Planilha2!B:B)</f>
        <v>Compras EBMS</v>
      </c>
      <c r="F257" s="2">
        <v>45357</v>
      </c>
      <c r="G257" t="s">
        <v>5</v>
      </c>
      <c r="H257" s="10" t="s">
        <v>5589</v>
      </c>
      <c r="I257" t="s">
        <v>6</v>
      </c>
      <c r="J257" t="s">
        <v>95</v>
      </c>
      <c r="K257" t="s">
        <v>8</v>
      </c>
      <c r="L257" t="str">
        <f t="shared" si="6"/>
        <v>Serviço</v>
      </c>
      <c r="M257" t="s">
        <v>0</v>
      </c>
      <c r="N257" t="s">
        <v>0</v>
      </c>
      <c r="O257" t="s">
        <v>9</v>
      </c>
      <c r="P257">
        <v>1118</v>
      </c>
      <c r="Q257" t="str">
        <f>_xlfn.XLOOKUP(P257,Planilha1!$A$2:$A$3,Planilha1!$B$2:$B$3)</f>
        <v>Riocentro</v>
      </c>
      <c r="R257" t="s">
        <v>0</v>
      </c>
      <c r="S257" s="3">
        <v>1</v>
      </c>
      <c r="T257" t="s">
        <v>10</v>
      </c>
      <c r="U257" s="3">
        <v>1</v>
      </c>
      <c r="V257" t="s">
        <v>10</v>
      </c>
      <c r="W257" s="4">
        <v>1636.5</v>
      </c>
      <c r="X257" s="17">
        <f t="shared" si="7"/>
        <v>1636.5</v>
      </c>
      <c r="Y257" t="s">
        <v>11</v>
      </c>
      <c r="Z257" s="3">
        <v>1</v>
      </c>
      <c r="AA257" s="3">
        <v>0</v>
      </c>
      <c r="AB257" s="3">
        <v>0</v>
      </c>
      <c r="AC257" s="3">
        <v>0</v>
      </c>
      <c r="AD257" s="4">
        <v>0</v>
      </c>
      <c r="AE257" s="3">
        <v>0</v>
      </c>
      <c r="AF257" s="4">
        <v>0</v>
      </c>
      <c r="AG257" s="3">
        <v>1</v>
      </c>
      <c r="AH257" s="4">
        <v>0</v>
      </c>
      <c r="AI257" s="4">
        <v>0</v>
      </c>
      <c r="AJ257" s="4">
        <v>0</v>
      </c>
      <c r="AK257" s="4">
        <v>0</v>
      </c>
      <c r="AL257" t="s">
        <v>400</v>
      </c>
      <c r="AM257" t="s">
        <v>13</v>
      </c>
    </row>
    <row r="258" spans="1:39" x14ac:dyDescent="0.25">
      <c r="A258" t="s">
        <v>1</v>
      </c>
      <c r="B258" t="s">
        <v>2</v>
      </c>
      <c r="C258" t="s">
        <v>3</v>
      </c>
      <c r="D258" t="s">
        <v>4</v>
      </c>
      <c r="E258" t="str">
        <f>_xlfn.XLOOKUP(D258,Planilha2!A:A,Planilha2!B:B)</f>
        <v>Compras EBMS</v>
      </c>
      <c r="F258" s="2">
        <v>45357</v>
      </c>
      <c r="G258" t="s">
        <v>5</v>
      </c>
      <c r="H258" s="10" t="s">
        <v>5589</v>
      </c>
      <c r="I258" t="s">
        <v>6</v>
      </c>
      <c r="J258" t="s">
        <v>95</v>
      </c>
      <c r="K258" t="s">
        <v>8</v>
      </c>
      <c r="L258" t="str">
        <f t="shared" si="6"/>
        <v>Serviço</v>
      </c>
      <c r="M258" t="s">
        <v>0</v>
      </c>
      <c r="N258" t="s">
        <v>0</v>
      </c>
      <c r="O258" t="s">
        <v>9</v>
      </c>
      <c r="P258">
        <v>1118</v>
      </c>
      <c r="Q258" t="str">
        <f>_xlfn.XLOOKUP(P258,Planilha1!$A$2:$A$3,Planilha1!$B$2:$B$3)</f>
        <v>Riocentro</v>
      </c>
      <c r="R258" t="s">
        <v>0</v>
      </c>
      <c r="S258" s="3">
        <v>1</v>
      </c>
      <c r="T258" t="s">
        <v>10</v>
      </c>
      <c r="U258" s="3">
        <v>1</v>
      </c>
      <c r="V258" t="s">
        <v>10</v>
      </c>
      <c r="W258" s="4">
        <v>1636.5</v>
      </c>
      <c r="X258" s="17">
        <f t="shared" si="7"/>
        <v>1636.5</v>
      </c>
      <c r="Y258" t="s">
        <v>11</v>
      </c>
      <c r="Z258" s="3">
        <v>1</v>
      </c>
      <c r="AA258" s="3">
        <v>0</v>
      </c>
      <c r="AB258" s="3">
        <v>0</v>
      </c>
      <c r="AC258" s="3">
        <v>0</v>
      </c>
      <c r="AD258" s="4">
        <v>0</v>
      </c>
      <c r="AE258" s="3">
        <v>0</v>
      </c>
      <c r="AF258" s="4">
        <v>0</v>
      </c>
      <c r="AG258" s="3">
        <v>1</v>
      </c>
      <c r="AH258" s="4">
        <v>0</v>
      </c>
      <c r="AI258" s="4">
        <v>0</v>
      </c>
      <c r="AJ258" s="4">
        <v>0</v>
      </c>
      <c r="AK258" s="4">
        <v>0</v>
      </c>
      <c r="AL258" t="s">
        <v>401</v>
      </c>
      <c r="AM258" t="s">
        <v>13</v>
      </c>
    </row>
    <row r="259" spans="1:39" x14ac:dyDescent="0.25">
      <c r="A259" t="s">
        <v>1</v>
      </c>
      <c r="B259" t="s">
        <v>2</v>
      </c>
      <c r="C259" t="s">
        <v>3</v>
      </c>
      <c r="D259" t="s">
        <v>4</v>
      </c>
      <c r="E259" t="str">
        <f>_xlfn.XLOOKUP(D259,Planilha2!A:A,Planilha2!B:B)</f>
        <v>Compras EBMS</v>
      </c>
      <c r="F259" s="2">
        <v>45357</v>
      </c>
      <c r="G259" t="s">
        <v>75</v>
      </c>
      <c r="H259" s="10" t="s">
        <v>5596</v>
      </c>
      <c r="I259" t="s">
        <v>33</v>
      </c>
      <c r="J259" t="s">
        <v>402</v>
      </c>
      <c r="K259" t="s">
        <v>8</v>
      </c>
      <c r="L259" t="str">
        <f t="shared" ref="L259:L322" si="8">IF(LEFT(K259,1)="s","Serviço",IF(LEFT(K259,1)="l","Locação","Material"))</f>
        <v>Serviço</v>
      </c>
      <c r="M259" t="s">
        <v>0</v>
      </c>
      <c r="N259" t="s">
        <v>0</v>
      </c>
      <c r="O259" t="s">
        <v>9</v>
      </c>
      <c r="P259">
        <v>1118</v>
      </c>
      <c r="Q259" t="str">
        <f>_xlfn.XLOOKUP(P259,Planilha1!$A$2:$A$3,Planilha1!$B$2:$B$3)</f>
        <v>Riocentro</v>
      </c>
      <c r="R259" t="s">
        <v>0</v>
      </c>
      <c r="S259" s="3">
        <v>1</v>
      </c>
      <c r="T259" t="s">
        <v>10</v>
      </c>
      <c r="U259" s="3">
        <v>1</v>
      </c>
      <c r="V259" t="s">
        <v>10</v>
      </c>
      <c r="W259" s="4">
        <v>4680</v>
      </c>
      <c r="X259" s="17">
        <f t="shared" ref="X259:X322" si="9">W259*S259/Z259</f>
        <v>4680</v>
      </c>
      <c r="Y259" t="s">
        <v>11</v>
      </c>
      <c r="Z259" s="3">
        <v>1</v>
      </c>
      <c r="AA259" s="3">
        <v>0</v>
      </c>
      <c r="AB259" s="3">
        <v>0</v>
      </c>
      <c r="AC259" s="3">
        <v>0</v>
      </c>
      <c r="AD259" s="4">
        <v>0</v>
      </c>
      <c r="AE259" s="3">
        <v>0</v>
      </c>
      <c r="AF259" s="4">
        <v>0</v>
      </c>
      <c r="AG259" s="3">
        <v>1</v>
      </c>
      <c r="AH259" s="4">
        <v>0</v>
      </c>
      <c r="AI259" s="4">
        <v>0</v>
      </c>
      <c r="AJ259" s="4">
        <v>0</v>
      </c>
      <c r="AK259" s="4">
        <v>0</v>
      </c>
      <c r="AL259" t="s">
        <v>403</v>
      </c>
      <c r="AM259" t="s">
        <v>13</v>
      </c>
    </row>
    <row r="260" spans="1:39" x14ac:dyDescent="0.25">
      <c r="A260" t="s">
        <v>78</v>
      </c>
      <c r="B260" t="s">
        <v>2</v>
      </c>
      <c r="C260" t="s">
        <v>3</v>
      </c>
      <c r="D260" t="s">
        <v>4</v>
      </c>
      <c r="E260" t="str">
        <f>_xlfn.XLOOKUP(D260,Planilha2!A:A,Planilha2!B:B)</f>
        <v>Compras EBMS</v>
      </c>
      <c r="F260" s="2">
        <v>45357</v>
      </c>
      <c r="G260" t="s">
        <v>75</v>
      </c>
      <c r="H260" s="10" t="s">
        <v>5596</v>
      </c>
      <c r="I260" t="s">
        <v>33</v>
      </c>
      <c r="J260" t="s">
        <v>404</v>
      </c>
      <c r="K260" t="s">
        <v>8</v>
      </c>
      <c r="L260" t="str">
        <f t="shared" si="8"/>
        <v>Serviço</v>
      </c>
      <c r="M260" t="s">
        <v>0</v>
      </c>
      <c r="N260" t="s">
        <v>0</v>
      </c>
      <c r="O260" t="s">
        <v>9</v>
      </c>
      <c r="P260">
        <v>1118</v>
      </c>
      <c r="Q260" t="str">
        <f>_xlfn.XLOOKUP(P260,Planilha1!$A$2:$A$3,Planilha1!$B$2:$B$3)</f>
        <v>Riocentro</v>
      </c>
      <c r="R260" t="s">
        <v>0</v>
      </c>
      <c r="S260" s="3">
        <v>1</v>
      </c>
      <c r="T260" t="s">
        <v>10</v>
      </c>
      <c r="U260" s="3">
        <v>1</v>
      </c>
      <c r="V260" t="s">
        <v>10</v>
      </c>
      <c r="W260" s="4">
        <v>6480</v>
      </c>
      <c r="X260" s="17">
        <f t="shared" si="9"/>
        <v>6480</v>
      </c>
      <c r="Y260" t="s">
        <v>11</v>
      </c>
      <c r="Z260" s="3">
        <v>1</v>
      </c>
      <c r="AA260" s="3">
        <v>0</v>
      </c>
      <c r="AB260" s="3">
        <v>0</v>
      </c>
      <c r="AC260" s="3">
        <v>0</v>
      </c>
      <c r="AD260" s="4">
        <v>0</v>
      </c>
      <c r="AE260" s="3">
        <v>0</v>
      </c>
      <c r="AF260" s="4">
        <v>0</v>
      </c>
      <c r="AG260" s="3">
        <v>1</v>
      </c>
      <c r="AH260" s="4">
        <v>0</v>
      </c>
      <c r="AI260" s="4">
        <v>0</v>
      </c>
      <c r="AJ260" s="4">
        <v>0</v>
      </c>
      <c r="AK260" s="4">
        <v>0</v>
      </c>
      <c r="AL260" t="s">
        <v>403</v>
      </c>
      <c r="AM260" t="s">
        <v>13</v>
      </c>
    </row>
    <row r="261" spans="1:39" x14ac:dyDescent="0.25">
      <c r="A261" t="s">
        <v>1</v>
      </c>
      <c r="B261" t="s">
        <v>2</v>
      </c>
      <c r="C261" t="s">
        <v>3</v>
      </c>
      <c r="D261" t="s">
        <v>4</v>
      </c>
      <c r="E261" t="str">
        <f>_xlfn.XLOOKUP(D261,Planilha2!A:A,Planilha2!B:B)</f>
        <v>Compras EBMS</v>
      </c>
      <c r="F261" s="2">
        <v>45358</v>
      </c>
      <c r="G261" t="s">
        <v>102</v>
      </c>
      <c r="H261" s="10" t="s">
        <v>5599</v>
      </c>
      <c r="I261" t="s">
        <v>33</v>
      </c>
      <c r="J261" t="s">
        <v>405</v>
      </c>
      <c r="K261" t="s">
        <v>8</v>
      </c>
      <c r="L261" t="str">
        <f t="shared" si="8"/>
        <v>Serviço</v>
      </c>
      <c r="M261" t="s">
        <v>0</v>
      </c>
      <c r="N261" t="s">
        <v>0</v>
      </c>
      <c r="O261" t="s">
        <v>9</v>
      </c>
      <c r="P261">
        <v>1118</v>
      </c>
      <c r="Q261" t="str">
        <f>_xlfn.XLOOKUP(P261,Planilha1!$A$2:$A$3,Planilha1!$B$2:$B$3)</f>
        <v>Riocentro</v>
      </c>
      <c r="R261" t="s">
        <v>0</v>
      </c>
      <c r="S261" s="3">
        <v>1</v>
      </c>
      <c r="T261" t="s">
        <v>10</v>
      </c>
      <c r="U261" s="3">
        <v>1</v>
      </c>
      <c r="V261" t="s">
        <v>10</v>
      </c>
      <c r="W261" s="4">
        <v>13833.6</v>
      </c>
      <c r="X261" s="17">
        <f t="shared" si="9"/>
        <v>13833.6</v>
      </c>
      <c r="Y261" t="s">
        <v>11</v>
      </c>
      <c r="Z261" s="3">
        <v>1</v>
      </c>
      <c r="AA261" s="3">
        <v>0</v>
      </c>
      <c r="AB261" s="3">
        <v>0</v>
      </c>
      <c r="AC261" s="3">
        <v>0</v>
      </c>
      <c r="AD261" s="4">
        <v>0</v>
      </c>
      <c r="AE261" s="3">
        <v>0</v>
      </c>
      <c r="AF261" s="4">
        <v>0</v>
      </c>
      <c r="AG261" s="3">
        <v>1</v>
      </c>
      <c r="AH261" s="4">
        <v>0</v>
      </c>
      <c r="AI261" s="4">
        <v>0</v>
      </c>
      <c r="AJ261" s="4">
        <v>0</v>
      </c>
      <c r="AK261" s="4">
        <v>0</v>
      </c>
      <c r="AL261" t="s">
        <v>406</v>
      </c>
      <c r="AM261" t="s">
        <v>13</v>
      </c>
    </row>
    <row r="262" spans="1:39" x14ac:dyDescent="0.25">
      <c r="A262" t="s">
        <v>1</v>
      </c>
      <c r="B262" t="s">
        <v>2</v>
      </c>
      <c r="C262" t="s">
        <v>3</v>
      </c>
      <c r="D262" t="s">
        <v>4</v>
      </c>
      <c r="E262" t="str">
        <f>_xlfn.XLOOKUP(D262,Planilha2!A:A,Planilha2!B:B)</f>
        <v>Compras EBMS</v>
      </c>
      <c r="F262" s="2">
        <v>45358</v>
      </c>
      <c r="G262" t="s">
        <v>55</v>
      </c>
      <c r="H262" s="10" t="s">
        <v>5594</v>
      </c>
      <c r="I262" t="s">
        <v>56</v>
      </c>
      <c r="J262" t="s">
        <v>57</v>
      </c>
      <c r="K262" t="s">
        <v>8</v>
      </c>
      <c r="L262" t="str">
        <f t="shared" si="8"/>
        <v>Serviço</v>
      </c>
      <c r="M262" t="s">
        <v>0</v>
      </c>
      <c r="N262" t="s">
        <v>0</v>
      </c>
      <c r="O262" t="s">
        <v>9</v>
      </c>
      <c r="P262">
        <v>1118</v>
      </c>
      <c r="Q262" t="str">
        <f>_xlfn.XLOOKUP(P262,Planilha1!$A$2:$A$3,Planilha1!$B$2:$B$3)</f>
        <v>Riocentro</v>
      </c>
      <c r="R262" t="s">
        <v>0</v>
      </c>
      <c r="S262" s="3">
        <v>1</v>
      </c>
      <c r="T262" t="s">
        <v>10</v>
      </c>
      <c r="U262" s="3">
        <v>1</v>
      </c>
      <c r="V262" t="s">
        <v>10</v>
      </c>
      <c r="W262" s="4">
        <v>36612.239999999998</v>
      </c>
      <c r="X262" s="17">
        <f t="shared" si="9"/>
        <v>36612.239999999998</v>
      </c>
      <c r="Y262" t="s">
        <v>11</v>
      </c>
      <c r="Z262" s="3">
        <v>1</v>
      </c>
      <c r="AA262" s="3">
        <v>0</v>
      </c>
      <c r="AB262" s="3">
        <v>0</v>
      </c>
      <c r="AC262" s="3">
        <v>0</v>
      </c>
      <c r="AD262" s="4">
        <v>0</v>
      </c>
      <c r="AE262" s="3">
        <v>0</v>
      </c>
      <c r="AF262" s="4">
        <v>0</v>
      </c>
      <c r="AG262" s="3">
        <v>1</v>
      </c>
      <c r="AH262" s="4">
        <v>0</v>
      </c>
      <c r="AI262" s="4">
        <v>0</v>
      </c>
      <c r="AJ262" s="4">
        <v>0</v>
      </c>
      <c r="AK262" s="4">
        <v>0</v>
      </c>
      <c r="AL262" t="s">
        <v>407</v>
      </c>
      <c r="AM262" t="s">
        <v>13</v>
      </c>
    </row>
    <row r="263" spans="1:39" x14ac:dyDescent="0.25">
      <c r="A263" t="s">
        <v>1</v>
      </c>
      <c r="B263" t="s">
        <v>2</v>
      </c>
      <c r="C263" t="s">
        <v>3</v>
      </c>
      <c r="D263" t="s">
        <v>4</v>
      </c>
      <c r="E263" t="str">
        <f>_xlfn.XLOOKUP(D263,Planilha2!A:A,Planilha2!B:B)</f>
        <v>Compras EBMS</v>
      </c>
      <c r="F263" s="2">
        <v>45358</v>
      </c>
      <c r="G263" t="s">
        <v>46</v>
      </c>
      <c r="H263" s="10" t="s">
        <v>46</v>
      </c>
      <c r="I263" t="s">
        <v>47</v>
      </c>
      <c r="J263" t="s">
        <v>48</v>
      </c>
      <c r="K263" t="s">
        <v>8</v>
      </c>
      <c r="L263" t="str">
        <f t="shared" si="8"/>
        <v>Serviço</v>
      </c>
      <c r="M263" t="s">
        <v>0</v>
      </c>
      <c r="N263" t="s">
        <v>0</v>
      </c>
      <c r="O263" t="s">
        <v>9</v>
      </c>
      <c r="P263">
        <v>1118</v>
      </c>
      <c r="Q263" t="str">
        <f>_xlfn.XLOOKUP(P263,Planilha1!$A$2:$A$3,Planilha1!$B$2:$B$3)</f>
        <v>Riocentro</v>
      </c>
      <c r="R263" t="s">
        <v>0</v>
      </c>
      <c r="S263" s="3">
        <v>1</v>
      </c>
      <c r="T263" t="s">
        <v>10</v>
      </c>
      <c r="U263" s="3">
        <v>1</v>
      </c>
      <c r="V263" t="s">
        <v>10</v>
      </c>
      <c r="W263" s="4">
        <v>7675.2</v>
      </c>
      <c r="X263" s="17">
        <f t="shared" si="9"/>
        <v>7675.2</v>
      </c>
      <c r="Y263" t="s">
        <v>11</v>
      </c>
      <c r="Z263" s="3">
        <v>1</v>
      </c>
      <c r="AA263" s="3">
        <v>0</v>
      </c>
      <c r="AB263" s="3">
        <v>0</v>
      </c>
      <c r="AC263" s="3">
        <v>1</v>
      </c>
      <c r="AD263" s="4">
        <v>0</v>
      </c>
      <c r="AE263" s="3">
        <v>1</v>
      </c>
      <c r="AF263" s="4">
        <v>7675.2</v>
      </c>
      <c r="AG263" s="3">
        <v>1</v>
      </c>
      <c r="AH263" s="4">
        <v>0</v>
      </c>
      <c r="AI263" s="4">
        <v>0</v>
      </c>
      <c r="AJ263" s="4">
        <v>0</v>
      </c>
      <c r="AK263" s="4">
        <v>0</v>
      </c>
      <c r="AL263" t="s">
        <v>408</v>
      </c>
      <c r="AM263" t="s">
        <v>13</v>
      </c>
    </row>
    <row r="264" spans="1:39" x14ac:dyDescent="0.25">
      <c r="A264" t="s">
        <v>1</v>
      </c>
      <c r="B264" t="s">
        <v>2</v>
      </c>
      <c r="C264" t="s">
        <v>3</v>
      </c>
      <c r="D264" t="s">
        <v>4</v>
      </c>
      <c r="E264" t="str">
        <f>_xlfn.XLOOKUP(D264,Planilha2!A:A,Planilha2!B:B)</f>
        <v>Compras EBMS</v>
      </c>
      <c r="F264" s="2">
        <v>45358</v>
      </c>
      <c r="G264" t="s">
        <v>46</v>
      </c>
      <c r="H264" s="10" t="s">
        <v>46</v>
      </c>
      <c r="I264" t="s">
        <v>212</v>
      </c>
      <c r="J264" t="s">
        <v>248</v>
      </c>
      <c r="K264" t="s">
        <v>8</v>
      </c>
      <c r="L264" t="str">
        <f t="shared" si="8"/>
        <v>Serviço</v>
      </c>
      <c r="M264" t="s">
        <v>0</v>
      </c>
      <c r="N264" t="s">
        <v>0</v>
      </c>
      <c r="O264" t="s">
        <v>9</v>
      </c>
      <c r="P264">
        <v>1118</v>
      </c>
      <c r="Q264" t="str">
        <f>_xlfn.XLOOKUP(P264,Planilha1!$A$2:$A$3,Planilha1!$B$2:$B$3)</f>
        <v>Riocentro</v>
      </c>
      <c r="R264" t="s">
        <v>0</v>
      </c>
      <c r="S264" s="3">
        <v>1</v>
      </c>
      <c r="T264" t="s">
        <v>10</v>
      </c>
      <c r="U264" s="3">
        <v>1</v>
      </c>
      <c r="V264" t="s">
        <v>10</v>
      </c>
      <c r="W264" s="4">
        <v>503.13</v>
      </c>
      <c r="X264" s="17">
        <f t="shared" si="9"/>
        <v>503.13</v>
      </c>
      <c r="Y264" t="s">
        <v>11</v>
      </c>
      <c r="Z264" s="3">
        <v>1</v>
      </c>
      <c r="AA264" s="3">
        <v>0</v>
      </c>
      <c r="AB264" s="3">
        <v>0</v>
      </c>
      <c r="AC264" s="3">
        <v>0</v>
      </c>
      <c r="AD264" s="4">
        <v>0</v>
      </c>
      <c r="AE264" s="3">
        <v>0</v>
      </c>
      <c r="AF264" s="4">
        <v>0</v>
      </c>
      <c r="AG264" s="3">
        <v>1</v>
      </c>
      <c r="AH264" s="4">
        <v>0</v>
      </c>
      <c r="AI264" s="4">
        <v>0</v>
      </c>
      <c r="AJ264" s="4">
        <v>0</v>
      </c>
      <c r="AK264" s="4">
        <v>0</v>
      </c>
      <c r="AL264" t="s">
        <v>409</v>
      </c>
      <c r="AM264" t="s">
        <v>13</v>
      </c>
    </row>
    <row r="265" spans="1:39" x14ac:dyDescent="0.25">
      <c r="A265" t="s">
        <v>1</v>
      </c>
      <c r="B265" t="s">
        <v>2</v>
      </c>
      <c r="C265" t="s">
        <v>3</v>
      </c>
      <c r="D265" t="s">
        <v>4</v>
      </c>
      <c r="E265" t="str">
        <f>_xlfn.XLOOKUP(D265,Planilha2!A:A,Planilha2!B:B)</f>
        <v>Compras EBMS</v>
      </c>
      <c r="F265" s="2">
        <v>45359</v>
      </c>
      <c r="G265" t="s">
        <v>26</v>
      </c>
      <c r="H265" s="10" t="s">
        <v>5591</v>
      </c>
      <c r="I265" t="s">
        <v>6</v>
      </c>
      <c r="J265" t="s">
        <v>148</v>
      </c>
      <c r="K265" t="s">
        <v>8</v>
      </c>
      <c r="L265" t="str">
        <f t="shared" si="8"/>
        <v>Serviço</v>
      </c>
      <c r="M265" t="s">
        <v>0</v>
      </c>
      <c r="N265" t="s">
        <v>0</v>
      </c>
      <c r="O265" t="s">
        <v>9</v>
      </c>
      <c r="P265">
        <v>1118</v>
      </c>
      <c r="Q265" t="str">
        <f>_xlfn.XLOOKUP(P265,Planilha1!$A$2:$A$3,Planilha1!$B$2:$B$3)</f>
        <v>Riocentro</v>
      </c>
      <c r="R265" t="s">
        <v>0</v>
      </c>
      <c r="S265" s="3">
        <v>1</v>
      </c>
      <c r="T265" t="s">
        <v>10</v>
      </c>
      <c r="U265" s="3">
        <v>1</v>
      </c>
      <c r="V265" t="s">
        <v>10</v>
      </c>
      <c r="W265" s="4">
        <v>805</v>
      </c>
      <c r="X265" s="17">
        <f t="shared" si="9"/>
        <v>805</v>
      </c>
      <c r="Y265" t="s">
        <v>11</v>
      </c>
      <c r="Z265" s="3">
        <v>1</v>
      </c>
      <c r="AA265" s="3">
        <v>0</v>
      </c>
      <c r="AB265" s="3">
        <v>0</v>
      </c>
      <c r="AC265" s="3">
        <v>0</v>
      </c>
      <c r="AD265" s="4">
        <v>0</v>
      </c>
      <c r="AE265" s="3">
        <v>0</v>
      </c>
      <c r="AF265" s="4">
        <v>0</v>
      </c>
      <c r="AG265" s="3">
        <v>1</v>
      </c>
      <c r="AH265" s="4">
        <v>0</v>
      </c>
      <c r="AI265" s="4">
        <v>0</v>
      </c>
      <c r="AJ265" s="4">
        <v>0</v>
      </c>
      <c r="AK265" s="4">
        <v>0</v>
      </c>
      <c r="AL265" t="s">
        <v>410</v>
      </c>
      <c r="AM265" t="s">
        <v>13</v>
      </c>
    </row>
    <row r="266" spans="1:39" x14ac:dyDescent="0.25">
      <c r="A266" t="s">
        <v>1</v>
      </c>
      <c r="B266" t="s">
        <v>2</v>
      </c>
      <c r="C266" t="s">
        <v>3</v>
      </c>
      <c r="D266" t="s">
        <v>4</v>
      </c>
      <c r="E266" t="str">
        <f>_xlfn.XLOOKUP(D266,Planilha2!A:A,Planilha2!B:B)</f>
        <v>Compras EBMS</v>
      </c>
      <c r="F266" s="2">
        <v>45359</v>
      </c>
      <c r="G266" t="s">
        <v>26</v>
      </c>
      <c r="H266" s="10" t="s">
        <v>5591</v>
      </c>
      <c r="I266" t="s">
        <v>6</v>
      </c>
      <c r="J266" t="s">
        <v>157</v>
      </c>
      <c r="K266" t="s">
        <v>8</v>
      </c>
      <c r="L266" t="str">
        <f t="shared" si="8"/>
        <v>Serviço</v>
      </c>
      <c r="M266" t="s">
        <v>0</v>
      </c>
      <c r="N266" t="s">
        <v>0</v>
      </c>
      <c r="O266" t="s">
        <v>9</v>
      </c>
      <c r="P266">
        <v>1118</v>
      </c>
      <c r="Q266" t="str">
        <f>_xlfn.XLOOKUP(P266,Planilha1!$A$2:$A$3,Planilha1!$B$2:$B$3)</f>
        <v>Riocentro</v>
      </c>
      <c r="R266" t="s">
        <v>0</v>
      </c>
      <c r="S266" s="3">
        <v>1</v>
      </c>
      <c r="T266" t="s">
        <v>10</v>
      </c>
      <c r="U266" s="3">
        <v>1</v>
      </c>
      <c r="V266" t="s">
        <v>10</v>
      </c>
      <c r="W266" s="4">
        <v>610</v>
      </c>
      <c r="X266" s="17">
        <f t="shared" si="9"/>
        <v>610</v>
      </c>
      <c r="Y266" t="s">
        <v>11</v>
      </c>
      <c r="Z266" s="3">
        <v>1</v>
      </c>
      <c r="AA266" s="3">
        <v>0</v>
      </c>
      <c r="AB266" s="3">
        <v>0</v>
      </c>
      <c r="AC266" s="3">
        <v>0</v>
      </c>
      <c r="AD266" s="4">
        <v>0</v>
      </c>
      <c r="AE266" s="3">
        <v>0</v>
      </c>
      <c r="AF266" s="4">
        <v>0</v>
      </c>
      <c r="AG266" s="3">
        <v>1</v>
      </c>
      <c r="AH266" s="4">
        <v>0</v>
      </c>
      <c r="AI266" s="4">
        <v>0</v>
      </c>
      <c r="AJ266" s="4">
        <v>0</v>
      </c>
      <c r="AK266" s="4">
        <v>0</v>
      </c>
      <c r="AL266" t="s">
        <v>411</v>
      </c>
      <c r="AM266" t="s">
        <v>13</v>
      </c>
    </row>
    <row r="267" spans="1:39" x14ac:dyDescent="0.25">
      <c r="A267" t="s">
        <v>1</v>
      </c>
      <c r="B267" t="s">
        <v>2</v>
      </c>
      <c r="C267" t="s">
        <v>3</v>
      </c>
      <c r="D267" t="s">
        <v>4</v>
      </c>
      <c r="E267" t="str">
        <f>_xlfn.XLOOKUP(D267,Planilha2!A:A,Planilha2!B:B)</f>
        <v>Compras EBMS</v>
      </c>
      <c r="F267" s="2">
        <v>45359</v>
      </c>
      <c r="G267" t="s">
        <v>71</v>
      </c>
      <c r="H267" s="10" t="s">
        <v>5595</v>
      </c>
      <c r="I267" t="s">
        <v>33</v>
      </c>
      <c r="J267" t="s">
        <v>266</v>
      </c>
      <c r="K267" t="s">
        <v>8</v>
      </c>
      <c r="L267" t="str">
        <f t="shared" si="8"/>
        <v>Serviço</v>
      </c>
      <c r="M267" t="s">
        <v>0</v>
      </c>
      <c r="N267" t="s">
        <v>0</v>
      </c>
      <c r="O267" t="s">
        <v>9</v>
      </c>
      <c r="P267">
        <v>1118</v>
      </c>
      <c r="Q267" t="str">
        <f>_xlfn.XLOOKUP(P267,Planilha1!$A$2:$A$3,Planilha1!$B$2:$B$3)</f>
        <v>Riocentro</v>
      </c>
      <c r="R267" t="s">
        <v>0</v>
      </c>
      <c r="S267" s="3">
        <v>1</v>
      </c>
      <c r="T267" t="s">
        <v>10</v>
      </c>
      <c r="U267" s="3">
        <v>1</v>
      </c>
      <c r="V267" t="s">
        <v>10</v>
      </c>
      <c r="W267" s="4">
        <v>744</v>
      </c>
      <c r="X267" s="17">
        <f t="shared" si="9"/>
        <v>744</v>
      </c>
      <c r="Y267" t="s">
        <v>11</v>
      </c>
      <c r="Z267" s="3">
        <v>1</v>
      </c>
      <c r="AA267" s="3">
        <v>0</v>
      </c>
      <c r="AB267" s="3">
        <v>0</v>
      </c>
      <c r="AC267" s="3">
        <v>0</v>
      </c>
      <c r="AD267" s="4">
        <v>0</v>
      </c>
      <c r="AE267" s="3">
        <v>0</v>
      </c>
      <c r="AF267" s="4">
        <v>0</v>
      </c>
      <c r="AG267" s="3">
        <v>1</v>
      </c>
      <c r="AH267" s="4">
        <v>0</v>
      </c>
      <c r="AI267" s="4">
        <v>0</v>
      </c>
      <c r="AJ267" s="4">
        <v>0</v>
      </c>
      <c r="AK267" s="4">
        <v>0</v>
      </c>
      <c r="AL267" t="s">
        <v>412</v>
      </c>
      <c r="AM267" t="s">
        <v>13</v>
      </c>
    </row>
    <row r="268" spans="1:39" x14ac:dyDescent="0.25">
      <c r="A268" t="s">
        <v>1</v>
      </c>
      <c r="B268" t="s">
        <v>2</v>
      </c>
      <c r="C268" t="s">
        <v>3</v>
      </c>
      <c r="D268" t="s">
        <v>4</v>
      </c>
      <c r="E268" t="str">
        <f>_xlfn.XLOOKUP(D268,Planilha2!A:A,Planilha2!B:B)</f>
        <v>Compras EBMS</v>
      </c>
      <c r="F268" s="2">
        <v>45359</v>
      </c>
      <c r="G268" t="s">
        <v>71</v>
      </c>
      <c r="H268" s="10" t="s">
        <v>5595</v>
      </c>
      <c r="I268" t="s">
        <v>33</v>
      </c>
      <c r="J268" t="s">
        <v>266</v>
      </c>
      <c r="K268" t="s">
        <v>8</v>
      </c>
      <c r="L268" t="str">
        <f t="shared" si="8"/>
        <v>Serviço</v>
      </c>
      <c r="M268" t="s">
        <v>0</v>
      </c>
      <c r="N268" t="s">
        <v>0</v>
      </c>
      <c r="O268" t="s">
        <v>9</v>
      </c>
      <c r="P268">
        <v>1118</v>
      </c>
      <c r="Q268" t="str">
        <f>_xlfn.XLOOKUP(P268,Planilha1!$A$2:$A$3,Planilha1!$B$2:$B$3)</f>
        <v>Riocentro</v>
      </c>
      <c r="R268" t="s">
        <v>0</v>
      </c>
      <c r="S268" s="3">
        <v>1</v>
      </c>
      <c r="T268" t="s">
        <v>10</v>
      </c>
      <c r="U268" s="3">
        <v>1</v>
      </c>
      <c r="V268" t="s">
        <v>10</v>
      </c>
      <c r="W268" s="4">
        <v>595.20000000000005</v>
      </c>
      <c r="X268" s="17">
        <f t="shared" si="9"/>
        <v>595.20000000000005</v>
      </c>
      <c r="Y268" t="s">
        <v>11</v>
      </c>
      <c r="Z268" s="3">
        <v>1</v>
      </c>
      <c r="AA268" s="3">
        <v>0</v>
      </c>
      <c r="AB268" s="3">
        <v>0</v>
      </c>
      <c r="AC268" s="3">
        <v>0</v>
      </c>
      <c r="AD268" s="4">
        <v>0</v>
      </c>
      <c r="AE268" s="3">
        <v>0</v>
      </c>
      <c r="AF268" s="4">
        <v>0</v>
      </c>
      <c r="AG268" s="3">
        <v>1</v>
      </c>
      <c r="AH268" s="4">
        <v>0</v>
      </c>
      <c r="AI268" s="4">
        <v>0</v>
      </c>
      <c r="AJ268" s="4">
        <v>0</v>
      </c>
      <c r="AK268" s="4">
        <v>0</v>
      </c>
      <c r="AL268" t="s">
        <v>413</v>
      </c>
      <c r="AM268" t="s">
        <v>13</v>
      </c>
    </row>
    <row r="269" spans="1:39" x14ac:dyDescent="0.25">
      <c r="A269" t="s">
        <v>1</v>
      </c>
      <c r="B269" t="s">
        <v>2</v>
      </c>
      <c r="C269" t="s">
        <v>3</v>
      </c>
      <c r="D269" t="s">
        <v>4</v>
      </c>
      <c r="E269" t="str">
        <f>_xlfn.XLOOKUP(D269,Planilha2!A:A,Planilha2!B:B)</f>
        <v>Compras EBMS</v>
      </c>
      <c r="F269" s="2">
        <v>45362</v>
      </c>
      <c r="G269" t="s">
        <v>102</v>
      </c>
      <c r="H269" s="10" t="s">
        <v>5599</v>
      </c>
      <c r="I269" t="s">
        <v>33</v>
      </c>
      <c r="J269" t="s">
        <v>414</v>
      </c>
      <c r="K269" t="s">
        <v>8</v>
      </c>
      <c r="L269" t="str">
        <f t="shared" si="8"/>
        <v>Serviço</v>
      </c>
      <c r="M269" t="s">
        <v>0</v>
      </c>
      <c r="N269" t="s">
        <v>0</v>
      </c>
      <c r="O269" t="s">
        <v>9</v>
      </c>
      <c r="P269">
        <v>1118</v>
      </c>
      <c r="Q269" t="str">
        <f>_xlfn.XLOOKUP(P269,Planilha1!$A$2:$A$3,Planilha1!$B$2:$B$3)</f>
        <v>Riocentro</v>
      </c>
      <c r="R269" t="s">
        <v>0</v>
      </c>
      <c r="S269" s="3">
        <v>1</v>
      </c>
      <c r="T269" t="s">
        <v>10</v>
      </c>
      <c r="U269" s="3">
        <v>1</v>
      </c>
      <c r="V269" t="s">
        <v>10</v>
      </c>
      <c r="W269" s="4">
        <v>5196.3</v>
      </c>
      <c r="X269" s="17">
        <f t="shared" si="9"/>
        <v>5196.3</v>
      </c>
      <c r="Y269" t="s">
        <v>11</v>
      </c>
      <c r="Z269" s="3">
        <v>1</v>
      </c>
      <c r="AA269" s="3">
        <v>0</v>
      </c>
      <c r="AB269" s="3">
        <v>0</v>
      </c>
      <c r="AC269" s="3">
        <v>0</v>
      </c>
      <c r="AD269" s="4">
        <v>0</v>
      </c>
      <c r="AE269" s="3">
        <v>0</v>
      </c>
      <c r="AF269" s="4">
        <v>0</v>
      </c>
      <c r="AG269" s="3">
        <v>1</v>
      </c>
      <c r="AH269" s="4">
        <v>0</v>
      </c>
      <c r="AI269" s="4">
        <v>0</v>
      </c>
      <c r="AJ269" s="4">
        <v>0</v>
      </c>
      <c r="AK269" s="4">
        <v>0</v>
      </c>
      <c r="AL269" t="s">
        <v>415</v>
      </c>
      <c r="AM269" t="s">
        <v>13</v>
      </c>
    </row>
    <row r="270" spans="1:39" x14ac:dyDescent="0.25">
      <c r="A270" t="s">
        <v>1</v>
      </c>
      <c r="B270" t="s">
        <v>2</v>
      </c>
      <c r="C270" t="s">
        <v>3</v>
      </c>
      <c r="D270" t="s">
        <v>4</v>
      </c>
      <c r="E270" t="str">
        <f>_xlfn.XLOOKUP(D270,Planilha2!A:A,Planilha2!B:B)</f>
        <v>Compras EBMS</v>
      </c>
      <c r="F270" s="2">
        <v>45362</v>
      </c>
      <c r="G270" t="s">
        <v>113</v>
      </c>
      <c r="H270" s="10" t="s">
        <v>5600</v>
      </c>
      <c r="I270" t="s">
        <v>33</v>
      </c>
      <c r="J270" t="s">
        <v>114</v>
      </c>
      <c r="K270" t="s">
        <v>8</v>
      </c>
      <c r="L270" t="str">
        <f t="shared" si="8"/>
        <v>Serviço</v>
      </c>
      <c r="M270" t="s">
        <v>0</v>
      </c>
      <c r="N270" t="s">
        <v>0</v>
      </c>
      <c r="O270" t="s">
        <v>9</v>
      </c>
      <c r="P270">
        <v>1118</v>
      </c>
      <c r="Q270" t="str">
        <f>_xlfn.XLOOKUP(P270,Planilha1!$A$2:$A$3,Planilha1!$B$2:$B$3)</f>
        <v>Riocentro</v>
      </c>
      <c r="R270" t="s">
        <v>0</v>
      </c>
      <c r="S270" s="3">
        <v>1</v>
      </c>
      <c r="T270" t="s">
        <v>10</v>
      </c>
      <c r="U270" s="3">
        <v>1</v>
      </c>
      <c r="V270" t="s">
        <v>10</v>
      </c>
      <c r="W270" s="4">
        <v>1020</v>
      </c>
      <c r="X270" s="17">
        <f t="shared" si="9"/>
        <v>1020</v>
      </c>
      <c r="Y270" t="s">
        <v>11</v>
      </c>
      <c r="Z270" s="3">
        <v>1</v>
      </c>
      <c r="AA270" s="3">
        <v>0</v>
      </c>
      <c r="AB270" s="3">
        <v>0</v>
      </c>
      <c r="AC270" s="3">
        <v>0</v>
      </c>
      <c r="AD270" s="4">
        <v>0</v>
      </c>
      <c r="AE270" s="3">
        <v>0</v>
      </c>
      <c r="AF270" s="4">
        <v>0</v>
      </c>
      <c r="AG270" s="3">
        <v>1</v>
      </c>
      <c r="AH270" s="4">
        <v>0</v>
      </c>
      <c r="AI270" s="4">
        <v>0</v>
      </c>
      <c r="AJ270" s="4">
        <v>0</v>
      </c>
      <c r="AK270" s="4">
        <v>0</v>
      </c>
      <c r="AL270" t="s">
        <v>416</v>
      </c>
      <c r="AM270" t="s">
        <v>13</v>
      </c>
    </row>
    <row r="271" spans="1:39" x14ac:dyDescent="0.25">
      <c r="A271" t="s">
        <v>1</v>
      </c>
      <c r="B271" t="s">
        <v>2</v>
      </c>
      <c r="C271" t="s">
        <v>3</v>
      </c>
      <c r="D271" t="s">
        <v>4</v>
      </c>
      <c r="E271" t="str">
        <f>_xlfn.XLOOKUP(D271,Planilha2!A:A,Planilha2!B:B)</f>
        <v>Compras EBMS</v>
      </c>
      <c r="F271" s="2">
        <v>45362</v>
      </c>
      <c r="G271" t="s">
        <v>417</v>
      </c>
      <c r="H271" s="10" t="s">
        <v>5611</v>
      </c>
      <c r="I271" t="s">
        <v>336</v>
      </c>
      <c r="J271" t="s">
        <v>418</v>
      </c>
      <c r="K271" t="s">
        <v>338</v>
      </c>
      <c r="L271" t="str">
        <f t="shared" si="8"/>
        <v>Locação</v>
      </c>
      <c r="M271" t="s">
        <v>0</v>
      </c>
      <c r="N271" t="s">
        <v>0</v>
      </c>
      <c r="O271" t="s">
        <v>9</v>
      </c>
      <c r="P271">
        <v>1118</v>
      </c>
      <c r="Q271" t="str">
        <f>_xlfn.XLOOKUP(P271,Planilha1!$A$2:$A$3,Planilha1!$B$2:$B$3)</f>
        <v>Riocentro</v>
      </c>
      <c r="R271" t="s">
        <v>0</v>
      </c>
      <c r="S271" s="3">
        <v>1</v>
      </c>
      <c r="T271" t="s">
        <v>210</v>
      </c>
      <c r="U271" s="3">
        <v>1</v>
      </c>
      <c r="V271" t="s">
        <v>210</v>
      </c>
      <c r="W271" s="4">
        <v>21000</v>
      </c>
      <c r="X271" s="17">
        <f t="shared" si="9"/>
        <v>21000</v>
      </c>
      <c r="Y271" t="s">
        <v>11</v>
      </c>
      <c r="Z271" s="3">
        <v>1</v>
      </c>
      <c r="AA271" s="3">
        <v>0</v>
      </c>
      <c r="AB271" s="3">
        <v>0</v>
      </c>
      <c r="AC271" s="3">
        <v>0</v>
      </c>
      <c r="AD271" s="4">
        <v>0</v>
      </c>
      <c r="AE271" s="3">
        <v>0</v>
      </c>
      <c r="AF271" s="4">
        <v>0</v>
      </c>
      <c r="AG271" s="3">
        <v>1</v>
      </c>
      <c r="AH271" s="4">
        <v>0</v>
      </c>
      <c r="AI271" s="4">
        <v>0</v>
      </c>
      <c r="AJ271" s="4">
        <v>0</v>
      </c>
      <c r="AK271" s="4">
        <v>0</v>
      </c>
      <c r="AL271" t="s">
        <v>419</v>
      </c>
      <c r="AM271" t="s">
        <v>13</v>
      </c>
    </row>
    <row r="272" spans="1:39" x14ac:dyDescent="0.25">
      <c r="A272" t="s">
        <v>1</v>
      </c>
      <c r="B272" t="s">
        <v>2</v>
      </c>
      <c r="C272" t="s">
        <v>3</v>
      </c>
      <c r="D272" t="s">
        <v>4</v>
      </c>
      <c r="E272" t="str">
        <f>_xlfn.XLOOKUP(D272,Planilha2!A:A,Planilha2!B:B)</f>
        <v>Compras EBMS</v>
      </c>
      <c r="F272" s="2">
        <v>45362</v>
      </c>
      <c r="G272" t="s">
        <v>420</v>
      </c>
      <c r="H272" s="10" t="s">
        <v>5612</v>
      </c>
      <c r="I272" t="s">
        <v>336</v>
      </c>
      <c r="J272" t="s">
        <v>418</v>
      </c>
      <c r="K272" t="s">
        <v>338</v>
      </c>
      <c r="L272" t="str">
        <f t="shared" si="8"/>
        <v>Locação</v>
      </c>
      <c r="M272" t="s">
        <v>0</v>
      </c>
      <c r="N272" t="s">
        <v>0</v>
      </c>
      <c r="O272" t="s">
        <v>9</v>
      </c>
      <c r="P272">
        <v>1118</v>
      </c>
      <c r="Q272" t="str">
        <f>_xlfn.XLOOKUP(P272,Planilha1!$A$2:$A$3,Planilha1!$B$2:$B$3)</f>
        <v>Riocentro</v>
      </c>
      <c r="R272" t="s">
        <v>0</v>
      </c>
      <c r="S272" s="3">
        <v>1</v>
      </c>
      <c r="T272" t="s">
        <v>210</v>
      </c>
      <c r="U272" s="3">
        <v>1</v>
      </c>
      <c r="V272" t="s">
        <v>210</v>
      </c>
      <c r="W272" s="4">
        <v>17000</v>
      </c>
      <c r="X272" s="17">
        <f t="shared" si="9"/>
        <v>17000</v>
      </c>
      <c r="Y272" t="s">
        <v>11</v>
      </c>
      <c r="Z272" s="3">
        <v>1</v>
      </c>
      <c r="AA272" s="3">
        <v>0</v>
      </c>
      <c r="AB272" s="3">
        <v>0</v>
      </c>
      <c r="AC272" s="3">
        <v>0</v>
      </c>
      <c r="AD272" s="4">
        <v>0</v>
      </c>
      <c r="AE272" s="3">
        <v>0</v>
      </c>
      <c r="AF272" s="4">
        <v>0</v>
      </c>
      <c r="AG272" s="3">
        <v>1</v>
      </c>
      <c r="AH272" s="4">
        <v>0</v>
      </c>
      <c r="AI272" s="4">
        <v>0</v>
      </c>
      <c r="AJ272" s="4">
        <v>0</v>
      </c>
      <c r="AK272" s="4">
        <v>0</v>
      </c>
      <c r="AL272" t="s">
        <v>421</v>
      </c>
      <c r="AM272" t="s">
        <v>13</v>
      </c>
    </row>
    <row r="273" spans="1:39" x14ac:dyDescent="0.25">
      <c r="A273" t="s">
        <v>1</v>
      </c>
      <c r="B273" t="s">
        <v>2</v>
      </c>
      <c r="C273" t="s">
        <v>3</v>
      </c>
      <c r="D273" t="s">
        <v>4</v>
      </c>
      <c r="E273" t="str">
        <f>_xlfn.XLOOKUP(D273,Planilha2!A:A,Planilha2!B:B)</f>
        <v>Compras EBMS</v>
      </c>
      <c r="F273" s="2">
        <v>45362</v>
      </c>
      <c r="G273" t="s">
        <v>43</v>
      </c>
      <c r="H273" s="10" t="s">
        <v>5964</v>
      </c>
      <c r="I273" t="s">
        <v>33</v>
      </c>
      <c r="J273" t="s">
        <v>422</v>
      </c>
      <c r="K273" t="s">
        <v>8</v>
      </c>
      <c r="L273" t="str">
        <f t="shared" si="8"/>
        <v>Serviço</v>
      </c>
      <c r="M273" t="s">
        <v>0</v>
      </c>
      <c r="N273" t="s">
        <v>0</v>
      </c>
      <c r="O273" t="s">
        <v>9</v>
      </c>
      <c r="P273">
        <v>1118</v>
      </c>
      <c r="Q273" t="str">
        <f>_xlfn.XLOOKUP(P273,Planilha1!$A$2:$A$3,Planilha1!$B$2:$B$3)</f>
        <v>Riocentro</v>
      </c>
      <c r="R273" t="s">
        <v>0</v>
      </c>
      <c r="S273" s="3">
        <v>1</v>
      </c>
      <c r="T273" t="s">
        <v>10</v>
      </c>
      <c r="U273" s="3">
        <v>1</v>
      </c>
      <c r="V273" t="s">
        <v>10</v>
      </c>
      <c r="W273" s="4">
        <v>600</v>
      </c>
      <c r="X273" s="17">
        <f t="shared" si="9"/>
        <v>600</v>
      </c>
      <c r="Y273" t="s">
        <v>11</v>
      </c>
      <c r="Z273" s="3">
        <v>1</v>
      </c>
      <c r="AA273" s="3">
        <v>0</v>
      </c>
      <c r="AB273" s="3">
        <v>0</v>
      </c>
      <c r="AC273" s="3">
        <v>0</v>
      </c>
      <c r="AD273" s="4">
        <v>0</v>
      </c>
      <c r="AE273" s="3">
        <v>0</v>
      </c>
      <c r="AF273" s="4">
        <v>0</v>
      </c>
      <c r="AG273" s="3">
        <v>1</v>
      </c>
      <c r="AH273" s="4">
        <v>0</v>
      </c>
      <c r="AI273" s="4">
        <v>0</v>
      </c>
      <c r="AJ273" s="4">
        <v>0</v>
      </c>
      <c r="AK273" s="4">
        <v>0</v>
      </c>
      <c r="AL273" t="s">
        <v>423</v>
      </c>
      <c r="AM273" t="s">
        <v>13</v>
      </c>
    </row>
    <row r="274" spans="1:39" x14ac:dyDescent="0.25">
      <c r="A274" t="s">
        <v>1</v>
      </c>
      <c r="B274" t="s">
        <v>2</v>
      </c>
      <c r="C274" t="s">
        <v>3</v>
      </c>
      <c r="D274" t="s">
        <v>4</v>
      </c>
      <c r="E274" t="str">
        <f>_xlfn.XLOOKUP(D274,Planilha2!A:A,Planilha2!B:B)</f>
        <v>Compras EBMS</v>
      </c>
      <c r="F274" s="2">
        <v>45362</v>
      </c>
      <c r="G274" t="s">
        <v>43</v>
      </c>
      <c r="H274" s="10" t="s">
        <v>5964</v>
      </c>
      <c r="I274" t="s">
        <v>33</v>
      </c>
      <c r="J274" t="s">
        <v>424</v>
      </c>
      <c r="K274" t="s">
        <v>8</v>
      </c>
      <c r="L274" t="str">
        <f t="shared" si="8"/>
        <v>Serviço</v>
      </c>
      <c r="M274" t="s">
        <v>0</v>
      </c>
      <c r="N274" t="s">
        <v>0</v>
      </c>
      <c r="O274" t="s">
        <v>9</v>
      </c>
      <c r="P274">
        <v>1118</v>
      </c>
      <c r="Q274" t="str">
        <f>_xlfn.XLOOKUP(P274,Planilha1!$A$2:$A$3,Planilha1!$B$2:$B$3)</f>
        <v>Riocentro</v>
      </c>
      <c r="R274" t="s">
        <v>0</v>
      </c>
      <c r="S274" s="3">
        <v>1</v>
      </c>
      <c r="T274" t="s">
        <v>10</v>
      </c>
      <c r="U274" s="3">
        <v>1</v>
      </c>
      <c r="V274" t="s">
        <v>10</v>
      </c>
      <c r="W274" s="4">
        <v>600</v>
      </c>
      <c r="X274" s="17">
        <f t="shared" si="9"/>
        <v>600</v>
      </c>
      <c r="Y274" t="s">
        <v>11</v>
      </c>
      <c r="Z274" s="3">
        <v>1</v>
      </c>
      <c r="AA274" s="3">
        <v>0</v>
      </c>
      <c r="AB274" s="3">
        <v>0</v>
      </c>
      <c r="AC274" s="3">
        <v>0</v>
      </c>
      <c r="AD274" s="4">
        <v>0</v>
      </c>
      <c r="AE274" s="3">
        <v>0</v>
      </c>
      <c r="AF274" s="4">
        <v>0</v>
      </c>
      <c r="AG274" s="3">
        <v>1</v>
      </c>
      <c r="AH274" s="4">
        <v>0</v>
      </c>
      <c r="AI274" s="4">
        <v>0</v>
      </c>
      <c r="AJ274" s="4">
        <v>0</v>
      </c>
      <c r="AK274" s="4">
        <v>0</v>
      </c>
      <c r="AL274" t="s">
        <v>425</v>
      </c>
      <c r="AM274" t="s">
        <v>13</v>
      </c>
    </row>
    <row r="275" spans="1:39" x14ac:dyDescent="0.25">
      <c r="A275" t="s">
        <v>1</v>
      </c>
      <c r="B275" t="s">
        <v>2</v>
      </c>
      <c r="C275" t="s">
        <v>3</v>
      </c>
      <c r="D275" t="s">
        <v>4</v>
      </c>
      <c r="E275" t="str">
        <f>_xlfn.XLOOKUP(D275,Planilha2!A:A,Planilha2!B:B)</f>
        <v>Compras EBMS</v>
      </c>
      <c r="F275" s="2">
        <v>45362</v>
      </c>
      <c r="G275" t="s">
        <v>43</v>
      </c>
      <c r="H275" s="10" t="s">
        <v>5964</v>
      </c>
      <c r="I275" t="s">
        <v>33</v>
      </c>
      <c r="J275" t="s">
        <v>422</v>
      </c>
      <c r="K275" t="s">
        <v>8</v>
      </c>
      <c r="L275" t="str">
        <f t="shared" si="8"/>
        <v>Serviço</v>
      </c>
      <c r="M275" t="s">
        <v>0</v>
      </c>
      <c r="N275" t="s">
        <v>0</v>
      </c>
      <c r="O275" t="s">
        <v>9</v>
      </c>
      <c r="P275">
        <v>1118</v>
      </c>
      <c r="Q275" t="str">
        <f>_xlfn.XLOOKUP(P275,Planilha1!$A$2:$A$3,Planilha1!$B$2:$B$3)</f>
        <v>Riocentro</v>
      </c>
      <c r="R275" t="s">
        <v>0</v>
      </c>
      <c r="S275" s="3">
        <v>1</v>
      </c>
      <c r="T275" t="s">
        <v>10</v>
      </c>
      <c r="U275" s="3">
        <v>1</v>
      </c>
      <c r="V275" t="s">
        <v>10</v>
      </c>
      <c r="W275" s="4">
        <v>900</v>
      </c>
      <c r="X275" s="17">
        <f t="shared" si="9"/>
        <v>900</v>
      </c>
      <c r="Y275" t="s">
        <v>11</v>
      </c>
      <c r="Z275" s="3">
        <v>1</v>
      </c>
      <c r="AA275" s="3">
        <v>0</v>
      </c>
      <c r="AB275" s="3">
        <v>0</v>
      </c>
      <c r="AC275" s="3">
        <v>0</v>
      </c>
      <c r="AD275" s="4">
        <v>0</v>
      </c>
      <c r="AE275" s="3">
        <v>0</v>
      </c>
      <c r="AF275" s="4">
        <v>0</v>
      </c>
      <c r="AG275" s="3">
        <v>1</v>
      </c>
      <c r="AH275" s="4">
        <v>0</v>
      </c>
      <c r="AI275" s="4">
        <v>0</v>
      </c>
      <c r="AJ275" s="4">
        <v>0</v>
      </c>
      <c r="AK275" s="4">
        <v>0</v>
      </c>
      <c r="AL275" t="s">
        <v>426</v>
      </c>
      <c r="AM275" t="s">
        <v>13</v>
      </c>
    </row>
    <row r="276" spans="1:39" x14ac:dyDescent="0.25">
      <c r="A276" t="s">
        <v>1</v>
      </c>
      <c r="B276" t="s">
        <v>2</v>
      </c>
      <c r="C276" t="s">
        <v>3</v>
      </c>
      <c r="D276" t="s">
        <v>4</v>
      </c>
      <c r="E276" t="str">
        <f>_xlfn.XLOOKUP(D276,Planilha2!A:A,Planilha2!B:B)</f>
        <v>Compras EBMS</v>
      </c>
      <c r="F276" s="2">
        <v>45362</v>
      </c>
      <c r="G276" t="s">
        <v>113</v>
      </c>
      <c r="H276" s="10" t="s">
        <v>5600</v>
      </c>
      <c r="I276" t="s">
        <v>33</v>
      </c>
      <c r="J276" t="s">
        <v>422</v>
      </c>
      <c r="K276" t="s">
        <v>8</v>
      </c>
      <c r="L276" t="str">
        <f t="shared" si="8"/>
        <v>Serviço</v>
      </c>
      <c r="M276" t="s">
        <v>0</v>
      </c>
      <c r="N276" t="s">
        <v>0</v>
      </c>
      <c r="O276" t="s">
        <v>9</v>
      </c>
      <c r="P276">
        <v>1118</v>
      </c>
      <c r="Q276" t="str">
        <f>_xlfn.XLOOKUP(P276,Planilha1!$A$2:$A$3,Planilha1!$B$2:$B$3)</f>
        <v>Riocentro</v>
      </c>
      <c r="R276" t="s">
        <v>0</v>
      </c>
      <c r="S276" s="3">
        <v>1</v>
      </c>
      <c r="T276" t="s">
        <v>10</v>
      </c>
      <c r="U276" s="3">
        <v>1</v>
      </c>
      <c r="V276" t="s">
        <v>10</v>
      </c>
      <c r="W276" s="4">
        <v>1020</v>
      </c>
      <c r="X276" s="17">
        <f t="shared" si="9"/>
        <v>1020</v>
      </c>
      <c r="Y276" t="s">
        <v>11</v>
      </c>
      <c r="Z276" s="3">
        <v>1</v>
      </c>
      <c r="AA276" s="3">
        <v>0</v>
      </c>
      <c r="AB276" s="3">
        <v>0</v>
      </c>
      <c r="AC276" s="3">
        <v>0</v>
      </c>
      <c r="AD276" s="4">
        <v>0</v>
      </c>
      <c r="AE276" s="3">
        <v>0</v>
      </c>
      <c r="AF276" s="4">
        <v>0</v>
      </c>
      <c r="AG276" s="3">
        <v>1</v>
      </c>
      <c r="AH276" s="4">
        <v>0</v>
      </c>
      <c r="AI276" s="4">
        <v>0</v>
      </c>
      <c r="AJ276" s="4">
        <v>0</v>
      </c>
      <c r="AK276" s="4">
        <v>0</v>
      </c>
      <c r="AL276" t="s">
        <v>427</v>
      </c>
      <c r="AM276" t="s">
        <v>13</v>
      </c>
    </row>
    <row r="277" spans="1:39" x14ac:dyDescent="0.25">
      <c r="A277" t="s">
        <v>1</v>
      </c>
      <c r="B277" t="s">
        <v>2</v>
      </c>
      <c r="C277" t="s">
        <v>3</v>
      </c>
      <c r="D277" t="s">
        <v>4</v>
      </c>
      <c r="E277" t="str">
        <f>_xlfn.XLOOKUP(D277,Planilha2!A:A,Planilha2!B:B)</f>
        <v>Compras EBMS</v>
      </c>
      <c r="F277" s="2">
        <v>45363</v>
      </c>
      <c r="G277" t="s">
        <v>75</v>
      </c>
      <c r="H277" s="10" t="s">
        <v>5596</v>
      </c>
      <c r="I277" t="s">
        <v>33</v>
      </c>
      <c r="J277" t="s">
        <v>428</v>
      </c>
      <c r="K277" t="s">
        <v>8</v>
      </c>
      <c r="L277" t="str">
        <f t="shared" si="8"/>
        <v>Serviço</v>
      </c>
      <c r="M277" t="s">
        <v>0</v>
      </c>
      <c r="N277" t="s">
        <v>0</v>
      </c>
      <c r="O277" t="s">
        <v>9</v>
      </c>
      <c r="P277">
        <v>1118</v>
      </c>
      <c r="Q277" t="str">
        <f>_xlfn.XLOOKUP(P277,Planilha1!$A$2:$A$3,Planilha1!$B$2:$B$3)</f>
        <v>Riocentro</v>
      </c>
      <c r="R277" t="s">
        <v>0</v>
      </c>
      <c r="S277" s="3">
        <v>1</v>
      </c>
      <c r="T277" t="s">
        <v>10</v>
      </c>
      <c r="U277" s="3">
        <v>1</v>
      </c>
      <c r="V277" t="s">
        <v>10</v>
      </c>
      <c r="W277" s="4">
        <v>7250</v>
      </c>
      <c r="X277" s="17">
        <f t="shared" si="9"/>
        <v>7250</v>
      </c>
      <c r="Y277" t="s">
        <v>11</v>
      </c>
      <c r="Z277" s="3">
        <v>1</v>
      </c>
      <c r="AA277" s="3">
        <v>0</v>
      </c>
      <c r="AB277" s="3">
        <v>0</v>
      </c>
      <c r="AC277" s="3">
        <v>0</v>
      </c>
      <c r="AD277" s="4">
        <v>0</v>
      </c>
      <c r="AE277" s="3">
        <v>0</v>
      </c>
      <c r="AF277" s="4">
        <v>0</v>
      </c>
      <c r="AG277" s="3">
        <v>1</v>
      </c>
      <c r="AH277" s="4">
        <v>0</v>
      </c>
      <c r="AI277" s="4">
        <v>0</v>
      </c>
      <c r="AJ277" s="4">
        <v>0</v>
      </c>
      <c r="AK277" s="4">
        <v>0</v>
      </c>
      <c r="AL277" t="s">
        <v>429</v>
      </c>
      <c r="AM277" t="s">
        <v>13</v>
      </c>
    </row>
    <row r="278" spans="1:39" x14ac:dyDescent="0.25">
      <c r="A278" t="s">
        <v>78</v>
      </c>
      <c r="B278" t="s">
        <v>2</v>
      </c>
      <c r="C278" t="s">
        <v>3</v>
      </c>
      <c r="D278" t="s">
        <v>4</v>
      </c>
      <c r="E278" t="str">
        <f>_xlfn.XLOOKUP(D278,Planilha2!A:A,Planilha2!B:B)</f>
        <v>Compras EBMS</v>
      </c>
      <c r="F278" s="2">
        <v>45363</v>
      </c>
      <c r="G278" t="s">
        <v>75</v>
      </c>
      <c r="H278" s="10" t="s">
        <v>5596</v>
      </c>
      <c r="I278" t="s">
        <v>33</v>
      </c>
      <c r="J278" t="s">
        <v>430</v>
      </c>
      <c r="K278" t="s">
        <v>8</v>
      </c>
      <c r="L278" t="str">
        <f t="shared" si="8"/>
        <v>Serviço</v>
      </c>
      <c r="M278" t="s">
        <v>0</v>
      </c>
      <c r="N278" t="s">
        <v>0</v>
      </c>
      <c r="O278" t="s">
        <v>9</v>
      </c>
      <c r="P278">
        <v>1118</v>
      </c>
      <c r="Q278" t="str">
        <f>_xlfn.XLOOKUP(P278,Planilha1!$A$2:$A$3,Planilha1!$B$2:$B$3)</f>
        <v>Riocentro</v>
      </c>
      <c r="R278" t="s">
        <v>0</v>
      </c>
      <c r="S278" s="3">
        <v>1</v>
      </c>
      <c r="T278" t="s">
        <v>10</v>
      </c>
      <c r="U278" s="3">
        <v>1</v>
      </c>
      <c r="V278" t="s">
        <v>10</v>
      </c>
      <c r="W278" s="4">
        <v>5275</v>
      </c>
      <c r="X278" s="17">
        <f t="shared" si="9"/>
        <v>5275</v>
      </c>
      <c r="Y278" t="s">
        <v>11</v>
      </c>
      <c r="Z278" s="3">
        <v>1</v>
      </c>
      <c r="AA278" s="3">
        <v>0</v>
      </c>
      <c r="AB278" s="3">
        <v>0</v>
      </c>
      <c r="AC278" s="3">
        <v>0</v>
      </c>
      <c r="AD278" s="4">
        <v>0</v>
      </c>
      <c r="AE278" s="3">
        <v>0</v>
      </c>
      <c r="AF278" s="4">
        <v>0</v>
      </c>
      <c r="AG278" s="3">
        <v>1</v>
      </c>
      <c r="AH278" s="4">
        <v>0</v>
      </c>
      <c r="AI278" s="4">
        <v>0</v>
      </c>
      <c r="AJ278" s="4">
        <v>0</v>
      </c>
      <c r="AK278" s="4">
        <v>0</v>
      </c>
      <c r="AL278" t="s">
        <v>429</v>
      </c>
      <c r="AM278" t="s">
        <v>13</v>
      </c>
    </row>
    <row r="279" spans="1:39" x14ac:dyDescent="0.25">
      <c r="A279" t="s">
        <v>1</v>
      </c>
      <c r="B279" t="s">
        <v>2</v>
      </c>
      <c r="C279" t="s">
        <v>3</v>
      </c>
      <c r="D279" t="s">
        <v>4</v>
      </c>
      <c r="E279" t="str">
        <f>_xlfn.XLOOKUP(D279,Planilha2!A:A,Planilha2!B:B)</f>
        <v>Compras EBMS</v>
      </c>
      <c r="F279" s="2">
        <v>45363</v>
      </c>
      <c r="G279" t="s">
        <v>66</v>
      </c>
      <c r="H279" s="10" t="s">
        <v>5965</v>
      </c>
      <c r="I279" t="s">
        <v>33</v>
      </c>
      <c r="J279" t="s">
        <v>114</v>
      </c>
      <c r="K279" t="s">
        <v>8</v>
      </c>
      <c r="L279" t="str">
        <f t="shared" si="8"/>
        <v>Serviço</v>
      </c>
      <c r="M279" t="s">
        <v>0</v>
      </c>
      <c r="N279" t="s">
        <v>0</v>
      </c>
      <c r="O279" t="s">
        <v>9</v>
      </c>
      <c r="P279">
        <v>1118</v>
      </c>
      <c r="Q279" t="str">
        <f>_xlfn.XLOOKUP(P279,Planilha1!$A$2:$A$3,Planilha1!$B$2:$B$3)</f>
        <v>Riocentro</v>
      </c>
      <c r="R279" t="s">
        <v>0</v>
      </c>
      <c r="S279" s="3">
        <v>1</v>
      </c>
      <c r="T279" t="s">
        <v>10</v>
      </c>
      <c r="U279" s="3">
        <v>1</v>
      </c>
      <c r="V279" t="s">
        <v>10</v>
      </c>
      <c r="W279" s="4">
        <v>350</v>
      </c>
      <c r="X279" s="17">
        <f t="shared" si="9"/>
        <v>350</v>
      </c>
      <c r="Y279" t="s">
        <v>11</v>
      </c>
      <c r="Z279" s="3">
        <v>1</v>
      </c>
      <c r="AA279" s="3">
        <v>0</v>
      </c>
      <c r="AB279" s="3">
        <v>0</v>
      </c>
      <c r="AC279" s="3">
        <v>0</v>
      </c>
      <c r="AD279" s="4">
        <v>0</v>
      </c>
      <c r="AE279" s="3">
        <v>0</v>
      </c>
      <c r="AF279" s="4">
        <v>0</v>
      </c>
      <c r="AG279" s="3">
        <v>1</v>
      </c>
      <c r="AH279" s="4">
        <v>0</v>
      </c>
      <c r="AI279" s="4">
        <v>0</v>
      </c>
      <c r="AJ279" s="4">
        <v>0</v>
      </c>
      <c r="AK279" s="4">
        <v>0</v>
      </c>
      <c r="AL279" t="s">
        <v>431</v>
      </c>
      <c r="AM279" t="s">
        <v>13</v>
      </c>
    </row>
    <row r="280" spans="1:39" x14ac:dyDescent="0.25">
      <c r="A280" t="s">
        <v>1</v>
      </c>
      <c r="B280" t="s">
        <v>2</v>
      </c>
      <c r="C280" t="s">
        <v>3</v>
      </c>
      <c r="D280" t="s">
        <v>4</v>
      </c>
      <c r="E280" t="str">
        <f>_xlfn.XLOOKUP(D280,Planilha2!A:A,Planilha2!B:B)</f>
        <v>Compras EBMS</v>
      </c>
      <c r="F280" s="2">
        <v>45363</v>
      </c>
      <c r="G280" t="s">
        <v>66</v>
      </c>
      <c r="H280" s="10" t="s">
        <v>5965</v>
      </c>
      <c r="I280" t="s">
        <v>33</v>
      </c>
      <c r="J280" t="s">
        <v>114</v>
      </c>
      <c r="K280" t="s">
        <v>8</v>
      </c>
      <c r="L280" t="str">
        <f t="shared" si="8"/>
        <v>Serviço</v>
      </c>
      <c r="M280" t="s">
        <v>0</v>
      </c>
      <c r="N280" t="s">
        <v>0</v>
      </c>
      <c r="O280" t="s">
        <v>9</v>
      </c>
      <c r="P280">
        <v>1118</v>
      </c>
      <c r="Q280" t="str">
        <f>_xlfn.XLOOKUP(P280,Planilha1!$A$2:$A$3,Planilha1!$B$2:$B$3)</f>
        <v>Riocentro</v>
      </c>
      <c r="R280" t="s">
        <v>0</v>
      </c>
      <c r="S280" s="3">
        <v>1</v>
      </c>
      <c r="T280" t="s">
        <v>10</v>
      </c>
      <c r="U280" s="3">
        <v>1</v>
      </c>
      <c r="V280" t="s">
        <v>10</v>
      </c>
      <c r="W280" s="4">
        <v>350</v>
      </c>
      <c r="X280" s="17">
        <f t="shared" si="9"/>
        <v>350</v>
      </c>
      <c r="Y280" t="s">
        <v>11</v>
      </c>
      <c r="Z280" s="3">
        <v>1</v>
      </c>
      <c r="AA280" s="3">
        <v>0</v>
      </c>
      <c r="AB280" s="3">
        <v>0</v>
      </c>
      <c r="AC280" s="3">
        <v>0</v>
      </c>
      <c r="AD280" s="4">
        <v>0</v>
      </c>
      <c r="AE280" s="3">
        <v>0</v>
      </c>
      <c r="AF280" s="4">
        <v>0</v>
      </c>
      <c r="AG280" s="3">
        <v>1</v>
      </c>
      <c r="AH280" s="4">
        <v>0</v>
      </c>
      <c r="AI280" s="4">
        <v>0</v>
      </c>
      <c r="AJ280" s="4">
        <v>0</v>
      </c>
      <c r="AK280" s="4">
        <v>0</v>
      </c>
      <c r="AL280" t="s">
        <v>432</v>
      </c>
      <c r="AM280" t="s">
        <v>13</v>
      </c>
    </row>
    <row r="281" spans="1:39" x14ac:dyDescent="0.25">
      <c r="A281" t="s">
        <v>1</v>
      </c>
      <c r="B281" t="s">
        <v>2</v>
      </c>
      <c r="C281" t="s">
        <v>3</v>
      </c>
      <c r="D281" t="s">
        <v>4</v>
      </c>
      <c r="E281" t="str">
        <f>_xlfn.XLOOKUP(D281,Planilha2!A:A,Planilha2!B:B)</f>
        <v>Compras EBMS</v>
      </c>
      <c r="F281" s="2">
        <v>45363</v>
      </c>
      <c r="G281" t="s">
        <v>433</v>
      </c>
      <c r="H281" s="10" t="s">
        <v>5613</v>
      </c>
      <c r="I281" t="s">
        <v>51</v>
      </c>
      <c r="J281" t="s">
        <v>52</v>
      </c>
      <c r="K281" t="s">
        <v>8</v>
      </c>
      <c r="L281" t="str">
        <f t="shared" si="8"/>
        <v>Serviço</v>
      </c>
      <c r="M281" t="s">
        <v>0</v>
      </c>
      <c r="N281" t="s">
        <v>0</v>
      </c>
      <c r="O281" t="s">
        <v>9</v>
      </c>
      <c r="P281">
        <v>1118</v>
      </c>
      <c r="Q281" t="str">
        <f>_xlfn.XLOOKUP(P281,Planilha1!$A$2:$A$3,Planilha1!$B$2:$B$3)</f>
        <v>Riocentro</v>
      </c>
      <c r="R281" t="s">
        <v>0</v>
      </c>
      <c r="S281" s="3">
        <v>1</v>
      </c>
      <c r="T281" t="s">
        <v>10</v>
      </c>
      <c r="U281" s="3">
        <v>1</v>
      </c>
      <c r="V281" t="s">
        <v>10</v>
      </c>
      <c r="W281" s="4">
        <v>2080</v>
      </c>
      <c r="X281" s="17">
        <f t="shared" si="9"/>
        <v>2080</v>
      </c>
      <c r="Y281" t="s">
        <v>11</v>
      </c>
      <c r="Z281" s="3">
        <v>1</v>
      </c>
      <c r="AA281" s="3">
        <v>0</v>
      </c>
      <c r="AB281" s="3">
        <v>0</v>
      </c>
      <c r="AC281" s="3">
        <v>0</v>
      </c>
      <c r="AD281" s="4">
        <v>0</v>
      </c>
      <c r="AE281" s="3">
        <v>0</v>
      </c>
      <c r="AF281" s="4">
        <v>0</v>
      </c>
      <c r="AG281" s="3">
        <v>1</v>
      </c>
      <c r="AH281" s="4">
        <v>0</v>
      </c>
      <c r="AI281" s="4">
        <v>0</v>
      </c>
      <c r="AJ281" s="4">
        <v>0</v>
      </c>
      <c r="AK281" s="4">
        <v>0</v>
      </c>
      <c r="AL281" t="s">
        <v>434</v>
      </c>
      <c r="AM281" t="s">
        <v>13</v>
      </c>
    </row>
    <row r="282" spans="1:39" x14ac:dyDescent="0.25">
      <c r="A282" t="s">
        <v>1</v>
      </c>
      <c r="B282" t="s">
        <v>2</v>
      </c>
      <c r="C282" t="s">
        <v>3</v>
      </c>
      <c r="D282" t="s">
        <v>4</v>
      </c>
      <c r="E282" t="str">
        <f>_xlfn.XLOOKUP(D282,Planilha2!A:A,Planilha2!B:B)</f>
        <v>Compras EBMS</v>
      </c>
      <c r="F282" s="2">
        <v>45363</v>
      </c>
      <c r="G282" t="s">
        <v>433</v>
      </c>
      <c r="H282" s="10" t="s">
        <v>5613</v>
      </c>
      <c r="I282" t="s">
        <v>51</v>
      </c>
      <c r="J282" t="s">
        <v>52</v>
      </c>
      <c r="K282" t="s">
        <v>8</v>
      </c>
      <c r="L282" t="str">
        <f t="shared" si="8"/>
        <v>Serviço</v>
      </c>
      <c r="M282" t="s">
        <v>0</v>
      </c>
      <c r="N282" t="s">
        <v>0</v>
      </c>
      <c r="O282" t="s">
        <v>9</v>
      </c>
      <c r="P282">
        <v>1118</v>
      </c>
      <c r="Q282" t="str">
        <f>_xlfn.XLOOKUP(P282,Planilha1!$A$2:$A$3,Planilha1!$B$2:$B$3)</f>
        <v>Riocentro</v>
      </c>
      <c r="R282" t="s">
        <v>0</v>
      </c>
      <c r="S282" s="3">
        <v>1</v>
      </c>
      <c r="T282" t="s">
        <v>10</v>
      </c>
      <c r="U282" s="3">
        <v>1</v>
      </c>
      <c r="V282" t="s">
        <v>10</v>
      </c>
      <c r="W282" s="4">
        <v>4680</v>
      </c>
      <c r="X282" s="17">
        <f t="shared" si="9"/>
        <v>4680</v>
      </c>
      <c r="Y282" t="s">
        <v>11</v>
      </c>
      <c r="Z282" s="3">
        <v>1</v>
      </c>
      <c r="AA282" s="3">
        <v>0</v>
      </c>
      <c r="AB282" s="3">
        <v>0</v>
      </c>
      <c r="AC282" s="3">
        <v>0</v>
      </c>
      <c r="AD282" s="4">
        <v>0</v>
      </c>
      <c r="AE282" s="3">
        <v>0</v>
      </c>
      <c r="AF282" s="4">
        <v>0</v>
      </c>
      <c r="AG282" s="3">
        <v>1</v>
      </c>
      <c r="AH282" s="4">
        <v>0</v>
      </c>
      <c r="AI282" s="4">
        <v>0</v>
      </c>
      <c r="AJ282" s="4">
        <v>0</v>
      </c>
      <c r="AK282" s="4">
        <v>0</v>
      </c>
      <c r="AL282" t="s">
        <v>435</v>
      </c>
      <c r="AM282" t="s">
        <v>13</v>
      </c>
    </row>
    <row r="283" spans="1:39" x14ac:dyDescent="0.25">
      <c r="A283" t="s">
        <v>1</v>
      </c>
      <c r="B283" t="s">
        <v>2</v>
      </c>
      <c r="C283" t="s">
        <v>3</v>
      </c>
      <c r="D283" t="s">
        <v>4</v>
      </c>
      <c r="E283" t="str">
        <f>_xlfn.XLOOKUP(D283,Planilha2!A:A,Planilha2!B:B)</f>
        <v>Compras EBMS</v>
      </c>
      <c r="F283" s="2">
        <v>45363</v>
      </c>
      <c r="G283" t="s">
        <v>113</v>
      </c>
      <c r="H283" s="10" t="s">
        <v>5600</v>
      </c>
      <c r="I283" t="s">
        <v>51</v>
      </c>
      <c r="J283" t="s">
        <v>52</v>
      </c>
      <c r="K283" t="s">
        <v>8</v>
      </c>
      <c r="L283" t="str">
        <f t="shared" si="8"/>
        <v>Serviço</v>
      </c>
      <c r="M283" t="s">
        <v>0</v>
      </c>
      <c r="N283" t="s">
        <v>0</v>
      </c>
      <c r="O283" t="s">
        <v>9</v>
      </c>
      <c r="P283">
        <v>1118</v>
      </c>
      <c r="Q283" t="str">
        <f>_xlfn.XLOOKUP(P283,Planilha1!$A$2:$A$3,Planilha1!$B$2:$B$3)</f>
        <v>Riocentro</v>
      </c>
      <c r="R283" t="s">
        <v>0</v>
      </c>
      <c r="S283" s="3">
        <v>1</v>
      </c>
      <c r="T283" t="s">
        <v>10</v>
      </c>
      <c r="U283" s="3">
        <v>1</v>
      </c>
      <c r="V283" t="s">
        <v>10</v>
      </c>
      <c r="W283" s="4">
        <v>900</v>
      </c>
      <c r="X283" s="17">
        <f t="shared" si="9"/>
        <v>900</v>
      </c>
      <c r="Y283" t="s">
        <v>11</v>
      </c>
      <c r="Z283" s="3">
        <v>1</v>
      </c>
      <c r="AA283" s="3">
        <v>0</v>
      </c>
      <c r="AB283" s="3">
        <v>0</v>
      </c>
      <c r="AC283" s="3">
        <v>0</v>
      </c>
      <c r="AD283" s="4">
        <v>0</v>
      </c>
      <c r="AE283" s="3">
        <v>0</v>
      </c>
      <c r="AF283" s="4">
        <v>0</v>
      </c>
      <c r="AG283" s="3">
        <v>1</v>
      </c>
      <c r="AH283" s="4">
        <v>0</v>
      </c>
      <c r="AI283" s="4">
        <v>0</v>
      </c>
      <c r="AJ283" s="4">
        <v>0</v>
      </c>
      <c r="AK283" s="4">
        <v>0</v>
      </c>
      <c r="AL283" t="s">
        <v>436</v>
      </c>
      <c r="AM283" t="s">
        <v>13</v>
      </c>
    </row>
    <row r="284" spans="1:39" x14ac:dyDescent="0.25">
      <c r="A284" t="s">
        <v>1</v>
      </c>
      <c r="B284" t="s">
        <v>2</v>
      </c>
      <c r="C284" t="s">
        <v>3</v>
      </c>
      <c r="D284" t="s">
        <v>4</v>
      </c>
      <c r="E284" t="str">
        <f>_xlfn.XLOOKUP(D284,Planilha2!A:A,Planilha2!B:B)</f>
        <v>Compras EBMS</v>
      </c>
      <c r="F284" s="2">
        <v>45363</v>
      </c>
      <c r="G284" t="s">
        <v>228</v>
      </c>
      <c r="H284" s="10" t="s">
        <v>5606</v>
      </c>
      <c r="I284" t="s">
        <v>21</v>
      </c>
      <c r="J284" t="s">
        <v>205</v>
      </c>
      <c r="K284" t="s">
        <v>8</v>
      </c>
      <c r="L284" t="str">
        <f t="shared" si="8"/>
        <v>Serviço</v>
      </c>
      <c r="M284" t="s">
        <v>0</v>
      </c>
      <c r="N284" t="s">
        <v>0</v>
      </c>
      <c r="O284" t="s">
        <v>9</v>
      </c>
      <c r="P284">
        <v>1118</v>
      </c>
      <c r="Q284" t="str">
        <f>_xlfn.XLOOKUP(P284,Planilha1!$A$2:$A$3,Planilha1!$B$2:$B$3)</f>
        <v>Riocentro</v>
      </c>
      <c r="R284" t="s">
        <v>0</v>
      </c>
      <c r="S284" s="3">
        <v>1</v>
      </c>
      <c r="T284" t="s">
        <v>10</v>
      </c>
      <c r="U284" s="3">
        <v>1</v>
      </c>
      <c r="V284" t="s">
        <v>10</v>
      </c>
      <c r="W284" s="4">
        <v>280</v>
      </c>
      <c r="X284" s="17">
        <f t="shared" si="9"/>
        <v>280</v>
      </c>
      <c r="Y284" t="s">
        <v>11</v>
      </c>
      <c r="Z284" s="3">
        <v>1</v>
      </c>
      <c r="AA284" s="3">
        <v>0</v>
      </c>
      <c r="AB284" s="3">
        <v>0</v>
      </c>
      <c r="AC284" s="3">
        <v>0</v>
      </c>
      <c r="AD284" s="4">
        <v>0</v>
      </c>
      <c r="AE284" s="3">
        <v>0</v>
      </c>
      <c r="AF284" s="4">
        <v>0</v>
      </c>
      <c r="AG284" s="3">
        <v>1</v>
      </c>
      <c r="AH284" s="4">
        <v>0</v>
      </c>
      <c r="AI284" s="4">
        <v>0</v>
      </c>
      <c r="AJ284" s="4">
        <v>0</v>
      </c>
      <c r="AK284" s="4">
        <v>0</v>
      </c>
      <c r="AL284" t="s">
        <v>437</v>
      </c>
      <c r="AM284" t="s">
        <v>13</v>
      </c>
    </row>
    <row r="285" spans="1:39" x14ac:dyDescent="0.25">
      <c r="A285" t="s">
        <v>1</v>
      </c>
      <c r="B285" t="s">
        <v>2</v>
      </c>
      <c r="C285" t="s">
        <v>3</v>
      </c>
      <c r="D285" t="s">
        <v>4</v>
      </c>
      <c r="E285" t="str">
        <f>_xlfn.XLOOKUP(D285,Planilha2!A:A,Planilha2!B:B)</f>
        <v>Compras EBMS</v>
      </c>
      <c r="F285" s="2">
        <v>45363</v>
      </c>
      <c r="G285" t="s">
        <v>5</v>
      </c>
      <c r="H285" s="10" t="s">
        <v>5589</v>
      </c>
      <c r="I285" t="s">
        <v>161</v>
      </c>
      <c r="J285" t="s">
        <v>202</v>
      </c>
      <c r="K285" t="s">
        <v>8</v>
      </c>
      <c r="L285" t="str">
        <f t="shared" si="8"/>
        <v>Serviço</v>
      </c>
      <c r="M285" t="s">
        <v>0</v>
      </c>
      <c r="N285" t="s">
        <v>0</v>
      </c>
      <c r="O285" t="s">
        <v>9</v>
      </c>
      <c r="P285">
        <v>1118</v>
      </c>
      <c r="Q285" t="str">
        <f>_xlfn.XLOOKUP(P285,Planilha1!$A$2:$A$3,Planilha1!$B$2:$B$3)</f>
        <v>Riocentro</v>
      </c>
      <c r="R285" t="s">
        <v>0</v>
      </c>
      <c r="S285" s="3">
        <v>1</v>
      </c>
      <c r="T285" t="s">
        <v>10</v>
      </c>
      <c r="U285" s="3">
        <v>1</v>
      </c>
      <c r="V285" t="s">
        <v>10</v>
      </c>
      <c r="W285" s="4">
        <v>760</v>
      </c>
      <c r="X285" s="17">
        <f t="shared" si="9"/>
        <v>760</v>
      </c>
      <c r="Y285" t="s">
        <v>11</v>
      </c>
      <c r="Z285" s="3">
        <v>1</v>
      </c>
      <c r="AA285" s="3">
        <v>0</v>
      </c>
      <c r="AB285" s="3">
        <v>0</v>
      </c>
      <c r="AC285" s="3">
        <v>0</v>
      </c>
      <c r="AD285" s="4">
        <v>0</v>
      </c>
      <c r="AE285" s="3">
        <v>0</v>
      </c>
      <c r="AF285" s="4">
        <v>0</v>
      </c>
      <c r="AG285" s="3">
        <v>1</v>
      </c>
      <c r="AH285" s="4">
        <v>0</v>
      </c>
      <c r="AI285" s="4">
        <v>0</v>
      </c>
      <c r="AJ285" s="4">
        <v>0</v>
      </c>
      <c r="AK285" s="4">
        <v>0</v>
      </c>
      <c r="AL285" t="s">
        <v>438</v>
      </c>
      <c r="AM285" t="s">
        <v>13</v>
      </c>
    </row>
    <row r="286" spans="1:39" x14ac:dyDescent="0.25">
      <c r="A286" t="s">
        <v>1</v>
      </c>
      <c r="B286" t="s">
        <v>2</v>
      </c>
      <c r="C286" t="s">
        <v>3</v>
      </c>
      <c r="D286" t="s">
        <v>4</v>
      </c>
      <c r="E286" t="str">
        <f>_xlfn.XLOOKUP(D286,Planilha2!A:A,Planilha2!B:B)</f>
        <v>Compras EBMS</v>
      </c>
      <c r="F286" s="2">
        <v>45363</v>
      </c>
      <c r="G286" t="s">
        <v>5</v>
      </c>
      <c r="H286" s="10" t="s">
        <v>5589</v>
      </c>
      <c r="I286" t="s">
        <v>207</v>
      </c>
      <c r="J286" t="s">
        <v>208</v>
      </c>
      <c r="K286" t="s">
        <v>209</v>
      </c>
      <c r="L286" t="str">
        <f t="shared" si="8"/>
        <v>Serviço</v>
      </c>
      <c r="M286" t="s">
        <v>0</v>
      </c>
      <c r="N286" t="s">
        <v>0</v>
      </c>
      <c r="O286" t="s">
        <v>9</v>
      </c>
      <c r="P286">
        <v>1118</v>
      </c>
      <c r="Q286" t="str">
        <f>_xlfn.XLOOKUP(P286,Planilha1!$A$2:$A$3,Planilha1!$B$2:$B$3)</f>
        <v>Riocentro</v>
      </c>
      <c r="R286" t="s">
        <v>0</v>
      </c>
      <c r="S286" s="3">
        <v>1</v>
      </c>
      <c r="T286" t="s">
        <v>210</v>
      </c>
      <c r="U286" s="3">
        <v>1</v>
      </c>
      <c r="V286" t="s">
        <v>210</v>
      </c>
      <c r="W286" s="4">
        <v>606</v>
      </c>
      <c r="X286" s="17">
        <f t="shared" si="9"/>
        <v>606</v>
      </c>
      <c r="Y286" t="s">
        <v>11</v>
      </c>
      <c r="Z286" s="3">
        <v>1</v>
      </c>
      <c r="AA286" s="3">
        <v>0</v>
      </c>
      <c r="AB286" s="3">
        <v>0</v>
      </c>
      <c r="AC286" s="3">
        <v>0</v>
      </c>
      <c r="AD286" s="4">
        <v>0</v>
      </c>
      <c r="AE286" s="3">
        <v>0</v>
      </c>
      <c r="AF286" s="4">
        <v>0</v>
      </c>
      <c r="AG286" s="3">
        <v>1</v>
      </c>
      <c r="AH286" s="4">
        <v>0</v>
      </c>
      <c r="AI286" s="4">
        <v>0</v>
      </c>
      <c r="AJ286" s="4">
        <v>0</v>
      </c>
      <c r="AK286" s="4">
        <v>0</v>
      </c>
      <c r="AL286" t="s">
        <v>439</v>
      </c>
      <c r="AM286" t="s">
        <v>13</v>
      </c>
    </row>
    <row r="287" spans="1:39" x14ac:dyDescent="0.25">
      <c r="A287" t="s">
        <v>1</v>
      </c>
      <c r="B287" t="s">
        <v>2</v>
      </c>
      <c r="C287" t="s">
        <v>3</v>
      </c>
      <c r="D287" t="s">
        <v>4</v>
      </c>
      <c r="E287" t="str">
        <f>_xlfn.XLOOKUP(D287,Planilha2!A:A,Planilha2!B:B)</f>
        <v>Compras EBMS</v>
      </c>
      <c r="F287" s="2">
        <v>45363</v>
      </c>
      <c r="G287" t="s">
        <v>46</v>
      </c>
      <c r="H287" s="10" t="s">
        <v>46</v>
      </c>
      <c r="I287" t="s">
        <v>212</v>
      </c>
      <c r="J287" t="s">
        <v>213</v>
      </c>
      <c r="K287" t="s">
        <v>8</v>
      </c>
      <c r="L287" t="str">
        <f t="shared" si="8"/>
        <v>Serviço</v>
      </c>
      <c r="M287" t="s">
        <v>0</v>
      </c>
      <c r="N287" t="s">
        <v>0</v>
      </c>
      <c r="O287" t="s">
        <v>9</v>
      </c>
      <c r="P287">
        <v>1118</v>
      </c>
      <c r="Q287" t="str">
        <f>_xlfn.XLOOKUP(P287,Planilha1!$A$2:$A$3,Planilha1!$B$2:$B$3)</f>
        <v>Riocentro</v>
      </c>
      <c r="R287" t="s">
        <v>0</v>
      </c>
      <c r="S287" s="3">
        <v>1</v>
      </c>
      <c r="T287" t="s">
        <v>10</v>
      </c>
      <c r="U287" s="3">
        <v>1</v>
      </c>
      <c r="V287" t="s">
        <v>10</v>
      </c>
      <c r="W287" s="4">
        <v>909.48</v>
      </c>
      <c r="X287" s="17">
        <f t="shared" si="9"/>
        <v>909.48</v>
      </c>
      <c r="Y287" t="s">
        <v>11</v>
      </c>
      <c r="Z287" s="3">
        <v>1</v>
      </c>
      <c r="AA287" s="3">
        <v>0</v>
      </c>
      <c r="AB287" s="3">
        <v>0</v>
      </c>
      <c r="AC287" s="3">
        <v>0</v>
      </c>
      <c r="AD287" s="4">
        <v>0</v>
      </c>
      <c r="AE287" s="3">
        <v>0</v>
      </c>
      <c r="AF287" s="4">
        <v>0</v>
      </c>
      <c r="AG287" s="3">
        <v>1</v>
      </c>
      <c r="AH287" s="4">
        <v>0</v>
      </c>
      <c r="AI287" s="4">
        <v>0</v>
      </c>
      <c r="AJ287" s="4">
        <v>0</v>
      </c>
      <c r="AK287" s="4">
        <v>0</v>
      </c>
      <c r="AL287" t="s">
        <v>440</v>
      </c>
      <c r="AM287" t="s">
        <v>13</v>
      </c>
    </row>
    <row r="288" spans="1:39" x14ac:dyDescent="0.25">
      <c r="A288" t="s">
        <v>1</v>
      </c>
      <c r="B288" t="s">
        <v>2</v>
      </c>
      <c r="C288" t="s">
        <v>3</v>
      </c>
      <c r="D288" t="s">
        <v>4</v>
      </c>
      <c r="E288" t="str">
        <f>_xlfn.XLOOKUP(D288,Planilha2!A:A,Planilha2!B:B)</f>
        <v>Compras EBMS</v>
      </c>
      <c r="F288" s="2">
        <v>45363</v>
      </c>
      <c r="G288" t="s">
        <v>5</v>
      </c>
      <c r="H288" s="10" t="s">
        <v>5589</v>
      </c>
      <c r="I288" t="s">
        <v>161</v>
      </c>
      <c r="J288" t="s">
        <v>181</v>
      </c>
      <c r="K288" t="s">
        <v>8</v>
      </c>
      <c r="L288" t="str">
        <f t="shared" si="8"/>
        <v>Serviço</v>
      </c>
      <c r="M288" t="s">
        <v>0</v>
      </c>
      <c r="N288" t="s">
        <v>0</v>
      </c>
      <c r="O288" t="s">
        <v>9</v>
      </c>
      <c r="P288">
        <v>1118</v>
      </c>
      <c r="Q288" t="str">
        <f>_xlfn.XLOOKUP(P288,Planilha1!$A$2:$A$3,Planilha1!$B$2:$B$3)</f>
        <v>Riocentro</v>
      </c>
      <c r="R288" t="s">
        <v>0</v>
      </c>
      <c r="S288" s="3">
        <v>1</v>
      </c>
      <c r="T288" t="s">
        <v>10</v>
      </c>
      <c r="U288" s="3">
        <v>1</v>
      </c>
      <c r="V288" t="s">
        <v>10</v>
      </c>
      <c r="W288" s="4">
        <v>1520</v>
      </c>
      <c r="X288" s="17">
        <f t="shared" si="9"/>
        <v>1520</v>
      </c>
      <c r="Y288" t="s">
        <v>11</v>
      </c>
      <c r="Z288" s="3">
        <v>1</v>
      </c>
      <c r="AA288" s="3">
        <v>0</v>
      </c>
      <c r="AB288" s="3">
        <v>0</v>
      </c>
      <c r="AC288" s="3">
        <v>0</v>
      </c>
      <c r="AD288" s="4">
        <v>0</v>
      </c>
      <c r="AE288" s="3">
        <v>0</v>
      </c>
      <c r="AF288" s="4">
        <v>0</v>
      </c>
      <c r="AG288" s="3">
        <v>1</v>
      </c>
      <c r="AH288" s="4">
        <v>0</v>
      </c>
      <c r="AI288" s="4">
        <v>0</v>
      </c>
      <c r="AJ288" s="4">
        <v>0</v>
      </c>
      <c r="AK288" s="4">
        <v>0</v>
      </c>
      <c r="AL288" t="s">
        <v>441</v>
      </c>
      <c r="AM288" t="s">
        <v>13</v>
      </c>
    </row>
    <row r="289" spans="1:39" x14ac:dyDescent="0.25">
      <c r="A289" t="s">
        <v>1</v>
      </c>
      <c r="B289" t="s">
        <v>2</v>
      </c>
      <c r="C289" t="s">
        <v>3</v>
      </c>
      <c r="D289" t="s">
        <v>4</v>
      </c>
      <c r="E289" t="str">
        <f>_xlfn.XLOOKUP(D289,Planilha2!A:A,Planilha2!B:B)</f>
        <v>Compras EBMS</v>
      </c>
      <c r="F289" s="2">
        <v>45363</v>
      </c>
      <c r="G289" t="s">
        <v>66</v>
      </c>
      <c r="H289" s="10" t="s">
        <v>5965</v>
      </c>
      <c r="I289" t="s">
        <v>51</v>
      </c>
      <c r="J289" t="s">
        <v>52</v>
      </c>
      <c r="K289" t="s">
        <v>8</v>
      </c>
      <c r="L289" t="str">
        <f t="shared" si="8"/>
        <v>Serviço</v>
      </c>
      <c r="M289" t="s">
        <v>0</v>
      </c>
      <c r="N289" t="s">
        <v>0</v>
      </c>
      <c r="O289" t="s">
        <v>9</v>
      </c>
      <c r="P289">
        <v>1118</v>
      </c>
      <c r="Q289" t="str">
        <f>_xlfn.XLOOKUP(P289,Planilha1!$A$2:$A$3,Planilha1!$B$2:$B$3)</f>
        <v>Riocentro</v>
      </c>
      <c r="R289" t="s">
        <v>0</v>
      </c>
      <c r="S289" s="3">
        <v>1</v>
      </c>
      <c r="T289" t="s">
        <v>10</v>
      </c>
      <c r="U289" s="3">
        <v>1</v>
      </c>
      <c r="V289" t="s">
        <v>10</v>
      </c>
      <c r="W289" s="4">
        <v>1050</v>
      </c>
      <c r="X289" s="17">
        <f t="shared" si="9"/>
        <v>1050</v>
      </c>
      <c r="Y289" t="s">
        <v>11</v>
      </c>
      <c r="Z289" s="3">
        <v>1</v>
      </c>
      <c r="AA289" s="3">
        <v>0</v>
      </c>
      <c r="AB289" s="3">
        <v>0</v>
      </c>
      <c r="AC289" s="3">
        <v>0</v>
      </c>
      <c r="AD289" s="4">
        <v>0</v>
      </c>
      <c r="AE289" s="3">
        <v>0</v>
      </c>
      <c r="AF289" s="4">
        <v>0</v>
      </c>
      <c r="AG289" s="3">
        <v>1</v>
      </c>
      <c r="AH289" s="4">
        <v>0</v>
      </c>
      <c r="AI289" s="4">
        <v>0</v>
      </c>
      <c r="AJ289" s="4">
        <v>0</v>
      </c>
      <c r="AK289" s="4">
        <v>0</v>
      </c>
      <c r="AL289" t="s">
        <v>442</v>
      </c>
      <c r="AM289" t="s">
        <v>13</v>
      </c>
    </row>
    <row r="290" spans="1:39" x14ac:dyDescent="0.25">
      <c r="A290" t="s">
        <v>1</v>
      </c>
      <c r="B290" t="s">
        <v>2</v>
      </c>
      <c r="C290" t="s">
        <v>3</v>
      </c>
      <c r="D290" t="s">
        <v>4</v>
      </c>
      <c r="E290" t="str">
        <f>_xlfn.XLOOKUP(D290,Planilha2!A:A,Planilha2!B:B)</f>
        <v>Compras EBMS</v>
      </c>
      <c r="F290" s="2">
        <v>45364</v>
      </c>
      <c r="G290" t="s">
        <v>272</v>
      </c>
      <c r="H290" s="10" t="s">
        <v>5968</v>
      </c>
      <c r="I290" t="s">
        <v>33</v>
      </c>
      <c r="J290" t="s">
        <v>443</v>
      </c>
      <c r="K290" t="s">
        <v>8</v>
      </c>
      <c r="L290" t="str">
        <f t="shared" si="8"/>
        <v>Serviço</v>
      </c>
      <c r="M290" t="s">
        <v>0</v>
      </c>
      <c r="N290" t="s">
        <v>0</v>
      </c>
      <c r="O290" t="s">
        <v>9</v>
      </c>
      <c r="P290">
        <v>1118</v>
      </c>
      <c r="Q290" t="str">
        <f>_xlfn.XLOOKUP(P290,Planilha1!$A$2:$A$3,Planilha1!$B$2:$B$3)</f>
        <v>Riocentro</v>
      </c>
      <c r="R290" t="s">
        <v>0</v>
      </c>
      <c r="S290" s="3">
        <v>1</v>
      </c>
      <c r="T290" t="s">
        <v>10</v>
      </c>
      <c r="U290" s="3">
        <v>1</v>
      </c>
      <c r="V290" t="s">
        <v>10</v>
      </c>
      <c r="W290" s="4">
        <v>585</v>
      </c>
      <c r="X290" s="17">
        <f t="shared" si="9"/>
        <v>585</v>
      </c>
      <c r="Y290" t="s">
        <v>11</v>
      </c>
      <c r="Z290" s="3">
        <v>1</v>
      </c>
      <c r="AA290" s="3">
        <v>0</v>
      </c>
      <c r="AB290" s="3">
        <v>0</v>
      </c>
      <c r="AC290" s="3">
        <v>0</v>
      </c>
      <c r="AD290" s="4">
        <v>0</v>
      </c>
      <c r="AE290" s="3">
        <v>0</v>
      </c>
      <c r="AF290" s="4">
        <v>0</v>
      </c>
      <c r="AG290" s="3">
        <v>1</v>
      </c>
      <c r="AH290" s="4">
        <v>0</v>
      </c>
      <c r="AI290" s="4">
        <v>0</v>
      </c>
      <c r="AJ290" s="4">
        <v>0</v>
      </c>
      <c r="AK290" s="4">
        <v>0</v>
      </c>
      <c r="AL290" t="s">
        <v>444</v>
      </c>
      <c r="AM290" t="s">
        <v>13</v>
      </c>
    </row>
    <row r="291" spans="1:39" x14ac:dyDescent="0.25">
      <c r="A291" t="s">
        <v>1</v>
      </c>
      <c r="B291" t="s">
        <v>2</v>
      </c>
      <c r="C291" t="s">
        <v>3</v>
      </c>
      <c r="D291" t="s">
        <v>4</v>
      </c>
      <c r="E291" t="str">
        <f>_xlfn.XLOOKUP(D291,Planilha2!A:A,Planilha2!B:B)</f>
        <v>Compras EBMS</v>
      </c>
      <c r="F291" s="2">
        <v>45364</v>
      </c>
      <c r="G291" t="s">
        <v>71</v>
      </c>
      <c r="H291" s="10" t="s">
        <v>5595</v>
      </c>
      <c r="I291" t="s">
        <v>33</v>
      </c>
      <c r="J291" t="s">
        <v>445</v>
      </c>
      <c r="K291" t="s">
        <v>8</v>
      </c>
      <c r="L291" t="str">
        <f t="shared" si="8"/>
        <v>Serviço</v>
      </c>
      <c r="M291" t="s">
        <v>0</v>
      </c>
      <c r="N291" t="s">
        <v>0</v>
      </c>
      <c r="O291" t="s">
        <v>9</v>
      </c>
      <c r="P291">
        <v>1118</v>
      </c>
      <c r="Q291" t="str">
        <f>_xlfn.XLOOKUP(P291,Planilha1!$A$2:$A$3,Planilha1!$B$2:$B$3)</f>
        <v>Riocentro</v>
      </c>
      <c r="R291" t="s">
        <v>0</v>
      </c>
      <c r="S291" s="3">
        <v>1</v>
      </c>
      <c r="T291" t="s">
        <v>10</v>
      </c>
      <c r="U291" s="3">
        <v>1</v>
      </c>
      <c r="V291" t="s">
        <v>10</v>
      </c>
      <c r="W291" s="4">
        <v>1785.6</v>
      </c>
      <c r="X291" s="17">
        <f t="shared" si="9"/>
        <v>1785.6</v>
      </c>
      <c r="Y291" t="s">
        <v>11</v>
      </c>
      <c r="Z291" s="3">
        <v>1</v>
      </c>
      <c r="AA291" s="3">
        <v>0</v>
      </c>
      <c r="AB291" s="3">
        <v>0</v>
      </c>
      <c r="AC291" s="3">
        <v>0</v>
      </c>
      <c r="AD291" s="4">
        <v>0</v>
      </c>
      <c r="AE291" s="3">
        <v>0</v>
      </c>
      <c r="AF291" s="4">
        <v>0</v>
      </c>
      <c r="AG291" s="3">
        <v>1</v>
      </c>
      <c r="AH291" s="4">
        <v>0</v>
      </c>
      <c r="AI291" s="4">
        <v>0</v>
      </c>
      <c r="AJ291" s="4">
        <v>0</v>
      </c>
      <c r="AK291" s="4">
        <v>0</v>
      </c>
      <c r="AL291" t="s">
        <v>446</v>
      </c>
      <c r="AM291" t="s">
        <v>13</v>
      </c>
    </row>
    <row r="292" spans="1:39" x14ac:dyDescent="0.25">
      <c r="A292" t="s">
        <v>1</v>
      </c>
      <c r="B292" t="s">
        <v>2</v>
      </c>
      <c r="C292" t="s">
        <v>3</v>
      </c>
      <c r="D292" t="s">
        <v>4</v>
      </c>
      <c r="E292" t="str">
        <f>_xlfn.XLOOKUP(D292,Planilha2!A:A,Planilha2!B:B)</f>
        <v>Compras EBMS</v>
      </c>
      <c r="F292" s="2">
        <v>45364</v>
      </c>
      <c r="G292" t="s">
        <v>204</v>
      </c>
      <c r="H292" s="10" t="s">
        <v>5605</v>
      </c>
      <c r="I292" t="s">
        <v>21</v>
      </c>
      <c r="J292" t="s">
        <v>22</v>
      </c>
      <c r="K292" t="s">
        <v>8</v>
      </c>
      <c r="L292" t="str">
        <f t="shared" si="8"/>
        <v>Serviço</v>
      </c>
      <c r="M292" t="s">
        <v>0</v>
      </c>
      <c r="N292" t="s">
        <v>0</v>
      </c>
      <c r="O292" t="s">
        <v>9</v>
      </c>
      <c r="P292">
        <v>1118</v>
      </c>
      <c r="Q292" t="str">
        <f>_xlfn.XLOOKUP(P292,Planilha1!$A$2:$A$3,Planilha1!$B$2:$B$3)</f>
        <v>Riocentro</v>
      </c>
      <c r="R292" t="s">
        <v>0</v>
      </c>
      <c r="S292" s="3">
        <v>1</v>
      </c>
      <c r="T292" t="s">
        <v>10</v>
      </c>
      <c r="U292" s="3">
        <v>1</v>
      </c>
      <c r="V292" t="s">
        <v>10</v>
      </c>
      <c r="W292" s="4">
        <v>550</v>
      </c>
      <c r="X292" s="17">
        <f t="shared" si="9"/>
        <v>550</v>
      </c>
      <c r="Y292" t="s">
        <v>11</v>
      </c>
      <c r="Z292" s="3">
        <v>1</v>
      </c>
      <c r="AA292" s="3">
        <v>0</v>
      </c>
      <c r="AB292" s="3">
        <v>0</v>
      </c>
      <c r="AC292" s="3">
        <v>0</v>
      </c>
      <c r="AD292" s="4">
        <v>0</v>
      </c>
      <c r="AE292" s="3">
        <v>0</v>
      </c>
      <c r="AF292" s="4">
        <v>0</v>
      </c>
      <c r="AG292" s="3">
        <v>1</v>
      </c>
      <c r="AH292" s="4">
        <v>0</v>
      </c>
      <c r="AI292" s="4">
        <v>0</v>
      </c>
      <c r="AJ292" s="4">
        <v>0</v>
      </c>
      <c r="AK292" s="4">
        <v>0</v>
      </c>
      <c r="AL292" t="s">
        <v>447</v>
      </c>
      <c r="AM292" t="s">
        <v>13</v>
      </c>
    </row>
    <row r="293" spans="1:39" x14ac:dyDescent="0.25">
      <c r="A293" t="s">
        <v>1</v>
      </c>
      <c r="B293" t="s">
        <v>2</v>
      </c>
      <c r="C293" t="s">
        <v>3</v>
      </c>
      <c r="D293" t="s">
        <v>4</v>
      </c>
      <c r="E293" t="str">
        <f>_xlfn.XLOOKUP(D293,Planilha2!A:A,Planilha2!B:B)</f>
        <v>Compras EBMS</v>
      </c>
      <c r="F293" s="2">
        <v>45364</v>
      </c>
      <c r="G293" t="s">
        <v>188</v>
      </c>
      <c r="H293" s="10" t="s">
        <v>5604</v>
      </c>
      <c r="I293" t="s">
        <v>33</v>
      </c>
      <c r="J293" t="s">
        <v>448</v>
      </c>
      <c r="K293" t="s">
        <v>8</v>
      </c>
      <c r="L293" t="str">
        <f t="shared" si="8"/>
        <v>Serviço</v>
      </c>
      <c r="M293" t="s">
        <v>0</v>
      </c>
      <c r="N293" t="s">
        <v>0</v>
      </c>
      <c r="O293" t="s">
        <v>9</v>
      </c>
      <c r="P293">
        <v>1118</v>
      </c>
      <c r="Q293" t="str">
        <f>_xlfn.XLOOKUP(P293,Planilha1!$A$2:$A$3,Planilha1!$B$2:$B$3)</f>
        <v>Riocentro</v>
      </c>
      <c r="R293" t="s">
        <v>0</v>
      </c>
      <c r="S293" s="3">
        <v>1</v>
      </c>
      <c r="T293" t="s">
        <v>10</v>
      </c>
      <c r="U293" s="3">
        <v>1</v>
      </c>
      <c r="V293" t="s">
        <v>10</v>
      </c>
      <c r="W293" s="4">
        <v>6480</v>
      </c>
      <c r="X293" s="17">
        <f t="shared" si="9"/>
        <v>6480</v>
      </c>
      <c r="Y293" t="s">
        <v>11</v>
      </c>
      <c r="Z293" s="3">
        <v>1</v>
      </c>
      <c r="AA293" s="3">
        <v>0</v>
      </c>
      <c r="AB293" s="3">
        <v>0</v>
      </c>
      <c r="AC293" s="3">
        <v>0</v>
      </c>
      <c r="AD293" s="4">
        <v>0</v>
      </c>
      <c r="AE293" s="3">
        <v>0</v>
      </c>
      <c r="AF293" s="4">
        <v>0</v>
      </c>
      <c r="AG293" s="3">
        <v>1</v>
      </c>
      <c r="AH293" s="4">
        <v>0</v>
      </c>
      <c r="AI293" s="4">
        <v>0</v>
      </c>
      <c r="AJ293" s="4">
        <v>0</v>
      </c>
      <c r="AK293" s="4">
        <v>0</v>
      </c>
      <c r="AL293" t="s">
        <v>449</v>
      </c>
      <c r="AM293" t="s">
        <v>13</v>
      </c>
    </row>
    <row r="294" spans="1:39" x14ac:dyDescent="0.25">
      <c r="A294" t="s">
        <v>1</v>
      </c>
      <c r="B294" t="s">
        <v>2</v>
      </c>
      <c r="C294" t="s">
        <v>3</v>
      </c>
      <c r="D294" t="s">
        <v>4</v>
      </c>
      <c r="E294" t="str">
        <f>_xlfn.XLOOKUP(D294,Planilha2!A:A,Planilha2!B:B)</f>
        <v>Compras EBMS</v>
      </c>
      <c r="F294" s="2">
        <v>45364</v>
      </c>
      <c r="G294" t="s">
        <v>46</v>
      </c>
      <c r="H294" s="10" t="s">
        <v>46</v>
      </c>
      <c r="I294" t="s">
        <v>212</v>
      </c>
      <c r="J294" t="s">
        <v>248</v>
      </c>
      <c r="K294" t="s">
        <v>8</v>
      </c>
      <c r="L294" t="str">
        <f t="shared" si="8"/>
        <v>Serviço</v>
      </c>
      <c r="M294" t="s">
        <v>0</v>
      </c>
      <c r="N294" t="s">
        <v>0</v>
      </c>
      <c r="O294" t="s">
        <v>9</v>
      </c>
      <c r="P294">
        <v>1118</v>
      </c>
      <c r="Q294" t="str">
        <f>_xlfn.XLOOKUP(P294,Planilha1!$A$2:$A$3,Planilha1!$B$2:$B$3)</f>
        <v>Riocentro</v>
      </c>
      <c r="R294" t="s">
        <v>0</v>
      </c>
      <c r="S294" s="3">
        <v>1</v>
      </c>
      <c r="T294" t="s">
        <v>10</v>
      </c>
      <c r="U294" s="3">
        <v>1</v>
      </c>
      <c r="V294" t="s">
        <v>10</v>
      </c>
      <c r="W294" s="4">
        <v>5569.98</v>
      </c>
      <c r="X294" s="17">
        <f t="shared" si="9"/>
        <v>5569.98</v>
      </c>
      <c r="Y294" t="s">
        <v>11</v>
      </c>
      <c r="Z294" s="3">
        <v>1</v>
      </c>
      <c r="AA294" s="3">
        <v>0</v>
      </c>
      <c r="AB294" s="3">
        <v>0</v>
      </c>
      <c r="AC294" s="3">
        <v>0</v>
      </c>
      <c r="AD294" s="4">
        <v>0</v>
      </c>
      <c r="AE294" s="3">
        <v>0</v>
      </c>
      <c r="AF294" s="4">
        <v>0</v>
      </c>
      <c r="AG294" s="3">
        <v>1</v>
      </c>
      <c r="AH294" s="4">
        <v>0</v>
      </c>
      <c r="AI294" s="4">
        <v>0</v>
      </c>
      <c r="AJ294" s="4">
        <v>0</v>
      </c>
      <c r="AK294" s="4">
        <v>0</v>
      </c>
      <c r="AL294" t="s">
        <v>450</v>
      </c>
      <c r="AM294" t="s">
        <v>13</v>
      </c>
    </row>
    <row r="295" spans="1:39" x14ac:dyDescent="0.25">
      <c r="A295" t="s">
        <v>1</v>
      </c>
      <c r="B295" t="s">
        <v>2</v>
      </c>
      <c r="C295" t="s">
        <v>3</v>
      </c>
      <c r="D295" t="s">
        <v>4</v>
      </c>
      <c r="E295" t="str">
        <f>_xlfn.XLOOKUP(D295,Planilha2!A:A,Planilha2!B:B)</f>
        <v>Compras EBMS</v>
      </c>
      <c r="F295" s="2">
        <v>45364</v>
      </c>
      <c r="G295" t="s">
        <v>26</v>
      </c>
      <c r="H295" s="10" t="s">
        <v>5591</v>
      </c>
      <c r="I295" t="s">
        <v>6</v>
      </c>
      <c r="J295" t="s">
        <v>27</v>
      </c>
      <c r="K295" t="s">
        <v>8</v>
      </c>
      <c r="L295" t="str">
        <f t="shared" si="8"/>
        <v>Serviço</v>
      </c>
      <c r="M295" t="s">
        <v>0</v>
      </c>
      <c r="N295" t="s">
        <v>0</v>
      </c>
      <c r="O295" t="s">
        <v>9</v>
      </c>
      <c r="P295">
        <v>1118</v>
      </c>
      <c r="Q295" t="str">
        <f>_xlfn.XLOOKUP(P295,Planilha1!$A$2:$A$3,Planilha1!$B$2:$B$3)</f>
        <v>Riocentro</v>
      </c>
      <c r="R295" t="s">
        <v>0</v>
      </c>
      <c r="S295" s="3">
        <v>1</v>
      </c>
      <c r="T295" t="s">
        <v>10</v>
      </c>
      <c r="U295" s="3">
        <v>1</v>
      </c>
      <c r="V295" t="s">
        <v>10</v>
      </c>
      <c r="W295" s="4">
        <v>2390</v>
      </c>
      <c r="X295" s="17">
        <f t="shared" si="9"/>
        <v>2390</v>
      </c>
      <c r="Y295" t="s">
        <v>11</v>
      </c>
      <c r="Z295" s="3">
        <v>1</v>
      </c>
      <c r="AA295" s="3">
        <v>0</v>
      </c>
      <c r="AB295" s="3">
        <v>0</v>
      </c>
      <c r="AC295" s="3">
        <v>0</v>
      </c>
      <c r="AD295" s="4">
        <v>0</v>
      </c>
      <c r="AE295" s="3">
        <v>0</v>
      </c>
      <c r="AF295" s="4">
        <v>0</v>
      </c>
      <c r="AG295" s="3">
        <v>1</v>
      </c>
      <c r="AH295" s="4">
        <v>0</v>
      </c>
      <c r="AI295" s="4">
        <v>0</v>
      </c>
      <c r="AJ295" s="4">
        <v>0</v>
      </c>
      <c r="AK295" s="4">
        <v>0</v>
      </c>
      <c r="AL295" t="s">
        <v>451</v>
      </c>
      <c r="AM295" t="s">
        <v>13</v>
      </c>
    </row>
    <row r="296" spans="1:39" x14ac:dyDescent="0.25">
      <c r="A296" t="s">
        <v>1</v>
      </c>
      <c r="B296" t="s">
        <v>2</v>
      </c>
      <c r="C296" t="s">
        <v>3</v>
      </c>
      <c r="D296" t="s">
        <v>4</v>
      </c>
      <c r="E296" t="str">
        <f>_xlfn.XLOOKUP(D296,Planilha2!A:A,Planilha2!B:B)</f>
        <v>Compras EBMS</v>
      </c>
      <c r="F296" s="2">
        <v>45364</v>
      </c>
      <c r="G296" t="s">
        <v>26</v>
      </c>
      <c r="H296" s="10" t="s">
        <v>5591</v>
      </c>
      <c r="I296" t="s">
        <v>6</v>
      </c>
      <c r="J296" t="s">
        <v>27</v>
      </c>
      <c r="K296" t="s">
        <v>8</v>
      </c>
      <c r="L296" t="str">
        <f t="shared" si="8"/>
        <v>Serviço</v>
      </c>
      <c r="M296" t="s">
        <v>0</v>
      </c>
      <c r="N296" t="s">
        <v>0</v>
      </c>
      <c r="O296" t="s">
        <v>9</v>
      </c>
      <c r="P296">
        <v>1118</v>
      </c>
      <c r="Q296" t="str">
        <f>_xlfn.XLOOKUP(P296,Planilha1!$A$2:$A$3,Planilha1!$B$2:$B$3)</f>
        <v>Riocentro</v>
      </c>
      <c r="R296" t="s">
        <v>0</v>
      </c>
      <c r="S296" s="3">
        <v>1</v>
      </c>
      <c r="T296" t="s">
        <v>10</v>
      </c>
      <c r="U296" s="3">
        <v>1</v>
      </c>
      <c r="V296" t="s">
        <v>10</v>
      </c>
      <c r="W296" s="4">
        <v>5974</v>
      </c>
      <c r="X296" s="17">
        <f t="shared" si="9"/>
        <v>5974</v>
      </c>
      <c r="Y296" t="s">
        <v>11</v>
      </c>
      <c r="Z296" s="3">
        <v>1</v>
      </c>
      <c r="AA296" s="3">
        <v>0</v>
      </c>
      <c r="AB296" s="3">
        <v>0</v>
      </c>
      <c r="AC296" s="3">
        <v>0</v>
      </c>
      <c r="AD296" s="4">
        <v>0</v>
      </c>
      <c r="AE296" s="3">
        <v>0</v>
      </c>
      <c r="AF296" s="4">
        <v>0</v>
      </c>
      <c r="AG296" s="3">
        <v>1</v>
      </c>
      <c r="AH296" s="4">
        <v>0</v>
      </c>
      <c r="AI296" s="4">
        <v>0</v>
      </c>
      <c r="AJ296" s="4">
        <v>0</v>
      </c>
      <c r="AK296" s="4">
        <v>0</v>
      </c>
      <c r="AL296" t="s">
        <v>452</v>
      </c>
      <c r="AM296" t="s">
        <v>13</v>
      </c>
    </row>
    <row r="297" spans="1:39" x14ac:dyDescent="0.25">
      <c r="A297" t="s">
        <v>1</v>
      </c>
      <c r="B297" t="s">
        <v>2</v>
      </c>
      <c r="C297" t="s">
        <v>3</v>
      </c>
      <c r="D297" t="s">
        <v>4</v>
      </c>
      <c r="E297" t="str">
        <f>_xlfn.XLOOKUP(D297,Planilha2!A:A,Planilha2!B:B)</f>
        <v>Compras EBMS</v>
      </c>
      <c r="F297" s="2">
        <v>45364</v>
      </c>
      <c r="G297" t="s">
        <v>272</v>
      </c>
      <c r="H297" s="10" t="s">
        <v>5968</v>
      </c>
      <c r="I297" t="s">
        <v>33</v>
      </c>
      <c r="J297" t="s">
        <v>422</v>
      </c>
      <c r="K297" t="s">
        <v>8</v>
      </c>
      <c r="L297" t="str">
        <f t="shared" si="8"/>
        <v>Serviço</v>
      </c>
      <c r="M297" t="s">
        <v>0</v>
      </c>
      <c r="N297" t="s">
        <v>0</v>
      </c>
      <c r="O297" t="s">
        <v>9</v>
      </c>
      <c r="P297">
        <v>1118</v>
      </c>
      <c r="Q297" t="str">
        <f>_xlfn.XLOOKUP(P297,Planilha1!$A$2:$A$3,Planilha1!$B$2:$B$3)</f>
        <v>Riocentro</v>
      </c>
      <c r="R297" t="s">
        <v>0</v>
      </c>
      <c r="S297" s="3">
        <v>1</v>
      </c>
      <c r="T297" t="s">
        <v>10</v>
      </c>
      <c r="U297" s="3">
        <v>1</v>
      </c>
      <c r="V297" t="s">
        <v>10</v>
      </c>
      <c r="W297" s="4">
        <v>900</v>
      </c>
      <c r="X297" s="17">
        <f t="shared" si="9"/>
        <v>900</v>
      </c>
      <c r="Y297" t="s">
        <v>11</v>
      </c>
      <c r="Z297" s="3">
        <v>1</v>
      </c>
      <c r="AA297" s="3">
        <v>0</v>
      </c>
      <c r="AB297" s="3">
        <v>0</v>
      </c>
      <c r="AC297" s="3">
        <v>0</v>
      </c>
      <c r="AD297" s="4">
        <v>0</v>
      </c>
      <c r="AE297" s="3">
        <v>0</v>
      </c>
      <c r="AF297" s="4">
        <v>0</v>
      </c>
      <c r="AG297" s="3">
        <v>1</v>
      </c>
      <c r="AH297" s="4">
        <v>0</v>
      </c>
      <c r="AI297" s="4">
        <v>0</v>
      </c>
      <c r="AJ297" s="4">
        <v>0</v>
      </c>
      <c r="AK297" s="4">
        <v>0</v>
      </c>
      <c r="AL297" t="s">
        <v>453</v>
      </c>
      <c r="AM297" t="s">
        <v>13</v>
      </c>
    </row>
    <row r="298" spans="1:39" x14ac:dyDescent="0.25">
      <c r="A298" t="s">
        <v>1</v>
      </c>
      <c r="B298" t="s">
        <v>2</v>
      </c>
      <c r="C298" t="s">
        <v>3</v>
      </c>
      <c r="D298" t="s">
        <v>4</v>
      </c>
      <c r="E298" t="str">
        <f>_xlfn.XLOOKUP(D298,Planilha2!A:A,Planilha2!B:B)</f>
        <v>Compras EBMS</v>
      </c>
      <c r="F298" s="2">
        <v>45364</v>
      </c>
      <c r="G298" t="s">
        <v>46</v>
      </c>
      <c r="H298" s="10" t="s">
        <v>46</v>
      </c>
      <c r="I298" t="s">
        <v>47</v>
      </c>
      <c r="J298" t="s">
        <v>48</v>
      </c>
      <c r="K298" t="s">
        <v>8</v>
      </c>
      <c r="L298" t="str">
        <f t="shared" si="8"/>
        <v>Serviço</v>
      </c>
      <c r="M298" t="s">
        <v>0</v>
      </c>
      <c r="N298" t="s">
        <v>0</v>
      </c>
      <c r="O298" t="s">
        <v>9</v>
      </c>
      <c r="P298">
        <v>1118</v>
      </c>
      <c r="Q298" t="str">
        <f>_xlfn.XLOOKUP(P298,Planilha1!$A$2:$A$3,Planilha1!$B$2:$B$3)</f>
        <v>Riocentro</v>
      </c>
      <c r="R298" t="s">
        <v>0</v>
      </c>
      <c r="S298" s="3">
        <v>1</v>
      </c>
      <c r="T298" t="s">
        <v>10</v>
      </c>
      <c r="U298" s="3">
        <v>1</v>
      </c>
      <c r="V298" t="s">
        <v>10</v>
      </c>
      <c r="W298" s="4">
        <v>2402</v>
      </c>
      <c r="X298" s="17">
        <f t="shared" si="9"/>
        <v>2402</v>
      </c>
      <c r="Y298" t="s">
        <v>11</v>
      </c>
      <c r="Z298" s="3">
        <v>1</v>
      </c>
      <c r="AA298" s="3">
        <v>0</v>
      </c>
      <c r="AB298" s="3">
        <v>0</v>
      </c>
      <c r="AC298" s="3">
        <v>1</v>
      </c>
      <c r="AD298" s="4">
        <v>0</v>
      </c>
      <c r="AE298" s="3">
        <v>1</v>
      </c>
      <c r="AF298" s="4">
        <v>2402</v>
      </c>
      <c r="AG298" s="3">
        <v>1</v>
      </c>
      <c r="AH298" s="4">
        <v>0</v>
      </c>
      <c r="AI298" s="4">
        <v>0</v>
      </c>
      <c r="AJ298" s="4">
        <v>0</v>
      </c>
      <c r="AK298" s="4">
        <v>0</v>
      </c>
      <c r="AL298" t="s">
        <v>454</v>
      </c>
      <c r="AM298" t="s">
        <v>13</v>
      </c>
    </row>
    <row r="299" spans="1:39" x14ac:dyDescent="0.25">
      <c r="A299" t="s">
        <v>1</v>
      </c>
      <c r="B299" t="s">
        <v>2</v>
      </c>
      <c r="C299" t="s">
        <v>3</v>
      </c>
      <c r="D299" t="s">
        <v>4</v>
      </c>
      <c r="E299" t="str">
        <f>_xlfn.XLOOKUP(D299,Planilha2!A:A,Planilha2!B:B)</f>
        <v>Compras EBMS</v>
      </c>
      <c r="F299" s="2">
        <v>45365</v>
      </c>
      <c r="G299" t="s">
        <v>46</v>
      </c>
      <c r="H299" s="10" t="s">
        <v>46</v>
      </c>
      <c r="I299" t="s">
        <v>47</v>
      </c>
      <c r="J299" t="s">
        <v>48</v>
      </c>
      <c r="K299" t="s">
        <v>8</v>
      </c>
      <c r="L299" t="str">
        <f t="shared" si="8"/>
        <v>Serviço</v>
      </c>
      <c r="M299" t="s">
        <v>0</v>
      </c>
      <c r="N299" t="s">
        <v>0</v>
      </c>
      <c r="O299" t="s">
        <v>9</v>
      </c>
      <c r="P299">
        <v>1118</v>
      </c>
      <c r="Q299" t="str">
        <f>_xlfn.XLOOKUP(P299,Planilha1!$A$2:$A$3,Planilha1!$B$2:$B$3)</f>
        <v>Riocentro</v>
      </c>
      <c r="R299" t="s">
        <v>0</v>
      </c>
      <c r="S299" s="3">
        <v>1</v>
      </c>
      <c r="T299" t="s">
        <v>10</v>
      </c>
      <c r="U299" s="3">
        <v>1</v>
      </c>
      <c r="V299" t="s">
        <v>10</v>
      </c>
      <c r="W299" s="4">
        <v>915</v>
      </c>
      <c r="X299" s="17">
        <f t="shared" si="9"/>
        <v>915</v>
      </c>
      <c r="Y299" t="s">
        <v>11</v>
      </c>
      <c r="Z299" s="3">
        <v>1</v>
      </c>
      <c r="AA299" s="3">
        <v>0</v>
      </c>
      <c r="AB299" s="3">
        <v>0</v>
      </c>
      <c r="AC299" s="3">
        <v>0</v>
      </c>
      <c r="AD299" s="4">
        <v>0</v>
      </c>
      <c r="AE299" s="3">
        <v>0</v>
      </c>
      <c r="AF299" s="4">
        <v>0</v>
      </c>
      <c r="AG299" s="3">
        <v>1</v>
      </c>
      <c r="AH299" s="4">
        <v>0</v>
      </c>
      <c r="AI299" s="4">
        <v>0</v>
      </c>
      <c r="AJ299" s="4">
        <v>0</v>
      </c>
      <c r="AK299" s="4">
        <v>0</v>
      </c>
      <c r="AL299" t="s">
        <v>455</v>
      </c>
      <c r="AM299" t="s">
        <v>13</v>
      </c>
    </row>
    <row r="300" spans="1:39" x14ac:dyDescent="0.25">
      <c r="A300" t="s">
        <v>1</v>
      </c>
      <c r="B300" t="s">
        <v>2</v>
      </c>
      <c r="C300" t="s">
        <v>3</v>
      </c>
      <c r="D300" t="s">
        <v>4</v>
      </c>
      <c r="E300" t="str">
        <f>_xlfn.XLOOKUP(D300,Planilha2!A:A,Planilha2!B:B)</f>
        <v>Compras EBMS</v>
      </c>
      <c r="F300" s="2">
        <v>45365</v>
      </c>
      <c r="G300" t="s">
        <v>46</v>
      </c>
      <c r="H300" s="10" t="s">
        <v>46</v>
      </c>
      <c r="I300" t="s">
        <v>47</v>
      </c>
      <c r="J300" t="s">
        <v>48</v>
      </c>
      <c r="K300" t="s">
        <v>8</v>
      </c>
      <c r="L300" t="str">
        <f t="shared" si="8"/>
        <v>Serviço</v>
      </c>
      <c r="M300" t="s">
        <v>0</v>
      </c>
      <c r="N300" t="s">
        <v>0</v>
      </c>
      <c r="O300" t="s">
        <v>9</v>
      </c>
      <c r="P300">
        <v>1118</v>
      </c>
      <c r="Q300" t="str">
        <f>_xlfn.XLOOKUP(P300,Planilha1!$A$2:$A$3,Planilha1!$B$2:$B$3)</f>
        <v>Riocentro</v>
      </c>
      <c r="R300" t="s">
        <v>0</v>
      </c>
      <c r="S300" s="3">
        <v>1</v>
      </c>
      <c r="T300" t="s">
        <v>10</v>
      </c>
      <c r="U300" s="3">
        <v>1</v>
      </c>
      <c r="V300" t="s">
        <v>10</v>
      </c>
      <c r="W300" s="4">
        <v>1640</v>
      </c>
      <c r="X300" s="17">
        <f t="shared" si="9"/>
        <v>1640</v>
      </c>
      <c r="Y300" t="s">
        <v>11</v>
      </c>
      <c r="Z300" s="3">
        <v>1</v>
      </c>
      <c r="AA300" s="3">
        <v>0</v>
      </c>
      <c r="AB300" s="3">
        <v>0</v>
      </c>
      <c r="AC300" s="3">
        <v>0</v>
      </c>
      <c r="AD300" s="4">
        <v>0</v>
      </c>
      <c r="AE300" s="3">
        <v>0</v>
      </c>
      <c r="AF300" s="4">
        <v>0</v>
      </c>
      <c r="AG300" s="3">
        <v>1</v>
      </c>
      <c r="AH300" s="4">
        <v>0</v>
      </c>
      <c r="AI300" s="4">
        <v>0</v>
      </c>
      <c r="AJ300" s="4">
        <v>0</v>
      </c>
      <c r="AK300" s="4">
        <v>0</v>
      </c>
      <c r="AL300" t="s">
        <v>456</v>
      </c>
      <c r="AM300" t="s">
        <v>13</v>
      </c>
    </row>
    <row r="301" spans="1:39" x14ac:dyDescent="0.25">
      <c r="A301" t="s">
        <v>1</v>
      </c>
      <c r="B301" t="s">
        <v>2</v>
      </c>
      <c r="C301" t="s">
        <v>3</v>
      </c>
      <c r="D301" t="s">
        <v>4</v>
      </c>
      <c r="E301" t="str">
        <f>_xlfn.XLOOKUP(D301,Planilha2!A:A,Planilha2!B:B)</f>
        <v>Compras EBMS</v>
      </c>
      <c r="F301" s="2">
        <v>45365</v>
      </c>
      <c r="G301" t="s">
        <v>204</v>
      </c>
      <c r="H301" s="10" t="s">
        <v>5605</v>
      </c>
      <c r="I301" t="s">
        <v>21</v>
      </c>
      <c r="J301" t="s">
        <v>22</v>
      </c>
      <c r="K301" t="s">
        <v>8</v>
      </c>
      <c r="L301" t="str">
        <f t="shared" si="8"/>
        <v>Serviço</v>
      </c>
      <c r="M301" t="s">
        <v>0</v>
      </c>
      <c r="N301" t="s">
        <v>0</v>
      </c>
      <c r="O301" t="s">
        <v>9</v>
      </c>
      <c r="P301">
        <v>1118</v>
      </c>
      <c r="Q301" t="str">
        <f>_xlfn.XLOOKUP(P301,Planilha1!$A$2:$A$3,Planilha1!$B$2:$B$3)</f>
        <v>Riocentro</v>
      </c>
      <c r="R301" t="s">
        <v>0</v>
      </c>
      <c r="S301" s="3">
        <v>1</v>
      </c>
      <c r="T301" t="s">
        <v>10</v>
      </c>
      <c r="U301" s="3">
        <v>1</v>
      </c>
      <c r="V301" t="s">
        <v>10</v>
      </c>
      <c r="W301" s="4">
        <v>450</v>
      </c>
      <c r="X301" s="17">
        <f t="shared" si="9"/>
        <v>450</v>
      </c>
      <c r="Y301" t="s">
        <v>11</v>
      </c>
      <c r="Z301" s="3">
        <v>1</v>
      </c>
      <c r="AA301" s="3">
        <v>0</v>
      </c>
      <c r="AB301" s="3">
        <v>0</v>
      </c>
      <c r="AC301" s="3">
        <v>0</v>
      </c>
      <c r="AD301" s="4">
        <v>0</v>
      </c>
      <c r="AE301" s="3">
        <v>0</v>
      </c>
      <c r="AF301" s="4">
        <v>0</v>
      </c>
      <c r="AG301" s="3">
        <v>1</v>
      </c>
      <c r="AH301" s="4">
        <v>0</v>
      </c>
      <c r="AI301" s="4">
        <v>0</v>
      </c>
      <c r="AJ301" s="4">
        <v>0</v>
      </c>
      <c r="AK301" s="4">
        <v>0</v>
      </c>
      <c r="AL301" t="s">
        <v>457</v>
      </c>
      <c r="AM301" t="s">
        <v>13</v>
      </c>
    </row>
    <row r="302" spans="1:39" x14ac:dyDescent="0.25">
      <c r="A302" t="s">
        <v>1</v>
      </c>
      <c r="B302" t="s">
        <v>2</v>
      </c>
      <c r="C302" t="s">
        <v>3</v>
      </c>
      <c r="D302" t="s">
        <v>4</v>
      </c>
      <c r="E302" t="str">
        <f>_xlfn.XLOOKUP(D302,Planilha2!A:A,Planilha2!B:B)</f>
        <v>Compras EBMS</v>
      </c>
      <c r="F302" s="2">
        <v>45365</v>
      </c>
      <c r="G302" t="s">
        <v>26</v>
      </c>
      <c r="H302" s="10" t="s">
        <v>5591</v>
      </c>
      <c r="I302" t="s">
        <v>6</v>
      </c>
      <c r="J302" t="s">
        <v>458</v>
      </c>
      <c r="K302" t="s">
        <v>8</v>
      </c>
      <c r="L302" t="str">
        <f t="shared" si="8"/>
        <v>Serviço</v>
      </c>
      <c r="M302" t="s">
        <v>0</v>
      </c>
      <c r="N302" t="s">
        <v>0</v>
      </c>
      <c r="O302" t="s">
        <v>9</v>
      </c>
      <c r="P302">
        <v>1118</v>
      </c>
      <c r="Q302" t="str">
        <f>_xlfn.XLOOKUP(P302,Planilha1!$A$2:$A$3,Planilha1!$B$2:$B$3)</f>
        <v>Riocentro</v>
      </c>
      <c r="R302" t="s">
        <v>0</v>
      </c>
      <c r="S302" s="3">
        <v>1</v>
      </c>
      <c r="T302" t="s">
        <v>10</v>
      </c>
      <c r="U302" s="3">
        <v>1</v>
      </c>
      <c r="V302" t="s">
        <v>10</v>
      </c>
      <c r="W302" s="4">
        <v>2560</v>
      </c>
      <c r="X302" s="17">
        <f t="shared" si="9"/>
        <v>2560</v>
      </c>
      <c r="Y302" t="s">
        <v>11</v>
      </c>
      <c r="Z302" s="3">
        <v>1</v>
      </c>
      <c r="AA302" s="3">
        <v>0</v>
      </c>
      <c r="AB302" s="3">
        <v>0</v>
      </c>
      <c r="AC302" s="3">
        <v>1</v>
      </c>
      <c r="AD302" s="4">
        <v>0</v>
      </c>
      <c r="AE302" s="3">
        <v>1</v>
      </c>
      <c r="AF302" s="4">
        <v>2560</v>
      </c>
      <c r="AG302" s="3">
        <v>1</v>
      </c>
      <c r="AH302" s="4">
        <v>0</v>
      </c>
      <c r="AI302" s="4">
        <v>0</v>
      </c>
      <c r="AJ302" s="4">
        <v>0</v>
      </c>
      <c r="AK302" s="4">
        <v>0</v>
      </c>
      <c r="AL302" t="s">
        <v>459</v>
      </c>
      <c r="AM302" t="s">
        <v>13</v>
      </c>
    </row>
    <row r="303" spans="1:39" x14ac:dyDescent="0.25">
      <c r="A303" t="s">
        <v>1</v>
      </c>
      <c r="B303" t="s">
        <v>2</v>
      </c>
      <c r="C303" t="s">
        <v>3</v>
      </c>
      <c r="D303" t="s">
        <v>4</v>
      </c>
      <c r="E303" t="str">
        <f>_xlfn.XLOOKUP(D303,Planilha2!A:A,Planilha2!B:B)</f>
        <v>Compras EBMS</v>
      </c>
      <c r="F303" s="2">
        <v>45366</v>
      </c>
      <c r="G303" t="s">
        <v>50</v>
      </c>
      <c r="H303" s="10" t="s">
        <v>5593</v>
      </c>
      <c r="I303" t="s">
        <v>51</v>
      </c>
      <c r="J303" t="s">
        <v>97</v>
      </c>
      <c r="K303" t="s">
        <v>8</v>
      </c>
      <c r="L303" t="str">
        <f t="shared" si="8"/>
        <v>Serviço</v>
      </c>
      <c r="M303" t="s">
        <v>0</v>
      </c>
      <c r="N303" t="s">
        <v>0</v>
      </c>
      <c r="O303" t="s">
        <v>9</v>
      </c>
      <c r="P303">
        <v>1118</v>
      </c>
      <c r="Q303" t="str">
        <f>_xlfn.XLOOKUP(P303,Planilha1!$A$2:$A$3,Planilha1!$B$2:$B$3)</f>
        <v>Riocentro</v>
      </c>
      <c r="R303" t="s">
        <v>0</v>
      </c>
      <c r="S303" s="3">
        <v>1</v>
      </c>
      <c r="T303" t="s">
        <v>10</v>
      </c>
      <c r="U303" s="3">
        <v>1</v>
      </c>
      <c r="V303" t="s">
        <v>10</v>
      </c>
      <c r="W303" s="4">
        <v>4680</v>
      </c>
      <c r="X303" s="17">
        <f t="shared" si="9"/>
        <v>4680</v>
      </c>
      <c r="Y303" t="s">
        <v>11</v>
      </c>
      <c r="Z303" s="3">
        <v>1</v>
      </c>
      <c r="AA303" s="3">
        <v>0</v>
      </c>
      <c r="AB303" s="3">
        <v>0</v>
      </c>
      <c r="AC303" s="3">
        <v>0</v>
      </c>
      <c r="AD303" s="4">
        <v>0</v>
      </c>
      <c r="AE303" s="3">
        <v>0</v>
      </c>
      <c r="AF303" s="4">
        <v>0</v>
      </c>
      <c r="AG303" s="3">
        <v>1</v>
      </c>
      <c r="AH303" s="4">
        <v>0</v>
      </c>
      <c r="AI303" s="4">
        <v>0</v>
      </c>
      <c r="AJ303" s="4">
        <v>0</v>
      </c>
      <c r="AK303" s="4">
        <v>0</v>
      </c>
      <c r="AL303" t="s">
        <v>460</v>
      </c>
      <c r="AM303" t="s">
        <v>13</v>
      </c>
    </row>
    <row r="304" spans="1:39" x14ac:dyDescent="0.25">
      <c r="A304" t="s">
        <v>1</v>
      </c>
      <c r="B304" t="s">
        <v>2</v>
      </c>
      <c r="C304" t="s">
        <v>3</v>
      </c>
      <c r="D304" t="s">
        <v>4</v>
      </c>
      <c r="E304" t="str">
        <f>_xlfn.XLOOKUP(D304,Planilha2!A:A,Planilha2!B:B)</f>
        <v>Compras EBMS</v>
      </c>
      <c r="F304" s="2">
        <v>45366</v>
      </c>
      <c r="G304" t="s">
        <v>50</v>
      </c>
      <c r="H304" s="10" t="s">
        <v>5593</v>
      </c>
      <c r="I304" t="s">
        <v>51</v>
      </c>
      <c r="J304" t="s">
        <v>97</v>
      </c>
      <c r="K304" t="s">
        <v>8</v>
      </c>
      <c r="L304" t="str">
        <f t="shared" si="8"/>
        <v>Serviço</v>
      </c>
      <c r="M304" t="s">
        <v>0</v>
      </c>
      <c r="N304" t="s">
        <v>0</v>
      </c>
      <c r="O304" t="s">
        <v>9</v>
      </c>
      <c r="P304">
        <v>1118</v>
      </c>
      <c r="Q304" t="str">
        <f>_xlfn.XLOOKUP(P304,Planilha1!$A$2:$A$3,Planilha1!$B$2:$B$3)</f>
        <v>Riocentro</v>
      </c>
      <c r="R304" t="s">
        <v>0</v>
      </c>
      <c r="S304" s="3">
        <v>1</v>
      </c>
      <c r="T304" t="s">
        <v>10</v>
      </c>
      <c r="U304" s="3">
        <v>1</v>
      </c>
      <c r="V304" t="s">
        <v>10</v>
      </c>
      <c r="W304" s="4">
        <v>3640</v>
      </c>
      <c r="X304" s="17">
        <f t="shared" si="9"/>
        <v>3640</v>
      </c>
      <c r="Y304" t="s">
        <v>11</v>
      </c>
      <c r="Z304" s="3">
        <v>1</v>
      </c>
      <c r="AA304" s="3">
        <v>0</v>
      </c>
      <c r="AB304" s="3">
        <v>0</v>
      </c>
      <c r="AC304" s="3">
        <v>0</v>
      </c>
      <c r="AD304" s="4">
        <v>0</v>
      </c>
      <c r="AE304" s="3">
        <v>0</v>
      </c>
      <c r="AF304" s="4">
        <v>0</v>
      </c>
      <c r="AG304" s="3">
        <v>1</v>
      </c>
      <c r="AH304" s="4">
        <v>0</v>
      </c>
      <c r="AI304" s="4">
        <v>0</v>
      </c>
      <c r="AJ304" s="4">
        <v>0</v>
      </c>
      <c r="AK304" s="4">
        <v>0</v>
      </c>
      <c r="AL304" t="s">
        <v>461</v>
      </c>
      <c r="AM304" t="s">
        <v>13</v>
      </c>
    </row>
    <row r="305" spans="1:39" x14ac:dyDescent="0.25">
      <c r="A305" t="s">
        <v>1</v>
      </c>
      <c r="B305" t="s">
        <v>2</v>
      </c>
      <c r="C305" t="s">
        <v>3</v>
      </c>
      <c r="D305" t="s">
        <v>4</v>
      </c>
      <c r="E305" t="str">
        <f>_xlfn.XLOOKUP(D305,Planilha2!A:A,Planilha2!B:B)</f>
        <v>Compras EBMS</v>
      </c>
      <c r="F305" s="2">
        <v>45366</v>
      </c>
      <c r="G305" t="s">
        <v>50</v>
      </c>
      <c r="H305" s="10" t="s">
        <v>5593</v>
      </c>
      <c r="I305" t="s">
        <v>51</v>
      </c>
      <c r="J305" t="s">
        <v>97</v>
      </c>
      <c r="K305" t="s">
        <v>8</v>
      </c>
      <c r="L305" t="str">
        <f t="shared" si="8"/>
        <v>Serviço</v>
      </c>
      <c r="M305" t="s">
        <v>0</v>
      </c>
      <c r="N305" t="s">
        <v>0</v>
      </c>
      <c r="O305" t="s">
        <v>9</v>
      </c>
      <c r="P305">
        <v>1118</v>
      </c>
      <c r="Q305" t="str">
        <f>_xlfn.XLOOKUP(P305,Planilha1!$A$2:$A$3,Planilha1!$B$2:$B$3)</f>
        <v>Riocentro</v>
      </c>
      <c r="R305" t="s">
        <v>0</v>
      </c>
      <c r="S305" s="3">
        <v>1</v>
      </c>
      <c r="T305" t="s">
        <v>10</v>
      </c>
      <c r="U305" s="3">
        <v>1</v>
      </c>
      <c r="V305" t="s">
        <v>10</v>
      </c>
      <c r="W305" s="4">
        <v>3760</v>
      </c>
      <c r="X305" s="17">
        <f t="shared" si="9"/>
        <v>3760</v>
      </c>
      <c r="Y305" t="s">
        <v>11</v>
      </c>
      <c r="Z305" s="3">
        <v>1</v>
      </c>
      <c r="AA305" s="3">
        <v>0</v>
      </c>
      <c r="AB305" s="3">
        <v>0</v>
      </c>
      <c r="AC305" s="3">
        <v>0</v>
      </c>
      <c r="AD305" s="4">
        <v>0</v>
      </c>
      <c r="AE305" s="3">
        <v>0</v>
      </c>
      <c r="AF305" s="4">
        <v>0</v>
      </c>
      <c r="AG305" s="3">
        <v>1</v>
      </c>
      <c r="AH305" s="4">
        <v>0</v>
      </c>
      <c r="AI305" s="4">
        <v>0</v>
      </c>
      <c r="AJ305" s="4">
        <v>0</v>
      </c>
      <c r="AK305" s="4">
        <v>0</v>
      </c>
      <c r="AL305" t="s">
        <v>462</v>
      </c>
      <c r="AM305" t="s">
        <v>13</v>
      </c>
    </row>
    <row r="306" spans="1:39" x14ac:dyDescent="0.25">
      <c r="A306" t="s">
        <v>1</v>
      </c>
      <c r="B306" t="s">
        <v>2</v>
      </c>
      <c r="C306" t="s">
        <v>3</v>
      </c>
      <c r="D306" t="s">
        <v>4</v>
      </c>
      <c r="E306" t="str">
        <f>_xlfn.XLOOKUP(D306,Planilha2!A:A,Planilha2!B:B)</f>
        <v>Compras EBMS</v>
      </c>
      <c r="F306" s="2">
        <v>45366</v>
      </c>
      <c r="G306" t="s">
        <v>188</v>
      </c>
      <c r="H306" s="10" t="s">
        <v>5604</v>
      </c>
      <c r="I306" t="s">
        <v>33</v>
      </c>
      <c r="J306" t="s">
        <v>463</v>
      </c>
      <c r="K306" t="s">
        <v>8</v>
      </c>
      <c r="L306" t="str">
        <f t="shared" si="8"/>
        <v>Serviço</v>
      </c>
      <c r="M306" t="s">
        <v>23</v>
      </c>
      <c r="N306" t="s">
        <v>0</v>
      </c>
      <c r="O306" t="s">
        <v>9</v>
      </c>
      <c r="P306">
        <v>1118</v>
      </c>
      <c r="Q306" t="str">
        <f>_xlfn.XLOOKUP(P306,Planilha1!$A$2:$A$3,Planilha1!$B$2:$B$3)</f>
        <v>Riocentro</v>
      </c>
      <c r="R306" t="s">
        <v>0</v>
      </c>
      <c r="S306" s="3">
        <v>1</v>
      </c>
      <c r="T306" t="s">
        <v>10</v>
      </c>
      <c r="U306" s="3">
        <v>1</v>
      </c>
      <c r="V306" t="s">
        <v>10</v>
      </c>
      <c r="W306" s="4">
        <v>6015</v>
      </c>
      <c r="X306" s="17">
        <f t="shared" si="9"/>
        <v>6015</v>
      </c>
      <c r="Y306" t="s">
        <v>11</v>
      </c>
      <c r="Z306" s="3">
        <v>1</v>
      </c>
      <c r="AA306" s="3">
        <v>0</v>
      </c>
      <c r="AB306" s="3">
        <v>0</v>
      </c>
      <c r="AC306" s="3">
        <v>0</v>
      </c>
      <c r="AD306" s="4">
        <v>0</v>
      </c>
      <c r="AE306" s="3">
        <v>0</v>
      </c>
      <c r="AF306" s="4">
        <v>0</v>
      </c>
      <c r="AG306" s="3">
        <v>1</v>
      </c>
      <c r="AH306" s="4">
        <v>0</v>
      </c>
      <c r="AI306" s="4">
        <v>0</v>
      </c>
      <c r="AJ306" s="4">
        <v>0</v>
      </c>
      <c r="AK306" s="4">
        <v>0</v>
      </c>
      <c r="AL306" t="s">
        <v>464</v>
      </c>
      <c r="AM306" t="s">
        <v>13</v>
      </c>
    </row>
    <row r="307" spans="1:39" x14ac:dyDescent="0.25">
      <c r="A307" t="s">
        <v>1</v>
      </c>
      <c r="B307" t="s">
        <v>2</v>
      </c>
      <c r="C307" t="s">
        <v>3</v>
      </c>
      <c r="D307" t="s">
        <v>4</v>
      </c>
      <c r="E307" t="str">
        <f>_xlfn.XLOOKUP(D307,Planilha2!A:A,Planilha2!B:B)</f>
        <v>Compras EBMS</v>
      </c>
      <c r="F307" s="2">
        <v>45366</v>
      </c>
      <c r="G307" t="s">
        <v>5</v>
      </c>
      <c r="H307" s="10" t="s">
        <v>5589</v>
      </c>
      <c r="I307" t="s">
        <v>6</v>
      </c>
      <c r="J307" t="s">
        <v>465</v>
      </c>
      <c r="K307" t="s">
        <v>8</v>
      </c>
      <c r="L307" t="str">
        <f t="shared" si="8"/>
        <v>Serviço</v>
      </c>
      <c r="M307" t="s">
        <v>23</v>
      </c>
      <c r="N307" t="s">
        <v>0</v>
      </c>
      <c r="O307" t="s">
        <v>9</v>
      </c>
      <c r="P307">
        <v>1118</v>
      </c>
      <c r="Q307" t="str">
        <f>_xlfn.XLOOKUP(P307,Planilha1!$A$2:$A$3,Planilha1!$B$2:$B$3)</f>
        <v>Riocentro</v>
      </c>
      <c r="R307" t="s">
        <v>0</v>
      </c>
      <c r="S307" s="3">
        <v>1</v>
      </c>
      <c r="T307" t="s">
        <v>10</v>
      </c>
      <c r="U307" s="3">
        <v>1</v>
      </c>
      <c r="V307" t="s">
        <v>10</v>
      </c>
      <c r="W307" s="4">
        <v>2116</v>
      </c>
      <c r="X307" s="17">
        <f t="shared" si="9"/>
        <v>2116</v>
      </c>
      <c r="Y307" t="s">
        <v>11</v>
      </c>
      <c r="Z307" s="3">
        <v>1</v>
      </c>
      <c r="AA307" s="3">
        <v>0</v>
      </c>
      <c r="AB307" s="3">
        <v>0</v>
      </c>
      <c r="AC307" s="3">
        <v>0</v>
      </c>
      <c r="AD307" s="4">
        <v>0</v>
      </c>
      <c r="AE307" s="3">
        <v>0</v>
      </c>
      <c r="AF307" s="4">
        <v>0</v>
      </c>
      <c r="AG307" s="3">
        <v>1</v>
      </c>
      <c r="AH307" s="4">
        <v>0</v>
      </c>
      <c r="AI307" s="4">
        <v>0</v>
      </c>
      <c r="AJ307" s="4">
        <v>0</v>
      </c>
      <c r="AK307" s="4">
        <v>0</v>
      </c>
      <c r="AL307" t="s">
        <v>466</v>
      </c>
      <c r="AM307" t="s">
        <v>13</v>
      </c>
    </row>
    <row r="308" spans="1:39" x14ac:dyDescent="0.25">
      <c r="A308" t="s">
        <v>1</v>
      </c>
      <c r="B308" t="s">
        <v>2</v>
      </c>
      <c r="C308" t="s">
        <v>3</v>
      </c>
      <c r="D308" t="s">
        <v>4</v>
      </c>
      <c r="E308" t="str">
        <f>_xlfn.XLOOKUP(D308,Planilha2!A:A,Planilha2!B:B)</f>
        <v>Compras EBMS</v>
      </c>
      <c r="F308" s="2">
        <v>45366</v>
      </c>
      <c r="G308" t="s">
        <v>43</v>
      </c>
      <c r="H308" s="10" t="s">
        <v>5964</v>
      </c>
      <c r="I308" t="s">
        <v>33</v>
      </c>
      <c r="J308" t="s">
        <v>114</v>
      </c>
      <c r="K308" t="s">
        <v>8</v>
      </c>
      <c r="L308" t="str">
        <f t="shared" si="8"/>
        <v>Serviço</v>
      </c>
      <c r="M308" t="s">
        <v>0</v>
      </c>
      <c r="N308" t="s">
        <v>0</v>
      </c>
      <c r="O308" t="s">
        <v>9</v>
      </c>
      <c r="P308">
        <v>1118</v>
      </c>
      <c r="Q308" t="str">
        <f>_xlfn.XLOOKUP(P308,Planilha1!$A$2:$A$3,Planilha1!$B$2:$B$3)</f>
        <v>Riocentro</v>
      </c>
      <c r="R308" t="s">
        <v>0</v>
      </c>
      <c r="S308" s="3">
        <v>1</v>
      </c>
      <c r="T308" t="s">
        <v>10</v>
      </c>
      <c r="U308" s="3">
        <v>1</v>
      </c>
      <c r="V308" t="s">
        <v>10</v>
      </c>
      <c r="W308" s="4">
        <v>1860</v>
      </c>
      <c r="X308" s="17">
        <f t="shared" si="9"/>
        <v>1860</v>
      </c>
      <c r="Y308" t="s">
        <v>11</v>
      </c>
      <c r="Z308" s="3">
        <v>1</v>
      </c>
      <c r="AA308" s="3">
        <v>0</v>
      </c>
      <c r="AB308" s="3">
        <v>0</v>
      </c>
      <c r="AC308" s="3">
        <v>0</v>
      </c>
      <c r="AD308" s="4">
        <v>0</v>
      </c>
      <c r="AE308" s="3">
        <v>0</v>
      </c>
      <c r="AF308" s="4">
        <v>0</v>
      </c>
      <c r="AG308" s="3">
        <v>1</v>
      </c>
      <c r="AH308" s="4">
        <v>0</v>
      </c>
      <c r="AI308" s="4">
        <v>0</v>
      </c>
      <c r="AJ308" s="4">
        <v>0</v>
      </c>
      <c r="AK308" s="4">
        <v>0</v>
      </c>
      <c r="AL308" t="s">
        <v>467</v>
      </c>
      <c r="AM308" t="s">
        <v>13</v>
      </c>
    </row>
    <row r="309" spans="1:39" x14ac:dyDescent="0.25">
      <c r="A309" t="s">
        <v>1</v>
      </c>
      <c r="B309" t="s">
        <v>2</v>
      </c>
      <c r="C309" t="s">
        <v>3</v>
      </c>
      <c r="D309" t="s">
        <v>4</v>
      </c>
      <c r="E309" t="str">
        <f>_xlfn.XLOOKUP(D309,Planilha2!A:A,Planilha2!B:B)</f>
        <v>Compras EBMS</v>
      </c>
      <c r="F309" s="2">
        <v>45369</v>
      </c>
      <c r="G309" t="s">
        <v>468</v>
      </c>
      <c r="H309" s="10" t="s">
        <v>5614</v>
      </c>
      <c r="I309" t="s">
        <v>92</v>
      </c>
      <c r="J309" t="s">
        <v>469</v>
      </c>
      <c r="K309" t="s">
        <v>8</v>
      </c>
      <c r="L309" t="str">
        <f t="shared" si="8"/>
        <v>Serviço</v>
      </c>
      <c r="M309" t="s">
        <v>0</v>
      </c>
      <c r="N309" t="s">
        <v>0</v>
      </c>
      <c r="O309" t="s">
        <v>9</v>
      </c>
      <c r="P309">
        <v>1118</v>
      </c>
      <c r="Q309" t="str">
        <f>_xlfn.XLOOKUP(P309,Planilha1!$A$2:$A$3,Planilha1!$B$2:$B$3)</f>
        <v>Riocentro</v>
      </c>
      <c r="R309" t="s">
        <v>0</v>
      </c>
      <c r="S309" s="3">
        <v>1</v>
      </c>
      <c r="T309" t="s">
        <v>10</v>
      </c>
      <c r="U309" s="3">
        <v>1</v>
      </c>
      <c r="V309" t="s">
        <v>10</v>
      </c>
      <c r="W309" s="4">
        <v>12004</v>
      </c>
      <c r="X309" s="17">
        <f t="shared" si="9"/>
        <v>12004</v>
      </c>
      <c r="Y309" t="s">
        <v>11</v>
      </c>
      <c r="Z309" s="3">
        <v>1</v>
      </c>
      <c r="AA309" s="3">
        <v>0</v>
      </c>
      <c r="AB309" s="3">
        <v>0</v>
      </c>
      <c r="AC309" s="3">
        <v>0</v>
      </c>
      <c r="AD309" s="4">
        <v>0</v>
      </c>
      <c r="AE309" s="3">
        <v>0</v>
      </c>
      <c r="AF309" s="4">
        <v>0</v>
      </c>
      <c r="AG309" s="3">
        <v>1</v>
      </c>
      <c r="AH309" s="4">
        <v>0</v>
      </c>
      <c r="AI309" s="4">
        <v>0</v>
      </c>
      <c r="AJ309" s="4">
        <v>0</v>
      </c>
      <c r="AK309" s="4">
        <v>0</v>
      </c>
      <c r="AL309" t="s">
        <v>470</v>
      </c>
      <c r="AM309" t="s">
        <v>13</v>
      </c>
    </row>
    <row r="310" spans="1:39" x14ac:dyDescent="0.25">
      <c r="A310" t="s">
        <v>1</v>
      </c>
      <c r="B310" t="s">
        <v>2</v>
      </c>
      <c r="C310" t="s">
        <v>3</v>
      </c>
      <c r="D310" t="s">
        <v>4</v>
      </c>
      <c r="E310" t="str">
        <f>_xlfn.XLOOKUP(D310,Planilha2!A:A,Planilha2!B:B)</f>
        <v>Compras EBMS</v>
      </c>
      <c r="F310" s="2">
        <v>45369</v>
      </c>
      <c r="G310" t="s">
        <v>272</v>
      </c>
      <c r="H310" s="10" t="s">
        <v>5968</v>
      </c>
      <c r="I310" t="s">
        <v>33</v>
      </c>
      <c r="J310" t="s">
        <v>471</v>
      </c>
      <c r="K310" t="s">
        <v>8</v>
      </c>
      <c r="L310" t="str">
        <f t="shared" si="8"/>
        <v>Serviço</v>
      </c>
      <c r="M310" t="s">
        <v>0</v>
      </c>
      <c r="N310" t="s">
        <v>0</v>
      </c>
      <c r="O310" t="s">
        <v>9</v>
      </c>
      <c r="P310">
        <v>1118</v>
      </c>
      <c r="Q310" t="str">
        <f>_xlfn.XLOOKUP(P310,Planilha1!$A$2:$A$3,Planilha1!$B$2:$B$3)</f>
        <v>Riocentro</v>
      </c>
      <c r="R310" t="s">
        <v>0</v>
      </c>
      <c r="S310" s="3">
        <v>1</v>
      </c>
      <c r="T310" t="s">
        <v>10</v>
      </c>
      <c r="U310" s="3">
        <v>1</v>
      </c>
      <c r="V310" t="s">
        <v>10</v>
      </c>
      <c r="W310" s="4">
        <v>300</v>
      </c>
      <c r="X310" s="17">
        <f t="shared" si="9"/>
        <v>300</v>
      </c>
      <c r="Y310" t="s">
        <v>11</v>
      </c>
      <c r="Z310" s="3">
        <v>1</v>
      </c>
      <c r="AA310" s="3">
        <v>0</v>
      </c>
      <c r="AB310" s="3">
        <v>0</v>
      </c>
      <c r="AC310" s="3">
        <v>0</v>
      </c>
      <c r="AD310" s="4">
        <v>0</v>
      </c>
      <c r="AE310" s="3">
        <v>0</v>
      </c>
      <c r="AF310" s="4">
        <v>0</v>
      </c>
      <c r="AG310" s="3">
        <v>1</v>
      </c>
      <c r="AH310" s="4">
        <v>0</v>
      </c>
      <c r="AI310" s="4">
        <v>0</v>
      </c>
      <c r="AJ310" s="4">
        <v>0</v>
      </c>
      <c r="AK310" s="4">
        <v>0</v>
      </c>
      <c r="AL310" t="s">
        <v>472</v>
      </c>
      <c r="AM310" t="s">
        <v>13</v>
      </c>
    </row>
    <row r="311" spans="1:39" x14ac:dyDescent="0.25">
      <c r="A311" t="s">
        <v>1</v>
      </c>
      <c r="B311" t="s">
        <v>2</v>
      </c>
      <c r="C311" t="s">
        <v>3</v>
      </c>
      <c r="D311" t="s">
        <v>4</v>
      </c>
      <c r="E311" t="str">
        <f>_xlfn.XLOOKUP(D311,Planilha2!A:A,Planilha2!B:B)</f>
        <v>Compras EBMS</v>
      </c>
      <c r="F311" s="2">
        <v>45369</v>
      </c>
      <c r="G311" t="s">
        <v>272</v>
      </c>
      <c r="H311" s="10" t="s">
        <v>5968</v>
      </c>
      <c r="I311" t="s">
        <v>33</v>
      </c>
      <c r="J311" t="s">
        <v>473</v>
      </c>
      <c r="K311" t="s">
        <v>8</v>
      </c>
      <c r="L311" t="str">
        <f t="shared" si="8"/>
        <v>Serviço</v>
      </c>
      <c r="M311" t="s">
        <v>0</v>
      </c>
      <c r="N311" t="s">
        <v>0</v>
      </c>
      <c r="O311" t="s">
        <v>9</v>
      </c>
      <c r="P311">
        <v>1118</v>
      </c>
      <c r="Q311" t="str">
        <f>_xlfn.XLOOKUP(P311,Planilha1!$A$2:$A$3,Planilha1!$B$2:$B$3)</f>
        <v>Riocentro</v>
      </c>
      <c r="R311" t="s">
        <v>0</v>
      </c>
      <c r="S311" s="3">
        <v>1</v>
      </c>
      <c r="T311" t="s">
        <v>10</v>
      </c>
      <c r="U311" s="3">
        <v>1</v>
      </c>
      <c r="V311" t="s">
        <v>10</v>
      </c>
      <c r="W311" s="4">
        <v>275</v>
      </c>
      <c r="X311" s="17">
        <f t="shared" si="9"/>
        <v>275</v>
      </c>
      <c r="Y311" t="s">
        <v>11</v>
      </c>
      <c r="Z311" s="3">
        <v>1</v>
      </c>
      <c r="AA311" s="3">
        <v>0</v>
      </c>
      <c r="AB311" s="3">
        <v>0</v>
      </c>
      <c r="AC311" s="3">
        <v>0</v>
      </c>
      <c r="AD311" s="4">
        <v>0</v>
      </c>
      <c r="AE311" s="3">
        <v>0</v>
      </c>
      <c r="AF311" s="4">
        <v>0</v>
      </c>
      <c r="AG311" s="3">
        <v>1</v>
      </c>
      <c r="AH311" s="4">
        <v>0</v>
      </c>
      <c r="AI311" s="4">
        <v>0</v>
      </c>
      <c r="AJ311" s="4">
        <v>0</v>
      </c>
      <c r="AK311" s="4">
        <v>0</v>
      </c>
      <c r="AL311" t="s">
        <v>474</v>
      </c>
      <c r="AM311" t="s">
        <v>13</v>
      </c>
    </row>
    <row r="312" spans="1:39" x14ac:dyDescent="0.25">
      <c r="A312" t="s">
        <v>1</v>
      </c>
      <c r="B312" t="s">
        <v>2</v>
      </c>
      <c r="C312" t="s">
        <v>3</v>
      </c>
      <c r="D312" t="s">
        <v>4</v>
      </c>
      <c r="E312" t="str">
        <f>_xlfn.XLOOKUP(D312,Planilha2!A:A,Planilha2!B:B)</f>
        <v>Compras EBMS</v>
      </c>
      <c r="F312" s="2">
        <v>45369</v>
      </c>
      <c r="G312" t="s">
        <v>102</v>
      </c>
      <c r="H312" s="10" t="s">
        <v>5599</v>
      </c>
      <c r="I312" t="s">
        <v>33</v>
      </c>
      <c r="J312" t="s">
        <v>475</v>
      </c>
      <c r="K312" t="s">
        <v>8</v>
      </c>
      <c r="L312" t="str">
        <f t="shared" si="8"/>
        <v>Serviço</v>
      </c>
      <c r="M312" t="s">
        <v>0</v>
      </c>
      <c r="N312" t="s">
        <v>0</v>
      </c>
      <c r="O312" t="s">
        <v>9</v>
      </c>
      <c r="P312">
        <v>1118</v>
      </c>
      <c r="Q312" t="str">
        <f>_xlfn.XLOOKUP(P312,Planilha1!$A$2:$A$3,Planilha1!$B$2:$B$3)</f>
        <v>Riocentro</v>
      </c>
      <c r="R312" t="s">
        <v>0</v>
      </c>
      <c r="S312" s="3">
        <v>1</v>
      </c>
      <c r="T312" t="s">
        <v>10</v>
      </c>
      <c r="U312" s="3">
        <v>1</v>
      </c>
      <c r="V312" t="s">
        <v>10</v>
      </c>
      <c r="W312" s="4">
        <v>8497.5</v>
      </c>
      <c r="X312" s="17">
        <f t="shared" si="9"/>
        <v>8497.5</v>
      </c>
      <c r="Y312" t="s">
        <v>11</v>
      </c>
      <c r="Z312" s="3">
        <v>1</v>
      </c>
      <c r="AA312" s="3">
        <v>0</v>
      </c>
      <c r="AB312" s="3">
        <v>0</v>
      </c>
      <c r="AC312" s="3">
        <v>0</v>
      </c>
      <c r="AD312" s="4">
        <v>0</v>
      </c>
      <c r="AE312" s="3">
        <v>0</v>
      </c>
      <c r="AF312" s="4">
        <v>0</v>
      </c>
      <c r="AG312" s="3">
        <v>1</v>
      </c>
      <c r="AH312" s="4">
        <v>0</v>
      </c>
      <c r="AI312" s="4">
        <v>0</v>
      </c>
      <c r="AJ312" s="4">
        <v>0</v>
      </c>
      <c r="AK312" s="4">
        <v>0</v>
      </c>
      <c r="AL312" t="s">
        <v>476</v>
      </c>
      <c r="AM312" t="s">
        <v>13</v>
      </c>
    </row>
    <row r="313" spans="1:39" x14ac:dyDescent="0.25">
      <c r="A313" t="s">
        <v>1</v>
      </c>
      <c r="B313" t="s">
        <v>2</v>
      </c>
      <c r="C313" t="s">
        <v>3</v>
      </c>
      <c r="D313" t="s">
        <v>4</v>
      </c>
      <c r="E313" t="str">
        <f>_xlfn.XLOOKUP(D313,Planilha2!A:A,Planilha2!B:B)</f>
        <v>Compras EBMS</v>
      </c>
      <c r="F313" s="2">
        <v>45369</v>
      </c>
      <c r="G313" t="s">
        <v>102</v>
      </c>
      <c r="H313" s="10" t="s">
        <v>5599</v>
      </c>
      <c r="I313" t="s">
        <v>33</v>
      </c>
      <c r="J313" t="s">
        <v>477</v>
      </c>
      <c r="K313" t="s">
        <v>8</v>
      </c>
      <c r="L313" t="str">
        <f t="shared" si="8"/>
        <v>Serviço</v>
      </c>
      <c r="M313" t="s">
        <v>0</v>
      </c>
      <c r="N313" t="s">
        <v>0</v>
      </c>
      <c r="O313" t="s">
        <v>9</v>
      </c>
      <c r="P313">
        <v>1118</v>
      </c>
      <c r="Q313" t="str">
        <f>_xlfn.XLOOKUP(P313,Planilha1!$A$2:$A$3,Planilha1!$B$2:$B$3)</f>
        <v>Riocentro</v>
      </c>
      <c r="R313" t="s">
        <v>0</v>
      </c>
      <c r="S313" s="3">
        <v>1</v>
      </c>
      <c r="T313" t="s">
        <v>10</v>
      </c>
      <c r="U313" s="3">
        <v>1</v>
      </c>
      <c r="V313" t="s">
        <v>10</v>
      </c>
      <c r="W313" s="4">
        <v>1447.1</v>
      </c>
      <c r="X313" s="17">
        <f t="shared" si="9"/>
        <v>1447.1</v>
      </c>
      <c r="Y313" t="s">
        <v>11</v>
      </c>
      <c r="Z313" s="3">
        <v>1</v>
      </c>
      <c r="AA313" s="3">
        <v>0</v>
      </c>
      <c r="AB313" s="3">
        <v>0</v>
      </c>
      <c r="AC313" s="3">
        <v>0</v>
      </c>
      <c r="AD313" s="4">
        <v>0</v>
      </c>
      <c r="AE313" s="3">
        <v>0</v>
      </c>
      <c r="AF313" s="4">
        <v>0</v>
      </c>
      <c r="AG313" s="3">
        <v>1</v>
      </c>
      <c r="AH313" s="4">
        <v>0</v>
      </c>
      <c r="AI313" s="4">
        <v>0</v>
      </c>
      <c r="AJ313" s="4">
        <v>0</v>
      </c>
      <c r="AK313" s="4">
        <v>0</v>
      </c>
      <c r="AL313" t="s">
        <v>478</v>
      </c>
      <c r="AM313" t="s">
        <v>13</v>
      </c>
    </row>
    <row r="314" spans="1:39" x14ac:dyDescent="0.25">
      <c r="A314" t="s">
        <v>1</v>
      </c>
      <c r="B314" t="s">
        <v>2</v>
      </c>
      <c r="C314" t="s">
        <v>3</v>
      </c>
      <c r="D314" t="s">
        <v>4</v>
      </c>
      <c r="E314" t="str">
        <f>_xlfn.XLOOKUP(D314,Planilha2!A:A,Planilha2!B:B)</f>
        <v>Compras EBMS</v>
      </c>
      <c r="F314" s="2">
        <v>45369</v>
      </c>
      <c r="G314" t="s">
        <v>280</v>
      </c>
      <c r="H314" s="10" t="s">
        <v>5607</v>
      </c>
      <c r="I314" t="s">
        <v>281</v>
      </c>
      <c r="J314" t="s">
        <v>479</v>
      </c>
      <c r="K314" t="s">
        <v>283</v>
      </c>
      <c r="L314" t="str">
        <f t="shared" si="8"/>
        <v>Material</v>
      </c>
      <c r="M314" t="s">
        <v>0</v>
      </c>
      <c r="N314" t="s">
        <v>0</v>
      </c>
      <c r="O314" t="s">
        <v>9</v>
      </c>
      <c r="P314">
        <v>1118</v>
      </c>
      <c r="Q314" t="str">
        <f>_xlfn.XLOOKUP(P314,Planilha1!$A$2:$A$3,Planilha1!$B$2:$B$3)</f>
        <v>Riocentro</v>
      </c>
      <c r="R314" t="s">
        <v>0</v>
      </c>
      <c r="S314" s="3">
        <v>10000</v>
      </c>
      <c r="T314" t="s">
        <v>23</v>
      </c>
      <c r="U314" s="3">
        <v>10000</v>
      </c>
      <c r="V314" t="s">
        <v>23</v>
      </c>
      <c r="W314" s="4">
        <v>5.09</v>
      </c>
      <c r="X314" s="17">
        <f t="shared" si="9"/>
        <v>50900</v>
      </c>
      <c r="Y314" t="s">
        <v>11</v>
      </c>
      <c r="Z314" s="3">
        <v>1</v>
      </c>
      <c r="AA314" s="3">
        <v>0</v>
      </c>
      <c r="AB314" s="3">
        <v>0</v>
      </c>
      <c r="AC314" s="3">
        <v>0</v>
      </c>
      <c r="AD314" s="4">
        <v>0</v>
      </c>
      <c r="AE314" s="3">
        <v>0</v>
      </c>
      <c r="AF314" s="4">
        <v>0</v>
      </c>
      <c r="AG314" s="3">
        <v>1</v>
      </c>
      <c r="AH314" s="4">
        <v>0</v>
      </c>
      <c r="AI314" s="4">
        <v>0</v>
      </c>
      <c r="AJ314" s="4">
        <v>0</v>
      </c>
      <c r="AK314" s="4">
        <v>0</v>
      </c>
      <c r="AL314" t="s">
        <v>480</v>
      </c>
      <c r="AM314" t="s">
        <v>13</v>
      </c>
    </row>
    <row r="315" spans="1:39" x14ac:dyDescent="0.25">
      <c r="A315" t="s">
        <v>78</v>
      </c>
      <c r="B315" t="s">
        <v>2</v>
      </c>
      <c r="C315" t="s">
        <v>3</v>
      </c>
      <c r="D315" t="s">
        <v>4</v>
      </c>
      <c r="E315" t="str">
        <f>_xlfn.XLOOKUP(D315,Planilha2!A:A,Planilha2!B:B)</f>
        <v>Compras EBMS</v>
      </c>
      <c r="F315" s="2">
        <v>45369</v>
      </c>
      <c r="G315" t="s">
        <v>280</v>
      </c>
      <c r="H315" s="10" t="s">
        <v>5607</v>
      </c>
      <c r="I315" t="s">
        <v>281</v>
      </c>
      <c r="J315" t="s">
        <v>481</v>
      </c>
      <c r="K315" t="s">
        <v>283</v>
      </c>
      <c r="L315" t="str">
        <f t="shared" si="8"/>
        <v>Material</v>
      </c>
      <c r="M315" t="s">
        <v>0</v>
      </c>
      <c r="N315" t="s">
        <v>0</v>
      </c>
      <c r="O315" t="s">
        <v>9</v>
      </c>
      <c r="P315">
        <v>1118</v>
      </c>
      <c r="Q315" t="str">
        <f>_xlfn.XLOOKUP(P315,Planilha1!$A$2:$A$3,Planilha1!$B$2:$B$3)</f>
        <v>Riocentro</v>
      </c>
      <c r="R315" t="s">
        <v>0</v>
      </c>
      <c r="S315" s="3">
        <v>15000</v>
      </c>
      <c r="T315" t="s">
        <v>23</v>
      </c>
      <c r="U315" s="3">
        <v>15000</v>
      </c>
      <c r="V315" t="s">
        <v>23</v>
      </c>
      <c r="W315" s="4">
        <v>5.09</v>
      </c>
      <c r="X315" s="17">
        <f t="shared" si="9"/>
        <v>76350</v>
      </c>
      <c r="Y315" t="s">
        <v>11</v>
      </c>
      <c r="Z315" s="3">
        <v>1</v>
      </c>
      <c r="AA315" s="3">
        <v>0</v>
      </c>
      <c r="AB315" s="3">
        <v>0</v>
      </c>
      <c r="AC315" s="3">
        <v>0</v>
      </c>
      <c r="AD315" s="4">
        <v>0</v>
      </c>
      <c r="AE315" s="3">
        <v>0</v>
      </c>
      <c r="AF315" s="4">
        <v>0</v>
      </c>
      <c r="AG315" s="3">
        <v>1</v>
      </c>
      <c r="AH315" s="4">
        <v>0</v>
      </c>
      <c r="AI315" s="4">
        <v>0</v>
      </c>
      <c r="AJ315" s="4">
        <v>0</v>
      </c>
      <c r="AK315" s="4">
        <v>0</v>
      </c>
      <c r="AL315" t="s">
        <v>480</v>
      </c>
      <c r="AM315" t="s">
        <v>13</v>
      </c>
    </row>
    <row r="316" spans="1:39" x14ac:dyDescent="0.25">
      <c r="A316" t="s">
        <v>1</v>
      </c>
      <c r="B316" t="s">
        <v>2</v>
      </c>
      <c r="C316" t="s">
        <v>3</v>
      </c>
      <c r="D316" t="s">
        <v>4</v>
      </c>
      <c r="E316" t="str">
        <f>_xlfn.XLOOKUP(D316,Planilha2!A:A,Planilha2!B:B)</f>
        <v>Compras EBMS</v>
      </c>
      <c r="F316" s="2">
        <v>45369</v>
      </c>
      <c r="G316" t="s">
        <v>46</v>
      </c>
      <c r="H316" s="10" t="s">
        <v>46</v>
      </c>
      <c r="I316" t="s">
        <v>212</v>
      </c>
      <c r="J316" t="s">
        <v>248</v>
      </c>
      <c r="K316" t="s">
        <v>8</v>
      </c>
      <c r="L316" t="str">
        <f t="shared" si="8"/>
        <v>Serviço</v>
      </c>
      <c r="M316" t="s">
        <v>0</v>
      </c>
      <c r="N316" t="s">
        <v>0</v>
      </c>
      <c r="O316" t="s">
        <v>9</v>
      </c>
      <c r="P316">
        <v>1118</v>
      </c>
      <c r="Q316" t="str">
        <f>_xlfn.XLOOKUP(P316,Planilha1!$A$2:$A$3,Planilha1!$B$2:$B$3)</f>
        <v>Riocentro</v>
      </c>
      <c r="R316" t="s">
        <v>0</v>
      </c>
      <c r="S316" s="3">
        <v>1</v>
      </c>
      <c r="T316" t="s">
        <v>10</v>
      </c>
      <c r="U316" s="3">
        <v>1</v>
      </c>
      <c r="V316" t="s">
        <v>10</v>
      </c>
      <c r="W316" s="4">
        <v>59.75</v>
      </c>
      <c r="X316" s="17">
        <f t="shared" si="9"/>
        <v>59.75</v>
      </c>
      <c r="Y316" t="s">
        <v>11</v>
      </c>
      <c r="Z316" s="3">
        <v>1</v>
      </c>
      <c r="AA316" s="3">
        <v>0</v>
      </c>
      <c r="AB316" s="3">
        <v>0</v>
      </c>
      <c r="AC316" s="3">
        <v>0</v>
      </c>
      <c r="AD316" s="4">
        <v>0</v>
      </c>
      <c r="AE316" s="3">
        <v>0</v>
      </c>
      <c r="AF316" s="4">
        <v>0</v>
      </c>
      <c r="AG316" s="3">
        <v>1</v>
      </c>
      <c r="AH316" s="4">
        <v>0</v>
      </c>
      <c r="AI316" s="4">
        <v>0</v>
      </c>
      <c r="AJ316" s="4">
        <v>0</v>
      </c>
      <c r="AK316" s="4">
        <v>0</v>
      </c>
      <c r="AL316" t="s">
        <v>482</v>
      </c>
      <c r="AM316" t="s">
        <v>13</v>
      </c>
    </row>
    <row r="317" spans="1:39" x14ac:dyDescent="0.25">
      <c r="A317" t="s">
        <v>1</v>
      </c>
      <c r="B317" t="s">
        <v>2</v>
      </c>
      <c r="C317" t="s">
        <v>3</v>
      </c>
      <c r="D317" t="s">
        <v>4</v>
      </c>
      <c r="E317" t="str">
        <f>_xlfn.XLOOKUP(D317,Planilha2!A:A,Planilha2!B:B)</f>
        <v>Compras EBMS</v>
      </c>
      <c r="F317" s="2">
        <v>45370</v>
      </c>
      <c r="G317" t="s">
        <v>26</v>
      </c>
      <c r="H317" s="10" t="s">
        <v>5591</v>
      </c>
      <c r="I317" t="s">
        <v>6</v>
      </c>
      <c r="J317" t="s">
        <v>458</v>
      </c>
      <c r="K317" t="s">
        <v>8</v>
      </c>
      <c r="L317" t="str">
        <f t="shared" si="8"/>
        <v>Serviço</v>
      </c>
      <c r="M317" t="s">
        <v>0</v>
      </c>
      <c r="N317" t="s">
        <v>0</v>
      </c>
      <c r="O317" t="s">
        <v>9</v>
      </c>
      <c r="P317">
        <v>1118</v>
      </c>
      <c r="Q317" t="str">
        <f>_xlfn.XLOOKUP(P317,Planilha1!$A$2:$A$3,Planilha1!$B$2:$B$3)</f>
        <v>Riocentro</v>
      </c>
      <c r="R317" t="s">
        <v>0</v>
      </c>
      <c r="S317" s="3">
        <v>1</v>
      </c>
      <c r="T317" t="s">
        <v>10</v>
      </c>
      <c r="U317" s="3">
        <v>1</v>
      </c>
      <c r="V317" t="s">
        <v>10</v>
      </c>
      <c r="W317" s="4">
        <v>3000</v>
      </c>
      <c r="X317" s="17">
        <f t="shared" si="9"/>
        <v>3000</v>
      </c>
      <c r="Y317" t="s">
        <v>11</v>
      </c>
      <c r="Z317" s="3">
        <v>1</v>
      </c>
      <c r="AA317" s="3">
        <v>0</v>
      </c>
      <c r="AB317" s="3">
        <v>0</v>
      </c>
      <c r="AC317" s="3">
        <v>0</v>
      </c>
      <c r="AD317" s="4">
        <v>0</v>
      </c>
      <c r="AE317" s="3">
        <v>0</v>
      </c>
      <c r="AF317" s="4">
        <v>0</v>
      </c>
      <c r="AG317" s="3">
        <v>1</v>
      </c>
      <c r="AH317" s="4">
        <v>0</v>
      </c>
      <c r="AI317" s="4">
        <v>0</v>
      </c>
      <c r="AJ317" s="4">
        <v>0</v>
      </c>
      <c r="AK317" s="4">
        <v>0</v>
      </c>
      <c r="AL317" t="s">
        <v>483</v>
      </c>
      <c r="AM317" t="s">
        <v>13</v>
      </c>
    </row>
    <row r="318" spans="1:39" x14ac:dyDescent="0.25">
      <c r="A318" t="s">
        <v>1</v>
      </c>
      <c r="B318" t="s">
        <v>2</v>
      </c>
      <c r="C318" t="s">
        <v>3</v>
      </c>
      <c r="D318" t="s">
        <v>4</v>
      </c>
      <c r="E318" t="str">
        <f>_xlfn.XLOOKUP(D318,Planilha2!A:A,Planilha2!B:B)</f>
        <v>Compras EBMS</v>
      </c>
      <c r="F318" s="2">
        <v>45370</v>
      </c>
      <c r="G318" t="s">
        <v>280</v>
      </c>
      <c r="H318" s="10" t="s">
        <v>5607</v>
      </c>
      <c r="I318" t="s">
        <v>281</v>
      </c>
      <c r="J318" t="s">
        <v>484</v>
      </c>
      <c r="K318" t="s">
        <v>283</v>
      </c>
      <c r="L318" t="str">
        <f t="shared" si="8"/>
        <v>Material</v>
      </c>
      <c r="M318" t="s">
        <v>0</v>
      </c>
      <c r="N318" t="s">
        <v>0</v>
      </c>
      <c r="O318" t="s">
        <v>9</v>
      </c>
      <c r="P318">
        <v>1118</v>
      </c>
      <c r="Q318" t="str">
        <f>_xlfn.XLOOKUP(P318,Planilha1!$A$2:$A$3,Planilha1!$B$2:$B$3)</f>
        <v>Riocentro</v>
      </c>
      <c r="R318" t="s">
        <v>0</v>
      </c>
      <c r="S318" s="3">
        <v>10000</v>
      </c>
      <c r="T318" t="s">
        <v>23</v>
      </c>
      <c r="U318" s="3">
        <v>10000</v>
      </c>
      <c r="V318" t="s">
        <v>23</v>
      </c>
      <c r="W318" s="4">
        <v>5.08</v>
      </c>
      <c r="X318" s="17">
        <f t="shared" si="9"/>
        <v>50800</v>
      </c>
      <c r="Y318" t="s">
        <v>11</v>
      </c>
      <c r="Z318" s="3">
        <v>1</v>
      </c>
      <c r="AA318" s="3">
        <v>0</v>
      </c>
      <c r="AB318" s="3">
        <v>0</v>
      </c>
      <c r="AC318" s="3">
        <v>0</v>
      </c>
      <c r="AD318" s="4">
        <v>0</v>
      </c>
      <c r="AE318" s="3">
        <v>0</v>
      </c>
      <c r="AF318" s="4">
        <v>0</v>
      </c>
      <c r="AG318" s="3">
        <v>1</v>
      </c>
      <c r="AH318" s="4">
        <v>0</v>
      </c>
      <c r="AI318" s="4">
        <v>0</v>
      </c>
      <c r="AJ318" s="4">
        <v>0</v>
      </c>
      <c r="AK318" s="4">
        <v>0</v>
      </c>
      <c r="AL318" t="s">
        <v>485</v>
      </c>
      <c r="AM318" t="s">
        <v>13</v>
      </c>
    </row>
    <row r="319" spans="1:39" x14ac:dyDescent="0.25">
      <c r="A319" t="s">
        <v>1</v>
      </c>
      <c r="B319" t="s">
        <v>2</v>
      </c>
      <c r="C319" t="s">
        <v>3</v>
      </c>
      <c r="D319" t="s">
        <v>4</v>
      </c>
      <c r="E319" t="str">
        <f>_xlfn.XLOOKUP(D319,Planilha2!A:A,Planilha2!B:B)</f>
        <v>Compras EBMS</v>
      </c>
      <c r="F319" s="2">
        <v>45370</v>
      </c>
      <c r="G319" t="s">
        <v>46</v>
      </c>
      <c r="H319" s="10" t="s">
        <v>46</v>
      </c>
      <c r="I319" t="s">
        <v>47</v>
      </c>
      <c r="J319" t="s">
        <v>48</v>
      </c>
      <c r="K319" t="s">
        <v>8</v>
      </c>
      <c r="L319" t="str">
        <f t="shared" si="8"/>
        <v>Serviço</v>
      </c>
      <c r="M319" t="s">
        <v>0</v>
      </c>
      <c r="N319" t="s">
        <v>0</v>
      </c>
      <c r="O319" t="s">
        <v>9</v>
      </c>
      <c r="P319">
        <v>1118</v>
      </c>
      <c r="Q319" t="str">
        <f>_xlfn.XLOOKUP(P319,Planilha1!$A$2:$A$3,Planilha1!$B$2:$B$3)</f>
        <v>Riocentro</v>
      </c>
      <c r="R319" t="s">
        <v>0</v>
      </c>
      <c r="S319" s="3">
        <v>1</v>
      </c>
      <c r="T319" t="s">
        <v>10</v>
      </c>
      <c r="U319" s="3">
        <v>1</v>
      </c>
      <c r="V319" t="s">
        <v>10</v>
      </c>
      <c r="W319" s="4">
        <v>3410</v>
      </c>
      <c r="X319" s="17">
        <f t="shared" si="9"/>
        <v>3410</v>
      </c>
      <c r="Y319" t="s">
        <v>11</v>
      </c>
      <c r="Z319" s="3">
        <v>1</v>
      </c>
      <c r="AA319" s="3">
        <v>0</v>
      </c>
      <c r="AB319" s="3">
        <v>0</v>
      </c>
      <c r="AC319" s="3">
        <v>0</v>
      </c>
      <c r="AD319" s="4">
        <v>0</v>
      </c>
      <c r="AE319" s="3">
        <v>0</v>
      </c>
      <c r="AF319" s="4">
        <v>0</v>
      </c>
      <c r="AG319" s="3">
        <v>1</v>
      </c>
      <c r="AH319" s="4">
        <v>0</v>
      </c>
      <c r="AI319" s="4">
        <v>0</v>
      </c>
      <c r="AJ319" s="4">
        <v>0</v>
      </c>
      <c r="AK319" s="4">
        <v>0</v>
      </c>
      <c r="AL319" t="s">
        <v>486</v>
      </c>
      <c r="AM319" t="s">
        <v>13</v>
      </c>
    </row>
    <row r="320" spans="1:39" x14ac:dyDescent="0.25">
      <c r="A320" t="s">
        <v>1</v>
      </c>
      <c r="B320" t="s">
        <v>2</v>
      </c>
      <c r="C320" t="s">
        <v>3</v>
      </c>
      <c r="D320" t="s">
        <v>4</v>
      </c>
      <c r="E320" t="str">
        <f>_xlfn.XLOOKUP(D320,Planilha2!A:A,Planilha2!B:B)</f>
        <v>Compras EBMS</v>
      </c>
      <c r="F320" s="2">
        <v>45371</v>
      </c>
      <c r="G320" t="s">
        <v>188</v>
      </c>
      <c r="H320" s="10" t="s">
        <v>5604</v>
      </c>
      <c r="I320" t="s">
        <v>33</v>
      </c>
      <c r="J320" t="s">
        <v>463</v>
      </c>
      <c r="K320" t="s">
        <v>8</v>
      </c>
      <c r="L320" t="str">
        <f t="shared" si="8"/>
        <v>Serviço</v>
      </c>
      <c r="M320" t="s">
        <v>0</v>
      </c>
      <c r="N320" t="s">
        <v>0</v>
      </c>
      <c r="O320" t="s">
        <v>9</v>
      </c>
      <c r="P320">
        <v>1118</v>
      </c>
      <c r="Q320" t="str">
        <f>_xlfn.XLOOKUP(P320,Planilha1!$A$2:$A$3,Planilha1!$B$2:$B$3)</f>
        <v>Riocentro</v>
      </c>
      <c r="R320" t="s">
        <v>0</v>
      </c>
      <c r="S320" s="3">
        <v>1</v>
      </c>
      <c r="T320" t="s">
        <v>10</v>
      </c>
      <c r="U320" s="3">
        <v>1</v>
      </c>
      <c r="V320" t="s">
        <v>10</v>
      </c>
      <c r="W320" s="4">
        <v>6015</v>
      </c>
      <c r="X320" s="17">
        <f t="shared" si="9"/>
        <v>6015</v>
      </c>
      <c r="Y320" t="s">
        <v>11</v>
      </c>
      <c r="Z320" s="3">
        <v>1</v>
      </c>
      <c r="AA320" s="3">
        <v>0</v>
      </c>
      <c r="AB320" s="3">
        <v>0</v>
      </c>
      <c r="AC320" s="3">
        <v>0</v>
      </c>
      <c r="AD320" s="4">
        <v>0</v>
      </c>
      <c r="AE320" s="3">
        <v>0</v>
      </c>
      <c r="AF320" s="4">
        <v>0</v>
      </c>
      <c r="AG320" s="3">
        <v>1</v>
      </c>
      <c r="AH320" s="4">
        <v>0</v>
      </c>
      <c r="AI320" s="4">
        <v>0</v>
      </c>
      <c r="AJ320" s="4">
        <v>0</v>
      </c>
      <c r="AK320" s="4">
        <v>0</v>
      </c>
      <c r="AL320" t="s">
        <v>487</v>
      </c>
      <c r="AM320" t="s">
        <v>13</v>
      </c>
    </row>
    <row r="321" spans="1:39" x14ac:dyDescent="0.25">
      <c r="A321" t="s">
        <v>1</v>
      </c>
      <c r="B321" t="s">
        <v>2</v>
      </c>
      <c r="C321" t="s">
        <v>3</v>
      </c>
      <c r="D321" t="s">
        <v>4</v>
      </c>
      <c r="E321" t="str">
        <f>_xlfn.XLOOKUP(D321,Planilha2!A:A,Planilha2!B:B)</f>
        <v>Compras EBMS</v>
      </c>
      <c r="F321" s="2">
        <v>45371</v>
      </c>
      <c r="G321" t="s">
        <v>5</v>
      </c>
      <c r="H321" s="10" t="s">
        <v>5589</v>
      </c>
      <c r="I321" t="s">
        <v>6</v>
      </c>
      <c r="J321" t="s">
        <v>465</v>
      </c>
      <c r="K321" t="s">
        <v>8</v>
      </c>
      <c r="L321" t="str">
        <f t="shared" si="8"/>
        <v>Serviço</v>
      </c>
      <c r="M321" t="s">
        <v>0</v>
      </c>
      <c r="N321" t="s">
        <v>0</v>
      </c>
      <c r="O321" t="s">
        <v>9</v>
      </c>
      <c r="P321">
        <v>1118</v>
      </c>
      <c r="Q321" t="str">
        <f>_xlfn.XLOOKUP(P321,Planilha1!$A$2:$A$3,Planilha1!$B$2:$B$3)</f>
        <v>Riocentro</v>
      </c>
      <c r="R321" t="s">
        <v>0</v>
      </c>
      <c r="S321" s="3">
        <v>1</v>
      </c>
      <c r="T321" t="s">
        <v>10</v>
      </c>
      <c r="U321" s="3">
        <v>1</v>
      </c>
      <c r="V321" t="s">
        <v>10</v>
      </c>
      <c r="W321" s="4">
        <v>2116</v>
      </c>
      <c r="X321" s="17">
        <f t="shared" si="9"/>
        <v>2116</v>
      </c>
      <c r="Y321" t="s">
        <v>11</v>
      </c>
      <c r="Z321" s="3">
        <v>1</v>
      </c>
      <c r="AA321" s="3">
        <v>0</v>
      </c>
      <c r="AB321" s="3">
        <v>0</v>
      </c>
      <c r="AC321" s="3">
        <v>0</v>
      </c>
      <c r="AD321" s="4">
        <v>0</v>
      </c>
      <c r="AE321" s="3">
        <v>0</v>
      </c>
      <c r="AF321" s="4">
        <v>0</v>
      </c>
      <c r="AG321" s="3">
        <v>1</v>
      </c>
      <c r="AH321" s="4">
        <v>0</v>
      </c>
      <c r="AI321" s="4">
        <v>0</v>
      </c>
      <c r="AJ321" s="4">
        <v>0</v>
      </c>
      <c r="AK321" s="4">
        <v>0</v>
      </c>
      <c r="AL321" t="s">
        <v>488</v>
      </c>
      <c r="AM321" t="s">
        <v>13</v>
      </c>
    </row>
    <row r="322" spans="1:39" x14ac:dyDescent="0.25">
      <c r="A322" t="s">
        <v>1</v>
      </c>
      <c r="B322" t="s">
        <v>2</v>
      </c>
      <c r="C322" t="s">
        <v>3</v>
      </c>
      <c r="D322" t="s">
        <v>4</v>
      </c>
      <c r="E322" t="str">
        <f>_xlfn.XLOOKUP(D322,Planilha2!A:A,Planilha2!B:B)</f>
        <v>Compras EBMS</v>
      </c>
      <c r="F322" s="2">
        <v>45371</v>
      </c>
      <c r="G322" t="s">
        <v>71</v>
      </c>
      <c r="H322" s="10" t="s">
        <v>5595</v>
      </c>
      <c r="I322" t="s">
        <v>33</v>
      </c>
      <c r="J322" t="s">
        <v>489</v>
      </c>
      <c r="K322" t="s">
        <v>8</v>
      </c>
      <c r="L322" t="str">
        <f t="shared" si="8"/>
        <v>Serviço</v>
      </c>
      <c r="M322" t="s">
        <v>0</v>
      </c>
      <c r="N322" t="s">
        <v>0</v>
      </c>
      <c r="O322" t="s">
        <v>9</v>
      </c>
      <c r="P322">
        <v>1118</v>
      </c>
      <c r="Q322" t="str">
        <f>_xlfn.XLOOKUP(P322,Planilha1!$A$2:$A$3,Planilha1!$B$2:$B$3)</f>
        <v>Riocentro</v>
      </c>
      <c r="R322" t="s">
        <v>0</v>
      </c>
      <c r="S322" s="3">
        <v>1</v>
      </c>
      <c r="T322" t="s">
        <v>10</v>
      </c>
      <c r="U322" s="3">
        <v>1</v>
      </c>
      <c r="V322" t="s">
        <v>10</v>
      </c>
      <c r="W322" s="4">
        <v>9324.7999999999993</v>
      </c>
      <c r="X322" s="17">
        <f t="shared" si="9"/>
        <v>9324.7999999999993</v>
      </c>
      <c r="Y322" t="s">
        <v>11</v>
      </c>
      <c r="Z322" s="3">
        <v>1</v>
      </c>
      <c r="AA322" s="3">
        <v>0</v>
      </c>
      <c r="AB322" s="3">
        <v>0</v>
      </c>
      <c r="AC322" s="3">
        <v>0</v>
      </c>
      <c r="AD322" s="4">
        <v>0</v>
      </c>
      <c r="AE322" s="3">
        <v>0</v>
      </c>
      <c r="AF322" s="4">
        <v>0</v>
      </c>
      <c r="AG322" s="3">
        <v>1</v>
      </c>
      <c r="AH322" s="4">
        <v>0</v>
      </c>
      <c r="AI322" s="4">
        <v>0</v>
      </c>
      <c r="AJ322" s="4">
        <v>0</v>
      </c>
      <c r="AK322" s="4">
        <v>0</v>
      </c>
      <c r="AL322" t="s">
        <v>490</v>
      </c>
      <c r="AM322" t="s">
        <v>13</v>
      </c>
    </row>
    <row r="323" spans="1:39" x14ac:dyDescent="0.25">
      <c r="A323" t="s">
        <v>78</v>
      </c>
      <c r="B323" t="s">
        <v>2</v>
      </c>
      <c r="C323" t="s">
        <v>3</v>
      </c>
      <c r="D323" t="s">
        <v>4</v>
      </c>
      <c r="E323" t="str">
        <f>_xlfn.XLOOKUP(D323,Planilha2!A:A,Planilha2!B:B)</f>
        <v>Compras EBMS</v>
      </c>
      <c r="F323" s="2">
        <v>45371</v>
      </c>
      <c r="G323" t="s">
        <v>71</v>
      </c>
      <c r="H323" s="10" t="s">
        <v>5595</v>
      </c>
      <c r="I323" t="s">
        <v>33</v>
      </c>
      <c r="J323" t="s">
        <v>491</v>
      </c>
      <c r="K323" t="s">
        <v>8</v>
      </c>
      <c r="L323" t="str">
        <f t="shared" ref="L323:L386" si="10">IF(LEFT(K323,1)="s","Serviço",IF(LEFT(K323,1)="l","Locação","Material"))</f>
        <v>Serviço</v>
      </c>
      <c r="M323" t="s">
        <v>0</v>
      </c>
      <c r="N323" t="s">
        <v>0</v>
      </c>
      <c r="O323" t="s">
        <v>9</v>
      </c>
      <c r="P323">
        <v>1118</v>
      </c>
      <c r="Q323" t="str">
        <f>_xlfn.XLOOKUP(P323,Planilha1!$A$2:$A$3,Planilha1!$B$2:$B$3)</f>
        <v>Riocentro</v>
      </c>
      <c r="R323" t="s">
        <v>0</v>
      </c>
      <c r="S323" s="3">
        <v>1</v>
      </c>
      <c r="T323" t="s">
        <v>10</v>
      </c>
      <c r="U323" s="3">
        <v>1</v>
      </c>
      <c r="V323" t="s">
        <v>10</v>
      </c>
      <c r="W323" s="4">
        <v>4960</v>
      </c>
      <c r="X323" s="17">
        <f t="shared" ref="X323:X386" si="11">W323*S323/Z323</f>
        <v>4960</v>
      </c>
      <c r="Y323" t="s">
        <v>11</v>
      </c>
      <c r="Z323" s="3">
        <v>1</v>
      </c>
      <c r="AA323" s="3">
        <v>0</v>
      </c>
      <c r="AB323" s="3">
        <v>0</v>
      </c>
      <c r="AC323" s="3">
        <v>0</v>
      </c>
      <c r="AD323" s="4">
        <v>0</v>
      </c>
      <c r="AE323" s="3">
        <v>0</v>
      </c>
      <c r="AF323" s="4">
        <v>0</v>
      </c>
      <c r="AG323" s="3">
        <v>1</v>
      </c>
      <c r="AH323" s="4">
        <v>0</v>
      </c>
      <c r="AI323" s="4">
        <v>0</v>
      </c>
      <c r="AJ323" s="4">
        <v>0</v>
      </c>
      <c r="AK323" s="4">
        <v>0</v>
      </c>
      <c r="AL323" t="s">
        <v>490</v>
      </c>
      <c r="AM323" t="s">
        <v>13</v>
      </c>
    </row>
    <row r="324" spans="1:39" x14ac:dyDescent="0.25">
      <c r="A324" t="s">
        <v>1</v>
      </c>
      <c r="B324" t="s">
        <v>2</v>
      </c>
      <c r="C324" t="s">
        <v>3</v>
      </c>
      <c r="D324" t="s">
        <v>4</v>
      </c>
      <c r="E324" t="str">
        <f>_xlfn.XLOOKUP(D324,Planilha2!A:A,Planilha2!B:B)</f>
        <v>Compras EBMS</v>
      </c>
      <c r="F324" s="2">
        <v>45371</v>
      </c>
      <c r="G324" t="s">
        <v>160</v>
      </c>
      <c r="H324" s="10" t="s">
        <v>5603</v>
      </c>
      <c r="I324" t="s">
        <v>161</v>
      </c>
      <c r="J324" t="s">
        <v>162</v>
      </c>
      <c r="K324" t="s">
        <v>8</v>
      </c>
      <c r="L324" t="str">
        <f t="shared" si="10"/>
        <v>Serviço</v>
      </c>
      <c r="M324" t="s">
        <v>0</v>
      </c>
      <c r="N324" t="s">
        <v>0</v>
      </c>
      <c r="O324" t="s">
        <v>9</v>
      </c>
      <c r="P324">
        <v>1118</v>
      </c>
      <c r="Q324" t="str">
        <f>_xlfn.XLOOKUP(P324,Planilha1!$A$2:$A$3,Planilha1!$B$2:$B$3)</f>
        <v>Riocentro</v>
      </c>
      <c r="R324" t="s">
        <v>0</v>
      </c>
      <c r="S324" s="3">
        <v>1</v>
      </c>
      <c r="T324" t="s">
        <v>10</v>
      </c>
      <c r="U324" s="3">
        <v>1</v>
      </c>
      <c r="V324" t="s">
        <v>10</v>
      </c>
      <c r="W324" s="4">
        <v>1750</v>
      </c>
      <c r="X324" s="17">
        <f t="shared" si="11"/>
        <v>1750</v>
      </c>
      <c r="Y324" t="s">
        <v>11</v>
      </c>
      <c r="Z324" s="3">
        <v>1</v>
      </c>
      <c r="AA324" s="3">
        <v>0</v>
      </c>
      <c r="AB324" s="3">
        <v>0</v>
      </c>
      <c r="AC324" s="3">
        <v>0</v>
      </c>
      <c r="AD324" s="4">
        <v>0</v>
      </c>
      <c r="AE324" s="3">
        <v>0</v>
      </c>
      <c r="AF324" s="4">
        <v>0</v>
      </c>
      <c r="AG324" s="3">
        <v>1</v>
      </c>
      <c r="AH324" s="4">
        <v>0</v>
      </c>
      <c r="AI324" s="4">
        <v>0</v>
      </c>
      <c r="AJ324" s="4">
        <v>0</v>
      </c>
      <c r="AK324" s="4">
        <v>0</v>
      </c>
      <c r="AL324" t="s">
        <v>492</v>
      </c>
      <c r="AM324" t="s">
        <v>13</v>
      </c>
    </row>
    <row r="325" spans="1:39" x14ac:dyDescent="0.25">
      <c r="A325" t="s">
        <v>1</v>
      </c>
      <c r="B325" t="s">
        <v>2</v>
      </c>
      <c r="C325" t="s">
        <v>3</v>
      </c>
      <c r="D325" t="s">
        <v>4</v>
      </c>
      <c r="E325" t="str">
        <f>_xlfn.XLOOKUP(D325,Planilha2!A:A,Planilha2!B:B)</f>
        <v>Compras EBMS</v>
      </c>
      <c r="F325" s="2">
        <v>45371</v>
      </c>
      <c r="G325" t="s">
        <v>66</v>
      </c>
      <c r="H325" s="10" t="s">
        <v>5965</v>
      </c>
      <c r="I325" t="s">
        <v>51</v>
      </c>
      <c r="J325" t="s">
        <v>52</v>
      </c>
      <c r="K325" t="s">
        <v>8</v>
      </c>
      <c r="L325" t="str">
        <f t="shared" si="10"/>
        <v>Serviço</v>
      </c>
      <c r="M325" t="s">
        <v>0</v>
      </c>
      <c r="N325" t="s">
        <v>0</v>
      </c>
      <c r="O325" t="s">
        <v>9</v>
      </c>
      <c r="P325">
        <v>1118</v>
      </c>
      <c r="Q325" t="str">
        <f>_xlfn.XLOOKUP(P325,Planilha1!$A$2:$A$3,Planilha1!$B$2:$B$3)</f>
        <v>Riocentro</v>
      </c>
      <c r="R325" t="s">
        <v>0</v>
      </c>
      <c r="S325" s="3">
        <v>1</v>
      </c>
      <c r="T325" t="s">
        <v>10</v>
      </c>
      <c r="U325" s="3">
        <v>1</v>
      </c>
      <c r="V325" t="s">
        <v>10</v>
      </c>
      <c r="W325" s="4">
        <v>1050</v>
      </c>
      <c r="X325" s="17">
        <f t="shared" si="11"/>
        <v>1050</v>
      </c>
      <c r="Y325" t="s">
        <v>11</v>
      </c>
      <c r="Z325" s="3">
        <v>1</v>
      </c>
      <c r="AA325" s="3">
        <v>0</v>
      </c>
      <c r="AB325" s="3">
        <v>0</v>
      </c>
      <c r="AC325" s="3">
        <v>0</v>
      </c>
      <c r="AD325" s="4">
        <v>0</v>
      </c>
      <c r="AE325" s="3">
        <v>0</v>
      </c>
      <c r="AF325" s="4">
        <v>0</v>
      </c>
      <c r="AG325" s="3">
        <v>1</v>
      </c>
      <c r="AH325" s="4">
        <v>0</v>
      </c>
      <c r="AI325" s="4">
        <v>0</v>
      </c>
      <c r="AJ325" s="4">
        <v>0</v>
      </c>
      <c r="AK325" s="4">
        <v>0</v>
      </c>
      <c r="AL325" t="s">
        <v>493</v>
      </c>
      <c r="AM325" t="s">
        <v>13</v>
      </c>
    </row>
    <row r="326" spans="1:39" x14ac:dyDescent="0.25">
      <c r="A326" t="s">
        <v>1</v>
      </c>
      <c r="B326" t="s">
        <v>2</v>
      </c>
      <c r="C326" t="s">
        <v>3</v>
      </c>
      <c r="D326" t="s">
        <v>4</v>
      </c>
      <c r="E326" t="str">
        <f>_xlfn.XLOOKUP(D326,Planilha2!A:A,Planilha2!B:B)</f>
        <v>Compras EBMS</v>
      </c>
      <c r="F326" s="2">
        <v>45371</v>
      </c>
      <c r="G326" t="s">
        <v>32</v>
      </c>
      <c r="H326" s="10" t="s">
        <v>5592</v>
      </c>
      <c r="I326" t="s">
        <v>128</v>
      </c>
      <c r="J326" t="s">
        <v>235</v>
      </c>
      <c r="K326" t="s">
        <v>8</v>
      </c>
      <c r="L326" t="str">
        <f t="shared" si="10"/>
        <v>Serviço</v>
      </c>
      <c r="M326" t="s">
        <v>0</v>
      </c>
      <c r="N326" t="s">
        <v>0</v>
      </c>
      <c r="O326" t="s">
        <v>9</v>
      </c>
      <c r="P326">
        <v>1118</v>
      </c>
      <c r="Q326" t="str">
        <f>_xlfn.XLOOKUP(P326,Planilha1!$A$2:$A$3,Planilha1!$B$2:$B$3)</f>
        <v>Riocentro</v>
      </c>
      <c r="R326" t="s">
        <v>0</v>
      </c>
      <c r="S326" s="3">
        <v>1</v>
      </c>
      <c r="T326" t="s">
        <v>10</v>
      </c>
      <c r="U326" s="3">
        <v>1</v>
      </c>
      <c r="V326" t="s">
        <v>10</v>
      </c>
      <c r="W326" s="4">
        <v>4814</v>
      </c>
      <c r="X326" s="17">
        <f t="shared" si="11"/>
        <v>4814</v>
      </c>
      <c r="Y326" t="s">
        <v>11</v>
      </c>
      <c r="Z326" s="3">
        <v>1</v>
      </c>
      <c r="AA326" s="3">
        <v>0</v>
      </c>
      <c r="AB326" s="3">
        <v>0</v>
      </c>
      <c r="AC326" s="3">
        <v>0</v>
      </c>
      <c r="AD326" s="4">
        <v>0</v>
      </c>
      <c r="AE326" s="3">
        <v>0</v>
      </c>
      <c r="AF326" s="4">
        <v>0</v>
      </c>
      <c r="AG326" s="3">
        <v>1</v>
      </c>
      <c r="AH326" s="4">
        <v>0</v>
      </c>
      <c r="AI326" s="4">
        <v>0</v>
      </c>
      <c r="AJ326" s="4">
        <v>0</v>
      </c>
      <c r="AK326" s="4">
        <v>0</v>
      </c>
      <c r="AL326" t="s">
        <v>494</v>
      </c>
      <c r="AM326" t="s">
        <v>13</v>
      </c>
    </row>
    <row r="327" spans="1:39" x14ac:dyDescent="0.25">
      <c r="A327" t="s">
        <v>1</v>
      </c>
      <c r="B327" t="s">
        <v>2</v>
      </c>
      <c r="C327" t="s">
        <v>3</v>
      </c>
      <c r="D327" t="s">
        <v>4</v>
      </c>
      <c r="E327" t="str">
        <f>_xlfn.XLOOKUP(D327,Planilha2!A:A,Planilha2!B:B)</f>
        <v>Compras EBMS</v>
      </c>
      <c r="F327" s="2">
        <v>45371</v>
      </c>
      <c r="G327" t="s">
        <v>300</v>
      </c>
      <c r="H327" s="10" t="s">
        <v>5608</v>
      </c>
      <c r="I327" t="s">
        <v>51</v>
      </c>
      <c r="J327" t="s">
        <v>52</v>
      </c>
      <c r="K327" t="s">
        <v>8</v>
      </c>
      <c r="L327" t="str">
        <f t="shared" si="10"/>
        <v>Serviço</v>
      </c>
      <c r="M327" t="s">
        <v>0</v>
      </c>
      <c r="N327" t="s">
        <v>0</v>
      </c>
      <c r="O327" t="s">
        <v>9</v>
      </c>
      <c r="P327">
        <v>1118</v>
      </c>
      <c r="Q327" t="str">
        <f>_xlfn.XLOOKUP(P327,Planilha1!$A$2:$A$3,Planilha1!$B$2:$B$3)</f>
        <v>Riocentro</v>
      </c>
      <c r="R327" t="s">
        <v>0</v>
      </c>
      <c r="S327" s="3">
        <v>1</v>
      </c>
      <c r="T327" t="s">
        <v>10</v>
      </c>
      <c r="U327" s="3">
        <v>1</v>
      </c>
      <c r="V327" t="s">
        <v>10</v>
      </c>
      <c r="W327" s="4">
        <v>2940</v>
      </c>
      <c r="X327" s="17">
        <f t="shared" si="11"/>
        <v>2940</v>
      </c>
      <c r="Y327" t="s">
        <v>11</v>
      </c>
      <c r="Z327" s="3">
        <v>1</v>
      </c>
      <c r="AA327" s="3">
        <v>0</v>
      </c>
      <c r="AB327" s="3">
        <v>0</v>
      </c>
      <c r="AC327" s="3">
        <v>0</v>
      </c>
      <c r="AD327" s="4">
        <v>0</v>
      </c>
      <c r="AE327" s="3">
        <v>0</v>
      </c>
      <c r="AF327" s="4">
        <v>0</v>
      </c>
      <c r="AG327" s="3">
        <v>1</v>
      </c>
      <c r="AH327" s="4">
        <v>0</v>
      </c>
      <c r="AI327" s="4">
        <v>0</v>
      </c>
      <c r="AJ327" s="4">
        <v>0</v>
      </c>
      <c r="AK327" s="4">
        <v>0</v>
      </c>
      <c r="AL327" t="s">
        <v>495</v>
      </c>
      <c r="AM327" t="s">
        <v>13</v>
      </c>
    </row>
    <row r="328" spans="1:39" x14ac:dyDescent="0.25">
      <c r="A328" t="s">
        <v>78</v>
      </c>
      <c r="B328" t="s">
        <v>2</v>
      </c>
      <c r="C328" t="s">
        <v>3</v>
      </c>
      <c r="D328" t="s">
        <v>4</v>
      </c>
      <c r="E328" t="str">
        <f>_xlfn.XLOOKUP(D328,Planilha2!A:A,Planilha2!B:B)</f>
        <v>Compras EBMS</v>
      </c>
      <c r="F328" s="2">
        <v>45372</v>
      </c>
      <c r="G328" t="s">
        <v>496</v>
      </c>
      <c r="H328" s="10" t="s">
        <v>5615</v>
      </c>
      <c r="I328" t="s">
        <v>120</v>
      </c>
      <c r="J328" t="s">
        <v>121</v>
      </c>
      <c r="K328" t="s">
        <v>8</v>
      </c>
      <c r="L328" t="str">
        <f t="shared" si="10"/>
        <v>Serviço</v>
      </c>
      <c r="M328" t="s">
        <v>0</v>
      </c>
      <c r="N328" t="s">
        <v>0</v>
      </c>
      <c r="O328" t="s">
        <v>9</v>
      </c>
      <c r="P328">
        <v>1118</v>
      </c>
      <c r="Q328" t="str">
        <f>_xlfn.XLOOKUP(P328,Planilha1!$A$2:$A$3,Planilha1!$B$2:$B$3)</f>
        <v>Riocentro</v>
      </c>
      <c r="R328" t="s">
        <v>0</v>
      </c>
      <c r="S328" s="3">
        <v>1</v>
      </c>
      <c r="T328" t="s">
        <v>10</v>
      </c>
      <c r="U328" s="3">
        <v>1</v>
      </c>
      <c r="V328" t="s">
        <v>10</v>
      </c>
      <c r="W328" s="4">
        <v>5000</v>
      </c>
      <c r="X328" s="17">
        <f t="shared" si="11"/>
        <v>5000</v>
      </c>
      <c r="Y328" t="s">
        <v>11</v>
      </c>
      <c r="Z328" s="3">
        <v>1</v>
      </c>
      <c r="AA328" s="3">
        <v>0</v>
      </c>
      <c r="AB328" s="3">
        <v>0</v>
      </c>
      <c r="AC328" s="3">
        <v>0</v>
      </c>
      <c r="AD328" s="4">
        <v>0</v>
      </c>
      <c r="AE328" s="3">
        <v>0</v>
      </c>
      <c r="AF328" s="4">
        <v>0</v>
      </c>
      <c r="AG328" s="3">
        <v>1</v>
      </c>
      <c r="AH328" s="4">
        <v>0</v>
      </c>
      <c r="AI328" s="4">
        <v>0</v>
      </c>
      <c r="AJ328" s="4">
        <v>0</v>
      </c>
      <c r="AK328" s="4">
        <v>0</v>
      </c>
      <c r="AL328" t="s">
        <v>497</v>
      </c>
      <c r="AM328" t="s">
        <v>13</v>
      </c>
    </row>
    <row r="329" spans="1:39" x14ac:dyDescent="0.25">
      <c r="A329" t="s">
        <v>1</v>
      </c>
      <c r="B329" t="s">
        <v>2</v>
      </c>
      <c r="C329" t="s">
        <v>3</v>
      </c>
      <c r="D329" t="s">
        <v>4</v>
      </c>
      <c r="E329" t="str">
        <f>_xlfn.XLOOKUP(D329,Planilha2!A:A,Planilha2!B:B)</f>
        <v>Compras EBMS</v>
      </c>
      <c r="F329" s="2">
        <v>45372</v>
      </c>
      <c r="G329" t="s">
        <v>102</v>
      </c>
      <c r="H329" s="10" t="s">
        <v>5599</v>
      </c>
      <c r="I329" t="s">
        <v>33</v>
      </c>
      <c r="J329" t="s">
        <v>498</v>
      </c>
      <c r="K329" t="s">
        <v>8</v>
      </c>
      <c r="L329" t="str">
        <f t="shared" si="10"/>
        <v>Serviço</v>
      </c>
      <c r="M329" t="s">
        <v>0</v>
      </c>
      <c r="N329" t="s">
        <v>0</v>
      </c>
      <c r="O329" t="s">
        <v>9</v>
      </c>
      <c r="P329">
        <v>1118</v>
      </c>
      <c r="Q329" t="str">
        <f>_xlfn.XLOOKUP(P329,Planilha1!$A$2:$A$3,Planilha1!$B$2:$B$3)</f>
        <v>Riocentro</v>
      </c>
      <c r="R329" t="s">
        <v>0</v>
      </c>
      <c r="S329" s="3">
        <v>1</v>
      </c>
      <c r="T329" t="s">
        <v>10</v>
      </c>
      <c r="U329" s="3">
        <v>1</v>
      </c>
      <c r="V329" t="s">
        <v>10</v>
      </c>
      <c r="W329" s="4">
        <v>3555.3</v>
      </c>
      <c r="X329" s="17">
        <f t="shared" si="11"/>
        <v>3555.3</v>
      </c>
      <c r="Y329" t="s">
        <v>11</v>
      </c>
      <c r="Z329" s="3">
        <v>1</v>
      </c>
      <c r="AA329" s="3">
        <v>0</v>
      </c>
      <c r="AB329" s="3">
        <v>0</v>
      </c>
      <c r="AC329" s="3">
        <v>0</v>
      </c>
      <c r="AD329" s="4">
        <v>0</v>
      </c>
      <c r="AE329" s="3">
        <v>0</v>
      </c>
      <c r="AF329" s="4">
        <v>0</v>
      </c>
      <c r="AG329" s="3">
        <v>1</v>
      </c>
      <c r="AH329" s="4">
        <v>0</v>
      </c>
      <c r="AI329" s="4">
        <v>0</v>
      </c>
      <c r="AJ329" s="4">
        <v>0</v>
      </c>
      <c r="AK329" s="4">
        <v>0</v>
      </c>
      <c r="AL329" t="s">
        <v>499</v>
      </c>
      <c r="AM329" t="s">
        <v>13</v>
      </c>
    </row>
    <row r="330" spans="1:39" x14ac:dyDescent="0.25">
      <c r="A330" t="s">
        <v>1</v>
      </c>
      <c r="B330" t="s">
        <v>2</v>
      </c>
      <c r="C330" t="s">
        <v>3</v>
      </c>
      <c r="D330" t="s">
        <v>4</v>
      </c>
      <c r="E330" t="str">
        <f>_xlfn.XLOOKUP(D330,Planilha2!A:A,Planilha2!B:B)</f>
        <v>Compras EBMS</v>
      </c>
      <c r="F330" s="2">
        <v>45376</v>
      </c>
      <c r="G330" t="s">
        <v>379</v>
      </c>
      <c r="H330" s="10" t="s">
        <v>5610</v>
      </c>
      <c r="I330" t="s">
        <v>40</v>
      </c>
      <c r="J330" t="s">
        <v>500</v>
      </c>
      <c r="K330" t="s">
        <v>8</v>
      </c>
      <c r="L330" t="str">
        <f t="shared" si="10"/>
        <v>Serviço</v>
      </c>
      <c r="M330" t="s">
        <v>0</v>
      </c>
      <c r="N330" t="s">
        <v>0</v>
      </c>
      <c r="O330" t="s">
        <v>9</v>
      </c>
      <c r="P330">
        <v>1118</v>
      </c>
      <c r="Q330" t="str">
        <f>_xlfn.XLOOKUP(P330,Planilha1!$A$2:$A$3,Planilha1!$B$2:$B$3)</f>
        <v>Riocentro</v>
      </c>
      <c r="R330" t="s">
        <v>0</v>
      </c>
      <c r="S330" s="3">
        <v>1</v>
      </c>
      <c r="T330" t="s">
        <v>10</v>
      </c>
      <c r="U330" s="3">
        <v>1</v>
      </c>
      <c r="V330" t="s">
        <v>10</v>
      </c>
      <c r="W330" s="4">
        <v>890</v>
      </c>
      <c r="X330" s="17">
        <f t="shared" si="11"/>
        <v>890</v>
      </c>
      <c r="Y330" t="s">
        <v>11</v>
      </c>
      <c r="Z330" s="3">
        <v>1</v>
      </c>
      <c r="AA330" s="3">
        <v>0</v>
      </c>
      <c r="AB330" s="3">
        <v>0</v>
      </c>
      <c r="AC330" s="3">
        <v>1</v>
      </c>
      <c r="AD330" s="4">
        <v>0</v>
      </c>
      <c r="AE330" s="3">
        <v>1</v>
      </c>
      <c r="AF330" s="4">
        <v>890</v>
      </c>
      <c r="AG330" s="3">
        <v>1</v>
      </c>
      <c r="AH330" s="4">
        <v>0</v>
      </c>
      <c r="AI330" s="4">
        <v>0</v>
      </c>
      <c r="AJ330" s="4">
        <v>0</v>
      </c>
      <c r="AK330" s="4">
        <v>0</v>
      </c>
      <c r="AL330" t="s">
        <v>501</v>
      </c>
      <c r="AM330" t="s">
        <v>13</v>
      </c>
    </row>
    <row r="331" spans="1:39" x14ac:dyDescent="0.25">
      <c r="A331" t="s">
        <v>1</v>
      </c>
      <c r="B331" t="s">
        <v>2</v>
      </c>
      <c r="C331" t="s">
        <v>3</v>
      </c>
      <c r="D331" t="s">
        <v>4</v>
      </c>
      <c r="E331" t="str">
        <f>_xlfn.XLOOKUP(D331,Planilha2!A:A,Planilha2!B:B)</f>
        <v>Compras EBMS</v>
      </c>
      <c r="F331" s="2">
        <v>45376</v>
      </c>
      <c r="G331" t="s">
        <v>5</v>
      </c>
      <c r="H331" s="10" t="s">
        <v>5589</v>
      </c>
      <c r="I331" t="s">
        <v>161</v>
      </c>
      <c r="J331" t="s">
        <v>202</v>
      </c>
      <c r="K331" t="s">
        <v>8</v>
      </c>
      <c r="L331" t="str">
        <f t="shared" si="10"/>
        <v>Serviço</v>
      </c>
      <c r="M331" t="s">
        <v>0</v>
      </c>
      <c r="N331" t="s">
        <v>0</v>
      </c>
      <c r="O331" t="s">
        <v>9</v>
      </c>
      <c r="P331">
        <v>1118</v>
      </c>
      <c r="Q331" t="str">
        <f>_xlfn.XLOOKUP(P331,Planilha1!$A$2:$A$3,Planilha1!$B$2:$B$3)</f>
        <v>Riocentro</v>
      </c>
      <c r="R331" t="s">
        <v>0</v>
      </c>
      <c r="S331" s="3">
        <v>1</v>
      </c>
      <c r="T331" t="s">
        <v>10</v>
      </c>
      <c r="U331" s="3">
        <v>1</v>
      </c>
      <c r="V331" t="s">
        <v>10</v>
      </c>
      <c r="W331" s="4">
        <v>1330</v>
      </c>
      <c r="X331" s="17">
        <f t="shared" si="11"/>
        <v>1330</v>
      </c>
      <c r="Y331" t="s">
        <v>11</v>
      </c>
      <c r="Z331" s="3">
        <v>1</v>
      </c>
      <c r="AA331" s="3">
        <v>0</v>
      </c>
      <c r="AB331" s="3">
        <v>0</v>
      </c>
      <c r="AC331" s="3">
        <v>0</v>
      </c>
      <c r="AD331" s="4">
        <v>0</v>
      </c>
      <c r="AE331" s="3">
        <v>0</v>
      </c>
      <c r="AF331" s="4">
        <v>0</v>
      </c>
      <c r="AG331" s="3">
        <v>1</v>
      </c>
      <c r="AH331" s="4">
        <v>0</v>
      </c>
      <c r="AI331" s="4">
        <v>0</v>
      </c>
      <c r="AJ331" s="4">
        <v>0</v>
      </c>
      <c r="AK331" s="4">
        <v>0</v>
      </c>
      <c r="AL331" t="s">
        <v>502</v>
      </c>
      <c r="AM331" t="s">
        <v>13</v>
      </c>
    </row>
    <row r="332" spans="1:39" x14ac:dyDescent="0.25">
      <c r="A332" t="s">
        <v>1</v>
      </c>
      <c r="B332" t="s">
        <v>2</v>
      </c>
      <c r="C332" t="s">
        <v>3</v>
      </c>
      <c r="D332" t="s">
        <v>4</v>
      </c>
      <c r="E332" t="str">
        <f>_xlfn.XLOOKUP(D332,Planilha2!A:A,Planilha2!B:B)</f>
        <v>Compras EBMS</v>
      </c>
      <c r="F332" s="2">
        <v>45376</v>
      </c>
      <c r="G332" t="s">
        <v>102</v>
      </c>
      <c r="H332" s="10" t="s">
        <v>5599</v>
      </c>
      <c r="I332" t="s">
        <v>33</v>
      </c>
      <c r="J332" t="s">
        <v>503</v>
      </c>
      <c r="K332" t="s">
        <v>8</v>
      </c>
      <c r="L332" t="str">
        <f t="shared" si="10"/>
        <v>Serviço</v>
      </c>
      <c r="M332" t="s">
        <v>0</v>
      </c>
      <c r="N332" t="s">
        <v>0</v>
      </c>
      <c r="O332" t="s">
        <v>9</v>
      </c>
      <c r="P332">
        <v>1118</v>
      </c>
      <c r="Q332" t="str">
        <f>_xlfn.XLOOKUP(P332,Planilha1!$A$2:$A$3,Planilha1!$B$2:$B$3)</f>
        <v>Riocentro</v>
      </c>
      <c r="R332" t="s">
        <v>0</v>
      </c>
      <c r="S332" s="3">
        <v>1</v>
      </c>
      <c r="T332" t="s">
        <v>10</v>
      </c>
      <c r="U332" s="3">
        <v>1</v>
      </c>
      <c r="V332" t="s">
        <v>10</v>
      </c>
      <c r="W332" s="4">
        <v>32046.799999999999</v>
      </c>
      <c r="X332" s="17">
        <f t="shared" si="11"/>
        <v>32046.799999999999</v>
      </c>
      <c r="Y332" t="s">
        <v>11</v>
      </c>
      <c r="Z332" s="3">
        <v>1</v>
      </c>
      <c r="AA332" s="3">
        <v>0</v>
      </c>
      <c r="AB332" s="3">
        <v>0</v>
      </c>
      <c r="AC332" s="3">
        <v>0</v>
      </c>
      <c r="AD332" s="4">
        <v>0</v>
      </c>
      <c r="AE332" s="3">
        <v>0</v>
      </c>
      <c r="AF332" s="4">
        <v>0</v>
      </c>
      <c r="AG332" s="3">
        <v>1</v>
      </c>
      <c r="AH332" s="4">
        <v>0</v>
      </c>
      <c r="AI332" s="4">
        <v>0</v>
      </c>
      <c r="AJ332" s="4">
        <v>0</v>
      </c>
      <c r="AK332" s="4">
        <v>0</v>
      </c>
      <c r="AL332" t="s">
        <v>504</v>
      </c>
      <c r="AM332" t="s">
        <v>13</v>
      </c>
    </row>
    <row r="333" spans="1:39" x14ac:dyDescent="0.25">
      <c r="A333" t="s">
        <v>1</v>
      </c>
      <c r="B333" t="s">
        <v>2</v>
      </c>
      <c r="C333" t="s">
        <v>3</v>
      </c>
      <c r="D333" t="s">
        <v>4</v>
      </c>
      <c r="E333" t="str">
        <f>_xlfn.XLOOKUP(D333,Planilha2!A:A,Planilha2!B:B)</f>
        <v>Compras EBMS</v>
      </c>
      <c r="F333" s="2">
        <v>45376</v>
      </c>
      <c r="G333" t="s">
        <v>228</v>
      </c>
      <c r="H333" s="10" t="s">
        <v>5606</v>
      </c>
      <c r="I333" t="s">
        <v>21</v>
      </c>
      <c r="J333" t="s">
        <v>205</v>
      </c>
      <c r="K333" t="s">
        <v>8</v>
      </c>
      <c r="L333" t="str">
        <f t="shared" si="10"/>
        <v>Serviço</v>
      </c>
      <c r="M333" t="s">
        <v>0</v>
      </c>
      <c r="N333" t="s">
        <v>0</v>
      </c>
      <c r="O333" t="s">
        <v>9</v>
      </c>
      <c r="P333">
        <v>1118</v>
      </c>
      <c r="Q333" t="str">
        <f>_xlfn.XLOOKUP(P333,Planilha1!$A$2:$A$3,Planilha1!$B$2:$B$3)</f>
        <v>Riocentro</v>
      </c>
      <c r="R333" t="s">
        <v>0</v>
      </c>
      <c r="S333" s="3">
        <v>1</v>
      </c>
      <c r="T333" t="s">
        <v>10</v>
      </c>
      <c r="U333" s="3">
        <v>1</v>
      </c>
      <c r="V333" t="s">
        <v>10</v>
      </c>
      <c r="W333" s="4">
        <v>840</v>
      </c>
      <c r="X333" s="17">
        <f t="shared" si="11"/>
        <v>840</v>
      </c>
      <c r="Y333" t="s">
        <v>11</v>
      </c>
      <c r="Z333" s="3">
        <v>1</v>
      </c>
      <c r="AA333" s="3">
        <v>0</v>
      </c>
      <c r="AB333" s="3">
        <v>0</v>
      </c>
      <c r="AC333" s="3">
        <v>0</v>
      </c>
      <c r="AD333" s="4">
        <v>0</v>
      </c>
      <c r="AE333" s="3">
        <v>0</v>
      </c>
      <c r="AF333" s="4">
        <v>0</v>
      </c>
      <c r="AG333" s="3">
        <v>1</v>
      </c>
      <c r="AH333" s="4">
        <v>0</v>
      </c>
      <c r="AI333" s="4">
        <v>0</v>
      </c>
      <c r="AJ333" s="4">
        <v>0</v>
      </c>
      <c r="AK333" s="4">
        <v>0</v>
      </c>
      <c r="AL333" t="s">
        <v>505</v>
      </c>
      <c r="AM333" t="s">
        <v>13</v>
      </c>
    </row>
    <row r="334" spans="1:39" x14ac:dyDescent="0.25">
      <c r="A334" t="s">
        <v>1</v>
      </c>
      <c r="B334" t="s">
        <v>2</v>
      </c>
      <c r="C334" t="s">
        <v>3</v>
      </c>
      <c r="D334" t="s">
        <v>4</v>
      </c>
      <c r="E334" t="str">
        <f>_xlfn.XLOOKUP(D334,Planilha2!A:A,Planilha2!B:B)</f>
        <v>Compras EBMS</v>
      </c>
      <c r="F334" s="2">
        <v>45376</v>
      </c>
      <c r="G334" t="s">
        <v>5</v>
      </c>
      <c r="H334" s="10" t="s">
        <v>5589</v>
      </c>
      <c r="I334" t="s">
        <v>207</v>
      </c>
      <c r="J334" t="s">
        <v>208</v>
      </c>
      <c r="K334" t="s">
        <v>209</v>
      </c>
      <c r="L334" t="str">
        <f t="shared" si="10"/>
        <v>Serviço</v>
      </c>
      <c r="M334" t="s">
        <v>0</v>
      </c>
      <c r="N334" t="s">
        <v>0</v>
      </c>
      <c r="O334" t="s">
        <v>9</v>
      </c>
      <c r="P334">
        <v>1118</v>
      </c>
      <c r="Q334" t="str">
        <f>_xlfn.XLOOKUP(P334,Planilha1!$A$2:$A$3,Planilha1!$B$2:$B$3)</f>
        <v>Riocentro</v>
      </c>
      <c r="R334" t="s">
        <v>0</v>
      </c>
      <c r="S334" s="3">
        <v>1</v>
      </c>
      <c r="T334" t="s">
        <v>210</v>
      </c>
      <c r="U334" s="3">
        <v>1</v>
      </c>
      <c r="V334" t="s">
        <v>210</v>
      </c>
      <c r="W334" s="4">
        <v>4490</v>
      </c>
      <c r="X334" s="17">
        <f t="shared" si="11"/>
        <v>4490</v>
      </c>
      <c r="Y334" t="s">
        <v>11</v>
      </c>
      <c r="Z334" s="3">
        <v>1</v>
      </c>
      <c r="AA334" s="3">
        <v>0</v>
      </c>
      <c r="AB334" s="3">
        <v>0</v>
      </c>
      <c r="AC334" s="3">
        <v>0</v>
      </c>
      <c r="AD334" s="4">
        <v>0</v>
      </c>
      <c r="AE334" s="3">
        <v>0</v>
      </c>
      <c r="AF334" s="4">
        <v>0</v>
      </c>
      <c r="AG334" s="3">
        <v>1</v>
      </c>
      <c r="AH334" s="4">
        <v>0</v>
      </c>
      <c r="AI334" s="4">
        <v>0</v>
      </c>
      <c r="AJ334" s="4">
        <v>0</v>
      </c>
      <c r="AK334" s="4">
        <v>0</v>
      </c>
      <c r="AL334" t="s">
        <v>506</v>
      </c>
      <c r="AM334" t="s">
        <v>13</v>
      </c>
    </row>
    <row r="335" spans="1:39" x14ac:dyDescent="0.25">
      <c r="A335" t="s">
        <v>1</v>
      </c>
      <c r="B335" t="s">
        <v>2</v>
      </c>
      <c r="C335" t="s">
        <v>3</v>
      </c>
      <c r="D335" t="s">
        <v>4</v>
      </c>
      <c r="E335" t="str">
        <f>_xlfn.XLOOKUP(D335,Planilha2!A:A,Planilha2!B:B)</f>
        <v>Compras EBMS</v>
      </c>
      <c r="F335" s="2">
        <v>45376</v>
      </c>
      <c r="G335" t="s">
        <v>46</v>
      </c>
      <c r="H335" s="10" t="s">
        <v>46</v>
      </c>
      <c r="I335" t="s">
        <v>212</v>
      </c>
      <c r="J335" t="s">
        <v>213</v>
      </c>
      <c r="K335" t="s">
        <v>8</v>
      </c>
      <c r="L335" t="str">
        <f t="shared" si="10"/>
        <v>Serviço</v>
      </c>
      <c r="M335" t="s">
        <v>0</v>
      </c>
      <c r="N335" t="s">
        <v>0</v>
      </c>
      <c r="O335" t="s">
        <v>9</v>
      </c>
      <c r="P335">
        <v>1118</v>
      </c>
      <c r="Q335" t="str">
        <f>_xlfn.XLOOKUP(P335,Planilha1!$A$2:$A$3,Planilha1!$B$2:$B$3)</f>
        <v>Riocentro</v>
      </c>
      <c r="R335" t="s">
        <v>0</v>
      </c>
      <c r="S335" s="3">
        <v>1</v>
      </c>
      <c r="T335" t="s">
        <v>10</v>
      </c>
      <c r="U335" s="3">
        <v>1</v>
      </c>
      <c r="V335" t="s">
        <v>10</v>
      </c>
      <c r="W335" s="4">
        <v>2629.43</v>
      </c>
      <c r="X335" s="17">
        <f t="shared" si="11"/>
        <v>2629.43</v>
      </c>
      <c r="Y335" t="s">
        <v>11</v>
      </c>
      <c r="Z335" s="3">
        <v>1</v>
      </c>
      <c r="AA335" s="3">
        <v>0</v>
      </c>
      <c r="AB335" s="3">
        <v>0</v>
      </c>
      <c r="AC335" s="3">
        <v>0</v>
      </c>
      <c r="AD335" s="4">
        <v>0</v>
      </c>
      <c r="AE335" s="3">
        <v>0</v>
      </c>
      <c r="AF335" s="4">
        <v>0</v>
      </c>
      <c r="AG335" s="3">
        <v>1</v>
      </c>
      <c r="AH335" s="4">
        <v>0</v>
      </c>
      <c r="AI335" s="4">
        <v>0</v>
      </c>
      <c r="AJ335" s="4">
        <v>0</v>
      </c>
      <c r="AK335" s="4">
        <v>0</v>
      </c>
      <c r="AL335" t="s">
        <v>507</v>
      </c>
      <c r="AM335" t="s">
        <v>13</v>
      </c>
    </row>
    <row r="336" spans="1:39" x14ac:dyDescent="0.25">
      <c r="A336" t="s">
        <v>1</v>
      </c>
      <c r="B336" t="s">
        <v>2</v>
      </c>
      <c r="C336" t="s">
        <v>3</v>
      </c>
      <c r="D336" t="s">
        <v>4</v>
      </c>
      <c r="E336" t="str">
        <f>_xlfn.XLOOKUP(D336,Planilha2!A:A,Planilha2!B:B)</f>
        <v>Compras EBMS</v>
      </c>
      <c r="F336" s="2">
        <v>45377</v>
      </c>
      <c r="G336" t="s">
        <v>75</v>
      </c>
      <c r="H336" s="10" t="s">
        <v>5596</v>
      </c>
      <c r="I336" t="s">
        <v>33</v>
      </c>
      <c r="J336" t="s">
        <v>508</v>
      </c>
      <c r="K336" t="s">
        <v>8</v>
      </c>
      <c r="L336" t="str">
        <f t="shared" si="10"/>
        <v>Serviço</v>
      </c>
      <c r="M336" t="s">
        <v>0</v>
      </c>
      <c r="N336" t="s">
        <v>0</v>
      </c>
      <c r="O336" t="s">
        <v>9</v>
      </c>
      <c r="P336">
        <v>1118</v>
      </c>
      <c r="Q336" t="str">
        <f>_xlfn.XLOOKUP(P336,Planilha1!$A$2:$A$3,Planilha1!$B$2:$B$3)</f>
        <v>Riocentro</v>
      </c>
      <c r="R336" t="s">
        <v>0</v>
      </c>
      <c r="S336" s="3">
        <v>1</v>
      </c>
      <c r="T336" t="s">
        <v>10</v>
      </c>
      <c r="U336" s="3">
        <v>1</v>
      </c>
      <c r="V336" t="s">
        <v>10</v>
      </c>
      <c r="W336" s="4">
        <v>5040</v>
      </c>
      <c r="X336" s="17">
        <f t="shared" si="11"/>
        <v>5040</v>
      </c>
      <c r="Y336" t="s">
        <v>11</v>
      </c>
      <c r="Z336" s="3">
        <v>1</v>
      </c>
      <c r="AA336" s="3">
        <v>0</v>
      </c>
      <c r="AB336" s="3">
        <v>0</v>
      </c>
      <c r="AC336" s="3">
        <v>1</v>
      </c>
      <c r="AD336" s="4">
        <v>0</v>
      </c>
      <c r="AE336" s="3">
        <v>1</v>
      </c>
      <c r="AF336" s="4">
        <v>5040</v>
      </c>
      <c r="AG336" s="3">
        <v>1</v>
      </c>
      <c r="AH336" s="4">
        <v>0</v>
      </c>
      <c r="AI336" s="4">
        <v>0</v>
      </c>
      <c r="AJ336" s="4">
        <v>0</v>
      </c>
      <c r="AK336" s="4">
        <v>0</v>
      </c>
      <c r="AL336" t="s">
        <v>509</v>
      </c>
      <c r="AM336" t="s">
        <v>13</v>
      </c>
    </row>
    <row r="337" spans="1:39" x14ac:dyDescent="0.25">
      <c r="A337" t="s">
        <v>78</v>
      </c>
      <c r="B337" t="s">
        <v>2</v>
      </c>
      <c r="C337" t="s">
        <v>3</v>
      </c>
      <c r="D337" t="s">
        <v>4</v>
      </c>
      <c r="E337" t="str">
        <f>_xlfn.XLOOKUP(D337,Planilha2!A:A,Planilha2!B:B)</f>
        <v>Compras EBMS</v>
      </c>
      <c r="F337" s="2">
        <v>45377</v>
      </c>
      <c r="G337" t="s">
        <v>75</v>
      </c>
      <c r="H337" s="10" t="s">
        <v>5596</v>
      </c>
      <c r="I337" t="s">
        <v>33</v>
      </c>
      <c r="J337" t="s">
        <v>510</v>
      </c>
      <c r="K337" t="s">
        <v>8</v>
      </c>
      <c r="L337" t="str">
        <f t="shared" si="10"/>
        <v>Serviço</v>
      </c>
      <c r="M337" t="s">
        <v>0</v>
      </c>
      <c r="N337" t="s">
        <v>0</v>
      </c>
      <c r="O337" t="s">
        <v>9</v>
      </c>
      <c r="P337">
        <v>1118</v>
      </c>
      <c r="Q337" t="str">
        <f>_xlfn.XLOOKUP(P337,Planilha1!$A$2:$A$3,Planilha1!$B$2:$B$3)</f>
        <v>Riocentro</v>
      </c>
      <c r="R337" t="s">
        <v>0</v>
      </c>
      <c r="S337" s="3">
        <v>1</v>
      </c>
      <c r="T337" t="s">
        <v>10</v>
      </c>
      <c r="U337" s="3">
        <v>1</v>
      </c>
      <c r="V337" t="s">
        <v>10</v>
      </c>
      <c r="W337" s="4">
        <v>7280</v>
      </c>
      <c r="X337" s="17">
        <f t="shared" si="11"/>
        <v>7280</v>
      </c>
      <c r="Y337" t="s">
        <v>11</v>
      </c>
      <c r="Z337" s="3">
        <v>1</v>
      </c>
      <c r="AA337" s="3">
        <v>0</v>
      </c>
      <c r="AB337" s="3">
        <v>0</v>
      </c>
      <c r="AC337" s="3">
        <v>1</v>
      </c>
      <c r="AD337" s="4">
        <v>0</v>
      </c>
      <c r="AE337" s="3">
        <v>1</v>
      </c>
      <c r="AF337" s="4">
        <v>7280</v>
      </c>
      <c r="AG337" s="3">
        <v>1</v>
      </c>
      <c r="AH337" s="4">
        <v>0</v>
      </c>
      <c r="AI337" s="4">
        <v>0</v>
      </c>
      <c r="AJ337" s="4">
        <v>0</v>
      </c>
      <c r="AK337" s="4">
        <v>0</v>
      </c>
      <c r="AL337" t="s">
        <v>509</v>
      </c>
      <c r="AM337" t="s">
        <v>13</v>
      </c>
    </row>
    <row r="338" spans="1:39" x14ac:dyDescent="0.25">
      <c r="A338" t="s">
        <v>1</v>
      </c>
      <c r="B338" t="s">
        <v>2</v>
      </c>
      <c r="C338" t="s">
        <v>3</v>
      </c>
      <c r="D338" t="s">
        <v>4</v>
      </c>
      <c r="E338" t="str">
        <f>_xlfn.XLOOKUP(D338,Planilha2!A:A,Planilha2!B:B)</f>
        <v>Compras EBMS</v>
      </c>
      <c r="F338" s="2">
        <v>45377</v>
      </c>
      <c r="G338" t="s">
        <v>511</v>
      </c>
      <c r="H338" s="10" t="s">
        <v>5616</v>
      </c>
      <c r="I338" t="s">
        <v>33</v>
      </c>
      <c r="J338" t="s">
        <v>512</v>
      </c>
      <c r="K338" t="s">
        <v>8</v>
      </c>
      <c r="L338" t="str">
        <f t="shared" si="10"/>
        <v>Serviço</v>
      </c>
      <c r="M338" t="s">
        <v>0</v>
      </c>
      <c r="N338" t="s">
        <v>0</v>
      </c>
      <c r="O338" t="s">
        <v>9</v>
      </c>
      <c r="P338">
        <v>1118</v>
      </c>
      <c r="Q338" t="str">
        <f>_xlfn.XLOOKUP(P338,Planilha1!$A$2:$A$3,Planilha1!$B$2:$B$3)</f>
        <v>Riocentro</v>
      </c>
      <c r="R338" t="s">
        <v>0</v>
      </c>
      <c r="S338" s="3">
        <v>1</v>
      </c>
      <c r="T338" t="s">
        <v>10</v>
      </c>
      <c r="U338" s="3">
        <v>1</v>
      </c>
      <c r="V338" t="s">
        <v>10</v>
      </c>
      <c r="W338" s="4">
        <v>18000</v>
      </c>
      <c r="X338" s="17">
        <f t="shared" si="11"/>
        <v>18000</v>
      </c>
      <c r="Y338" t="s">
        <v>11</v>
      </c>
      <c r="Z338" s="3">
        <v>1</v>
      </c>
      <c r="AA338" s="3">
        <v>0</v>
      </c>
      <c r="AB338" s="3">
        <v>0</v>
      </c>
      <c r="AC338" s="3">
        <v>1</v>
      </c>
      <c r="AD338" s="4">
        <v>0</v>
      </c>
      <c r="AE338" s="3">
        <v>1</v>
      </c>
      <c r="AF338" s="4">
        <v>18000</v>
      </c>
      <c r="AG338" s="3">
        <v>1</v>
      </c>
      <c r="AH338" s="4">
        <v>0</v>
      </c>
      <c r="AI338" s="4">
        <v>0</v>
      </c>
      <c r="AJ338" s="4">
        <v>0</v>
      </c>
      <c r="AK338" s="4">
        <v>0</v>
      </c>
      <c r="AL338" t="s">
        <v>513</v>
      </c>
      <c r="AM338" t="s">
        <v>13</v>
      </c>
    </row>
    <row r="339" spans="1:39" x14ac:dyDescent="0.25">
      <c r="A339" t="s">
        <v>1</v>
      </c>
      <c r="B339" t="s">
        <v>2</v>
      </c>
      <c r="C339" t="s">
        <v>3</v>
      </c>
      <c r="D339" t="s">
        <v>4</v>
      </c>
      <c r="E339" t="str">
        <f>_xlfn.XLOOKUP(D339,Planilha2!A:A,Planilha2!B:B)</f>
        <v>Compras EBMS</v>
      </c>
      <c r="F339" s="2">
        <v>45377</v>
      </c>
      <c r="G339" t="s">
        <v>43</v>
      </c>
      <c r="H339" s="10" t="s">
        <v>5964</v>
      </c>
      <c r="I339" t="s">
        <v>33</v>
      </c>
      <c r="J339" t="s">
        <v>44</v>
      </c>
      <c r="K339" t="s">
        <v>8</v>
      </c>
      <c r="L339" t="str">
        <f t="shared" si="10"/>
        <v>Serviço</v>
      </c>
      <c r="M339" t="s">
        <v>0</v>
      </c>
      <c r="N339" t="s">
        <v>0</v>
      </c>
      <c r="O339" t="s">
        <v>9</v>
      </c>
      <c r="P339">
        <v>1118</v>
      </c>
      <c r="Q339" t="str">
        <f>_xlfn.XLOOKUP(P339,Planilha1!$A$2:$A$3,Planilha1!$B$2:$B$3)</f>
        <v>Riocentro</v>
      </c>
      <c r="R339" t="s">
        <v>0</v>
      </c>
      <c r="S339" s="3">
        <v>1</v>
      </c>
      <c r="T339" t="s">
        <v>10</v>
      </c>
      <c r="U339" s="3">
        <v>1</v>
      </c>
      <c r="V339" t="s">
        <v>10</v>
      </c>
      <c r="W339" s="4">
        <v>3130</v>
      </c>
      <c r="X339" s="17">
        <f t="shared" si="11"/>
        <v>3130</v>
      </c>
      <c r="Y339" t="s">
        <v>11</v>
      </c>
      <c r="Z339" s="3">
        <v>1</v>
      </c>
      <c r="AA339" s="3">
        <v>0</v>
      </c>
      <c r="AB339" s="3">
        <v>0</v>
      </c>
      <c r="AC339" s="3">
        <v>0</v>
      </c>
      <c r="AD339" s="4">
        <v>0</v>
      </c>
      <c r="AE339" s="3">
        <v>0</v>
      </c>
      <c r="AF339" s="4">
        <v>0</v>
      </c>
      <c r="AG339" s="3">
        <v>1</v>
      </c>
      <c r="AH339" s="4">
        <v>0</v>
      </c>
      <c r="AI339" s="4">
        <v>0</v>
      </c>
      <c r="AJ339" s="4">
        <v>0</v>
      </c>
      <c r="AK339" s="4">
        <v>0</v>
      </c>
      <c r="AL339" t="s">
        <v>514</v>
      </c>
      <c r="AM339" t="s">
        <v>13</v>
      </c>
    </row>
    <row r="340" spans="1:39" x14ac:dyDescent="0.25">
      <c r="A340" t="s">
        <v>1</v>
      </c>
      <c r="B340" t="s">
        <v>2</v>
      </c>
      <c r="C340" t="s">
        <v>3</v>
      </c>
      <c r="D340" t="s">
        <v>4</v>
      </c>
      <c r="E340" t="str">
        <f>_xlfn.XLOOKUP(D340,Planilha2!A:A,Planilha2!B:B)</f>
        <v>Compras EBMS</v>
      </c>
      <c r="F340" s="2">
        <v>45377</v>
      </c>
      <c r="G340" t="s">
        <v>71</v>
      </c>
      <c r="H340" s="10" t="s">
        <v>5595</v>
      </c>
      <c r="I340" t="s">
        <v>33</v>
      </c>
      <c r="J340" t="s">
        <v>515</v>
      </c>
      <c r="K340" t="s">
        <v>8</v>
      </c>
      <c r="L340" t="str">
        <f t="shared" si="10"/>
        <v>Serviço</v>
      </c>
      <c r="M340" t="s">
        <v>0</v>
      </c>
      <c r="N340" t="s">
        <v>0</v>
      </c>
      <c r="O340" t="s">
        <v>9</v>
      </c>
      <c r="P340">
        <v>1118</v>
      </c>
      <c r="Q340" t="str">
        <f>_xlfn.XLOOKUP(P340,Planilha1!$A$2:$A$3,Planilha1!$B$2:$B$3)</f>
        <v>Riocentro</v>
      </c>
      <c r="R340" t="s">
        <v>0</v>
      </c>
      <c r="S340" s="3">
        <v>1</v>
      </c>
      <c r="T340" t="s">
        <v>10</v>
      </c>
      <c r="U340" s="3">
        <v>1</v>
      </c>
      <c r="V340" t="s">
        <v>10</v>
      </c>
      <c r="W340" s="4">
        <v>3571.2</v>
      </c>
      <c r="X340" s="17">
        <f t="shared" si="11"/>
        <v>3571.2</v>
      </c>
      <c r="Y340" t="s">
        <v>11</v>
      </c>
      <c r="Z340" s="3">
        <v>1</v>
      </c>
      <c r="AA340" s="3">
        <v>0</v>
      </c>
      <c r="AB340" s="3">
        <v>0</v>
      </c>
      <c r="AC340" s="3">
        <v>0</v>
      </c>
      <c r="AD340" s="4">
        <v>0</v>
      </c>
      <c r="AE340" s="3">
        <v>0</v>
      </c>
      <c r="AF340" s="4">
        <v>0</v>
      </c>
      <c r="AG340" s="3">
        <v>1</v>
      </c>
      <c r="AH340" s="4">
        <v>0</v>
      </c>
      <c r="AI340" s="4">
        <v>0</v>
      </c>
      <c r="AJ340" s="4">
        <v>0</v>
      </c>
      <c r="AK340" s="4">
        <v>0</v>
      </c>
      <c r="AL340" t="s">
        <v>516</v>
      </c>
      <c r="AM340" t="s">
        <v>13</v>
      </c>
    </row>
    <row r="341" spans="1:39" x14ac:dyDescent="0.25">
      <c r="A341" t="s">
        <v>1</v>
      </c>
      <c r="B341" t="s">
        <v>2</v>
      </c>
      <c r="C341" t="s">
        <v>3</v>
      </c>
      <c r="D341" t="s">
        <v>4</v>
      </c>
      <c r="E341" t="str">
        <f>_xlfn.XLOOKUP(D341,Planilha2!A:A,Planilha2!B:B)</f>
        <v>Compras EBMS</v>
      </c>
      <c r="F341" s="2">
        <v>45377</v>
      </c>
      <c r="G341" t="s">
        <v>113</v>
      </c>
      <c r="H341" s="10" t="s">
        <v>5600</v>
      </c>
      <c r="I341" t="s">
        <v>33</v>
      </c>
      <c r="J341" t="s">
        <v>44</v>
      </c>
      <c r="K341" t="s">
        <v>8</v>
      </c>
      <c r="L341" t="str">
        <f t="shared" si="10"/>
        <v>Serviço</v>
      </c>
      <c r="M341" t="s">
        <v>0</v>
      </c>
      <c r="N341" t="s">
        <v>0</v>
      </c>
      <c r="O341" t="s">
        <v>9</v>
      </c>
      <c r="P341">
        <v>1118</v>
      </c>
      <c r="Q341" t="str">
        <f>_xlfn.XLOOKUP(P341,Planilha1!$A$2:$A$3,Planilha1!$B$2:$B$3)</f>
        <v>Riocentro</v>
      </c>
      <c r="R341" t="s">
        <v>0</v>
      </c>
      <c r="S341" s="3">
        <v>1</v>
      </c>
      <c r="T341" t="s">
        <v>10</v>
      </c>
      <c r="U341" s="3">
        <v>1</v>
      </c>
      <c r="V341" t="s">
        <v>10</v>
      </c>
      <c r="W341" s="4">
        <v>1620</v>
      </c>
      <c r="X341" s="17">
        <f t="shared" si="11"/>
        <v>1620</v>
      </c>
      <c r="Y341" t="s">
        <v>11</v>
      </c>
      <c r="Z341" s="3">
        <v>1</v>
      </c>
      <c r="AA341" s="3">
        <v>0</v>
      </c>
      <c r="AB341" s="3">
        <v>0</v>
      </c>
      <c r="AC341" s="3">
        <v>0</v>
      </c>
      <c r="AD341" s="4">
        <v>0</v>
      </c>
      <c r="AE341" s="3">
        <v>0</v>
      </c>
      <c r="AF341" s="4">
        <v>0</v>
      </c>
      <c r="AG341" s="3">
        <v>1</v>
      </c>
      <c r="AH341" s="4">
        <v>0</v>
      </c>
      <c r="AI341" s="4">
        <v>0</v>
      </c>
      <c r="AJ341" s="4">
        <v>0</v>
      </c>
      <c r="AK341" s="4">
        <v>0</v>
      </c>
      <c r="AL341" t="s">
        <v>517</v>
      </c>
      <c r="AM341" t="s">
        <v>13</v>
      </c>
    </row>
    <row r="342" spans="1:39" x14ac:dyDescent="0.25">
      <c r="A342" t="s">
        <v>1</v>
      </c>
      <c r="B342" t="s">
        <v>2</v>
      </c>
      <c r="C342" t="s">
        <v>3</v>
      </c>
      <c r="D342" t="s">
        <v>4</v>
      </c>
      <c r="E342" t="str">
        <f>_xlfn.XLOOKUP(D342,Planilha2!A:A,Planilha2!B:B)</f>
        <v>Compras EBMS</v>
      </c>
      <c r="F342" s="2">
        <v>45377</v>
      </c>
      <c r="G342" t="s">
        <v>518</v>
      </c>
      <c r="H342" s="10" t="s">
        <v>5617</v>
      </c>
      <c r="I342" t="s">
        <v>33</v>
      </c>
      <c r="J342" t="s">
        <v>519</v>
      </c>
      <c r="K342" t="s">
        <v>8</v>
      </c>
      <c r="L342" t="str">
        <f t="shared" si="10"/>
        <v>Serviço</v>
      </c>
      <c r="M342" t="s">
        <v>0</v>
      </c>
      <c r="N342" t="s">
        <v>0</v>
      </c>
      <c r="O342" t="s">
        <v>9</v>
      </c>
      <c r="P342">
        <v>1118</v>
      </c>
      <c r="Q342" t="str">
        <f>_xlfn.XLOOKUP(P342,Planilha1!$A$2:$A$3,Planilha1!$B$2:$B$3)</f>
        <v>Riocentro</v>
      </c>
      <c r="R342" t="s">
        <v>0</v>
      </c>
      <c r="S342" s="3">
        <v>1</v>
      </c>
      <c r="T342" t="s">
        <v>10</v>
      </c>
      <c r="U342" s="3">
        <v>1</v>
      </c>
      <c r="V342" t="s">
        <v>10</v>
      </c>
      <c r="W342" s="4">
        <v>6225.12</v>
      </c>
      <c r="X342" s="17">
        <f t="shared" si="11"/>
        <v>6225.12</v>
      </c>
      <c r="Y342" t="s">
        <v>11</v>
      </c>
      <c r="Z342" s="3">
        <v>1</v>
      </c>
      <c r="AA342" s="3">
        <v>0</v>
      </c>
      <c r="AB342" s="3">
        <v>0</v>
      </c>
      <c r="AC342" s="3">
        <v>1</v>
      </c>
      <c r="AD342" s="4">
        <v>0</v>
      </c>
      <c r="AE342" s="3">
        <v>1</v>
      </c>
      <c r="AF342" s="4">
        <v>6225.12</v>
      </c>
      <c r="AG342" s="3">
        <v>1</v>
      </c>
      <c r="AH342" s="4">
        <v>0</v>
      </c>
      <c r="AI342" s="4">
        <v>0</v>
      </c>
      <c r="AJ342" s="4">
        <v>0</v>
      </c>
      <c r="AK342" s="4">
        <v>0</v>
      </c>
      <c r="AL342" t="s">
        <v>520</v>
      </c>
      <c r="AM342" t="s">
        <v>13</v>
      </c>
    </row>
    <row r="343" spans="1:39" x14ac:dyDescent="0.25">
      <c r="A343" t="s">
        <v>1</v>
      </c>
      <c r="B343" t="s">
        <v>2</v>
      </c>
      <c r="C343" t="s">
        <v>3</v>
      </c>
      <c r="D343" t="s">
        <v>4</v>
      </c>
      <c r="E343" t="str">
        <f>_xlfn.XLOOKUP(D343,Planilha2!A:A,Planilha2!B:B)</f>
        <v>Compras EBMS</v>
      </c>
      <c r="F343" s="2">
        <v>45377</v>
      </c>
      <c r="G343" t="s">
        <v>26</v>
      </c>
      <c r="H343" s="10" t="s">
        <v>5591</v>
      </c>
      <c r="I343" t="s">
        <v>6</v>
      </c>
      <c r="J343" t="s">
        <v>95</v>
      </c>
      <c r="K343" t="s">
        <v>8</v>
      </c>
      <c r="L343" t="str">
        <f t="shared" si="10"/>
        <v>Serviço</v>
      </c>
      <c r="M343" t="s">
        <v>0</v>
      </c>
      <c r="N343" t="s">
        <v>0</v>
      </c>
      <c r="O343" t="s">
        <v>9</v>
      </c>
      <c r="P343">
        <v>1118</v>
      </c>
      <c r="Q343" t="str">
        <f>_xlfn.XLOOKUP(P343,Planilha1!$A$2:$A$3,Planilha1!$B$2:$B$3)</f>
        <v>Riocentro</v>
      </c>
      <c r="R343" t="s">
        <v>0</v>
      </c>
      <c r="S343" s="3">
        <v>1</v>
      </c>
      <c r="T343" t="s">
        <v>10</v>
      </c>
      <c r="U343" s="3">
        <v>1</v>
      </c>
      <c r="V343" t="s">
        <v>10</v>
      </c>
      <c r="W343" s="4">
        <v>18887.38</v>
      </c>
      <c r="X343" s="17">
        <f t="shared" si="11"/>
        <v>18887.38</v>
      </c>
      <c r="Y343" t="s">
        <v>11</v>
      </c>
      <c r="Z343" s="3">
        <v>1</v>
      </c>
      <c r="AA343" s="3">
        <v>0</v>
      </c>
      <c r="AB343" s="3">
        <v>0</v>
      </c>
      <c r="AC343" s="3">
        <v>0</v>
      </c>
      <c r="AD343" s="4">
        <v>0</v>
      </c>
      <c r="AE343" s="3">
        <v>0</v>
      </c>
      <c r="AF343" s="4">
        <v>0</v>
      </c>
      <c r="AG343" s="3">
        <v>1</v>
      </c>
      <c r="AH343" s="4">
        <v>0</v>
      </c>
      <c r="AI343" s="4">
        <v>0</v>
      </c>
      <c r="AJ343" s="4">
        <v>0</v>
      </c>
      <c r="AK343" s="4">
        <v>0</v>
      </c>
      <c r="AL343" t="s">
        <v>521</v>
      </c>
      <c r="AM343" t="s">
        <v>13</v>
      </c>
    </row>
    <row r="344" spans="1:39" x14ac:dyDescent="0.25">
      <c r="A344" t="s">
        <v>1</v>
      </c>
      <c r="B344" t="s">
        <v>2</v>
      </c>
      <c r="C344" t="s">
        <v>3</v>
      </c>
      <c r="D344" t="s">
        <v>4</v>
      </c>
      <c r="E344" t="str">
        <f>_xlfn.XLOOKUP(D344,Planilha2!A:A,Planilha2!B:B)</f>
        <v>Compras EBMS</v>
      </c>
      <c r="F344" s="2">
        <v>45377</v>
      </c>
      <c r="G344" t="s">
        <v>522</v>
      </c>
      <c r="H344" s="10" t="s">
        <v>5618</v>
      </c>
      <c r="I344" t="s">
        <v>33</v>
      </c>
      <c r="J344" t="s">
        <v>523</v>
      </c>
      <c r="K344" t="s">
        <v>8</v>
      </c>
      <c r="L344" t="str">
        <f t="shared" si="10"/>
        <v>Serviço</v>
      </c>
      <c r="M344" t="s">
        <v>0</v>
      </c>
      <c r="N344" t="s">
        <v>0</v>
      </c>
      <c r="O344" t="s">
        <v>9</v>
      </c>
      <c r="P344">
        <v>1118</v>
      </c>
      <c r="Q344" t="str">
        <f>_xlfn.XLOOKUP(P344,Planilha1!$A$2:$A$3,Planilha1!$B$2:$B$3)</f>
        <v>Riocentro</v>
      </c>
      <c r="R344" t="s">
        <v>0</v>
      </c>
      <c r="S344" s="3">
        <v>1</v>
      </c>
      <c r="T344" t="s">
        <v>10</v>
      </c>
      <c r="U344" s="3">
        <v>1</v>
      </c>
      <c r="V344" t="s">
        <v>10</v>
      </c>
      <c r="W344" s="4">
        <v>1947</v>
      </c>
      <c r="X344" s="17">
        <f t="shared" si="11"/>
        <v>1947</v>
      </c>
      <c r="Y344" t="s">
        <v>11</v>
      </c>
      <c r="Z344" s="3">
        <v>1</v>
      </c>
      <c r="AA344" s="3">
        <v>0</v>
      </c>
      <c r="AB344" s="3">
        <v>0</v>
      </c>
      <c r="AC344" s="3">
        <v>0</v>
      </c>
      <c r="AD344" s="4">
        <v>0</v>
      </c>
      <c r="AE344" s="3">
        <v>0</v>
      </c>
      <c r="AF344" s="4">
        <v>0</v>
      </c>
      <c r="AG344" s="3">
        <v>1</v>
      </c>
      <c r="AH344" s="4">
        <v>0</v>
      </c>
      <c r="AI344" s="4">
        <v>0</v>
      </c>
      <c r="AJ344" s="4">
        <v>0</v>
      </c>
      <c r="AK344" s="4">
        <v>0</v>
      </c>
      <c r="AL344" t="s">
        <v>524</v>
      </c>
      <c r="AM344" t="s">
        <v>13</v>
      </c>
    </row>
    <row r="345" spans="1:39" x14ac:dyDescent="0.25">
      <c r="A345" t="s">
        <v>1</v>
      </c>
      <c r="B345" t="s">
        <v>2</v>
      </c>
      <c r="C345" t="s">
        <v>3</v>
      </c>
      <c r="D345" t="s">
        <v>4</v>
      </c>
      <c r="E345" t="str">
        <f>_xlfn.XLOOKUP(D345,Planilha2!A:A,Planilha2!B:B)</f>
        <v>Compras EBMS</v>
      </c>
      <c r="F345" s="2">
        <v>45377</v>
      </c>
      <c r="G345" t="s">
        <v>272</v>
      </c>
      <c r="H345" s="10" t="s">
        <v>5968</v>
      </c>
      <c r="I345" t="s">
        <v>33</v>
      </c>
      <c r="J345" t="s">
        <v>525</v>
      </c>
      <c r="K345" t="s">
        <v>8</v>
      </c>
      <c r="L345" t="str">
        <f t="shared" si="10"/>
        <v>Serviço</v>
      </c>
      <c r="M345" t="s">
        <v>0</v>
      </c>
      <c r="N345" t="s">
        <v>0</v>
      </c>
      <c r="O345" t="s">
        <v>9</v>
      </c>
      <c r="P345">
        <v>1118</v>
      </c>
      <c r="Q345" t="str">
        <f>_xlfn.XLOOKUP(P345,Planilha1!$A$2:$A$3,Planilha1!$B$2:$B$3)</f>
        <v>Riocentro</v>
      </c>
      <c r="R345" t="s">
        <v>0</v>
      </c>
      <c r="S345" s="3">
        <v>1</v>
      </c>
      <c r="T345" t="s">
        <v>10</v>
      </c>
      <c r="U345" s="3">
        <v>1</v>
      </c>
      <c r="V345" t="s">
        <v>10</v>
      </c>
      <c r="W345" s="4">
        <v>1650</v>
      </c>
      <c r="X345" s="17">
        <f t="shared" si="11"/>
        <v>1650</v>
      </c>
      <c r="Y345" t="s">
        <v>11</v>
      </c>
      <c r="Z345" s="3">
        <v>1</v>
      </c>
      <c r="AA345" s="3">
        <v>0</v>
      </c>
      <c r="AB345" s="3">
        <v>0</v>
      </c>
      <c r="AC345" s="3">
        <v>0</v>
      </c>
      <c r="AD345" s="4">
        <v>0</v>
      </c>
      <c r="AE345" s="3">
        <v>0</v>
      </c>
      <c r="AF345" s="4">
        <v>0</v>
      </c>
      <c r="AG345" s="3">
        <v>1</v>
      </c>
      <c r="AH345" s="4">
        <v>0</v>
      </c>
      <c r="AI345" s="4">
        <v>0</v>
      </c>
      <c r="AJ345" s="4">
        <v>0</v>
      </c>
      <c r="AK345" s="4">
        <v>0</v>
      </c>
      <c r="AL345" t="s">
        <v>526</v>
      </c>
      <c r="AM345" t="s">
        <v>13</v>
      </c>
    </row>
    <row r="346" spans="1:39" x14ac:dyDescent="0.25">
      <c r="A346" t="s">
        <v>1</v>
      </c>
      <c r="B346" t="s">
        <v>2</v>
      </c>
      <c r="C346" t="s">
        <v>3</v>
      </c>
      <c r="D346" t="s">
        <v>4</v>
      </c>
      <c r="E346" t="str">
        <f>_xlfn.XLOOKUP(D346,Planilha2!A:A,Planilha2!B:B)</f>
        <v>Compras EBMS</v>
      </c>
      <c r="F346" s="2">
        <v>45378</v>
      </c>
      <c r="G346" t="s">
        <v>26</v>
      </c>
      <c r="H346" s="10" t="s">
        <v>5591</v>
      </c>
      <c r="I346" t="s">
        <v>6</v>
      </c>
      <c r="J346" t="s">
        <v>527</v>
      </c>
      <c r="K346" t="s">
        <v>8</v>
      </c>
      <c r="L346" t="str">
        <f t="shared" si="10"/>
        <v>Serviço</v>
      </c>
      <c r="M346" t="s">
        <v>0</v>
      </c>
      <c r="N346" t="s">
        <v>0</v>
      </c>
      <c r="O346" t="s">
        <v>9</v>
      </c>
      <c r="P346">
        <v>1118</v>
      </c>
      <c r="Q346" t="str">
        <f>_xlfn.XLOOKUP(P346,Planilha1!$A$2:$A$3,Planilha1!$B$2:$B$3)</f>
        <v>Riocentro</v>
      </c>
      <c r="R346" t="s">
        <v>0</v>
      </c>
      <c r="S346" s="3">
        <v>1</v>
      </c>
      <c r="T346" t="s">
        <v>10</v>
      </c>
      <c r="U346" s="3">
        <v>1</v>
      </c>
      <c r="V346" t="s">
        <v>10</v>
      </c>
      <c r="W346" s="4">
        <v>2415</v>
      </c>
      <c r="X346" s="17">
        <f t="shared" si="11"/>
        <v>2415</v>
      </c>
      <c r="Y346" t="s">
        <v>11</v>
      </c>
      <c r="Z346" s="3">
        <v>1</v>
      </c>
      <c r="AA346" s="3">
        <v>0</v>
      </c>
      <c r="AB346" s="3">
        <v>0</v>
      </c>
      <c r="AC346" s="3">
        <v>1</v>
      </c>
      <c r="AD346" s="4">
        <v>0</v>
      </c>
      <c r="AE346" s="3">
        <v>1</v>
      </c>
      <c r="AF346" s="4">
        <v>2415</v>
      </c>
      <c r="AG346" s="3">
        <v>1</v>
      </c>
      <c r="AH346" s="4">
        <v>0</v>
      </c>
      <c r="AI346" s="4">
        <v>0</v>
      </c>
      <c r="AJ346" s="4">
        <v>0</v>
      </c>
      <c r="AK346" s="4">
        <v>0</v>
      </c>
      <c r="AL346" t="s">
        <v>528</v>
      </c>
      <c r="AM346" t="s">
        <v>13</v>
      </c>
    </row>
    <row r="347" spans="1:39" x14ac:dyDescent="0.25">
      <c r="A347" t="s">
        <v>1</v>
      </c>
      <c r="B347" t="s">
        <v>2</v>
      </c>
      <c r="C347" t="s">
        <v>3</v>
      </c>
      <c r="D347" t="s">
        <v>4</v>
      </c>
      <c r="E347" t="str">
        <f>_xlfn.XLOOKUP(D347,Planilha2!A:A,Planilha2!B:B)</f>
        <v>Compras EBMS</v>
      </c>
      <c r="F347" s="2">
        <v>45379</v>
      </c>
      <c r="G347" t="s">
        <v>127</v>
      </c>
      <c r="H347" s="10" t="s">
        <v>5601</v>
      </c>
      <c r="I347" t="s">
        <v>128</v>
      </c>
      <c r="J347" t="s">
        <v>529</v>
      </c>
      <c r="K347" t="s">
        <v>8</v>
      </c>
      <c r="L347" t="str">
        <f t="shared" si="10"/>
        <v>Serviço</v>
      </c>
      <c r="M347" t="s">
        <v>0</v>
      </c>
      <c r="N347" t="s">
        <v>0</v>
      </c>
      <c r="O347" t="s">
        <v>9</v>
      </c>
      <c r="P347">
        <v>1118</v>
      </c>
      <c r="Q347" t="str">
        <f>_xlfn.XLOOKUP(P347,Planilha1!$A$2:$A$3,Planilha1!$B$2:$B$3)</f>
        <v>Riocentro</v>
      </c>
      <c r="R347" t="s">
        <v>0</v>
      </c>
      <c r="S347" s="3">
        <v>1</v>
      </c>
      <c r="T347" t="s">
        <v>10</v>
      </c>
      <c r="U347" s="3">
        <v>1</v>
      </c>
      <c r="V347" t="s">
        <v>10</v>
      </c>
      <c r="W347" s="4">
        <v>12000</v>
      </c>
      <c r="X347" s="17">
        <f t="shared" si="11"/>
        <v>12000</v>
      </c>
      <c r="Y347" t="s">
        <v>11</v>
      </c>
      <c r="Z347" s="3">
        <v>1</v>
      </c>
      <c r="AA347" s="3">
        <v>0</v>
      </c>
      <c r="AB347" s="3">
        <v>0</v>
      </c>
      <c r="AC347" s="3">
        <v>0</v>
      </c>
      <c r="AD347" s="4">
        <v>0</v>
      </c>
      <c r="AE347" s="3">
        <v>0</v>
      </c>
      <c r="AF347" s="4">
        <v>0</v>
      </c>
      <c r="AG347" s="3">
        <v>1</v>
      </c>
      <c r="AH347" s="4">
        <v>0</v>
      </c>
      <c r="AI347" s="4">
        <v>0</v>
      </c>
      <c r="AJ347" s="4">
        <v>0</v>
      </c>
      <c r="AK347" s="4">
        <v>0</v>
      </c>
      <c r="AL347" t="s">
        <v>530</v>
      </c>
      <c r="AM347" t="s">
        <v>13</v>
      </c>
    </row>
    <row r="348" spans="1:39" x14ac:dyDescent="0.25">
      <c r="A348" t="s">
        <v>1</v>
      </c>
      <c r="B348" t="s">
        <v>2</v>
      </c>
      <c r="C348" t="s">
        <v>3</v>
      </c>
      <c r="D348" t="s">
        <v>4</v>
      </c>
      <c r="E348" t="str">
        <f>_xlfn.XLOOKUP(D348,Planilha2!A:A,Planilha2!B:B)</f>
        <v>Compras EBMS</v>
      </c>
      <c r="F348" s="2">
        <v>45379</v>
      </c>
      <c r="G348" t="s">
        <v>5</v>
      </c>
      <c r="H348" s="10" t="s">
        <v>5589</v>
      </c>
      <c r="I348" t="s">
        <v>6</v>
      </c>
      <c r="J348" t="s">
        <v>531</v>
      </c>
      <c r="K348" t="s">
        <v>8</v>
      </c>
      <c r="L348" t="str">
        <f t="shared" si="10"/>
        <v>Serviço</v>
      </c>
      <c r="M348" t="s">
        <v>0</v>
      </c>
      <c r="N348" t="s">
        <v>0</v>
      </c>
      <c r="O348" t="s">
        <v>9</v>
      </c>
      <c r="P348">
        <v>1118</v>
      </c>
      <c r="Q348" t="str">
        <f>_xlfn.XLOOKUP(P348,Planilha1!$A$2:$A$3,Planilha1!$B$2:$B$3)</f>
        <v>Riocentro</v>
      </c>
      <c r="R348" t="s">
        <v>0</v>
      </c>
      <c r="S348" s="3">
        <v>1</v>
      </c>
      <c r="T348" t="s">
        <v>10</v>
      </c>
      <c r="U348" s="3">
        <v>1</v>
      </c>
      <c r="V348" t="s">
        <v>10</v>
      </c>
      <c r="W348" s="4">
        <v>2270</v>
      </c>
      <c r="X348" s="17">
        <f t="shared" si="11"/>
        <v>2270</v>
      </c>
      <c r="Y348" t="s">
        <v>11</v>
      </c>
      <c r="Z348" s="3">
        <v>1</v>
      </c>
      <c r="AA348" s="3">
        <v>0</v>
      </c>
      <c r="AB348" s="3">
        <v>0</v>
      </c>
      <c r="AC348" s="3">
        <v>0</v>
      </c>
      <c r="AD348" s="4">
        <v>0</v>
      </c>
      <c r="AE348" s="3">
        <v>0</v>
      </c>
      <c r="AF348" s="4">
        <v>0</v>
      </c>
      <c r="AG348" s="3">
        <v>1</v>
      </c>
      <c r="AH348" s="4">
        <v>0</v>
      </c>
      <c r="AI348" s="4">
        <v>0</v>
      </c>
      <c r="AJ348" s="4">
        <v>0</v>
      </c>
      <c r="AK348" s="4">
        <v>0</v>
      </c>
      <c r="AL348" t="s">
        <v>532</v>
      </c>
      <c r="AM348" t="s">
        <v>13</v>
      </c>
    </row>
    <row r="349" spans="1:39" x14ac:dyDescent="0.25">
      <c r="A349" t="s">
        <v>1</v>
      </c>
      <c r="B349" t="s">
        <v>2</v>
      </c>
      <c r="C349" t="s">
        <v>3</v>
      </c>
      <c r="D349" t="s">
        <v>4</v>
      </c>
      <c r="E349" t="str">
        <f>_xlfn.XLOOKUP(D349,Planilha2!A:A,Planilha2!B:B)</f>
        <v>Compras EBMS</v>
      </c>
      <c r="F349" s="2">
        <v>45379</v>
      </c>
      <c r="G349" t="s">
        <v>75</v>
      </c>
      <c r="H349" s="10" t="s">
        <v>5596</v>
      </c>
      <c r="I349" t="s">
        <v>33</v>
      </c>
      <c r="J349" t="s">
        <v>533</v>
      </c>
      <c r="K349" t="s">
        <v>8</v>
      </c>
      <c r="L349" t="str">
        <f t="shared" si="10"/>
        <v>Serviço</v>
      </c>
      <c r="M349" t="s">
        <v>0</v>
      </c>
      <c r="N349" t="s">
        <v>0</v>
      </c>
      <c r="O349" t="s">
        <v>9</v>
      </c>
      <c r="P349">
        <v>1118</v>
      </c>
      <c r="Q349" t="str">
        <f>_xlfn.XLOOKUP(P349,Planilha1!$A$2:$A$3,Planilha1!$B$2:$B$3)</f>
        <v>Riocentro</v>
      </c>
      <c r="R349" t="s">
        <v>0</v>
      </c>
      <c r="S349" s="3">
        <v>1</v>
      </c>
      <c r="T349" t="s">
        <v>10</v>
      </c>
      <c r="U349" s="3">
        <v>1</v>
      </c>
      <c r="V349" t="s">
        <v>10</v>
      </c>
      <c r="W349" s="4">
        <v>4060</v>
      </c>
      <c r="X349" s="17">
        <f t="shared" si="11"/>
        <v>4060</v>
      </c>
      <c r="Y349" t="s">
        <v>11</v>
      </c>
      <c r="Z349" s="3">
        <v>1</v>
      </c>
      <c r="AA349" s="3">
        <v>0</v>
      </c>
      <c r="AB349" s="3">
        <v>0</v>
      </c>
      <c r="AC349" s="3">
        <v>1</v>
      </c>
      <c r="AD349" s="4">
        <v>0</v>
      </c>
      <c r="AE349" s="3">
        <v>1</v>
      </c>
      <c r="AF349" s="4">
        <v>4060</v>
      </c>
      <c r="AG349" s="3">
        <v>1</v>
      </c>
      <c r="AH349" s="4">
        <v>0</v>
      </c>
      <c r="AI349" s="4">
        <v>0</v>
      </c>
      <c r="AJ349" s="4">
        <v>0</v>
      </c>
      <c r="AK349" s="4">
        <v>0</v>
      </c>
      <c r="AL349" t="s">
        <v>534</v>
      </c>
      <c r="AM349" t="s">
        <v>13</v>
      </c>
    </row>
    <row r="350" spans="1:39" x14ac:dyDescent="0.25">
      <c r="A350" t="s">
        <v>78</v>
      </c>
      <c r="B350" t="s">
        <v>2</v>
      </c>
      <c r="C350" t="s">
        <v>3</v>
      </c>
      <c r="D350" t="s">
        <v>4</v>
      </c>
      <c r="E350" t="str">
        <f>_xlfn.XLOOKUP(D350,Planilha2!A:A,Planilha2!B:B)</f>
        <v>Compras EBMS</v>
      </c>
      <c r="F350" s="2">
        <v>45379</v>
      </c>
      <c r="G350" t="s">
        <v>75</v>
      </c>
      <c r="H350" s="10" t="s">
        <v>5596</v>
      </c>
      <c r="I350" t="s">
        <v>33</v>
      </c>
      <c r="J350" t="s">
        <v>535</v>
      </c>
      <c r="K350" t="s">
        <v>8</v>
      </c>
      <c r="L350" t="str">
        <f t="shared" si="10"/>
        <v>Serviço</v>
      </c>
      <c r="M350" t="s">
        <v>0</v>
      </c>
      <c r="N350" t="s">
        <v>0</v>
      </c>
      <c r="O350" t="s">
        <v>9</v>
      </c>
      <c r="P350">
        <v>1118</v>
      </c>
      <c r="Q350" t="str">
        <f>_xlfn.XLOOKUP(P350,Planilha1!$A$2:$A$3,Planilha1!$B$2:$B$3)</f>
        <v>Riocentro</v>
      </c>
      <c r="R350" t="s">
        <v>0</v>
      </c>
      <c r="S350" s="3">
        <v>1</v>
      </c>
      <c r="T350" t="s">
        <v>10</v>
      </c>
      <c r="U350" s="3">
        <v>1</v>
      </c>
      <c r="V350" t="s">
        <v>10</v>
      </c>
      <c r="W350" s="4">
        <v>3010</v>
      </c>
      <c r="X350" s="17">
        <f t="shared" si="11"/>
        <v>3010</v>
      </c>
      <c r="Y350" t="s">
        <v>11</v>
      </c>
      <c r="Z350" s="3">
        <v>1</v>
      </c>
      <c r="AA350" s="3">
        <v>0</v>
      </c>
      <c r="AB350" s="3">
        <v>0</v>
      </c>
      <c r="AC350" s="3">
        <v>1</v>
      </c>
      <c r="AD350" s="4">
        <v>0</v>
      </c>
      <c r="AE350" s="3">
        <v>1</v>
      </c>
      <c r="AF350" s="4">
        <v>3010</v>
      </c>
      <c r="AG350" s="3">
        <v>1</v>
      </c>
      <c r="AH350" s="4">
        <v>0</v>
      </c>
      <c r="AI350" s="4">
        <v>0</v>
      </c>
      <c r="AJ350" s="4">
        <v>0</v>
      </c>
      <c r="AK350" s="4">
        <v>0</v>
      </c>
      <c r="AL350" t="s">
        <v>534</v>
      </c>
      <c r="AM350" t="s">
        <v>13</v>
      </c>
    </row>
    <row r="351" spans="1:39" x14ac:dyDescent="0.25">
      <c r="A351" t="s">
        <v>1</v>
      </c>
      <c r="B351" t="s">
        <v>2</v>
      </c>
      <c r="C351" t="s">
        <v>3</v>
      </c>
      <c r="D351" t="s">
        <v>4</v>
      </c>
      <c r="E351" t="str">
        <f>_xlfn.XLOOKUP(D351,Planilha2!A:A,Planilha2!B:B)</f>
        <v>Compras EBMS</v>
      </c>
      <c r="F351" s="2">
        <v>45379</v>
      </c>
      <c r="G351" t="s">
        <v>5</v>
      </c>
      <c r="H351" s="10" t="s">
        <v>5589</v>
      </c>
      <c r="I351" t="s">
        <v>6</v>
      </c>
      <c r="J351" t="s">
        <v>27</v>
      </c>
      <c r="K351" t="s">
        <v>8</v>
      </c>
      <c r="L351" t="str">
        <f t="shared" si="10"/>
        <v>Serviço</v>
      </c>
      <c r="M351" t="s">
        <v>0</v>
      </c>
      <c r="N351" t="s">
        <v>0</v>
      </c>
      <c r="O351" t="s">
        <v>9</v>
      </c>
      <c r="P351">
        <v>1118</v>
      </c>
      <c r="Q351" t="str">
        <f>_xlfn.XLOOKUP(P351,Planilha1!$A$2:$A$3,Planilha1!$B$2:$B$3)</f>
        <v>Riocentro</v>
      </c>
      <c r="R351" t="s">
        <v>0</v>
      </c>
      <c r="S351" s="3">
        <v>1</v>
      </c>
      <c r="T351" t="s">
        <v>10</v>
      </c>
      <c r="U351" s="3">
        <v>1</v>
      </c>
      <c r="V351" t="s">
        <v>10</v>
      </c>
      <c r="W351" s="4">
        <v>784</v>
      </c>
      <c r="X351" s="17">
        <f t="shared" si="11"/>
        <v>784</v>
      </c>
      <c r="Y351" t="s">
        <v>11</v>
      </c>
      <c r="Z351" s="3">
        <v>1</v>
      </c>
      <c r="AA351" s="3">
        <v>0</v>
      </c>
      <c r="AB351" s="3">
        <v>0</v>
      </c>
      <c r="AC351" s="3">
        <v>0</v>
      </c>
      <c r="AD351" s="4">
        <v>0</v>
      </c>
      <c r="AE351" s="3">
        <v>0</v>
      </c>
      <c r="AF351" s="4">
        <v>0</v>
      </c>
      <c r="AG351" s="3">
        <v>1</v>
      </c>
      <c r="AH351" s="4">
        <v>0</v>
      </c>
      <c r="AI351" s="4">
        <v>0</v>
      </c>
      <c r="AJ351" s="4">
        <v>0</v>
      </c>
      <c r="AK351" s="4">
        <v>0</v>
      </c>
      <c r="AL351" t="s">
        <v>536</v>
      </c>
      <c r="AM351" t="s">
        <v>13</v>
      </c>
    </row>
    <row r="352" spans="1:39" x14ac:dyDescent="0.25">
      <c r="A352" t="s">
        <v>1</v>
      </c>
      <c r="B352" t="s">
        <v>2</v>
      </c>
      <c r="C352" t="s">
        <v>3</v>
      </c>
      <c r="D352" t="s">
        <v>4</v>
      </c>
      <c r="E352" t="str">
        <f>_xlfn.XLOOKUP(D352,Planilha2!A:A,Planilha2!B:B)</f>
        <v>Compras EBMS</v>
      </c>
      <c r="F352" s="2">
        <v>45379</v>
      </c>
      <c r="G352" t="s">
        <v>71</v>
      </c>
      <c r="H352" s="10" t="s">
        <v>5595</v>
      </c>
      <c r="I352" t="s">
        <v>33</v>
      </c>
      <c r="J352" t="s">
        <v>537</v>
      </c>
      <c r="K352" t="s">
        <v>8</v>
      </c>
      <c r="L352" t="str">
        <f t="shared" si="10"/>
        <v>Serviço</v>
      </c>
      <c r="M352" t="s">
        <v>0</v>
      </c>
      <c r="N352" t="s">
        <v>0</v>
      </c>
      <c r="O352" t="s">
        <v>9</v>
      </c>
      <c r="P352">
        <v>1118</v>
      </c>
      <c r="Q352" t="str">
        <f>_xlfn.XLOOKUP(P352,Planilha1!$A$2:$A$3,Planilha1!$B$2:$B$3)</f>
        <v>Riocentro</v>
      </c>
      <c r="R352" t="s">
        <v>0</v>
      </c>
      <c r="S352" s="3">
        <v>1</v>
      </c>
      <c r="T352" t="s">
        <v>10</v>
      </c>
      <c r="U352" s="3">
        <v>1</v>
      </c>
      <c r="V352" t="s">
        <v>10</v>
      </c>
      <c r="W352" s="4">
        <v>1190.4000000000001</v>
      </c>
      <c r="X352" s="17">
        <f t="shared" si="11"/>
        <v>1190.4000000000001</v>
      </c>
      <c r="Y352" t="s">
        <v>11</v>
      </c>
      <c r="Z352" s="3">
        <v>1</v>
      </c>
      <c r="AA352" s="3">
        <v>0</v>
      </c>
      <c r="AB352" s="3">
        <v>0</v>
      </c>
      <c r="AC352" s="3">
        <v>0</v>
      </c>
      <c r="AD352" s="4">
        <v>0</v>
      </c>
      <c r="AE352" s="3">
        <v>0</v>
      </c>
      <c r="AF352" s="4">
        <v>0</v>
      </c>
      <c r="AG352" s="3">
        <v>1</v>
      </c>
      <c r="AH352" s="4">
        <v>0</v>
      </c>
      <c r="AI352" s="4">
        <v>0</v>
      </c>
      <c r="AJ352" s="4">
        <v>0</v>
      </c>
      <c r="AK352" s="4">
        <v>0</v>
      </c>
      <c r="AL352" t="s">
        <v>538</v>
      </c>
      <c r="AM352" t="s">
        <v>13</v>
      </c>
    </row>
    <row r="353" spans="1:39" x14ac:dyDescent="0.25">
      <c r="A353" t="s">
        <v>78</v>
      </c>
      <c r="B353" t="s">
        <v>2</v>
      </c>
      <c r="C353" t="s">
        <v>3</v>
      </c>
      <c r="D353" t="s">
        <v>4</v>
      </c>
      <c r="E353" t="str">
        <f>_xlfn.XLOOKUP(D353,Planilha2!A:A,Planilha2!B:B)</f>
        <v>Compras EBMS</v>
      </c>
      <c r="F353" s="2">
        <v>45379</v>
      </c>
      <c r="G353" t="s">
        <v>71</v>
      </c>
      <c r="H353" s="10" t="s">
        <v>5595</v>
      </c>
      <c r="I353" t="s">
        <v>33</v>
      </c>
      <c r="J353" t="s">
        <v>537</v>
      </c>
      <c r="K353" t="s">
        <v>8</v>
      </c>
      <c r="L353" t="str">
        <f t="shared" si="10"/>
        <v>Serviço</v>
      </c>
      <c r="M353" t="s">
        <v>0</v>
      </c>
      <c r="N353" t="s">
        <v>0</v>
      </c>
      <c r="O353" t="s">
        <v>9</v>
      </c>
      <c r="P353">
        <v>1118</v>
      </c>
      <c r="Q353" t="str">
        <f>_xlfn.XLOOKUP(P353,Planilha1!$A$2:$A$3,Planilha1!$B$2:$B$3)</f>
        <v>Riocentro</v>
      </c>
      <c r="R353" t="s">
        <v>0</v>
      </c>
      <c r="S353" s="3">
        <v>1</v>
      </c>
      <c r="T353" t="s">
        <v>10</v>
      </c>
      <c r="U353" s="3">
        <v>1</v>
      </c>
      <c r="V353" t="s">
        <v>10</v>
      </c>
      <c r="W353" s="4">
        <v>1190.4000000000001</v>
      </c>
      <c r="X353" s="17">
        <f t="shared" si="11"/>
        <v>1190.4000000000001</v>
      </c>
      <c r="Y353" t="s">
        <v>11</v>
      </c>
      <c r="Z353" s="3">
        <v>1</v>
      </c>
      <c r="AA353" s="3">
        <v>0</v>
      </c>
      <c r="AB353" s="3">
        <v>0</v>
      </c>
      <c r="AC353" s="3">
        <v>0</v>
      </c>
      <c r="AD353" s="4">
        <v>0</v>
      </c>
      <c r="AE353" s="3">
        <v>0</v>
      </c>
      <c r="AF353" s="4">
        <v>0</v>
      </c>
      <c r="AG353" s="3">
        <v>1</v>
      </c>
      <c r="AH353" s="4">
        <v>0</v>
      </c>
      <c r="AI353" s="4">
        <v>0</v>
      </c>
      <c r="AJ353" s="4">
        <v>0</v>
      </c>
      <c r="AK353" s="4">
        <v>0</v>
      </c>
      <c r="AL353" t="s">
        <v>538</v>
      </c>
      <c r="AM353" t="s">
        <v>13</v>
      </c>
    </row>
    <row r="354" spans="1:39" x14ac:dyDescent="0.25">
      <c r="A354" t="s">
        <v>1</v>
      </c>
      <c r="B354" t="s">
        <v>2</v>
      </c>
      <c r="C354" t="s">
        <v>3</v>
      </c>
      <c r="D354" t="s">
        <v>4</v>
      </c>
      <c r="E354" t="str">
        <f>_xlfn.XLOOKUP(D354,Planilha2!A:A,Planilha2!B:B)</f>
        <v>Compras EBMS</v>
      </c>
      <c r="F354" s="2">
        <v>45383</v>
      </c>
      <c r="G354" t="s">
        <v>46</v>
      </c>
      <c r="H354" s="10" t="s">
        <v>46</v>
      </c>
      <c r="I354" t="s">
        <v>47</v>
      </c>
      <c r="J354" t="s">
        <v>48</v>
      </c>
      <c r="K354" t="s">
        <v>8</v>
      </c>
      <c r="L354" t="str">
        <f t="shared" si="10"/>
        <v>Serviço</v>
      </c>
      <c r="M354" t="s">
        <v>0</v>
      </c>
      <c r="N354" t="s">
        <v>0</v>
      </c>
      <c r="O354" t="s">
        <v>9</v>
      </c>
      <c r="P354">
        <v>1118</v>
      </c>
      <c r="Q354" t="str">
        <f>_xlfn.XLOOKUP(P354,Planilha1!$A$2:$A$3,Planilha1!$B$2:$B$3)</f>
        <v>Riocentro</v>
      </c>
      <c r="R354" t="s">
        <v>0</v>
      </c>
      <c r="S354" s="3">
        <v>1</v>
      </c>
      <c r="T354" t="s">
        <v>10</v>
      </c>
      <c r="U354" s="3">
        <v>1</v>
      </c>
      <c r="V354" t="s">
        <v>10</v>
      </c>
      <c r="W354" s="4">
        <v>2876</v>
      </c>
      <c r="X354" s="17">
        <f t="shared" si="11"/>
        <v>2876</v>
      </c>
      <c r="Y354" t="s">
        <v>11</v>
      </c>
      <c r="Z354" s="3">
        <v>1</v>
      </c>
      <c r="AA354" s="3">
        <v>0</v>
      </c>
      <c r="AB354" s="3">
        <v>0</v>
      </c>
      <c r="AC354" s="3">
        <v>1</v>
      </c>
      <c r="AD354" s="4">
        <v>0</v>
      </c>
      <c r="AE354" s="3">
        <v>1</v>
      </c>
      <c r="AF354" s="4">
        <v>2876</v>
      </c>
      <c r="AG354" s="3">
        <v>1</v>
      </c>
      <c r="AH354" s="4">
        <v>0</v>
      </c>
      <c r="AI354" s="4">
        <v>0</v>
      </c>
      <c r="AJ354" s="4">
        <v>0</v>
      </c>
      <c r="AK354" s="4">
        <v>0</v>
      </c>
      <c r="AL354" t="s">
        <v>539</v>
      </c>
      <c r="AM354" t="s">
        <v>13</v>
      </c>
    </row>
    <row r="355" spans="1:39" x14ac:dyDescent="0.25">
      <c r="A355" t="s">
        <v>1</v>
      </c>
      <c r="B355" t="s">
        <v>2</v>
      </c>
      <c r="C355" t="s">
        <v>3</v>
      </c>
      <c r="D355" t="s">
        <v>4</v>
      </c>
      <c r="E355" t="str">
        <f>_xlfn.XLOOKUP(D355,Planilha2!A:A,Planilha2!B:B)</f>
        <v>Compras EBMS</v>
      </c>
      <c r="F355" s="2">
        <v>45383</v>
      </c>
      <c r="G355" t="s">
        <v>32</v>
      </c>
      <c r="H355" s="10" t="s">
        <v>5592</v>
      </c>
      <c r="I355" t="s">
        <v>128</v>
      </c>
      <c r="J355" t="s">
        <v>540</v>
      </c>
      <c r="K355" t="s">
        <v>8</v>
      </c>
      <c r="L355" t="str">
        <f t="shared" si="10"/>
        <v>Serviço</v>
      </c>
      <c r="M355" t="s">
        <v>0</v>
      </c>
      <c r="N355" t="s">
        <v>0</v>
      </c>
      <c r="O355" t="s">
        <v>9</v>
      </c>
      <c r="P355">
        <v>1118</v>
      </c>
      <c r="Q355" t="str">
        <f>_xlfn.XLOOKUP(P355,Planilha1!$A$2:$A$3,Planilha1!$B$2:$B$3)</f>
        <v>Riocentro</v>
      </c>
      <c r="R355" t="s">
        <v>0</v>
      </c>
      <c r="S355" s="3">
        <v>1</v>
      </c>
      <c r="T355" t="s">
        <v>10</v>
      </c>
      <c r="U355" s="3">
        <v>1</v>
      </c>
      <c r="V355" t="s">
        <v>10</v>
      </c>
      <c r="W355" s="4">
        <v>8000</v>
      </c>
      <c r="X355" s="17">
        <f t="shared" si="11"/>
        <v>8000</v>
      </c>
      <c r="Y355" t="s">
        <v>11</v>
      </c>
      <c r="Z355" s="3">
        <v>1</v>
      </c>
      <c r="AA355" s="3">
        <v>0</v>
      </c>
      <c r="AB355" s="3">
        <v>0</v>
      </c>
      <c r="AC355" s="3">
        <v>0</v>
      </c>
      <c r="AD355" s="4">
        <v>0</v>
      </c>
      <c r="AE355" s="3">
        <v>0</v>
      </c>
      <c r="AF355" s="4">
        <v>0</v>
      </c>
      <c r="AG355" s="3">
        <v>1</v>
      </c>
      <c r="AH355" s="4">
        <v>0</v>
      </c>
      <c r="AI355" s="4">
        <v>0</v>
      </c>
      <c r="AJ355" s="4">
        <v>0</v>
      </c>
      <c r="AK355" s="4">
        <v>0</v>
      </c>
      <c r="AL355" t="s">
        <v>541</v>
      </c>
      <c r="AM355" t="s">
        <v>13</v>
      </c>
    </row>
    <row r="356" spans="1:39" x14ac:dyDescent="0.25">
      <c r="A356" t="s">
        <v>1</v>
      </c>
      <c r="B356" t="s">
        <v>2</v>
      </c>
      <c r="C356" t="s">
        <v>3</v>
      </c>
      <c r="D356" t="s">
        <v>4</v>
      </c>
      <c r="E356" t="str">
        <f>_xlfn.XLOOKUP(D356,Planilha2!A:A,Planilha2!B:B)</f>
        <v>Compras EBMS</v>
      </c>
      <c r="F356" s="2">
        <v>45383</v>
      </c>
      <c r="G356" t="s">
        <v>5</v>
      </c>
      <c r="H356" s="10" t="s">
        <v>5589</v>
      </c>
      <c r="I356" t="s">
        <v>161</v>
      </c>
      <c r="J356" t="s">
        <v>181</v>
      </c>
      <c r="K356" t="s">
        <v>8</v>
      </c>
      <c r="L356" t="str">
        <f t="shared" si="10"/>
        <v>Serviço</v>
      </c>
      <c r="M356" t="s">
        <v>0</v>
      </c>
      <c r="N356" t="s">
        <v>0</v>
      </c>
      <c r="O356" t="s">
        <v>9</v>
      </c>
      <c r="P356">
        <v>1118</v>
      </c>
      <c r="Q356" t="str">
        <f>_xlfn.XLOOKUP(P356,Planilha1!$A$2:$A$3,Planilha1!$B$2:$B$3)</f>
        <v>Riocentro</v>
      </c>
      <c r="R356" t="s">
        <v>0</v>
      </c>
      <c r="S356" s="3">
        <v>1</v>
      </c>
      <c r="T356" t="s">
        <v>10</v>
      </c>
      <c r="U356" s="3">
        <v>1</v>
      </c>
      <c r="V356" t="s">
        <v>10</v>
      </c>
      <c r="W356" s="4">
        <v>760</v>
      </c>
      <c r="X356" s="17">
        <f t="shared" si="11"/>
        <v>760</v>
      </c>
      <c r="Y356" t="s">
        <v>11</v>
      </c>
      <c r="Z356" s="3">
        <v>1</v>
      </c>
      <c r="AA356" s="3">
        <v>0</v>
      </c>
      <c r="AB356" s="3">
        <v>0</v>
      </c>
      <c r="AC356" s="3">
        <v>0</v>
      </c>
      <c r="AD356" s="4">
        <v>0</v>
      </c>
      <c r="AE356" s="3">
        <v>0</v>
      </c>
      <c r="AF356" s="4">
        <v>0</v>
      </c>
      <c r="AG356" s="3">
        <v>1</v>
      </c>
      <c r="AH356" s="4">
        <v>0</v>
      </c>
      <c r="AI356" s="4">
        <v>0</v>
      </c>
      <c r="AJ356" s="4">
        <v>0</v>
      </c>
      <c r="AK356" s="4">
        <v>0</v>
      </c>
      <c r="AL356" t="s">
        <v>542</v>
      </c>
      <c r="AM356" t="s">
        <v>13</v>
      </c>
    </row>
    <row r="357" spans="1:39" x14ac:dyDescent="0.25">
      <c r="A357" t="s">
        <v>1</v>
      </c>
      <c r="B357" t="s">
        <v>2</v>
      </c>
      <c r="C357" t="s">
        <v>3</v>
      </c>
      <c r="D357" t="s">
        <v>4</v>
      </c>
      <c r="E357" t="str">
        <f>_xlfn.XLOOKUP(D357,Planilha2!A:A,Planilha2!B:B)</f>
        <v>Compras EBMS</v>
      </c>
      <c r="F357" s="2">
        <v>45383</v>
      </c>
      <c r="G357" t="s">
        <v>46</v>
      </c>
      <c r="H357" s="10" t="s">
        <v>46</v>
      </c>
      <c r="I357" t="s">
        <v>47</v>
      </c>
      <c r="J357" t="s">
        <v>48</v>
      </c>
      <c r="K357" t="s">
        <v>8</v>
      </c>
      <c r="L357" t="str">
        <f t="shared" si="10"/>
        <v>Serviço</v>
      </c>
      <c r="M357" t="s">
        <v>0</v>
      </c>
      <c r="N357" t="s">
        <v>0</v>
      </c>
      <c r="O357" t="s">
        <v>9</v>
      </c>
      <c r="P357">
        <v>1118</v>
      </c>
      <c r="Q357" t="str">
        <f>_xlfn.XLOOKUP(P357,Planilha1!$A$2:$A$3,Planilha1!$B$2:$B$3)</f>
        <v>Riocentro</v>
      </c>
      <c r="R357" t="s">
        <v>0</v>
      </c>
      <c r="S357" s="3">
        <v>1</v>
      </c>
      <c r="T357" t="s">
        <v>10</v>
      </c>
      <c r="U357" s="3">
        <v>1</v>
      </c>
      <c r="V357" t="s">
        <v>10</v>
      </c>
      <c r="W357" s="4">
        <v>3650</v>
      </c>
      <c r="X357" s="17">
        <f t="shared" si="11"/>
        <v>3650</v>
      </c>
      <c r="Y357" t="s">
        <v>11</v>
      </c>
      <c r="Z357" s="3">
        <v>1</v>
      </c>
      <c r="AA357" s="3">
        <v>0</v>
      </c>
      <c r="AB357" s="3">
        <v>0</v>
      </c>
      <c r="AC357" s="3">
        <v>1</v>
      </c>
      <c r="AD357" s="4">
        <v>0</v>
      </c>
      <c r="AE357" s="3">
        <v>1</v>
      </c>
      <c r="AF357" s="4">
        <v>3650</v>
      </c>
      <c r="AG357" s="3">
        <v>1</v>
      </c>
      <c r="AH357" s="4">
        <v>0</v>
      </c>
      <c r="AI357" s="4">
        <v>0</v>
      </c>
      <c r="AJ357" s="4">
        <v>0</v>
      </c>
      <c r="AK357" s="4">
        <v>0</v>
      </c>
      <c r="AL357" t="s">
        <v>543</v>
      </c>
      <c r="AM357" t="s">
        <v>13</v>
      </c>
    </row>
    <row r="358" spans="1:39" x14ac:dyDescent="0.25">
      <c r="A358" t="s">
        <v>1</v>
      </c>
      <c r="B358" t="s">
        <v>2</v>
      </c>
      <c r="C358" t="s">
        <v>3</v>
      </c>
      <c r="D358" t="s">
        <v>4</v>
      </c>
      <c r="E358" t="str">
        <f>_xlfn.XLOOKUP(D358,Planilha2!A:A,Planilha2!B:B)</f>
        <v>Compras EBMS</v>
      </c>
      <c r="F358" s="2">
        <v>45383</v>
      </c>
      <c r="G358" t="s">
        <v>46</v>
      </c>
      <c r="H358" s="10" t="s">
        <v>46</v>
      </c>
      <c r="I358" t="s">
        <v>47</v>
      </c>
      <c r="J358" t="s">
        <v>544</v>
      </c>
      <c r="K358" t="s">
        <v>8</v>
      </c>
      <c r="L358" t="str">
        <f t="shared" si="10"/>
        <v>Serviço</v>
      </c>
      <c r="M358" t="s">
        <v>0</v>
      </c>
      <c r="N358" t="s">
        <v>0</v>
      </c>
      <c r="O358" t="s">
        <v>9</v>
      </c>
      <c r="P358">
        <v>1118</v>
      </c>
      <c r="Q358" t="str">
        <f>_xlfn.XLOOKUP(P358,Planilha1!$A$2:$A$3,Planilha1!$B$2:$B$3)</f>
        <v>Riocentro</v>
      </c>
      <c r="R358" t="s">
        <v>0</v>
      </c>
      <c r="S358" s="3">
        <v>1</v>
      </c>
      <c r="T358" t="s">
        <v>10</v>
      </c>
      <c r="U358" s="3">
        <v>1</v>
      </c>
      <c r="V358" t="s">
        <v>10</v>
      </c>
      <c r="W358" s="4">
        <v>129200</v>
      </c>
      <c r="X358" s="17">
        <f t="shared" si="11"/>
        <v>129200</v>
      </c>
      <c r="Y358" t="s">
        <v>11</v>
      </c>
      <c r="Z358" s="3">
        <v>1</v>
      </c>
      <c r="AA358" s="3">
        <v>0</v>
      </c>
      <c r="AB358" s="3">
        <v>0</v>
      </c>
      <c r="AC358" s="3">
        <v>0</v>
      </c>
      <c r="AD358" s="4">
        <v>0</v>
      </c>
      <c r="AE358" s="3">
        <v>0</v>
      </c>
      <c r="AF358" s="4">
        <v>0</v>
      </c>
      <c r="AG358" s="3">
        <v>1</v>
      </c>
      <c r="AH358" s="4">
        <v>0</v>
      </c>
      <c r="AI358" s="4">
        <v>0</v>
      </c>
      <c r="AJ358" s="4">
        <v>0</v>
      </c>
      <c r="AK358" s="4">
        <v>0</v>
      </c>
      <c r="AL358" t="s">
        <v>545</v>
      </c>
      <c r="AM358" t="s">
        <v>13</v>
      </c>
    </row>
    <row r="359" spans="1:39" x14ac:dyDescent="0.25">
      <c r="A359" t="s">
        <v>1</v>
      </c>
      <c r="B359" t="s">
        <v>2</v>
      </c>
      <c r="C359" t="s">
        <v>3</v>
      </c>
      <c r="D359" t="s">
        <v>4</v>
      </c>
      <c r="E359" t="str">
        <f>_xlfn.XLOOKUP(D359,Planilha2!A:A,Planilha2!B:B)</f>
        <v>Compras EBMS</v>
      </c>
      <c r="F359" s="2">
        <v>45383</v>
      </c>
      <c r="G359" t="s">
        <v>32</v>
      </c>
      <c r="H359" s="10" t="s">
        <v>5592</v>
      </c>
      <c r="I359" t="s">
        <v>128</v>
      </c>
      <c r="J359" t="s">
        <v>546</v>
      </c>
      <c r="K359" t="s">
        <v>8</v>
      </c>
      <c r="L359" t="str">
        <f t="shared" si="10"/>
        <v>Serviço</v>
      </c>
      <c r="M359" t="s">
        <v>0</v>
      </c>
      <c r="N359" t="s">
        <v>0</v>
      </c>
      <c r="O359" t="s">
        <v>9</v>
      </c>
      <c r="P359">
        <v>1118</v>
      </c>
      <c r="Q359" t="str">
        <f>_xlfn.XLOOKUP(P359,Planilha1!$A$2:$A$3,Planilha1!$B$2:$B$3)</f>
        <v>Riocentro</v>
      </c>
      <c r="R359" t="s">
        <v>0</v>
      </c>
      <c r="S359" s="3">
        <v>1</v>
      </c>
      <c r="T359" t="s">
        <v>10</v>
      </c>
      <c r="U359" s="3">
        <v>1</v>
      </c>
      <c r="V359" t="s">
        <v>10</v>
      </c>
      <c r="W359" s="4">
        <v>7150</v>
      </c>
      <c r="X359" s="17">
        <f t="shared" si="11"/>
        <v>7150</v>
      </c>
      <c r="Y359" t="s">
        <v>11</v>
      </c>
      <c r="Z359" s="3">
        <v>1</v>
      </c>
      <c r="AA359" s="3">
        <v>0</v>
      </c>
      <c r="AB359" s="3">
        <v>0</v>
      </c>
      <c r="AC359" s="3">
        <v>0</v>
      </c>
      <c r="AD359" s="4">
        <v>0</v>
      </c>
      <c r="AE359" s="3">
        <v>0</v>
      </c>
      <c r="AF359" s="4">
        <v>0</v>
      </c>
      <c r="AG359" s="3">
        <v>1</v>
      </c>
      <c r="AH359" s="4">
        <v>0</v>
      </c>
      <c r="AI359" s="4">
        <v>0</v>
      </c>
      <c r="AJ359" s="4">
        <v>0</v>
      </c>
      <c r="AK359" s="4">
        <v>0</v>
      </c>
      <c r="AL359" t="s">
        <v>547</v>
      </c>
      <c r="AM359" t="s">
        <v>13</v>
      </c>
    </row>
    <row r="360" spans="1:39" x14ac:dyDescent="0.25">
      <c r="A360" t="s">
        <v>1</v>
      </c>
      <c r="B360" t="s">
        <v>2</v>
      </c>
      <c r="C360" t="s">
        <v>3</v>
      </c>
      <c r="D360" t="s">
        <v>4</v>
      </c>
      <c r="E360" t="str">
        <f>_xlfn.XLOOKUP(D360,Planilha2!A:A,Planilha2!B:B)</f>
        <v>Compras EBMS</v>
      </c>
      <c r="F360" s="2">
        <v>45383</v>
      </c>
      <c r="G360" t="s">
        <v>46</v>
      </c>
      <c r="H360" s="10" t="s">
        <v>46</v>
      </c>
      <c r="I360" t="s">
        <v>47</v>
      </c>
      <c r="J360" t="s">
        <v>544</v>
      </c>
      <c r="K360" t="s">
        <v>8</v>
      </c>
      <c r="L360" t="str">
        <f t="shared" si="10"/>
        <v>Serviço</v>
      </c>
      <c r="M360" t="s">
        <v>0</v>
      </c>
      <c r="N360" t="s">
        <v>0</v>
      </c>
      <c r="O360" t="s">
        <v>9</v>
      </c>
      <c r="P360">
        <v>1118</v>
      </c>
      <c r="Q360" t="str">
        <f>_xlfn.XLOOKUP(P360,Planilha1!$A$2:$A$3,Planilha1!$B$2:$B$3)</f>
        <v>Riocentro</v>
      </c>
      <c r="R360" t="s">
        <v>0</v>
      </c>
      <c r="S360" s="3">
        <v>1</v>
      </c>
      <c r="T360" t="s">
        <v>10</v>
      </c>
      <c r="U360" s="3">
        <v>1</v>
      </c>
      <c r="V360" t="s">
        <v>10</v>
      </c>
      <c r="W360" s="4">
        <v>321100</v>
      </c>
      <c r="X360" s="17">
        <f t="shared" si="11"/>
        <v>321100</v>
      </c>
      <c r="Y360" t="s">
        <v>11</v>
      </c>
      <c r="Z360" s="3">
        <v>1</v>
      </c>
      <c r="AA360" s="3">
        <v>0</v>
      </c>
      <c r="AB360" s="3">
        <v>0</v>
      </c>
      <c r="AC360" s="3">
        <v>0</v>
      </c>
      <c r="AD360" s="4">
        <v>0</v>
      </c>
      <c r="AE360" s="3">
        <v>0</v>
      </c>
      <c r="AF360" s="4">
        <v>0</v>
      </c>
      <c r="AG360" s="3">
        <v>1</v>
      </c>
      <c r="AH360" s="4">
        <v>0</v>
      </c>
      <c r="AI360" s="4">
        <v>0</v>
      </c>
      <c r="AJ360" s="4">
        <v>0</v>
      </c>
      <c r="AK360" s="4">
        <v>0</v>
      </c>
      <c r="AL360" t="s">
        <v>548</v>
      </c>
      <c r="AM360" t="s">
        <v>13</v>
      </c>
    </row>
    <row r="361" spans="1:39" x14ac:dyDescent="0.25">
      <c r="A361" t="s">
        <v>1</v>
      </c>
      <c r="B361" t="s">
        <v>2</v>
      </c>
      <c r="C361" t="s">
        <v>3</v>
      </c>
      <c r="D361" t="s">
        <v>4</v>
      </c>
      <c r="E361" t="str">
        <f>_xlfn.XLOOKUP(D361,Planilha2!A:A,Planilha2!B:B)</f>
        <v>Compras EBMS</v>
      </c>
      <c r="F361" s="2">
        <v>45383</v>
      </c>
      <c r="G361" t="s">
        <v>32</v>
      </c>
      <c r="H361" s="10" t="s">
        <v>5592</v>
      </c>
      <c r="I361" t="s">
        <v>128</v>
      </c>
      <c r="J361" t="s">
        <v>549</v>
      </c>
      <c r="K361" t="s">
        <v>8</v>
      </c>
      <c r="L361" t="str">
        <f t="shared" si="10"/>
        <v>Serviço</v>
      </c>
      <c r="M361" t="s">
        <v>0</v>
      </c>
      <c r="N361" t="s">
        <v>0</v>
      </c>
      <c r="O361" t="s">
        <v>9</v>
      </c>
      <c r="P361">
        <v>1118</v>
      </c>
      <c r="Q361" t="str">
        <f>_xlfn.XLOOKUP(P361,Planilha1!$A$2:$A$3,Planilha1!$B$2:$B$3)</f>
        <v>Riocentro</v>
      </c>
      <c r="R361" t="s">
        <v>0</v>
      </c>
      <c r="S361" s="3">
        <v>1</v>
      </c>
      <c r="T361" t="s">
        <v>10</v>
      </c>
      <c r="U361" s="3">
        <v>1</v>
      </c>
      <c r="V361" t="s">
        <v>10</v>
      </c>
      <c r="W361" s="4">
        <v>24000</v>
      </c>
      <c r="X361" s="17">
        <f t="shared" si="11"/>
        <v>24000</v>
      </c>
      <c r="Y361" t="s">
        <v>11</v>
      </c>
      <c r="Z361" s="3">
        <v>1</v>
      </c>
      <c r="AA361" s="3">
        <v>0</v>
      </c>
      <c r="AB361" s="3">
        <v>0</v>
      </c>
      <c r="AC361" s="3">
        <v>0</v>
      </c>
      <c r="AD361" s="4">
        <v>0</v>
      </c>
      <c r="AE361" s="3">
        <v>0</v>
      </c>
      <c r="AF361" s="4">
        <v>0</v>
      </c>
      <c r="AG361" s="3">
        <v>1</v>
      </c>
      <c r="AH361" s="4">
        <v>0</v>
      </c>
      <c r="AI361" s="4">
        <v>0</v>
      </c>
      <c r="AJ361" s="4">
        <v>0</v>
      </c>
      <c r="AK361" s="4">
        <v>0</v>
      </c>
      <c r="AL361" t="s">
        <v>550</v>
      </c>
      <c r="AM361" t="s">
        <v>13</v>
      </c>
    </row>
    <row r="362" spans="1:39" x14ac:dyDescent="0.25">
      <c r="A362" t="s">
        <v>1</v>
      </c>
      <c r="B362" t="s">
        <v>2</v>
      </c>
      <c r="C362" t="s">
        <v>3</v>
      </c>
      <c r="D362" t="s">
        <v>4</v>
      </c>
      <c r="E362" t="str">
        <f>_xlfn.XLOOKUP(D362,Planilha2!A:A,Planilha2!B:B)</f>
        <v>Compras EBMS</v>
      </c>
      <c r="F362" s="2">
        <v>45383</v>
      </c>
      <c r="G362" t="s">
        <v>32</v>
      </c>
      <c r="H362" s="10" t="s">
        <v>5592</v>
      </c>
      <c r="I362" t="s">
        <v>128</v>
      </c>
      <c r="J362" t="s">
        <v>549</v>
      </c>
      <c r="K362" t="s">
        <v>8</v>
      </c>
      <c r="L362" t="str">
        <f t="shared" si="10"/>
        <v>Serviço</v>
      </c>
      <c r="M362" t="s">
        <v>0</v>
      </c>
      <c r="N362" t="s">
        <v>0</v>
      </c>
      <c r="O362" t="s">
        <v>9</v>
      </c>
      <c r="P362">
        <v>1118</v>
      </c>
      <c r="Q362" t="str">
        <f>_xlfn.XLOOKUP(P362,Planilha1!$A$2:$A$3,Planilha1!$B$2:$B$3)</f>
        <v>Riocentro</v>
      </c>
      <c r="R362" t="s">
        <v>0</v>
      </c>
      <c r="S362" s="3">
        <v>1</v>
      </c>
      <c r="T362" t="s">
        <v>10</v>
      </c>
      <c r="U362" s="3">
        <v>1</v>
      </c>
      <c r="V362" t="s">
        <v>10</v>
      </c>
      <c r="W362" s="4">
        <v>8450</v>
      </c>
      <c r="X362" s="17">
        <f t="shared" si="11"/>
        <v>8450</v>
      </c>
      <c r="Y362" t="s">
        <v>11</v>
      </c>
      <c r="Z362" s="3">
        <v>1</v>
      </c>
      <c r="AA362" s="3">
        <v>0</v>
      </c>
      <c r="AB362" s="3">
        <v>0</v>
      </c>
      <c r="AC362" s="3">
        <v>0</v>
      </c>
      <c r="AD362" s="4">
        <v>0</v>
      </c>
      <c r="AE362" s="3">
        <v>0</v>
      </c>
      <c r="AF362" s="4">
        <v>0</v>
      </c>
      <c r="AG362" s="3">
        <v>1</v>
      </c>
      <c r="AH362" s="4">
        <v>0</v>
      </c>
      <c r="AI362" s="4">
        <v>0</v>
      </c>
      <c r="AJ362" s="4">
        <v>0</v>
      </c>
      <c r="AK362" s="4">
        <v>0</v>
      </c>
      <c r="AL362" t="s">
        <v>551</v>
      </c>
      <c r="AM362" t="s">
        <v>13</v>
      </c>
    </row>
    <row r="363" spans="1:39" x14ac:dyDescent="0.25">
      <c r="A363" t="s">
        <v>1</v>
      </c>
      <c r="B363" t="s">
        <v>2</v>
      </c>
      <c r="C363" t="s">
        <v>3</v>
      </c>
      <c r="D363" t="s">
        <v>4</v>
      </c>
      <c r="E363" t="str">
        <f>_xlfn.XLOOKUP(D363,Planilha2!A:A,Planilha2!B:B)</f>
        <v>Compras EBMS</v>
      </c>
      <c r="F363" s="2">
        <v>45383</v>
      </c>
      <c r="G363" t="s">
        <v>32</v>
      </c>
      <c r="H363" s="10" t="s">
        <v>5592</v>
      </c>
      <c r="I363" t="s">
        <v>128</v>
      </c>
      <c r="J363" t="s">
        <v>552</v>
      </c>
      <c r="K363" t="s">
        <v>8</v>
      </c>
      <c r="L363" t="str">
        <f t="shared" si="10"/>
        <v>Serviço</v>
      </c>
      <c r="M363" t="s">
        <v>0</v>
      </c>
      <c r="N363" t="s">
        <v>0</v>
      </c>
      <c r="O363" t="s">
        <v>9</v>
      </c>
      <c r="P363">
        <v>1118</v>
      </c>
      <c r="Q363" t="str">
        <f>_xlfn.XLOOKUP(P363,Planilha1!$A$2:$A$3,Planilha1!$B$2:$B$3)</f>
        <v>Riocentro</v>
      </c>
      <c r="R363" t="s">
        <v>0</v>
      </c>
      <c r="S363" s="3">
        <v>1</v>
      </c>
      <c r="T363" t="s">
        <v>10</v>
      </c>
      <c r="U363" s="3">
        <v>1</v>
      </c>
      <c r="V363" t="s">
        <v>10</v>
      </c>
      <c r="W363" s="4">
        <v>450</v>
      </c>
      <c r="X363" s="17">
        <f t="shared" si="11"/>
        <v>450</v>
      </c>
      <c r="Y363" t="s">
        <v>11</v>
      </c>
      <c r="Z363" s="3">
        <v>1</v>
      </c>
      <c r="AA363" s="3">
        <v>0</v>
      </c>
      <c r="AB363" s="3">
        <v>0</v>
      </c>
      <c r="AC363" s="3">
        <v>0</v>
      </c>
      <c r="AD363" s="4">
        <v>0</v>
      </c>
      <c r="AE363" s="3">
        <v>0</v>
      </c>
      <c r="AF363" s="4">
        <v>0</v>
      </c>
      <c r="AG363" s="3">
        <v>1</v>
      </c>
      <c r="AH363" s="4">
        <v>0</v>
      </c>
      <c r="AI363" s="4">
        <v>0</v>
      </c>
      <c r="AJ363" s="4">
        <v>0</v>
      </c>
      <c r="AK363" s="4">
        <v>0</v>
      </c>
      <c r="AL363" t="s">
        <v>553</v>
      </c>
      <c r="AM363" t="s">
        <v>13</v>
      </c>
    </row>
    <row r="364" spans="1:39" x14ac:dyDescent="0.25">
      <c r="A364" t="s">
        <v>1</v>
      </c>
      <c r="B364" t="s">
        <v>2</v>
      </c>
      <c r="C364" t="s">
        <v>3</v>
      </c>
      <c r="D364" t="s">
        <v>4</v>
      </c>
      <c r="E364" t="str">
        <f>_xlfn.XLOOKUP(D364,Planilha2!A:A,Planilha2!B:B)</f>
        <v>Compras EBMS</v>
      </c>
      <c r="F364" s="2">
        <v>45383</v>
      </c>
      <c r="G364" t="s">
        <v>46</v>
      </c>
      <c r="H364" s="10" t="s">
        <v>46</v>
      </c>
      <c r="I364" t="s">
        <v>212</v>
      </c>
      <c r="J364" t="s">
        <v>248</v>
      </c>
      <c r="K364" t="s">
        <v>8</v>
      </c>
      <c r="L364" t="str">
        <f t="shared" si="10"/>
        <v>Serviço</v>
      </c>
      <c r="M364" t="s">
        <v>0</v>
      </c>
      <c r="N364" t="s">
        <v>0</v>
      </c>
      <c r="O364" t="s">
        <v>9</v>
      </c>
      <c r="P364">
        <v>1118</v>
      </c>
      <c r="Q364" t="str">
        <f>_xlfn.XLOOKUP(P364,Planilha1!$A$2:$A$3,Planilha1!$B$2:$B$3)</f>
        <v>Riocentro</v>
      </c>
      <c r="R364" t="s">
        <v>0</v>
      </c>
      <c r="S364" s="3">
        <v>1</v>
      </c>
      <c r="T364" t="s">
        <v>10</v>
      </c>
      <c r="U364" s="3">
        <v>1</v>
      </c>
      <c r="V364" t="s">
        <v>10</v>
      </c>
      <c r="W364" s="4">
        <v>1138.92</v>
      </c>
      <c r="X364" s="17">
        <f t="shared" si="11"/>
        <v>1138.92</v>
      </c>
      <c r="Y364" t="s">
        <v>11</v>
      </c>
      <c r="Z364" s="3">
        <v>1</v>
      </c>
      <c r="AA364" s="3">
        <v>0</v>
      </c>
      <c r="AB364" s="3">
        <v>0</v>
      </c>
      <c r="AC364" s="3">
        <v>0</v>
      </c>
      <c r="AD364" s="4">
        <v>0</v>
      </c>
      <c r="AE364" s="3">
        <v>0</v>
      </c>
      <c r="AF364" s="4">
        <v>0</v>
      </c>
      <c r="AG364" s="3">
        <v>1</v>
      </c>
      <c r="AH364" s="4">
        <v>0</v>
      </c>
      <c r="AI364" s="4">
        <v>0</v>
      </c>
      <c r="AJ364" s="4">
        <v>0</v>
      </c>
      <c r="AK364" s="4">
        <v>0</v>
      </c>
      <c r="AL364" t="s">
        <v>554</v>
      </c>
      <c r="AM364" t="s">
        <v>13</v>
      </c>
    </row>
    <row r="365" spans="1:39" x14ac:dyDescent="0.25">
      <c r="A365" t="s">
        <v>1</v>
      </c>
      <c r="B365" t="s">
        <v>2</v>
      </c>
      <c r="C365" t="s">
        <v>3</v>
      </c>
      <c r="D365" t="s">
        <v>4</v>
      </c>
      <c r="E365" t="str">
        <f>_xlfn.XLOOKUP(D365,Planilha2!A:A,Planilha2!B:B)</f>
        <v>Compras EBMS</v>
      </c>
      <c r="F365" s="2">
        <v>45383</v>
      </c>
      <c r="G365" t="s">
        <v>66</v>
      </c>
      <c r="H365" s="10" t="s">
        <v>5965</v>
      </c>
      <c r="I365" t="s">
        <v>51</v>
      </c>
      <c r="J365" t="s">
        <v>52</v>
      </c>
      <c r="K365" t="s">
        <v>8</v>
      </c>
      <c r="L365" t="str">
        <f t="shared" si="10"/>
        <v>Serviço</v>
      </c>
      <c r="M365" t="s">
        <v>0</v>
      </c>
      <c r="N365" t="s">
        <v>0</v>
      </c>
      <c r="O365" t="s">
        <v>9</v>
      </c>
      <c r="P365">
        <v>1118</v>
      </c>
      <c r="Q365" t="str">
        <f>_xlfn.XLOOKUP(P365,Planilha1!$A$2:$A$3,Planilha1!$B$2:$B$3)</f>
        <v>Riocentro</v>
      </c>
      <c r="R365" t="s">
        <v>0</v>
      </c>
      <c r="S365" s="3">
        <v>1</v>
      </c>
      <c r="T365" t="s">
        <v>10</v>
      </c>
      <c r="U365" s="3">
        <v>1</v>
      </c>
      <c r="V365" t="s">
        <v>10</v>
      </c>
      <c r="W365" s="4">
        <v>1050</v>
      </c>
      <c r="X365" s="17">
        <f t="shared" si="11"/>
        <v>1050</v>
      </c>
      <c r="Y365" t="s">
        <v>11</v>
      </c>
      <c r="Z365" s="3">
        <v>1</v>
      </c>
      <c r="AA365" s="3">
        <v>0</v>
      </c>
      <c r="AB365" s="3">
        <v>0</v>
      </c>
      <c r="AC365" s="3">
        <v>0</v>
      </c>
      <c r="AD365" s="4">
        <v>0</v>
      </c>
      <c r="AE365" s="3">
        <v>0</v>
      </c>
      <c r="AF365" s="4">
        <v>0</v>
      </c>
      <c r="AG365" s="3">
        <v>1</v>
      </c>
      <c r="AH365" s="4">
        <v>0</v>
      </c>
      <c r="AI365" s="4">
        <v>0</v>
      </c>
      <c r="AJ365" s="4">
        <v>0</v>
      </c>
      <c r="AK365" s="4">
        <v>0</v>
      </c>
      <c r="AL365" t="s">
        <v>555</v>
      </c>
      <c r="AM365" t="s">
        <v>13</v>
      </c>
    </row>
    <row r="366" spans="1:39" x14ac:dyDescent="0.25">
      <c r="A366" t="s">
        <v>1</v>
      </c>
      <c r="B366" t="s">
        <v>2</v>
      </c>
      <c r="C366" t="s">
        <v>3</v>
      </c>
      <c r="D366" t="s">
        <v>4</v>
      </c>
      <c r="E366" t="str">
        <f>_xlfn.XLOOKUP(D366,Planilha2!A:A,Planilha2!B:B)</f>
        <v>Compras EBMS</v>
      </c>
      <c r="F366" s="2">
        <v>45383</v>
      </c>
      <c r="G366" t="s">
        <v>272</v>
      </c>
      <c r="H366" s="10" t="s">
        <v>5968</v>
      </c>
      <c r="I366" t="s">
        <v>33</v>
      </c>
      <c r="J366" t="s">
        <v>556</v>
      </c>
      <c r="K366" t="s">
        <v>8</v>
      </c>
      <c r="L366" t="str">
        <f t="shared" si="10"/>
        <v>Serviço</v>
      </c>
      <c r="M366" t="s">
        <v>0</v>
      </c>
      <c r="N366" t="s">
        <v>0</v>
      </c>
      <c r="O366" t="s">
        <v>9</v>
      </c>
      <c r="P366">
        <v>1118</v>
      </c>
      <c r="Q366" t="str">
        <f>_xlfn.XLOOKUP(P366,Planilha1!$A$2:$A$3,Planilha1!$B$2:$B$3)</f>
        <v>Riocentro</v>
      </c>
      <c r="R366" t="s">
        <v>0</v>
      </c>
      <c r="S366" s="3">
        <v>1</v>
      </c>
      <c r="T366" t="s">
        <v>10</v>
      </c>
      <c r="U366" s="3">
        <v>1</v>
      </c>
      <c r="V366" t="s">
        <v>10</v>
      </c>
      <c r="W366" s="4">
        <v>1135</v>
      </c>
      <c r="X366" s="17">
        <f t="shared" si="11"/>
        <v>1135</v>
      </c>
      <c r="Y366" t="s">
        <v>11</v>
      </c>
      <c r="Z366" s="3">
        <v>1</v>
      </c>
      <c r="AA366" s="3">
        <v>0</v>
      </c>
      <c r="AB366" s="3">
        <v>0</v>
      </c>
      <c r="AC366" s="3">
        <v>0</v>
      </c>
      <c r="AD366" s="4">
        <v>0</v>
      </c>
      <c r="AE366" s="3">
        <v>0</v>
      </c>
      <c r="AF366" s="4">
        <v>0</v>
      </c>
      <c r="AG366" s="3">
        <v>1</v>
      </c>
      <c r="AH366" s="4">
        <v>0</v>
      </c>
      <c r="AI366" s="4">
        <v>0</v>
      </c>
      <c r="AJ366" s="4">
        <v>0</v>
      </c>
      <c r="AK366" s="4">
        <v>0</v>
      </c>
      <c r="AL366" t="s">
        <v>557</v>
      </c>
      <c r="AM366" t="s">
        <v>13</v>
      </c>
    </row>
    <row r="367" spans="1:39" x14ac:dyDescent="0.25">
      <c r="A367" t="s">
        <v>1</v>
      </c>
      <c r="B367" t="s">
        <v>2</v>
      </c>
      <c r="C367" t="s">
        <v>3</v>
      </c>
      <c r="D367" t="s">
        <v>4</v>
      </c>
      <c r="E367" t="str">
        <f>_xlfn.XLOOKUP(D367,Planilha2!A:A,Planilha2!B:B)</f>
        <v>Compras EBMS</v>
      </c>
      <c r="F367" s="2">
        <v>45383</v>
      </c>
      <c r="G367" t="s">
        <v>32</v>
      </c>
      <c r="H367" s="10" t="s">
        <v>5592</v>
      </c>
      <c r="I367" t="s">
        <v>128</v>
      </c>
      <c r="J367" t="s">
        <v>549</v>
      </c>
      <c r="K367" t="s">
        <v>8</v>
      </c>
      <c r="L367" t="str">
        <f t="shared" si="10"/>
        <v>Serviço</v>
      </c>
      <c r="M367" t="s">
        <v>0</v>
      </c>
      <c r="N367" t="s">
        <v>0</v>
      </c>
      <c r="O367" t="s">
        <v>9</v>
      </c>
      <c r="P367">
        <v>1118</v>
      </c>
      <c r="Q367" t="str">
        <f>_xlfn.XLOOKUP(P367,Planilha1!$A$2:$A$3,Planilha1!$B$2:$B$3)</f>
        <v>Riocentro</v>
      </c>
      <c r="R367" t="s">
        <v>0</v>
      </c>
      <c r="S367" s="3">
        <v>1</v>
      </c>
      <c r="T367" t="s">
        <v>10</v>
      </c>
      <c r="U367" s="3">
        <v>1</v>
      </c>
      <c r="V367" t="s">
        <v>10</v>
      </c>
      <c r="W367" s="4">
        <v>8220</v>
      </c>
      <c r="X367" s="17">
        <f t="shared" si="11"/>
        <v>8220</v>
      </c>
      <c r="Y367" t="s">
        <v>11</v>
      </c>
      <c r="Z367" s="3">
        <v>1</v>
      </c>
      <c r="AA367" s="3">
        <v>0</v>
      </c>
      <c r="AB367" s="3">
        <v>0</v>
      </c>
      <c r="AC367" s="3">
        <v>0</v>
      </c>
      <c r="AD367" s="4">
        <v>0</v>
      </c>
      <c r="AE367" s="3">
        <v>0</v>
      </c>
      <c r="AF367" s="4">
        <v>0</v>
      </c>
      <c r="AG367" s="3">
        <v>1</v>
      </c>
      <c r="AH367" s="4">
        <v>0</v>
      </c>
      <c r="AI367" s="4">
        <v>0</v>
      </c>
      <c r="AJ367" s="4">
        <v>0</v>
      </c>
      <c r="AK367" s="4">
        <v>0</v>
      </c>
      <c r="AL367" t="s">
        <v>558</v>
      </c>
      <c r="AM367" t="s">
        <v>13</v>
      </c>
    </row>
    <row r="368" spans="1:39" x14ac:dyDescent="0.25">
      <c r="A368" t="s">
        <v>1</v>
      </c>
      <c r="B368" t="s">
        <v>2</v>
      </c>
      <c r="C368" t="s">
        <v>3</v>
      </c>
      <c r="D368" t="s">
        <v>4</v>
      </c>
      <c r="E368" t="str">
        <f>_xlfn.XLOOKUP(D368,Planilha2!A:A,Planilha2!B:B)</f>
        <v>Compras EBMS</v>
      </c>
      <c r="F368" s="2">
        <v>45383</v>
      </c>
      <c r="G368" t="s">
        <v>32</v>
      </c>
      <c r="H368" s="10" t="s">
        <v>5592</v>
      </c>
      <c r="I368" t="s">
        <v>128</v>
      </c>
      <c r="J368" t="s">
        <v>559</v>
      </c>
      <c r="K368" t="s">
        <v>8</v>
      </c>
      <c r="L368" t="str">
        <f t="shared" si="10"/>
        <v>Serviço</v>
      </c>
      <c r="M368" t="s">
        <v>0</v>
      </c>
      <c r="N368" t="s">
        <v>0</v>
      </c>
      <c r="O368" t="s">
        <v>9</v>
      </c>
      <c r="P368">
        <v>1118</v>
      </c>
      <c r="Q368" t="str">
        <f>_xlfn.XLOOKUP(P368,Planilha1!$A$2:$A$3,Planilha1!$B$2:$B$3)</f>
        <v>Riocentro</v>
      </c>
      <c r="R368" t="s">
        <v>0</v>
      </c>
      <c r="S368" s="3">
        <v>1</v>
      </c>
      <c r="T368" t="s">
        <v>10</v>
      </c>
      <c r="U368" s="3">
        <v>1</v>
      </c>
      <c r="V368" t="s">
        <v>10</v>
      </c>
      <c r="W368" s="4">
        <v>5000</v>
      </c>
      <c r="X368" s="17">
        <f t="shared" si="11"/>
        <v>5000</v>
      </c>
      <c r="Y368" t="s">
        <v>11</v>
      </c>
      <c r="Z368" s="3">
        <v>1</v>
      </c>
      <c r="AA368" s="3">
        <v>0</v>
      </c>
      <c r="AB368" s="3">
        <v>0</v>
      </c>
      <c r="AC368" s="3">
        <v>0</v>
      </c>
      <c r="AD368" s="4">
        <v>0</v>
      </c>
      <c r="AE368" s="3">
        <v>0</v>
      </c>
      <c r="AF368" s="4">
        <v>0</v>
      </c>
      <c r="AG368" s="3">
        <v>1</v>
      </c>
      <c r="AH368" s="4">
        <v>0</v>
      </c>
      <c r="AI368" s="4">
        <v>0</v>
      </c>
      <c r="AJ368" s="4">
        <v>0</v>
      </c>
      <c r="AK368" s="4">
        <v>0</v>
      </c>
      <c r="AL368" t="s">
        <v>560</v>
      </c>
      <c r="AM368" t="s">
        <v>13</v>
      </c>
    </row>
    <row r="369" spans="1:39" x14ac:dyDescent="0.25">
      <c r="A369" t="s">
        <v>1</v>
      </c>
      <c r="B369" t="s">
        <v>2</v>
      </c>
      <c r="C369" t="s">
        <v>3</v>
      </c>
      <c r="D369" t="s">
        <v>4</v>
      </c>
      <c r="E369" t="str">
        <f>_xlfn.XLOOKUP(D369,Planilha2!A:A,Planilha2!B:B)</f>
        <v>Compras EBMS</v>
      </c>
      <c r="F369" s="2">
        <v>45383</v>
      </c>
      <c r="G369" t="s">
        <v>26</v>
      </c>
      <c r="H369" s="10" t="s">
        <v>5591</v>
      </c>
      <c r="I369" t="s">
        <v>6</v>
      </c>
      <c r="J369" t="s">
        <v>95</v>
      </c>
      <c r="K369" t="s">
        <v>8</v>
      </c>
      <c r="L369" t="str">
        <f t="shared" si="10"/>
        <v>Serviço</v>
      </c>
      <c r="M369" t="s">
        <v>0</v>
      </c>
      <c r="N369" t="s">
        <v>0</v>
      </c>
      <c r="O369" t="s">
        <v>9</v>
      </c>
      <c r="P369">
        <v>1118</v>
      </c>
      <c r="Q369" t="str">
        <f>_xlfn.XLOOKUP(P369,Planilha1!$A$2:$A$3,Planilha1!$B$2:$B$3)</f>
        <v>Riocentro</v>
      </c>
      <c r="R369" t="s">
        <v>0</v>
      </c>
      <c r="S369" s="3">
        <v>1</v>
      </c>
      <c r="T369" t="s">
        <v>10</v>
      </c>
      <c r="U369" s="3">
        <v>1</v>
      </c>
      <c r="V369" t="s">
        <v>10</v>
      </c>
      <c r="W369" s="4">
        <v>2700</v>
      </c>
      <c r="X369" s="17">
        <f t="shared" si="11"/>
        <v>2700</v>
      </c>
      <c r="Y369" t="s">
        <v>11</v>
      </c>
      <c r="Z369" s="3">
        <v>1</v>
      </c>
      <c r="AA369" s="3">
        <v>0</v>
      </c>
      <c r="AB369" s="3">
        <v>0</v>
      </c>
      <c r="AC369" s="3">
        <v>0</v>
      </c>
      <c r="AD369" s="4">
        <v>0</v>
      </c>
      <c r="AE369" s="3">
        <v>0</v>
      </c>
      <c r="AF369" s="4">
        <v>0</v>
      </c>
      <c r="AG369" s="3">
        <v>1</v>
      </c>
      <c r="AH369" s="4">
        <v>0</v>
      </c>
      <c r="AI369" s="4">
        <v>0</v>
      </c>
      <c r="AJ369" s="4">
        <v>0</v>
      </c>
      <c r="AK369" s="4">
        <v>0</v>
      </c>
      <c r="AL369" t="s">
        <v>561</v>
      </c>
      <c r="AM369" t="s">
        <v>13</v>
      </c>
    </row>
    <row r="370" spans="1:39" x14ac:dyDescent="0.25">
      <c r="A370" t="s">
        <v>1</v>
      </c>
      <c r="B370" t="s">
        <v>2</v>
      </c>
      <c r="C370" t="s">
        <v>3</v>
      </c>
      <c r="D370" t="s">
        <v>4</v>
      </c>
      <c r="E370" t="str">
        <f>_xlfn.XLOOKUP(D370,Planilha2!A:A,Planilha2!B:B)</f>
        <v>Compras EBMS</v>
      </c>
      <c r="F370" s="2">
        <v>45383</v>
      </c>
      <c r="G370" t="s">
        <v>26</v>
      </c>
      <c r="H370" s="10" t="s">
        <v>5591</v>
      </c>
      <c r="I370" t="s">
        <v>33</v>
      </c>
      <c r="J370" t="s">
        <v>562</v>
      </c>
      <c r="K370" t="s">
        <v>8</v>
      </c>
      <c r="L370" t="str">
        <f t="shared" si="10"/>
        <v>Serviço</v>
      </c>
      <c r="M370" t="s">
        <v>0</v>
      </c>
      <c r="N370" t="s">
        <v>0</v>
      </c>
      <c r="O370" t="s">
        <v>9</v>
      </c>
      <c r="P370">
        <v>1118</v>
      </c>
      <c r="Q370" t="str">
        <f>_xlfn.XLOOKUP(P370,Planilha1!$A$2:$A$3,Planilha1!$B$2:$B$3)</f>
        <v>Riocentro</v>
      </c>
      <c r="R370" t="s">
        <v>0</v>
      </c>
      <c r="S370" s="3">
        <v>1</v>
      </c>
      <c r="T370" t="s">
        <v>10</v>
      </c>
      <c r="U370" s="3">
        <v>1</v>
      </c>
      <c r="V370" t="s">
        <v>10</v>
      </c>
      <c r="W370" s="4">
        <v>1680</v>
      </c>
      <c r="X370" s="17">
        <f t="shared" si="11"/>
        <v>1680</v>
      </c>
      <c r="Y370" t="s">
        <v>11</v>
      </c>
      <c r="Z370" s="3">
        <v>1</v>
      </c>
      <c r="AA370" s="3">
        <v>0</v>
      </c>
      <c r="AB370" s="3">
        <v>0</v>
      </c>
      <c r="AC370" s="3">
        <v>1</v>
      </c>
      <c r="AD370" s="4">
        <v>0</v>
      </c>
      <c r="AE370" s="3">
        <v>1</v>
      </c>
      <c r="AF370" s="4">
        <v>1680</v>
      </c>
      <c r="AG370" s="3">
        <v>1</v>
      </c>
      <c r="AH370" s="4">
        <v>0</v>
      </c>
      <c r="AI370" s="4">
        <v>0</v>
      </c>
      <c r="AJ370" s="4">
        <v>0</v>
      </c>
      <c r="AK370" s="4">
        <v>0</v>
      </c>
      <c r="AL370" t="s">
        <v>563</v>
      </c>
      <c r="AM370" t="s">
        <v>13</v>
      </c>
    </row>
    <row r="371" spans="1:39" x14ac:dyDescent="0.25">
      <c r="A371" t="s">
        <v>1</v>
      </c>
      <c r="B371" t="s">
        <v>2</v>
      </c>
      <c r="C371" t="s">
        <v>3</v>
      </c>
      <c r="D371" t="s">
        <v>4</v>
      </c>
      <c r="E371" t="str">
        <f>_xlfn.XLOOKUP(D371,Planilha2!A:A,Planilha2!B:B)</f>
        <v>Compras EBMS</v>
      </c>
      <c r="F371" s="2">
        <v>45384</v>
      </c>
      <c r="G371" t="s">
        <v>55</v>
      </c>
      <c r="H371" s="10" t="s">
        <v>5594</v>
      </c>
      <c r="I371" t="s">
        <v>56</v>
      </c>
      <c r="J371" t="s">
        <v>57</v>
      </c>
      <c r="K371" t="s">
        <v>8</v>
      </c>
      <c r="L371" t="str">
        <f t="shared" si="10"/>
        <v>Serviço</v>
      </c>
      <c r="M371" t="s">
        <v>0</v>
      </c>
      <c r="N371" t="s">
        <v>0</v>
      </c>
      <c r="O371" t="s">
        <v>9</v>
      </c>
      <c r="P371">
        <v>1118</v>
      </c>
      <c r="Q371" t="str">
        <f>_xlfn.XLOOKUP(P371,Planilha1!$A$2:$A$3,Planilha1!$B$2:$B$3)</f>
        <v>Riocentro</v>
      </c>
      <c r="R371" t="s">
        <v>0</v>
      </c>
      <c r="S371" s="3">
        <v>1</v>
      </c>
      <c r="T371" t="s">
        <v>10</v>
      </c>
      <c r="U371" s="3">
        <v>1</v>
      </c>
      <c r="V371" t="s">
        <v>10</v>
      </c>
      <c r="W371" s="4">
        <v>1137.03</v>
      </c>
      <c r="X371" s="17">
        <f t="shared" si="11"/>
        <v>1137.03</v>
      </c>
      <c r="Y371" t="s">
        <v>11</v>
      </c>
      <c r="Z371" s="3">
        <v>1</v>
      </c>
      <c r="AA371" s="3">
        <v>0</v>
      </c>
      <c r="AB371" s="3">
        <v>0</v>
      </c>
      <c r="AC371" s="3">
        <v>0</v>
      </c>
      <c r="AD371" s="4">
        <v>0</v>
      </c>
      <c r="AE371" s="3">
        <v>1</v>
      </c>
      <c r="AF371" s="4">
        <v>1137.03</v>
      </c>
      <c r="AG371" s="3">
        <v>1</v>
      </c>
      <c r="AH371" s="4">
        <v>0</v>
      </c>
      <c r="AI371" s="4">
        <v>0</v>
      </c>
      <c r="AJ371" s="4">
        <v>0</v>
      </c>
      <c r="AK371" s="4">
        <v>0</v>
      </c>
      <c r="AL371" t="s">
        <v>564</v>
      </c>
      <c r="AM371" t="s">
        <v>13</v>
      </c>
    </row>
    <row r="372" spans="1:39" x14ac:dyDescent="0.25">
      <c r="A372" t="s">
        <v>1</v>
      </c>
      <c r="B372" t="s">
        <v>2</v>
      </c>
      <c r="C372" t="s">
        <v>3</v>
      </c>
      <c r="D372" t="s">
        <v>4</v>
      </c>
      <c r="E372" t="str">
        <f>_xlfn.XLOOKUP(D372,Planilha2!A:A,Planilha2!B:B)</f>
        <v>Compras EBMS</v>
      </c>
      <c r="F372" s="2">
        <v>45384</v>
      </c>
      <c r="G372" t="s">
        <v>565</v>
      </c>
      <c r="H372" s="10" t="s">
        <v>5619</v>
      </c>
      <c r="I372" t="s">
        <v>566</v>
      </c>
      <c r="J372" t="s">
        <v>567</v>
      </c>
      <c r="K372" t="s">
        <v>8</v>
      </c>
      <c r="L372" t="str">
        <f t="shared" si="10"/>
        <v>Serviço</v>
      </c>
      <c r="M372" t="s">
        <v>0</v>
      </c>
      <c r="N372" t="s">
        <v>0</v>
      </c>
      <c r="O372" t="s">
        <v>9</v>
      </c>
      <c r="P372">
        <v>1118</v>
      </c>
      <c r="Q372" t="str">
        <f>_xlfn.XLOOKUP(P372,Planilha1!$A$2:$A$3,Planilha1!$B$2:$B$3)</f>
        <v>Riocentro</v>
      </c>
      <c r="R372" t="s">
        <v>0</v>
      </c>
      <c r="S372" s="3">
        <v>1</v>
      </c>
      <c r="T372" t="s">
        <v>10</v>
      </c>
      <c r="U372" s="3">
        <v>1</v>
      </c>
      <c r="V372" t="s">
        <v>10</v>
      </c>
      <c r="W372" s="4">
        <v>2250</v>
      </c>
      <c r="X372" s="17">
        <f t="shared" si="11"/>
        <v>2250</v>
      </c>
      <c r="Y372" t="s">
        <v>11</v>
      </c>
      <c r="Z372" s="3">
        <v>1</v>
      </c>
      <c r="AA372" s="3">
        <v>0</v>
      </c>
      <c r="AB372" s="3">
        <v>0</v>
      </c>
      <c r="AC372" s="3">
        <v>0</v>
      </c>
      <c r="AD372" s="4">
        <v>0</v>
      </c>
      <c r="AE372" s="3">
        <v>0</v>
      </c>
      <c r="AF372" s="4">
        <v>0</v>
      </c>
      <c r="AG372" s="3">
        <v>1</v>
      </c>
      <c r="AH372" s="4">
        <v>0</v>
      </c>
      <c r="AI372" s="4">
        <v>0</v>
      </c>
      <c r="AJ372" s="4">
        <v>0</v>
      </c>
      <c r="AK372" s="4">
        <v>0</v>
      </c>
      <c r="AL372" t="s">
        <v>568</v>
      </c>
      <c r="AM372" t="s">
        <v>13</v>
      </c>
    </row>
    <row r="373" spans="1:39" x14ac:dyDescent="0.25">
      <c r="A373" t="s">
        <v>1</v>
      </c>
      <c r="B373" t="s">
        <v>2</v>
      </c>
      <c r="C373" t="s">
        <v>3</v>
      </c>
      <c r="D373" t="s">
        <v>4</v>
      </c>
      <c r="E373" t="str">
        <f>_xlfn.XLOOKUP(D373,Planilha2!A:A,Planilha2!B:B)</f>
        <v>Compras EBMS</v>
      </c>
      <c r="F373" s="2">
        <v>45384</v>
      </c>
      <c r="G373" t="s">
        <v>50</v>
      </c>
      <c r="H373" s="10" t="s">
        <v>5593</v>
      </c>
      <c r="I373" t="s">
        <v>51</v>
      </c>
      <c r="J373" t="s">
        <v>52</v>
      </c>
      <c r="K373" t="s">
        <v>8</v>
      </c>
      <c r="L373" t="str">
        <f t="shared" si="10"/>
        <v>Serviço</v>
      </c>
      <c r="M373" t="s">
        <v>0</v>
      </c>
      <c r="N373" t="s">
        <v>0</v>
      </c>
      <c r="O373" t="s">
        <v>9</v>
      </c>
      <c r="P373">
        <v>1118</v>
      </c>
      <c r="Q373" t="str">
        <f>_xlfn.XLOOKUP(P373,Planilha1!$A$2:$A$3,Planilha1!$B$2:$B$3)</f>
        <v>Riocentro</v>
      </c>
      <c r="R373" t="s">
        <v>0</v>
      </c>
      <c r="S373" s="3">
        <v>1</v>
      </c>
      <c r="T373" t="s">
        <v>10</v>
      </c>
      <c r="U373" s="3">
        <v>1</v>
      </c>
      <c r="V373" t="s">
        <v>10</v>
      </c>
      <c r="W373" s="4">
        <v>3120</v>
      </c>
      <c r="X373" s="17">
        <f t="shared" si="11"/>
        <v>3120</v>
      </c>
      <c r="Y373" t="s">
        <v>11</v>
      </c>
      <c r="Z373" s="3">
        <v>1</v>
      </c>
      <c r="AA373" s="3">
        <v>0</v>
      </c>
      <c r="AB373" s="3">
        <v>0</v>
      </c>
      <c r="AC373" s="3">
        <v>0</v>
      </c>
      <c r="AD373" s="4">
        <v>0</v>
      </c>
      <c r="AE373" s="3">
        <v>1</v>
      </c>
      <c r="AF373" s="4">
        <v>3120</v>
      </c>
      <c r="AG373" s="3">
        <v>1</v>
      </c>
      <c r="AH373" s="4">
        <v>0</v>
      </c>
      <c r="AI373" s="4">
        <v>0</v>
      </c>
      <c r="AJ373" s="4">
        <v>0</v>
      </c>
      <c r="AK373" s="4">
        <v>0</v>
      </c>
      <c r="AL373" t="s">
        <v>569</v>
      </c>
      <c r="AM373" t="s">
        <v>13</v>
      </c>
    </row>
    <row r="374" spans="1:39" x14ac:dyDescent="0.25">
      <c r="A374" t="s">
        <v>1</v>
      </c>
      <c r="B374" t="s">
        <v>2</v>
      </c>
      <c r="C374" t="s">
        <v>3</v>
      </c>
      <c r="D374" t="s">
        <v>4</v>
      </c>
      <c r="E374" t="str">
        <f>_xlfn.XLOOKUP(D374,Planilha2!A:A,Planilha2!B:B)</f>
        <v>Compras EBMS</v>
      </c>
      <c r="F374" s="2">
        <v>45384</v>
      </c>
      <c r="G374" t="s">
        <v>5</v>
      </c>
      <c r="H374" s="10" t="s">
        <v>5589</v>
      </c>
      <c r="I374" t="s">
        <v>207</v>
      </c>
      <c r="J374" t="s">
        <v>208</v>
      </c>
      <c r="K374" t="s">
        <v>209</v>
      </c>
      <c r="L374" t="str">
        <f t="shared" si="10"/>
        <v>Serviço</v>
      </c>
      <c r="M374" t="s">
        <v>0</v>
      </c>
      <c r="N374" t="s">
        <v>0</v>
      </c>
      <c r="O374" t="s">
        <v>9</v>
      </c>
      <c r="P374">
        <v>1118</v>
      </c>
      <c r="Q374" t="str">
        <f>_xlfn.XLOOKUP(P374,Planilha1!$A$2:$A$3,Planilha1!$B$2:$B$3)</f>
        <v>Riocentro</v>
      </c>
      <c r="R374" t="s">
        <v>0</v>
      </c>
      <c r="S374" s="3">
        <v>1</v>
      </c>
      <c r="T374" t="s">
        <v>210</v>
      </c>
      <c r="U374" s="3">
        <v>1</v>
      </c>
      <c r="V374" t="s">
        <v>210</v>
      </c>
      <c r="W374" s="4">
        <v>3480</v>
      </c>
      <c r="X374" s="17">
        <f t="shared" si="11"/>
        <v>3480</v>
      </c>
      <c r="Y374" t="s">
        <v>11</v>
      </c>
      <c r="Z374" s="3">
        <v>1</v>
      </c>
      <c r="AA374" s="3">
        <v>0</v>
      </c>
      <c r="AB374" s="3">
        <v>0</v>
      </c>
      <c r="AC374" s="3">
        <v>0</v>
      </c>
      <c r="AD374" s="4">
        <v>0</v>
      </c>
      <c r="AE374" s="3">
        <v>0</v>
      </c>
      <c r="AF374" s="4">
        <v>0</v>
      </c>
      <c r="AG374" s="3">
        <v>1</v>
      </c>
      <c r="AH374" s="4">
        <v>0</v>
      </c>
      <c r="AI374" s="4">
        <v>0</v>
      </c>
      <c r="AJ374" s="4">
        <v>0</v>
      </c>
      <c r="AK374" s="4">
        <v>0</v>
      </c>
      <c r="AL374" t="s">
        <v>570</v>
      </c>
      <c r="AM374" t="s">
        <v>13</v>
      </c>
    </row>
    <row r="375" spans="1:39" x14ac:dyDescent="0.25">
      <c r="A375" t="s">
        <v>1</v>
      </c>
      <c r="B375" t="s">
        <v>2</v>
      </c>
      <c r="C375" t="s">
        <v>3</v>
      </c>
      <c r="D375" t="s">
        <v>4</v>
      </c>
      <c r="E375" t="str">
        <f>_xlfn.XLOOKUP(D375,Planilha2!A:A,Planilha2!B:B)</f>
        <v>Compras EBMS</v>
      </c>
      <c r="F375" s="2">
        <v>45384</v>
      </c>
      <c r="G375" t="s">
        <v>5</v>
      </c>
      <c r="H375" s="10" t="s">
        <v>5589</v>
      </c>
      <c r="I375" t="s">
        <v>161</v>
      </c>
      <c r="J375" t="s">
        <v>202</v>
      </c>
      <c r="K375" t="s">
        <v>8</v>
      </c>
      <c r="L375" t="str">
        <f t="shared" si="10"/>
        <v>Serviço</v>
      </c>
      <c r="M375" t="s">
        <v>0</v>
      </c>
      <c r="N375" t="s">
        <v>0</v>
      </c>
      <c r="O375" t="s">
        <v>9</v>
      </c>
      <c r="P375">
        <v>1118</v>
      </c>
      <c r="Q375" t="str">
        <f>_xlfn.XLOOKUP(P375,Planilha1!$A$2:$A$3,Planilha1!$B$2:$B$3)</f>
        <v>Riocentro</v>
      </c>
      <c r="R375" t="s">
        <v>0</v>
      </c>
      <c r="S375" s="3">
        <v>1</v>
      </c>
      <c r="T375" t="s">
        <v>10</v>
      </c>
      <c r="U375" s="3">
        <v>1</v>
      </c>
      <c r="V375" t="s">
        <v>10</v>
      </c>
      <c r="W375" s="4">
        <v>1140</v>
      </c>
      <c r="X375" s="17">
        <f t="shared" si="11"/>
        <v>1140</v>
      </c>
      <c r="Y375" t="s">
        <v>11</v>
      </c>
      <c r="Z375" s="3">
        <v>1</v>
      </c>
      <c r="AA375" s="3">
        <v>0</v>
      </c>
      <c r="AB375" s="3">
        <v>0</v>
      </c>
      <c r="AC375" s="3">
        <v>0</v>
      </c>
      <c r="AD375" s="4">
        <v>0</v>
      </c>
      <c r="AE375" s="3">
        <v>0</v>
      </c>
      <c r="AF375" s="4">
        <v>0</v>
      </c>
      <c r="AG375" s="3">
        <v>1</v>
      </c>
      <c r="AH375" s="4">
        <v>0</v>
      </c>
      <c r="AI375" s="4">
        <v>0</v>
      </c>
      <c r="AJ375" s="4">
        <v>0</v>
      </c>
      <c r="AK375" s="4">
        <v>0</v>
      </c>
      <c r="AL375" t="s">
        <v>571</v>
      </c>
      <c r="AM375" t="s">
        <v>13</v>
      </c>
    </row>
    <row r="376" spans="1:39" x14ac:dyDescent="0.25">
      <c r="A376" t="s">
        <v>1</v>
      </c>
      <c r="B376" t="s">
        <v>2</v>
      </c>
      <c r="C376" t="s">
        <v>3</v>
      </c>
      <c r="D376" t="s">
        <v>4</v>
      </c>
      <c r="E376" t="str">
        <f>_xlfn.XLOOKUP(D376,Planilha2!A:A,Planilha2!B:B)</f>
        <v>Compras EBMS</v>
      </c>
      <c r="F376" s="2">
        <v>45384</v>
      </c>
      <c r="G376" t="s">
        <v>228</v>
      </c>
      <c r="H376" s="10" t="s">
        <v>5606</v>
      </c>
      <c r="I376" t="s">
        <v>21</v>
      </c>
      <c r="J376" t="s">
        <v>205</v>
      </c>
      <c r="K376" t="s">
        <v>8</v>
      </c>
      <c r="L376" t="str">
        <f t="shared" si="10"/>
        <v>Serviço</v>
      </c>
      <c r="M376" t="s">
        <v>0</v>
      </c>
      <c r="N376" t="s">
        <v>0</v>
      </c>
      <c r="O376" t="s">
        <v>9</v>
      </c>
      <c r="P376">
        <v>1118</v>
      </c>
      <c r="Q376" t="str">
        <f>_xlfn.XLOOKUP(P376,Planilha1!$A$2:$A$3,Planilha1!$B$2:$B$3)</f>
        <v>Riocentro</v>
      </c>
      <c r="R376" t="s">
        <v>0</v>
      </c>
      <c r="S376" s="3">
        <v>1</v>
      </c>
      <c r="T376" t="s">
        <v>10</v>
      </c>
      <c r="U376" s="3">
        <v>1</v>
      </c>
      <c r="V376" t="s">
        <v>10</v>
      </c>
      <c r="W376" s="4">
        <v>840</v>
      </c>
      <c r="X376" s="17">
        <f t="shared" si="11"/>
        <v>840</v>
      </c>
      <c r="Y376" t="s">
        <v>11</v>
      </c>
      <c r="Z376" s="3">
        <v>1</v>
      </c>
      <c r="AA376" s="3">
        <v>0</v>
      </c>
      <c r="AB376" s="3">
        <v>0</v>
      </c>
      <c r="AC376" s="3">
        <v>0</v>
      </c>
      <c r="AD376" s="4">
        <v>0</v>
      </c>
      <c r="AE376" s="3">
        <v>0</v>
      </c>
      <c r="AF376" s="4">
        <v>0</v>
      </c>
      <c r="AG376" s="3">
        <v>1</v>
      </c>
      <c r="AH376" s="4">
        <v>0</v>
      </c>
      <c r="AI376" s="4">
        <v>0</v>
      </c>
      <c r="AJ376" s="4">
        <v>0</v>
      </c>
      <c r="AK376" s="4">
        <v>0</v>
      </c>
      <c r="AL376" t="s">
        <v>572</v>
      </c>
      <c r="AM376" t="s">
        <v>13</v>
      </c>
    </row>
    <row r="377" spans="1:39" x14ac:dyDescent="0.25">
      <c r="A377" t="s">
        <v>1</v>
      </c>
      <c r="B377" t="s">
        <v>2</v>
      </c>
      <c r="C377" t="s">
        <v>3</v>
      </c>
      <c r="D377" t="s">
        <v>4</v>
      </c>
      <c r="E377" t="str">
        <f>_xlfn.XLOOKUP(D377,Planilha2!A:A,Planilha2!B:B)</f>
        <v>Compras EBMS</v>
      </c>
      <c r="F377" s="2">
        <v>45384</v>
      </c>
      <c r="G377" t="s">
        <v>46</v>
      </c>
      <c r="H377" s="10" t="s">
        <v>46</v>
      </c>
      <c r="I377" t="s">
        <v>212</v>
      </c>
      <c r="J377" t="s">
        <v>213</v>
      </c>
      <c r="K377" t="s">
        <v>8</v>
      </c>
      <c r="L377" t="str">
        <f t="shared" si="10"/>
        <v>Serviço</v>
      </c>
      <c r="M377" t="s">
        <v>0</v>
      </c>
      <c r="N377" t="s">
        <v>0</v>
      </c>
      <c r="O377" t="s">
        <v>9</v>
      </c>
      <c r="P377">
        <v>1118</v>
      </c>
      <c r="Q377" t="str">
        <f>_xlfn.XLOOKUP(P377,Planilha1!$A$2:$A$3,Planilha1!$B$2:$B$3)</f>
        <v>Riocentro</v>
      </c>
      <c r="R377" t="s">
        <v>0</v>
      </c>
      <c r="S377" s="3">
        <v>1</v>
      </c>
      <c r="T377" t="s">
        <v>10</v>
      </c>
      <c r="U377" s="3">
        <v>1</v>
      </c>
      <c r="V377" t="s">
        <v>10</v>
      </c>
      <c r="W377" s="4">
        <v>1439.25</v>
      </c>
      <c r="X377" s="17">
        <f t="shared" si="11"/>
        <v>1439.25</v>
      </c>
      <c r="Y377" t="s">
        <v>11</v>
      </c>
      <c r="Z377" s="3">
        <v>1</v>
      </c>
      <c r="AA377" s="3">
        <v>0</v>
      </c>
      <c r="AB377" s="3">
        <v>0</v>
      </c>
      <c r="AC377" s="3">
        <v>0</v>
      </c>
      <c r="AD377" s="4">
        <v>0</v>
      </c>
      <c r="AE377" s="3">
        <v>0</v>
      </c>
      <c r="AF377" s="4">
        <v>0</v>
      </c>
      <c r="AG377" s="3">
        <v>1</v>
      </c>
      <c r="AH377" s="4">
        <v>0</v>
      </c>
      <c r="AI377" s="4">
        <v>0</v>
      </c>
      <c r="AJ377" s="4">
        <v>0</v>
      </c>
      <c r="AK377" s="4">
        <v>0</v>
      </c>
      <c r="AL377" t="s">
        <v>573</v>
      </c>
      <c r="AM377" t="s">
        <v>13</v>
      </c>
    </row>
    <row r="378" spans="1:39" x14ac:dyDescent="0.25">
      <c r="A378" t="s">
        <v>1</v>
      </c>
      <c r="B378" t="s">
        <v>2</v>
      </c>
      <c r="C378" t="s">
        <v>3</v>
      </c>
      <c r="D378" t="s">
        <v>4</v>
      </c>
      <c r="E378" t="str">
        <f>_xlfn.XLOOKUP(D378,Planilha2!A:A,Planilha2!B:B)</f>
        <v>Compras EBMS</v>
      </c>
      <c r="F378" s="2">
        <v>45385</v>
      </c>
      <c r="G378" t="s">
        <v>113</v>
      </c>
      <c r="H378" s="10" t="s">
        <v>5600</v>
      </c>
      <c r="I378" t="s">
        <v>33</v>
      </c>
      <c r="J378" t="s">
        <v>114</v>
      </c>
      <c r="K378" t="s">
        <v>8</v>
      </c>
      <c r="L378" t="str">
        <f t="shared" si="10"/>
        <v>Serviço</v>
      </c>
      <c r="M378" t="s">
        <v>0</v>
      </c>
      <c r="N378" t="s">
        <v>0</v>
      </c>
      <c r="O378" t="s">
        <v>9</v>
      </c>
      <c r="P378">
        <v>1118</v>
      </c>
      <c r="Q378" t="str">
        <f>_xlfn.XLOOKUP(P378,Planilha1!$A$2:$A$3,Planilha1!$B$2:$B$3)</f>
        <v>Riocentro</v>
      </c>
      <c r="R378" t="s">
        <v>0</v>
      </c>
      <c r="S378" s="3">
        <v>1</v>
      </c>
      <c r="T378" t="s">
        <v>10</v>
      </c>
      <c r="U378" s="3">
        <v>1</v>
      </c>
      <c r="V378" t="s">
        <v>10</v>
      </c>
      <c r="W378" s="4">
        <v>340</v>
      </c>
      <c r="X378" s="17">
        <f t="shared" si="11"/>
        <v>340</v>
      </c>
      <c r="Y378" t="s">
        <v>11</v>
      </c>
      <c r="Z378" s="3">
        <v>1</v>
      </c>
      <c r="AA378" s="3">
        <v>0</v>
      </c>
      <c r="AB378" s="3">
        <v>0</v>
      </c>
      <c r="AC378" s="3">
        <v>0</v>
      </c>
      <c r="AD378" s="4">
        <v>0</v>
      </c>
      <c r="AE378" s="3">
        <v>0</v>
      </c>
      <c r="AF378" s="4">
        <v>0</v>
      </c>
      <c r="AG378" s="3">
        <v>1</v>
      </c>
      <c r="AH378" s="4">
        <v>0</v>
      </c>
      <c r="AI378" s="4">
        <v>0</v>
      </c>
      <c r="AJ378" s="4">
        <v>0</v>
      </c>
      <c r="AK378" s="4">
        <v>0</v>
      </c>
      <c r="AL378" t="s">
        <v>574</v>
      </c>
      <c r="AM378" t="s">
        <v>13</v>
      </c>
    </row>
    <row r="379" spans="1:39" x14ac:dyDescent="0.25">
      <c r="A379" t="s">
        <v>1</v>
      </c>
      <c r="B379" t="s">
        <v>2</v>
      </c>
      <c r="C379" t="s">
        <v>3</v>
      </c>
      <c r="D379" t="s">
        <v>4</v>
      </c>
      <c r="E379" t="str">
        <f>_xlfn.XLOOKUP(D379,Planilha2!A:A,Planilha2!B:B)</f>
        <v>Compras EBMS</v>
      </c>
      <c r="F379" s="2">
        <v>45385</v>
      </c>
      <c r="G379" t="s">
        <v>43</v>
      </c>
      <c r="H379" s="10" t="s">
        <v>5964</v>
      </c>
      <c r="I379" t="s">
        <v>33</v>
      </c>
      <c r="J379" t="s">
        <v>114</v>
      </c>
      <c r="K379" t="s">
        <v>8</v>
      </c>
      <c r="L379" t="str">
        <f t="shared" si="10"/>
        <v>Serviço</v>
      </c>
      <c r="M379" t="s">
        <v>0</v>
      </c>
      <c r="N379" t="s">
        <v>0</v>
      </c>
      <c r="O379" t="s">
        <v>9</v>
      </c>
      <c r="P379">
        <v>1118</v>
      </c>
      <c r="Q379" t="str">
        <f>_xlfn.XLOOKUP(P379,Planilha1!$A$2:$A$3,Planilha1!$B$2:$B$3)</f>
        <v>Riocentro</v>
      </c>
      <c r="R379" t="s">
        <v>0</v>
      </c>
      <c r="S379" s="3">
        <v>1</v>
      </c>
      <c r="T379" t="s">
        <v>10</v>
      </c>
      <c r="U379" s="3">
        <v>1</v>
      </c>
      <c r="V379" t="s">
        <v>10</v>
      </c>
      <c r="W379" s="4">
        <v>300</v>
      </c>
      <c r="X379" s="17">
        <f t="shared" si="11"/>
        <v>300</v>
      </c>
      <c r="Y379" t="s">
        <v>11</v>
      </c>
      <c r="Z379" s="3">
        <v>1</v>
      </c>
      <c r="AA379" s="3">
        <v>0</v>
      </c>
      <c r="AB379" s="3">
        <v>0</v>
      </c>
      <c r="AC379" s="3">
        <v>0</v>
      </c>
      <c r="AD379" s="4">
        <v>0</v>
      </c>
      <c r="AE379" s="3">
        <v>0</v>
      </c>
      <c r="AF379" s="4">
        <v>0</v>
      </c>
      <c r="AG379" s="3">
        <v>1</v>
      </c>
      <c r="AH379" s="4">
        <v>0</v>
      </c>
      <c r="AI379" s="4">
        <v>0</v>
      </c>
      <c r="AJ379" s="4">
        <v>0</v>
      </c>
      <c r="AK379" s="4">
        <v>0</v>
      </c>
      <c r="AL379" t="s">
        <v>575</v>
      </c>
      <c r="AM379" t="s">
        <v>13</v>
      </c>
    </row>
    <row r="380" spans="1:39" x14ac:dyDescent="0.25">
      <c r="A380" t="s">
        <v>1</v>
      </c>
      <c r="B380" t="s">
        <v>2</v>
      </c>
      <c r="C380" t="s">
        <v>3</v>
      </c>
      <c r="D380" t="s">
        <v>4</v>
      </c>
      <c r="E380" t="str">
        <f>_xlfn.XLOOKUP(D380,Planilha2!A:A,Planilha2!B:B)</f>
        <v>Compras EBMS</v>
      </c>
      <c r="F380" s="2">
        <v>45386</v>
      </c>
      <c r="G380" t="s">
        <v>433</v>
      </c>
      <c r="H380" s="10" t="s">
        <v>5613</v>
      </c>
      <c r="I380" t="s">
        <v>33</v>
      </c>
      <c r="J380" t="s">
        <v>301</v>
      </c>
      <c r="K380" t="s">
        <v>8</v>
      </c>
      <c r="L380" t="str">
        <f t="shared" si="10"/>
        <v>Serviço</v>
      </c>
      <c r="M380" t="s">
        <v>0</v>
      </c>
      <c r="N380" t="s">
        <v>0</v>
      </c>
      <c r="O380" t="s">
        <v>9</v>
      </c>
      <c r="P380">
        <v>1118</v>
      </c>
      <c r="Q380" t="str">
        <f>_xlfn.XLOOKUP(P380,Planilha1!$A$2:$A$3,Planilha1!$B$2:$B$3)</f>
        <v>Riocentro</v>
      </c>
      <c r="R380" t="s">
        <v>0</v>
      </c>
      <c r="S380" s="3">
        <v>1</v>
      </c>
      <c r="T380" t="s">
        <v>10</v>
      </c>
      <c r="U380" s="3">
        <v>1</v>
      </c>
      <c r="V380" t="s">
        <v>10</v>
      </c>
      <c r="W380" s="4">
        <v>1560</v>
      </c>
      <c r="X380" s="17">
        <f t="shared" si="11"/>
        <v>1560</v>
      </c>
      <c r="Y380" t="s">
        <v>11</v>
      </c>
      <c r="Z380" s="3">
        <v>1</v>
      </c>
      <c r="AA380" s="3">
        <v>0</v>
      </c>
      <c r="AB380" s="3">
        <v>0</v>
      </c>
      <c r="AC380" s="3">
        <v>0</v>
      </c>
      <c r="AD380" s="4">
        <v>0</v>
      </c>
      <c r="AE380" s="3">
        <v>0</v>
      </c>
      <c r="AF380" s="4">
        <v>0</v>
      </c>
      <c r="AG380" s="3">
        <v>1</v>
      </c>
      <c r="AH380" s="4">
        <v>0</v>
      </c>
      <c r="AI380" s="4">
        <v>0</v>
      </c>
      <c r="AJ380" s="4">
        <v>0</v>
      </c>
      <c r="AK380" s="4">
        <v>0</v>
      </c>
      <c r="AL380" t="s">
        <v>576</v>
      </c>
      <c r="AM380" t="s">
        <v>13</v>
      </c>
    </row>
    <row r="381" spans="1:39" x14ac:dyDescent="0.25">
      <c r="A381" t="s">
        <v>1</v>
      </c>
      <c r="B381" t="s">
        <v>2</v>
      </c>
      <c r="C381" t="s">
        <v>3</v>
      </c>
      <c r="D381" t="s">
        <v>4</v>
      </c>
      <c r="E381" t="str">
        <f>_xlfn.XLOOKUP(D381,Planilha2!A:A,Planilha2!B:B)</f>
        <v>Compras EBMS</v>
      </c>
      <c r="F381" s="2">
        <v>45386</v>
      </c>
      <c r="G381" t="s">
        <v>433</v>
      </c>
      <c r="H381" s="10" t="s">
        <v>5613</v>
      </c>
      <c r="I381" t="s">
        <v>33</v>
      </c>
      <c r="J381" t="s">
        <v>301</v>
      </c>
      <c r="K381" t="s">
        <v>8</v>
      </c>
      <c r="L381" t="str">
        <f t="shared" si="10"/>
        <v>Serviço</v>
      </c>
      <c r="M381" t="s">
        <v>0</v>
      </c>
      <c r="N381" t="s">
        <v>0</v>
      </c>
      <c r="O381" t="s">
        <v>9</v>
      </c>
      <c r="P381">
        <v>1118</v>
      </c>
      <c r="Q381" t="str">
        <f>_xlfn.XLOOKUP(P381,Planilha1!$A$2:$A$3,Planilha1!$B$2:$B$3)</f>
        <v>Riocentro</v>
      </c>
      <c r="R381" t="s">
        <v>0</v>
      </c>
      <c r="S381" s="3">
        <v>1</v>
      </c>
      <c r="T381" t="s">
        <v>10</v>
      </c>
      <c r="U381" s="3">
        <v>1</v>
      </c>
      <c r="V381" t="s">
        <v>10</v>
      </c>
      <c r="W381" s="4">
        <v>14250</v>
      </c>
      <c r="X381" s="17">
        <f t="shared" si="11"/>
        <v>14250</v>
      </c>
      <c r="Y381" t="s">
        <v>11</v>
      </c>
      <c r="Z381" s="3">
        <v>1</v>
      </c>
      <c r="AA381" s="3">
        <v>0</v>
      </c>
      <c r="AB381" s="3">
        <v>0</v>
      </c>
      <c r="AC381" s="3">
        <v>0</v>
      </c>
      <c r="AD381" s="4">
        <v>0</v>
      </c>
      <c r="AE381" s="3">
        <v>0</v>
      </c>
      <c r="AF381" s="4">
        <v>0</v>
      </c>
      <c r="AG381" s="3">
        <v>1</v>
      </c>
      <c r="AH381" s="4">
        <v>0</v>
      </c>
      <c r="AI381" s="4">
        <v>0</v>
      </c>
      <c r="AJ381" s="4">
        <v>0</v>
      </c>
      <c r="AK381" s="4">
        <v>0</v>
      </c>
      <c r="AL381" t="s">
        <v>577</v>
      </c>
      <c r="AM381" t="s">
        <v>13</v>
      </c>
    </row>
    <row r="382" spans="1:39" x14ac:dyDescent="0.25">
      <c r="A382" t="s">
        <v>1</v>
      </c>
      <c r="B382" t="s">
        <v>2</v>
      </c>
      <c r="C382" t="s">
        <v>3</v>
      </c>
      <c r="D382" t="s">
        <v>4</v>
      </c>
      <c r="E382" t="str">
        <f>_xlfn.XLOOKUP(D382,Planilha2!A:A,Planilha2!B:B)</f>
        <v>Compras EBMS</v>
      </c>
      <c r="F382" s="2">
        <v>45386</v>
      </c>
      <c r="G382" t="s">
        <v>578</v>
      </c>
      <c r="H382" s="10" t="s">
        <v>5620</v>
      </c>
      <c r="I382" t="s">
        <v>579</v>
      </c>
      <c r="J382" t="s">
        <v>580</v>
      </c>
      <c r="K382" t="s">
        <v>581</v>
      </c>
      <c r="L382" t="str">
        <f t="shared" si="10"/>
        <v>Locação</v>
      </c>
      <c r="M382" t="s">
        <v>0</v>
      </c>
      <c r="N382" t="s">
        <v>0</v>
      </c>
      <c r="O382" t="s">
        <v>9</v>
      </c>
      <c r="P382">
        <v>1118</v>
      </c>
      <c r="Q382" t="str">
        <f>_xlfn.XLOOKUP(P382,Planilha1!$A$2:$A$3,Planilha1!$B$2:$B$3)</f>
        <v>Riocentro</v>
      </c>
      <c r="R382" t="s">
        <v>0</v>
      </c>
      <c r="S382" s="3">
        <v>1</v>
      </c>
      <c r="T382" t="s">
        <v>210</v>
      </c>
      <c r="U382" s="3">
        <v>1</v>
      </c>
      <c r="V382" t="s">
        <v>210</v>
      </c>
      <c r="W382" s="4">
        <v>10500</v>
      </c>
      <c r="X382" s="17">
        <f t="shared" si="11"/>
        <v>10500</v>
      </c>
      <c r="Y382" t="s">
        <v>11</v>
      </c>
      <c r="Z382" s="3">
        <v>1</v>
      </c>
      <c r="AA382" s="3">
        <v>0</v>
      </c>
      <c r="AB382" s="3">
        <v>0</v>
      </c>
      <c r="AC382" s="3">
        <v>0</v>
      </c>
      <c r="AD382" s="4">
        <v>0</v>
      </c>
      <c r="AE382" s="3">
        <v>0</v>
      </c>
      <c r="AF382" s="4">
        <v>0</v>
      </c>
      <c r="AG382" s="3">
        <v>1</v>
      </c>
      <c r="AH382" s="4">
        <v>0</v>
      </c>
      <c r="AI382" s="4">
        <v>0</v>
      </c>
      <c r="AJ382" s="4">
        <v>0</v>
      </c>
      <c r="AK382" s="4">
        <v>0</v>
      </c>
      <c r="AL382" t="s">
        <v>582</v>
      </c>
      <c r="AM382" t="s">
        <v>13</v>
      </c>
    </row>
    <row r="383" spans="1:39" x14ac:dyDescent="0.25">
      <c r="A383" t="s">
        <v>1</v>
      </c>
      <c r="B383" t="s">
        <v>2</v>
      </c>
      <c r="C383" t="s">
        <v>3</v>
      </c>
      <c r="D383" t="s">
        <v>4</v>
      </c>
      <c r="E383" t="str">
        <f>_xlfn.XLOOKUP(D383,Planilha2!A:A,Planilha2!B:B)</f>
        <v>Compras EBMS</v>
      </c>
      <c r="F383" s="2">
        <v>45387</v>
      </c>
      <c r="G383" t="s">
        <v>15</v>
      </c>
      <c r="H383" s="10" t="s">
        <v>5590</v>
      </c>
      <c r="I383" t="s">
        <v>16</v>
      </c>
      <c r="J383" t="s">
        <v>17</v>
      </c>
      <c r="K383" t="s">
        <v>8</v>
      </c>
      <c r="L383" t="str">
        <f t="shared" si="10"/>
        <v>Serviço</v>
      </c>
      <c r="M383" t="s">
        <v>0</v>
      </c>
      <c r="N383" t="s">
        <v>0</v>
      </c>
      <c r="O383" t="s">
        <v>9</v>
      </c>
      <c r="P383">
        <v>1118</v>
      </c>
      <c r="Q383" t="str">
        <f>_xlfn.XLOOKUP(P383,Planilha1!$A$2:$A$3,Planilha1!$B$2:$B$3)</f>
        <v>Riocentro</v>
      </c>
      <c r="R383" t="s">
        <v>0</v>
      </c>
      <c r="S383" s="3">
        <v>1</v>
      </c>
      <c r="T383" t="s">
        <v>10</v>
      </c>
      <c r="U383" s="3">
        <v>1</v>
      </c>
      <c r="V383" t="s">
        <v>10</v>
      </c>
      <c r="W383" s="4">
        <v>11000</v>
      </c>
      <c r="X383" s="17">
        <f t="shared" si="11"/>
        <v>11000</v>
      </c>
      <c r="Y383" t="s">
        <v>11</v>
      </c>
      <c r="Z383" s="3">
        <v>1</v>
      </c>
      <c r="AA383" s="3">
        <v>0</v>
      </c>
      <c r="AB383" s="3">
        <v>0</v>
      </c>
      <c r="AC383" s="3">
        <v>0</v>
      </c>
      <c r="AD383" s="4">
        <v>0</v>
      </c>
      <c r="AE383" s="3">
        <v>0</v>
      </c>
      <c r="AF383" s="4">
        <v>0</v>
      </c>
      <c r="AG383" s="3">
        <v>1</v>
      </c>
      <c r="AH383" s="4">
        <v>0</v>
      </c>
      <c r="AI383" s="4">
        <v>0</v>
      </c>
      <c r="AJ383" s="4">
        <v>0</v>
      </c>
      <c r="AK383" s="4">
        <v>0</v>
      </c>
      <c r="AL383" t="s">
        <v>583</v>
      </c>
      <c r="AM383" t="s">
        <v>13</v>
      </c>
    </row>
    <row r="384" spans="1:39" x14ac:dyDescent="0.25">
      <c r="A384" t="s">
        <v>1</v>
      </c>
      <c r="B384" t="s">
        <v>2</v>
      </c>
      <c r="C384" t="s">
        <v>3</v>
      </c>
      <c r="D384" t="s">
        <v>4</v>
      </c>
      <c r="E384" t="str">
        <f>_xlfn.XLOOKUP(D384,Planilha2!A:A,Planilha2!B:B)</f>
        <v>Compras EBMS</v>
      </c>
      <c r="F384" s="2">
        <v>45387</v>
      </c>
      <c r="G384" t="s">
        <v>15</v>
      </c>
      <c r="H384" s="10" t="s">
        <v>5590</v>
      </c>
      <c r="I384" t="s">
        <v>16</v>
      </c>
      <c r="J384" t="s">
        <v>17</v>
      </c>
      <c r="K384" t="s">
        <v>8</v>
      </c>
      <c r="L384" t="str">
        <f t="shared" si="10"/>
        <v>Serviço</v>
      </c>
      <c r="M384" t="s">
        <v>0</v>
      </c>
      <c r="N384" t="s">
        <v>0</v>
      </c>
      <c r="O384" t="s">
        <v>9</v>
      </c>
      <c r="P384">
        <v>1118</v>
      </c>
      <c r="Q384" t="str">
        <f>_xlfn.XLOOKUP(P384,Planilha1!$A$2:$A$3,Planilha1!$B$2:$B$3)</f>
        <v>Riocentro</v>
      </c>
      <c r="R384" t="s">
        <v>0</v>
      </c>
      <c r="S384" s="3">
        <v>1</v>
      </c>
      <c r="T384" t="s">
        <v>10</v>
      </c>
      <c r="U384" s="3">
        <v>1</v>
      </c>
      <c r="V384" t="s">
        <v>10</v>
      </c>
      <c r="W384" s="4">
        <v>13000</v>
      </c>
      <c r="X384" s="17">
        <f t="shared" si="11"/>
        <v>13000</v>
      </c>
      <c r="Y384" t="s">
        <v>11</v>
      </c>
      <c r="Z384" s="3">
        <v>1</v>
      </c>
      <c r="AA384" s="3">
        <v>0</v>
      </c>
      <c r="AB384" s="3">
        <v>0</v>
      </c>
      <c r="AC384" s="3">
        <v>0</v>
      </c>
      <c r="AD384" s="4">
        <v>0</v>
      </c>
      <c r="AE384" s="3">
        <v>0</v>
      </c>
      <c r="AF384" s="4">
        <v>0</v>
      </c>
      <c r="AG384" s="3">
        <v>1</v>
      </c>
      <c r="AH384" s="4">
        <v>0</v>
      </c>
      <c r="AI384" s="4">
        <v>0</v>
      </c>
      <c r="AJ384" s="4">
        <v>0</v>
      </c>
      <c r="AK384" s="4">
        <v>0</v>
      </c>
      <c r="AL384" t="s">
        <v>584</v>
      </c>
      <c r="AM384" t="s">
        <v>13</v>
      </c>
    </row>
    <row r="385" spans="1:39" x14ac:dyDescent="0.25">
      <c r="A385" t="s">
        <v>1</v>
      </c>
      <c r="B385" t="s">
        <v>2</v>
      </c>
      <c r="C385" t="s">
        <v>3</v>
      </c>
      <c r="D385" t="s">
        <v>4</v>
      </c>
      <c r="E385" t="str">
        <f>_xlfn.XLOOKUP(D385,Planilha2!A:A,Planilha2!B:B)</f>
        <v>Compras EBMS</v>
      </c>
      <c r="F385" s="2">
        <v>45387</v>
      </c>
      <c r="G385" t="s">
        <v>15</v>
      </c>
      <c r="H385" s="10" t="s">
        <v>5590</v>
      </c>
      <c r="I385" t="s">
        <v>16</v>
      </c>
      <c r="J385" t="s">
        <v>17</v>
      </c>
      <c r="K385" t="s">
        <v>8</v>
      </c>
      <c r="L385" t="str">
        <f t="shared" si="10"/>
        <v>Serviço</v>
      </c>
      <c r="M385" t="s">
        <v>0</v>
      </c>
      <c r="N385" t="s">
        <v>0</v>
      </c>
      <c r="O385" t="s">
        <v>9</v>
      </c>
      <c r="P385">
        <v>1118</v>
      </c>
      <c r="Q385" t="str">
        <f>_xlfn.XLOOKUP(P385,Planilha1!$A$2:$A$3,Planilha1!$B$2:$B$3)</f>
        <v>Riocentro</v>
      </c>
      <c r="R385" t="s">
        <v>0</v>
      </c>
      <c r="S385" s="3">
        <v>1</v>
      </c>
      <c r="T385" t="s">
        <v>10</v>
      </c>
      <c r="U385" s="3">
        <v>1</v>
      </c>
      <c r="V385" t="s">
        <v>10</v>
      </c>
      <c r="W385" s="4">
        <v>11000</v>
      </c>
      <c r="X385" s="17">
        <f t="shared" si="11"/>
        <v>11000</v>
      </c>
      <c r="Y385" t="s">
        <v>11</v>
      </c>
      <c r="Z385" s="3">
        <v>1</v>
      </c>
      <c r="AA385" s="3">
        <v>0</v>
      </c>
      <c r="AB385" s="3">
        <v>0</v>
      </c>
      <c r="AC385" s="3">
        <v>0</v>
      </c>
      <c r="AD385" s="4">
        <v>0</v>
      </c>
      <c r="AE385" s="3">
        <v>0</v>
      </c>
      <c r="AF385" s="4">
        <v>0</v>
      </c>
      <c r="AG385" s="3">
        <v>1</v>
      </c>
      <c r="AH385" s="4">
        <v>0</v>
      </c>
      <c r="AI385" s="4">
        <v>0</v>
      </c>
      <c r="AJ385" s="4">
        <v>0</v>
      </c>
      <c r="AK385" s="4">
        <v>0</v>
      </c>
      <c r="AL385" t="s">
        <v>585</v>
      </c>
      <c r="AM385" t="s">
        <v>13</v>
      </c>
    </row>
    <row r="386" spans="1:39" x14ac:dyDescent="0.25">
      <c r="A386" t="s">
        <v>1</v>
      </c>
      <c r="B386" t="s">
        <v>2</v>
      </c>
      <c r="C386" t="s">
        <v>3</v>
      </c>
      <c r="D386" t="s">
        <v>4</v>
      </c>
      <c r="E386" t="str">
        <f>_xlfn.XLOOKUP(D386,Planilha2!A:A,Planilha2!B:B)</f>
        <v>Compras EBMS</v>
      </c>
      <c r="F386" s="2">
        <v>45387</v>
      </c>
      <c r="G386" t="s">
        <v>15</v>
      </c>
      <c r="H386" s="10" t="s">
        <v>5590</v>
      </c>
      <c r="I386" t="s">
        <v>16</v>
      </c>
      <c r="J386" t="s">
        <v>17</v>
      </c>
      <c r="K386" t="s">
        <v>8</v>
      </c>
      <c r="L386" t="str">
        <f t="shared" si="10"/>
        <v>Serviço</v>
      </c>
      <c r="M386" t="s">
        <v>0</v>
      </c>
      <c r="N386" t="s">
        <v>0</v>
      </c>
      <c r="O386" t="s">
        <v>9</v>
      </c>
      <c r="P386">
        <v>1118</v>
      </c>
      <c r="Q386" t="str">
        <f>_xlfn.XLOOKUP(P386,Planilha1!$A$2:$A$3,Planilha1!$B$2:$B$3)</f>
        <v>Riocentro</v>
      </c>
      <c r="R386" t="s">
        <v>0</v>
      </c>
      <c r="S386" s="3">
        <v>1</v>
      </c>
      <c r="T386" t="s">
        <v>10</v>
      </c>
      <c r="U386" s="3">
        <v>1</v>
      </c>
      <c r="V386" t="s">
        <v>10</v>
      </c>
      <c r="W386" s="4">
        <v>11000</v>
      </c>
      <c r="X386" s="17">
        <f t="shared" si="11"/>
        <v>11000</v>
      </c>
      <c r="Y386" t="s">
        <v>11</v>
      </c>
      <c r="Z386" s="3">
        <v>1</v>
      </c>
      <c r="AA386" s="3">
        <v>0</v>
      </c>
      <c r="AB386" s="3">
        <v>0</v>
      </c>
      <c r="AC386" s="3">
        <v>0</v>
      </c>
      <c r="AD386" s="4">
        <v>0</v>
      </c>
      <c r="AE386" s="3">
        <v>0</v>
      </c>
      <c r="AF386" s="4">
        <v>0</v>
      </c>
      <c r="AG386" s="3">
        <v>1</v>
      </c>
      <c r="AH386" s="4">
        <v>0</v>
      </c>
      <c r="AI386" s="4">
        <v>0</v>
      </c>
      <c r="AJ386" s="4">
        <v>0</v>
      </c>
      <c r="AK386" s="4">
        <v>0</v>
      </c>
      <c r="AL386" t="s">
        <v>586</v>
      </c>
      <c r="AM386" t="s">
        <v>13</v>
      </c>
    </row>
    <row r="387" spans="1:39" x14ac:dyDescent="0.25">
      <c r="A387" t="s">
        <v>1</v>
      </c>
      <c r="B387" t="s">
        <v>2</v>
      </c>
      <c r="C387" t="s">
        <v>3</v>
      </c>
      <c r="D387" t="s">
        <v>4</v>
      </c>
      <c r="E387" t="str">
        <f>_xlfn.XLOOKUP(D387,Planilha2!A:A,Planilha2!B:B)</f>
        <v>Compras EBMS</v>
      </c>
      <c r="F387" s="2">
        <v>45387</v>
      </c>
      <c r="G387" t="s">
        <v>15</v>
      </c>
      <c r="H387" s="10" t="s">
        <v>5590</v>
      </c>
      <c r="I387" t="s">
        <v>16</v>
      </c>
      <c r="J387" t="s">
        <v>17</v>
      </c>
      <c r="K387" t="s">
        <v>8</v>
      </c>
      <c r="L387" t="str">
        <f t="shared" ref="L387:L450" si="12">IF(LEFT(K387,1)="s","Serviço",IF(LEFT(K387,1)="l","Locação","Material"))</f>
        <v>Serviço</v>
      </c>
      <c r="M387" t="s">
        <v>0</v>
      </c>
      <c r="N387" t="s">
        <v>0</v>
      </c>
      <c r="O387" t="s">
        <v>9</v>
      </c>
      <c r="P387">
        <v>1118</v>
      </c>
      <c r="Q387" t="str">
        <f>_xlfn.XLOOKUP(P387,Planilha1!$A$2:$A$3,Planilha1!$B$2:$B$3)</f>
        <v>Riocentro</v>
      </c>
      <c r="R387" t="s">
        <v>0</v>
      </c>
      <c r="S387" s="3">
        <v>1</v>
      </c>
      <c r="T387" t="s">
        <v>10</v>
      </c>
      <c r="U387" s="3">
        <v>1</v>
      </c>
      <c r="V387" t="s">
        <v>10</v>
      </c>
      <c r="W387" s="4">
        <v>13000</v>
      </c>
      <c r="X387" s="17">
        <f t="shared" ref="X387:X450" si="13">W387*S387/Z387</f>
        <v>13000</v>
      </c>
      <c r="Y387" t="s">
        <v>11</v>
      </c>
      <c r="Z387" s="3">
        <v>1</v>
      </c>
      <c r="AA387" s="3">
        <v>0</v>
      </c>
      <c r="AB387" s="3">
        <v>0</v>
      </c>
      <c r="AC387" s="3">
        <v>0</v>
      </c>
      <c r="AD387" s="4">
        <v>0</v>
      </c>
      <c r="AE387" s="3">
        <v>0</v>
      </c>
      <c r="AF387" s="4">
        <v>0</v>
      </c>
      <c r="AG387" s="3">
        <v>1</v>
      </c>
      <c r="AH387" s="4">
        <v>0</v>
      </c>
      <c r="AI387" s="4">
        <v>0</v>
      </c>
      <c r="AJ387" s="4">
        <v>0</v>
      </c>
      <c r="AK387" s="4">
        <v>0</v>
      </c>
      <c r="AL387" t="s">
        <v>587</v>
      </c>
      <c r="AM387" t="s">
        <v>13</v>
      </c>
    </row>
    <row r="388" spans="1:39" x14ac:dyDescent="0.25">
      <c r="A388" t="s">
        <v>1</v>
      </c>
      <c r="B388" t="s">
        <v>2</v>
      </c>
      <c r="C388" t="s">
        <v>3</v>
      </c>
      <c r="D388" t="s">
        <v>4</v>
      </c>
      <c r="E388" t="str">
        <f>_xlfn.XLOOKUP(D388,Planilha2!A:A,Planilha2!B:B)</f>
        <v>Compras EBMS</v>
      </c>
      <c r="F388" s="2">
        <v>45387</v>
      </c>
      <c r="G388" t="s">
        <v>15</v>
      </c>
      <c r="H388" s="10" t="s">
        <v>5590</v>
      </c>
      <c r="I388" t="s">
        <v>16</v>
      </c>
      <c r="J388" t="s">
        <v>17</v>
      </c>
      <c r="K388" t="s">
        <v>8</v>
      </c>
      <c r="L388" t="str">
        <f t="shared" si="12"/>
        <v>Serviço</v>
      </c>
      <c r="M388" t="s">
        <v>0</v>
      </c>
      <c r="N388" t="s">
        <v>0</v>
      </c>
      <c r="O388" t="s">
        <v>9</v>
      </c>
      <c r="P388">
        <v>1118</v>
      </c>
      <c r="Q388" t="str">
        <f>_xlfn.XLOOKUP(P388,Planilha1!$A$2:$A$3,Planilha1!$B$2:$B$3)</f>
        <v>Riocentro</v>
      </c>
      <c r="R388" t="s">
        <v>0</v>
      </c>
      <c r="S388" s="3">
        <v>1</v>
      </c>
      <c r="T388" t="s">
        <v>10</v>
      </c>
      <c r="U388" s="3">
        <v>1</v>
      </c>
      <c r="V388" t="s">
        <v>10</v>
      </c>
      <c r="W388" s="4">
        <v>11000</v>
      </c>
      <c r="X388" s="17">
        <f t="shared" si="13"/>
        <v>11000</v>
      </c>
      <c r="Y388" t="s">
        <v>11</v>
      </c>
      <c r="Z388" s="3">
        <v>1</v>
      </c>
      <c r="AA388" s="3">
        <v>0</v>
      </c>
      <c r="AB388" s="3">
        <v>0</v>
      </c>
      <c r="AC388" s="3">
        <v>0</v>
      </c>
      <c r="AD388" s="4">
        <v>0</v>
      </c>
      <c r="AE388" s="3">
        <v>0</v>
      </c>
      <c r="AF388" s="4">
        <v>0</v>
      </c>
      <c r="AG388" s="3">
        <v>1</v>
      </c>
      <c r="AH388" s="4">
        <v>0</v>
      </c>
      <c r="AI388" s="4">
        <v>0</v>
      </c>
      <c r="AJ388" s="4">
        <v>0</v>
      </c>
      <c r="AK388" s="4">
        <v>0</v>
      </c>
      <c r="AL388" t="s">
        <v>588</v>
      </c>
      <c r="AM388" t="s">
        <v>13</v>
      </c>
    </row>
    <row r="389" spans="1:39" x14ac:dyDescent="0.25">
      <c r="A389" t="s">
        <v>1</v>
      </c>
      <c r="B389" t="s">
        <v>2</v>
      </c>
      <c r="C389" t="s">
        <v>3</v>
      </c>
      <c r="D389" t="s">
        <v>4</v>
      </c>
      <c r="E389" t="str">
        <f>_xlfn.XLOOKUP(D389,Planilha2!A:A,Planilha2!B:B)</f>
        <v>Compras EBMS</v>
      </c>
      <c r="F389" s="2">
        <v>45390</v>
      </c>
      <c r="G389" t="s">
        <v>518</v>
      </c>
      <c r="H389" s="10" t="s">
        <v>5617</v>
      </c>
      <c r="I389" t="s">
        <v>33</v>
      </c>
      <c r="J389" t="s">
        <v>589</v>
      </c>
      <c r="K389" t="s">
        <v>8</v>
      </c>
      <c r="L389" t="str">
        <f t="shared" si="12"/>
        <v>Serviço</v>
      </c>
      <c r="M389" t="s">
        <v>0</v>
      </c>
      <c r="N389" t="s">
        <v>0</v>
      </c>
      <c r="O389" t="s">
        <v>9</v>
      </c>
      <c r="P389">
        <v>1118</v>
      </c>
      <c r="Q389" t="str">
        <f>_xlfn.XLOOKUP(P389,Planilha1!$A$2:$A$3,Planilha1!$B$2:$B$3)</f>
        <v>Riocentro</v>
      </c>
      <c r="R389" t="s">
        <v>0</v>
      </c>
      <c r="S389" s="3">
        <v>1</v>
      </c>
      <c r="T389" t="s">
        <v>10</v>
      </c>
      <c r="U389" s="3">
        <v>1</v>
      </c>
      <c r="V389" t="s">
        <v>10</v>
      </c>
      <c r="W389" s="4">
        <v>2075.04</v>
      </c>
      <c r="X389" s="17">
        <f t="shared" si="13"/>
        <v>2075.04</v>
      </c>
      <c r="Y389" t="s">
        <v>11</v>
      </c>
      <c r="Z389" s="3">
        <v>1</v>
      </c>
      <c r="AA389" s="3">
        <v>0</v>
      </c>
      <c r="AB389" s="3">
        <v>0</v>
      </c>
      <c r="AC389" s="3">
        <v>0</v>
      </c>
      <c r="AD389" s="4">
        <v>0</v>
      </c>
      <c r="AE389" s="3">
        <v>0</v>
      </c>
      <c r="AF389" s="4">
        <v>0</v>
      </c>
      <c r="AG389" s="3">
        <v>1</v>
      </c>
      <c r="AH389" s="4">
        <v>0</v>
      </c>
      <c r="AI389" s="4">
        <v>0</v>
      </c>
      <c r="AJ389" s="4">
        <v>0</v>
      </c>
      <c r="AK389" s="4">
        <v>0</v>
      </c>
      <c r="AL389" t="s">
        <v>590</v>
      </c>
      <c r="AM389" t="s">
        <v>13</v>
      </c>
    </row>
    <row r="390" spans="1:39" x14ac:dyDescent="0.25">
      <c r="A390" t="s">
        <v>1</v>
      </c>
      <c r="B390" t="s">
        <v>2</v>
      </c>
      <c r="C390" t="s">
        <v>3</v>
      </c>
      <c r="D390" t="s">
        <v>4</v>
      </c>
      <c r="E390" t="str">
        <f>_xlfn.XLOOKUP(D390,Planilha2!A:A,Planilha2!B:B)</f>
        <v>Compras EBMS</v>
      </c>
      <c r="F390" s="2">
        <v>45390</v>
      </c>
      <c r="G390" t="s">
        <v>591</v>
      </c>
      <c r="H390" s="10" t="s">
        <v>5621</v>
      </c>
      <c r="I390" t="s">
        <v>33</v>
      </c>
      <c r="J390" t="s">
        <v>592</v>
      </c>
      <c r="K390" t="s">
        <v>8</v>
      </c>
      <c r="L390" t="str">
        <f t="shared" si="12"/>
        <v>Serviço</v>
      </c>
      <c r="M390" t="s">
        <v>0</v>
      </c>
      <c r="N390" t="s">
        <v>0</v>
      </c>
      <c r="O390" t="s">
        <v>9</v>
      </c>
      <c r="P390">
        <v>1118</v>
      </c>
      <c r="Q390" t="str">
        <f>_xlfn.XLOOKUP(P390,Planilha1!$A$2:$A$3,Planilha1!$B$2:$B$3)</f>
        <v>Riocentro</v>
      </c>
      <c r="R390" t="s">
        <v>0</v>
      </c>
      <c r="S390" s="3">
        <v>1</v>
      </c>
      <c r="T390" t="s">
        <v>10</v>
      </c>
      <c r="U390" s="3">
        <v>1</v>
      </c>
      <c r="V390" t="s">
        <v>10</v>
      </c>
      <c r="W390" s="4">
        <v>16320</v>
      </c>
      <c r="X390" s="17">
        <f t="shared" si="13"/>
        <v>16320</v>
      </c>
      <c r="Y390" t="s">
        <v>11</v>
      </c>
      <c r="Z390" s="3">
        <v>1</v>
      </c>
      <c r="AA390" s="3">
        <v>0</v>
      </c>
      <c r="AB390" s="3">
        <v>0</v>
      </c>
      <c r="AC390" s="3">
        <v>0</v>
      </c>
      <c r="AD390" s="4">
        <v>0</v>
      </c>
      <c r="AE390" s="3">
        <v>0</v>
      </c>
      <c r="AF390" s="4">
        <v>0</v>
      </c>
      <c r="AG390" s="3">
        <v>1</v>
      </c>
      <c r="AH390" s="4">
        <v>0</v>
      </c>
      <c r="AI390" s="4">
        <v>0</v>
      </c>
      <c r="AJ390" s="4">
        <v>0</v>
      </c>
      <c r="AK390" s="4">
        <v>0</v>
      </c>
      <c r="AL390" t="s">
        <v>593</v>
      </c>
      <c r="AM390" t="s">
        <v>13</v>
      </c>
    </row>
    <row r="391" spans="1:39" x14ac:dyDescent="0.25">
      <c r="A391" t="s">
        <v>1</v>
      </c>
      <c r="B391" t="s">
        <v>2</v>
      </c>
      <c r="C391" t="s">
        <v>3</v>
      </c>
      <c r="D391" t="s">
        <v>4</v>
      </c>
      <c r="E391" t="str">
        <f>_xlfn.XLOOKUP(D391,Planilha2!A:A,Planilha2!B:B)</f>
        <v>Compras EBMS</v>
      </c>
      <c r="F391" s="2">
        <v>45390</v>
      </c>
      <c r="G391" t="s">
        <v>280</v>
      </c>
      <c r="H391" s="10" t="s">
        <v>5607</v>
      </c>
      <c r="I391" t="s">
        <v>281</v>
      </c>
      <c r="J391" t="s">
        <v>594</v>
      </c>
      <c r="K391" t="s">
        <v>283</v>
      </c>
      <c r="L391" t="str">
        <f t="shared" si="12"/>
        <v>Material</v>
      </c>
      <c r="M391" t="s">
        <v>0</v>
      </c>
      <c r="N391" t="s">
        <v>0</v>
      </c>
      <c r="O391" t="s">
        <v>9</v>
      </c>
      <c r="P391">
        <v>1118</v>
      </c>
      <c r="Q391" t="str">
        <f>_xlfn.XLOOKUP(P391,Planilha1!$A$2:$A$3,Planilha1!$B$2:$B$3)</f>
        <v>Riocentro</v>
      </c>
      <c r="R391" t="s">
        <v>0</v>
      </c>
      <c r="S391" s="3">
        <v>30000</v>
      </c>
      <c r="T391" t="s">
        <v>23</v>
      </c>
      <c r="U391" s="3">
        <v>30000</v>
      </c>
      <c r="V391" t="s">
        <v>23</v>
      </c>
      <c r="W391" s="4">
        <v>5.0999999999999996</v>
      </c>
      <c r="X391" s="17">
        <f t="shared" si="13"/>
        <v>153000</v>
      </c>
      <c r="Y391" t="s">
        <v>11</v>
      </c>
      <c r="Z391" s="3">
        <v>1</v>
      </c>
      <c r="AA391" s="3">
        <v>0</v>
      </c>
      <c r="AB391" s="3">
        <v>0</v>
      </c>
      <c r="AC391" s="3">
        <v>0</v>
      </c>
      <c r="AD391" s="4">
        <v>0</v>
      </c>
      <c r="AE391" s="3">
        <v>0</v>
      </c>
      <c r="AF391" s="4">
        <v>0</v>
      </c>
      <c r="AG391" s="3">
        <v>1</v>
      </c>
      <c r="AH391" s="4">
        <v>0</v>
      </c>
      <c r="AI391" s="4">
        <v>0</v>
      </c>
      <c r="AJ391" s="4">
        <v>0</v>
      </c>
      <c r="AK391" s="4">
        <v>0</v>
      </c>
      <c r="AL391" t="s">
        <v>595</v>
      </c>
      <c r="AM391" t="s">
        <v>13</v>
      </c>
    </row>
    <row r="392" spans="1:39" x14ac:dyDescent="0.25">
      <c r="A392" t="s">
        <v>1</v>
      </c>
      <c r="B392" t="s">
        <v>2</v>
      </c>
      <c r="C392" t="s">
        <v>3</v>
      </c>
      <c r="D392" t="s">
        <v>4</v>
      </c>
      <c r="E392" t="str">
        <f>_xlfn.XLOOKUP(D392,Planilha2!A:A,Planilha2!B:B)</f>
        <v>Compras EBMS</v>
      </c>
      <c r="F392" s="2">
        <v>45390</v>
      </c>
      <c r="G392" t="s">
        <v>46</v>
      </c>
      <c r="H392" s="10" t="s">
        <v>46</v>
      </c>
      <c r="I392" t="s">
        <v>212</v>
      </c>
      <c r="J392" t="s">
        <v>596</v>
      </c>
      <c r="K392" t="s">
        <v>8</v>
      </c>
      <c r="L392" t="str">
        <f t="shared" si="12"/>
        <v>Serviço</v>
      </c>
      <c r="M392" t="s">
        <v>0</v>
      </c>
      <c r="N392" t="s">
        <v>0</v>
      </c>
      <c r="O392" t="s">
        <v>9</v>
      </c>
      <c r="P392">
        <v>1118</v>
      </c>
      <c r="Q392" t="str">
        <f>_xlfn.XLOOKUP(P392,Planilha1!$A$2:$A$3,Planilha1!$B$2:$B$3)</f>
        <v>Riocentro</v>
      </c>
      <c r="R392" t="s">
        <v>0</v>
      </c>
      <c r="S392" s="3">
        <v>1</v>
      </c>
      <c r="T392" t="s">
        <v>10</v>
      </c>
      <c r="U392" s="3">
        <v>1</v>
      </c>
      <c r="V392" t="s">
        <v>10</v>
      </c>
      <c r="W392" s="4">
        <v>6914.2</v>
      </c>
      <c r="X392" s="17">
        <f t="shared" si="13"/>
        <v>6914.2</v>
      </c>
      <c r="Y392" t="s">
        <v>11</v>
      </c>
      <c r="Z392" s="3">
        <v>1</v>
      </c>
      <c r="AA392" s="3">
        <v>0</v>
      </c>
      <c r="AB392" s="3">
        <v>0</v>
      </c>
      <c r="AC392" s="3">
        <v>0</v>
      </c>
      <c r="AD392" s="4">
        <v>0</v>
      </c>
      <c r="AE392" s="3">
        <v>0</v>
      </c>
      <c r="AF392" s="4">
        <v>0</v>
      </c>
      <c r="AG392" s="3">
        <v>1</v>
      </c>
      <c r="AH392" s="4">
        <v>0</v>
      </c>
      <c r="AI392" s="4">
        <v>0</v>
      </c>
      <c r="AJ392" s="4">
        <v>0</v>
      </c>
      <c r="AK392" s="4">
        <v>0</v>
      </c>
      <c r="AL392" t="s">
        <v>597</v>
      </c>
      <c r="AM392" t="s">
        <v>13</v>
      </c>
    </row>
    <row r="393" spans="1:39" x14ac:dyDescent="0.25">
      <c r="A393" t="s">
        <v>1</v>
      </c>
      <c r="B393" t="s">
        <v>2</v>
      </c>
      <c r="C393" t="s">
        <v>3</v>
      </c>
      <c r="D393" t="s">
        <v>4</v>
      </c>
      <c r="E393" t="str">
        <f>_xlfn.XLOOKUP(D393,Planilha2!A:A,Planilha2!B:B)</f>
        <v>Compras EBMS</v>
      </c>
      <c r="F393" s="2">
        <v>45390</v>
      </c>
      <c r="G393" t="s">
        <v>75</v>
      </c>
      <c r="H393" s="10" t="s">
        <v>5596</v>
      </c>
      <c r="I393" t="s">
        <v>33</v>
      </c>
      <c r="J393" t="s">
        <v>598</v>
      </c>
      <c r="K393" t="s">
        <v>8</v>
      </c>
      <c r="L393" t="str">
        <f t="shared" si="12"/>
        <v>Serviço</v>
      </c>
      <c r="M393" t="s">
        <v>0</v>
      </c>
      <c r="N393" t="s">
        <v>0</v>
      </c>
      <c r="O393" t="s">
        <v>9</v>
      </c>
      <c r="P393">
        <v>1118</v>
      </c>
      <c r="Q393" t="str">
        <f>_xlfn.XLOOKUP(P393,Planilha1!$A$2:$A$3,Planilha1!$B$2:$B$3)</f>
        <v>Riocentro</v>
      </c>
      <c r="R393" t="s">
        <v>0</v>
      </c>
      <c r="S393" s="3">
        <v>1</v>
      </c>
      <c r="T393" t="s">
        <v>10</v>
      </c>
      <c r="U393" s="3">
        <v>1</v>
      </c>
      <c r="V393" t="s">
        <v>10</v>
      </c>
      <c r="W393" s="4">
        <v>10080</v>
      </c>
      <c r="X393" s="17">
        <f t="shared" si="13"/>
        <v>10080</v>
      </c>
      <c r="Y393" t="s">
        <v>11</v>
      </c>
      <c r="Z393" s="3">
        <v>1</v>
      </c>
      <c r="AA393" s="3">
        <v>0</v>
      </c>
      <c r="AB393" s="3">
        <v>0</v>
      </c>
      <c r="AC393" s="3">
        <v>0</v>
      </c>
      <c r="AD393" s="4">
        <v>0</v>
      </c>
      <c r="AE393" s="3">
        <v>0</v>
      </c>
      <c r="AF393" s="4">
        <v>0</v>
      </c>
      <c r="AG393" s="3">
        <v>1</v>
      </c>
      <c r="AH393" s="4">
        <v>0</v>
      </c>
      <c r="AI393" s="4">
        <v>0</v>
      </c>
      <c r="AJ393" s="4">
        <v>0</v>
      </c>
      <c r="AK393" s="4">
        <v>0</v>
      </c>
      <c r="AL393" t="s">
        <v>599</v>
      </c>
      <c r="AM393" t="s">
        <v>13</v>
      </c>
    </row>
    <row r="394" spans="1:39" x14ac:dyDescent="0.25">
      <c r="A394" t="s">
        <v>78</v>
      </c>
      <c r="B394" t="s">
        <v>2</v>
      </c>
      <c r="C394" t="s">
        <v>3</v>
      </c>
      <c r="D394" t="s">
        <v>4</v>
      </c>
      <c r="E394" t="str">
        <f>_xlfn.XLOOKUP(D394,Planilha2!A:A,Planilha2!B:B)</f>
        <v>Compras EBMS</v>
      </c>
      <c r="F394" s="2">
        <v>45390</v>
      </c>
      <c r="G394" t="s">
        <v>75</v>
      </c>
      <c r="H394" s="10" t="s">
        <v>5596</v>
      </c>
      <c r="I394" t="s">
        <v>33</v>
      </c>
      <c r="J394" t="s">
        <v>600</v>
      </c>
      <c r="K394" t="s">
        <v>8</v>
      </c>
      <c r="L394" t="str">
        <f t="shared" si="12"/>
        <v>Serviço</v>
      </c>
      <c r="M394" t="s">
        <v>0</v>
      </c>
      <c r="N394" t="s">
        <v>0</v>
      </c>
      <c r="O394" t="s">
        <v>9</v>
      </c>
      <c r="P394">
        <v>1118</v>
      </c>
      <c r="Q394" t="str">
        <f>_xlfn.XLOOKUP(P394,Planilha1!$A$2:$A$3,Planilha1!$B$2:$B$3)</f>
        <v>Riocentro</v>
      </c>
      <c r="R394" t="s">
        <v>0</v>
      </c>
      <c r="S394" s="3">
        <v>1</v>
      </c>
      <c r="T394" t="s">
        <v>10</v>
      </c>
      <c r="U394" s="3">
        <v>1</v>
      </c>
      <c r="V394" t="s">
        <v>10</v>
      </c>
      <c r="W394" s="4">
        <v>18200</v>
      </c>
      <c r="X394" s="17">
        <f t="shared" si="13"/>
        <v>18200</v>
      </c>
      <c r="Y394" t="s">
        <v>11</v>
      </c>
      <c r="Z394" s="3">
        <v>1</v>
      </c>
      <c r="AA394" s="3">
        <v>0</v>
      </c>
      <c r="AB394" s="3">
        <v>0</v>
      </c>
      <c r="AC394" s="3">
        <v>0</v>
      </c>
      <c r="AD394" s="4">
        <v>0</v>
      </c>
      <c r="AE394" s="3">
        <v>0</v>
      </c>
      <c r="AF394" s="4">
        <v>0</v>
      </c>
      <c r="AG394" s="3">
        <v>1</v>
      </c>
      <c r="AH394" s="4">
        <v>0</v>
      </c>
      <c r="AI394" s="4">
        <v>0</v>
      </c>
      <c r="AJ394" s="4">
        <v>0</v>
      </c>
      <c r="AK394" s="4">
        <v>0</v>
      </c>
      <c r="AL394" t="s">
        <v>599</v>
      </c>
      <c r="AM394" t="s">
        <v>13</v>
      </c>
    </row>
    <row r="395" spans="1:39" x14ac:dyDescent="0.25">
      <c r="A395" t="s">
        <v>1</v>
      </c>
      <c r="B395" t="s">
        <v>2</v>
      </c>
      <c r="C395" t="s">
        <v>3</v>
      </c>
      <c r="D395" t="s">
        <v>4</v>
      </c>
      <c r="E395" t="str">
        <f>_xlfn.XLOOKUP(D395,Planilha2!A:A,Planilha2!B:B)</f>
        <v>Compras EBMS</v>
      </c>
      <c r="F395" s="2">
        <v>45390</v>
      </c>
      <c r="G395" t="s">
        <v>272</v>
      </c>
      <c r="H395" s="10" t="s">
        <v>5968</v>
      </c>
      <c r="I395" t="s">
        <v>33</v>
      </c>
      <c r="J395" t="s">
        <v>44</v>
      </c>
      <c r="K395" t="s">
        <v>8</v>
      </c>
      <c r="L395" t="str">
        <f t="shared" si="12"/>
        <v>Serviço</v>
      </c>
      <c r="M395" t="s">
        <v>0</v>
      </c>
      <c r="N395" t="s">
        <v>0</v>
      </c>
      <c r="O395" t="s">
        <v>9</v>
      </c>
      <c r="P395">
        <v>1118</v>
      </c>
      <c r="Q395" t="str">
        <f>_xlfn.XLOOKUP(P395,Planilha1!$A$2:$A$3,Planilha1!$B$2:$B$3)</f>
        <v>Riocentro</v>
      </c>
      <c r="R395" t="s">
        <v>0</v>
      </c>
      <c r="S395" s="3">
        <v>1</v>
      </c>
      <c r="T395" t="s">
        <v>10</v>
      </c>
      <c r="U395" s="3">
        <v>1</v>
      </c>
      <c r="V395" t="s">
        <v>10</v>
      </c>
      <c r="W395" s="4">
        <v>340</v>
      </c>
      <c r="X395" s="17">
        <f t="shared" si="13"/>
        <v>340</v>
      </c>
      <c r="Y395" t="s">
        <v>11</v>
      </c>
      <c r="Z395" s="3">
        <v>1</v>
      </c>
      <c r="AA395" s="3">
        <v>0</v>
      </c>
      <c r="AB395" s="3">
        <v>0</v>
      </c>
      <c r="AC395" s="3">
        <v>0</v>
      </c>
      <c r="AD395" s="4">
        <v>0</v>
      </c>
      <c r="AE395" s="3">
        <v>0</v>
      </c>
      <c r="AF395" s="4">
        <v>0</v>
      </c>
      <c r="AG395" s="3">
        <v>1</v>
      </c>
      <c r="AH395" s="4">
        <v>0</v>
      </c>
      <c r="AI395" s="4">
        <v>0</v>
      </c>
      <c r="AJ395" s="4">
        <v>0</v>
      </c>
      <c r="AK395" s="4">
        <v>0</v>
      </c>
      <c r="AL395" t="s">
        <v>601</v>
      </c>
      <c r="AM395" t="s">
        <v>13</v>
      </c>
    </row>
    <row r="396" spans="1:39" x14ac:dyDescent="0.25">
      <c r="A396" t="s">
        <v>1</v>
      </c>
      <c r="B396" t="s">
        <v>2</v>
      </c>
      <c r="C396" t="s">
        <v>3</v>
      </c>
      <c r="D396" t="s">
        <v>4</v>
      </c>
      <c r="E396" t="str">
        <f>_xlfn.XLOOKUP(D396,Planilha2!A:A,Planilha2!B:B)</f>
        <v>Compras EBMS</v>
      </c>
      <c r="F396" s="2">
        <v>45390</v>
      </c>
      <c r="G396" t="s">
        <v>55</v>
      </c>
      <c r="H396" s="10" t="s">
        <v>5594</v>
      </c>
      <c r="I396" t="s">
        <v>56</v>
      </c>
      <c r="J396" t="s">
        <v>57</v>
      </c>
      <c r="K396" t="s">
        <v>8</v>
      </c>
      <c r="L396" t="str">
        <f t="shared" si="12"/>
        <v>Serviço</v>
      </c>
      <c r="M396" t="s">
        <v>0</v>
      </c>
      <c r="N396" t="s">
        <v>0</v>
      </c>
      <c r="O396" t="s">
        <v>9</v>
      </c>
      <c r="P396">
        <v>1118</v>
      </c>
      <c r="Q396" t="str">
        <f>_xlfn.XLOOKUP(P396,Planilha1!$A$2:$A$3,Planilha1!$B$2:$B$3)</f>
        <v>Riocentro</v>
      </c>
      <c r="R396" t="s">
        <v>0</v>
      </c>
      <c r="S396" s="3">
        <v>1</v>
      </c>
      <c r="T396" t="s">
        <v>10</v>
      </c>
      <c r="U396" s="3">
        <v>1</v>
      </c>
      <c r="V396" t="s">
        <v>10</v>
      </c>
      <c r="W396" s="4">
        <v>8641.4</v>
      </c>
      <c r="X396" s="17">
        <f t="shared" si="13"/>
        <v>8641.4</v>
      </c>
      <c r="Y396" t="s">
        <v>11</v>
      </c>
      <c r="Z396" s="3">
        <v>1</v>
      </c>
      <c r="AA396" s="3">
        <v>0</v>
      </c>
      <c r="AB396" s="3">
        <v>0</v>
      </c>
      <c r="AC396" s="3">
        <v>0</v>
      </c>
      <c r="AD396" s="4">
        <v>0</v>
      </c>
      <c r="AE396" s="3">
        <v>0</v>
      </c>
      <c r="AF396" s="4">
        <v>0</v>
      </c>
      <c r="AG396" s="3">
        <v>1</v>
      </c>
      <c r="AH396" s="4">
        <v>0</v>
      </c>
      <c r="AI396" s="4">
        <v>0</v>
      </c>
      <c r="AJ396" s="4">
        <v>0</v>
      </c>
      <c r="AK396" s="4">
        <v>0</v>
      </c>
      <c r="AL396" t="s">
        <v>602</v>
      </c>
      <c r="AM396" t="s">
        <v>13</v>
      </c>
    </row>
    <row r="397" spans="1:39" x14ac:dyDescent="0.25">
      <c r="A397" t="s">
        <v>1</v>
      </c>
      <c r="B397" t="s">
        <v>2</v>
      </c>
      <c r="C397" t="s">
        <v>3</v>
      </c>
      <c r="D397" t="s">
        <v>4</v>
      </c>
      <c r="E397" t="str">
        <f>_xlfn.XLOOKUP(D397,Planilha2!A:A,Planilha2!B:B)</f>
        <v>Compras EBMS</v>
      </c>
      <c r="F397" s="2">
        <v>45390</v>
      </c>
      <c r="G397" t="s">
        <v>55</v>
      </c>
      <c r="H397" s="10" t="s">
        <v>5594</v>
      </c>
      <c r="I397" t="s">
        <v>56</v>
      </c>
      <c r="J397" t="s">
        <v>57</v>
      </c>
      <c r="K397" t="s">
        <v>8</v>
      </c>
      <c r="L397" t="str">
        <f t="shared" si="12"/>
        <v>Serviço</v>
      </c>
      <c r="M397" t="s">
        <v>0</v>
      </c>
      <c r="N397" t="s">
        <v>0</v>
      </c>
      <c r="O397" t="s">
        <v>9</v>
      </c>
      <c r="P397">
        <v>1118</v>
      </c>
      <c r="Q397" t="str">
        <f>_xlfn.XLOOKUP(P397,Planilha1!$A$2:$A$3,Planilha1!$B$2:$B$3)</f>
        <v>Riocentro</v>
      </c>
      <c r="R397" t="s">
        <v>0</v>
      </c>
      <c r="S397" s="3">
        <v>1</v>
      </c>
      <c r="T397" t="s">
        <v>10</v>
      </c>
      <c r="U397" s="3">
        <v>1</v>
      </c>
      <c r="V397" t="s">
        <v>10</v>
      </c>
      <c r="W397" s="4">
        <v>227.41</v>
      </c>
      <c r="X397" s="17">
        <f t="shared" si="13"/>
        <v>227.41</v>
      </c>
      <c r="Y397" t="s">
        <v>11</v>
      </c>
      <c r="Z397" s="3">
        <v>1</v>
      </c>
      <c r="AA397" s="3">
        <v>0</v>
      </c>
      <c r="AB397" s="3">
        <v>0</v>
      </c>
      <c r="AC397" s="3">
        <v>0</v>
      </c>
      <c r="AD397" s="4">
        <v>0</v>
      </c>
      <c r="AE397" s="3">
        <v>0</v>
      </c>
      <c r="AF397" s="4">
        <v>0</v>
      </c>
      <c r="AG397" s="3">
        <v>1</v>
      </c>
      <c r="AH397" s="4">
        <v>0</v>
      </c>
      <c r="AI397" s="4">
        <v>0</v>
      </c>
      <c r="AJ397" s="4">
        <v>0</v>
      </c>
      <c r="AK397" s="4">
        <v>0</v>
      </c>
      <c r="AL397" t="s">
        <v>603</v>
      </c>
      <c r="AM397" t="s">
        <v>13</v>
      </c>
    </row>
    <row r="398" spans="1:39" x14ac:dyDescent="0.25">
      <c r="A398" t="s">
        <v>1</v>
      </c>
      <c r="B398" t="s">
        <v>2</v>
      </c>
      <c r="C398" t="s">
        <v>3</v>
      </c>
      <c r="D398" t="s">
        <v>4</v>
      </c>
      <c r="E398" t="str">
        <f>_xlfn.XLOOKUP(D398,Planilha2!A:A,Planilha2!B:B)</f>
        <v>Compras EBMS</v>
      </c>
      <c r="F398" s="2">
        <v>45390</v>
      </c>
      <c r="G398" t="s">
        <v>55</v>
      </c>
      <c r="H398" s="10" t="s">
        <v>5594</v>
      </c>
      <c r="I398" t="s">
        <v>56</v>
      </c>
      <c r="J398" t="s">
        <v>57</v>
      </c>
      <c r="K398" t="s">
        <v>8</v>
      </c>
      <c r="L398" t="str">
        <f t="shared" si="12"/>
        <v>Serviço</v>
      </c>
      <c r="M398" t="s">
        <v>0</v>
      </c>
      <c r="N398" t="s">
        <v>0</v>
      </c>
      <c r="O398" t="s">
        <v>9</v>
      </c>
      <c r="P398">
        <v>1118</v>
      </c>
      <c r="Q398" t="str">
        <f>_xlfn.XLOOKUP(P398,Planilha1!$A$2:$A$3,Planilha1!$B$2:$B$3)</f>
        <v>Riocentro</v>
      </c>
      <c r="R398" t="s">
        <v>0</v>
      </c>
      <c r="S398" s="3">
        <v>1</v>
      </c>
      <c r="T398" t="s">
        <v>10</v>
      </c>
      <c r="U398" s="3">
        <v>1</v>
      </c>
      <c r="V398" t="s">
        <v>10</v>
      </c>
      <c r="W398" s="4">
        <v>5230.32</v>
      </c>
      <c r="X398" s="17">
        <f t="shared" si="13"/>
        <v>5230.32</v>
      </c>
      <c r="Y398" t="s">
        <v>11</v>
      </c>
      <c r="Z398" s="3">
        <v>1</v>
      </c>
      <c r="AA398" s="3">
        <v>0</v>
      </c>
      <c r="AB398" s="3">
        <v>0</v>
      </c>
      <c r="AC398" s="3">
        <v>0</v>
      </c>
      <c r="AD398" s="4">
        <v>0</v>
      </c>
      <c r="AE398" s="3">
        <v>0</v>
      </c>
      <c r="AF398" s="4">
        <v>0</v>
      </c>
      <c r="AG398" s="3">
        <v>1</v>
      </c>
      <c r="AH398" s="4">
        <v>0</v>
      </c>
      <c r="AI398" s="4">
        <v>0</v>
      </c>
      <c r="AJ398" s="4">
        <v>0</v>
      </c>
      <c r="AK398" s="4">
        <v>0</v>
      </c>
      <c r="AL398" t="s">
        <v>604</v>
      </c>
      <c r="AM398" t="s">
        <v>13</v>
      </c>
    </row>
    <row r="399" spans="1:39" x14ac:dyDescent="0.25">
      <c r="A399" t="s">
        <v>1</v>
      </c>
      <c r="B399" t="s">
        <v>2</v>
      </c>
      <c r="C399" t="s">
        <v>3</v>
      </c>
      <c r="D399" t="s">
        <v>4</v>
      </c>
      <c r="E399" t="str">
        <f>_xlfn.XLOOKUP(D399,Planilha2!A:A,Planilha2!B:B)</f>
        <v>Compras EBMS</v>
      </c>
      <c r="F399" s="2">
        <v>45390</v>
      </c>
      <c r="G399" t="s">
        <v>55</v>
      </c>
      <c r="H399" s="10" t="s">
        <v>5594</v>
      </c>
      <c r="I399" t="s">
        <v>56</v>
      </c>
      <c r="J399" t="s">
        <v>57</v>
      </c>
      <c r="K399" t="s">
        <v>8</v>
      </c>
      <c r="L399" t="str">
        <f t="shared" si="12"/>
        <v>Serviço</v>
      </c>
      <c r="M399" t="s">
        <v>0</v>
      </c>
      <c r="N399" t="s">
        <v>0</v>
      </c>
      <c r="O399" t="s">
        <v>9</v>
      </c>
      <c r="P399">
        <v>1118</v>
      </c>
      <c r="Q399" t="str">
        <f>_xlfn.XLOOKUP(P399,Planilha1!$A$2:$A$3,Planilha1!$B$2:$B$3)</f>
        <v>Riocentro</v>
      </c>
      <c r="R399" t="s">
        <v>0</v>
      </c>
      <c r="S399" s="3">
        <v>1</v>
      </c>
      <c r="T399" t="s">
        <v>10</v>
      </c>
      <c r="U399" s="3">
        <v>1</v>
      </c>
      <c r="V399" t="s">
        <v>10</v>
      </c>
      <c r="W399" s="4">
        <v>454.81</v>
      </c>
      <c r="X399" s="17">
        <f t="shared" si="13"/>
        <v>454.81</v>
      </c>
      <c r="Y399" t="s">
        <v>11</v>
      </c>
      <c r="Z399" s="3">
        <v>1</v>
      </c>
      <c r="AA399" s="3">
        <v>0</v>
      </c>
      <c r="AB399" s="3">
        <v>0</v>
      </c>
      <c r="AC399" s="3">
        <v>0</v>
      </c>
      <c r="AD399" s="4">
        <v>0</v>
      </c>
      <c r="AE399" s="3">
        <v>0</v>
      </c>
      <c r="AF399" s="4">
        <v>0</v>
      </c>
      <c r="AG399" s="3">
        <v>1</v>
      </c>
      <c r="AH399" s="4">
        <v>0</v>
      </c>
      <c r="AI399" s="4">
        <v>0</v>
      </c>
      <c r="AJ399" s="4">
        <v>0</v>
      </c>
      <c r="AK399" s="4">
        <v>0</v>
      </c>
      <c r="AL399" t="s">
        <v>605</v>
      </c>
      <c r="AM399" t="s">
        <v>13</v>
      </c>
    </row>
    <row r="400" spans="1:39" x14ac:dyDescent="0.25">
      <c r="A400" t="s">
        <v>1</v>
      </c>
      <c r="B400" t="s">
        <v>2</v>
      </c>
      <c r="C400" t="s">
        <v>3</v>
      </c>
      <c r="D400" t="s">
        <v>4</v>
      </c>
      <c r="E400" t="str">
        <f>_xlfn.XLOOKUP(D400,Planilha2!A:A,Planilha2!B:B)</f>
        <v>Compras EBMS</v>
      </c>
      <c r="F400" s="2">
        <v>45390</v>
      </c>
      <c r="G400" t="s">
        <v>55</v>
      </c>
      <c r="H400" s="10" t="s">
        <v>5594</v>
      </c>
      <c r="I400" t="s">
        <v>56</v>
      </c>
      <c r="J400" t="s">
        <v>57</v>
      </c>
      <c r="K400" t="s">
        <v>8</v>
      </c>
      <c r="L400" t="str">
        <f t="shared" si="12"/>
        <v>Serviço</v>
      </c>
      <c r="M400" t="s">
        <v>0</v>
      </c>
      <c r="N400" t="s">
        <v>0</v>
      </c>
      <c r="O400" t="s">
        <v>9</v>
      </c>
      <c r="P400">
        <v>1118</v>
      </c>
      <c r="Q400" t="str">
        <f>_xlfn.XLOOKUP(P400,Planilha1!$A$2:$A$3,Planilha1!$B$2:$B$3)</f>
        <v>Riocentro</v>
      </c>
      <c r="R400" t="s">
        <v>0</v>
      </c>
      <c r="S400" s="3">
        <v>1</v>
      </c>
      <c r="T400" t="s">
        <v>10</v>
      </c>
      <c r="U400" s="3">
        <v>1</v>
      </c>
      <c r="V400" t="s">
        <v>10</v>
      </c>
      <c r="W400" s="4">
        <v>55714.28</v>
      </c>
      <c r="X400" s="17">
        <f t="shared" si="13"/>
        <v>55714.28</v>
      </c>
      <c r="Y400" t="s">
        <v>11</v>
      </c>
      <c r="Z400" s="3">
        <v>1</v>
      </c>
      <c r="AA400" s="3">
        <v>0</v>
      </c>
      <c r="AB400" s="3">
        <v>0</v>
      </c>
      <c r="AC400" s="3">
        <v>0</v>
      </c>
      <c r="AD400" s="4">
        <v>0</v>
      </c>
      <c r="AE400" s="3">
        <v>0</v>
      </c>
      <c r="AF400" s="4">
        <v>0</v>
      </c>
      <c r="AG400" s="3">
        <v>1</v>
      </c>
      <c r="AH400" s="4">
        <v>0</v>
      </c>
      <c r="AI400" s="4">
        <v>0</v>
      </c>
      <c r="AJ400" s="4">
        <v>0</v>
      </c>
      <c r="AK400" s="4">
        <v>0</v>
      </c>
      <c r="AL400" t="s">
        <v>606</v>
      </c>
      <c r="AM400" t="s">
        <v>13</v>
      </c>
    </row>
    <row r="401" spans="1:39" x14ac:dyDescent="0.25">
      <c r="A401" t="s">
        <v>1</v>
      </c>
      <c r="B401" t="s">
        <v>2</v>
      </c>
      <c r="C401" t="s">
        <v>3</v>
      </c>
      <c r="D401" t="s">
        <v>4</v>
      </c>
      <c r="E401" t="str">
        <f>_xlfn.XLOOKUP(D401,Planilha2!A:A,Planilha2!B:B)</f>
        <v>Compras EBMS</v>
      </c>
      <c r="F401" s="2">
        <v>45390</v>
      </c>
      <c r="G401" t="s">
        <v>71</v>
      </c>
      <c r="H401" s="10" t="s">
        <v>5595</v>
      </c>
      <c r="I401" t="s">
        <v>33</v>
      </c>
      <c r="J401" t="s">
        <v>607</v>
      </c>
      <c r="K401" t="s">
        <v>8</v>
      </c>
      <c r="L401" t="str">
        <f t="shared" si="12"/>
        <v>Serviço</v>
      </c>
      <c r="M401" t="s">
        <v>0</v>
      </c>
      <c r="N401" t="s">
        <v>0</v>
      </c>
      <c r="O401" t="s">
        <v>9</v>
      </c>
      <c r="P401">
        <v>1118</v>
      </c>
      <c r="Q401" t="str">
        <f>_xlfn.XLOOKUP(P401,Planilha1!$A$2:$A$3,Planilha1!$B$2:$B$3)</f>
        <v>Riocentro</v>
      </c>
      <c r="R401" t="s">
        <v>0</v>
      </c>
      <c r="S401" s="3">
        <v>1</v>
      </c>
      <c r="T401" t="s">
        <v>10</v>
      </c>
      <c r="U401" s="3">
        <v>1</v>
      </c>
      <c r="V401" t="s">
        <v>10</v>
      </c>
      <c r="W401" s="4">
        <v>19344</v>
      </c>
      <c r="X401" s="17">
        <f t="shared" si="13"/>
        <v>19344</v>
      </c>
      <c r="Y401" t="s">
        <v>11</v>
      </c>
      <c r="Z401" s="3">
        <v>1</v>
      </c>
      <c r="AA401" s="3">
        <v>0</v>
      </c>
      <c r="AB401" s="3">
        <v>0</v>
      </c>
      <c r="AC401" s="3">
        <v>0</v>
      </c>
      <c r="AD401" s="4">
        <v>0</v>
      </c>
      <c r="AE401" s="3">
        <v>0</v>
      </c>
      <c r="AF401" s="4">
        <v>0</v>
      </c>
      <c r="AG401" s="3">
        <v>1</v>
      </c>
      <c r="AH401" s="4">
        <v>0</v>
      </c>
      <c r="AI401" s="4">
        <v>0</v>
      </c>
      <c r="AJ401" s="4">
        <v>0</v>
      </c>
      <c r="AK401" s="4">
        <v>0</v>
      </c>
      <c r="AL401" t="s">
        <v>608</v>
      </c>
      <c r="AM401" t="s">
        <v>13</v>
      </c>
    </row>
    <row r="402" spans="1:39" x14ac:dyDescent="0.25">
      <c r="A402" t="s">
        <v>1</v>
      </c>
      <c r="B402" t="s">
        <v>2</v>
      </c>
      <c r="C402" t="s">
        <v>3</v>
      </c>
      <c r="D402" t="s">
        <v>4</v>
      </c>
      <c r="E402" t="str">
        <f>_xlfn.XLOOKUP(D402,Planilha2!A:A,Planilha2!B:B)</f>
        <v>Compras EBMS</v>
      </c>
      <c r="F402" s="2">
        <v>45390</v>
      </c>
      <c r="G402" t="s">
        <v>55</v>
      </c>
      <c r="H402" s="10" t="s">
        <v>5594</v>
      </c>
      <c r="I402" t="s">
        <v>56</v>
      </c>
      <c r="J402" t="s">
        <v>57</v>
      </c>
      <c r="K402" t="s">
        <v>8</v>
      </c>
      <c r="L402" t="str">
        <f t="shared" si="12"/>
        <v>Serviço</v>
      </c>
      <c r="M402" t="s">
        <v>0</v>
      </c>
      <c r="N402" t="s">
        <v>0</v>
      </c>
      <c r="O402" t="s">
        <v>9</v>
      </c>
      <c r="P402">
        <v>1118</v>
      </c>
      <c r="Q402" t="str">
        <f>_xlfn.XLOOKUP(P402,Planilha1!$A$2:$A$3,Planilha1!$B$2:$B$3)</f>
        <v>Riocentro</v>
      </c>
      <c r="R402" t="s">
        <v>0</v>
      </c>
      <c r="S402" s="3">
        <v>1</v>
      </c>
      <c r="T402" t="s">
        <v>10</v>
      </c>
      <c r="U402" s="3">
        <v>1</v>
      </c>
      <c r="V402" t="s">
        <v>10</v>
      </c>
      <c r="W402" s="4">
        <v>13189.5</v>
      </c>
      <c r="X402" s="17">
        <f t="shared" si="13"/>
        <v>13189.5</v>
      </c>
      <c r="Y402" t="s">
        <v>11</v>
      </c>
      <c r="Z402" s="3">
        <v>1</v>
      </c>
      <c r="AA402" s="3">
        <v>0</v>
      </c>
      <c r="AB402" s="3">
        <v>0</v>
      </c>
      <c r="AC402" s="3">
        <v>0</v>
      </c>
      <c r="AD402" s="4">
        <v>0</v>
      </c>
      <c r="AE402" s="3">
        <v>0</v>
      </c>
      <c r="AF402" s="4">
        <v>0</v>
      </c>
      <c r="AG402" s="3">
        <v>1</v>
      </c>
      <c r="AH402" s="4">
        <v>0</v>
      </c>
      <c r="AI402" s="4">
        <v>0</v>
      </c>
      <c r="AJ402" s="4">
        <v>0</v>
      </c>
      <c r="AK402" s="4">
        <v>0</v>
      </c>
      <c r="AL402" t="s">
        <v>609</v>
      </c>
      <c r="AM402" t="s">
        <v>13</v>
      </c>
    </row>
    <row r="403" spans="1:39" x14ac:dyDescent="0.25">
      <c r="A403" t="s">
        <v>1</v>
      </c>
      <c r="B403" t="s">
        <v>2</v>
      </c>
      <c r="C403" t="s">
        <v>3</v>
      </c>
      <c r="D403" t="s">
        <v>4</v>
      </c>
      <c r="E403" t="str">
        <f>_xlfn.XLOOKUP(D403,Planilha2!A:A,Planilha2!B:B)</f>
        <v>Compras EBMS</v>
      </c>
      <c r="F403" s="2">
        <v>45390</v>
      </c>
      <c r="G403" t="s">
        <v>55</v>
      </c>
      <c r="H403" s="10" t="s">
        <v>5594</v>
      </c>
      <c r="I403" t="s">
        <v>56</v>
      </c>
      <c r="J403" t="s">
        <v>57</v>
      </c>
      <c r="K403" t="s">
        <v>8</v>
      </c>
      <c r="L403" t="str">
        <f t="shared" si="12"/>
        <v>Serviço</v>
      </c>
      <c r="M403" t="s">
        <v>0</v>
      </c>
      <c r="N403" t="s">
        <v>0</v>
      </c>
      <c r="O403" t="s">
        <v>9</v>
      </c>
      <c r="P403">
        <v>1118</v>
      </c>
      <c r="Q403" t="str">
        <f>_xlfn.XLOOKUP(P403,Planilha1!$A$2:$A$3,Planilha1!$B$2:$B$3)</f>
        <v>Riocentro</v>
      </c>
      <c r="R403" t="s">
        <v>0</v>
      </c>
      <c r="S403" s="3">
        <v>1</v>
      </c>
      <c r="T403" t="s">
        <v>10</v>
      </c>
      <c r="U403" s="3">
        <v>1</v>
      </c>
      <c r="V403" t="s">
        <v>10</v>
      </c>
      <c r="W403" s="4">
        <v>1137.03</v>
      </c>
      <c r="X403" s="17">
        <f t="shared" si="13"/>
        <v>1137.03</v>
      </c>
      <c r="Y403" t="s">
        <v>11</v>
      </c>
      <c r="Z403" s="3">
        <v>1</v>
      </c>
      <c r="AA403" s="3">
        <v>0</v>
      </c>
      <c r="AB403" s="3">
        <v>0</v>
      </c>
      <c r="AC403" s="3">
        <v>0</v>
      </c>
      <c r="AD403" s="4">
        <v>0</v>
      </c>
      <c r="AE403" s="3">
        <v>0</v>
      </c>
      <c r="AF403" s="4">
        <v>0</v>
      </c>
      <c r="AG403" s="3">
        <v>1</v>
      </c>
      <c r="AH403" s="4">
        <v>0</v>
      </c>
      <c r="AI403" s="4">
        <v>0</v>
      </c>
      <c r="AJ403" s="4">
        <v>0</v>
      </c>
      <c r="AK403" s="4">
        <v>0</v>
      </c>
      <c r="AL403" t="s">
        <v>610</v>
      </c>
      <c r="AM403" t="s">
        <v>13</v>
      </c>
    </row>
    <row r="404" spans="1:39" x14ac:dyDescent="0.25">
      <c r="A404" t="s">
        <v>1</v>
      </c>
      <c r="B404" t="s">
        <v>2</v>
      </c>
      <c r="C404" t="s">
        <v>3</v>
      </c>
      <c r="D404" t="s">
        <v>4</v>
      </c>
      <c r="E404" t="str">
        <f>_xlfn.XLOOKUP(D404,Planilha2!A:A,Planilha2!B:B)</f>
        <v>Compras EBMS</v>
      </c>
      <c r="F404" s="2">
        <v>45390</v>
      </c>
      <c r="G404" t="s">
        <v>55</v>
      </c>
      <c r="H404" s="10" t="s">
        <v>5594</v>
      </c>
      <c r="I404" t="s">
        <v>56</v>
      </c>
      <c r="J404" t="s">
        <v>611</v>
      </c>
      <c r="K404" t="s">
        <v>8</v>
      </c>
      <c r="L404" t="str">
        <f t="shared" si="12"/>
        <v>Serviço</v>
      </c>
      <c r="M404" t="s">
        <v>0</v>
      </c>
      <c r="N404" t="s">
        <v>0</v>
      </c>
      <c r="O404" t="s">
        <v>9</v>
      </c>
      <c r="P404">
        <v>1118</v>
      </c>
      <c r="Q404" t="str">
        <f>_xlfn.XLOOKUP(P404,Planilha1!$A$2:$A$3,Planilha1!$B$2:$B$3)</f>
        <v>Riocentro</v>
      </c>
      <c r="R404" t="s">
        <v>0</v>
      </c>
      <c r="S404" s="3">
        <v>1</v>
      </c>
      <c r="T404" t="s">
        <v>10</v>
      </c>
      <c r="U404" s="3">
        <v>1</v>
      </c>
      <c r="V404" t="s">
        <v>10</v>
      </c>
      <c r="W404" s="4">
        <v>454.81</v>
      </c>
      <c r="X404" s="17">
        <f t="shared" si="13"/>
        <v>454.81</v>
      </c>
      <c r="Y404" t="s">
        <v>11</v>
      </c>
      <c r="Z404" s="3">
        <v>1</v>
      </c>
      <c r="AA404" s="3">
        <v>0</v>
      </c>
      <c r="AB404" s="3">
        <v>0</v>
      </c>
      <c r="AC404" s="3">
        <v>0</v>
      </c>
      <c r="AD404" s="4">
        <v>0</v>
      </c>
      <c r="AE404" s="3">
        <v>1</v>
      </c>
      <c r="AF404" s="4">
        <v>454.81</v>
      </c>
      <c r="AG404" s="3">
        <v>1</v>
      </c>
      <c r="AH404" s="4">
        <v>0</v>
      </c>
      <c r="AI404" s="4">
        <v>0</v>
      </c>
      <c r="AJ404" s="4">
        <v>0</v>
      </c>
      <c r="AK404" s="4">
        <v>0</v>
      </c>
      <c r="AL404" t="s">
        <v>612</v>
      </c>
      <c r="AM404" t="s">
        <v>13</v>
      </c>
    </row>
    <row r="405" spans="1:39" x14ac:dyDescent="0.25">
      <c r="A405" t="s">
        <v>1</v>
      </c>
      <c r="B405" t="s">
        <v>2</v>
      </c>
      <c r="C405" t="s">
        <v>3</v>
      </c>
      <c r="D405" t="s">
        <v>4</v>
      </c>
      <c r="E405" t="str">
        <f>_xlfn.XLOOKUP(D405,Planilha2!A:A,Planilha2!B:B)</f>
        <v>Compras EBMS</v>
      </c>
      <c r="F405" s="2">
        <v>45391</v>
      </c>
      <c r="G405" t="s">
        <v>26</v>
      </c>
      <c r="H405" s="10" t="s">
        <v>5591</v>
      </c>
      <c r="I405" t="s">
        <v>6</v>
      </c>
      <c r="J405" t="s">
        <v>613</v>
      </c>
      <c r="K405" t="s">
        <v>8</v>
      </c>
      <c r="L405" t="str">
        <f t="shared" si="12"/>
        <v>Serviço</v>
      </c>
      <c r="M405" t="s">
        <v>0</v>
      </c>
      <c r="N405" t="s">
        <v>0</v>
      </c>
      <c r="O405" t="s">
        <v>9</v>
      </c>
      <c r="P405">
        <v>1118</v>
      </c>
      <c r="Q405" t="str">
        <f>_xlfn.XLOOKUP(P405,Planilha1!$A$2:$A$3,Planilha1!$B$2:$B$3)</f>
        <v>Riocentro</v>
      </c>
      <c r="R405" t="s">
        <v>0</v>
      </c>
      <c r="S405" s="3">
        <v>1</v>
      </c>
      <c r="T405" t="s">
        <v>10</v>
      </c>
      <c r="U405" s="3">
        <v>1</v>
      </c>
      <c r="V405" t="s">
        <v>10</v>
      </c>
      <c r="W405" s="4">
        <v>3925</v>
      </c>
      <c r="X405" s="17">
        <f t="shared" si="13"/>
        <v>3925</v>
      </c>
      <c r="Y405" t="s">
        <v>11</v>
      </c>
      <c r="Z405" s="3">
        <v>1</v>
      </c>
      <c r="AA405" s="3">
        <v>0</v>
      </c>
      <c r="AB405" s="3">
        <v>0</v>
      </c>
      <c r="AC405" s="3">
        <v>0</v>
      </c>
      <c r="AD405" s="4">
        <v>0</v>
      </c>
      <c r="AE405" s="3">
        <v>0</v>
      </c>
      <c r="AF405" s="4">
        <v>0</v>
      </c>
      <c r="AG405" s="3">
        <v>1</v>
      </c>
      <c r="AH405" s="4">
        <v>0</v>
      </c>
      <c r="AI405" s="4">
        <v>0</v>
      </c>
      <c r="AJ405" s="4">
        <v>0</v>
      </c>
      <c r="AK405" s="4">
        <v>0</v>
      </c>
      <c r="AL405" t="s">
        <v>614</v>
      </c>
      <c r="AM405" t="s">
        <v>13</v>
      </c>
    </row>
    <row r="406" spans="1:39" x14ac:dyDescent="0.25">
      <c r="A406" t="s">
        <v>1</v>
      </c>
      <c r="B406" t="s">
        <v>2</v>
      </c>
      <c r="C406" t="s">
        <v>3</v>
      </c>
      <c r="D406" t="s">
        <v>4</v>
      </c>
      <c r="E406" t="str">
        <f>_xlfn.XLOOKUP(D406,Planilha2!A:A,Planilha2!B:B)</f>
        <v>Compras EBMS</v>
      </c>
      <c r="F406" s="2">
        <v>45391</v>
      </c>
      <c r="G406" t="s">
        <v>46</v>
      </c>
      <c r="H406" s="10" t="s">
        <v>46</v>
      </c>
      <c r="I406" t="s">
        <v>212</v>
      </c>
      <c r="J406" t="s">
        <v>213</v>
      </c>
      <c r="K406" t="s">
        <v>8</v>
      </c>
      <c r="L406" t="str">
        <f t="shared" si="12"/>
        <v>Serviço</v>
      </c>
      <c r="M406" t="s">
        <v>0</v>
      </c>
      <c r="N406" t="s">
        <v>0</v>
      </c>
      <c r="O406" t="s">
        <v>9</v>
      </c>
      <c r="P406">
        <v>1118</v>
      </c>
      <c r="Q406" t="str">
        <f>_xlfn.XLOOKUP(P406,Planilha1!$A$2:$A$3,Planilha1!$B$2:$B$3)</f>
        <v>Riocentro</v>
      </c>
      <c r="R406" t="s">
        <v>0</v>
      </c>
      <c r="S406" s="3">
        <v>1</v>
      </c>
      <c r="T406" t="s">
        <v>10</v>
      </c>
      <c r="U406" s="3">
        <v>1</v>
      </c>
      <c r="V406" t="s">
        <v>10</v>
      </c>
      <c r="W406" s="4">
        <v>620.1</v>
      </c>
      <c r="X406" s="17">
        <f t="shared" si="13"/>
        <v>620.1</v>
      </c>
      <c r="Y406" t="s">
        <v>11</v>
      </c>
      <c r="Z406" s="3">
        <v>1</v>
      </c>
      <c r="AA406" s="3">
        <v>0</v>
      </c>
      <c r="AB406" s="3">
        <v>0</v>
      </c>
      <c r="AC406" s="3">
        <v>0</v>
      </c>
      <c r="AD406" s="4">
        <v>0</v>
      </c>
      <c r="AE406" s="3">
        <v>0</v>
      </c>
      <c r="AF406" s="4">
        <v>0</v>
      </c>
      <c r="AG406" s="3">
        <v>1</v>
      </c>
      <c r="AH406" s="4">
        <v>0</v>
      </c>
      <c r="AI406" s="4">
        <v>0</v>
      </c>
      <c r="AJ406" s="4">
        <v>0</v>
      </c>
      <c r="AK406" s="4">
        <v>0</v>
      </c>
      <c r="AL406" t="s">
        <v>615</v>
      </c>
      <c r="AM406" t="s">
        <v>13</v>
      </c>
    </row>
    <row r="407" spans="1:39" x14ac:dyDescent="0.25">
      <c r="A407" t="s">
        <v>1</v>
      </c>
      <c r="B407" t="s">
        <v>2</v>
      </c>
      <c r="C407" t="s">
        <v>3</v>
      </c>
      <c r="D407" t="s">
        <v>4</v>
      </c>
      <c r="E407" t="str">
        <f>_xlfn.XLOOKUP(D407,Planilha2!A:A,Planilha2!B:B)</f>
        <v>Compras EBMS</v>
      </c>
      <c r="F407" s="2">
        <v>45394</v>
      </c>
      <c r="G407" t="s">
        <v>616</v>
      </c>
      <c r="H407" s="10" t="s">
        <v>5622</v>
      </c>
      <c r="I407" t="s">
        <v>33</v>
      </c>
      <c r="J407" t="s">
        <v>617</v>
      </c>
      <c r="K407" t="s">
        <v>8</v>
      </c>
      <c r="L407" t="str">
        <f t="shared" si="12"/>
        <v>Serviço</v>
      </c>
      <c r="M407" t="s">
        <v>0</v>
      </c>
      <c r="N407" t="s">
        <v>0</v>
      </c>
      <c r="O407" t="s">
        <v>9</v>
      </c>
      <c r="P407">
        <v>1118</v>
      </c>
      <c r="Q407" t="str">
        <f>_xlfn.XLOOKUP(P407,Planilha1!$A$2:$A$3,Planilha1!$B$2:$B$3)</f>
        <v>Riocentro</v>
      </c>
      <c r="R407" t="s">
        <v>0</v>
      </c>
      <c r="S407" s="3">
        <v>1</v>
      </c>
      <c r="T407" t="s">
        <v>10</v>
      </c>
      <c r="U407" s="3">
        <v>1</v>
      </c>
      <c r="V407" t="s">
        <v>10</v>
      </c>
      <c r="W407" s="4">
        <v>11520</v>
      </c>
      <c r="X407" s="17">
        <f t="shared" si="13"/>
        <v>11520</v>
      </c>
      <c r="Y407" t="s">
        <v>11</v>
      </c>
      <c r="Z407" s="3">
        <v>1</v>
      </c>
      <c r="AA407" s="3">
        <v>0</v>
      </c>
      <c r="AB407" s="3">
        <v>0</v>
      </c>
      <c r="AC407" s="3">
        <v>0</v>
      </c>
      <c r="AD407" s="4">
        <v>0</v>
      </c>
      <c r="AE407" s="3">
        <v>0</v>
      </c>
      <c r="AF407" s="4">
        <v>0</v>
      </c>
      <c r="AG407" s="3">
        <v>1</v>
      </c>
      <c r="AH407" s="4">
        <v>0</v>
      </c>
      <c r="AI407" s="4">
        <v>0</v>
      </c>
      <c r="AJ407" s="4">
        <v>0</v>
      </c>
      <c r="AK407" s="4">
        <v>0</v>
      </c>
      <c r="AL407" t="s">
        <v>618</v>
      </c>
      <c r="AM407" t="s">
        <v>13</v>
      </c>
    </row>
    <row r="408" spans="1:39" x14ac:dyDescent="0.25">
      <c r="A408" t="s">
        <v>1</v>
      </c>
      <c r="B408" t="s">
        <v>2</v>
      </c>
      <c r="C408" t="s">
        <v>3</v>
      </c>
      <c r="D408" t="s">
        <v>4</v>
      </c>
      <c r="E408" t="str">
        <f>_xlfn.XLOOKUP(D408,Planilha2!A:A,Planilha2!B:B)</f>
        <v>Compras EBMS</v>
      </c>
      <c r="F408" s="2">
        <v>45394</v>
      </c>
      <c r="G408" t="s">
        <v>46</v>
      </c>
      <c r="H408" s="10" t="s">
        <v>46</v>
      </c>
      <c r="I408" t="s">
        <v>212</v>
      </c>
      <c r="J408" t="s">
        <v>245</v>
      </c>
      <c r="K408" t="s">
        <v>8</v>
      </c>
      <c r="L408" t="str">
        <f t="shared" si="12"/>
        <v>Serviço</v>
      </c>
      <c r="M408" t="s">
        <v>0</v>
      </c>
      <c r="N408" t="s">
        <v>0</v>
      </c>
      <c r="O408" t="s">
        <v>9</v>
      </c>
      <c r="P408">
        <v>1118</v>
      </c>
      <c r="Q408" t="str">
        <f>_xlfn.XLOOKUP(P408,Planilha1!$A$2:$A$3,Planilha1!$B$2:$B$3)</f>
        <v>Riocentro</v>
      </c>
      <c r="R408" t="s">
        <v>0</v>
      </c>
      <c r="S408" s="3">
        <v>1</v>
      </c>
      <c r="T408" t="s">
        <v>10</v>
      </c>
      <c r="U408" s="3">
        <v>1</v>
      </c>
      <c r="V408" t="s">
        <v>10</v>
      </c>
      <c r="W408" s="4">
        <v>1006.26</v>
      </c>
      <c r="X408" s="17">
        <f t="shared" si="13"/>
        <v>1006.26</v>
      </c>
      <c r="Y408" t="s">
        <v>11</v>
      </c>
      <c r="Z408" s="3">
        <v>1</v>
      </c>
      <c r="AA408" s="3">
        <v>0</v>
      </c>
      <c r="AB408" s="3">
        <v>0</v>
      </c>
      <c r="AC408" s="3">
        <v>0</v>
      </c>
      <c r="AD408" s="4">
        <v>0</v>
      </c>
      <c r="AE408" s="3">
        <v>0</v>
      </c>
      <c r="AF408" s="4">
        <v>0</v>
      </c>
      <c r="AG408" s="3">
        <v>1</v>
      </c>
      <c r="AH408" s="4">
        <v>0</v>
      </c>
      <c r="AI408" s="4">
        <v>0</v>
      </c>
      <c r="AJ408" s="4">
        <v>0</v>
      </c>
      <c r="AK408" s="4">
        <v>0</v>
      </c>
      <c r="AL408" t="s">
        <v>619</v>
      </c>
      <c r="AM408" t="s">
        <v>13</v>
      </c>
    </row>
    <row r="409" spans="1:39" x14ac:dyDescent="0.25">
      <c r="A409" t="s">
        <v>1</v>
      </c>
      <c r="B409" t="s">
        <v>2</v>
      </c>
      <c r="C409" t="s">
        <v>3</v>
      </c>
      <c r="D409" t="s">
        <v>4</v>
      </c>
      <c r="E409" t="str">
        <f>_xlfn.XLOOKUP(D409,Planilha2!A:A,Planilha2!B:B)</f>
        <v>Compras EBMS</v>
      </c>
      <c r="F409" s="2">
        <v>45394</v>
      </c>
      <c r="G409" t="s">
        <v>620</v>
      </c>
      <c r="H409" s="10" t="s">
        <v>5623</v>
      </c>
      <c r="I409" t="s">
        <v>566</v>
      </c>
      <c r="J409" t="s">
        <v>621</v>
      </c>
      <c r="K409" t="s">
        <v>8</v>
      </c>
      <c r="L409" t="str">
        <f t="shared" si="12"/>
        <v>Serviço</v>
      </c>
      <c r="M409" t="s">
        <v>0</v>
      </c>
      <c r="N409" t="s">
        <v>0</v>
      </c>
      <c r="O409" t="s">
        <v>9</v>
      </c>
      <c r="P409">
        <v>1118</v>
      </c>
      <c r="Q409" t="str">
        <f>_xlfn.XLOOKUP(P409,Planilha1!$A$2:$A$3,Planilha1!$B$2:$B$3)</f>
        <v>Riocentro</v>
      </c>
      <c r="R409" t="s">
        <v>0</v>
      </c>
      <c r="S409" s="3">
        <v>1</v>
      </c>
      <c r="T409" t="s">
        <v>10</v>
      </c>
      <c r="U409" s="3">
        <v>1</v>
      </c>
      <c r="V409" t="s">
        <v>10</v>
      </c>
      <c r="W409" s="4">
        <v>5800</v>
      </c>
      <c r="X409" s="17">
        <f t="shared" si="13"/>
        <v>5800</v>
      </c>
      <c r="Y409" t="s">
        <v>11</v>
      </c>
      <c r="Z409" s="3">
        <v>1</v>
      </c>
      <c r="AA409" s="3">
        <v>0</v>
      </c>
      <c r="AB409" s="3">
        <v>0</v>
      </c>
      <c r="AC409" s="3">
        <v>0</v>
      </c>
      <c r="AD409" s="4">
        <v>0</v>
      </c>
      <c r="AE409" s="3">
        <v>0</v>
      </c>
      <c r="AF409" s="4">
        <v>0</v>
      </c>
      <c r="AG409" s="3">
        <v>1</v>
      </c>
      <c r="AH409" s="4">
        <v>0</v>
      </c>
      <c r="AI409" s="4">
        <v>0</v>
      </c>
      <c r="AJ409" s="4">
        <v>0</v>
      </c>
      <c r="AK409" s="4">
        <v>0</v>
      </c>
      <c r="AL409" t="s">
        <v>622</v>
      </c>
      <c r="AM409" t="s">
        <v>13</v>
      </c>
    </row>
    <row r="410" spans="1:39" x14ac:dyDescent="0.25">
      <c r="A410" t="s">
        <v>1</v>
      </c>
      <c r="B410" t="s">
        <v>2</v>
      </c>
      <c r="C410" t="s">
        <v>3</v>
      </c>
      <c r="D410" t="s">
        <v>4</v>
      </c>
      <c r="E410" t="str">
        <f>_xlfn.XLOOKUP(D410,Planilha2!A:A,Planilha2!B:B)</f>
        <v>Compras EBMS</v>
      </c>
      <c r="F410" s="2">
        <v>45394</v>
      </c>
      <c r="G410" t="s">
        <v>620</v>
      </c>
      <c r="H410" s="10" t="s">
        <v>5623</v>
      </c>
      <c r="I410" t="s">
        <v>566</v>
      </c>
      <c r="J410" t="s">
        <v>621</v>
      </c>
      <c r="K410" t="s">
        <v>8</v>
      </c>
      <c r="L410" t="str">
        <f t="shared" si="12"/>
        <v>Serviço</v>
      </c>
      <c r="M410" t="s">
        <v>0</v>
      </c>
      <c r="N410" t="s">
        <v>0</v>
      </c>
      <c r="O410" t="s">
        <v>9</v>
      </c>
      <c r="P410">
        <v>1118</v>
      </c>
      <c r="Q410" t="str">
        <f>_xlfn.XLOOKUP(P410,Planilha1!$A$2:$A$3,Planilha1!$B$2:$B$3)</f>
        <v>Riocentro</v>
      </c>
      <c r="R410" t="s">
        <v>0</v>
      </c>
      <c r="S410" s="3">
        <v>1</v>
      </c>
      <c r="T410" t="s">
        <v>10</v>
      </c>
      <c r="U410" s="3">
        <v>1</v>
      </c>
      <c r="V410" t="s">
        <v>10</v>
      </c>
      <c r="W410" s="4">
        <v>8250</v>
      </c>
      <c r="X410" s="17">
        <f t="shared" si="13"/>
        <v>8250</v>
      </c>
      <c r="Y410" t="s">
        <v>11</v>
      </c>
      <c r="Z410" s="3">
        <v>1</v>
      </c>
      <c r="AA410" s="3">
        <v>0</v>
      </c>
      <c r="AB410" s="3">
        <v>0</v>
      </c>
      <c r="AC410" s="3">
        <v>0</v>
      </c>
      <c r="AD410" s="4">
        <v>0</v>
      </c>
      <c r="AE410" s="3">
        <v>0</v>
      </c>
      <c r="AF410" s="4">
        <v>0</v>
      </c>
      <c r="AG410" s="3">
        <v>1</v>
      </c>
      <c r="AH410" s="4">
        <v>0</v>
      </c>
      <c r="AI410" s="4">
        <v>0</v>
      </c>
      <c r="AJ410" s="4">
        <v>0</v>
      </c>
      <c r="AK410" s="4">
        <v>0</v>
      </c>
      <c r="AL410" t="s">
        <v>623</v>
      </c>
      <c r="AM410" t="s">
        <v>13</v>
      </c>
    </row>
    <row r="411" spans="1:39" x14ac:dyDescent="0.25">
      <c r="A411" t="s">
        <v>1</v>
      </c>
      <c r="B411" t="s">
        <v>2</v>
      </c>
      <c r="C411" t="s">
        <v>3</v>
      </c>
      <c r="D411" t="s">
        <v>4</v>
      </c>
      <c r="E411" t="str">
        <f>_xlfn.XLOOKUP(D411,Planilha2!A:A,Planilha2!B:B)</f>
        <v>Compras EBMS</v>
      </c>
      <c r="F411" s="2">
        <v>45394</v>
      </c>
      <c r="G411" t="s">
        <v>624</v>
      </c>
      <c r="H411" s="10" t="s">
        <v>5624</v>
      </c>
      <c r="I411" t="s">
        <v>625</v>
      </c>
      <c r="J411" t="s">
        <v>626</v>
      </c>
      <c r="K411" t="s">
        <v>627</v>
      </c>
      <c r="L411" t="str">
        <f t="shared" si="12"/>
        <v>Material</v>
      </c>
      <c r="M411" t="s">
        <v>0</v>
      </c>
      <c r="N411" t="s">
        <v>0</v>
      </c>
      <c r="O411" t="s">
        <v>9</v>
      </c>
      <c r="P411">
        <v>1118</v>
      </c>
      <c r="Q411" t="str">
        <f>_xlfn.XLOOKUP(P411,Planilha1!$A$2:$A$3,Planilha1!$B$2:$B$3)</f>
        <v>Riocentro</v>
      </c>
      <c r="R411" t="s">
        <v>0</v>
      </c>
      <c r="S411" s="3">
        <v>1</v>
      </c>
      <c r="T411" t="s">
        <v>10</v>
      </c>
      <c r="U411" s="3">
        <v>1</v>
      </c>
      <c r="V411" t="s">
        <v>10</v>
      </c>
      <c r="W411" s="4">
        <v>28460</v>
      </c>
      <c r="X411" s="17">
        <f t="shared" si="13"/>
        <v>28460</v>
      </c>
      <c r="Y411" t="s">
        <v>11</v>
      </c>
      <c r="Z411" s="3">
        <v>1</v>
      </c>
      <c r="AA411" s="3">
        <v>0</v>
      </c>
      <c r="AB411" s="3">
        <v>0</v>
      </c>
      <c r="AC411" s="3">
        <v>0</v>
      </c>
      <c r="AD411" s="4">
        <v>0</v>
      </c>
      <c r="AE411" s="3">
        <v>0</v>
      </c>
      <c r="AF411" s="4">
        <v>0</v>
      </c>
      <c r="AG411" s="3">
        <v>1</v>
      </c>
      <c r="AH411" s="4">
        <v>0</v>
      </c>
      <c r="AI411" s="4">
        <v>0</v>
      </c>
      <c r="AJ411" s="4">
        <v>0</v>
      </c>
      <c r="AK411" s="4">
        <v>0</v>
      </c>
      <c r="AL411" t="s">
        <v>628</v>
      </c>
      <c r="AM411" t="s">
        <v>13</v>
      </c>
    </row>
    <row r="412" spans="1:39" x14ac:dyDescent="0.25">
      <c r="A412" t="s">
        <v>1</v>
      </c>
      <c r="B412" t="s">
        <v>2</v>
      </c>
      <c r="C412" t="s">
        <v>3</v>
      </c>
      <c r="D412" t="s">
        <v>4</v>
      </c>
      <c r="E412" t="str">
        <f>_xlfn.XLOOKUP(D412,Planilha2!A:A,Planilha2!B:B)</f>
        <v>Compras EBMS</v>
      </c>
      <c r="F412" s="2">
        <v>45394</v>
      </c>
      <c r="G412" t="s">
        <v>26</v>
      </c>
      <c r="H412" s="10" t="s">
        <v>5591</v>
      </c>
      <c r="I412" t="s">
        <v>6</v>
      </c>
      <c r="J412" t="s">
        <v>27</v>
      </c>
      <c r="K412" t="s">
        <v>8</v>
      </c>
      <c r="L412" t="str">
        <f t="shared" si="12"/>
        <v>Serviço</v>
      </c>
      <c r="M412" t="s">
        <v>23</v>
      </c>
      <c r="N412" t="s">
        <v>0</v>
      </c>
      <c r="O412" t="s">
        <v>9</v>
      </c>
      <c r="P412">
        <v>1118</v>
      </c>
      <c r="Q412" t="str">
        <f>_xlfn.XLOOKUP(P412,Planilha1!$A$2:$A$3,Planilha1!$B$2:$B$3)</f>
        <v>Riocentro</v>
      </c>
      <c r="R412" t="s">
        <v>0</v>
      </c>
      <c r="S412" s="3">
        <v>1</v>
      </c>
      <c r="T412" t="s">
        <v>10</v>
      </c>
      <c r="U412" s="3">
        <v>1</v>
      </c>
      <c r="V412" t="s">
        <v>10</v>
      </c>
      <c r="W412" s="4">
        <v>6840</v>
      </c>
      <c r="X412" s="17">
        <f t="shared" si="13"/>
        <v>6840</v>
      </c>
      <c r="Y412" t="s">
        <v>11</v>
      </c>
      <c r="Z412" s="3">
        <v>1</v>
      </c>
      <c r="AA412" s="3">
        <v>0</v>
      </c>
      <c r="AB412" s="3">
        <v>0</v>
      </c>
      <c r="AC412" s="3">
        <v>0</v>
      </c>
      <c r="AD412" s="4">
        <v>0</v>
      </c>
      <c r="AE412" s="3">
        <v>0</v>
      </c>
      <c r="AF412" s="4">
        <v>0</v>
      </c>
      <c r="AG412" s="3">
        <v>1</v>
      </c>
      <c r="AH412" s="4">
        <v>0</v>
      </c>
      <c r="AI412" s="4">
        <v>0</v>
      </c>
      <c r="AJ412" s="4">
        <v>0</v>
      </c>
      <c r="AK412" s="4">
        <v>0</v>
      </c>
      <c r="AL412" t="s">
        <v>629</v>
      </c>
      <c r="AM412" t="s">
        <v>13</v>
      </c>
    </row>
    <row r="413" spans="1:39" x14ac:dyDescent="0.25">
      <c r="A413" t="s">
        <v>1</v>
      </c>
      <c r="B413" t="s">
        <v>2</v>
      </c>
      <c r="C413" t="s">
        <v>3</v>
      </c>
      <c r="D413" t="s">
        <v>4</v>
      </c>
      <c r="E413" t="str">
        <f>_xlfn.XLOOKUP(D413,Planilha2!A:A,Planilha2!B:B)</f>
        <v>Compras EBMS</v>
      </c>
      <c r="F413" s="2">
        <v>45397</v>
      </c>
      <c r="G413" t="s">
        <v>43</v>
      </c>
      <c r="H413" s="10" t="s">
        <v>5964</v>
      </c>
      <c r="I413" t="s">
        <v>33</v>
      </c>
      <c r="J413" t="s">
        <v>630</v>
      </c>
      <c r="K413" t="s">
        <v>8</v>
      </c>
      <c r="L413" t="str">
        <f t="shared" si="12"/>
        <v>Serviço</v>
      </c>
      <c r="M413" t="s">
        <v>0</v>
      </c>
      <c r="N413" t="s">
        <v>0</v>
      </c>
      <c r="O413" t="s">
        <v>9</v>
      </c>
      <c r="P413">
        <v>1118</v>
      </c>
      <c r="Q413" t="str">
        <f>_xlfn.XLOOKUP(P413,Planilha1!$A$2:$A$3,Planilha1!$B$2:$B$3)</f>
        <v>Riocentro</v>
      </c>
      <c r="R413" t="s">
        <v>0</v>
      </c>
      <c r="S413" s="3">
        <v>1</v>
      </c>
      <c r="T413" t="s">
        <v>10</v>
      </c>
      <c r="U413" s="3">
        <v>1</v>
      </c>
      <c r="V413" t="s">
        <v>10</v>
      </c>
      <c r="W413" s="4">
        <v>300</v>
      </c>
      <c r="X413" s="17">
        <f t="shared" si="13"/>
        <v>300</v>
      </c>
      <c r="Y413" t="s">
        <v>11</v>
      </c>
      <c r="Z413" s="3">
        <v>1</v>
      </c>
      <c r="AA413" s="3">
        <v>0</v>
      </c>
      <c r="AB413" s="3">
        <v>0</v>
      </c>
      <c r="AC413" s="3">
        <v>0</v>
      </c>
      <c r="AD413" s="4">
        <v>0</v>
      </c>
      <c r="AE413" s="3">
        <v>0</v>
      </c>
      <c r="AF413" s="4">
        <v>0</v>
      </c>
      <c r="AG413" s="3">
        <v>1</v>
      </c>
      <c r="AH413" s="4">
        <v>0</v>
      </c>
      <c r="AI413" s="4">
        <v>0</v>
      </c>
      <c r="AJ413" s="4">
        <v>0</v>
      </c>
      <c r="AK413" s="4">
        <v>0</v>
      </c>
      <c r="AL413" t="s">
        <v>631</v>
      </c>
      <c r="AM413" t="s">
        <v>13</v>
      </c>
    </row>
    <row r="414" spans="1:39" x14ac:dyDescent="0.25">
      <c r="A414" t="s">
        <v>1</v>
      </c>
      <c r="B414" t="s">
        <v>2</v>
      </c>
      <c r="C414" t="s">
        <v>3</v>
      </c>
      <c r="D414" t="s">
        <v>4</v>
      </c>
      <c r="E414" t="str">
        <f>_xlfn.XLOOKUP(D414,Planilha2!A:A,Planilha2!B:B)</f>
        <v>Compras EBMS</v>
      </c>
      <c r="F414" s="2">
        <v>45397</v>
      </c>
      <c r="G414" t="s">
        <v>160</v>
      </c>
      <c r="H414" s="10" t="s">
        <v>5603</v>
      </c>
      <c r="I414" t="s">
        <v>161</v>
      </c>
      <c r="J414" t="s">
        <v>162</v>
      </c>
      <c r="K414" t="s">
        <v>8</v>
      </c>
      <c r="L414" t="str">
        <f t="shared" si="12"/>
        <v>Serviço</v>
      </c>
      <c r="M414" t="s">
        <v>0</v>
      </c>
      <c r="N414" t="s">
        <v>0</v>
      </c>
      <c r="O414" t="s">
        <v>9</v>
      </c>
      <c r="P414">
        <v>1118</v>
      </c>
      <c r="Q414" t="str">
        <f>_xlfn.XLOOKUP(P414,Planilha1!$A$2:$A$3,Planilha1!$B$2:$B$3)</f>
        <v>Riocentro</v>
      </c>
      <c r="R414" t="s">
        <v>0</v>
      </c>
      <c r="S414" s="3">
        <v>1</v>
      </c>
      <c r="T414" t="s">
        <v>10</v>
      </c>
      <c r="U414" s="3">
        <v>1</v>
      </c>
      <c r="V414" t="s">
        <v>10</v>
      </c>
      <c r="W414" s="4">
        <v>4815</v>
      </c>
      <c r="X414" s="17">
        <f t="shared" si="13"/>
        <v>4815</v>
      </c>
      <c r="Y414" t="s">
        <v>11</v>
      </c>
      <c r="Z414" s="3">
        <v>1</v>
      </c>
      <c r="AA414" s="3">
        <v>0</v>
      </c>
      <c r="AB414" s="3">
        <v>0</v>
      </c>
      <c r="AC414" s="3">
        <v>0</v>
      </c>
      <c r="AD414" s="4">
        <v>0</v>
      </c>
      <c r="AE414" s="3">
        <v>0</v>
      </c>
      <c r="AF414" s="4">
        <v>0</v>
      </c>
      <c r="AG414" s="3">
        <v>1</v>
      </c>
      <c r="AH414" s="4">
        <v>0</v>
      </c>
      <c r="AI414" s="4">
        <v>0</v>
      </c>
      <c r="AJ414" s="4">
        <v>0</v>
      </c>
      <c r="AK414" s="4">
        <v>0</v>
      </c>
      <c r="AL414" t="s">
        <v>632</v>
      </c>
      <c r="AM414" t="s">
        <v>13</v>
      </c>
    </row>
    <row r="415" spans="1:39" x14ac:dyDescent="0.25">
      <c r="A415" t="s">
        <v>1</v>
      </c>
      <c r="B415" t="s">
        <v>2</v>
      </c>
      <c r="C415" t="s">
        <v>3</v>
      </c>
      <c r="D415" t="s">
        <v>4</v>
      </c>
      <c r="E415" t="str">
        <f>_xlfn.XLOOKUP(D415,Planilha2!A:A,Planilha2!B:B)</f>
        <v>Compras EBMS</v>
      </c>
      <c r="F415" s="2">
        <v>45397</v>
      </c>
      <c r="G415" t="s">
        <v>50</v>
      </c>
      <c r="H415" s="10" t="s">
        <v>5593</v>
      </c>
      <c r="I415" t="s">
        <v>33</v>
      </c>
      <c r="J415" t="s">
        <v>114</v>
      </c>
      <c r="K415" t="s">
        <v>8</v>
      </c>
      <c r="L415" t="str">
        <f t="shared" si="12"/>
        <v>Serviço</v>
      </c>
      <c r="M415" t="s">
        <v>0</v>
      </c>
      <c r="N415" t="s">
        <v>0</v>
      </c>
      <c r="O415" t="s">
        <v>9</v>
      </c>
      <c r="P415">
        <v>1118</v>
      </c>
      <c r="Q415" t="str">
        <f>_xlfn.XLOOKUP(P415,Planilha1!$A$2:$A$3,Planilha1!$B$2:$B$3)</f>
        <v>Riocentro</v>
      </c>
      <c r="R415" t="s">
        <v>0</v>
      </c>
      <c r="S415" s="3">
        <v>1</v>
      </c>
      <c r="T415" t="s">
        <v>10</v>
      </c>
      <c r="U415" s="3">
        <v>1</v>
      </c>
      <c r="V415" t="s">
        <v>10</v>
      </c>
      <c r="W415" s="4">
        <v>6760</v>
      </c>
      <c r="X415" s="17">
        <f t="shared" si="13"/>
        <v>6760</v>
      </c>
      <c r="Y415" t="s">
        <v>11</v>
      </c>
      <c r="Z415" s="3">
        <v>1</v>
      </c>
      <c r="AA415" s="3">
        <v>0</v>
      </c>
      <c r="AB415" s="3">
        <v>0</v>
      </c>
      <c r="AC415" s="3">
        <v>0</v>
      </c>
      <c r="AD415" s="4">
        <v>0</v>
      </c>
      <c r="AE415" s="3">
        <v>0</v>
      </c>
      <c r="AF415" s="4">
        <v>0</v>
      </c>
      <c r="AG415" s="3">
        <v>1</v>
      </c>
      <c r="AH415" s="4">
        <v>0</v>
      </c>
      <c r="AI415" s="4">
        <v>0</v>
      </c>
      <c r="AJ415" s="4">
        <v>0</v>
      </c>
      <c r="AK415" s="4">
        <v>0</v>
      </c>
      <c r="AL415" t="s">
        <v>633</v>
      </c>
      <c r="AM415" t="s">
        <v>13</v>
      </c>
    </row>
    <row r="416" spans="1:39" x14ac:dyDescent="0.25">
      <c r="A416" t="s">
        <v>1</v>
      </c>
      <c r="B416" t="s">
        <v>2</v>
      </c>
      <c r="C416" t="s">
        <v>3</v>
      </c>
      <c r="D416" t="s">
        <v>4</v>
      </c>
      <c r="E416" t="str">
        <f>_xlfn.XLOOKUP(D416,Planilha2!A:A,Planilha2!B:B)</f>
        <v>Compras EBMS</v>
      </c>
      <c r="F416" s="2">
        <v>45398</v>
      </c>
      <c r="G416" t="s">
        <v>46</v>
      </c>
      <c r="H416" s="10" t="s">
        <v>46</v>
      </c>
      <c r="I416" t="s">
        <v>47</v>
      </c>
      <c r="J416" t="s">
        <v>48</v>
      </c>
      <c r="K416" t="s">
        <v>8</v>
      </c>
      <c r="L416" t="str">
        <f t="shared" si="12"/>
        <v>Serviço</v>
      </c>
      <c r="M416" t="s">
        <v>0</v>
      </c>
      <c r="N416" t="s">
        <v>0</v>
      </c>
      <c r="O416" t="s">
        <v>9</v>
      </c>
      <c r="P416">
        <v>1118</v>
      </c>
      <c r="Q416" t="str">
        <f>_xlfn.XLOOKUP(P416,Planilha1!$A$2:$A$3,Planilha1!$B$2:$B$3)</f>
        <v>Riocentro</v>
      </c>
      <c r="R416" t="s">
        <v>0</v>
      </c>
      <c r="S416" s="3">
        <v>1</v>
      </c>
      <c r="T416" t="s">
        <v>10</v>
      </c>
      <c r="U416" s="3">
        <v>1</v>
      </c>
      <c r="V416" t="s">
        <v>10</v>
      </c>
      <c r="W416" s="4">
        <v>1945</v>
      </c>
      <c r="X416" s="17">
        <f t="shared" si="13"/>
        <v>1945</v>
      </c>
      <c r="Y416" t="s">
        <v>11</v>
      </c>
      <c r="Z416" s="3">
        <v>1</v>
      </c>
      <c r="AA416" s="3">
        <v>0</v>
      </c>
      <c r="AB416" s="3">
        <v>0</v>
      </c>
      <c r="AC416" s="3">
        <v>0</v>
      </c>
      <c r="AD416" s="4">
        <v>0</v>
      </c>
      <c r="AE416" s="3">
        <v>1</v>
      </c>
      <c r="AF416" s="4">
        <v>1945</v>
      </c>
      <c r="AG416" s="3">
        <v>1</v>
      </c>
      <c r="AH416" s="4">
        <v>0</v>
      </c>
      <c r="AI416" s="4">
        <v>0</v>
      </c>
      <c r="AJ416" s="4">
        <v>0</v>
      </c>
      <c r="AK416" s="4">
        <v>0</v>
      </c>
      <c r="AL416" t="s">
        <v>634</v>
      </c>
      <c r="AM416" t="s">
        <v>13</v>
      </c>
    </row>
    <row r="417" spans="1:39" x14ac:dyDescent="0.25">
      <c r="A417" t="s">
        <v>14</v>
      </c>
      <c r="B417" t="s">
        <v>2</v>
      </c>
      <c r="C417" t="s">
        <v>3</v>
      </c>
      <c r="D417" t="s">
        <v>4</v>
      </c>
      <c r="E417" t="str">
        <f>_xlfn.XLOOKUP(D417,Planilha2!A:A,Planilha2!B:B)</f>
        <v>Compras EBMS</v>
      </c>
      <c r="F417" s="2">
        <v>45398</v>
      </c>
      <c r="G417" t="s">
        <v>635</v>
      </c>
      <c r="H417" s="10" t="s">
        <v>5625</v>
      </c>
      <c r="I417" t="s">
        <v>336</v>
      </c>
      <c r="J417" t="s">
        <v>636</v>
      </c>
      <c r="K417" t="s">
        <v>338</v>
      </c>
      <c r="L417" t="str">
        <f t="shared" si="12"/>
        <v>Locação</v>
      </c>
      <c r="M417" t="s">
        <v>0</v>
      </c>
      <c r="N417" t="s">
        <v>0</v>
      </c>
      <c r="O417" t="s">
        <v>9</v>
      </c>
      <c r="P417">
        <v>1118</v>
      </c>
      <c r="Q417" t="str">
        <f>_xlfn.XLOOKUP(P417,Planilha1!$A$2:$A$3,Planilha1!$B$2:$B$3)</f>
        <v>Riocentro</v>
      </c>
      <c r="R417" t="s">
        <v>0</v>
      </c>
      <c r="S417" s="3">
        <v>1</v>
      </c>
      <c r="T417" t="s">
        <v>210</v>
      </c>
      <c r="U417" s="3">
        <v>1</v>
      </c>
      <c r="V417" t="s">
        <v>210</v>
      </c>
      <c r="W417" s="4">
        <v>57000</v>
      </c>
      <c r="X417" s="17">
        <f t="shared" si="13"/>
        <v>57000</v>
      </c>
      <c r="Y417" t="s">
        <v>11</v>
      </c>
      <c r="Z417" s="3">
        <v>1</v>
      </c>
      <c r="AA417" s="3">
        <v>0</v>
      </c>
      <c r="AB417" s="3">
        <v>0</v>
      </c>
      <c r="AC417" s="3">
        <v>0</v>
      </c>
      <c r="AD417" s="4">
        <v>0</v>
      </c>
      <c r="AE417" s="3">
        <v>0</v>
      </c>
      <c r="AF417" s="4">
        <v>0</v>
      </c>
      <c r="AG417" s="3">
        <v>1</v>
      </c>
      <c r="AH417" s="4">
        <v>0</v>
      </c>
      <c r="AI417" s="4">
        <v>0</v>
      </c>
      <c r="AJ417" s="4">
        <v>0</v>
      </c>
      <c r="AK417" s="4">
        <v>0</v>
      </c>
      <c r="AL417" t="s">
        <v>637</v>
      </c>
      <c r="AM417" t="s">
        <v>13</v>
      </c>
    </row>
    <row r="418" spans="1:39" x14ac:dyDescent="0.25">
      <c r="A418" t="s">
        <v>1</v>
      </c>
      <c r="B418" t="s">
        <v>2</v>
      </c>
      <c r="C418" t="s">
        <v>3</v>
      </c>
      <c r="D418" t="s">
        <v>4</v>
      </c>
      <c r="E418" t="str">
        <f>_xlfn.XLOOKUP(D418,Planilha2!A:A,Planilha2!B:B)</f>
        <v>Compras EBMS</v>
      </c>
      <c r="F418" s="2">
        <v>45398</v>
      </c>
      <c r="G418" t="s">
        <v>638</v>
      </c>
      <c r="H418" s="10" t="s">
        <v>5626</v>
      </c>
      <c r="I418" t="s">
        <v>336</v>
      </c>
      <c r="J418" t="s">
        <v>636</v>
      </c>
      <c r="K418" t="s">
        <v>338</v>
      </c>
      <c r="L418" t="str">
        <f t="shared" si="12"/>
        <v>Locação</v>
      </c>
      <c r="M418" t="s">
        <v>0</v>
      </c>
      <c r="N418" t="s">
        <v>0</v>
      </c>
      <c r="O418" t="s">
        <v>9</v>
      </c>
      <c r="P418">
        <v>1118</v>
      </c>
      <c r="Q418" t="str">
        <f>_xlfn.XLOOKUP(P418,Planilha1!$A$2:$A$3,Planilha1!$B$2:$B$3)</f>
        <v>Riocentro</v>
      </c>
      <c r="R418" t="s">
        <v>0</v>
      </c>
      <c r="S418" s="3">
        <v>1</v>
      </c>
      <c r="T418" t="s">
        <v>210</v>
      </c>
      <c r="U418" s="3">
        <v>1</v>
      </c>
      <c r="V418" t="s">
        <v>210</v>
      </c>
      <c r="W418" s="4">
        <v>34294</v>
      </c>
      <c r="X418" s="17">
        <f t="shared" si="13"/>
        <v>34294</v>
      </c>
      <c r="Y418" t="s">
        <v>11</v>
      </c>
      <c r="Z418" s="3">
        <v>1</v>
      </c>
      <c r="AA418" s="3">
        <v>0</v>
      </c>
      <c r="AB418" s="3">
        <v>0</v>
      </c>
      <c r="AC418" s="3">
        <v>0</v>
      </c>
      <c r="AD418" s="4">
        <v>0</v>
      </c>
      <c r="AE418" s="3">
        <v>0</v>
      </c>
      <c r="AF418" s="4">
        <v>0</v>
      </c>
      <c r="AG418" s="3">
        <v>1</v>
      </c>
      <c r="AH418" s="4">
        <v>0</v>
      </c>
      <c r="AI418" s="4">
        <v>0</v>
      </c>
      <c r="AJ418" s="4">
        <v>0</v>
      </c>
      <c r="AK418" s="4">
        <v>0</v>
      </c>
      <c r="AL418" t="s">
        <v>639</v>
      </c>
      <c r="AM418" t="s">
        <v>13</v>
      </c>
    </row>
    <row r="419" spans="1:39" x14ac:dyDescent="0.25">
      <c r="A419" t="s">
        <v>1</v>
      </c>
      <c r="B419" t="s">
        <v>2</v>
      </c>
      <c r="C419" t="s">
        <v>3</v>
      </c>
      <c r="D419" t="s">
        <v>4</v>
      </c>
      <c r="E419" t="str">
        <f>_xlfn.XLOOKUP(D419,Planilha2!A:A,Planilha2!B:B)</f>
        <v>Compras EBMS</v>
      </c>
      <c r="F419" s="2">
        <v>45399</v>
      </c>
      <c r="G419" t="s">
        <v>640</v>
      </c>
      <c r="H419" s="10" t="s">
        <v>5627</v>
      </c>
      <c r="I419" t="s">
        <v>120</v>
      </c>
      <c r="J419" t="s">
        <v>121</v>
      </c>
      <c r="K419" t="s">
        <v>8</v>
      </c>
      <c r="L419" t="str">
        <f t="shared" si="12"/>
        <v>Serviço</v>
      </c>
      <c r="M419" t="s">
        <v>0</v>
      </c>
      <c r="N419" t="s">
        <v>0</v>
      </c>
      <c r="O419" t="s">
        <v>9</v>
      </c>
      <c r="P419">
        <v>1118</v>
      </c>
      <c r="Q419" t="str">
        <f>_xlfn.XLOOKUP(P419,Planilha1!$A$2:$A$3,Planilha1!$B$2:$B$3)</f>
        <v>Riocentro</v>
      </c>
      <c r="R419" t="s">
        <v>0</v>
      </c>
      <c r="S419" s="3">
        <v>1</v>
      </c>
      <c r="T419" t="s">
        <v>10</v>
      </c>
      <c r="U419" s="3">
        <v>1</v>
      </c>
      <c r="V419" t="s">
        <v>10</v>
      </c>
      <c r="W419" s="4">
        <v>26968.92</v>
      </c>
      <c r="X419" s="17">
        <f t="shared" si="13"/>
        <v>26968.92</v>
      </c>
      <c r="Y419" t="s">
        <v>11</v>
      </c>
      <c r="Z419" s="3">
        <v>1</v>
      </c>
      <c r="AA419" s="3">
        <v>0</v>
      </c>
      <c r="AB419" s="3">
        <v>0</v>
      </c>
      <c r="AC419" s="3">
        <v>0</v>
      </c>
      <c r="AD419" s="4">
        <v>0</v>
      </c>
      <c r="AE419" s="3">
        <v>1</v>
      </c>
      <c r="AF419" s="4">
        <v>26968.92</v>
      </c>
      <c r="AG419" s="3">
        <v>1</v>
      </c>
      <c r="AH419" s="4">
        <v>0</v>
      </c>
      <c r="AI419" s="4">
        <v>0</v>
      </c>
      <c r="AJ419" s="4">
        <v>0</v>
      </c>
      <c r="AK419" s="4">
        <v>0</v>
      </c>
      <c r="AL419" t="s">
        <v>641</v>
      </c>
      <c r="AM419" t="s">
        <v>13</v>
      </c>
    </row>
    <row r="420" spans="1:39" x14ac:dyDescent="0.25">
      <c r="A420" t="s">
        <v>1</v>
      </c>
      <c r="B420" t="s">
        <v>2</v>
      </c>
      <c r="C420" t="s">
        <v>3</v>
      </c>
      <c r="D420" t="s">
        <v>4</v>
      </c>
      <c r="E420" t="str">
        <f>_xlfn.XLOOKUP(D420,Planilha2!A:A,Planilha2!B:B)</f>
        <v>Compras EBMS</v>
      </c>
      <c r="F420" s="2">
        <v>45399</v>
      </c>
      <c r="G420" t="s">
        <v>46</v>
      </c>
      <c r="H420" s="10" t="s">
        <v>46</v>
      </c>
      <c r="I420" t="s">
        <v>212</v>
      </c>
      <c r="J420" t="s">
        <v>245</v>
      </c>
      <c r="K420" t="s">
        <v>8</v>
      </c>
      <c r="L420" t="str">
        <f t="shared" si="12"/>
        <v>Serviço</v>
      </c>
      <c r="M420" t="s">
        <v>0</v>
      </c>
      <c r="N420" t="s">
        <v>0</v>
      </c>
      <c r="O420" t="s">
        <v>9</v>
      </c>
      <c r="P420">
        <v>1118</v>
      </c>
      <c r="Q420" t="str">
        <f>_xlfn.XLOOKUP(P420,Planilha1!$A$2:$A$3,Planilha1!$B$2:$B$3)</f>
        <v>Riocentro</v>
      </c>
      <c r="R420" t="s">
        <v>0</v>
      </c>
      <c r="S420" s="3">
        <v>1</v>
      </c>
      <c r="T420" t="s">
        <v>10</v>
      </c>
      <c r="U420" s="3">
        <v>1</v>
      </c>
      <c r="V420" t="s">
        <v>10</v>
      </c>
      <c r="W420" s="4">
        <v>5890</v>
      </c>
      <c r="X420" s="17">
        <f t="shared" si="13"/>
        <v>5890</v>
      </c>
      <c r="Y420" t="s">
        <v>11</v>
      </c>
      <c r="Z420" s="3">
        <v>1</v>
      </c>
      <c r="AA420" s="3">
        <v>0</v>
      </c>
      <c r="AB420" s="3">
        <v>0</v>
      </c>
      <c r="AC420" s="3">
        <v>1</v>
      </c>
      <c r="AD420" s="4">
        <v>0</v>
      </c>
      <c r="AE420" s="3">
        <v>1</v>
      </c>
      <c r="AF420" s="4">
        <v>5890</v>
      </c>
      <c r="AG420" s="3">
        <v>1</v>
      </c>
      <c r="AH420" s="4">
        <v>0</v>
      </c>
      <c r="AI420" s="4">
        <v>0</v>
      </c>
      <c r="AJ420" s="4">
        <v>0</v>
      </c>
      <c r="AK420" s="4">
        <v>0</v>
      </c>
      <c r="AL420" t="s">
        <v>642</v>
      </c>
      <c r="AM420" t="s">
        <v>13</v>
      </c>
    </row>
    <row r="421" spans="1:39" x14ac:dyDescent="0.25">
      <c r="A421" t="s">
        <v>1</v>
      </c>
      <c r="B421" t="s">
        <v>2</v>
      </c>
      <c r="C421" t="s">
        <v>3</v>
      </c>
      <c r="D421" t="s">
        <v>4</v>
      </c>
      <c r="E421" t="str">
        <f>_xlfn.XLOOKUP(D421,Planilha2!A:A,Planilha2!B:B)</f>
        <v>Compras EBMS</v>
      </c>
      <c r="F421" s="2">
        <v>45399</v>
      </c>
      <c r="G421" t="s">
        <v>643</v>
      </c>
      <c r="H421" s="10" t="s">
        <v>5628</v>
      </c>
      <c r="I421" t="s">
        <v>336</v>
      </c>
      <c r="J421" t="s">
        <v>644</v>
      </c>
      <c r="K421" t="s">
        <v>338</v>
      </c>
      <c r="L421" t="str">
        <f t="shared" si="12"/>
        <v>Locação</v>
      </c>
      <c r="M421" t="s">
        <v>0</v>
      </c>
      <c r="N421" t="s">
        <v>0</v>
      </c>
      <c r="O421" t="s">
        <v>9</v>
      </c>
      <c r="P421">
        <v>1118</v>
      </c>
      <c r="Q421" t="str">
        <f>_xlfn.XLOOKUP(P421,Planilha1!$A$2:$A$3,Planilha1!$B$2:$B$3)</f>
        <v>Riocentro</v>
      </c>
      <c r="R421" t="s">
        <v>0</v>
      </c>
      <c r="S421" s="3">
        <v>1</v>
      </c>
      <c r="T421" t="s">
        <v>210</v>
      </c>
      <c r="U421" s="3">
        <v>1</v>
      </c>
      <c r="V421" t="s">
        <v>210</v>
      </c>
      <c r="W421" s="4">
        <v>18000</v>
      </c>
      <c r="X421" s="17">
        <f t="shared" si="13"/>
        <v>18000</v>
      </c>
      <c r="Y421" t="s">
        <v>11</v>
      </c>
      <c r="Z421" s="3">
        <v>1</v>
      </c>
      <c r="AA421" s="3">
        <v>0</v>
      </c>
      <c r="AB421" s="3">
        <v>0</v>
      </c>
      <c r="AC421" s="3">
        <v>0</v>
      </c>
      <c r="AD421" s="4">
        <v>0</v>
      </c>
      <c r="AE421" s="3">
        <v>0</v>
      </c>
      <c r="AF421" s="4">
        <v>0</v>
      </c>
      <c r="AG421" s="3">
        <v>1</v>
      </c>
      <c r="AH421" s="4">
        <v>0</v>
      </c>
      <c r="AI421" s="4">
        <v>0</v>
      </c>
      <c r="AJ421" s="4">
        <v>0</v>
      </c>
      <c r="AK421" s="4">
        <v>0</v>
      </c>
      <c r="AL421" t="s">
        <v>645</v>
      </c>
      <c r="AM421" t="s">
        <v>13</v>
      </c>
    </row>
    <row r="422" spans="1:39" x14ac:dyDescent="0.25">
      <c r="A422" t="s">
        <v>1</v>
      </c>
      <c r="B422" t="s">
        <v>2</v>
      </c>
      <c r="C422" t="s">
        <v>3</v>
      </c>
      <c r="D422" t="s">
        <v>4</v>
      </c>
      <c r="E422" t="str">
        <f>_xlfn.XLOOKUP(D422,Planilha2!A:A,Planilha2!B:B)</f>
        <v>Compras EBMS</v>
      </c>
      <c r="F422" s="2">
        <v>45399</v>
      </c>
      <c r="G422" t="s">
        <v>624</v>
      </c>
      <c r="H422" s="10" t="s">
        <v>5624</v>
      </c>
      <c r="I422" t="s">
        <v>646</v>
      </c>
      <c r="J422" t="s">
        <v>647</v>
      </c>
      <c r="K422" t="s">
        <v>338</v>
      </c>
      <c r="L422" t="str">
        <f t="shared" si="12"/>
        <v>Locação</v>
      </c>
      <c r="M422" t="s">
        <v>0</v>
      </c>
      <c r="N422" t="s">
        <v>0</v>
      </c>
      <c r="O422" t="s">
        <v>9</v>
      </c>
      <c r="P422">
        <v>1118</v>
      </c>
      <c r="Q422" t="str">
        <f>_xlfn.XLOOKUP(P422,Planilha1!$A$2:$A$3,Planilha1!$B$2:$B$3)</f>
        <v>Riocentro</v>
      </c>
      <c r="R422" t="s">
        <v>0</v>
      </c>
      <c r="S422" s="3">
        <v>1</v>
      </c>
      <c r="T422" t="s">
        <v>210</v>
      </c>
      <c r="U422" s="3">
        <v>1</v>
      </c>
      <c r="V422" t="s">
        <v>210</v>
      </c>
      <c r="W422" s="4">
        <v>6800</v>
      </c>
      <c r="X422" s="17">
        <f t="shared" si="13"/>
        <v>6800</v>
      </c>
      <c r="Y422" t="s">
        <v>11</v>
      </c>
      <c r="Z422" s="3">
        <v>1</v>
      </c>
      <c r="AA422" s="3">
        <v>0</v>
      </c>
      <c r="AB422" s="3">
        <v>0</v>
      </c>
      <c r="AC422" s="3">
        <v>0</v>
      </c>
      <c r="AD422" s="4">
        <v>0</v>
      </c>
      <c r="AE422" s="3">
        <v>0</v>
      </c>
      <c r="AF422" s="4">
        <v>0</v>
      </c>
      <c r="AG422" s="3">
        <v>1</v>
      </c>
      <c r="AH422" s="4">
        <v>0</v>
      </c>
      <c r="AI422" s="4">
        <v>0</v>
      </c>
      <c r="AJ422" s="4">
        <v>0</v>
      </c>
      <c r="AK422" s="4">
        <v>0</v>
      </c>
      <c r="AL422" t="s">
        <v>648</v>
      </c>
      <c r="AM422" t="s">
        <v>13</v>
      </c>
    </row>
    <row r="423" spans="1:39" x14ac:dyDescent="0.25">
      <c r="A423" t="s">
        <v>1</v>
      </c>
      <c r="B423" t="s">
        <v>2</v>
      </c>
      <c r="C423" t="s">
        <v>3</v>
      </c>
      <c r="D423" t="s">
        <v>4</v>
      </c>
      <c r="E423" t="str">
        <f>_xlfn.XLOOKUP(D423,Planilha2!A:A,Planilha2!B:B)</f>
        <v>Compras EBMS</v>
      </c>
      <c r="F423" s="2">
        <v>45399</v>
      </c>
      <c r="G423" t="s">
        <v>624</v>
      </c>
      <c r="H423" s="10" t="s">
        <v>5624</v>
      </c>
      <c r="I423" t="s">
        <v>649</v>
      </c>
      <c r="J423" t="s">
        <v>650</v>
      </c>
      <c r="K423" t="s">
        <v>349</v>
      </c>
      <c r="L423" t="str">
        <f t="shared" si="12"/>
        <v>Material</v>
      </c>
      <c r="M423" t="s">
        <v>0</v>
      </c>
      <c r="N423" t="s">
        <v>0</v>
      </c>
      <c r="O423" t="s">
        <v>9</v>
      </c>
      <c r="P423">
        <v>1118</v>
      </c>
      <c r="Q423" t="str">
        <f>_xlfn.XLOOKUP(P423,Planilha1!$A$2:$A$3,Planilha1!$B$2:$B$3)</f>
        <v>Riocentro</v>
      </c>
      <c r="R423" t="s">
        <v>0</v>
      </c>
      <c r="S423" s="3">
        <v>1</v>
      </c>
      <c r="T423" t="s">
        <v>10</v>
      </c>
      <c r="U423" s="3">
        <v>1</v>
      </c>
      <c r="V423" t="s">
        <v>10</v>
      </c>
      <c r="W423" s="4">
        <v>1100</v>
      </c>
      <c r="X423" s="17">
        <f t="shared" si="13"/>
        <v>1100</v>
      </c>
      <c r="Y423" t="s">
        <v>11</v>
      </c>
      <c r="Z423" s="3">
        <v>1</v>
      </c>
      <c r="AA423" s="3">
        <v>0</v>
      </c>
      <c r="AB423" s="3">
        <v>0</v>
      </c>
      <c r="AC423" s="3">
        <v>0</v>
      </c>
      <c r="AD423" s="4">
        <v>0</v>
      </c>
      <c r="AE423" s="3">
        <v>0</v>
      </c>
      <c r="AF423" s="4">
        <v>0</v>
      </c>
      <c r="AG423" s="3">
        <v>1</v>
      </c>
      <c r="AH423" s="4">
        <v>0</v>
      </c>
      <c r="AI423" s="4">
        <v>0</v>
      </c>
      <c r="AJ423" s="4">
        <v>0</v>
      </c>
      <c r="AK423" s="4">
        <v>0</v>
      </c>
      <c r="AL423" t="s">
        <v>651</v>
      </c>
      <c r="AM423" t="s">
        <v>13</v>
      </c>
    </row>
    <row r="424" spans="1:39" x14ac:dyDescent="0.25">
      <c r="A424" t="s">
        <v>1</v>
      </c>
      <c r="B424" t="s">
        <v>2</v>
      </c>
      <c r="C424" t="s">
        <v>3</v>
      </c>
      <c r="D424" t="s">
        <v>4</v>
      </c>
      <c r="E424" t="str">
        <f>_xlfn.XLOOKUP(D424,Planilha2!A:A,Planilha2!B:B)</f>
        <v>Compras EBMS</v>
      </c>
      <c r="F424" s="2">
        <v>45399</v>
      </c>
      <c r="G424" t="s">
        <v>652</v>
      </c>
      <c r="H424" s="10" t="s">
        <v>5969</v>
      </c>
      <c r="I424" t="s">
        <v>336</v>
      </c>
      <c r="J424" t="s">
        <v>644</v>
      </c>
      <c r="K424" t="s">
        <v>338</v>
      </c>
      <c r="L424" t="str">
        <f t="shared" si="12"/>
        <v>Locação</v>
      </c>
      <c r="M424" t="s">
        <v>0</v>
      </c>
      <c r="N424" t="s">
        <v>0</v>
      </c>
      <c r="O424" t="s">
        <v>9</v>
      </c>
      <c r="P424">
        <v>1118</v>
      </c>
      <c r="Q424" t="str">
        <f>_xlfn.XLOOKUP(P424,Planilha1!$A$2:$A$3,Planilha1!$B$2:$B$3)</f>
        <v>Riocentro</v>
      </c>
      <c r="R424" t="s">
        <v>0</v>
      </c>
      <c r="S424" s="3">
        <v>1</v>
      </c>
      <c r="T424" t="s">
        <v>210</v>
      </c>
      <c r="U424" s="3">
        <v>1</v>
      </c>
      <c r="V424" t="s">
        <v>210</v>
      </c>
      <c r="W424" s="4">
        <v>7000</v>
      </c>
      <c r="X424" s="17">
        <f t="shared" si="13"/>
        <v>7000</v>
      </c>
      <c r="Y424" t="s">
        <v>11</v>
      </c>
      <c r="Z424" s="3">
        <v>1</v>
      </c>
      <c r="AA424" s="3">
        <v>0</v>
      </c>
      <c r="AB424" s="3">
        <v>0</v>
      </c>
      <c r="AC424" s="3">
        <v>0</v>
      </c>
      <c r="AD424" s="4">
        <v>0</v>
      </c>
      <c r="AE424" s="3">
        <v>0</v>
      </c>
      <c r="AF424" s="4">
        <v>0</v>
      </c>
      <c r="AG424" s="3">
        <v>1</v>
      </c>
      <c r="AH424" s="4">
        <v>0</v>
      </c>
      <c r="AI424" s="4">
        <v>0</v>
      </c>
      <c r="AJ424" s="4">
        <v>0</v>
      </c>
      <c r="AK424" s="4">
        <v>0</v>
      </c>
      <c r="AL424" t="s">
        <v>653</v>
      </c>
      <c r="AM424" t="s">
        <v>13</v>
      </c>
    </row>
    <row r="425" spans="1:39" x14ac:dyDescent="0.25">
      <c r="A425" t="s">
        <v>1</v>
      </c>
      <c r="B425" t="s">
        <v>2</v>
      </c>
      <c r="C425" t="s">
        <v>3</v>
      </c>
      <c r="D425" t="s">
        <v>4</v>
      </c>
      <c r="E425" t="str">
        <f>_xlfn.XLOOKUP(D425,Planilha2!A:A,Planilha2!B:B)</f>
        <v>Compras EBMS</v>
      </c>
      <c r="F425" s="2">
        <v>45399</v>
      </c>
      <c r="G425" t="s">
        <v>654</v>
      </c>
      <c r="H425" s="10" t="s">
        <v>5629</v>
      </c>
      <c r="I425" t="s">
        <v>6</v>
      </c>
      <c r="J425" t="s">
        <v>655</v>
      </c>
      <c r="K425" t="s">
        <v>8</v>
      </c>
      <c r="L425" t="str">
        <f t="shared" si="12"/>
        <v>Serviço</v>
      </c>
      <c r="M425" t="s">
        <v>0</v>
      </c>
      <c r="N425" t="s">
        <v>0</v>
      </c>
      <c r="O425" t="s">
        <v>9</v>
      </c>
      <c r="P425">
        <v>1118</v>
      </c>
      <c r="Q425" t="str">
        <f>_xlfn.XLOOKUP(P425,Planilha1!$A$2:$A$3,Planilha1!$B$2:$B$3)</f>
        <v>Riocentro</v>
      </c>
      <c r="R425" t="s">
        <v>0</v>
      </c>
      <c r="S425" s="3">
        <v>1</v>
      </c>
      <c r="T425" t="s">
        <v>10</v>
      </c>
      <c r="U425" s="3">
        <v>1</v>
      </c>
      <c r="V425" t="s">
        <v>10</v>
      </c>
      <c r="W425" s="4">
        <v>210</v>
      </c>
      <c r="X425" s="17">
        <f t="shared" si="13"/>
        <v>210</v>
      </c>
      <c r="Y425" t="s">
        <v>11</v>
      </c>
      <c r="Z425" s="3">
        <v>1</v>
      </c>
      <c r="AA425" s="3">
        <v>0</v>
      </c>
      <c r="AB425" s="3">
        <v>0</v>
      </c>
      <c r="AC425" s="3">
        <v>0</v>
      </c>
      <c r="AD425" s="4">
        <v>0</v>
      </c>
      <c r="AE425" s="3">
        <v>0</v>
      </c>
      <c r="AF425" s="4">
        <v>0</v>
      </c>
      <c r="AG425" s="3">
        <v>1</v>
      </c>
      <c r="AH425" s="4">
        <v>0</v>
      </c>
      <c r="AI425" s="4">
        <v>0</v>
      </c>
      <c r="AJ425" s="4">
        <v>0</v>
      </c>
      <c r="AK425" s="4">
        <v>0</v>
      </c>
      <c r="AL425" t="s">
        <v>656</v>
      </c>
      <c r="AM425" t="s">
        <v>13</v>
      </c>
    </row>
    <row r="426" spans="1:39" x14ac:dyDescent="0.25">
      <c r="A426" t="s">
        <v>1</v>
      </c>
      <c r="B426" t="s">
        <v>2</v>
      </c>
      <c r="C426" t="s">
        <v>3</v>
      </c>
      <c r="D426" t="s">
        <v>4</v>
      </c>
      <c r="E426" t="str">
        <f>_xlfn.XLOOKUP(D426,Planilha2!A:A,Planilha2!B:B)</f>
        <v>Compras EBMS</v>
      </c>
      <c r="F426" s="2">
        <v>45400</v>
      </c>
      <c r="G426" t="s">
        <v>272</v>
      </c>
      <c r="H426" s="10" t="s">
        <v>5968</v>
      </c>
      <c r="I426" t="s">
        <v>33</v>
      </c>
      <c r="J426" t="s">
        <v>657</v>
      </c>
      <c r="K426" t="s">
        <v>8</v>
      </c>
      <c r="L426" t="str">
        <f t="shared" si="12"/>
        <v>Serviço</v>
      </c>
      <c r="M426" t="s">
        <v>0</v>
      </c>
      <c r="N426" t="s">
        <v>0</v>
      </c>
      <c r="O426" t="s">
        <v>9</v>
      </c>
      <c r="P426">
        <v>1118</v>
      </c>
      <c r="Q426" t="str">
        <f>_xlfn.XLOOKUP(P426,Planilha1!$A$2:$A$3,Planilha1!$B$2:$B$3)</f>
        <v>Riocentro</v>
      </c>
      <c r="R426" t="s">
        <v>0</v>
      </c>
      <c r="S426" s="3">
        <v>1</v>
      </c>
      <c r="T426" t="s">
        <v>10</v>
      </c>
      <c r="U426" s="3">
        <v>1</v>
      </c>
      <c r="V426" t="s">
        <v>10</v>
      </c>
      <c r="W426" s="4">
        <v>3420</v>
      </c>
      <c r="X426" s="17">
        <f t="shared" si="13"/>
        <v>3420</v>
      </c>
      <c r="Y426" t="s">
        <v>11</v>
      </c>
      <c r="Z426" s="3">
        <v>1</v>
      </c>
      <c r="AA426" s="3">
        <v>0</v>
      </c>
      <c r="AB426" s="3">
        <v>0</v>
      </c>
      <c r="AC426" s="3">
        <v>0</v>
      </c>
      <c r="AD426" s="4">
        <v>0</v>
      </c>
      <c r="AE426" s="3">
        <v>0</v>
      </c>
      <c r="AF426" s="4">
        <v>0</v>
      </c>
      <c r="AG426" s="3">
        <v>1</v>
      </c>
      <c r="AH426" s="4">
        <v>0</v>
      </c>
      <c r="AI426" s="4">
        <v>0</v>
      </c>
      <c r="AJ426" s="4">
        <v>0</v>
      </c>
      <c r="AK426" s="4">
        <v>0</v>
      </c>
      <c r="AL426" t="s">
        <v>658</v>
      </c>
      <c r="AM426" t="s">
        <v>13</v>
      </c>
    </row>
    <row r="427" spans="1:39" x14ac:dyDescent="0.25">
      <c r="A427" t="s">
        <v>1</v>
      </c>
      <c r="B427" t="s">
        <v>2</v>
      </c>
      <c r="C427" t="s">
        <v>3</v>
      </c>
      <c r="D427" t="s">
        <v>4</v>
      </c>
      <c r="E427" t="str">
        <f>_xlfn.XLOOKUP(D427,Planilha2!A:A,Planilha2!B:B)</f>
        <v>Compras EBMS</v>
      </c>
      <c r="F427" s="2">
        <v>45400</v>
      </c>
      <c r="G427" t="s">
        <v>20</v>
      </c>
      <c r="H427" s="10" t="s">
        <v>5963</v>
      </c>
      <c r="I427" t="s">
        <v>21</v>
      </c>
      <c r="J427" t="s">
        <v>22</v>
      </c>
      <c r="K427" t="s">
        <v>8</v>
      </c>
      <c r="L427" t="str">
        <f t="shared" si="12"/>
        <v>Serviço</v>
      </c>
      <c r="M427" t="s">
        <v>23</v>
      </c>
      <c r="N427" t="s">
        <v>0</v>
      </c>
      <c r="O427" t="s">
        <v>9</v>
      </c>
      <c r="P427">
        <v>1118</v>
      </c>
      <c r="Q427" t="str">
        <f>_xlfn.XLOOKUP(P427,Planilha1!$A$2:$A$3,Planilha1!$B$2:$B$3)</f>
        <v>Riocentro</v>
      </c>
      <c r="R427" t="s">
        <v>0</v>
      </c>
      <c r="S427" s="3">
        <v>1</v>
      </c>
      <c r="T427" t="s">
        <v>10</v>
      </c>
      <c r="U427" s="3">
        <v>1</v>
      </c>
      <c r="V427" t="s">
        <v>10</v>
      </c>
      <c r="W427" s="4">
        <v>1800</v>
      </c>
      <c r="X427" s="17">
        <f t="shared" si="13"/>
        <v>1800</v>
      </c>
      <c r="Y427" t="s">
        <v>11</v>
      </c>
      <c r="Z427" s="3">
        <v>1</v>
      </c>
      <c r="AA427" s="3">
        <v>0</v>
      </c>
      <c r="AB427" s="3">
        <v>0</v>
      </c>
      <c r="AC427" s="3">
        <v>0</v>
      </c>
      <c r="AD427" s="4">
        <v>0</v>
      </c>
      <c r="AE427" s="3">
        <v>0</v>
      </c>
      <c r="AF427" s="4">
        <v>0</v>
      </c>
      <c r="AG427" s="3">
        <v>1</v>
      </c>
      <c r="AH427" s="4">
        <v>0</v>
      </c>
      <c r="AI427" s="4">
        <v>0</v>
      </c>
      <c r="AJ427" s="4">
        <v>0</v>
      </c>
      <c r="AK427" s="4">
        <v>0</v>
      </c>
      <c r="AL427" t="s">
        <v>659</v>
      </c>
      <c r="AM427" t="s">
        <v>13</v>
      </c>
    </row>
    <row r="428" spans="1:39" x14ac:dyDescent="0.25">
      <c r="A428" t="s">
        <v>1</v>
      </c>
      <c r="B428" t="s">
        <v>2</v>
      </c>
      <c r="C428" t="s">
        <v>3</v>
      </c>
      <c r="D428" t="s">
        <v>4</v>
      </c>
      <c r="E428" t="str">
        <f>_xlfn.XLOOKUP(D428,Planilha2!A:A,Planilha2!B:B)</f>
        <v>Compras EBMS</v>
      </c>
      <c r="F428" s="2">
        <v>45400</v>
      </c>
      <c r="G428" t="s">
        <v>280</v>
      </c>
      <c r="H428" s="10" t="s">
        <v>5607</v>
      </c>
      <c r="I428" t="s">
        <v>281</v>
      </c>
      <c r="J428" t="s">
        <v>594</v>
      </c>
      <c r="K428" t="s">
        <v>283</v>
      </c>
      <c r="L428" t="str">
        <f t="shared" si="12"/>
        <v>Material</v>
      </c>
      <c r="M428" t="s">
        <v>0</v>
      </c>
      <c r="N428" t="s">
        <v>0</v>
      </c>
      <c r="O428" t="s">
        <v>9</v>
      </c>
      <c r="P428">
        <v>1118</v>
      </c>
      <c r="Q428" t="str">
        <f>_xlfn.XLOOKUP(P428,Planilha1!$A$2:$A$3,Planilha1!$B$2:$B$3)</f>
        <v>Riocentro</v>
      </c>
      <c r="R428" t="s">
        <v>0</v>
      </c>
      <c r="S428" s="3">
        <v>10000</v>
      </c>
      <c r="T428" t="s">
        <v>23</v>
      </c>
      <c r="U428" s="3">
        <v>10000</v>
      </c>
      <c r="V428" t="s">
        <v>23</v>
      </c>
      <c r="W428" s="4">
        <v>5.14</v>
      </c>
      <c r="X428" s="17">
        <f t="shared" si="13"/>
        <v>51400</v>
      </c>
      <c r="Y428" t="s">
        <v>11</v>
      </c>
      <c r="Z428" s="3">
        <v>1</v>
      </c>
      <c r="AA428" s="3">
        <v>0</v>
      </c>
      <c r="AB428" s="3">
        <v>0</v>
      </c>
      <c r="AC428" s="3">
        <v>0</v>
      </c>
      <c r="AD428" s="4">
        <v>0</v>
      </c>
      <c r="AE428" s="3">
        <v>0</v>
      </c>
      <c r="AF428" s="4">
        <v>0</v>
      </c>
      <c r="AG428" s="3">
        <v>1</v>
      </c>
      <c r="AH428" s="4">
        <v>0</v>
      </c>
      <c r="AI428" s="4">
        <v>0</v>
      </c>
      <c r="AJ428" s="4">
        <v>0</v>
      </c>
      <c r="AK428" s="4">
        <v>0</v>
      </c>
      <c r="AL428" t="s">
        <v>660</v>
      </c>
      <c r="AM428" t="s">
        <v>13</v>
      </c>
    </row>
    <row r="429" spans="1:39" x14ac:dyDescent="0.25">
      <c r="A429" t="s">
        <v>1</v>
      </c>
      <c r="B429" t="s">
        <v>2</v>
      </c>
      <c r="C429" t="s">
        <v>3</v>
      </c>
      <c r="D429" t="s">
        <v>4</v>
      </c>
      <c r="E429" t="str">
        <f>_xlfn.XLOOKUP(D429,Planilha2!A:A,Planilha2!B:B)</f>
        <v>Compras EBMS</v>
      </c>
      <c r="F429" s="2">
        <v>45400</v>
      </c>
      <c r="G429" t="s">
        <v>280</v>
      </c>
      <c r="H429" s="10" t="s">
        <v>5607</v>
      </c>
      <c r="I429" t="s">
        <v>281</v>
      </c>
      <c r="J429" t="s">
        <v>594</v>
      </c>
      <c r="K429" t="s">
        <v>283</v>
      </c>
      <c r="L429" t="str">
        <f t="shared" si="12"/>
        <v>Material</v>
      </c>
      <c r="M429" t="s">
        <v>0</v>
      </c>
      <c r="N429" t="s">
        <v>0</v>
      </c>
      <c r="O429" t="s">
        <v>9</v>
      </c>
      <c r="P429">
        <v>1118</v>
      </c>
      <c r="Q429" t="str">
        <f>_xlfn.XLOOKUP(P429,Planilha1!$A$2:$A$3,Planilha1!$B$2:$B$3)</f>
        <v>Riocentro</v>
      </c>
      <c r="R429" t="s">
        <v>0</v>
      </c>
      <c r="S429" s="3">
        <v>10000</v>
      </c>
      <c r="T429" t="s">
        <v>23</v>
      </c>
      <c r="U429" s="3">
        <v>10000</v>
      </c>
      <c r="V429" t="s">
        <v>23</v>
      </c>
      <c r="W429" s="4">
        <v>5.14</v>
      </c>
      <c r="X429" s="17">
        <f t="shared" si="13"/>
        <v>51400</v>
      </c>
      <c r="Y429" t="s">
        <v>11</v>
      </c>
      <c r="Z429" s="3">
        <v>1</v>
      </c>
      <c r="AA429" s="3">
        <v>0</v>
      </c>
      <c r="AB429" s="3">
        <v>0</v>
      </c>
      <c r="AC429" s="3">
        <v>0</v>
      </c>
      <c r="AD429" s="4">
        <v>0</v>
      </c>
      <c r="AE429" s="3">
        <v>0</v>
      </c>
      <c r="AF429" s="4">
        <v>0</v>
      </c>
      <c r="AG429" s="3">
        <v>1</v>
      </c>
      <c r="AH429" s="4">
        <v>0</v>
      </c>
      <c r="AI429" s="4">
        <v>0</v>
      </c>
      <c r="AJ429" s="4">
        <v>0</v>
      </c>
      <c r="AK429" s="4">
        <v>0</v>
      </c>
      <c r="AL429" t="s">
        <v>661</v>
      </c>
      <c r="AM429" t="s">
        <v>13</v>
      </c>
    </row>
    <row r="430" spans="1:39" x14ac:dyDescent="0.25">
      <c r="A430" t="s">
        <v>1</v>
      </c>
      <c r="B430" t="s">
        <v>2</v>
      </c>
      <c r="C430" t="s">
        <v>3</v>
      </c>
      <c r="D430" t="s">
        <v>4</v>
      </c>
      <c r="E430" t="str">
        <f>_xlfn.XLOOKUP(D430,Planilha2!A:A,Planilha2!B:B)</f>
        <v>Compras EBMS</v>
      </c>
      <c r="F430" s="2">
        <v>45400</v>
      </c>
      <c r="G430" t="s">
        <v>662</v>
      </c>
      <c r="H430" s="10" t="s">
        <v>5630</v>
      </c>
      <c r="I430" t="s">
        <v>646</v>
      </c>
      <c r="J430" t="s">
        <v>663</v>
      </c>
      <c r="K430" t="s">
        <v>338</v>
      </c>
      <c r="L430" t="str">
        <f t="shared" si="12"/>
        <v>Locação</v>
      </c>
      <c r="M430" t="s">
        <v>0</v>
      </c>
      <c r="N430" t="s">
        <v>0</v>
      </c>
      <c r="O430" t="s">
        <v>9</v>
      </c>
      <c r="P430">
        <v>1118</v>
      </c>
      <c r="Q430" t="str">
        <f>_xlfn.XLOOKUP(P430,Planilha1!$A$2:$A$3,Planilha1!$B$2:$B$3)</f>
        <v>Riocentro</v>
      </c>
      <c r="R430" t="s">
        <v>0</v>
      </c>
      <c r="S430" s="3">
        <v>1</v>
      </c>
      <c r="T430" t="s">
        <v>210</v>
      </c>
      <c r="U430" s="3">
        <v>1</v>
      </c>
      <c r="V430" t="s">
        <v>210</v>
      </c>
      <c r="W430" s="4">
        <v>11532.5</v>
      </c>
      <c r="X430" s="17">
        <f t="shared" si="13"/>
        <v>11532.5</v>
      </c>
      <c r="Y430" t="s">
        <v>11</v>
      </c>
      <c r="Z430" s="3">
        <v>1</v>
      </c>
      <c r="AA430" s="3">
        <v>0</v>
      </c>
      <c r="AB430" s="3">
        <v>0</v>
      </c>
      <c r="AC430" s="3">
        <v>0</v>
      </c>
      <c r="AD430" s="4">
        <v>0</v>
      </c>
      <c r="AE430" s="3">
        <v>0</v>
      </c>
      <c r="AF430" s="4">
        <v>0</v>
      </c>
      <c r="AG430" s="3">
        <v>1</v>
      </c>
      <c r="AH430" s="4">
        <v>0</v>
      </c>
      <c r="AI430" s="4">
        <v>0</v>
      </c>
      <c r="AJ430" s="4">
        <v>0</v>
      </c>
      <c r="AK430" s="4">
        <v>0</v>
      </c>
      <c r="AL430" t="s">
        <v>664</v>
      </c>
      <c r="AM430" t="s">
        <v>13</v>
      </c>
    </row>
    <row r="431" spans="1:39" x14ac:dyDescent="0.25">
      <c r="A431" t="s">
        <v>1</v>
      </c>
      <c r="B431" t="s">
        <v>2</v>
      </c>
      <c r="C431" t="s">
        <v>3</v>
      </c>
      <c r="D431" t="s">
        <v>4</v>
      </c>
      <c r="E431" t="str">
        <f>_xlfn.XLOOKUP(D431,Planilha2!A:A,Planilha2!B:B)</f>
        <v>Compras EBMS</v>
      </c>
      <c r="F431" s="2">
        <v>45400</v>
      </c>
      <c r="G431" t="s">
        <v>468</v>
      </c>
      <c r="H431" s="10" t="s">
        <v>5614</v>
      </c>
      <c r="I431" t="s">
        <v>92</v>
      </c>
      <c r="J431" t="s">
        <v>665</v>
      </c>
      <c r="K431" t="s">
        <v>8</v>
      </c>
      <c r="L431" t="str">
        <f t="shared" si="12"/>
        <v>Serviço</v>
      </c>
      <c r="M431" t="s">
        <v>0</v>
      </c>
      <c r="N431" t="s">
        <v>0</v>
      </c>
      <c r="O431" t="s">
        <v>9</v>
      </c>
      <c r="P431">
        <v>1118</v>
      </c>
      <c r="Q431" t="str">
        <f>_xlfn.XLOOKUP(P431,Planilha1!$A$2:$A$3,Planilha1!$B$2:$B$3)</f>
        <v>Riocentro</v>
      </c>
      <c r="R431" t="s">
        <v>0</v>
      </c>
      <c r="S431" s="3">
        <v>1</v>
      </c>
      <c r="T431" t="s">
        <v>10</v>
      </c>
      <c r="U431" s="3">
        <v>1</v>
      </c>
      <c r="V431" t="s">
        <v>10</v>
      </c>
      <c r="W431" s="4">
        <v>6800</v>
      </c>
      <c r="X431" s="17">
        <f t="shared" si="13"/>
        <v>6800</v>
      </c>
      <c r="Y431" t="s">
        <v>11</v>
      </c>
      <c r="Z431" s="3">
        <v>1</v>
      </c>
      <c r="AA431" s="3">
        <v>0</v>
      </c>
      <c r="AB431" s="3">
        <v>0</v>
      </c>
      <c r="AC431" s="3">
        <v>0</v>
      </c>
      <c r="AD431" s="4">
        <v>0</v>
      </c>
      <c r="AE431" s="3">
        <v>0</v>
      </c>
      <c r="AF431" s="4">
        <v>0</v>
      </c>
      <c r="AG431" s="3">
        <v>1</v>
      </c>
      <c r="AH431" s="4">
        <v>0</v>
      </c>
      <c r="AI431" s="4">
        <v>0</v>
      </c>
      <c r="AJ431" s="4">
        <v>0</v>
      </c>
      <c r="AK431" s="4">
        <v>0</v>
      </c>
      <c r="AL431" t="s">
        <v>666</v>
      </c>
      <c r="AM431" t="s">
        <v>13</v>
      </c>
    </row>
    <row r="432" spans="1:39" x14ac:dyDescent="0.25">
      <c r="A432" t="s">
        <v>1</v>
      </c>
      <c r="B432" t="s">
        <v>2</v>
      </c>
      <c r="C432" t="s">
        <v>3</v>
      </c>
      <c r="D432" t="s">
        <v>4</v>
      </c>
      <c r="E432" t="str">
        <f>_xlfn.XLOOKUP(D432,Planilha2!A:A,Planilha2!B:B)</f>
        <v>Compras EBMS</v>
      </c>
      <c r="F432" s="2">
        <v>45400</v>
      </c>
      <c r="G432" t="s">
        <v>667</v>
      </c>
      <c r="H432" s="10" t="s">
        <v>5631</v>
      </c>
      <c r="I432" t="s">
        <v>668</v>
      </c>
      <c r="J432" t="s">
        <v>669</v>
      </c>
      <c r="K432" t="s">
        <v>338</v>
      </c>
      <c r="L432" t="str">
        <f t="shared" si="12"/>
        <v>Locação</v>
      </c>
      <c r="M432" t="s">
        <v>0</v>
      </c>
      <c r="N432" t="s">
        <v>0</v>
      </c>
      <c r="O432" t="s">
        <v>9</v>
      </c>
      <c r="P432">
        <v>1118</v>
      </c>
      <c r="Q432" t="str">
        <f>_xlfn.XLOOKUP(P432,Planilha1!$A$2:$A$3,Planilha1!$B$2:$B$3)</f>
        <v>Riocentro</v>
      </c>
      <c r="R432" t="s">
        <v>0</v>
      </c>
      <c r="S432" s="3">
        <v>1</v>
      </c>
      <c r="T432" t="s">
        <v>10</v>
      </c>
      <c r="U432" s="3">
        <v>1</v>
      </c>
      <c r="V432" t="s">
        <v>10</v>
      </c>
      <c r="W432" s="4">
        <v>14580</v>
      </c>
      <c r="X432" s="17">
        <f t="shared" si="13"/>
        <v>14580</v>
      </c>
      <c r="Y432" t="s">
        <v>11</v>
      </c>
      <c r="Z432" s="3">
        <v>1</v>
      </c>
      <c r="AA432" s="3">
        <v>0</v>
      </c>
      <c r="AB432" s="3">
        <v>0</v>
      </c>
      <c r="AC432" s="3">
        <v>0</v>
      </c>
      <c r="AD432" s="4">
        <v>0</v>
      </c>
      <c r="AE432" s="3">
        <v>0</v>
      </c>
      <c r="AF432" s="4">
        <v>0</v>
      </c>
      <c r="AG432" s="3">
        <v>1</v>
      </c>
      <c r="AH432" s="4">
        <v>0</v>
      </c>
      <c r="AI432" s="4">
        <v>0</v>
      </c>
      <c r="AJ432" s="4">
        <v>0</v>
      </c>
      <c r="AK432" s="4">
        <v>0</v>
      </c>
      <c r="AL432" t="s">
        <v>670</v>
      </c>
      <c r="AM432" t="s">
        <v>13</v>
      </c>
    </row>
    <row r="433" spans="1:39" x14ac:dyDescent="0.25">
      <c r="A433" t="s">
        <v>1</v>
      </c>
      <c r="B433" t="s">
        <v>2</v>
      </c>
      <c r="C433" t="s">
        <v>3</v>
      </c>
      <c r="D433" t="s">
        <v>4</v>
      </c>
      <c r="E433" t="str">
        <f>_xlfn.XLOOKUP(D433,Planilha2!A:A,Planilha2!B:B)</f>
        <v>Compras EBMS</v>
      </c>
      <c r="F433" s="2">
        <v>45401</v>
      </c>
      <c r="G433" t="s">
        <v>280</v>
      </c>
      <c r="H433" s="10" t="s">
        <v>5607</v>
      </c>
      <c r="I433" t="s">
        <v>281</v>
      </c>
      <c r="J433" t="s">
        <v>594</v>
      </c>
      <c r="K433" t="s">
        <v>283</v>
      </c>
      <c r="L433" t="str">
        <f t="shared" si="12"/>
        <v>Material</v>
      </c>
      <c r="M433" t="s">
        <v>0</v>
      </c>
      <c r="N433" t="s">
        <v>0</v>
      </c>
      <c r="O433" t="s">
        <v>9</v>
      </c>
      <c r="P433">
        <v>1118</v>
      </c>
      <c r="Q433" t="str">
        <f>_xlfn.XLOOKUP(P433,Planilha1!$A$2:$A$3,Planilha1!$B$2:$B$3)</f>
        <v>Riocentro</v>
      </c>
      <c r="R433" t="s">
        <v>0</v>
      </c>
      <c r="S433" s="3">
        <v>5000</v>
      </c>
      <c r="T433" t="s">
        <v>23</v>
      </c>
      <c r="U433" s="3">
        <v>5000</v>
      </c>
      <c r="V433" t="s">
        <v>23</v>
      </c>
      <c r="W433" s="4">
        <v>5.14</v>
      </c>
      <c r="X433" s="17">
        <f t="shared" si="13"/>
        <v>25700</v>
      </c>
      <c r="Y433" t="s">
        <v>11</v>
      </c>
      <c r="Z433" s="3">
        <v>1</v>
      </c>
      <c r="AA433" s="3">
        <v>0</v>
      </c>
      <c r="AB433" s="3">
        <v>0</v>
      </c>
      <c r="AC433" s="3">
        <v>0</v>
      </c>
      <c r="AD433" s="4">
        <v>0</v>
      </c>
      <c r="AE433" s="3">
        <v>0</v>
      </c>
      <c r="AF433" s="4">
        <v>0</v>
      </c>
      <c r="AG433" s="3">
        <v>1</v>
      </c>
      <c r="AH433" s="4">
        <v>0</v>
      </c>
      <c r="AI433" s="4">
        <v>0</v>
      </c>
      <c r="AJ433" s="4">
        <v>0</v>
      </c>
      <c r="AK433" s="4">
        <v>0</v>
      </c>
      <c r="AL433" t="s">
        <v>671</v>
      </c>
      <c r="AM433" t="s">
        <v>13</v>
      </c>
    </row>
    <row r="434" spans="1:39" x14ac:dyDescent="0.25">
      <c r="A434" t="s">
        <v>1</v>
      </c>
      <c r="B434" t="s">
        <v>2</v>
      </c>
      <c r="C434" t="s">
        <v>3</v>
      </c>
      <c r="D434" t="s">
        <v>4</v>
      </c>
      <c r="E434" t="str">
        <f>_xlfn.XLOOKUP(D434,Planilha2!A:A,Planilha2!B:B)</f>
        <v>Compras EBMS</v>
      </c>
      <c r="F434" s="2">
        <v>45401</v>
      </c>
      <c r="G434" t="s">
        <v>280</v>
      </c>
      <c r="H434" s="10" t="s">
        <v>5607</v>
      </c>
      <c r="I434" t="s">
        <v>281</v>
      </c>
      <c r="J434" t="s">
        <v>594</v>
      </c>
      <c r="K434" t="s">
        <v>283</v>
      </c>
      <c r="L434" t="str">
        <f t="shared" si="12"/>
        <v>Material</v>
      </c>
      <c r="M434" t="s">
        <v>0</v>
      </c>
      <c r="N434" t="s">
        <v>0</v>
      </c>
      <c r="O434" t="s">
        <v>9</v>
      </c>
      <c r="P434">
        <v>1118</v>
      </c>
      <c r="Q434" t="str">
        <f>_xlfn.XLOOKUP(P434,Planilha1!$A$2:$A$3,Planilha1!$B$2:$B$3)</f>
        <v>Riocentro</v>
      </c>
      <c r="R434" t="s">
        <v>0</v>
      </c>
      <c r="S434" s="3">
        <v>15000</v>
      </c>
      <c r="T434" t="s">
        <v>23</v>
      </c>
      <c r="U434" s="3">
        <v>15000</v>
      </c>
      <c r="V434" t="s">
        <v>23</v>
      </c>
      <c r="W434" s="4">
        <v>5.14</v>
      </c>
      <c r="X434" s="17">
        <f t="shared" si="13"/>
        <v>77100</v>
      </c>
      <c r="Y434" t="s">
        <v>11</v>
      </c>
      <c r="Z434" s="3">
        <v>1</v>
      </c>
      <c r="AA434" s="3">
        <v>0</v>
      </c>
      <c r="AB434" s="3">
        <v>0</v>
      </c>
      <c r="AC434" s="3">
        <v>0</v>
      </c>
      <c r="AD434" s="4">
        <v>0</v>
      </c>
      <c r="AE434" s="3">
        <v>0</v>
      </c>
      <c r="AF434" s="4">
        <v>0</v>
      </c>
      <c r="AG434" s="3">
        <v>1</v>
      </c>
      <c r="AH434" s="4">
        <v>0</v>
      </c>
      <c r="AI434" s="4">
        <v>0</v>
      </c>
      <c r="AJ434" s="4">
        <v>0</v>
      </c>
      <c r="AK434" s="4">
        <v>0</v>
      </c>
      <c r="AL434" t="s">
        <v>672</v>
      </c>
      <c r="AM434" t="s">
        <v>13</v>
      </c>
    </row>
    <row r="435" spans="1:39" x14ac:dyDescent="0.25">
      <c r="A435" t="s">
        <v>1</v>
      </c>
      <c r="B435" t="s">
        <v>2</v>
      </c>
      <c r="C435" t="s">
        <v>3</v>
      </c>
      <c r="D435" t="s">
        <v>4</v>
      </c>
      <c r="E435" t="str">
        <f>_xlfn.XLOOKUP(D435,Planilha2!A:A,Planilha2!B:B)</f>
        <v>Compras EBMS</v>
      </c>
      <c r="F435" s="2">
        <v>45404</v>
      </c>
      <c r="G435" t="s">
        <v>228</v>
      </c>
      <c r="H435" s="10" t="s">
        <v>5606</v>
      </c>
      <c r="I435" t="s">
        <v>21</v>
      </c>
      <c r="J435" t="s">
        <v>205</v>
      </c>
      <c r="K435" t="s">
        <v>8</v>
      </c>
      <c r="L435" t="str">
        <f t="shared" si="12"/>
        <v>Serviço</v>
      </c>
      <c r="M435" t="s">
        <v>0</v>
      </c>
      <c r="N435" t="s">
        <v>0</v>
      </c>
      <c r="O435" t="s">
        <v>9</v>
      </c>
      <c r="P435">
        <v>1118</v>
      </c>
      <c r="Q435" t="str">
        <f>_xlfn.XLOOKUP(P435,Planilha1!$A$2:$A$3,Planilha1!$B$2:$B$3)</f>
        <v>Riocentro</v>
      </c>
      <c r="R435" t="s">
        <v>0</v>
      </c>
      <c r="S435" s="3">
        <v>1</v>
      </c>
      <c r="T435" t="s">
        <v>10</v>
      </c>
      <c r="U435" s="3">
        <v>1</v>
      </c>
      <c r="V435" t="s">
        <v>10</v>
      </c>
      <c r="W435" s="4">
        <v>2580</v>
      </c>
      <c r="X435" s="17">
        <f t="shared" si="13"/>
        <v>2580</v>
      </c>
      <c r="Y435" t="s">
        <v>11</v>
      </c>
      <c r="Z435" s="3">
        <v>1</v>
      </c>
      <c r="AA435" s="3">
        <v>0</v>
      </c>
      <c r="AB435" s="3">
        <v>0</v>
      </c>
      <c r="AC435" s="3">
        <v>0</v>
      </c>
      <c r="AD435" s="4">
        <v>0</v>
      </c>
      <c r="AE435" s="3">
        <v>0</v>
      </c>
      <c r="AF435" s="4">
        <v>0</v>
      </c>
      <c r="AG435" s="3">
        <v>1</v>
      </c>
      <c r="AH435" s="4">
        <v>0</v>
      </c>
      <c r="AI435" s="4">
        <v>0</v>
      </c>
      <c r="AJ435" s="4">
        <v>0</v>
      </c>
      <c r="AK435" s="4">
        <v>0</v>
      </c>
      <c r="AL435" t="s">
        <v>673</v>
      </c>
      <c r="AM435" t="s">
        <v>13</v>
      </c>
    </row>
    <row r="436" spans="1:39" x14ac:dyDescent="0.25">
      <c r="A436" t="s">
        <v>1</v>
      </c>
      <c r="B436" t="s">
        <v>2</v>
      </c>
      <c r="C436" t="s">
        <v>3</v>
      </c>
      <c r="D436" t="s">
        <v>4</v>
      </c>
      <c r="E436" t="str">
        <f>_xlfn.XLOOKUP(D436,Planilha2!A:A,Planilha2!B:B)</f>
        <v>Compras EBMS</v>
      </c>
      <c r="F436" s="2">
        <v>45404</v>
      </c>
      <c r="G436" t="s">
        <v>204</v>
      </c>
      <c r="H436" s="10" t="s">
        <v>5605</v>
      </c>
      <c r="I436" t="s">
        <v>21</v>
      </c>
      <c r="J436" t="s">
        <v>205</v>
      </c>
      <c r="K436" t="s">
        <v>8</v>
      </c>
      <c r="L436" t="str">
        <f t="shared" si="12"/>
        <v>Serviço</v>
      </c>
      <c r="M436" t="s">
        <v>0</v>
      </c>
      <c r="N436" t="s">
        <v>0</v>
      </c>
      <c r="O436" t="s">
        <v>9</v>
      </c>
      <c r="P436">
        <v>1118</v>
      </c>
      <c r="Q436" t="str">
        <f>_xlfn.XLOOKUP(P436,Planilha1!$A$2:$A$3,Planilha1!$B$2:$B$3)</f>
        <v>Riocentro</v>
      </c>
      <c r="R436" t="s">
        <v>0</v>
      </c>
      <c r="S436" s="3">
        <v>1</v>
      </c>
      <c r="T436" t="s">
        <v>10</v>
      </c>
      <c r="U436" s="3">
        <v>1</v>
      </c>
      <c r="V436" t="s">
        <v>10</v>
      </c>
      <c r="W436" s="4">
        <v>2580</v>
      </c>
      <c r="X436" s="17">
        <f t="shared" si="13"/>
        <v>2580</v>
      </c>
      <c r="Y436" t="s">
        <v>11</v>
      </c>
      <c r="Z436" s="3">
        <v>1</v>
      </c>
      <c r="AA436" s="3">
        <v>0</v>
      </c>
      <c r="AB436" s="3">
        <v>0</v>
      </c>
      <c r="AC436" s="3">
        <v>0</v>
      </c>
      <c r="AD436" s="4">
        <v>0</v>
      </c>
      <c r="AE436" s="3">
        <v>0</v>
      </c>
      <c r="AF436" s="4">
        <v>0</v>
      </c>
      <c r="AG436" s="3">
        <v>1</v>
      </c>
      <c r="AH436" s="4">
        <v>0</v>
      </c>
      <c r="AI436" s="4">
        <v>0</v>
      </c>
      <c r="AJ436" s="4">
        <v>0</v>
      </c>
      <c r="AK436" s="4">
        <v>0</v>
      </c>
      <c r="AL436" t="s">
        <v>674</v>
      </c>
      <c r="AM436" t="s">
        <v>13</v>
      </c>
    </row>
    <row r="437" spans="1:39" x14ac:dyDescent="0.25">
      <c r="A437" t="s">
        <v>1</v>
      </c>
      <c r="B437" t="s">
        <v>2</v>
      </c>
      <c r="C437" t="s">
        <v>3</v>
      </c>
      <c r="D437" t="s">
        <v>4</v>
      </c>
      <c r="E437" t="str">
        <f>_xlfn.XLOOKUP(D437,Planilha2!A:A,Planilha2!B:B)</f>
        <v>Compras EBMS</v>
      </c>
      <c r="F437" s="2">
        <v>45406</v>
      </c>
      <c r="G437" t="s">
        <v>102</v>
      </c>
      <c r="H437" s="10" t="s">
        <v>5599</v>
      </c>
      <c r="I437" t="s">
        <v>33</v>
      </c>
      <c r="J437" t="s">
        <v>675</v>
      </c>
      <c r="K437" t="s">
        <v>8</v>
      </c>
      <c r="L437" t="str">
        <f t="shared" si="12"/>
        <v>Serviço</v>
      </c>
      <c r="M437" t="s">
        <v>0</v>
      </c>
      <c r="N437" t="s">
        <v>0</v>
      </c>
      <c r="O437" t="s">
        <v>9</v>
      </c>
      <c r="P437">
        <v>1118</v>
      </c>
      <c r="Q437" t="str">
        <f>_xlfn.XLOOKUP(P437,Planilha1!$A$2:$A$3,Planilha1!$B$2:$B$3)</f>
        <v>Riocentro</v>
      </c>
      <c r="R437" t="s">
        <v>0</v>
      </c>
      <c r="S437" s="3">
        <v>1</v>
      </c>
      <c r="T437" t="s">
        <v>10</v>
      </c>
      <c r="U437" s="3">
        <v>1</v>
      </c>
      <c r="V437" t="s">
        <v>10</v>
      </c>
      <c r="W437" s="4">
        <v>59047.199999999997</v>
      </c>
      <c r="X437" s="17">
        <f t="shared" si="13"/>
        <v>59047.199999999997</v>
      </c>
      <c r="Y437" t="s">
        <v>11</v>
      </c>
      <c r="Z437" s="3">
        <v>1</v>
      </c>
      <c r="AA437" s="3">
        <v>0</v>
      </c>
      <c r="AB437" s="3">
        <v>0</v>
      </c>
      <c r="AC437" s="3">
        <v>0</v>
      </c>
      <c r="AD437" s="4">
        <v>0</v>
      </c>
      <c r="AE437" s="3">
        <v>0</v>
      </c>
      <c r="AF437" s="4">
        <v>0</v>
      </c>
      <c r="AG437" s="3">
        <v>1</v>
      </c>
      <c r="AH437" s="4">
        <v>0</v>
      </c>
      <c r="AI437" s="4">
        <v>0</v>
      </c>
      <c r="AJ437" s="4">
        <v>0</v>
      </c>
      <c r="AK437" s="4">
        <v>0</v>
      </c>
      <c r="AL437" t="s">
        <v>676</v>
      </c>
      <c r="AM437" t="s">
        <v>13</v>
      </c>
    </row>
    <row r="438" spans="1:39" x14ac:dyDescent="0.25">
      <c r="A438" t="s">
        <v>1</v>
      </c>
      <c r="B438" t="s">
        <v>2</v>
      </c>
      <c r="C438" t="s">
        <v>3</v>
      </c>
      <c r="D438" t="s">
        <v>4</v>
      </c>
      <c r="E438" t="str">
        <f>_xlfn.XLOOKUP(D438,Planilha2!A:A,Planilha2!B:B)</f>
        <v>Compras EBMS</v>
      </c>
      <c r="F438" s="2">
        <v>45406</v>
      </c>
      <c r="G438" t="s">
        <v>677</v>
      </c>
      <c r="H438" s="10" t="s">
        <v>5632</v>
      </c>
      <c r="I438" t="s">
        <v>336</v>
      </c>
      <c r="J438" t="s">
        <v>644</v>
      </c>
      <c r="K438" t="s">
        <v>338</v>
      </c>
      <c r="L438" t="str">
        <f t="shared" si="12"/>
        <v>Locação</v>
      </c>
      <c r="M438" t="s">
        <v>0</v>
      </c>
      <c r="N438" t="s">
        <v>0</v>
      </c>
      <c r="O438" t="s">
        <v>9</v>
      </c>
      <c r="P438">
        <v>1118</v>
      </c>
      <c r="Q438" t="str">
        <f>_xlfn.XLOOKUP(P438,Planilha1!$A$2:$A$3,Planilha1!$B$2:$B$3)</f>
        <v>Riocentro</v>
      </c>
      <c r="R438" t="s">
        <v>0</v>
      </c>
      <c r="S438" s="3">
        <v>1</v>
      </c>
      <c r="T438" t="s">
        <v>210</v>
      </c>
      <c r="U438" s="3">
        <v>1</v>
      </c>
      <c r="V438" t="s">
        <v>210</v>
      </c>
      <c r="W438" s="4">
        <v>16100</v>
      </c>
      <c r="X438" s="17">
        <f t="shared" si="13"/>
        <v>16100</v>
      </c>
      <c r="Y438" t="s">
        <v>11</v>
      </c>
      <c r="Z438" s="3">
        <v>1</v>
      </c>
      <c r="AA438" s="3">
        <v>0</v>
      </c>
      <c r="AB438" s="3">
        <v>0</v>
      </c>
      <c r="AC438" s="3">
        <v>0</v>
      </c>
      <c r="AD438" s="4">
        <v>0</v>
      </c>
      <c r="AE438" s="3">
        <v>0</v>
      </c>
      <c r="AF438" s="4">
        <v>0</v>
      </c>
      <c r="AG438" s="3">
        <v>1</v>
      </c>
      <c r="AH438" s="4">
        <v>0</v>
      </c>
      <c r="AI438" s="4">
        <v>0</v>
      </c>
      <c r="AJ438" s="4">
        <v>0</v>
      </c>
      <c r="AK438" s="4">
        <v>0</v>
      </c>
      <c r="AL438" t="s">
        <v>678</v>
      </c>
      <c r="AM438" t="s">
        <v>13</v>
      </c>
    </row>
    <row r="439" spans="1:39" x14ac:dyDescent="0.25">
      <c r="A439" t="s">
        <v>1</v>
      </c>
      <c r="B439" t="s">
        <v>2</v>
      </c>
      <c r="C439" t="s">
        <v>3</v>
      </c>
      <c r="D439" t="s">
        <v>4</v>
      </c>
      <c r="E439" t="str">
        <f>_xlfn.XLOOKUP(D439,Planilha2!A:A,Planilha2!B:B)</f>
        <v>Compras EBMS</v>
      </c>
      <c r="F439" s="2">
        <v>45406</v>
      </c>
      <c r="G439" t="s">
        <v>5</v>
      </c>
      <c r="H439" s="10" t="s">
        <v>5589</v>
      </c>
      <c r="I439" t="s">
        <v>6</v>
      </c>
      <c r="J439" t="s">
        <v>95</v>
      </c>
      <c r="K439" t="s">
        <v>8</v>
      </c>
      <c r="L439" t="str">
        <f t="shared" si="12"/>
        <v>Serviço</v>
      </c>
      <c r="M439" t="s">
        <v>0</v>
      </c>
      <c r="N439" t="s">
        <v>0</v>
      </c>
      <c r="O439" t="s">
        <v>9</v>
      </c>
      <c r="P439">
        <v>1118</v>
      </c>
      <c r="Q439" t="str">
        <f>_xlfn.XLOOKUP(P439,Planilha1!$A$2:$A$3,Planilha1!$B$2:$B$3)</f>
        <v>Riocentro</v>
      </c>
      <c r="R439" t="s">
        <v>0</v>
      </c>
      <c r="S439" s="3">
        <v>1</v>
      </c>
      <c r="T439" t="s">
        <v>10</v>
      </c>
      <c r="U439" s="3">
        <v>1</v>
      </c>
      <c r="V439" t="s">
        <v>10</v>
      </c>
      <c r="W439" s="4">
        <v>5852</v>
      </c>
      <c r="X439" s="17">
        <f t="shared" si="13"/>
        <v>5852</v>
      </c>
      <c r="Y439" t="s">
        <v>11</v>
      </c>
      <c r="Z439" s="3">
        <v>1</v>
      </c>
      <c r="AA439" s="3">
        <v>0</v>
      </c>
      <c r="AB439" s="3">
        <v>0</v>
      </c>
      <c r="AC439" s="3">
        <v>0</v>
      </c>
      <c r="AD439" s="4">
        <v>0</v>
      </c>
      <c r="AE439" s="3">
        <v>0</v>
      </c>
      <c r="AF439" s="4">
        <v>0</v>
      </c>
      <c r="AG439" s="3">
        <v>1</v>
      </c>
      <c r="AH439" s="4">
        <v>0</v>
      </c>
      <c r="AI439" s="4">
        <v>0</v>
      </c>
      <c r="AJ439" s="4">
        <v>0</v>
      </c>
      <c r="AK439" s="4">
        <v>0</v>
      </c>
      <c r="AL439" t="s">
        <v>679</v>
      </c>
      <c r="AM439" t="s">
        <v>13</v>
      </c>
    </row>
    <row r="440" spans="1:39" x14ac:dyDescent="0.25">
      <c r="A440" t="s">
        <v>1</v>
      </c>
      <c r="B440" t="s">
        <v>2</v>
      </c>
      <c r="C440" t="s">
        <v>3</v>
      </c>
      <c r="D440" t="s">
        <v>4</v>
      </c>
      <c r="E440" t="str">
        <f>_xlfn.XLOOKUP(D440,Planilha2!A:A,Planilha2!B:B)</f>
        <v>Compras EBMS</v>
      </c>
      <c r="F440" s="2">
        <v>45406</v>
      </c>
      <c r="G440" t="s">
        <v>5</v>
      </c>
      <c r="H440" s="10" t="s">
        <v>5589</v>
      </c>
      <c r="I440" t="s">
        <v>161</v>
      </c>
      <c r="J440" t="s">
        <v>181</v>
      </c>
      <c r="K440" t="s">
        <v>8</v>
      </c>
      <c r="L440" t="str">
        <f t="shared" si="12"/>
        <v>Serviço</v>
      </c>
      <c r="M440" t="s">
        <v>0</v>
      </c>
      <c r="N440" t="s">
        <v>0</v>
      </c>
      <c r="O440" t="s">
        <v>9</v>
      </c>
      <c r="P440">
        <v>1118</v>
      </c>
      <c r="Q440" t="str">
        <f>_xlfn.XLOOKUP(P440,Planilha1!$A$2:$A$3,Planilha1!$B$2:$B$3)</f>
        <v>Riocentro</v>
      </c>
      <c r="R440" t="s">
        <v>0</v>
      </c>
      <c r="S440" s="3">
        <v>1</v>
      </c>
      <c r="T440" t="s">
        <v>10</v>
      </c>
      <c r="U440" s="3">
        <v>1</v>
      </c>
      <c r="V440" t="s">
        <v>10</v>
      </c>
      <c r="W440" s="4">
        <v>6670</v>
      </c>
      <c r="X440" s="17">
        <f t="shared" si="13"/>
        <v>6670</v>
      </c>
      <c r="Y440" t="s">
        <v>11</v>
      </c>
      <c r="Z440" s="3">
        <v>1</v>
      </c>
      <c r="AA440" s="3">
        <v>0</v>
      </c>
      <c r="AB440" s="3">
        <v>0</v>
      </c>
      <c r="AC440" s="3">
        <v>0</v>
      </c>
      <c r="AD440" s="4">
        <v>0</v>
      </c>
      <c r="AE440" s="3">
        <v>0</v>
      </c>
      <c r="AF440" s="4">
        <v>0</v>
      </c>
      <c r="AG440" s="3">
        <v>1</v>
      </c>
      <c r="AH440" s="4">
        <v>0</v>
      </c>
      <c r="AI440" s="4">
        <v>0</v>
      </c>
      <c r="AJ440" s="4">
        <v>0</v>
      </c>
      <c r="AK440" s="4">
        <v>0</v>
      </c>
      <c r="AL440" t="s">
        <v>680</v>
      </c>
      <c r="AM440" t="s">
        <v>13</v>
      </c>
    </row>
    <row r="441" spans="1:39" x14ac:dyDescent="0.25">
      <c r="A441" t="s">
        <v>1</v>
      </c>
      <c r="B441" t="s">
        <v>2</v>
      </c>
      <c r="C441" t="s">
        <v>3</v>
      </c>
      <c r="D441" t="s">
        <v>4</v>
      </c>
      <c r="E441" t="str">
        <f>_xlfn.XLOOKUP(D441,Planilha2!A:A,Planilha2!B:B)</f>
        <v>Compras EBMS</v>
      </c>
      <c r="F441" s="2">
        <v>45406</v>
      </c>
      <c r="G441" t="s">
        <v>43</v>
      </c>
      <c r="H441" s="10" t="s">
        <v>5964</v>
      </c>
      <c r="I441" t="s">
        <v>33</v>
      </c>
      <c r="J441" t="s">
        <v>44</v>
      </c>
      <c r="K441" t="s">
        <v>8</v>
      </c>
      <c r="L441" t="str">
        <f t="shared" si="12"/>
        <v>Serviço</v>
      </c>
      <c r="M441" t="s">
        <v>0</v>
      </c>
      <c r="N441" t="s">
        <v>0</v>
      </c>
      <c r="O441" t="s">
        <v>9</v>
      </c>
      <c r="P441">
        <v>1118</v>
      </c>
      <c r="Q441" t="str">
        <f>_xlfn.XLOOKUP(P441,Planilha1!$A$2:$A$3,Planilha1!$B$2:$B$3)</f>
        <v>Riocentro</v>
      </c>
      <c r="R441" t="s">
        <v>0</v>
      </c>
      <c r="S441" s="3">
        <v>1</v>
      </c>
      <c r="T441" t="s">
        <v>10</v>
      </c>
      <c r="U441" s="3">
        <v>1</v>
      </c>
      <c r="V441" t="s">
        <v>10</v>
      </c>
      <c r="W441" s="4">
        <v>4420</v>
      </c>
      <c r="X441" s="17">
        <f t="shared" si="13"/>
        <v>4420</v>
      </c>
      <c r="Y441" t="s">
        <v>11</v>
      </c>
      <c r="Z441" s="3">
        <v>1</v>
      </c>
      <c r="AA441" s="3">
        <v>0</v>
      </c>
      <c r="AB441" s="3">
        <v>0</v>
      </c>
      <c r="AC441" s="3">
        <v>0</v>
      </c>
      <c r="AD441" s="4">
        <v>0</v>
      </c>
      <c r="AE441" s="3">
        <v>0</v>
      </c>
      <c r="AF441" s="4">
        <v>0</v>
      </c>
      <c r="AG441" s="3">
        <v>1</v>
      </c>
      <c r="AH441" s="4">
        <v>0</v>
      </c>
      <c r="AI441" s="4">
        <v>0</v>
      </c>
      <c r="AJ441" s="4">
        <v>0</v>
      </c>
      <c r="AK441" s="4">
        <v>0</v>
      </c>
      <c r="AL441" t="s">
        <v>681</v>
      </c>
      <c r="AM441" t="s">
        <v>13</v>
      </c>
    </row>
    <row r="442" spans="1:39" x14ac:dyDescent="0.25">
      <c r="A442" t="s">
        <v>1</v>
      </c>
      <c r="B442" t="s">
        <v>2</v>
      </c>
      <c r="C442" t="s">
        <v>3</v>
      </c>
      <c r="D442" t="s">
        <v>4</v>
      </c>
      <c r="E442" t="str">
        <f>_xlfn.XLOOKUP(D442,Planilha2!A:A,Planilha2!B:B)</f>
        <v>Compras EBMS</v>
      </c>
      <c r="F442" s="2">
        <v>45406</v>
      </c>
      <c r="G442" t="s">
        <v>20</v>
      </c>
      <c r="H442" s="10" t="s">
        <v>5963</v>
      </c>
      <c r="I442" t="s">
        <v>21</v>
      </c>
      <c r="J442" t="s">
        <v>0</v>
      </c>
      <c r="K442" t="s">
        <v>8</v>
      </c>
      <c r="L442" t="str">
        <f t="shared" si="12"/>
        <v>Serviço</v>
      </c>
      <c r="M442" t="s">
        <v>0</v>
      </c>
      <c r="N442" t="s">
        <v>0</v>
      </c>
      <c r="O442" t="s">
        <v>9</v>
      </c>
      <c r="P442">
        <v>1118</v>
      </c>
      <c r="Q442" t="str">
        <f>_xlfn.XLOOKUP(P442,Planilha1!$A$2:$A$3,Planilha1!$B$2:$B$3)</f>
        <v>Riocentro</v>
      </c>
      <c r="R442" t="s">
        <v>0</v>
      </c>
      <c r="S442" s="3">
        <v>1</v>
      </c>
      <c r="T442" t="s">
        <v>10</v>
      </c>
      <c r="U442" s="3">
        <v>1</v>
      </c>
      <c r="V442" t="s">
        <v>10</v>
      </c>
      <c r="W442" s="4">
        <v>1920</v>
      </c>
      <c r="X442" s="17">
        <f t="shared" si="13"/>
        <v>1920</v>
      </c>
      <c r="Y442" t="s">
        <v>11</v>
      </c>
      <c r="Z442" s="3">
        <v>1</v>
      </c>
      <c r="AA442" s="3">
        <v>0</v>
      </c>
      <c r="AB442" s="3">
        <v>0</v>
      </c>
      <c r="AC442" s="3">
        <v>0</v>
      </c>
      <c r="AD442" s="4">
        <v>0</v>
      </c>
      <c r="AE442" s="3">
        <v>0</v>
      </c>
      <c r="AF442" s="4">
        <v>0</v>
      </c>
      <c r="AG442" s="3">
        <v>1</v>
      </c>
      <c r="AH442" s="4">
        <v>0</v>
      </c>
      <c r="AI442" s="4">
        <v>0</v>
      </c>
      <c r="AJ442" s="4">
        <v>0</v>
      </c>
      <c r="AK442" s="4">
        <v>0</v>
      </c>
      <c r="AL442" t="s">
        <v>682</v>
      </c>
      <c r="AM442" t="s">
        <v>13</v>
      </c>
    </row>
    <row r="443" spans="1:39" x14ac:dyDescent="0.25">
      <c r="A443" t="s">
        <v>1</v>
      </c>
      <c r="B443" t="s">
        <v>2</v>
      </c>
      <c r="C443" t="s">
        <v>3</v>
      </c>
      <c r="D443" t="s">
        <v>4</v>
      </c>
      <c r="E443" t="str">
        <f>_xlfn.XLOOKUP(D443,Planilha2!A:A,Planilha2!B:B)</f>
        <v>Compras EBMS</v>
      </c>
      <c r="F443" s="2">
        <v>45406</v>
      </c>
      <c r="G443" t="s">
        <v>113</v>
      </c>
      <c r="H443" s="10" t="s">
        <v>5600</v>
      </c>
      <c r="I443" t="s">
        <v>33</v>
      </c>
      <c r="J443" t="s">
        <v>44</v>
      </c>
      <c r="K443" t="s">
        <v>8</v>
      </c>
      <c r="L443" t="str">
        <f t="shared" si="12"/>
        <v>Serviço</v>
      </c>
      <c r="M443" t="s">
        <v>0</v>
      </c>
      <c r="N443" t="s">
        <v>0</v>
      </c>
      <c r="O443" t="s">
        <v>9</v>
      </c>
      <c r="P443">
        <v>1118</v>
      </c>
      <c r="Q443" t="str">
        <f>_xlfn.XLOOKUP(P443,Planilha1!$A$2:$A$3,Planilha1!$B$2:$B$3)</f>
        <v>Riocentro</v>
      </c>
      <c r="R443" t="s">
        <v>0</v>
      </c>
      <c r="S443" s="3">
        <v>1</v>
      </c>
      <c r="T443" t="s">
        <v>10</v>
      </c>
      <c r="U443" s="3">
        <v>1</v>
      </c>
      <c r="V443" t="s">
        <v>10</v>
      </c>
      <c r="W443" s="4">
        <v>3980</v>
      </c>
      <c r="X443" s="17">
        <f t="shared" si="13"/>
        <v>3980</v>
      </c>
      <c r="Y443" t="s">
        <v>11</v>
      </c>
      <c r="Z443" s="3">
        <v>1</v>
      </c>
      <c r="AA443" s="3">
        <v>0</v>
      </c>
      <c r="AB443" s="3">
        <v>0</v>
      </c>
      <c r="AC443" s="3">
        <v>0</v>
      </c>
      <c r="AD443" s="4">
        <v>0</v>
      </c>
      <c r="AE443" s="3">
        <v>0</v>
      </c>
      <c r="AF443" s="4">
        <v>0</v>
      </c>
      <c r="AG443" s="3">
        <v>1</v>
      </c>
      <c r="AH443" s="4">
        <v>0</v>
      </c>
      <c r="AI443" s="4">
        <v>0</v>
      </c>
      <c r="AJ443" s="4">
        <v>0</v>
      </c>
      <c r="AK443" s="4">
        <v>0</v>
      </c>
      <c r="AL443" t="s">
        <v>683</v>
      </c>
      <c r="AM443" t="s">
        <v>13</v>
      </c>
    </row>
    <row r="444" spans="1:39" x14ac:dyDescent="0.25">
      <c r="A444" t="s">
        <v>1</v>
      </c>
      <c r="B444" t="s">
        <v>2</v>
      </c>
      <c r="C444" t="s">
        <v>3</v>
      </c>
      <c r="D444" t="s">
        <v>4</v>
      </c>
      <c r="E444" t="str">
        <f>_xlfn.XLOOKUP(D444,Planilha2!A:A,Planilha2!B:B)</f>
        <v>Compras EBMS</v>
      </c>
      <c r="F444" s="2">
        <v>45406</v>
      </c>
      <c r="G444" t="s">
        <v>346</v>
      </c>
      <c r="H444" s="10" t="s">
        <v>5609</v>
      </c>
      <c r="I444" t="s">
        <v>668</v>
      </c>
      <c r="J444" t="s">
        <v>684</v>
      </c>
      <c r="K444" t="s">
        <v>338</v>
      </c>
      <c r="L444" t="str">
        <f t="shared" si="12"/>
        <v>Locação</v>
      </c>
      <c r="M444" t="s">
        <v>0</v>
      </c>
      <c r="N444" t="s">
        <v>0</v>
      </c>
      <c r="O444" t="s">
        <v>9</v>
      </c>
      <c r="P444">
        <v>1118</v>
      </c>
      <c r="Q444" t="str">
        <f>_xlfn.XLOOKUP(P444,Planilha1!$A$2:$A$3,Planilha1!$B$2:$B$3)</f>
        <v>Riocentro</v>
      </c>
      <c r="R444" t="s">
        <v>0</v>
      </c>
      <c r="S444" s="3">
        <v>1</v>
      </c>
      <c r="T444" t="s">
        <v>10</v>
      </c>
      <c r="U444" s="3">
        <v>1</v>
      </c>
      <c r="V444" t="s">
        <v>10</v>
      </c>
      <c r="W444" s="4">
        <v>3300</v>
      </c>
      <c r="X444" s="17">
        <f t="shared" si="13"/>
        <v>3300</v>
      </c>
      <c r="Y444" t="s">
        <v>11</v>
      </c>
      <c r="Z444" s="3">
        <v>1</v>
      </c>
      <c r="AA444" s="3">
        <v>0</v>
      </c>
      <c r="AB444" s="3">
        <v>0</v>
      </c>
      <c r="AC444" s="3">
        <v>0</v>
      </c>
      <c r="AD444" s="4">
        <v>0</v>
      </c>
      <c r="AE444" s="3">
        <v>0</v>
      </c>
      <c r="AF444" s="4">
        <v>0</v>
      </c>
      <c r="AG444" s="3">
        <v>1</v>
      </c>
      <c r="AH444" s="4">
        <v>0</v>
      </c>
      <c r="AI444" s="4">
        <v>0</v>
      </c>
      <c r="AJ444" s="4">
        <v>0</v>
      </c>
      <c r="AK444" s="4">
        <v>0</v>
      </c>
      <c r="AL444" t="s">
        <v>685</v>
      </c>
      <c r="AM444" t="s">
        <v>13</v>
      </c>
    </row>
    <row r="445" spans="1:39" x14ac:dyDescent="0.25">
      <c r="A445" t="s">
        <v>1</v>
      </c>
      <c r="B445" t="s">
        <v>2</v>
      </c>
      <c r="C445" t="s">
        <v>3</v>
      </c>
      <c r="D445" t="s">
        <v>4</v>
      </c>
      <c r="E445" t="str">
        <f>_xlfn.XLOOKUP(D445,Planilha2!A:A,Planilha2!B:B)</f>
        <v>Compras EBMS</v>
      </c>
      <c r="F445" s="2">
        <v>45406</v>
      </c>
      <c r="G445" t="s">
        <v>578</v>
      </c>
      <c r="H445" s="10" t="s">
        <v>5620</v>
      </c>
      <c r="I445" t="s">
        <v>579</v>
      </c>
      <c r="J445" t="s">
        <v>580</v>
      </c>
      <c r="K445" t="s">
        <v>581</v>
      </c>
      <c r="L445" t="str">
        <f t="shared" si="12"/>
        <v>Locação</v>
      </c>
      <c r="M445" t="s">
        <v>23</v>
      </c>
      <c r="N445" t="s">
        <v>0</v>
      </c>
      <c r="O445" t="s">
        <v>9</v>
      </c>
      <c r="P445">
        <v>1118</v>
      </c>
      <c r="Q445" t="str">
        <f>_xlfn.XLOOKUP(P445,Planilha1!$A$2:$A$3,Planilha1!$B$2:$B$3)</f>
        <v>Riocentro</v>
      </c>
      <c r="R445" t="s">
        <v>0</v>
      </c>
      <c r="S445" s="3">
        <v>1</v>
      </c>
      <c r="T445" t="s">
        <v>210</v>
      </c>
      <c r="U445" s="3">
        <v>1</v>
      </c>
      <c r="V445" t="s">
        <v>210</v>
      </c>
      <c r="W445" s="4">
        <v>10500</v>
      </c>
      <c r="X445" s="17">
        <f t="shared" si="13"/>
        <v>10500</v>
      </c>
      <c r="Y445" t="s">
        <v>11</v>
      </c>
      <c r="Z445" s="3">
        <v>1</v>
      </c>
      <c r="AA445" s="3">
        <v>0</v>
      </c>
      <c r="AB445" s="3">
        <v>0</v>
      </c>
      <c r="AC445" s="3">
        <v>0</v>
      </c>
      <c r="AD445" s="4">
        <v>0</v>
      </c>
      <c r="AE445" s="3">
        <v>0</v>
      </c>
      <c r="AF445" s="4">
        <v>0</v>
      </c>
      <c r="AG445" s="3">
        <v>1</v>
      </c>
      <c r="AH445" s="4">
        <v>0</v>
      </c>
      <c r="AI445" s="4">
        <v>0</v>
      </c>
      <c r="AJ445" s="4">
        <v>0</v>
      </c>
      <c r="AK445" s="4">
        <v>0</v>
      </c>
      <c r="AL445" t="s">
        <v>686</v>
      </c>
      <c r="AM445" t="s">
        <v>13</v>
      </c>
    </row>
    <row r="446" spans="1:39" x14ac:dyDescent="0.25">
      <c r="A446" t="s">
        <v>1</v>
      </c>
      <c r="B446" t="s">
        <v>2</v>
      </c>
      <c r="C446" t="s">
        <v>3</v>
      </c>
      <c r="D446" t="s">
        <v>4</v>
      </c>
      <c r="E446" t="str">
        <f>_xlfn.XLOOKUP(D446,Planilha2!A:A,Planilha2!B:B)</f>
        <v>Compras EBMS</v>
      </c>
      <c r="F446" s="2">
        <v>45406</v>
      </c>
      <c r="G446" t="s">
        <v>127</v>
      </c>
      <c r="H446" s="10" t="s">
        <v>5601</v>
      </c>
      <c r="I446" t="s">
        <v>128</v>
      </c>
      <c r="J446" t="s">
        <v>687</v>
      </c>
      <c r="K446" t="s">
        <v>8</v>
      </c>
      <c r="L446" t="str">
        <f t="shared" si="12"/>
        <v>Serviço</v>
      </c>
      <c r="M446" t="s">
        <v>0</v>
      </c>
      <c r="N446" t="s">
        <v>0</v>
      </c>
      <c r="O446" t="s">
        <v>9</v>
      </c>
      <c r="P446">
        <v>1118</v>
      </c>
      <c r="Q446" t="str">
        <f>_xlfn.XLOOKUP(P446,Planilha1!$A$2:$A$3,Planilha1!$B$2:$B$3)</f>
        <v>Riocentro</v>
      </c>
      <c r="R446" t="s">
        <v>0</v>
      </c>
      <c r="S446" s="3">
        <v>1</v>
      </c>
      <c r="T446" t="s">
        <v>10</v>
      </c>
      <c r="U446" s="3">
        <v>1</v>
      </c>
      <c r="V446" t="s">
        <v>10</v>
      </c>
      <c r="W446" s="4">
        <v>9600</v>
      </c>
      <c r="X446" s="17">
        <f t="shared" si="13"/>
        <v>9600</v>
      </c>
      <c r="Y446" t="s">
        <v>11</v>
      </c>
      <c r="Z446" s="3">
        <v>1</v>
      </c>
      <c r="AA446" s="3">
        <v>0</v>
      </c>
      <c r="AB446" s="3">
        <v>0</v>
      </c>
      <c r="AC446" s="3">
        <v>0</v>
      </c>
      <c r="AD446" s="4">
        <v>0</v>
      </c>
      <c r="AE446" s="3">
        <v>0</v>
      </c>
      <c r="AF446" s="4">
        <v>0</v>
      </c>
      <c r="AG446" s="3">
        <v>1</v>
      </c>
      <c r="AH446" s="4">
        <v>0</v>
      </c>
      <c r="AI446" s="4">
        <v>0</v>
      </c>
      <c r="AJ446" s="4">
        <v>0</v>
      </c>
      <c r="AK446" s="4">
        <v>0</v>
      </c>
      <c r="AL446" t="s">
        <v>688</v>
      </c>
      <c r="AM446" t="s">
        <v>13</v>
      </c>
    </row>
    <row r="447" spans="1:39" x14ac:dyDescent="0.25">
      <c r="A447" t="s">
        <v>1</v>
      </c>
      <c r="B447" t="s">
        <v>2</v>
      </c>
      <c r="C447" t="s">
        <v>3</v>
      </c>
      <c r="D447" t="s">
        <v>4</v>
      </c>
      <c r="E447" t="str">
        <f>_xlfn.XLOOKUP(D447,Planilha2!A:A,Planilha2!B:B)</f>
        <v>Compras EBMS</v>
      </c>
      <c r="F447" s="2">
        <v>45407</v>
      </c>
      <c r="G447" t="s">
        <v>689</v>
      </c>
      <c r="H447" s="10" t="s">
        <v>5633</v>
      </c>
      <c r="I447" t="s">
        <v>646</v>
      </c>
      <c r="J447" t="s">
        <v>663</v>
      </c>
      <c r="K447" t="s">
        <v>338</v>
      </c>
      <c r="L447" t="str">
        <f t="shared" si="12"/>
        <v>Locação</v>
      </c>
      <c r="M447" t="s">
        <v>0</v>
      </c>
      <c r="N447" t="s">
        <v>0</v>
      </c>
      <c r="O447" t="s">
        <v>9</v>
      </c>
      <c r="P447">
        <v>1118</v>
      </c>
      <c r="Q447" t="str">
        <f>_xlfn.XLOOKUP(P447,Planilha1!$A$2:$A$3,Planilha1!$B$2:$B$3)</f>
        <v>Riocentro</v>
      </c>
      <c r="R447" t="s">
        <v>0</v>
      </c>
      <c r="S447" s="3">
        <v>1</v>
      </c>
      <c r="T447" t="s">
        <v>210</v>
      </c>
      <c r="U447" s="3">
        <v>1</v>
      </c>
      <c r="V447" t="s">
        <v>210</v>
      </c>
      <c r="W447" s="4">
        <v>90290</v>
      </c>
      <c r="X447" s="17">
        <f t="shared" si="13"/>
        <v>90290</v>
      </c>
      <c r="Y447" t="s">
        <v>11</v>
      </c>
      <c r="Z447" s="3">
        <v>1</v>
      </c>
      <c r="AA447" s="3">
        <v>0</v>
      </c>
      <c r="AB447" s="3">
        <v>0</v>
      </c>
      <c r="AC447" s="3">
        <v>0</v>
      </c>
      <c r="AD447" s="4">
        <v>0</v>
      </c>
      <c r="AE447" s="3">
        <v>0</v>
      </c>
      <c r="AF447" s="4">
        <v>0</v>
      </c>
      <c r="AG447" s="3">
        <v>1</v>
      </c>
      <c r="AH447" s="4">
        <v>0</v>
      </c>
      <c r="AI447" s="4">
        <v>0</v>
      </c>
      <c r="AJ447" s="4">
        <v>0</v>
      </c>
      <c r="AK447" s="4">
        <v>0</v>
      </c>
      <c r="AL447" t="s">
        <v>690</v>
      </c>
      <c r="AM447" t="s">
        <v>13</v>
      </c>
    </row>
    <row r="448" spans="1:39" x14ac:dyDescent="0.25">
      <c r="A448" t="s">
        <v>1</v>
      </c>
      <c r="B448" t="s">
        <v>2</v>
      </c>
      <c r="C448" t="s">
        <v>3</v>
      </c>
      <c r="D448" t="s">
        <v>4</v>
      </c>
      <c r="E448" t="str">
        <f>_xlfn.XLOOKUP(D448,Planilha2!A:A,Planilha2!B:B)</f>
        <v>Compras EBMS</v>
      </c>
      <c r="F448" s="2">
        <v>45407</v>
      </c>
      <c r="G448" t="s">
        <v>578</v>
      </c>
      <c r="H448" s="10" t="s">
        <v>5620</v>
      </c>
      <c r="I448" t="s">
        <v>579</v>
      </c>
      <c r="J448" t="s">
        <v>580</v>
      </c>
      <c r="K448" t="s">
        <v>581</v>
      </c>
      <c r="L448" t="str">
        <f t="shared" si="12"/>
        <v>Locação</v>
      </c>
      <c r="M448" t="s">
        <v>0</v>
      </c>
      <c r="N448" t="s">
        <v>0</v>
      </c>
      <c r="O448" t="s">
        <v>9</v>
      </c>
      <c r="P448">
        <v>1118</v>
      </c>
      <c r="Q448" t="str">
        <f>_xlfn.XLOOKUP(P448,Planilha1!$A$2:$A$3,Planilha1!$B$2:$B$3)</f>
        <v>Riocentro</v>
      </c>
      <c r="R448" t="s">
        <v>0</v>
      </c>
      <c r="S448" s="3">
        <v>1</v>
      </c>
      <c r="T448" t="s">
        <v>210</v>
      </c>
      <c r="U448" s="3">
        <v>1</v>
      </c>
      <c r="V448" t="s">
        <v>210</v>
      </c>
      <c r="W448" s="4">
        <v>9500</v>
      </c>
      <c r="X448" s="17">
        <f t="shared" si="13"/>
        <v>9500</v>
      </c>
      <c r="Y448" t="s">
        <v>11</v>
      </c>
      <c r="Z448" s="3">
        <v>1</v>
      </c>
      <c r="AA448" s="3">
        <v>0</v>
      </c>
      <c r="AB448" s="3">
        <v>0</v>
      </c>
      <c r="AC448" s="3">
        <v>0</v>
      </c>
      <c r="AD448" s="4">
        <v>0</v>
      </c>
      <c r="AE448" s="3">
        <v>0</v>
      </c>
      <c r="AF448" s="4">
        <v>0</v>
      </c>
      <c r="AG448" s="3">
        <v>1</v>
      </c>
      <c r="AH448" s="4">
        <v>0</v>
      </c>
      <c r="AI448" s="4">
        <v>0</v>
      </c>
      <c r="AJ448" s="4">
        <v>0</v>
      </c>
      <c r="AK448" s="4">
        <v>0</v>
      </c>
      <c r="AL448" t="s">
        <v>691</v>
      </c>
      <c r="AM448" t="s">
        <v>13</v>
      </c>
    </row>
    <row r="449" spans="1:39" x14ac:dyDescent="0.25">
      <c r="A449" t="s">
        <v>1</v>
      </c>
      <c r="B449" t="s">
        <v>2</v>
      </c>
      <c r="C449" t="s">
        <v>3</v>
      </c>
      <c r="D449" t="s">
        <v>4</v>
      </c>
      <c r="E449" t="str">
        <f>_xlfn.XLOOKUP(D449,Planilha2!A:A,Planilha2!B:B)</f>
        <v>Compras EBMS</v>
      </c>
      <c r="F449" s="2">
        <v>45407</v>
      </c>
      <c r="G449" t="s">
        <v>692</v>
      </c>
      <c r="H449" s="10" t="s">
        <v>5970</v>
      </c>
      <c r="I449" t="s">
        <v>16</v>
      </c>
      <c r="J449" t="s">
        <v>693</v>
      </c>
      <c r="K449" t="s">
        <v>8</v>
      </c>
      <c r="L449" t="str">
        <f t="shared" si="12"/>
        <v>Serviço</v>
      </c>
      <c r="M449" t="s">
        <v>0</v>
      </c>
      <c r="N449" t="s">
        <v>0</v>
      </c>
      <c r="O449" t="s">
        <v>9</v>
      </c>
      <c r="P449">
        <v>1118</v>
      </c>
      <c r="Q449" t="str">
        <f>_xlfn.XLOOKUP(P449,Planilha1!$A$2:$A$3,Planilha1!$B$2:$B$3)</f>
        <v>Riocentro</v>
      </c>
      <c r="R449" t="s">
        <v>0</v>
      </c>
      <c r="S449" s="3">
        <v>1</v>
      </c>
      <c r="T449" t="s">
        <v>10</v>
      </c>
      <c r="U449" s="3">
        <v>1</v>
      </c>
      <c r="V449" t="s">
        <v>10</v>
      </c>
      <c r="W449" s="4">
        <v>1000</v>
      </c>
      <c r="X449" s="17">
        <f t="shared" si="13"/>
        <v>1000</v>
      </c>
      <c r="Y449" t="s">
        <v>11</v>
      </c>
      <c r="Z449" s="3">
        <v>1</v>
      </c>
      <c r="AA449" s="3">
        <v>0</v>
      </c>
      <c r="AB449" s="3">
        <v>0</v>
      </c>
      <c r="AC449" s="3">
        <v>0</v>
      </c>
      <c r="AD449" s="4">
        <v>0</v>
      </c>
      <c r="AE449" s="3">
        <v>0</v>
      </c>
      <c r="AF449" s="4">
        <v>0</v>
      </c>
      <c r="AG449" s="3">
        <v>1</v>
      </c>
      <c r="AH449" s="4">
        <v>0</v>
      </c>
      <c r="AI449" s="4">
        <v>0</v>
      </c>
      <c r="AJ449" s="4">
        <v>0</v>
      </c>
      <c r="AK449" s="4">
        <v>0</v>
      </c>
      <c r="AL449" t="s">
        <v>694</v>
      </c>
      <c r="AM449" t="s">
        <v>13</v>
      </c>
    </row>
    <row r="450" spans="1:39" x14ac:dyDescent="0.25">
      <c r="A450" t="s">
        <v>1</v>
      </c>
      <c r="B450" t="s">
        <v>2</v>
      </c>
      <c r="C450" t="s">
        <v>3</v>
      </c>
      <c r="D450" t="s">
        <v>4</v>
      </c>
      <c r="E450" t="str">
        <f>_xlfn.XLOOKUP(D450,Planilha2!A:A,Planilha2!B:B)</f>
        <v>Compras EBMS</v>
      </c>
      <c r="F450" s="2">
        <v>45408</v>
      </c>
      <c r="G450" t="s">
        <v>346</v>
      </c>
      <c r="H450" s="10" t="s">
        <v>5609</v>
      </c>
      <c r="I450" t="s">
        <v>347</v>
      </c>
      <c r="J450" t="s">
        <v>695</v>
      </c>
      <c r="K450" t="s">
        <v>349</v>
      </c>
      <c r="L450" t="str">
        <f t="shared" si="12"/>
        <v>Material</v>
      </c>
      <c r="M450" t="s">
        <v>0</v>
      </c>
      <c r="N450" t="s">
        <v>0</v>
      </c>
      <c r="O450" t="s">
        <v>9</v>
      </c>
      <c r="P450">
        <v>1118</v>
      </c>
      <c r="Q450" t="str">
        <f>_xlfn.XLOOKUP(P450,Planilha1!$A$2:$A$3,Planilha1!$B$2:$B$3)</f>
        <v>Riocentro</v>
      </c>
      <c r="R450" t="s">
        <v>0</v>
      </c>
      <c r="S450" s="3">
        <v>1</v>
      </c>
      <c r="T450" t="s">
        <v>10</v>
      </c>
      <c r="U450" s="3">
        <v>1</v>
      </c>
      <c r="V450" t="s">
        <v>10</v>
      </c>
      <c r="W450" s="4">
        <v>900</v>
      </c>
      <c r="X450" s="17">
        <f t="shared" si="13"/>
        <v>900</v>
      </c>
      <c r="Y450" t="s">
        <v>11</v>
      </c>
      <c r="Z450" s="3">
        <v>1</v>
      </c>
      <c r="AA450" s="3">
        <v>0</v>
      </c>
      <c r="AB450" s="3">
        <v>0</v>
      </c>
      <c r="AC450" s="3">
        <v>0</v>
      </c>
      <c r="AD450" s="4">
        <v>0</v>
      </c>
      <c r="AE450" s="3">
        <v>0</v>
      </c>
      <c r="AF450" s="4">
        <v>0</v>
      </c>
      <c r="AG450" s="3">
        <v>1</v>
      </c>
      <c r="AH450" s="4">
        <v>0</v>
      </c>
      <c r="AI450" s="4">
        <v>0</v>
      </c>
      <c r="AJ450" s="4">
        <v>0</v>
      </c>
      <c r="AK450" s="4">
        <v>0</v>
      </c>
      <c r="AL450" t="s">
        <v>696</v>
      </c>
      <c r="AM450" t="s">
        <v>13</v>
      </c>
    </row>
    <row r="451" spans="1:39" x14ac:dyDescent="0.25">
      <c r="A451" t="s">
        <v>1</v>
      </c>
      <c r="B451" t="s">
        <v>2</v>
      </c>
      <c r="C451" t="s">
        <v>3</v>
      </c>
      <c r="D451" t="s">
        <v>4</v>
      </c>
      <c r="E451" t="str">
        <f>_xlfn.XLOOKUP(D451,Planilha2!A:A,Planilha2!B:B)</f>
        <v>Compras EBMS</v>
      </c>
      <c r="F451" s="2">
        <v>45408</v>
      </c>
      <c r="G451" t="s">
        <v>697</v>
      </c>
      <c r="H451" s="10" t="s">
        <v>5634</v>
      </c>
      <c r="I451" t="s">
        <v>16</v>
      </c>
      <c r="J451" t="s">
        <v>693</v>
      </c>
      <c r="K451" t="s">
        <v>8</v>
      </c>
      <c r="L451" t="str">
        <f t="shared" ref="L451:L514" si="14">IF(LEFT(K451,1)="s","Serviço",IF(LEFT(K451,1)="l","Locação","Material"))</f>
        <v>Serviço</v>
      </c>
      <c r="M451" t="s">
        <v>0</v>
      </c>
      <c r="N451" t="s">
        <v>0</v>
      </c>
      <c r="O451" t="s">
        <v>9</v>
      </c>
      <c r="P451">
        <v>1118</v>
      </c>
      <c r="Q451" t="str">
        <f>_xlfn.XLOOKUP(P451,Planilha1!$A$2:$A$3,Planilha1!$B$2:$B$3)</f>
        <v>Riocentro</v>
      </c>
      <c r="R451" t="s">
        <v>0</v>
      </c>
      <c r="S451" s="3">
        <v>1</v>
      </c>
      <c r="T451" t="s">
        <v>10</v>
      </c>
      <c r="U451" s="3">
        <v>1</v>
      </c>
      <c r="V451" t="s">
        <v>10</v>
      </c>
      <c r="W451" s="4">
        <v>1000</v>
      </c>
      <c r="X451" s="17">
        <f t="shared" ref="X451:X514" si="15">W451*S451/Z451</f>
        <v>1000</v>
      </c>
      <c r="Y451" t="s">
        <v>11</v>
      </c>
      <c r="Z451" s="3">
        <v>1</v>
      </c>
      <c r="AA451" s="3">
        <v>0</v>
      </c>
      <c r="AB451" s="3">
        <v>0</v>
      </c>
      <c r="AC451" s="3">
        <v>0</v>
      </c>
      <c r="AD451" s="4">
        <v>0</v>
      </c>
      <c r="AE451" s="3">
        <v>1</v>
      </c>
      <c r="AF451" s="4">
        <v>1000</v>
      </c>
      <c r="AG451" s="3">
        <v>1</v>
      </c>
      <c r="AH451" s="4">
        <v>0</v>
      </c>
      <c r="AI451" s="4">
        <v>0</v>
      </c>
      <c r="AJ451" s="4">
        <v>0</v>
      </c>
      <c r="AK451" s="4">
        <v>0</v>
      </c>
      <c r="AL451" t="s">
        <v>698</v>
      </c>
      <c r="AM451" t="s">
        <v>13</v>
      </c>
    </row>
    <row r="452" spans="1:39" x14ac:dyDescent="0.25">
      <c r="A452" t="s">
        <v>1</v>
      </c>
      <c r="B452" t="s">
        <v>2</v>
      </c>
      <c r="C452" t="s">
        <v>3</v>
      </c>
      <c r="D452" t="s">
        <v>4</v>
      </c>
      <c r="E452" t="str">
        <f>_xlfn.XLOOKUP(D452,Planilha2!A:A,Planilha2!B:B)</f>
        <v>Compras EBMS</v>
      </c>
      <c r="F452" s="2">
        <v>45411</v>
      </c>
      <c r="G452" t="s">
        <v>102</v>
      </c>
      <c r="H452" s="10" t="s">
        <v>5599</v>
      </c>
      <c r="I452" t="s">
        <v>33</v>
      </c>
      <c r="J452" t="s">
        <v>699</v>
      </c>
      <c r="K452" t="s">
        <v>8</v>
      </c>
      <c r="L452" t="str">
        <f t="shared" si="14"/>
        <v>Serviço</v>
      </c>
      <c r="M452" t="s">
        <v>0</v>
      </c>
      <c r="N452" t="s">
        <v>0</v>
      </c>
      <c r="O452" t="s">
        <v>9</v>
      </c>
      <c r="P452">
        <v>1118</v>
      </c>
      <c r="Q452" t="str">
        <f>_xlfn.XLOOKUP(P452,Planilha1!$A$2:$A$3,Planilha1!$B$2:$B$3)</f>
        <v>Riocentro</v>
      </c>
      <c r="R452" t="s">
        <v>0</v>
      </c>
      <c r="S452" s="3">
        <v>1</v>
      </c>
      <c r="T452" t="s">
        <v>10</v>
      </c>
      <c r="U452" s="3">
        <v>1</v>
      </c>
      <c r="V452" t="s">
        <v>10</v>
      </c>
      <c r="W452" s="4">
        <v>6065.2</v>
      </c>
      <c r="X452" s="17">
        <f t="shared" si="15"/>
        <v>6065.2</v>
      </c>
      <c r="Y452" t="s">
        <v>11</v>
      </c>
      <c r="Z452" s="3">
        <v>1</v>
      </c>
      <c r="AA452" s="3">
        <v>0</v>
      </c>
      <c r="AB452" s="3">
        <v>0</v>
      </c>
      <c r="AC452" s="3">
        <v>0</v>
      </c>
      <c r="AD452" s="4">
        <v>0</v>
      </c>
      <c r="AE452" s="3">
        <v>0</v>
      </c>
      <c r="AF452" s="4">
        <v>0</v>
      </c>
      <c r="AG452" s="3">
        <v>1</v>
      </c>
      <c r="AH452" s="4">
        <v>0</v>
      </c>
      <c r="AI452" s="4">
        <v>0</v>
      </c>
      <c r="AJ452" s="4">
        <v>0</v>
      </c>
      <c r="AK452" s="4">
        <v>0</v>
      </c>
      <c r="AL452" t="s">
        <v>700</v>
      </c>
      <c r="AM452" t="s">
        <v>13</v>
      </c>
    </row>
    <row r="453" spans="1:39" x14ac:dyDescent="0.25">
      <c r="A453" t="s">
        <v>1</v>
      </c>
      <c r="B453" t="s">
        <v>2</v>
      </c>
      <c r="C453" t="s">
        <v>3</v>
      </c>
      <c r="D453" t="s">
        <v>4</v>
      </c>
      <c r="E453" t="str">
        <f>_xlfn.XLOOKUP(D453,Planilha2!A:A,Planilha2!B:B)</f>
        <v>Compras EBMS</v>
      </c>
      <c r="F453" s="2">
        <v>45411</v>
      </c>
      <c r="G453" t="s">
        <v>26</v>
      </c>
      <c r="H453" s="10" t="s">
        <v>5591</v>
      </c>
      <c r="I453" t="s">
        <v>6</v>
      </c>
      <c r="J453" t="s">
        <v>701</v>
      </c>
      <c r="K453" t="s">
        <v>8</v>
      </c>
      <c r="L453" t="str">
        <f t="shared" si="14"/>
        <v>Serviço</v>
      </c>
      <c r="M453" t="s">
        <v>702</v>
      </c>
      <c r="N453" t="s">
        <v>0</v>
      </c>
      <c r="O453" t="s">
        <v>9</v>
      </c>
      <c r="P453">
        <v>1118</v>
      </c>
      <c r="Q453" t="str">
        <f>_xlfn.XLOOKUP(P453,Planilha1!$A$2:$A$3,Planilha1!$B$2:$B$3)</f>
        <v>Riocentro</v>
      </c>
      <c r="R453" t="s">
        <v>0</v>
      </c>
      <c r="S453" s="3">
        <v>1</v>
      </c>
      <c r="T453" t="s">
        <v>10</v>
      </c>
      <c r="U453" s="3">
        <v>1</v>
      </c>
      <c r="V453" t="s">
        <v>10</v>
      </c>
      <c r="W453" s="4">
        <v>2525</v>
      </c>
      <c r="X453" s="17">
        <f t="shared" si="15"/>
        <v>2525</v>
      </c>
      <c r="Y453" t="s">
        <v>11</v>
      </c>
      <c r="Z453" s="3">
        <v>1</v>
      </c>
      <c r="AA453" s="3">
        <v>0</v>
      </c>
      <c r="AB453" s="3">
        <v>0</v>
      </c>
      <c r="AC453" s="3">
        <v>0</v>
      </c>
      <c r="AD453" s="4">
        <v>0</v>
      </c>
      <c r="AE453" s="3">
        <v>0</v>
      </c>
      <c r="AF453" s="4">
        <v>0</v>
      </c>
      <c r="AG453" s="3">
        <v>1</v>
      </c>
      <c r="AH453" s="4">
        <v>0</v>
      </c>
      <c r="AI453" s="4">
        <v>0</v>
      </c>
      <c r="AJ453" s="4">
        <v>0</v>
      </c>
      <c r="AK453" s="4">
        <v>0</v>
      </c>
      <c r="AL453" t="s">
        <v>703</v>
      </c>
      <c r="AM453" t="s">
        <v>13</v>
      </c>
    </row>
    <row r="454" spans="1:39" x14ac:dyDescent="0.25">
      <c r="A454" t="s">
        <v>1</v>
      </c>
      <c r="B454" t="s">
        <v>2</v>
      </c>
      <c r="C454" t="s">
        <v>3</v>
      </c>
      <c r="D454" t="s">
        <v>4</v>
      </c>
      <c r="E454" t="str">
        <f>_xlfn.XLOOKUP(D454,Planilha2!A:A,Planilha2!B:B)</f>
        <v>Compras EBMS</v>
      </c>
      <c r="F454" s="2">
        <v>45411</v>
      </c>
      <c r="G454" t="s">
        <v>5</v>
      </c>
      <c r="H454" s="10" t="s">
        <v>5589</v>
      </c>
      <c r="I454" t="s">
        <v>6</v>
      </c>
      <c r="J454" t="s">
        <v>704</v>
      </c>
      <c r="K454" t="s">
        <v>8</v>
      </c>
      <c r="L454" t="str">
        <f t="shared" si="14"/>
        <v>Serviço</v>
      </c>
      <c r="M454" t="s">
        <v>0</v>
      </c>
      <c r="N454" t="s">
        <v>0</v>
      </c>
      <c r="O454" t="s">
        <v>9</v>
      </c>
      <c r="P454">
        <v>1118</v>
      </c>
      <c r="Q454" t="str">
        <f>_xlfn.XLOOKUP(P454,Planilha1!$A$2:$A$3,Planilha1!$B$2:$B$3)</f>
        <v>Riocentro</v>
      </c>
      <c r="R454" t="s">
        <v>0</v>
      </c>
      <c r="S454" s="3">
        <v>1</v>
      </c>
      <c r="T454" t="s">
        <v>10</v>
      </c>
      <c r="U454" s="3">
        <v>1</v>
      </c>
      <c r="V454" t="s">
        <v>10</v>
      </c>
      <c r="W454" s="4">
        <v>1058</v>
      </c>
      <c r="X454" s="17">
        <f t="shared" si="15"/>
        <v>1058</v>
      </c>
      <c r="Y454" t="s">
        <v>11</v>
      </c>
      <c r="Z454" s="3">
        <v>1</v>
      </c>
      <c r="AA454" s="3">
        <v>0</v>
      </c>
      <c r="AB454" s="3">
        <v>0</v>
      </c>
      <c r="AC454" s="3">
        <v>0</v>
      </c>
      <c r="AD454" s="4">
        <v>0</v>
      </c>
      <c r="AE454" s="3">
        <v>0</v>
      </c>
      <c r="AF454" s="4">
        <v>0</v>
      </c>
      <c r="AG454" s="3">
        <v>1</v>
      </c>
      <c r="AH454" s="4">
        <v>0</v>
      </c>
      <c r="AI454" s="4">
        <v>0</v>
      </c>
      <c r="AJ454" s="4">
        <v>0</v>
      </c>
      <c r="AK454" s="4">
        <v>0</v>
      </c>
      <c r="AL454" t="s">
        <v>705</v>
      </c>
      <c r="AM454" t="s">
        <v>13</v>
      </c>
    </row>
    <row r="455" spans="1:39" x14ac:dyDescent="0.25">
      <c r="A455" t="s">
        <v>1</v>
      </c>
      <c r="B455" t="s">
        <v>2</v>
      </c>
      <c r="C455" t="s">
        <v>3</v>
      </c>
      <c r="D455" t="s">
        <v>4</v>
      </c>
      <c r="E455" t="str">
        <f>_xlfn.XLOOKUP(D455,Planilha2!A:A,Planilha2!B:B)</f>
        <v>Compras EBMS</v>
      </c>
      <c r="F455" s="2">
        <v>45411</v>
      </c>
      <c r="G455" t="s">
        <v>5</v>
      </c>
      <c r="H455" s="10" t="s">
        <v>5589</v>
      </c>
      <c r="I455" t="s">
        <v>6</v>
      </c>
      <c r="J455" t="s">
        <v>706</v>
      </c>
      <c r="K455" t="s">
        <v>8</v>
      </c>
      <c r="L455" t="str">
        <f t="shared" si="14"/>
        <v>Serviço</v>
      </c>
      <c r="M455" t="s">
        <v>0</v>
      </c>
      <c r="N455" t="s">
        <v>0</v>
      </c>
      <c r="O455" t="s">
        <v>9</v>
      </c>
      <c r="P455">
        <v>1118</v>
      </c>
      <c r="Q455" t="str">
        <f>_xlfn.XLOOKUP(P455,Planilha1!$A$2:$A$3,Planilha1!$B$2:$B$3)</f>
        <v>Riocentro</v>
      </c>
      <c r="R455" t="s">
        <v>0</v>
      </c>
      <c r="S455" s="3">
        <v>1</v>
      </c>
      <c r="T455" t="s">
        <v>10</v>
      </c>
      <c r="U455" s="3">
        <v>1</v>
      </c>
      <c r="V455" t="s">
        <v>10</v>
      </c>
      <c r="W455" s="4">
        <v>1010</v>
      </c>
      <c r="X455" s="17">
        <f t="shared" si="15"/>
        <v>1010</v>
      </c>
      <c r="Y455" t="s">
        <v>11</v>
      </c>
      <c r="Z455" s="3">
        <v>1</v>
      </c>
      <c r="AA455" s="3">
        <v>0</v>
      </c>
      <c r="AB455" s="3">
        <v>0</v>
      </c>
      <c r="AC455" s="3">
        <v>0</v>
      </c>
      <c r="AD455" s="4">
        <v>0</v>
      </c>
      <c r="AE455" s="3">
        <v>0</v>
      </c>
      <c r="AF455" s="4">
        <v>0</v>
      </c>
      <c r="AG455" s="3">
        <v>1</v>
      </c>
      <c r="AH455" s="4">
        <v>0</v>
      </c>
      <c r="AI455" s="4">
        <v>0</v>
      </c>
      <c r="AJ455" s="4">
        <v>0</v>
      </c>
      <c r="AK455" s="4">
        <v>0</v>
      </c>
      <c r="AL455" t="s">
        <v>707</v>
      </c>
      <c r="AM455" t="s">
        <v>13</v>
      </c>
    </row>
    <row r="456" spans="1:39" x14ac:dyDescent="0.25">
      <c r="A456" t="s">
        <v>1</v>
      </c>
      <c r="B456" t="s">
        <v>2</v>
      </c>
      <c r="C456" t="s">
        <v>3</v>
      </c>
      <c r="D456" t="s">
        <v>4</v>
      </c>
      <c r="E456" t="str">
        <f>_xlfn.XLOOKUP(D456,Planilha2!A:A,Planilha2!B:B)</f>
        <v>Compras EBMS</v>
      </c>
      <c r="F456" s="2">
        <v>45411</v>
      </c>
      <c r="G456" t="s">
        <v>272</v>
      </c>
      <c r="H456" s="10" t="s">
        <v>5968</v>
      </c>
      <c r="I456" t="s">
        <v>33</v>
      </c>
      <c r="J456" t="s">
        <v>708</v>
      </c>
      <c r="K456" t="s">
        <v>8</v>
      </c>
      <c r="L456" t="str">
        <f t="shared" si="14"/>
        <v>Serviço</v>
      </c>
      <c r="M456" t="s">
        <v>0</v>
      </c>
      <c r="N456" t="s">
        <v>0</v>
      </c>
      <c r="O456" t="s">
        <v>9</v>
      </c>
      <c r="P456">
        <v>1118</v>
      </c>
      <c r="Q456" t="str">
        <f>_xlfn.XLOOKUP(P456,Planilha1!$A$2:$A$3,Planilha1!$B$2:$B$3)</f>
        <v>Riocentro</v>
      </c>
      <c r="R456" t="s">
        <v>0</v>
      </c>
      <c r="S456" s="3">
        <v>1</v>
      </c>
      <c r="T456" t="s">
        <v>10</v>
      </c>
      <c r="U456" s="3">
        <v>1</v>
      </c>
      <c r="V456" t="s">
        <v>10</v>
      </c>
      <c r="W456" s="4">
        <v>900</v>
      </c>
      <c r="X456" s="17">
        <f t="shared" si="15"/>
        <v>900</v>
      </c>
      <c r="Y456" t="s">
        <v>11</v>
      </c>
      <c r="Z456" s="3">
        <v>1</v>
      </c>
      <c r="AA456" s="3">
        <v>0</v>
      </c>
      <c r="AB456" s="3">
        <v>0</v>
      </c>
      <c r="AC456" s="3">
        <v>0</v>
      </c>
      <c r="AD456" s="4">
        <v>0</v>
      </c>
      <c r="AE456" s="3">
        <v>0</v>
      </c>
      <c r="AF456" s="4">
        <v>0</v>
      </c>
      <c r="AG456" s="3">
        <v>1</v>
      </c>
      <c r="AH456" s="4">
        <v>0</v>
      </c>
      <c r="AI456" s="4">
        <v>0</v>
      </c>
      <c r="AJ456" s="4">
        <v>0</v>
      </c>
      <c r="AK456" s="4">
        <v>0</v>
      </c>
      <c r="AL456" t="s">
        <v>709</v>
      </c>
      <c r="AM456" t="s">
        <v>13</v>
      </c>
    </row>
    <row r="457" spans="1:39" x14ac:dyDescent="0.25">
      <c r="A457" t="s">
        <v>1</v>
      </c>
      <c r="B457" t="s">
        <v>2</v>
      </c>
      <c r="C457" t="s">
        <v>3</v>
      </c>
      <c r="D457" t="s">
        <v>4</v>
      </c>
      <c r="E457" t="str">
        <f>_xlfn.XLOOKUP(D457,Planilha2!A:A,Planilha2!B:B)</f>
        <v>Compras EBMS</v>
      </c>
      <c r="F457" s="2">
        <v>45411</v>
      </c>
      <c r="G457" t="s">
        <v>71</v>
      </c>
      <c r="H457" s="10" t="s">
        <v>5595</v>
      </c>
      <c r="I457" t="s">
        <v>33</v>
      </c>
      <c r="J457" t="s">
        <v>710</v>
      </c>
      <c r="K457" t="s">
        <v>8</v>
      </c>
      <c r="L457" t="str">
        <f t="shared" si="14"/>
        <v>Serviço</v>
      </c>
      <c r="M457" t="s">
        <v>0</v>
      </c>
      <c r="N457" t="s">
        <v>0</v>
      </c>
      <c r="O457" t="s">
        <v>9</v>
      </c>
      <c r="P457">
        <v>1118</v>
      </c>
      <c r="Q457" t="str">
        <f>_xlfn.XLOOKUP(P457,Planilha1!$A$2:$A$3,Planilha1!$B$2:$B$3)</f>
        <v>Riocentro</v>
      </c>
      <c r="R457" t="s">
        <v>0</v>
      </c>
      <c r="S457" s="3">
        <v>1</v>
      </c>
      <c r="T457" t="s">
        <v>10</v>
      </c>
      <c r="U457" s="3">
        <v>1</v>
      </c>
      <c r="V457" t="s">
        <v>10</v>
      </c>
      <c r="W457" s="4">
        <v>2380.8000000000002</v>
      </c>
      <c r="X457" s="17">
        <f t="shared" si="15"/>
        <v>2380.8000000000002</v>
      </c>
      <c r="Y457" t="s">
        <v>11</v>
      </c>
      <c r="Z457" s="3">
        <v>1</v>
      </c>
      <c r="AA457" s="3">
        <v>0</v>
      </c>
      <c r="AB457" s="3">
        <v>0</v>
      </c>
      <c r="AC457" s="3">
        <v>0</v>
      </c>
      <c r="AD457" s="4">
        <v>0</v>
      </c>
      <c r="AE457" s="3">
        <v>0</v>
      </c>
      <c r="AF457" s="4">
        <v>0</v>
      </c>
      <c r="AG457" s="3">
        <v>1</v>
      </c>
      <c r="AH457" s="4">
        <v>0</v>
      </c>
      <c r="AI457" s="4">
        <v>0</v>
      </c>
      <c r="AJ457" s="4">
        <v>0</v>
      </c>
      <c r="AK457" s="4">
        <v>0</v>
      </c>
      <c r="AL457" t="s">
        <v>711</v>
      </c>
      <c r="AM457" t="s">
        <v>13</v>
      </c>
    </row>
    <row r="458" spans="1:39" x14ac:dyDescent="0.25">
      <c r="A458" t="s">
        <v>1</v>
      </c>
      <c r="B458" t="s">
        <v>2</v>
      </c>
      <c r="C458" t="s">
        <v>3</v>
      </c>
      <c r="D458" t="s">
        <v>4</v>
      </c>
      <c r="E458" t="str">
        <f>_xlfn.XLOOKUP(D458,Planilha2!A:A,Planilha2!B:B)</f>
        <v>Compras EBMS</v>
      </c>
      <c r="F458" s="2">
        <v>45411</v>
      </c>
      <c r="G458" t="s">
        <v>71</v>
      </c>
      <c r="H458" s="10" t="s">
        <v>5595</v>
      </c>
      <c r="I458" t="s">
        <v>33</v>
      </c>
      <c r="J458" t="s">
        <v>515</v>
      </c>
      <c r="K458" t="s">
        <v>8</v>
      </c>
      <c r="L458" t="str">
        <f t="shared" si="14"/>
        <v>Serviço</v>
      </c>
      <c r="M458" t="s">
        <v>0</v>
      </c>
      <c r="N458" t="s">
        <v>0</v>
      </c>
      <c r="O458" t="s">
        <v>9</v>
      </c>
      <c r="P458">
        <v>1118</v>
      </c>
      <c r="Q458" t="str">
        <f>_xlfn.XLOOKUP(P458,Planilha1!$A$2:$A$3,Planilha1!$B$2:$B$3)</f>
        <v>Riocentro</v>
      </c>
      <c r="R458" t="s">
        <v>0</v>
      </c>
      <c r="S458" s="3">
        <v>1</v>
      </c>
      <c r="T458" t="s">
        <v>10</v>
      </c>
      <c r="U458" s="3">
        <v>1</v>
      </c>
      <c r="V458" t="s">
        <v>10</v>
      </c>
      <c r="W458" s="4">
        <v>3571.2</v>
      </c>
      <c r="X458" s="17">
        <f t="shared" si="15"/>
        <v>3571.2</v>
      </c>
      <c r="Y458" t="s">
        <v>11</v>
      </c>
      <c r="Z458" s="3">
        <v>1</v>
      </c>
      <c r="AA458" s="3">
        <v>0</v>
      </c>
      <c r="AB458" s="3">
        <v>0</v>
      </c>
      <c r="AC458" s="3">
        <v>0</v>
      </c>
      <c r="AD458" s="4">
        <v>0</v>
      </c>
      <c r="AE458" s="3">
        <v>0</v>
      </c>
      <c r="AF458" s="4">
        <v>0</v>
      </c>
      <c r="AG458" s="3">
        <v>1</v>
      </c>
      <c r="AH458" s="4">
        <v>0</v>
      </c>
      <c r="AI458" s="4">
        <v>0</v>
      </c>
      <c r="AJ458" s="4">
        <v>0</v>
      </c>
      <c r="AK458" s="4">
        <v>0</v>
      </c>
      <c r="AL458" t="s">
        <v>712</v>
      </c>
      <c r="AM458" t="s">
        <v>13</v>
      </c>
    </row>
    <row r="459" spans="1:39" x14ac:dyDescent="0.25">
      <c r="A459" t="s">
        <v>1</v>
      </c>
      <c r="B459" t="s">
        <v>2</v>
      </c>
      <c r="C459" t="s">
        <v>3</v>
      </c>
      <c r="D459" t="s">
        <v>4</v>
      </c>
      <c r="E459" t="str">
        <f>_xlfn.XLOOKUP(D459,Planilha2!A:A,Planilha2!B:B)</f>
        <v>Compras EBMS</v>
      </c>
      <c r="F459" s="2">
        <v>45411</v>
      </c>
      <c r="G459" t="s">
        <v>46</v>
      </c>
      <c r="H459" s="10" t="s">
        <v>46</v>
      </c>
      <c r="I459" t="s">
        <v>212</v>
      </c>
      <c r="J459" t="s">
        <v>248</v>
      </c>
      <c r="K459" t="s">
        <v>8</v>
      </c>
      <c r="L459" t="str">
        <f t="shared" si="14"/>
        <v>Serviço</v>
      </c>
      <c r="M459" t="s">
        <v>0</v>
      </c>
      <c r="N459" t="s">
        <v>0</v>
      </c>
      <c r="O459" t="s">
        <v>9</v>
      </c>
      <c r="P459">
        <v>1118</v>
      </c>
      <c r="Q459" t="str">
        <f>_xlfn.XLOOKUP(P459,Planilha1!$A$2:$A$3,Planilha1!$B$2:$B$3)</f>
        <v>Riocentro</v>
      </c>
      <c r="R459" t="s">
        <v>0</v>
      </c>
      <c r="S459" s="3">
        <v>1</v>
      </c>
      <c r="T459" t="s">
        <v>10</v>
      </c>
      <c r="U459" s="3">
        <v>1</v>
      </c>
      <c r="V459" t="s">
        <v>10</v>
      </c>
      <c r="W459" s="4">
        <v>77748.98</v>
      </c>
      <c r="X459" s="17">
        <f t="shared" si="15"/>
        <v>77748.98</v>
      </c>
      <c r="Y459" t="s">
        <v>11</v>
      </c>
      <c r="Z459" s="3">
        <v>1</v>
      </c>
      <c r="AA459" s="3">
        <v>0</v>
      </c>
      <c r="AB459" s="3">
        <v>0</v>
      </c>
      <c r="AC459" s="3">
        <v>0</v>
      </c>
      <c r="AD459" s="4">
        <v>0</v>
      </c>
      <c r="AE459" s="3">
        <v>0</v>
      </c>
      <c r="AF459" s="4">
        <v>0</v>
      </c>
      <c r="AG459" s="3">
        <v>1</v>
      </c>
      <c r="AH459" s="4">
        <v>0</v>
      </c>
      <c r="AI459" s="4">
        <v>0</v>
      </c>
      <c r="AJ459" s="4">
        <v>0</v>
      </c>
      <c r="AK459" s="4">
        <v>0</v>
      </c>
      <c r="AL459" t="s">
        <v>713</v>
      </c>
      <c r="AM459" t="s">
        <v>13</v>
      </c>
    </row>
    <row r="460" spans="1:39" x14ac:dyDescent="0.25">
      <c r="A460" t="s">
        <v>1</v>
      </c>
      <c r="B460" t="s">
        <v>2</v>
      </c>
      <c r="C460" t="s">
        <v>3</v>
      </c>
      <c r="D460" t="s">
        <v>4</v>
      </c>
      <c r="E460" t="str">
        <f>_xlfn.XLOOKUP(D460,Planilha2!A:A,Planilha2!B:B)</f>
        <v>Compras EBMS</v>
      </c>
      <c r="F460" s="2">
        <v>45411</v>
      </c>
      <c r="G460" t="s">
        <v>26</v>
      </c>
      <c r="H460" s="10" t="s">
        <v>5591</v>
      </c>
      <c r="I460" t="s">
        <v>6</v>
      </c>
      <c r="J460" t="s">
        <v>95</v>
      </c>
      <c r="K460" t="s">
        <v>8</v>
      </c>
      <c r="L460" t="str">
        <f t="shared" si="14"/>
        <v>Serviço</v>
      </c>
      <c r="M460" t="s">
        <v>0</v>
      </c>
      <c r="N460" t="s">
        <v>0</v>
      </c>
      <c r="O460" t="s">
        <v>9</v>
      </c>
      <c r="P460">
        <v>1118</v>
      </c>
      <c r="Q460" t="str">
        <f>_xlfn.XLOOKUP(P460,Planilha1!$A$2:$A$3,Planilha1!$B$2:$B$3)</f>
        <v>Riocentro</v>
      </c>
      <c r="R460" t="s">
        <v>0</v>
      </c>
      <c r="S460" s="3">
        <v>1</v>
      </c>
      <c r="T460" t="s">
        <v>10</v>
      </c>
      <c r="U460" s="3">
        <v>1</v>
      </c>
      <c r="V460" t="s">
        <v>10</v>
      </c>
      <c r="W460" s="4">
        <v>96466.06</v>
      </c>
      <c r="X460" s="17">
        <f t="shared" si="15"/>
        <v>96466.06</v>
      </c>
      <c r="Y460" t="s">
        <v>11</v>
      </c>
      <c r="Z460" s="3">
        <v>1</v>
      </c>
      <c r="AA460" s="3">
        <v>0</v>
      </c>
      <c r="AB460" s="3">
        <v>0</v>
      </c>
      <c r="AC460" s="3">
        <v>0</v>
      </c>
      <c r="AD460" s="4">
        <v>0</v>
      </c>
      <c r="AE460" s="3">
        <v>0</v>
      </c>
      <c r="AF460" s="4">
        <v>0</v>
      </c>
      <c r="AG460" s="3">
        <v>1</v>
      </c>
      <c r="AH460" s="4">
        <v>0</v>
      </c>
      <c r="AI460" s="4">
        <v>0</v>
      </c>
      <c r="AJ460" s="4">
        <v>0</v>
      </c>
      <c r="AK460" s="4">
        <v>0</v>
      </c>
      <c r="AL460" t="s">
        <v>714</v>
      </c>
      <c r="AM460" t="s">
        <v>13</v>
      </c>
    </row>
    <row r="461" spans="1:39" x14ac:dyDescent="0.25">
      <c r="A461" t="s">
        <v>1</v>
      </c>
      <c r="B461" t="s">
        <v>2</v>
      </c>
      <c r="C461" t="s">
        <v>3</v>
      </c>
      <c r="D461" t="s">
        <v>4</v>
      </c>
      <c r="E461" t="str">
        <f>_xlfn.XLOOKUP(D461,Planilha2!A:A,Planilha2!B:B)</f>
        <v>Compras EBMS</v>
      </c>
      <c r="F461" s="2">
        <v>45411</v>
      </c>
      <c r="G461" t="s">
        <v>26</v>
      </c>
      <c r="H461" s="10" t="s">
        <v>5591</v>
      </c>
      <c r="I461" t="s">
        <v>33</v>
      </c>
      <c r="J461" t="s">
        <v>562</v>
      </c>
      <c r="K461" t="s">
        <v>8</v>
      </c>
      <c r="L461" t="str">
        <f t="shared" si="14"/>
        <v>Serviço</v>
      </c>
      <c r="M461" t="s">
        <v>0</v>
      </c>
      <c r="N461" t="s">
        <v>0</v>
      </c>
      <c r="O461" t="s">
        <v>9</v>
      </c>
      <c r="P461">
        <v>1118</v>
      </c>
      <c r="Q461" t="str">
        <f>_xlfn.XLOOKUP(P461,Planilha1!$A$2:$A$3,Planilha1!$B$2:$B$3)</f>
        <v>Riocentro</v>
      </c>
      <c r="R461" t="s">
        <v>0</v>
      </c>
      <c r="S461" s="3">
        <v>1</v>
      </c>
      <c r="T461" t="s">
        <v>10</v>
      </c>
      <c r="U461" s="3">
        <v>1</v>
      </c>
      <c r="V461" t="s">
        <v>10</v>
      </c>
      <c r="W461" s="4">
        <v>4200</v>
      </c>
      <c r="X461" s="17">
        <f t="shared" si="15"/>
        <v>4200</v>
      </c>
      <c r="Y461" t="s">
        <v>11</v>
      </c>
      <c r="Z461" s="3">
        <v>1</v>
      </c>
      <c r="AA461" s="3">
        <v>0</v>
      </c>
      <c r="AB461" s="3">
        <v>0</v>
      </c>
      <c r="AC461" s="3">
        <v>0</v>
      </c>
      <c r="AD461" s="4">
        <v>0</v>
      </c>
      <c r="AE461" s="3">
        <v>0</v>
      </c>
      <c r="AF461" s="4">
        <v>0</v>
      </c>
      <c r="AG461" s="3">
        <v>1</v>
      </c>
      <c r="AH461" s="4">
        <v>0</v>
      </c>
      <c r="AI461" s="4">
        <v>0</v>
      </c>
      <c r="AJ461" s="4">
        <v>0</v>
      </c>
      <c r="AK461" s="4">
        <v>0</v>
      </c>
      <c r="AL461" t="s">
        <v>715</v>
      </c>
      <c r="AM461" t="s">
        <v>13</v>
      </c>
    </row>
    <row r="462" spans="1:39" x14ac:dyDescent="0.25">
      <c r="A462" t="s">
        <v>1</v>
      </c>
      <c r="B462" t="s">
        <v>2</v>
      </c>
      <c r="C462" t="s">
        <v>3</v>
      </c>
      <c r="D462" t="s">
        <v>4</v>
      </c>
      <c r="E462" t="str">
        <f>_xlfn.XLOOKUP(D462,Planilha2!A:A,Planilha2!B:B)</f>
        <v>Compras EBMS</v>
      </c>
      <c r="F462" s="2">
        <v>45411</v>
      </c>
      <c r="G462" t="s">
        <v>280</v>
      </c>
      <c r="H462" s="10" t="s">
        <v>5607</v>
      </c>
      <c r="I462" t="s">
        <v>281</v>
      </c>
      <c r="J462" t="s">
        <v>716</v>
      </c>
      <c r="K462" t="s">
        <v>283</v>
      </c>
      <c r="L462" t="str">
        <f t="shared" si="14"/>
        <v>Material</v>
      </c>
      <c r="M462" t="s">
        <v>0</v>
      </c>
      <c r="N462" t="s">
        <v>0</v>
      </c>
      <c r="O462" t="s">
        <v>9</v>
      </c>
      <c r="P462">
        <v>1118</v>
      </c>
      <c r="Q462" t="str">
        <f>_xlfn.XLOOKUP(P462,Planilha1!$A$2:$A$3,Planilha1!$B$2:$B$3)</f>
        <v>Riocentro</v>
      </c>
      <c r="R462" t="s">
        <v>0</v>
      </c>
      <c r="S462" s="3">
        <v>15000</v>
      </c>
      <c r="T462" t="s">
        <v>23</v>
      </c>
      <c r="U462" s="3">
        <v>15000</v>
      </c>
      <c r="V462" t="s">
        <v>23</v>
      </c>
      <c r="W462" s="4">
        <v>5.17</v>
      </c>
      <c r="X462" s="17">
        <f t="shared" si="15"/>
        <v>77550</v>
      </c>
      <c r="Y462" t="s">
        <v>11</v>
      </c>
      <c r="Z462" s="3">
        <v>1</v>
      </c>
      <c r="AA462" s="3">
        <v>0</v>
      </c>
      <c r="AB462" s="3">
        <v>0</v>
      </c>
      <c r="AC462" s="3">
        <v>0</v>
      </c>
      <c r="AD462" s="4">
        <v>0</v>
      </c>
      <c r="AE462" s="3">
        <v>0</v>
      </c>
      <c r="AF462" s="4">
        <v>0</v>
      </c>
      <c r="AG462" s="3">
        <v>1</v>
      </c>
      <c r="AH462" s="4">
        <v>0</v>
      </c>
      <c r="AI462" s="4">
        <v>0</v>
      </c>
      <c r="AJ462" s="4">
        <v>0</v>
      </c>
      <c r="AK462" s="4">
        <v>0</v>
      </c>
      <c r="AL462" t="s">
        <v>717</v>
      </c>
      <c r="AM462" t="s">
        <v>13</v>
      </c>
    </row>
    <row r="463" spans="1:39" x14ac:dyDescent="0.25">
      <c r="A463" t="s">
        <v>1</v>
      </c>
      <c r="B463" t="s">
        <v>2</v>
      </c>
      <c r="C463" t="s">
        <v>3</v>
      </c>
      <c r="D463" t="s">
        <v>4</v>
      </c>
      <c r="E463" t="str">
        <f>_xlfn.XLOOKUP(D463,Planilha2!A:A,Planilha2!B:B)</f>
        <v>Compras EBMS</v>
      </c>
      <c r="F463" s="2">
        <v>45412</v>
      </c>
      <c r="G463" t="s">
        <v>46</v>
      </c>
      <c r="H463" s="10" t="s">
        <v>46</v>
      </c>
      <c r="I463" t="s">
        <v>47</v>
      </c>
      <c r="J463" t="s">
        <v>48</v>
      </c>
      <c r="K463" t="s">
        <v>8</v>
      </c>
      <c r="L463" t="str">
        <f t="shared" si="14"/>
        <v>Serviço</v>
      </c>
      <c r="M463" t="s">
        <v>0</v>
      </c>
      <c r="N463" t="s">
        <v>0</v>
      </c>
      <c r="O463" t="s">
        <v>9</v>
      </c>
      <c r="P463">
        <v>1118</v>
      </c>
      <c r="Q463" t="str">
        <f>_xlfn.XLOOKUP(P463,Planilha1!$A$2:$A$3,Planilha1!$B$2:$B$3)</f>
        <v>Riocentro</v>
      </c>
      <c r="R463" t="s">
        <v>0</v>
      </c>
      <c r="S463" s="3">
        <v>1</v>
      </c>
      <c r="T463" t="s">
        <v>10</v>
      </c>
      <c r="U463" s="3">
        <v>1</v>
      </c>
      <c r="V463" t="s">
        <v>10</v>
      </c>
      <c r="W463" s="4">
        <v>352</v>
      </c>
      <c r="X463" s="17">
        <f t="shared" si="15"/>
        <v>352</v>
      </c>
      <c r="Y463" t="s">
        <v>11</v>
      </c>
      <c r="Z463" s="3">
        <v>1</v>
      </c>
      <c r="AA463" s="3">
        <v>0</v>
      </c>
      <c r="AB463" s="3">
        <v>0</v>
      </c>
      <c r="AC463" s="3">
        <v>1</v>
      </c>
      <c r="AD463" s="4">
        <v>0</v>
      </c>
      <c r="AE463" s="3">
        <v>1</v>
      </c>
      <c r="AF463" s="4">
        <v>352</v>
      </c>
      <c r="AG463" s="3">
        <v>1</v>
      </c>
      <c r="AH463" s="4">
        <v>0</v>
      </c>
      <c r="AI463" s="4">
        <v>0</v>
      </c>
      <c r="AJ463" s="4">
        <v>0</v>
      </c>
      <c r="AK463" s="4">
        <v>0</v>
      </c>
      <c r="AL463" t="s">
        <v>718</v>
      </c>
      <c r="AM463" t="s">
        <v>13</v>
      </c>
    </row>
    <row r="464" spans="1:39" x14ac:dyDescent="0.25">
      <c r="A464" t="s">
        <v>1</v>
      </c>
      <c r="B464" t="s">
        <v>2</v>
      </c>
      <c r="C464" t="s">
        <v>3</v>
      </c>
      <c r="D464" t="s">
        <v>4</v>
      </c>
      <c r="E464" t="str">
        <f>_xlfn.XLOOKUP(D464,Planilha2!A:A,Planilha2!B:B)</f>
        <v>Compras EBMS</v>
      </c>
      <c r="F464" s="2">
        <v>45412</v>
      </c>
      <c r="G464" t="s">
        <v>32</v>
      </c>
      <c r="H464" s="10" t="s">
        <v>5592</v>
      </c>
      <c r="I464" t="s">
        <v>128</v>
      </c>
      <c r="J464" t="s">
        <v>719</v>
      </c>
      <c r="K464" t="s">
        <v>8</v>
      </c>
      <c r="L464" t="str">
        <f t="shared" si="14"/>
        <v>Serviço</v>
      </c>
      <c r="M464" t="s">
        <v>0</v>
      </c>
      <c r="N464" t="s">
        <v>0</v>
      </c>
      <c r="O464" t="s">
        <v>9</v>
      </c>
      <c r="P464">
        <v>1118</v>
      </c>
      <c r="Q464" t="str">
        <f>_xlfn.XLOOKUP(P464,Planilha1!$A$2:$A$3,Planilha1!$B$2:$B$3)</f>
        <v>Riocentro</v>
      </c>
      <c r="R464" t="s">
        <v>0</v>
      </c>
      <c r="S464" s="3">
        <v>1</v>
      </c>
      <c r="T464" t="s">
        <v>10</v>
      </c>
      <c r="U464" s="3">
        <v>1</v>
      </c>
      <c r="V464" t="s">
        <v>10</v>
      </c>
      <c r="W464" s="4">
        <v>1220</v>
      </c>
      <c r="X464" s="17">
        <f t="shared" si="15"/>
        <v>1220</v>
      </c>
      <c r="Y464" t="s">
        <v>11</v>
      </c>
      <c r="Z464" s="3">
        <v>1</v>
      </c>
      <c r="AA464" s="3">
        <v>0</v>
      </c>
      <c r="AB464" s="3">
        <v>0</v>
      </c>
      <c r="AC464" s="3">
        <v>0</v>
      </c>
      <c r="AD464" s="4">
        <v>0</v>
      </c>
      <c r="AE464" s="3">
        <v>0</v>
      </c>
      <c r="AF464" s="4">
        <v>0</v>
      </c>
      <c r="AG464" s="3">
        <v>1</v>
      </c>
      <c r="AH464" s="4">
        <v>0</v>
      </c>
      <c r="AI464" s="4">
        <v>0</v>
      </c>
      <c r="AJ464" s="4">
        <v>0</v>
      </c>
      <c r="AK464" s="4">
        <v>0</v>
      </c>
      <c r="AL464" t="s">
        <v>720</v>
      </c>
      <c r="AM464" t="s">
        <v>13</v>
      </c>
    </row>
    <row r="465" spans="1:39" x14ac:dyDescent="0.25">
      <c r="A465" t="s">
        <v>1</v>
      </c>
      <c r="B465" t="s">
        <v>2</v>
      </c>
      <c r="C465" t="s">
        <v>3</v>
      </c>
      <c r="D465" t="s">
        <v>4</v>
      </c>
      <c r="E465" t="str">
        <f>_xlfn.XLOOKUP(D465,Planilha2!A:A,Planilha2!B:B)</f>
        <v>Compras EBMS</v>
      </c>
      <c r="F465" s="2">
        <v>45412</v>
      </c>
      <c r="G465" t="s">
        <v>379</v>
      </c>
      <c r="H465" s="10" t="s">
        <v>5610</v>
      </c>
      <c r="I465" t="s">
        <v>40</v>
      </c>
      <c r="J465" t="s">
        <v>721</v>
      </c>
      <c r="K465" t="s">
        <v>8</v>
      </c>
      <c r="L465" t="str">
        <f t="shared" si="14"/>
        <v>Serviço</v>
      </c>
      <c r="M465" t="s">
        <v>0</v>
      </c>
      <c r="N465" t="s">
        <v>0</v>
      </c>
      <c r="O465" t="s">
        <v>9</v>
      </c>
      <c r="P465">
        <v>1118</v>
      </c>
      <c r="Q465" t="str">
        <f>_xlfn.XLOOKUP(P465,Planilha1!$A$2:$A$3,Planilha1!$B$2:$B$3)</f>
        <v>Riocentro</v>
      </c>
      <c r="R465" t="s">
        <v>0</v>
      </c>
      <c r="S465" s="3">
        <v>1</v>
      </c>
      <c r="T465" t="s">
        <v>10</v>
      </c>
      <c r="U465" s="3">
        <v>1</v>
      </c>
      <c r="V465" t="s">
        <v>10</v>
      </c>
      <c r="W465" s="4">
        <v>29900</v>
      </c>
      <c r="X465" s="17">
        <f t="shared" si="15"/>
        <v>29900</v>
      </c>
      <c r="Y465" t="s">
        <v>11</v>
      </c>
      <c r="Z465" s="3">
        <v>1</v>
      </c>
      <c r="AA465" s="3">
        <v>0</v>
      </c>
      <c r="AB465" s="3">
        <v>0</v>
      </c>
      <c r="AC465" s="3">
        <v>0</v>
      </c>
      <c r="AD465" s="4">
        <v>0</v>
      </c>
      <c r="AE465" s="3">
        <v>0</v>
      </c>
      <c r="AF465" s="4">
        <v>0</v>
      </c>
      <c r="AG465" s="3">
        <v>1</v>
      </c>
      <c r="AH465" s="4">
        <v>0</v>
      </c>
      <c r="AI465" s="4">
        <v>0</v>
      </c>
      <c r="AJ465" s="4">
        <v>0</v>
      </c>
      <c r="AK465" s="4">
        <v>0</v>
      </c>
      <c r="AL465" t="s">
        <v>722</v>
      </c>
      <c r="AM465" t="s">
        <v>13</v>
      </c>
    </row>
    <row r="466" spans="1:39" x14ac:dyDescent="0.25">
      <c r="A466" t="s">
        <v>1</v>
      </c>
      <c r="B466" t="s">
        <v>2</v>
      </c>
      <c r="C466" t="s">
        <v>3</v>
      </c>
      <c r="D466" t="s">
        <v>4</v>
      </c>
      <c r="E466" t="str">
        <f>_xlfn.XLOOKUP(D466,Planilha2!A:A,Planilha2!B:B)</f>
        <v>Compras EBMS</v>
      </c>
      <c r="F466" s="2">
        <v>45414</v>
      </c>
      <c r="G466" t="s">
        <v>32</v>
      </c>
      <c r="H466" s="10" t="s">
        <v>5592</v>
      </c>
      <c r="I466" t="s">
        <v>128</v>
      </c>
      <c r="J466" t="s">
        <v>723</v>
      </c>
      <c r="K466" t="s">
        <v>8</v>
      </c>
      <c r="L466" t="str">
        <f t="shared" si="14"/>
        <v>Serviço</v>
      </c>
      <c r="M466" t="s">
        <v>0</v>
      </c>
      <c r="N466" t="s">
        <v>0</v>
      </c>
      <c r="O466" t="s">
        <v>9</v>
      </c>
      <c r="P466">
        <v>1118</v>
      </c>
      <c r="Q466" t="str">
        <f>_xlfn.XLOOKUP(P466,Planilha1!$A$2:$A$3,Planilha1!$B$2:$B$3)</f>
        <v>Riocentro</v>
      </c>
      <c r="R466" t="s">
        <v>0</v>
      </c>
      <c r="S466" s="3">
        <v>1</v>
      </c>
      <c r="T466" t="s">
        <v>10</v>
      </c>
      <c r="U466" s="3">
        <v>1</v>
      </c>
      <c r="V466" t="s">
        <v>10</v>
      </c>
      <c r="W466" s="4">
        <v>870</v>
      </c>
      <c r="X466" s="17">
        <f t="shared" si="15"/>
        <v>870</v>
      </c>
      <c r="Y466" t="s">
        <v>11</v>
      </c>
      <c r="Z466" s="3">
        <v>1</v>
      </c>
      <c r="AA466" s="3">
        <v>0</v>
      </c>
      <c r="AB466" s="3">
        <v>0</v>
      </c>
      <c r="AC466" s="3">
        <v>0</v>
      </c>
      <c r="AD466" s="4">
        <v>0</v>
      </c>
      <c r="AE466" s="3">
        <v>0</v>
      </c>
      <c r="AF466" s="4">
        <v>0</v>
      </c>
      <c r="AG466" s="3">
        <v>1</v>
      </c>
      <c r="AH466" s="4">
        <v>0</v>
      </c>
      <c r="AI466" s="4">
        <v>0</v>
      </c>
      <c r="AJ466" s="4">
        <v>0</v>
      </c>
      <c r="AK466" s="4">
        <v>0</v>
      </c>
      <c r="AL466" t="s">
        <v>724</v>
      </c>
      <c r="AM466" t="s">
        <v>13</v>
      </c>
    </row>
    <row r="467" spans="1:39" x14ac:dyDescent="0.25">
      <c r="A467" t="s">
        <v>1</v>
      </c>
      <c r="B467" t="s">
        <v>2</v>
      </c>
      <c r="C467" t="s">
        <v>3</v>
      </c>
      <c r="D467" t="s">
        <v>4</v>
      </c>
      <c r="E467" t="str">
        <f>_xlfn.XLOOKUP(D467,Planilha2!A:A,Planilha2!B:B)</f>
        <v>Compras EBMS</v>
      </c>
      <c r="F467" s="2">
        <v>45414</v>
      </c>
      <c r="G467" t="s">
        <v>50</v>
      </c>
      <c r="H467" s="10" t="s">
        <v>5593</v>
      </c>
      <c r="I467" t="s">
        <v>51</v>
      </c>
      <c r="J467" t="s">
        <v>97</v>
      </c>
      <c r="K467" t="s">
        <v>8</v>
      </c>
      <c r="L467" t="str">
        <f t="shared" si="14"/>
        <v>Serviço</v>
      </c>
      <c r="M467" t="s">
        <v>0</v>
      </c>
      <c r="N467" t="s">
        <v>0</v>
      </c>
      <c r="O467" t="s">
        <v>9</v>
      </c>
      <c r="P467">
        <v>1118</v>
      </c>
      <c r="Q467" t="str">
        <f>_xlfn.XLOOKUP(P467,Planilha1!$A$2:$A$3,Planilha1!$B$2:$B$3)</f>
        <v>Riocentro</v>
      </c>
      <c r="R467" t="s">
        <v>0</v>
      </c>
      <c r="S467" s="3">
        <v>1</v>
      </c>
      <c r="T467" t="s">
        <v>10</v>
      </c>
      <c r="U467" s="3">
        <v>1</v>
      </c>
      <c r="V467" t="s">
        <v>10</v>
      </c>
      <c r="W467" s="4">
        <v>19825.53</v>
      </c>
      <c r="X467" s="17">
        <f t="shared" si="15"/>
        <v>19825.53</v>
      </c>
      <c r="Y467" t="s">
        <v>11</v>
      </c>
      <c r="Z467" s="3">
        <v>1</v>
      </c>
      <c r="AA467" s="3">
        <v>0</v>
      </c>
      <c r="AB467" s="3">
        <v>0</v>
      </c>
      <c r="AC467" s="3">
        <v>0</v>
      </c>
      <c r="AD467" s="4">
        <v>0</v>
      </c>
      <c r="AE467" s="3">
        <v>0</v>
      </c>
      <c r="AF467" s="4">
        <v>0</v>
      </c>
      <c r="AG467" s="3">
        <v>1</v>
      </c>
      <c r="AH467" s="4">
        <v>0</v>
      </c>
      <c r="AI467" s="4">
        <v>0</v>
      </c>
      <c r="AJ467" s="4">
        <v>0</v>
      </c>
      <c r="AK467" s="4">
        <v>0</v>
      </c>
      <c r="AL467" t="s">
        <v>725</v>
      </c>
      <c r="AM467" t="s">
        <v>13</v>
      </c>
    </row>
    <row r="468" spans="1:39" x14ac:dyDescent="0.25">
      <c r="A468" t="s">
        <v>1</v>
      </c>
      <c r="B468" t="s">
        <v>2</v>
      </c>
      <c r="C468" t="s">
        <v>3</v>
      </c>
      <c r="D468" t="s">
        <v>4</v>
      </c>
      <c r="E468" t="str">
        <f>_xlfn.XLOOKUP(D468,Planilha2!A:A,Planilha2!B:B)</f>
        <v>Compras EBMS</v>
      </c>
      <c r="F468" s="2">
        <v>45414</v>
      </c>
      <c r="G468" t="s">
        <v>66</v>
      </c>
      <c r="H468" s="10" t="s">
        <v>5965</v>
      </c>
      <c r="I468" t="s">
        <v>51</v>
      </c>
      <c r="J468" t="s">
        <v>97</v>
      </c>
      <c r="K468" t="s">
        <v>8</v>
      </c>
      <c r="L468" t="str">
        <f t="shared" si="14"/>
        <v>Serviço</v>
      </c>
      <c r="M468" t="s">
        <v>0</v>
      </c>
      <c r="N468" t="s">
        <v>0</v>
      </c>
      <c r="O468" t="s">
        <v>9</v>
      </c>
      <c r="P468">
        <v>1118</v>
      </c>
      <c r="Q468" t="str">
        <f>_xlfn.XLOOKUP(P468,Planilha1!$A$2:$A$3,Planilha1!$B$2:$B$3)</f>
        <v>Riocentro</v>
      </c>
      <c r="R468" t="s">
        <v>0</v>
      </c>
      <c r="S468" s="3">
        <v>1</v>
      </c>
      <c r="T468" t="s">
        <v>10</v>
      </c>
      <c r="U468" s="3">
        <v>1</v>
      </c>
      <c r="V468" t="s">
        <v>10</v>
      </c>
      <c r="W468" s="4">
        <v>1748</v>
      </c>
      <c r="X468" s="17">
        <f t="shared" si="15"/>
        <v>1748</v>
      </c>
      <c r="Y468" t="s">
        <v>11</v>
      </c>
      <c r="Z468" s="3">
        <v>1</v>
      </c>
      <c r="AA468" s="3">
        <v>0</v>
      </c>
      <c r="AB468" s="3">
        <v>0</v>
      </c>
      <c r="AC468" s="3">
        <v>0</v>
      </c>
      <c r="AD468" s="4">
        <v>0</v>
      </c>
      <c r="AE468" s="3">
        <v>0</v>
      </c>
      <c r="AF468" s="4">
        <v>0</v>
      </c>
      <c r="AG468" s="3">
        <v>1</v>
      </c>
      <c r="AH468" s="4">
        <v>0</v>
      </c>
      <c r="AI468" s="4">
        <v>0</v>
      </c>
      <c r="AJ468" s="4">
        <v>0</v>
      </c>
      <c r="AK468" s="4">
        <v>0</v>
      </c>
      <c r="AL468" t="s">
        <v>726</v>
      </c>
      <c r="AM468" t="s">
        <v>13</v>
      </c>
    </row>
    <row r="469" spans="1:39" x14ac:dyDescent="0.25">
      <c r="A469" t="s">
        <v>1</v>
      </c>
      <c r="B469" t="s">
        <v>2</v>
      </c>
      <c r="C469" t="s">
        <v>3</v>
      </c>
      <c r="D469" t="s">
        <v>4</v>
      </c>
      <c r="E469" t="str">
        <f>_xlfn.XLOOKUP(D469,Planilha2!A:A,Planilha2!B:B)</f>
        <v>Compras EBMS</v>
      </c>
      <c r="F469" s="2">
        <v>45414</v>
      </c>
      <c r="G469" t="s">
        <v>188</v>
      </c>
      <c r="H469" s="10" t="s">
        <v>5604</v>
      </c>
      <c r="I469" t="s">
        <v>33</v>
      </c>
      <c r="J469" t="s">
        <v>727</v>
      </c>
      <c r="K469" t="s">
        <v>8</v>
      </c>
      <c r="L469" t="str">
        <f t="shared" si="14"/>
        <v>Serviço</v>
      </c>
      <c r="M469" t="s">
        <v>0</v>
      </c>
      <c r="N469" t="s">
        <v>0</v>
      </c>
      <c r="O469" t="s">
        <v>9</v>
      </c>
      <c r="P469">
        <v>1118</v>
      </c>
      <c r="Q469" t="str">
        <f>_xlfn.XLOOKUP(P469,Planilha1!$A$2:$A$3,Planilha1!$B$2:$B$3)</f>
        <v>Riocentro</v>
      </c>
      <c r="R469" t="s">
        <v>0</v>
      </c>
      <c r="S469" s="3">
        <v>1</v>
      </c>
      <c r="T469" t="s">
        <v>10</v>
      </c>
      <c r="U469" s="3">
        <v>1</v>
      </c>
      <c r="V469" t="s">
        <v>10</v>
      </c>
      <c r="W469" s="4">
        <v>6010</v>
      </c>
      <c r="X469" s="17">
        <f t="shared" si="15"/>
        <v>6010</v>
      </c>
      <c r="Y469" t="s">
        <v>11</v>
      </c>
      <c r="Z469" s="3">
        <v>1</v>
      </c>
      <c r="AA469" s="3">
        <v>0</v>
      </c>
      <c r="AB469" s="3">
        <v>0</v>
      </c>
      <c r="AC469" s="3">
        <v>0</v>
      </c>
      <c r="AD469" s="4">
        <v>0</v>
      </c>
      <c r="AE469" s="3">
        <v>0</v>
      </c>
      <c r="AF469" s="4">
        <v>0</v>
      </c>
      <c r="AG469" s="3">
        <v>1</v>
      </c>
      <c r="AH469" s="4">
        <v>0</v>
      </c>
      <c r="AI469" s="4">
        <v>0</v>
      </c>
      <c r="AJ469" s="4">
        <v>0</v>
      </c>
      <c r="AK469" s="4">
        <v>0</v>
      </c>
      <c r="AL469" t="s">
        <v>728</v>
      </c>
      <c r="AM469" t="s">
        <v>13</v>
      </c>
    </row>
    <row r="470" spans="1:39" x14ac:dyDescent="0.25">
      <c r="A470" t="s">
        <v>1</v>
      </c>
      <c r="B470" t="s">
        <v>2</v>
      </c>
      <c r="C470" t="s">
        <v>3</v>
      </c>
      <c r="D470" t="s">
        <v>4</v>
      </c>
      <c r="E470" t="str">
        <f>_xlfn.XLOOKUP(D470,Planilha2!A:A,Planilha2!B:B)</f>
        <v>Compras EBMS</v>
      </c>
      <c r="F470" s="2">
        <v>45414</v>
      </c>
      <c r="G470" t="s">
        <v>300</v>
      </c>
      <c r="H470" s="10" t="s">
        <v>5608</v>
      </c>
      <c r="I470" t="s">
        <v>33</v>
      </c>
      <c r="J470" t="s">
        <v>729</v>
      </c>
      <c r="K470" t="s">
        <v>8</v>
      </c>
      <c r="L470" t="str">
        <f t="shared" si="14"/>
        <v>Serviço</v>
      </c>
      <c r="M470" t="s">
        <v>0</v>
      </c>
      <c r="N470" t="s">
        <v>0</v>
      </c>
      <c r="O470" t="s">
        <v>9</v>
      </c>
      <c r="P470">
        <v>1118</v>
      </c>
      <c r="Q470" t="str">
        <f>_xlfn.XLOOKUP(P470,Planilha1!$A$2:$A$3,Planilha1!$B$2:$B$3)</f>
        <v>Riocentro</v>
      </c>
      <c r="R470" t="s">
        <v>0</v>
      </c>
      <c r="S470" s="3">
        <v>1</v>
      </c>
      <c r="T470" t="s">
        <v>10</v>
      </c>
      <c r="U470" s="3">
        <v>1</v>
      </c>
      <c r="V470" t="s">
        <v>10</v>
      </c>
      <c r="W470" s="4">
        <v>9405</v>
      </c>
      <c r="X470" s="17">
        <f t="shared" si="15"/>
        <v>9405</v>
      </c>
      <c r="Y470" t="s">
        <v>11</v>
      </c>
      <c r="Z470" s="3">
        <v>1</v>
      </c>
      <c r="AA470" s="3">
        <v>0</v>
      </c>
      <c r="AB470" s="3">
        <v>0</v>
      </c>
      <c r="AC470" s="3">
        <v>0</v>
      </c>
      <c r="AD470" s="4">
        <v>0</v>
      </c>
      <c r="AE470" s="3">
        <v>0</v>
      </c>
      <c r="AF470" s="4">
        <v>0</v>
      </c>
      <c r="AG470" s="3">
        <v>1</v>
      </c>
      <c r="AH470" s="4">
        <v>0</v>
      </c>
      <c r="AI470" s="4">
        <v>0</v>
      </c>
      <c r="AJ470" s="4">
        <v>0</v>
      </c>
      <c r="AK470" s="4">
        <v>0</v>
      </c>
      <c r="AL470" t="s">
        <v>730</v>
      </c>
      <c r="AM470" t="s">
        <v>13</v>
      </c>
    </row>
    <row r="471" spans="1:39" x14ac:dyDescent="0.25">
      <c r="A471" t="s">
        <v>1</v>
      </c>
      <c r="B471" t="s">
        <v>2</v>
      </c>
      <c r="C471" t="s">
        <v>3</v>
      </c>
      <c r="D471" t="s">
        <v>4</v>
      </c>
      <c r="E471" t="str">
        <f>_xlfn.XLOOKUP(D471,Planilha2!A:A,Planilha2!B:B)</f>
        <v>Compras EBMS</v>
      </c>
      <c r="F471" s="2">
        <v>45414</v>
      </c>
      <c r="G471" t="s">
        <v>32</v>
      </c>
      <c r="H471" s="10" t="s">
        <v>5592</v>
      </c>
      <c r="I471" t="s">
        <v>128</v>
      </c>
      <c r="J471" t="s">
        <v>731</v>
      </c>
      <c r="K471" t="s">
        <v>8</v>
      </c>
      <c r="L471" t="str">
        <f t="shared" si="14"/>
        <v>Serviço</v>
      </c>
      <c r="M471" t="s">
        <v>0</v>
      </c>
      <c r="N471" t="s">
        <v>0</v>
      </c>
      <c r="O471" t="s">
        <v>9</v>
      </c>
      <c r="P471">
        <v>1118</v>
      </c>
      <c r="Q471" t="str">
        <f>_xlfn.XLOOKUP(P471,Planilha1!$A$2:$A$3,Planilha1!$B$2:$B$3)</f>
        <v>Riocentro</v>
      </c>
      <c r="R471" t="s">
        <v>0</v>
      </c>
      <c r="S471" s="3">
        <v>1</v>
      </c>
      <c r="T471" t="s">
        <v>10</v>
      </c>
      <c r="U471" s="3">
        <v>1</v>
      </c>
      <c r="V471" t="s">
        <v>10</v>
      </c>
      <c r="W471" s="4">
        <v>2987.8</v>
      </c>
      <c r="X471" s="17">
        <f t="shared" si="15"/>
        <v>2987.8</v>
      </c>
      <c r="Y471" t="s">
        <v>11</v>
      </c>
      <c r="Z471" s="3">
        <v>1</v>
      </c>
      <c r="AA471" s="3">
        <v>0</v>
      </c>
      <c r="AB471" s="3">
        <v>0</v>
      </c>
      <c r="AC471" s="3">
        <v>0</v>
      </c>
      <c r="AD471" s="4">
        <v>0</v>
      </c>
      <c r="AE471" s="3">
        <v>0</v>
      </c>
      <c r="AF471" s="4">
        <v>0</v>
      </c>
      <c r="AG471" s="3">
        <v>1</v>
      </c>
      <c r="AH471" s="4">
        <v>0</v>
      </c>
      <c r="AI471" s="4">
        <v>0</v>
      </c>
      <c r="AJ471" s="4">
        <v>0</v>
      </c>
      <c r="AK471" s="4">
        <v>0</v>
      </c>
      <c r="AL471" t="s">
        <v>732</v>
      </c>
      <c r="AM471" t="s">
        <v>13</v>
      </c>
    </row>
    <row r="472" spans="1:39" x14ac:dyDescent="0.25">
      <c r="A472" t="s">
        <v>1</v>
      </c>
      <c r="B472" t="s">
        <v>2</v>
      </c>
      <c r="C472" t="s">
        <v>3</v>
      </c>
      <c r="D472" t="s">
        <v>4</v>
      </c>
      <c r="E472" t="str">
        <f>_xlfn.XLOOKUP(D472,Planilha2!A:A,Planilha2!B:B)</f>
        <v>Compras EBMS</v>
      </c>
      <c r="F472" s="2">
        <v>45414</v>
      </c>
      <c r="G472" t="s">
        <v>32</v>
      </c>
      <c r="H472" s="10" t="s">
        <v>5592</v>
      </c>
      <c r="I472" t="s">
        <v>128</v>
      </c>
      <c r="J472" t="s">
        <v>733</v>
      </c>
      <c r="K472" t="s">
        <v>8</v>
      </c>
      <c r="L472" t="str">
        <f t="shared" si="14"/>
        <v>Serviço</v>
      </c>
      <c r="M472" t="s">
        <v>0</v>
      </c>
      <c r="N472" t="s">
        <v>0</v>
      </c>
      <c r="O472" t="s">
        <v>9</v>
      </c>
      <c r="P472">
        <v>1118</v>
      </c>
      <c r="Q472" t="str">
        <f>_xlfn.XLOOKUP(P472,Planilha1!$A$2:$A$3,Planilha1!$B$2:$B$3)</f>
        <v>Riocentro</v>
      </c>
      <c r="R472" t="s">
        <v>0</v>
      </c>
      <c r="S472" s="3">
        <v>1</v>
      </c>
      <c r="T472" t="s">
        <v>10</v>
      </c>
      <c r="U472" s="3">
        <v>1</v>
      </c>
      <c r="V472" t="s">
        <v>10</v>
      </c>
      <c r="W472" s="4">
        <v>3310</v>
      </c>
      <c r="X472" s="17">
        <f t="shared" si="15"/>
        <v>3310</v>
      </c>
      <c r="Y472" t="s">
        <v>11</v>
      </c>
      <c r="Z472" s="3">
        <v>1</v>
      </c>
      <c r="AA472" s="3">
        <v>0</v>
      </c>
      <c r="AB472" s="3">
        <v>0</v>
      </c>
      <c r="AC472" s="3">
        <v>0</v>
      </c>
      <c r="AD472" s="4">
        <v>0</v>
      </c>
      <c r="AE472" s="3">
        <v>0</v>
      </c>
      <c r="AF472" s="4">
        <v>0</v>
      </c>
      <c r="AG472" s="3">
        <v>1</v>
      </c>
      <c r="AH472" s="4">
        <v>0</v>
      </c>
      <c r="AI472" s="4">
        <v>0</v>
      </c>
      <c r="AJ472" s="4">
        <v>0</v>
      </c>
      <c r="AK472" s="4">
        <v>0</v>
      </c>
      <c r="AL472" t="s">
        <v>734</v>
      </c>
      <c r="AM472" t="s">
        <v>13</v>
      </c>
    </row>
    <row r="473" spans="1:39" x14ac:dyDescent="0.25">
      <c r="A473" t="s">
        <v>1</v>
      </c>
      <c r="B473" t="s">
        <v>2</v>
      </c>
      <c r="C473" t="s">
        <v>3</v>
      </c>
      <c r="D473" t="s">
        <v>4</v>
      </c>
      <c r="E473" t="str">
        <f>_xlfn.XLOOKUP(D473,Planilha2!A:A,Planilha2!B:B)</f>
        <v>Compras EBMS</v>
      </c>
      <c r="F473" s="2">
        <v>45414</v>
      </c>
      <c r="G473" t="s">
        <v>75</v>
      </c>
      <c r="H473" s="10" t="s">
        <v>5596</v>
      </c>
      <c r="I473" t="s">
        <v>33</v>
      </c>
      <c r="J473" t="s">
        <v>735</v>
      </c>
      <c r="K473" t="s">
        <v>8</v>
      </c>
      <c r="L473" t="str">
        <f t="shared" si="14"/>
        <v>Serviço</v>
      </c>
      <c r="M473" t="s">
        <v>0</v>
      </c>
      <c r="N473" t="s">
        <v>0</v>
      </c>
      <c r="O473" t="s">
        <v>9</v>
      </c>
      <c r="P473">
        <v>1118</v>
      </c>
      <c r="Q473" t="str">
        <f>_xlfn.XLOOKUP(P473,Planilha1!$A$2:$A$3,Planilha1!$B$2:$B$3)</f>
        <v>Riocentro</v>
      </c>
      <c r="R473" t="s">
        <v>0</v>
      </c>
      <c r="S473" s="3">
        <v>1</v>
      </c>
      <c r="T473" t="s">
        <v>10</v>
      </c>
      <c r="U473" s="3">
        <v>1</v>
      </c>
      <c r="V473" t="s">
        <v>10</v>
      </c>
      <c r="W473" s="4">
        <v>2400</v>
      </c>
      <c r="X473" s="17">
        <f t="shared" si="15"/>
        <v>2400</v>
      </c>
      <c r="Y473" t="s">
        <v>11</v>
      </c>
      <c r="Z473" s="3">
        <v>1</v>
      </c>
      <c r="AA473" s="3">
        <v>0</v>
      </c>
      <c r="AB473" s="3">
        <v>0</v>
      </c>
      <c r="AC473" s="3">
        <v>0</v>
      </c>
      <c r="AD473" s="4">
        <v>0</v>
      </c>
      <c r="AE473" s="3">
        <v>0</v>
      </c>
      <c r="AF473" s="4">
        <v>0</v>
      </c>
      <c r="AG473" s="3">
        <v>1</v>
      </c>
      <c r="AH473" s="4">
        <v>0</v>
      </c>
      <c r="AI473" s="4">
        <v>0</v>
      </c>
      <c r="AJ473" s="4">
        <v>0</v>
      </c>
      <c r="AK473" s="4">
        <v>0</v>
      </c>
      <c r="AL473" t="s">
        <v>736</v>
      </c>
      <c r="AM473" t="s">
        <v>13</v>
      </c>
    </row>
    <row r="474" spans="1:39" x14ac:dyDescent="0.25">
      <c r="A474" t="s">
        <v>78</v>
      </c>
      <c r="B474" t="s">
        <v>2</v>
      </c>
      <c r="C474" t="s">
        <v>3</v>
      </c>
      <c r="D474" t="s">
        <v>4</v>
      </c>
      <c r="E474" t="str">
        <f>_xlfn.XLOOKUP(D474,Planilha2!A:A,Planilha2!B:B)</f>
        <v>Compras EBMS</v>
      </c>
      <c r="F474" s="2">
        <v>45414</v>
      </c>
      <c r="G474" t="s">
        <v>75</v>
      </c>
      <c r="H474" s="10" t="s">
        <v>5596</v>
      </c>
      <c r="I474" t="s">
        <v>33</v>
      </c>
      <c r="J474" t="s">
        <v>737</v>
      </c>
      <c r="K474" t="s">
        <v>8</v>
      </c>
      <c r="L474" t="str">
        <f t="shared" si="14"/>
        <v>Serviço</v>
      </c>
      <c r="M474" t="s">
        <v>0</v>
      </c>
      <c r="N474" t="s">
        <v>0</v>
      </c>
      <c r="O474" t="s">
        <v>9</v>
      </c>
      <c r="P474">
        <v>1118</v>
      </c>
      <c r="Q474" t="str">
        <f>_xlfn.XLOOKUP(P474,Planilha1!$A$2:$A$3,Planilha1!$B$2:$B$3)</f>
        <v>Riocentro</v>
      </c>
      <c r="R474" t="s">
        <v>0</v>
      </c>
      <c r="S474" s="3">
        <v>1</v>
      </c>
      <c r="T474" t="s">
        <v>10</v>
      </c>
      <c r="U474" s="3">
        <v>1</v>
      </c>
      <c r="V474" t="s">
        <v>10</v>
      </c>
      <c r="W474" s="4">
        <v>1800</v>
      </c>
      <c r="X474" s="17">
        <f t="shared" si="15"/>
        <v>1800</v>
      </c>
      <c r="Y474" t="s">
        <v>11</v>
      </c>
      <c r="Z474" s="3">
        <v>1</v>
      </c>
      <c r="AA474" s="3">
        <v>0</v>
      </c>
      <c r="AB474" s="3">
        <v>0</v>
      </c>
      <c r="AC474" s="3">
        <v>0</v>
      </c>
      <c r="AD474" s="4">
        <v>0</v>
      </c>
      <c r="AE474" s="3">
        <v>0</v>
      </c>
      <c r="AF474" s="4">
        <v>0</v>
      </c>
      <c r="AG474" s="3">
        <v>1</v>
      </c>
      <c r="AH474" s="4">
        <v>0</v>
      </c>
      <c r="AI474" s="4">
        <v>0</v>
      </c>
      <c r="AJ474" s="4">
        <v>0</v>
      </c>
      <c r="AK474" s="4">
        <v>0</v>
      </c>
      <c r="AL474" t="s">
        <v>736</v>
      </c>
      <c r="AM474" t="s">
        <v>13</v>
      </c>
    </row>
    <row r="475" spans="1:39" x14ac:dyDescent="0.25">
      <c r="A475" t="s">
        <v>1</v>
      </c>
      <c r="B475" t="s">
        <v>2</v>
      </c>
      <c r="C475" t="s">
        <v>3</v>
      </c>
      <c r="D475" t="s">
        <v>4</v>
      </c>
      <c r="E475" t="str">
        <f>_xlfn.XLOOKUP(D475,Planilha2!A:A,Planilha2!B:B)</f>
        <v>Compras EBMS</v>
      </c>
      <c r="F475" s="2">
        <v>45414</v>
      </c>
      <c r="G475" t="s">
        <v>75</v>
      </c>
      <c r="H475" s="10" t="s">
        <v>5596</v>
      </c>
      <c r="I475" t="s">
        <v>33</v>
      </c>
      <c r="J475" t="s">
        <v>738</v>
      </c>
      <c r="K475" t="s">
        <v>8</v>
      </c>
      <c r="L475" t="str">
        <f t="shared" si="14"/>
        <v>Serviço</v>
      </c>
      <c r="M475" t="s">
        <v>0</v>
      </c>
      <c r="N475" t="s">
        <v>0</v>
      </c>
      <c r="O475" t="s">
        <v>9</v>
      </c>
      <c r="P475">
        <v>1118</v>
      </c>
      <c r="Q475" t="str">
        <f>_xlfn.XLOOKUP(P475,Planilha1!$A$2:$A$3,Planilha1!$B$2:$B$3)</f>
        <v>Riocentro</v>
      </c>
      <c r="R475" t="s">
        <v>0</v>
      </c>
      <c r="S475" s="3">
        <v>1</v>
      </c>
      <c r="T475" t="s">
        <v>10</v>
      </c>
      <c r="U475" s="3">
        <v>1</v>
      </c>
      <c r="V475" t="s">
        <v>10</v>
      </c>
      <c r="W475" s="4">
        <v>4060</v>
      </c>
      <c r="X475" s="17">
        <f t="shared" si="15"/>
        <v>4060</v>
      </c>
      <c r="Y475" t="s">
        <v>11</v>
      </c>
      <c r="Z475" s="3">
        <v>1</v>
      </c>
      <c r="AA475" s="3">
        <v>0</v>
      </c>
      <c r="AB475" s="3">
        <v>0</v>
      </c>
      <c r="AC475" s="3">
        <v>0</v>
      </c>
      <c r="AD475" s="4">
        <v>0</v>
      </c>
      <c r="AE475" s="3">
        <v>0</v>
      </c>
      <c r="AF475" s="4">
        <v>0</v>
      </c>
      <c r="AG475" s="3">
        <v>1</v>
      </c>
      <c r="AH475" s="4">
        <v>0</v>
      </c>
      <c r="AI475" s="4">
        <v>0</v>
      </c>
      <c r="AJ475" s="4">
        <v>0</v>
      </c>
      <c r="AK475" s="4">
        <v>0</v>
      </c>
      <c r="AL475" t="s">
        <v>739</v>
      </c>
      <c r="AM475" t="s">
        <v>13</v>
      </c>
    </row>
    <row r="476" spans="1:39" x14ac:dyDescent="0.25">
      <c r="A476" t="s">
        <v>78</v>
      </c>
      <c r="B476" t="s">
        <v>2</v>
      </c>
      <c r="C476" t="s">
        <v>3</v>
      </c>
      <c r="D476" t="s">
        <v>4</v>
      </c>
      <c r="E476" t="str">
        <f>_xlfn.XLOOKUP(D476,Planilha2!A:A,Planilha2!B:B)</f>
        <v>Compras EBMS</v>
      </c>
      <c r="F476" s="2">
        <v>45414</v>
      </c>
      <c r="G476" t="s">
        <v>75</v>
      </c>
      <c r="H476" s="10" t="s">
        <v>5596</v>
      </c>
      <c r="I476" t="s">
        <v>33</v>
      </c>
      <c r="J476" t="s">
        <v>535</v>
      </c>
      <c r="K476" t="s">
        <v>8</v>
      </c>
      <c r="L476" t="str">
        <f t="shared" si="14"/>
        <v>Serviço</v>
      </c>
      <c r="M476" t="s">
        <v>0</v>
      </c>
      <c r="N476" t="s">
        <v>0</v>
      </c>
      <c r="O476" t="s">
        <v>9</v>
      </c>
      <c r="P476">
        <v>1118</v>
      </c>
      <c r="Q476" t="str">
        <f>_xlfn.XLOOKUP(P476,Planilha1!$A$2:$A$3,Planilha1!$B$2:$B$3)</f>
        <v>Riocentro</v>
      </c>
      <c r="R476" t="s">
        <v>0</v>
      </c>
      <c r="S476" s="3">
        <v>1</v>
      </c>
      <c r="T476" t="s">
        <v>10</v>
      </c>
      <c r="U476" s="3">
        <v>1</v>
      </c>
      <c r="V476" t="s">
        <v>10</v>
      </c>
      <c r="W476" s="4">
        <v>3010</v>
      </c>
      <c r="X476" s="17">
        <f t="shared" si="15"/>
        <v>3010</v>
      </c>
      <c r="Y476" t="s">
        <v>11</v>
      </c>
      <c r="Z476" s="3">
        <v>1</v>
      </c>
      <c r="AA476" s="3">
        <v>0</v>
      </c>
      <c r="AB476" s="3">
        <v>0</v>
      </c>
      <c r="AC476" s="3">
        <v>0</v>
      </c>
      <c r="AD476" s="4">
        <v>0</v>
      </c>
      <c r="AE476" s="3">
        <v>0</v>
      </c>
      <c r="AF476" s="4">
        <v>0</v>
      </c>
      <c r="AG476" s="3">
        <v>1</v>
      </c>
      <c r="AH476" s="4">
        <v>0</v>
      </c>
      <c r="AI476" s="4">
        <v>0</v>
      </c>
      <c r="AJ476" s="4">
        <v>0</v>
      </c>
      <c r="AK476" s="4">
        <v>0</v>
      </c>
      <c r="AL476" t="s">
        <v>739</v>
      </c>
      <c r="AM476" t="s">
        <v>13</v>
      </c>
    </row>
    <row r="477" spans="1:39" x14ac:dyDescent="0.25">
      <c r="A477" t="s">
        <v>1</v>
      </c>
      <c r="B477" t="s">
        <v>2</v>
      </c>
      <c r="C477" t="s">
        <v>3</v>
      </c>
      <c r="D477" t="s">
        <v>4</v>
      </c>
      <c r="E477" t="str">
        <f>_xlfn.XLOOKUP(D477,Planilha2!A:A,Planilha2!B:B)</f>
        <v>Compras EBMS</v>
      </c>
      <c r="F477" s="2">
        <v>45414</v>
      </c>
      <c r="G477" t="s">
        <v>740</v>
      </c>
      <c r="H477" s="10" t="s">
        <v>5635</v>
      </c>
      <c r="I477" t="s">
        <v>741</v>
      </c>
      <c r="J477" t="s">
        <v>742</v>
      </c>
      <c r="K477" t="s">
        <v>8</v>
      </c>
      <c r="L477" t="str">
        <f t="shared" si="14"/>
        <v>Serviço</v>
      </c>
      <c r="M477" t="s">
        <v>0</v>
      </c>
      <c r="N477" t="s">
        <v>0</v>
      </c>
      <c r="O477" t="s">
        <v>9</v>
      </c>
      <c r="P477">
        <v>1118</v>
      </c>
      <c r="Q477" t="str">
        <f>_xlfn.XLOOKUP(P477,Planilha1!$A$2:$A$3,Planilha1!$B$2:$B$3)</f>
        <v>Riocentro</v>
      </c>
      <c r="R477" t="s">
        <v>0</v>
      </c>
      <c r="S477" s="3">
        <v>1</v>
      </c>
      <c r="T477" t="s">
        <v>10</v>
      </c>
      <c r="U477" s="3">
        <v>1</v>
      </c>
      <c r="V477" t="s">
        <v>10</v>
      </c>
      <c r="W477" s="4">
        <v>500</v>
      </c>
      <c r="X477" s="17">
        <f t="shared" si="15"/>
        <v>500</v>
      </c>
      <c r="Y477" t="s">
        <v>11</v>
      </c>
      <c r="Z477" s="3">
        <v>1</v>
      </c>
      <c r="AA477" s="3">
        <v>0</v>
      </c>
      <c r="AB477" s="3">
        <v>0</v>
      </c>
      <c r="AC477" s="3">
        <v>0</v>
      </c>
      <c r="AD477" s="4">
        <v>0</v>
      </c>
      <c r="AE477" s="3">
        <v>0</v>
      </c>
      <c r="AF477" s="4">
        <v>0</v>
      </c>
      <c r="AG477" s="3">
        <v>1</v>
      </c>
      <c r="AH477" s="4">
        <v>0</v>
      </c>
      <c r="AI477" s="4">
        <v>0</v>
      </c>
      <c r="AJ477" s="4">
        <v>0</v>
      </c>
      <c r="AK477" s="4">
        <v>0</v>
      </c>
      <c r="AL477" t="s">
        <v>743</v>
      </c>
      <c r="AM477" t="s">
        <v>13</v>
      </c>
    </row>
    <row r="478" spans="1:39" x14ac:dyDescent="0.25">
      <c r="A478" t="s">
        <v>1</v>
      </c>
      <c r="B478" t="s">
        <v>2</v>
      </c>
      <c r="C478" t="s">
        <v>3</v>
      </c>
      <c r="D478" t="s">
        <v>4</v>
      </c>
      <c r="E478" t="str">
        <f>_xlfn.XLOOKUP(D478,Planilha2!A:A,Planilha2!B:B)</f>
        <v>Compras EBMS</v>
      </c>
      <c r="F478" s="2">
        <v>45414</v>
      </c>
      <c r="G478" t="s">
        <v>32</v>
      </c>
      <c r="H478" s="10" t="s">
        <v>5592</v>
      </c>
      <c r="I478" t="s">
        <v>128</v>
      </c>
      <c r="J478" t="s">
        <v>744</v>
      </c>
      <c r="K478" t="s">
        <v>8</v>
      </c>
      <c r="L478" t="str">
        <f t="shared" si="14"/>
        <v>Serviço</v>
      </c>
      <c r="M478" t="s">
        <v>0</v>
      </c>
      <c r="N478" t="s">
        <v>0</v>
      </c>
      <c r="O478" t="s">
        <v>9</v>
      </c>
      <c r="P478">
        <v>1118</v>
      </c>
      <c r="Q478" t="str">
        <f>_xlfn.XLOOKUP(P478,Planilha1!$A$2:$A$3,Planilha1!$B$2:$B$3)</f>
        <v>Riocentro</v>
      </c>
      <c r="R478" t="s">
        <v>0</v>
      </c>
      <c r="S478" s="3">
        <v>1</v>
      </c>
      <c r="T478" t="s">
        <v>10</v>
      </c>
      <c r="U478" s="3">
        <v>1</v>
      </c>
      <c r="V478" t="s">
        <v>10</v>
      </c>
      <c r="W478" s="4">
        <v>12568</v>
      </c>
      <c r="X478" s="17">
        <f t="shared" si="15"/>
        <v>12568</v>
      </c>
      <c r="Y478" t="s">
        <v>11</v>
      </c>
      <c r="Z478" s="3">
        <v>1</v>
      </c>
      <c r="AA478" s="3">
        <v>0</v>
      </c>
      <c r="AB478" s="3">
        <v>0</v>
      </c>
      <c r="AC478" s="3">
        <v>0</v>
      </c>
      <c r="AD478" s="4">
        <v>0</v>
      </c>
      <c r="AE478" s="3">
        <v>0</v>
      </c>
      <c r="AF478" s="4">
        <v>0</v>
      </c>
      <c r="AG478" s="3">
        <v>1</v>
      </c>
      <c r="AH478" s="4">
        <v>0</v>
      </c>
      <c r="AI478" s="4">
        <v>0</v>
      </c>
      <c r="AJ478" s="4">
        <v>0</v>
      </c>
      <c r="AK478" s="4">
        <v>0</v>
      </c>
      <c r="AL478" t="s">
        <v>745</v>
      </c>
      <c r="AM478" t="s">
        <v>13</v>
      </c>
    </row>
    <row r="479" spans="1:39" x14ac:dyDescent="0.25">
      <c r="A479" t="s">
        <v>1</v>
      </c>
      <c r="B479" t="s">
        <v>2</v>
      </c>
      <c r="C479" t="s">
        <v>3</v>
      </c>
      <c r="D479" t="s">
        <v>4</v>
      </c>
      <c r="E479" t="str">
        <f>_xlfn.XLOOKUP(D479,Planilha2!A:A,Planilha2!B:B)</f>
        <v>Compras EBMS</v>
      </c>
      <c r="F479" s="2">
        <v>45414</v>
      </c>
      <c r="G479" t="s">
        <v>32</v>
      </c>
      <c r="H479" s="10" t="s">
        <v>5592</v>
      </c>
      <c r="I479" t="s">
        <v>128</v>
      </c>
      <c r="J479" t="s">
        <v>744</v>
      </c>
      <c r="K479" t="s">
        <v>8</v>
      </c>
      <c r="L479" t="str">
        <f t="shared" si="14"/>
        <v>Serviço</v>
      </c>
      <c r="M479" t="s">
        <v>0</v>
      </c>
      <c r="N479" t="s">
        <v>0</v>
      </c>
      <c r="O479" t="s">
        <v>9</v>
      </c>
      <c r="P479">
        <v>1118</v>
      </c>
      <c r="Q479" t="str">
        <f>_xlfn.XLOOKUP(P479,Planilha1!$A$2:$A$3,Planilha1!$B$2:$B$3)</f>
        <v>Riocentro</v>
      </c>
      <c r="R479" t="s">
        <v>0</v>
      </c>
      <c r="S479" s="3">
        <v>1</v>
      </c>
      <c r="T479" t="s">
        <v>10</v>
      </c>
      <c r="U479" s="3">
        <v>1</v>
      </c>
      <c r="V479" t="s">
        <v>10</v>
      </c>
      <c r="W479" s="4">
        <v>9628</v>
      </c>
      <c r="X479" s="17">
        <f t="shared" si="15"/>
        <v>9628</v>
      </c>
      <c r="Y479" t="s">
        <v>11</v>
      </c>
      <c r="Z479" s="3">
        <v>1</v>
      </c>
      <c r="AA479" s="3">
        <v>0</v>
      </c>
      <c r="AB479" s="3">
        <v>0</v>
      </c>
      <c r="AC479" s="3">
        <v>0</v>
      </c>
      <c r="AD479" s="4">
        <v>0</v>
      </c>
      <c r="AE479" s="3">
        <v>0</v>
      </c>
      <c r="AF479" s="4">
        <v>0</v>
      </c>
      <c r="AG479" s="3">
        <v>1</v>
      </c>
      <c r="AH479" s="4">
        <v>0</v>
      </c>
      <c r="AI479" s="4">
        <v>0</v>
      </c>
      <c r="AJ479" s="4">
        <v>0</v>
      </c>
      <c r="AK479" s="4">
        <v>0</v>
      </c>
      <c r="AL479" t="s">
        <v>746</v>
      </c>
      <c r="AM479" t="s">
        <v>13</v>
      </c>
    </row>
    <row r="480" spans="1:39" x14ac:dyDescent="0.25">
      <c r="A480" t="s">
        <v>1</v>
      </c>
      <c r="B480" t="s">
        <v>2</v>
      </c>
      <c r="C480" t="s">
        <v>3</v>
      </c>
      <c r="D480" t="s">
        <v>4</v>
      </c>
      <c r="E480" t="str">
        <f>_xlfn.XLOOKUP(D480,Planilha2!A:A,Planilha2!B:B)</f>
        <v>Compras EBMS</v>
      </c>
      <c r="F480" s="2">
        <v>45414</v>
      </c>
      <c r="G480" t="s">
        <v>46</v>
      </c>
      <c r="H480" s="10" t="s">
        <v>46</v>
      </c>
      <c r="I480" t="s">
        <v>646</v>
      </c>
      <c r="J480" t="s">
        <v>663</v>
      </c>
      <c r="K480" t="s">
        <v>338</v>
      </c>
      <c r="L480" t="str">
        <f t="shared" si="14"/>
        <v>Locação</v>
      </c>
      <c r="M480" t="s">
        <v>0</v>
      </c>
      <c r="N480" t="s">
        <v>0</v>
      </c>
      <c r="O480" t="s">
        <v>9</v>
      </c>
      <c r="P480">
        <v>1118</v>
      </c>
      <c r="Q480" t="str">
        <f>_xlfn.XLOOKUP(P480,Planilha1!$A$2:$A$3,Planilha1!$B$2:$B$3)</f>
        <v>Riocentro</v>
      </c>
      <c r="R480" t="s">
        <v>0</v>
      </c>
      <c r="S480" s="3">
        <v>1</v>
      </c>
      <c r="T480" t="s">
        <v>210</v>
      </c>
      <c r="U480" s="3">
        <v>1</v>
      </c>
      <c r="V480" t="s">
        <v>210</v>
      </c>
      <c r="W480" s="4">
        <v>11284.4</v>
      </c>
      <c r="X480" s="17">
        <f t="shared" si="15"/>
        <v>11284.4</v>
      </c>
      <c r="Y480" t="s">
        <v>11</v>
      </c>
      <c r="Z480" s="3">
        <v>1</v>
      </c>
      <c r="AA480" s="3">
        <v>0</v>
      </c>
      <c r="AB480" s="3">
        <v>0</v>
      </c>
      <c r="AC480" s="3">
        <v>0</v>
      </c>
      <c r="AD480" s="4">
        <v>0</v>
      </c>
      <c r="AE480" s="3">
        <v>0</v>
      </c>
      <c r="AF480" s="4">
        <v>0</v>
      </c>
      <c r="AG480" s="3">
        <v>1</v>
      </c>
      <c r="AH480" s="4">
        <v>0</v>
      </c>
      <c r="AI480" s="4">
        <v>0</v>
      </c>
      <c r="AJ480" s="4">
        <v>0</v>
      </c>
      <c r="AK480" s="4">
        <v>0</v>
      </c>
      <c r="AL480" t="s">
        <v>747</v>
      </c>
      <c r="AM480" t="s">
        <v>13</v>
      </c>
    </row>
    <row r="481" spans="1:39" x14ac:dyDescent="0.25">
      <c r="A481" t="s">
        <v>1</v>
      </c>
      <c r="B481" t="s">
        <v>2</v>
      </c>
      <c r="C481" t="s">
        <v>3</v>
      </c>
      <c r="D481" t="s">
        <v>4</v>
      </c>
      <c r="E481" t="str">
        <f>_xlfn.XLOOKUP(D481,Planilha2!A:A,Planilha2!B:B)</f>
        <v>Compras EBMS</v>
      </c>
      <c r="F481" s="2">
        <v>45414</v>
      </c>
      <c r="G481" t="s">
        <v>32</v>
      </c>
      <c r="H481" s="10" t="s">
        <v>5592</v>
      </c>
      <c r="I481" t="s">
        <v>128</v>
      </c>
      <c r="J481" t="s">
        <v>744</v>
      </c>
      <c r="K481" t="s">
        <v>8</v>
      </c>
      <c r="L481" t="str">
        <f t="shared" si="14"/>
        <v>Serviço</v>
      </c>
      <c r="M481" t="s">
        <v>0</v>
      </c>
      <c r="N481" t="s">
        <v>0</v>
      </c>
      <c r="O481" t="s">
        <v>9</v>
      </c>
      <c r="P481">
        <v>1118</v>
      </c>
      <c r="Q481" t="str">
        <f>_xlfn.XLOOKUP(P481,Planilha1!$A$2:$A$3,Planilha1!$B$2:$B$3)</f>
        <v>Riocentro</v>
      </c>
      <c r="R481" t="s">
        <v>0</v>
      </c>
      <c r="S481" s="3">
        <v>1</v>
      </c>
      <c r="T481" t="s">
        <v>10</v>
      </c>
      <c r="U481" s="3">
        <v>1</v>
      </c>
      <c r="V481" t="s">
        <v>10</v>
      </c>
      <c r="W481" s="4">
        <v>9200</v>
      </c>
      <c r="X481" s="17">
        <f t="shared" si="15"/>
        <v>9200</v>
      </c>
      <c r="Y481" t="s">
        <v>11</v>
      </c>
      <c r="Z481" s="3">
        <v>1</v>
      </c>
      <c r="AA481" s="3">
        <v>0</v>
      </c>
      <c r="AB481" s="3">
        <v>0</v>
      </c>
      <c r="AC481" s="3">
        <v>0</v>
      </c>
      <c r="AD481" s="4">
        <v>0</v>
      </c>
      <c r="AE481" s="3">
        <v>0</v>
      </c>
      <c r="AF481" s="4">
        <v>0</v>
      </c>
      <c r="AG481" s="3">
        <v>1</v>
      </c>
      <c r="AH481" s="4">
        <v>0</v>
      </c>
      <c r="AI481" s="4">
        <v>0</v>
      </c>
      <c r="AJ481" s="4">
        <v>0</v>
      </c>
      <c r="AK481" s="4">
        <v>0</v>
      </c>
      <c r="AL481" t="s">
        <v>748</v>
      </c>
      <c r="AM481" t="s">
        <v>13</v>
      </c>
    </row>
    <row r="482" spans="1:39" x14ac:dyDescent="0.25">
      <c r="A482" t="s">
        <v>1</v>
      </c>
      <c r="B482" t="s">
        <v>2</v>
      </c>
      <c r="C482" t="s">
        <v>3</v>
      </c>
      <c r="D482" t="s">
        <v>4</v>
      </c>
      <c r="E482" t="str">
        <f>_xlfn.XLOOKUP(D482,Planilha2!A:A,Planilha2!B:B)</f>
        <v>Compras EBMS</v>
      </c>
      <c r="F482" s="2">
        <v>45414</v>
      </c>
      <c r="G482" t="s">
        <v>55</v>
      </c>
      <c r="H482" s="10" t="s">
        <v>5594</v>
      </c>
      <c r="I482" t="s">
        <v>56</v>
      </c>
      <c r="J482" t="s">
        <v>57</v>
      </c>
      <c r="K482" t="s">
        <v>8</v>
      </c>
      <c r="L482" t="str">
        <f t="shared" si="14"/>
        <v>Serviço</v>
      </c>
      <c r="M482" t="s">
        <v>0</v>
      </c>
      <c r="N482" t="s">
        <v>0</v>
      </c>
      <c r="O482" t="s">
        <v>9</v>
      </c>
      <c r="P482">
        <v>1118</v>
      </c>
      <c r="Q482" t="str">
        <f>_xlfn.XLOOKUP(P482,Planilha1!$A$2:$A$3,Planilha1!$B$2:$B$3)</f>
        <v>Riocentro</v>
      </c>
      <c r="R482" t="s">
        <v>0</v>
      </c>
      <c r="S482" s="3">
        <v>1</v>
      </c>
      <c r="T482" t="s">
        <v>10</v>
      </c>
      <c r="U482" s="3">
        <v>1</v>
      </c>
      <c r="V482" t="s">
        <v>10</v>
      </c>
      <c r="W482" s="4">
        <v>74816.33</v>
      </c>
      <c r="X482" s="17">
        <f t="shared" si="15"/>
        <v>74816.33</v>
      </c>
      <c r="Y482" t="s">
        <v>11</v>
      </c>
      <c r="Z482" s="3">
        <v>1</v>
      </c>
      <c r="AA482" s="3">
        <v>0</v>
      </c>
      <c r="AB482" s="3">
        <v>0</v>
      </c>
      <c r="AC482" s="3">
        <v>0</v>
      </c>
      <c r="AD482" s="4">
        <v>0</v>
      </c>
      <c r="AE482" s="3">
        <v>0</v>
      </c>
      <c r="AF482" s="4">
        <v>0</v>
      </c>
      <c r="AG482" s="3">
        <v>1</v>
      </c>
      <c r="AH482" s="4">
        <v>0</v>
      </c>
      <c r="AI482" s="4">
        <v>0</v>
      </c>
      <c r="AJ482" s="4">
        <v>0</v>
      </c>
      <c r="AK482" s="4">
        <v>0</v>
      </c>
      <c r="AL482" t="s">
        <v>749</v>
      </c>
      <c r="AM482" t="s">
        <v>13</v>
      </c>
    </row>
    <row r="483" spans="1:39" x14ac:dyDescent="0.25">
      <c r="A483" t="s">
        <v>1</v>
      </c>
      <c r="B483" t="s">
        <v>2</v>
      </c>
      <c r="C483" t="s">
        <v>3</v>
      </c>
      <c r="D483" t="s">
        <v>4</v>
      </c>
      <c r="E483" t="str">
        <f>_xlfn.XLOOKUP(D483,Planilha2!A:A,Planilha2!B:B)</f>
        <v>Compras EBMS</v>
      </c>
      <c r="F483" s="2">
        <v>45415</v>
      </c>
      <c r="G483" t="s">
        <v>750</v>
      </c>
      <c r="H483" s="10" t="s">
        <v>5636</v>
      </c>
      <c r="I483" t="s">
        <v>40</v>
      </c>
      <c r="J483" t="s">
        <v>751</v>
      </c>
      <c r="K483" t="s">
        <v>8</v>
      </c>
      <c r="L483" t="str">
        <f t="shared" si="14"/>
        <v>Serviço</v>
      </c>
      <c r="M483" t="s">
        <v>0</v>
      </c>
      <c r="N483" t="s">
        <v>0</v>
      </c>
      <c r="O483" t="s">
        <v>9</v>
      </c>
      <c r="P483">
        <v>1118</v>
      </c>
      <c r="Q483" t="str">
        <f>_xlfn.XLOOKUP(P483,Planilha1!$A$2:$A$3,Planilha1!$B$2:$B$3)</f>
        <v>Riocentro</v>
      </c>
      <c r="R483" t="s">
        <v>0</v>
      </c>
      <c r="S483" s="3">
        <v>1</v>
      </c>
      <c r="T483" t="s">
        <v>10</v>
      </c>
      <c r="U483" s="3">
        <v>1</v>
      </c>
      <c r="V483" t="s">
        <v>10</v>
      </c>
      <c r="W483" s="4">
        <v>1930</v>
      </c>
      <c r="X483" s="17">
        <f t="shared" si="15"/>
        <v>1930</v>
      </c>
      <c r="Y483" t="s">
        <v>11</v>
      </c>
      <c r="Z483" s="3">
        <v>1</v>
      </c>
      <c r="AA483" s="3">
        <v>0</v>
      </c>
      <c r="AB483" s="3">
        <v>0</v>
      </c>
      <c r="AC483" s="3">
        <v>0</v>
      </c>
      <c r="AD483" s="4">
        <v>0</v>
      </c>
      <c r="AE483" s="3">
        <v>0</v>
      </c>
      <c r="AF483" s="4">
        <v>0</v>
      </c>
      <c r="AG483" s="3">
        <v>1</v>
      </c>
      <c r="AH483" s="4">
        <v>0</v>
      </c>
      <c r="AI483" s="4">
        <v>0</v>
      </c>
      <c r="AJ483" s="4">
        <v>0</v>
      </c>
      <c r="AK483" s="4">
        <v>0</v>
      </c>
      <c r="AL483" t="s">
        <v>752</v>
      </c>
      <c r="AM483" t="s">
        <v>13</v>
      </c>
    </row>
    <row r="484" spans="1:39" x14ac:dyDescent="0.25">
      <c r="A484" t="s">
        <v>1</v>
      </c>
      <c r="B484" t="s">
        <v>2</v>
      </c>
      <c r="C484" t="s">
        <v>3</v>
      </c>
      <c r="D484" t="s">
        <v>4</v>
      </c>
      <c r="E484" t="str">
        <f>_xlfn.XLOOKUP(D484,Planilha2!A:A,Planilha2!B:B)</f>
        <v>Compras EBMS</v>
      </c>
      <c r="F484" s="2">
        <v>45415</v>
      </c>
      <c r="G484" t="s">
        <v>468</v>
      </c>
      <c r="H484" s="10" t="s">
        <v>5614</v>
      </c>
      <c r="I484" t="s">
        <v>92</v>
      </c>
      <c r="J484" t="s">
        <v>665</v>
      </c>
      <c r="K484" t="s">
        <v>8</v>
      </c>
      <c r="L484" t="str">
        <f t="shared" si="14"/>
        <v>Serviço</v>
      </c>
      <c r="M484" t="s">
        <v>0</v>
      </c>
      <c r="N484" t="s">
        <v>0</v>
      </c>
      <c r="O484" t="s">
        <v>9</v>
      </c>
      <c r="P484">
        <v>1118</v>
      </c>
      <c r="Q484" t="str">
        <f>_xlfn.XLOOKUP(P484,Planilha1!$A$2:$A$3,Planilha1!$B$2:$B$3)</f>
        <v>Riocentro</v>
      </c>
      <c r="R484" t="s">
        <v>0</v>
      </c>
      <c r="S484" s="3">
        <v>1</v>
      </c>
      <c r="T484" t="s">
        <v>10</v>
      </c>
      <c r="U484" s="3">
        <v>1</v>
      </c>
      <c r="V484" t="s">
        <v>10</v>
      </c>
      <c r="W484" s="4">
        <v>3050</v>
      </c>
      <c r="X484" s="17">
        <f t="shared" si="15"/>
        <v>3050</v>
      </c>
      <c r="Y484" t="s">
        <v>11</v>
      </c>
      <c r="Z484" s="3">
        <v>1</v>
      </c>
      <c r="AA484" s="3">
        <v>0</v>
      </c>
      <c r="AB484" s="3">
        <v>0</v>
      </c>
      <c r="AC484" s="3">
        <v>0</v>
      </c>
      <c r="AD484" s="4">
        <v>0</v>
      </c>
      <c r="AE484" s="3">
        <v>0</v>
      </c>
      <c r="AF484" s="4">
        <v>0</v>
      </c>
      <c r="AG484" s="3">
        <v>1</v>
      </c>
      <c r="AH484" s="4">
        <v>0</v>
      </c>
      <c r="AI484" s="4">
        <v>0</v>
      </c>
      <c r="AJ484" s="4">
        <v>0</v>
      </c>
      <c r="AK484" s="4">
        <v>0</v>
      </c>
      <c r="AL484" t="s">
        <v>753</v>
      </c>
      <c r="AM484" t="s">
        <v>13</v>
      </c>
    </row>
    <row r="485" spans="1:39" x14ac:dyDescent="0.25">
      <c r="A485" t="s">
        <v>1</v>
      </c>
      <c r="B485" t="s">
        <v>2</v>
      </c>
      <c r="C485" t="s">
        <v>3</v>
      </c>
      <c r="D485" t="s">
        <v>4</v>
      </c>
      <c r="E485" t="str">
        <f>_xlfn.XLOOKUP(D485,Planilha2!A:A,Planilha2!B:B)</f>
        <v>Compras EBMS</v>
      </c>
      <c r="F485" s="2">
        <v>45415</v>
      </c>
      <c r="G485" t="s">
        <v>46</v>
      </c>
      <c r="H485" s="10" t="s">
        <v>46</v>
      </c>
      <c r="I485" t="s">
        <v>47</v>
      </c>
      <c r="J485" t="s">
        <v>48</v>
      </c>
      <c r="K485" t="s">
        <v>8</v>
      </c>
      <c r="L485" t="str">
        <f t="shared" si="14"/>
        <v>Serviço</v>
      </c>
      <c r="M485" t="s">
        <v>0</v>
      </c>
      <c r="N485" t="s">
        <v>0</v>
      </c>
      <c r="O485" t="s">
        <v>9</v>
      </c>
      <c r="P485">
        <v>1118</v>
      </c>
      <c r="Q485" t="str">
        <f>_xlfn.XLOOKUP(P485,Planilha1!$A$2:$A$3,Planilha1!$B$2:$B$3)</f>
        <v>Riocentro</v>
      </c>
      <c r="R485" t="s">
        <v>0</v>
      </c>
      <c r="S485" s="3">
        <v>1</v>
      </c>
      <c r="T485" t="s">
        <v>10</v>
      </c>
      <c r="U485" s="3">
        <v>1</v>
      </c>
      <c r="V485" t="s">
        <v>10</v>
      </c>
      <c r="W485" s="4">
        <v>522.72</v>
      </c>
      <c r="X485" s="17">
        <f t="shared" si="15"/>
        <v>522.72</v>
      </c>
      <c r="Y485" t="s">
        <v>11</v>
      </c>
      <c r="Z485" s="3">
        <v>1</v>
      </c>
      <c r="AA485" s="3">
        <v>0</v>
      </c>
      <c r="AB485" s="3">
        <v>0</v>
      </c>
      <c r="AC485" s="3">
        <v>1</v>
      </c>
      <c r="AD485" s="4">
        <v>0</v>
      </c>
      <c r="AE485" s="3">
        <v>1</v>
      </c>
      <c r="AF485" s="4">
        <v>522.72</v>
      </c>
      <c r="AG485" s="3">
        <v>1</v>
      </c>
      <c r="AH485" s="4">
        <v>0</v>
      </c>
      <c r="AI485" s="4">
        <v>0</v>
      </c>
      <c r="AJ485" s="4">
        <v>0</v>
      </c>
      <c r="AK485" s="4">
        <v>0</v>
      </c>
      <c r="AL485" t="s">
        <v>754</v>
      </c>
      <c r="AM485" t="s">
        <v>13</v>
      </c>
    </row>
    <row r="486" spans="1:39" x14ac:dyDescent="0.25">
      <c r="A486" t="s">
        <v>1</v>
      </c>
      <c r="B486" t="s">
        <v>2</v>
      </c>
      <c r="C486" t="s">
        <v>3</v>
      </c>
      <c r="D486" t="s">
        <v>4</v>
      </c>
      <c r="E486" t="str">
        <f>_xlfn.XLOOKUP(D486,Planilha2!A:A,Planilha2!B:B)</f>
        <v>Compras EBMS</v>
      </c>
      <c r="F486" s="2">
        <v>45415</v>
      </c>
      <c r="G486" t="s">
        <v>46</v>
      </c>
      <c r="H486" s="10" t="s">
        <v>46</v>
      </c>
      <c r="I486" t="s">
        <v>212</v>
      </c>
      <c r="J486" t="s">
        <v>248</v>
      </c>
      <c r="K486" t="s">
        <v>8</v>
      </c>
      <c r="L486" t="str">
        <f t="shared" si="14"/>
        <v>Serviço</v>
      </c>
      <c r="M486" t="s">
        <v>0</v>
      </c>
      <c r="N486" t="s">
        <v>0</v>
      </c>
      <c r="O486" t="s">
        <v>9</v>
      </c>
      <c r="P486">
        <v>1118</v>
      </c>
      <c r="Q486" t="str">
        <f>_xlfn.XLOOKUP(P486,Planilha1!$A$2:$A$3,Planilha1!$B$2:$B$3)</f>
        <v>Riocentro</v>
      </c>
      <c r="R486" t="s">
        <v>0</v>
      </c>
      <c r="S486" s="3">
        <v>1</v>
      </c>
      <c r="T486" t="s">
        <v>10</v>
      </c>
      <c r="U486" s="3">
        <v>1</v>
      </c>
      <c r="V486" t="s">
        <v>10</v>
      </c>
      <c r="W486" s="4">
        <v>133015.24</v>
      </c>
      <c r="X486" s="17">
        <f t="shared" si="15"/>
        <v>133015.24</v>
      </c>
      <c r="Y486" t="s">
        <v>11</v>
      </c>
      <c r="Z486" s="3">
        <v>1</v>
      </c>
      <c r="AA486" s="3">
        <v>0</v>
      </c>
      <c r="AB486" s="3">
        <v>0</v>
      </c>
      <c r="AC486" s="3">
        <v>0</v>
      </c>
      <c r="AD486" s="4">
        <v>0</v>
      </c>
      <c r="AE486" s="3">
        <v>0</v>
      </c>
      <c r="AF486" s="4">
        <v>0</v>
      </c>
      <c r="AG486" s="3">
        <v>1</v>
      </c>
      <c r="AH486" s="4">
        <v>0</v>
      </c>
      <c r="AI486" s="4">
        <v>0</v>
      </c>
      <c r="AJ486" s="4">
        <v>0</v>
      </c>
      <c r="AK486" s="4">
        <v>0</v>
      </c>
      <c r="AL486" t="s">
        <v>755</v>
      </c>
      <c r="AM486" t="s">
        <v>13</v>
      </c>
    </row>
    <row r="487" spans="1:39" x14ac:dyDescent="0.25">
      <c r="A487" t="s">
        <v>1</v>
      </c>
      <c r="B487" t="s">
        <v>2</v>
      </c>
      <c r="C487" t="s">
        <v>3</v>
      </c>
      <c r="D487" t="s">
        <v>4</v>
      </c>
      <c r="E487" t="str">
        <f>_xlfn.XLOOKUP(D487,Planilha2!A:A,Planilha2!B:B)</f>
        <v>Compras EBMS</v>
      </c>
      <c r="F487" s="2">
        <v>45417</v>
      </c>
      <c r="G487" t="s">
        <v>5</v>
      </c>
      <c r="H487" s="10" t="s">
        <v>5589</v>
      </c>
      <c r="I487" t="s">
        <v>161</v>
      </c>
      <c r="J487" t="s">
        <v>202</v>
      </c>
      <c r="K487" t="s">
        <v>8</v>
      </c>
      <c r="L487" t="str">
        <f t="shared" si="14"/>
        <v>Serviço</v>
      </c>
      <c r="M487" t="s">
        <v>0</v>
      </c>
      <c r="N487" t="s">
        <v>0</v>
      </c>
      <c r="O487" t="s">
        <v>9</v>
      </c>
      <c r="P487">
        <v>1118</v>
      </c>
      <c r="Q487" t="str">
        <f>_xlfn.XLOOKUP(P487,Planilha1!$A$2:$A$3,Planilha1!$B$2:$B$3)</f>
        <v>Riocentro</v>
      </c>
      <c r="R487" t="s">
        <v>0</v>
      </c>
      <c r="S487" s="3">
        <v>1</v>
      </c>
      <c r="T487" t="s">
        <v>10</v>
      </c>
      <c r="U487" s="3">
        <v>1</v>
      </c>
      <c r="V487" t="s">
        <v>10</v>
      </c>
      <c r="W487" s="4">
        <v>7600</v>
      </c>
      <c r="X487" s="17">
        <f t="shared" si="15"/>
        <v>7600</v>
      </c>
      <c r="Y487" t="s">
        <v>11</v>
      </c>
      <c r="Z487" s="3">
        <v>1</v>
      </c>
      <c r="AA487" s="3">
        <v>0</v>
      </c>
      <c r="AB487" s="3">
        <v>0</v>
      </c>
      <c r="AC487" s="3">
        <v>0</v>
      </c>
      <c r="AD487" s="4">
        <v>0</v>
      </c>
      <c r="AE487" s="3">
        <v>0</v>
      </c>
      <c r="AF487" s="4">
        <v>0</v>
      </c>
      <c r="AG487" s="3">
        <v>1</v>
      </c>
      <c r="AH487" s="4">
        <v>0</v>
      </c>
      <c r="AI487" s="4">
        <v>0</v>
      </c>
      <c r="AJ487" s="4">
        <v>0</v>
      </c>
      <c r="AK487" s="4">
        <v>0</v>
      </c>
      <c r="AL487" t="s">
        <v>756</v>
      </c>
      <c r="AM487" t="s">
        <v>13</v>
      </c>
    </row>
    <row r="488" spans="1:39" x14ac:dyDescent="0.25">
      <c r="A488" t="s">
        <v>1</v>
      </c>
      <c r="B488" t="s">
        <v>2</v>
      </c>
      <c r="C488" t="s">
        <v>3</v>
      </c>
      <c r="D488" t="s">
        <v>4</v>
      </c>
      <c r="E488" t="str">
        <f>_xlfn.XLOOKUP(D488,Planilha2!A:A,Planilha2!B:B)</f>
        <v>Compras EBMS</v>
      </c>
      <c r="F488" s="2">
        <v>45417</v>
      </c>
      <c r="G488" t="s">
        <v>5</v>
      </c>
      <c r="H488" s="10" t="s">
        <v>5589</v>
      </c>
      <c r="I488" t="s">
        <v>207</v>
      </c>
      <c r="J488" t="s">
        <v>208</v>
      </c>
      <c r="K488" t="s">
        <v>209</v>
      </c>
      <c r="L488" t="str">
        <f t="shared" si="14"/>
        <v>Serviço</v>
      </c>
      <c r="M488" t="s">
        <v>0</v>
      </c>
      <c r="N488" t="s">
        <v>0</v>
      </c>
      <c r="O488" t="s">
        <v>9</v>
      </c>
      <c r="P488">
        <v>1118</v>
      </c>
      <c r="Q488" t="str">
        <f>_xlfn.XLOOKUP(P488,Planilha1!$A$2:$A$3,Planilha1!$B$2:$B$3)</f>
        <v>Riocentro</v>
      </c>
      <c r="R488" t="s">
        <v>0</v>
      </c>
      <c r="S488" s="3">
        <v>1</v>
      </c>
      <c r="T488" t="s">
        <v>210</v>
      </c>
      <c r="U488" s="3">
        <v>1</v>
      </c>
      <c r="V488" t="s">
        <v>210</v>
      </c>
      <c r="W488" s="4">
        <v>32800</v>
      </c>
      <c r="X488" s="17">
        <f t="shared" si="15"/>
        <v>32800</v>
      </c>
      <c r="Y488" t="s">
        <v>11</v>
      </c>
      <c r="Z488" s="3">
        <v>1</v>
      </c>
      <c r="AA488" s="3">
        <v>0</v>
      </c>
      <c r="AB488" s="3">
        <v>0</v>
      </c>
      <c r="AC488" s="3">
        <v>0</v>
      </c>
      <c r="AD488" s="4">
        <v>0</v>
      </c>
      <c r="AE488" s="3">
        <v>0</v>
      </c>
      <c r="AF488" s="4">
        <v>0</v>
      </c>
      <c r="AG488" s="3">
        <v>1</v>
      </c>
      <c r="AH488" s="4">
        <v>0</v>
      </c>
      <c r="AI488" s="4">
        <v>0</v>
      </c>
      <c r="AJ488" s="4">
        <v>0</v>
      </c>
      <c r="AK488" s="4">
        <v>0</v>
      </c>
      <c r="AL488" t="s">
        <v>757</v>
      </c>
      <c r="AM488" t="s">
        <v>13</v>
      </c>
    </row>
    <row r="489" spans="1:39" x14ac:dyDescent="0.25">
      <c r="A489" t="s">
        <v>1</v>
      </c>
      <c r="B489" t="s">
        <v>2</v>
      </c>
      <c r="C489" t="s">
        <v>3</v>
      </c>
      <c r="D489" t="s">
        <v>4</v>
      </c>
      <c r="E489" t="str">
        <f>_xlfn.XLOOKUP(D489,Planilha2!A:A,Planilha2!B:B)</f>
        <v>Compras EBMS</v>
      </c>
      <c r="F489" s="2">
        <v>45418</v>
      </c>
      <c r="G489" t="s">
        <v>758</v>
      </c>
      <c r="H489" s="10" t="s">
        <v>5637</v>
      </c>
      <c r="I489" t="s">
        <v>6</v>
      </c>
      <c r="J489" t="s">
        <v>27</v>
      </c>
      <c r="K489" t="s">
        <v>8</v>
      </c>
      <c r="L489" t="str">
        <f t="shared" si="14"/>
        <v>Serviço</v>
      </c>
      <c r="M489" t="s">
        <v>0</v>
      </c>
      <c r="N489" t="s">
        <v>0</v>
      </c>
      <c r="O489" t="s">
        <v>9</v>
      </c>
      <c r="P489">
        <v>1118</v>
      </c>
      <c r="Q489" t="str">
        <f>_xlfn.XLOOKUP(P489,Planilha1!$A$2:$A$3,Planilha1!$B$2:$B$3)</f>
        <v>Riocentro</v>
      </c>
      <c r="R489" t="s">
        <v>0</v>
      </c>
      <c r="S489" s="3">
        <v>1</v>
      </c>
      <c r="T489" t="s">
        <v>10</v>
      </c>
      <c r="U489" s="3">
        <v>1</v>
      </c>
      <c r="V489" t="s">
        <v>10</v>
      </c>
      <c r="W489" s="4">
        <v>3658.32</v>
      </c>
      <c r="X489" s="17">
        <f t="shared" si="15"/>
        <v>3658.32</v>
      </c>
      <c r="Y489" t="s">
        <v>11</v>
      </c>
      <c r="Z489" s="3">
        <v>1</v>
      </c>
      <c r="AA489" s="3">
        <v>0</v>
      </c>
      <c r="AB489" s="3">
        <v>0</v>
      </c>
      <c r="AC489" s="3">
        <v>1</v>
      </c>
      <c r="AD489" s="4">
        <v>0</v>
      </c>
      <c r="AE489" s="3">
        <v>1</v>
      </c>
      <c r="AF489" s="4">
        <v>3658.32</v>
      </c>
      <c r="AG489" s="3">
        <v>1</v>
      </c>
      <c r="AH489" s="4">
        <v>0</v>
      </c>
      <c r="AI489" s="4">
        <v>0</v>
      </c>
      <c r="AJ489" s="4">
        <v>0</v>
      </c>
      <c r="AK489" s="4">
        <v>0</v>
      </c>
      <c r="AL489" t="s">
        <v>759</v>
      </c>
      <c r="AM489" t="s">
        <v>13</v>
      </c>
    </row>
    <row r="490" spans="1:39" x14ac:dyDescent="0.25">
      <c r="A490" t="s">
        <v>1</v>
      </c>
      <c r="B490" t="s">
        <v>2</v>
      </c>
      <c r="C490" t="s">
        <v>3</v>
      </c>
      <c r="D490" t="s">
        <v>4</v>
      </c>
      <c r="E490" t="str">
        <f>_xlfn.XLOOKUP(D490,Planilha2!A:A,Planilha2!B:B)</f>
        <v>Compras EBMS</v>
      </c>
      <c r="F490" s="2">
        <v>45418</v>
      </c>
      <c r="G490" t="s">
        <v>102</v>
      </c>
      <c r="H490" s="10" t="s">
        <v>5599</v>
      </c>
      <c r="I490" t="s">
        <v>33</v>
      </c>
      <c r="J490" t="s">
        <v>760</v>
      </c>
      <c r="K490" t="s">
        <v>8</v>
      </c>
      <c r="L490" t="str">
        <f t="shared" si="14"/>
        <v>Serviço</v>
      </c>
      <c r="M490" t="s">
        <v>0</v>
      </c>
      <c r="N490" t="s">
        <v>0</v>
      </c>
      <c r="O490" t="s">
        <v>9</v>
      </c>
      <c r="P490">
        <v>1118</v>
      </c>
      <c r="Q490" t="str">
        <f>_xlfn.XLOOKUP(P490,Planilha1!$A$2:$A$3,Planilha1!$B$2:$B$3)</f>
        <v>Riocentro</v>
      </c>
      <c r="R490" t="s">
        <v>0</v>
      </c>
      <c r="S490" s="3">
        <v>1</v>
      </c>
      <c r="T490" t="s">
        <v>10</v>
      </c>
      <c r="U490" s="3">
        <v>1</v>
      </c>
      <c r="V490" t="s">
        <v>10</v>
      </c>
      <c r="W490" s="4">
        <v>3136.1</v>
      </c>
      <c r="X490" s="17">
        <f t="shared" si="15"/>
        <v>3136.1</v>
      </c>
      <c r="Y490" t="s">
        <v>11</v>
      </c>
      <c r="Z490" s="3">
        <v>1</v>
      </c>
      <c r="AA490" s="3">
        <v>0</v>
      </c>
      <c r="AB490" s="3">
        <v>0</v>
      </c>
      <c r="AC490" s="3">
        <v>0</v>
      </c>
      <c r="AD490" s="4">
        <v>0</v>
      </c>
      <c r="AE490" s="3">
        <v>0</v>
      </c>
      <c r="AF490" s="4">
        <v>0</v>
      </c>
      <c r="AG490" s="3">
        <v>1</v>
      </c>
      <c r="AH490" s="4">
        <v>0</v>
      </c>
      <c r="AI490" s="4">
        <v>0</v>
      </c>
      <c r="AJ490" s="4">
        <v>0</v>
      </c>
      <c r="AK490" s="4">
        <v>0</v>
      </c>
      <c r="AL490" t="s">
        <v>761</v>
      </c>
      <c r="AM490" t="s">
        <v>13</v>
      </c>
    </row>
    <row r="491" spans="1:39" x14ac:dyDescent="0.25">
      <c r="A491" t="s">
        <v>1</v>
      </c>
      <c r="B491" t="s">
        <v>2</v>
      </c>
      <c r="C491" t="s">
        <v>3</v>
      </c>
      <c r="D491" t="s">
        <v>4</v>
      </c>
      <c r="E491" t="str">
        <f>_xlfn.XLOOKUP(D491,Planilha2!A:A,Planilha2!B:B)</f>
        <v>Compras EBMS</v>
      </c>
      <c r="F491" s="2">
        <v>45418</v>
      </c>
      <c r="G491" t="s">
        <v>32</v>
      </c>
      <c r="H491" s="10" t="s">
        <v>5592</v>
      </c>
      <c r="I491" t="s">
        <v>128</v>
      </c>
      <c r="J491" t="s">
        <v>235</v>
      </c>
      <c r="K491" t="s">
        <v>8</v>
      </c>
      <c r="L491" t="str">
        <f t="shared" si="14"/>
        <v>Serviço</v>
      </c>
      <c r="M491" t="s">
        <v>0</v>
      </c>
      <c r="N491" t="s">
        <v>0</v>
      </c>
      <c r="O491" t="s">
        <v>9</v>
      </c>
      <c r="P491">
        <v>1118</v>
      </c>
      <c r="Q491" t="str">
        <f>_xlfn.XLOOKUP(P491,Planilha1!$A$2:$A$3,Planilha1!$B$2:$B$3)</f>
        <v>Riocentro</v>
      </c>
      <c r="R491" t="s">
        <v>0</v>
      </c>
      <c r="S491" s="3">
        <v>1</v>
      </c>
      <c r="T491" t="s">
        <v>10</v>
      </c>
      <c r="U491" s="3">
        <v>1</v>
      </c>
      <c r="V491" t="s">
        <v>10</v>
      </c>
      <c r="W491" s="4">
        <v>4500</v>
      </c>
      <c r="X491" s="17">
        <f t="shared" si="15"/>
        <v>4500</v>
      </c>
      <c r="Y491" t="s">
        <v>11</v>
      </c>
      <c r="Z491" s="3">
        <v>1</v>
      </c>
      <c r="AA491" s="3">
        <v>0</v>
      </c>
      <c r="AB491" s="3">
        <v>0</v>
      </c>
      <c r="AC491" s="3">
        <v>0</v>
      </c>
      <c r="AD491" s="4">
        <v>0</v>
      </c>
      <c r="AE491" s="3">
        <v>0</v>
      </c>
      <c r="AF491" s="4">
        <v>0</v>
      </c>
      <c r="AG491" s="3">
        <v>1</v>
      </c>
      <c r="AH491" s="4">
        <v>0</v>
      </c>
      <c r="AI491" s="4">
        <v>0</v>
      </c>
      <c r="AJ491" s="4">
        <v>0</v>
      </c>
      <c r="AK491" s="4">
        <v>0</v>
      </c>
      <c r="AL491" t="s">
        <v>762</v>
      </c>
      <c r="AM491" t="s">
        <v>13</v>
      </c>
    </row>
    <row r="492" spans="1:39" x14ac:dyDescent="0.25">
      <c r="A492" t="s">
        <v>1</v>
      </c>
      <c r="B492" t="s">
        <v>2</v>
      </c>
      <c r="C492" t="s">
        <v>3</v>
      </c>
      <c r="D492" t="s">
        <v>4</v>
      </c>
      <c r="E492" t="str">
        <f>_xlfn.XLOOKUP(D492,Planilha2!A:A,Planilha2!B:B)</f>
        <v>Compras EBMS</v>
      </c>
      <c r="F492" s="2">
        <v>45418</v>
      </c>
      <c r="G492" t="s">
        <v>5</v>
      </c>
      <c r="H492" s="10" t="s">
        <v>5589</v>
      </c>
      <c r="I492" t="s">
        <v>207</v>
      </c>
      <c r="J492" t="s">
        <v>208</v>
      </c>
      <c r="K492" t="s">
        <v>209</v>
      </c>
      <c r="L492" t="str">
        <f t="shared" si="14"/>
        <v>Serviço</v>
      </c>
      <c r="M492" t="s">
        <v>0</v>
      </c>
      <c r="N492" t="s">
        <v>0</v>
      </c>
      <c r="O492" t="s">
        <v>9</v>
      </c>
      <c r="P492">
        <v>1118</v>
      </c>
      <c r="Q492" t="str">
        <f>_xlfn.XLOOKUP(P492,Planilha1!$A$2:$A$3,Planilha1!$B$2:$B$3)</f>
        <v>Riocentro</v>
      </c>
      <c r="R492" t="s">
        <v>0</v>
      </c>
      <c r="S492" s="3">
        <v>1</v>
      </c>
      <c r="T492" t="s">
        <v>210</v>
      </c>
      <c r="U492" s="3">
        <v>1</v>
      </c>
      <c r="V492" t="s">
        <v>210</v>
      </c>
      <c r="W492" s="4">
        <v>3480</v>
      </c>
      <c r="X492" s="17">
        <f t="shared" si="15"/>
        <v>3480</v>
      </c>
      <c r="Y492" t="s">
        <v>11</v>
      </c>
      <c r="Z492" s="3">
        <v>1</v>
      </c>
      <c r="AA492" s="3">
        <v>0</v>
      </c>
      <c r="AB492" s="3">
        <v>0</v>
      </c>
      <c r="AC492" s="3">
        <v>0</v>
      </c>
      <c r="AD492" s="4">
        <v>0</v>
      </c>
      <c r="AE492" s="3">
        <v>0</v>
      </c>
      <c r="AF492" s="4">
        <v>0</v>
      </c>
      <c r="AG492" s="3">
        <v>1</v>
      </c>
      <c r="AH492" s="4">
        <v>0</v>
      </c>
      <c r="AI492" s="4">
        <v>0</v>
      </c>
      <c r="AJ492" s="4">
        <v>0</v>
      </c>
      <c r="AK492" s="4">
        <v>0</v>
      </c>
      <c r="AL492" t="s">
        <v>763</v>
      </c>
      <c r="AM492" t="s">
        <v>13</v>
      </c>
    </row>
    <row r="493" spans="1:39" x14ac:dyDescent="0.25">
      <c r="A493" t="s">
        <v>1</v>
      </c>
      <c r="B493" t="s">
        <v>2</v>
      </c>
      <c r="C493" t="s">
        <v>3</v>
      </c>
      <c r="D493" t="s">
        <v>4</v>
      </c>
      <c r="E493" t="str">
        <f>_xlfn.XLOOKUP(D493,Planilha2!A:A,Planilha2!B:B)</f>
        <v>Compras EBMS</v>
      </c>
      <c r="F493" s="2">
        <v>45418</v>
      </c>
      <c r="G493" t="s">
        <v>5</v>
      </c>
      <c r="H493" s="10" t="s">
        <v>5589</v>
      </c>
      <c r="I493" t="s">
        <v>161</v>
      </c>
      <c r="J493" t="s">
        <v>202</v>
      </c>
      <c r="K493" t="s">
        <v>8</v>
      </c>
      <c r="L493" t="str">
        <f t="shared" si="14"/>
        <v>Serviço</v>
      </c>
      <c r="M493" t="s">
        <v>0</v>
      </c>
      <c r="N493" t="s">
        <v>0</v>
      </c>
      <c r="O493" t="s">
        <v>9</v>
      </c>
      <c r="P493">
        <v>1118</v>
      </c>
      <c r="Q493" t="str">
        <f>_xlfn.XLOOKUP(P493,Planilha1!$A$2:$A$3,Planilha1!$B$2:$B$3)</f>
        <v>Riocentro</v>
      </c>
      <c r="R493" t="s">
        <v>0</v>
      </c>
      <c r="S493" s="3">
        <v>1</v>
      </c>
      <c r="T493" t="s">
        <v>10</v>
      </c>
      <c r="U493" s="3">
        <v>1</v>
      </c>
      <c r="V493" t="s">
        <v>10</v>
      </c>
      <c r="W493" s="4">
        <v>1140</v>
      </c>
      <c r="X493" s="17">
        <f t="shared" si="15"/>
        <v>1140</v>
      </c>
      <c r="Y493" t="s">
        <v>11</v>
      </c>
      <c r="Z493" s="3">
        <v>1</v>
      </c>
      <c r="AA493" s="3">
        <v>0</v>
      </c>
      <c r="AB493" s="3">
        <v>0</v>
      </c>
      <c r="AC493" s="3">
        <v>0</v>
      </c>
      <c r="AD493" s="4">
        <v>0</v>
      </c>
      <c r="AE493" s="3">
        <v>1</v>
      </c>
      <c r="AF493" s="4">
        <v>1140</v>
      </c>
      <c r="AG493" s="3">
        <v>1</v>
      </c>
      <c r="AH493" s="4">
        <v>0</v>
      </c>
      <c r="AI493" s="4">
        <v>0</v>
      </c>
      <c r="AJ493" s="4">
        <v>0</v>
      </c>
      <c r="AK493" s="4">
        <v>0</v>
      </c>
      <c r="AL493" t="s">
        <v>764</v>
      </c>
      <c r="AM493" t="s">
        <v>13</v>
      </c>
    </row>
    <row r="494" spans="1:39" x14ac:dyDescent="0.25">
      <c r="A494" t="s">
        <v>1</v>
      </c>
      <c r="B494" t="s">
        <v>2</v>
      </c>
      <c r="C494" t="s">
        <v>3</v>
      </c>
      <c r="D494" t="s">
        <v>4</v>
      </c>
      <c r="E494" t="str">
        <f>_xlfn.XLOOKUP(D494,Planilha2!A:A,Planilha2!B:B)</f>
        <v>Compras EBMS</v>
      </c>
      <c r="F494" s="2">
        <v>45418</v>
      </c>
      <c r="G494" t="s">
        <v>46</v>
      </c>
      <c r="H494" s="10" t="s">
        <v>46</v>
      </c>
      <c r="I494" t="s">
        <v>212</v>
      </c>
      <c r="J494" t="s">
        <v>213</v>
      </c>
      <c r="K494" t="s">
        <v>8</v>
      </c>
      <c r="L494" t="str">
        <f t="shared" si="14"/>
        <v>Serviço</v>
      </c>
      <c r="M494" t="s">
        <v>0</v>
      </c>
      <c r="N494" t="s">
        <v>0</v>
      </c>
      <c r="O494" t="s">
        <v>9</v>
      </c>
      <c r="P494">
        <v>1118</v>
      </c>
      <c r="Q494" t="str">
        <f>_xlfn.XLOOKUP(P494,Planilha1!$A$2:$A$3,Planilha1!$B$2:$B$3)</f>
        <v>Riocentro</v>
      </c>
      <c r="R494" t="s">
        <v>0</v>
      </c>
      <c r="S494" s="3">
        <v>1</v>
      </c>
      <c r="T494" t="s">
        <v>10</v>
      </c>
      <c r="U494" s="3">
        <v>1</v>
      </c>
      <c r="V494" t="s">
        <v>10</v>
      </c>
      <c r="W494" s="4">
        <v>2435.75</v>
      </c>
      <c r="X494" s="17">
        <f t="shared" si="15"/>
        <v>2435.75</v>
      </c>
      <c r="Y494" t="s">
        <v>11</v>
      </c>
      <c r="Z494" s="3">
        <v>1</v>
      </c>
      <c r="AA494" s="3">
        <v>0</v>
      </c>
      <c r="AB494" s="3">
        <v>0</v>
      </c>
      <c r="AC494" s="3">
        <v>0</v>
      </c>
      <c r="AD494" s="4">
        <v>0</v>
      </c>
      <c r="AE494" s="3">
        <v>0</v>
      </c>
      <c r="AF494" s="4">
        <v>0</v>
      </c>
      <c r="AG494" s="3">
        <v>1</v>
      </c>
      <c r="AH494" s="4">
        <v>0</v>
      </c>
      <c r="AI494" s="4">
        <v>0</v>
      </c>
      <c r="AJ494" s="4">
        <v>0</v>
      </c>
      <c r="AK494" s="4">
        <v>0</v>
      </c>
      <c r="AL494" t="s">
        <v>765</v>
      </c>
      <c r="AM494" t="s">
        <v>13</v>
      </c>
    </row>
    <row r="495" spans="1:39" x14ac:dyDescent="0.25">
      <c r="A495" t="s">
        <v>1</v>
      </c>
      <c r="B495" t="s">
        <v>2</v>
      </c>
      <c r="C495" t="s">
        <v>3</v>
      </c>
      <c r="D495" t="s">
        <v>4</v>
      </c>
      <c r="E495" t="str">
        <f>_xlfn.XLOOKUP(D495,Planilha2!A:A,Planilha2!B:B)</f>
        <v>Compras EBMS</v>
      </c>
      <c r="F495" s="2">
        <v>45418</v>
      </c>
      <c r="G495" t="s">
        <v>433</v>
      </c>
      <c r="H495" s="10" t="s">
        <v>5613</v>
      </c>
      <c r="I495" t="s">
        <v>33</v>
      </c>
      <c r="J495" t="s">
        <v>766</v>
      </c>
      <c r="K495" t="s">
        <v>8</v>
      </c>
      <c r="L495" t="str">
        <f t="shared" si="14"/>
        <v>Serviço</v>
      </c>
      <c r="M495" t="s">
        <v>0</v>
      </c>
      <c r="N495" t="s">
        <v>0</v>
      </c>
      <c r="O495" t="s">
        <v>9</v>
      </c>
      <c r="P495">
        <v>1118</v>
      </c>
      <c r="Q495" t="str">
        <f>_xlfn.XLOOKUP(P495,Planilha1!$A$2:$A$3,Planilha1!$B$2:$B$3)</f>
        <v>Riocentro</v>
      </c>
      <c r="R495" t="s">
        <v>0</v>
      </c>
      <c r="S495" s="3">
        <v>1</v>
      </c>
      <c r="T495" t="s">
        <v>10</v>
      </c>
      <c r="U495" s="3">
        <v>1</v>
      </c>
      <c r="V495" t="s">
        <v>10</v>
      </c>
      <c r="W495" s="4">
        <v>3120</v>
      </c>
      <c r="X495" s="17">
        <f t="shared" si="15"/>
        <v>3120</v>
      </c>
      <c r="Y495" t="s">
        <v>11</v>
      </c>
      <c r="Z495" s="3">
        <v>1</v>
      </c>
      <c r="AA495" s="3">
        <v>0</v>
      </c>
      <c r="AB495" s="3">
        <v>0</v>
      </c>
      <c r="AC495" s="3">
        <v>0</v>
      </c>
      <c r="AD495" s="4">
        <v>0</v>
      </c>
      <c r="AE495" s="3">
        <v>0</v>
      </c>
      <c r="AF495" s="4">
        <v>0</v>
      </c>
      <c r="AG495" s="3">
        <v>1</v>
      </c>
      <c r="AH495" s="4">
        <v>0</v>
      </c>
      <c r="AI495" s="4">
        <v>0</v>
      </c>
      <c r="AJ495" s="4">
        <v>0</v>
      </c>
      <c r="AK495" s="4">
        <v>0</v>
      </c>
      <c r="AL495" t="s">
        <v>767</v>
      </c>
      <c r="AM495" t="s">
        <v>13</v>
      </c>
    </row>
    <row r="496" spans="1:39" x14ac:dyDescent="0.25">
      <c r="A496" t="s">
        <v>1</v>
      </c>
      <c r="B496" t="s">
        <v>2</v>
      </c>
      <c r="C496" t="s">
        <v>3</v>
      </c>
      <c r="D496" t="s">
        <v>4</v>
      </c>
      <c r="E496" t="str">
        <f>_xlfn.XLOOKUP(D496,Planilha2!A:A,Planilha2!B:B)</f>
        <v>Compras EBMS</v>
      </c>
      <c r="F496" s="2">
        <v>45419</v>
      </c>
      <c r="G496" t="s">
        <v>46</v>
      </c>
      <c r="H496" s="10" t="s">
        <v>46</v>
      </c>
      <c r="I496" t="s">
        <v>47</v>
      </c>
      <c r="J496" t="s">
        <v>48</v>
      </c>
      <c r="K496" t="s">
        <v>8</v>
      </c>
      <c r="L496" t="str">
        <f t="shared" si="14"/>
        <v>Serviço</v>
      </c>
      <c r="M496" t="s">
        <v>0</v>
      </c>
      <c r="N496" t="s">
        <v>0</v>
      </c>
      <c r="O496" t="s">
        <v>9</v>
      </c>
      <c r="P496">
        <v>1118</v>
      </c>
      <c r="Q496" t="str">
        <f>_xlfn.XLOOKUP(P496,Planilha1!$A$2:$A$3,Planilha1!$B$2:$B$3)</f>
        <v>Riocentro</v>
      </c>
      <c r="R496" t="s">
        <v>0</v>
      </c>
      <c r="S496" s="3">
        <v>1</v>
      </c>
      <c r="T496" t="s">
        <v>10</v>
      </c>
      <c r="U496" s="3">
        <v>1</v>
      </c>
      <c r="V496" t="s">
        <v>10</v>
      </c>
      <c r="W496" s="4">
        <v>1764.18</v>
      </c>
      <c r="X496" s="17">
        <f t="shared" si="15"/>
        <v>1764.18</v>
      </c>
      <c r="Y496" t="s">
        <v>11</v>
      </c>
      <c r="Z496" s="3">
        <v>1</v>
      </c>
      <c r="AA496" s="3">
        <v>0</v>
      </c>
      <c r="AB496" s="3">
        <v>0</v>
      </c>
      <c r="AC496" s="3">
        <v>1</v>
      </c>
      <c r="AD496" s="4">
        <v>0</v>
      </c>
      <c r="AE496" s="3">
        <v>1</v>
      </c>
      <c r="AF496" s="4">
        <v>1764.18</v>
      </c>
      <c r="AG496" s="3">
        <v>1</v>
      </c>
      <c r="AH496" s="4">
        <v>0</v>
      </c>
      <c r="AI496" s="4">
        <v>0</v>
      </c>
      <c r="AJ496" s="4">
        <v>0</v>
      </c>
      <c r="AK496" s="4">
        <v>0</v>
      </c>
      <c r="AL496" t="s">
        <v>768</v>
      </c>
      <c r="AM496" t="s">
        <v>13</v>
      </c>
    </row>
    <row r="497" spans="1:39" x14ac:dyDescent="0.25">
      <c r="A497" t="s">
        <v>1</v>
      </c>
      <c r="B497" t="s">
        <v>2</v>
      </c>
      <c r="C497" t="s">
        <v>3</v>
      </c>
      <c r="D497" t="s">
        <v>4</v>
      </c>
      <c r="E497" t="str">
        <f>_xlfn.XLOOKUP(D497,Planilha2!A:A,Planilha2!B:B)</f>
        <v>Compras EBMS</v>
      </c>
      <c r="F497" s="2">
        <v>45419</v>
      </c>
      <c r="G497" t="s">
        <v>43</v>
      </c>
      <c r="H497" s="10" t="s">
        <v>5964</v>
      </c>
      <c r="I497" t="s">
        <v>33</v>
      </c>
      <c r="J497" t="s">
        <v>422</v>
      </c>
      <c r="K497" t="s">
        <v>8</v>
      </c>
      <c r="L497" t="str">
        <f t="shared" si="14"/>
        <v>Serviço</v>
      </c>
      <c r="M497" t="s">
        <v>0</v>
      </c>
      <c r="N497" t="s">
        <v>0</v>
      </c>
      <c r="O497" t="s">
        <v>9</v>
      </c>
      <c r="P497">
        <v>1118</v>
      </c>
      <c r="Q497" t="str">
        <f>_xlfn.XLOOKUP(P497,Planilha1!$A$2:$A$3,Planilha1!$B$2:$B$3)</f>
        <v>Riocentro</v>
      </c>
      <c r="R497" t="s">
        <v>0</v>
      </c>
      <c r="S497" s="3">
        <v>1</v>
      </c>
      <c r="T497" t="s">
        <v>10</v>
      </c>
      <c r="U497" s="3">
        <v>1</v>
      </c>
      <c r="V497" t="s">
        <v>10</v>
      </c>
      <c r="W497" s="4">
        <v>1000</v>
      </c>
      <c r="X497" s="17">
        <f t="shared" si="15"/>
        <v>1000</v>
      </c>
      <c r="Y497" t="s">
        <v>11</v>
      </c>
      <c r="Z497" s="3">
        <v>1</v>
      </c>
      <c r="AA497" s="3">
        <v>0</v>
      </c>
      <c r="AB497" s="3">
        <v>0</v>
      </c>
      <c r="AC497" s="3">
        <v>0</v>
      </c>
      <c r="AD497" s="4">
        <v>0</v>
      </c>
      <c r="AE497" s="3">
        <v>0</v>
      </c>
      <c r="AF497" s="4">
        <v>0</v>
      </c>
      <c r="AG497" s="3">
        <v>1</v>
      </c>
      <c r="AH497" s="4">
        <v>0</v>
      </c>
      <c r="AI497" s="4">
        <v>0</v>
      </c>
      <c r="AJ497" s="4">
        <v>0</v>
      </c>
      <c r="AK497" s="4">
        <v>0</v>
      </c>
      <c r="AL497" t="s">
        <v>769</v>
      </c>
      <c r="AM497" t="s">
        <v>13</v>
      </c>
    </row>
    <row r="498" spans="1:39" x14ac:dyDescent="0.25">
      <c r="A498" t="s">
        <v>1</v>
      </c>
      <c r="B498" t="s">
        <v>2</v>
      </c>
      <c r="C498" t="s">
        <v>3</v>
      </c>
      <c r="D498" t="s">
        <v>4</v>
      </c>
      <c r="E498" t="str">
        <f>_xlfn.XLOOKUP(D498,Planilha2!A:A,Planilha2!B:B)</f>
        <v>Compras EBMS</v>
      </c>
      <c r="F498" s="2">
        <v>45419</v>
      </c>
      <c r="G498" t="s">
        <v>20</v>
      </c>
      <c r="H498" s="10" t="s">
        <v>5963</v>
      </c>
      <c r="I498" t="s">
        <v>21</v>
      </c>
      <c r="J498" t="s">
        <v>22</v>
      </c>
      <c r="K498" t="s">
        <v>8</v>
      </c>
      <c r="L498" t="str">
        <f t="shared" si="14"/>
        <v>Serviço</v>
      </c>
      <c r="M498" t="s">
        <v>0</v>
      </c>
      <c r="N498" t="s">
        <v>0</v>
      </c>
      <c r="O498" t="s">
        <v>9</v>
      </c>
      <c r="P498">
        <v>1118</v>
      </c>
      <c r="Q498" t="str">
        <f>_xlfn.XLOOKUP(P498,Planilha1!$A$2:$A$3,Planilha1!$B$2:$B$3)</f>
        <v>Riocentro</v>
      </c>
      <c r="R498" t="s">
        <v>0</v>
      </c>
      <c r="S498" s="3">
        <v>1</v>
      </c>
      <c r="T498" t="s">
        <v>10</v>
      </c>
      <c r="U498" s="3">
        <v>1</v>
      </c>
      <c r="V498" t="s">
        <v>10</v>
      </c>
      <c r="W498" s="4">
        <v>600</v>
      </c>
      <c r="X498" s="17">
        <f t="shared" si="15"/>
        <v>600</v>
      </c>
      <c r="Y498" t="s">
        <v>11</v>
      </c>
      <c r="Z498" s="3">
        <v>1</v>
      </c>
      <c r="AA498" s="3">
        <v>0</v>
      </c>
      <c r="AB498" s="3">
        <v>0</v>
      </c>
      <c r="AC498" s="3">
        <v>0</v>
      </c>
      <c r="AD498" s="4">
        <v>0</v>
      </c>
      <c r="AE498" s="3">
        <v>0</v>
      </c>
      <c r="AF498" s="4">
        <v>0</v>
      </c>
      <c r="AG498" s="3">
        <v>1</v>
      </c>
      <c r="AH498" s="4">
        <v>0</v>
      </c>
      <c r="AI498" s="4">
        <v>0</v>
      </c>
      <c r="AJ498" s="4">
        <v>0</v>
      </c>
      <c r="AK498" s="4">
        <v>0</v>
      </c>
      <c r="AL498" t="s">
        <v>770</v>
      </c>
      <c r="AM498" t="s">
        <v>13</v>
      </c>
    </row>
    <row r="499" spans="1:39" x14ac:dyDescent="0.25">
      <c r="A499" t="s">
        <v>1</v>
      </c>
      <c r="B499" t="s">
        <v>2</v>
      </c>
      <c r="C499" t="s">
        <v>3</v>
      </c>
      <c r="D499" t="s">
        <v>4</v>
      </c>
      <c r="E499" t="str">
        <f>_xlfn.XLOOKUP(D499,Planilha2!A:A,Planilha2!B:B)</f>
        <v>Compras EBMS</v>
      </c>
      <c r="F499" s="2">
        <v>45419</v>
      </c>
      <c r="G499" t="s">
        <v>20</v>
      </c>
      <c r="H499" s="10" t="s">
        <v>5963</v>
      </c>
      <c r="I499" t="s">
        <v>21</v>
      </c>
      <c r="J499" t="s">
        <v>22</v>
      </c>
      <c r="K499" t="s">
        <v>8</v>
      </c>
      <c r="L499" t="str">
        <f t="shared" si="14"/>
        <v>Serviço</v>
      </c>
      <c r="M499" t="s">
        <v>0</v>
      </c>
      <c r="N499" t="s">
        <v>0</v>
      </c>
      <c r="O499" t="s">
        <v>9</v>
      </c>
      <c r="P499">
        <v>1118</v>
      </c>
      <c r="Q499" t="str">
        <f>_xlfn.XLOOKUP(P499,Planilha1!$A$2:$A$3,Planilha1!$B$2:$B$3)</f>
        <v>Riocentro</v>
      </c>
      <c r="R499" t="s">
        <v>0</v>
      </c>
      <c r="S499" s="3">
        <v>1</v>
      </c>
      <c r="T499" t="s">
        <v>10</v>
      </c>
      <c r="U499" s="3">
        <v>1</v>
      </c>
      <c r="V499" t="s">
        <v>10</v>
      </c>
      <c r="W499" s="4">
        <v>360</v>
      </c>
      <c r="X499" s="17">
        <f t="shared" si="15"/>
        <v>360</v>
      </c>
      <c r="Y499" t="s">
        <v>11</v>
      </c>
      <c r="Z499" s="3">
        <v>1</v>
      </c>
      <c r="AA499" s="3">
        <v>0</v>
      </c>
      <c r="AB499" s="3">
        <v>0</v>
      </c>
      <c r="AC499" s="3">
        <v>0</v>
      </c>
      <c r="AD499" s="4">
        <v>0</v>
      </c>
      <c r="AE499" s="3">
        <v>0</v>
      </c>
      <c r="AF499" s="4">
        <v>0</v>
      </c>
      <c r="AG499" s="3">
        <v>1</v>
      </c>
      <c r="AH499" s="4">
        <v>0</v>
      </c>
      <c r="AI499" s="4">
        <v>0</v>
      </c>
      <c r="AJ499" s="4">
        <v>0</v>
      </c>
      <c r="AK499" s="4">
        <v>0</v>
      </c>
      <c r="AL499" t="s">
        <v>771</v>
      </c>
      <c r="AM499" t="s">
        <v>13</v>
      </c>
    </row>
    <row r="500" spans="1:39" x14ac:dyDescent="0.25">
      <c r="A500" t="s">
        <v>1</v>
      </c>
      <c r="B500" t="s">
        <v>2</v>
      </c>
      <c r="C500" t="s">
        <v>3</v>
      </c>
      <c r="D500" t="s">
        <v>4</v>
      </c>
      <c r="E500" t="str">
        <f>_xlfn.XLOOKUP(D500,Planilha2!A:A,Planilha2!B:B)</f>
        <v>Compras EBMS</v>
      </c>
      <c r="F500" s="2">
        <v>45419</v>
      </c>
      <c r="G500" t="s">
        <v>204</v>
      </c>
      <c r="H500" s="10" t="s">
        <v>5605</v>
      </c>
      <c r="I500" t="s">
        <v>212</v>
      </c>
      <c r="J500" t="s">
        <v>213</v>
      </c>
      <c r="K500" t="s">
        <v>8</v>
      </c>
      <c r="L500" t="str">
        <f t="shared" si="14"/>
        <v>Serviço</v>
      </c>
      <c r="M500" t="s">
        <v>0</v>
      </c>
      <c r="N500" t="s">
        <v>0</v>
      </c>
      <c r="O500" t="s">
        <v>9</v>
      </c>
      <c r="P500">
        <v>1118</v>
      </c>
      <c r="Q500" t="str">
        <f>_xlfn.XLOOKUP(P500,Planilha1!$A$2:$A$3,Planilha1!$B$2:$B$3)</f>
        <v>Riocentro</v>
      </c>
      <c r="R500" t="s">
        <v>0</v>
      </c>
      <c r="S500" s="3">
        <v>1</v>
      </c>
      <c r="T500" t="s">
        <v>10</v>
      </c>
      <c r="U500" s="3">
        <v>1</v>
      </c>
      <c r="V500" t="s">
        <v>10</v>
      </c>
      <c r="W500" s="4">
        <v>840</v>
      </c>
      <c r="X500" s="17">
        <f t="shared" si="15"/>
        <v>840</v>
      </c>
      <c r="Y500" t="s">
        <v>11</v>
      </c>
      <c r="Z500" s="3">
        <v>1</v>
      </c>
      <c r="AA500" s="3">
        <v>0</v>
      </c>
      <c r="AB500" s="3">
        <v>0</v>
      </c>
      <c r="AC500" s="3">
        <v>0</v>
      </c>
      <c r="AD500" s="4">
        <v>0</v>
      </c>
      <c r="AE500" s="3">
        <v>0</v>
      </c>
      <c r="AF500" s="4">
        <v>0</v>
      </c>
      <c r="AG500" s="3">
        <v>1</v>
      </c>
      <c r="AH500" s="4">
        <v>0</v>
      </c>
      <c r="AI500" s="4">
        <v>0</v>
      </c>
      <c r="AJ500" s="4">
        <v>0</v>
      </c>
      <c r="AK500" s="4">
        <v>0</v>
      </c>
      <c r="AL500" t="s">
        <v>772</v>
      </c>
      <c r="AM500" t="s">
        <v>13</v>
      </c>
    </row>
    <row r="501" spans="1:39" x14ac:dyDescent="0.25">
      <c r="A501" t="s">
        <v>1</v>
      </c>
      <c r="B501" t="s">
        <v>2</v>
      </c>
      <c r="C501" t="s">
        <v>3</v>
      </c>
      <c r="D501" t="s">
        <v>4</v>
      </c>
      <c r="E501" t="str">
        <f>_xlfn.XLOOKUP(D501,Planilha2!A:A,Planilha2!B:B)</f>
        <v>Compras EBMS</v>
      </c>
      <c r="F501" s="2">
        <v>45419</v>
      </c>
      <c r="G501" t="s">
        <v>228</v>
      </c>
      <c r="H501" s="10" t="s">
        <v>5606</v>
      </c>
      <c r="I501" t="s">
        <v>21</v>
      </c>
      <c r="J501" t="s">
        <v>205</v>
      </c>
      <c r="K501" t="s">
        <v>8</v>
      </c>
      <c r="L501" t="str">
        <f t="shared" si="14"/>
        <v>Serviço</v>
      </c>
      <c r="M501" t="s">
        <v>0</v>
      </c>
      <c r="N501" t="s">
        <v>0</v>
      </c>
      <c r="O501" t="s">
        <v>9</v>
      </c>
      <c r="P501">
        <v>1118</v>
      </c>
      <c r="Q501" t="str">
        <f>_xlfn.XLOOKUP(P501,Planilha1!$A$2:$A$3,Planilha1!$B$2:$B$3)</f>
        <v>Riocentro</v>
      </c>
      <c r="R501" t="s">
        <v>0</v>
      </c>
      <c r="S501" s="3">
        <v>1</v>
      </c>
      <c r="T501" t="s">
        <v>10</v>
      </c>
      <c r="U501" s="3">
        <v>1</v>
      </c>
      <c r="V501" t="s">
        <v>10</v>
      </c>
      <c r="W501" s="4">
        <v>560</v>
      </c>
      <c r="X501" s="17">
        <f t="shared" si="15"/>
        <v>560</v>
      </c>
      <c r="Y501" t="s">
        <v>11</v>
      </c>
      <c r="Z501" s="3">
        <v>1</v>
      </c>
      <c r="AA501" s="3">
        <v>0</v>
      </c>
      <c r="AB501" s="3">
        <v>0</v>
      </c>
      <c r="AC501" s="3">
        <v>0</v>
      </c>
      <c r="AD501" s="4">
        <v>0</v>
      </c>
      <c r="AE501" s="3">
        <v>0</v>
      </c>
      <c r="AF501" s="4">
        <v>0</v>
      </c>
      <c r="AG501" s="3">
        <v>1</v>
      </c>
      <c r="AH501" s="4">
        <v>0</v>
      </c>
      <c r="AI501" s="4">
        <v>0</v>
      </c>
      <c r="AJ501" s="4">
        <v>0</v>
      </c>
      <c r="AK501" s="4">
        <v>0</v>
      </c>
      <c r="AL501" t="s">
        <v>773</v>
      </c>
      <c r="AM501" t="s">
        <v>13</v>
      </c>
    </row>
    <row r="502" spans="1:39" x14ac:dyDescent="0.25">
      <c r="A502" t="s">
        <v>1</v>
      </c>
      <c r="B502" t="s">
        <v>2</v>
      </c>
      <c r="C502" t="s">
        <v>3</v>
      </c>
      <c r="D502" t="s">
        <v>4</v>
      </c>
      <c r="E502" t="str">
        <f>_xlfn.XLOOKUP(D502,Planilha2!A:A,Planilha2!B:B)</f>
        <v>Compras EBMS</v>
      </c>
      <c r="F502" s="2">
        <v>45419</v>
      </c>
      <c r="G502" t="s">
        <v>5</v>
      </c>
      <c r="H502" s="10" t="s">
        <v>5589</v>
      </c>
      <c r="I502" t="s">
        <v>161</v>
      </c>
      <c r="J502" t="s">
        <v>202</v>
      </c>
      <c r="K502" t="s">
        <v>8</v>
      </c>
      <c r="L502" t="str">
        <f t="shared" si="14"/>
        <v>Serviço</v>
      </c>
      <c r="M502" t="s">
        <v>0</v>
      </c>
      <c r="N502" t="s">
        <v>0</v>
      </c>
      <c r="O502" t="s">
        <v>9</v>
      </c>
      <c r="P502">
        <v>1118</v>
      </c>
      <c r="Q502" t="str">
        <f>_xlfn.XLOOKUP(P502,Planilha1!$A$2:$A$3,Planilha1!$B$2:$B$3)</f>
        <v>Riocentro</v>
      </c>
      <c r="R502" t="s">
        <v>0</v>
      </c>
      <c r="S502" s="3">
        <v>1</v>
      </c>
      <c r="T502" t="s">
        <v>10</v>
      </c>
      <c r="U502" s="3">
        <v>1</v>
      </c>
      <c r="V502" t="s">
        <v>10</v>
      </c>
      <c r="W502" s="4">
        <v>760</v>
      </c>
      <c r="X502" s="17">
        <f t="shared" si="15"/>
        <v>760</v>
      </c>
      <c r="Y502" t="s">
        <v>11</v>
      </c>
      <c r="Z502" s="3">
        <v>1</v>
      </c>
      <c r="AA502" s="3">
        <v>0</v>
      </c>
      <c r="AB502" s="3">
        <v>0</v>
      </c>
      <c r="AC502" s="3">
        <v>0</v>
      </c>
      <c r="AD502" s="4">
        <v>0</v>
      </c>
      <c r="AE502" s="3">
        <v>0</v>
      </c>
      <c r="AF502" s="4">
        <v>0</v>
      </c>
      <c r="AG502" s="3">
        <v>1</v>
      </c>
      <c r="AH502" s="4">
        <v>0</v>
      </c>
      <c r="AI502" s="4">
        <v>0</v>
      </c>
      <c r="AJ502" s="4">
        <v>0</v>
      </c>
      <c r="AK502" s="4">
        <v>0</v>
      </c>
      <c r="AL502" t="s">
        <v>774</v>
      </c>
      <c r="AM502" t="s">
        <v>13</v>
      </c>
    </row>
    <row r="503" spans="1:39" x14ac:dyDescent="0.25">
      <c r="A503" t="s">
        <v>1</v>
      </c>
      <c r="B503" t="s">
        <v>2</v>
      </c>
      <c r="C503" t="s">
        <v>3</v>
      </c>
      <c r="D503" t="s">
        <v>4</v>
      </c>
      <c r="E503" t="str">
        <f>_xlfn.XLOOKUP(D503,Planilha2!A:A,Planilha2!B:B)</f>
        <v>Compras EBMS</v>
      </c>
      <c r="F503" s="2">
        <v>45419</v>
      </c>
      <c r="G503" t="s">
        <v>5</v>
      </c>
      <c r="H503" s="10" t="s">
        <v>5589</v>
      </c>
      <c r="I503" t="s">
        <v>207</v>
      </c>
      <c r="J503" t="s">
        <v>208</v>
      </c>
      <c r="K503" t="s">
        <v>209</v>
      </c>
      <c r="L503" t="str">
        <f t="shared" si="14"/>
        <v>Serviço</v>
      </c>
      <c r="M503" t="s">
        <v>0</v>
      </c>
      <c r="N503" t="s">
        <v>0</v>
      </c>
      <c r="O503" t="s">
        <v>9</v>
      </c>
      <c r="P503">
        <v>1118</v>
      </c>
      <c r="Q503" t="str">
        <f>_xlfn.XLOOKUP(P503,Planilha1!$A$2:$A$3,Planilha1!$B$2:$B$3)</f>
        <v>Riocentro</v>
      </c>
      <c r="R503" t="s">
        <v>0</v>
      </c>
      <c r="S503" s="3">
        <v>1</v>
      </c>
      <c r="T503" t="s">
        <v>210</v>
      </c>
      <c r="U503" s="3">
        <v>1</v>
      </c>
      <c r="V503" t="s">
        <v>210</v>
      </c>
      <c r="W503" s="4">
        <v>1414</v>
      </c>
      <c r="X503" s="17">
        <f t="shared" si="15"/>
        <v>1414</v>
      </c>
      <c r="Y503" t="s">
        <v>11</v>
      </c>
      <c r="Z503" s="3">
        <v>1</v>
      </c>
      <c r="AA503" s="3">
        <v>0</v>
      </c>
      <c r="AB503" s="3">
        <v>0</v>
      </c>
      <c r="AC503" s="3">
        <v>0</v>
      </c>
      <c r="AD503" s="4">
        <v>0</v>
      </c>
      <c r="AE503" s="3">
        <v>0</v>
      </c>
      <c r="AF503" s="4">
        <v>0</v>
      </c>
      <c r="AG503" s="3">
        <v>1</v>
      </c>
      <c r="AH503" s="4">
        <v>0</v>
      </c>
      <c r="AI503" s="4">
        <v>0</v>
      </c>
      <c r="AJ503" s="4">
        <v>0</v>
      </c>
      <c r="AK503" s="4">
        <v>0</v>
      </c>
      <c r="AL503" t="s">
        <v>775</v>
      </c>
      <c r="AM503" t="s">
        <v>13</v>
      </c>
    </row>
    <row r="504" spans="1:39" x14ac:dyDescent="0.25">
      <c r="A504" t="s">
        <v>1</v>
      </c>
      <c r="B504" t="s">
        <v>2</v>
      </c>
      <c r="C504" t="s">
        <v>3</v>
      </c>
      <c r="D504" t="s">
        <v>4</v>
      </c>
      <c r="E504" t="str">
        <f>_xlfn.XLOOKUP(D504,Planilha2!A:A,Planilha2!B:B)</f>
        <v>Compras EBMS</v>
      </c>
      <c r="F504" s="2">
        <v>45419</v>
      </c>
      <c r="G504" t="s">
        <v>46</v>
      </c>
      <c r="H504" s="10" t="s">
        <v>46</v>
      </c>
      <c r="I504" t="s">
        <v>47</v>
      </c>
      <c r="J504" t="s">
        <v>48</v>
      </c>
      <c r="K504" t="s">
        <v>8</v>
      </c>
      <c r="L504" t="str">
        <f t="shared" si="14"/>
        <v>Serviço</v>
      </c>
      <c r="M504" t="s">
        <v>0</v>
      </c>
      <c r="N504" t="s">
        <v>0</v>
      </c>
      <c r="O504" t="s">
        <v>9</v>
      </c>
      <c r="P504">
        <v>1118</v>
      </c>
      <c r="Q504" t="str">
        <f>_xlfn.XLOOKUP(P504,Planilha1!$A$2:$A$3,Planilha1!$B$2:$B$3)</f>
        <v>Riocentro</v>
      </c>
      <c r="R504" t="s">
        <v>0</v>
      </c>
      <c r="S504" s="3">
        <v>1</v>
      </c>
      <c r="T504" t="s">
        <v>10</v>
      </c>
      <c r="U504" s="3">
        <v>1</v>
      </c>
      <c r="V504" t="s">
        <v>10</v>
      </c>
      <c r="W504" s="4">
        <v>2069.5</v>
      </c>
      <c r="X504" s="17">
        <f t="shared" si="15"/>
        <v>2069.5</v>
      </c>
      <c r="Y504" t="s">
        <v>11</v>
      </c>
      <c r="Z504" s="3">
        <v>1</v>
      </c>
      <c r="AA504" s="3">
        <v>0</v>
      </c>
      <c r="AB504" s="3">
        <v>0</v>
      </c>
      <c r="AC504" s="3">
        <v>0</v>
      </c>
      <c r="AD504" s="4">
        <v>0</v>
      </c>
      <c r="AE504" s="3">
        <v>0</v>
      </c>
      <c r="AF504" s="4">
        <v>0</v>
      </c>
      <c r="AG504" s="3">
        <v>1</v>
      </c>
      <c r="AH504" s="4">
        <v>0</v>
      </c>
      <c r="AI504" s="4">
        <v>0</v>
      </c>
      <c r="AJ504" s="4">
        <v>0</v>
      </c>
      <c r="AK504" s="4">
        <v>0</v>
      </c>
      <c r="AL504" t="s">
        <v>776</v>
      </c>
      <c r="AM504" t="s">
        <v>13</v>
      </c>
    </row>
    <row r="505" spans="1:39" x14ac:dyDescent="0.25">
      <c r="A505" t="s">
        <v>1</v>
      </c>
      <c r="B505" t="s">
        <v>2</v>
      </c>
      <c r="C505" t="s">
        <v>3</v>
      </c>
      <c r="D505" t="s">
        <v>4</v>
      </c>
      <c r="E505" t="str">
        <f>_xlfn.XLOOKUP(D505,Planilha2!A:A,Planilha2!B:B)</f>
        <v>Compras EBMS</v>
      </c>
      <c r="F505" s="2">
        <v>45419</v>
      </c>
      <c r="G505" t="s">
        <v>46</v>
      </c>
      <c r="H505" s="10" t="s">
        <v>46</v>
      </c>
      <c r="I505" t="s">
        <v>47</v>
      </c>
      <c r="J505" t="s">
        <v>48</v>
      </c>
      <c r="K505" t="s">
        <v>8</v>
      </c>
      <c r="L505" t="str">
        <f t="shared" si="14"/>
        <v>Serviço</v>
      </c>
      <c r="M505" t="s">
        <v>0</v>
      </c>
      <c r="N505" t="s">
        <v>0</v>
      </c>
      <c r="O505" t="s">
        <v>9</v>
      </c>
      <c r="P505">
        <v>1118</v>
      </c>
      <c r="Q505" t="str">
        <f>_xlfn.XLOOKUP(P505,Planilha1!$A$2:$A$3,Planilha1!$B$2:$B$3)</f>
        <v>Riocentro</v>
      </c>
      <c r="R505" t="s">
        <v>0</v>
      </c>
      <c r="S505" s="3">
        <v>1</v>
      </c>
      <c r="T505" t="s">
        <v>10</v>
      </c>
      <c r="U505" s="3">
        <v>1</v>
      </c>
      <c r="V505" t="s">
        <v>10</v>
      </c>
      <c r="W505" s="4">
        <v>2069.5</v>
      </c>
      <c r="X505" s="17">
        <f t="shared" si="15"/>
        <v>2069.5</v>
      </c>
      <c r="Y505" t="s">
        <v>11</v>
      </c>
      <c r="Z505" s="3">
        <v>1</v>
      </c>
      <c r="AA505" s="3">
        <v>0</v>
      </c>
      <c r="AB505" s="3">
        <v>0</v>
      </c>
      <c r="AC505" s="3">
        <v>1</v>
      </c>
      <c r="AD505" s="4">
        <v>0</v>
      </c>
      <c r="AE505" s="3">
        <v>1</v>
      </c>
      <c r="AF505" s="4">
        <v>2069.5</v>
      </c>
      <c r="AG505" s="3">
        <v>1</v>
      </c>
      <c r="AH505" s="4">
        <v>0</v>
      </c>
      <c r="AI505" s="4">
        <v>0</v>
      </c>
      <c r="AJ505" s="4">
        <v>0</v>
      </c>
      <c r="AK505" s="4">
        <v>0</v>
      </c>
      <c r="AL505" t="s">
        <v>777</v>
      </c>
      <c r="AM505" t="s">
        <v>13</v>
      </c>
    </row>
    <row r="506" spans="1:39" x14ac:dyDescent="0.25">
      <c r="A506" t="s">
        <v>1</v>
      </c>
      <c r="B506" t="s">
        <v>2</v>
      </c>
      <c r="C506" t="s">
        <v>3</v>
      </c>
      <c r="D506" t="s">
        <v>4</v>
      </c>
      <c r="E506" t="str">
        <f>_xlfn.XLOOKUP(D506,Planilha2!A:A,Planilha2!B:B)</f>
        <v>Compras EBMS</v>
      </c>
      <c r="F506" s="2">
        <v>45419</v>
      </c>
      <c r="G506" t="s">
        <v>46</v>
      </c>
      <c r="H506" s="10" t="s">
        <v>46</v>
      </c>
      <c r="I506" t="s">
        <v>212</v>
      </c>
      <c r="J506" t="s">
        <v>248</v>
      </c>
      <c r="K506" t="s">
        <v>8</v>
      </c>
      <c r="L506" t="str">
        <f t="shared" si="14"/>
        <v>Serviço</v>
      </c>
      <c r="M506" t="s">
        <v>0</v>
      </c>
      <c r="N506" t="s">
        <v>0</v>
      </c>
      <c r="O506" t="s">
        <v>9</v>
      </c>
      <c r="P506">
        <v>1118</v>
      </c>
      <c r="Q506" t="str">
        <f>_xlfn.XLOOKUP(P506,Planilha1!$A$2:$A$3,Planilha1!$B$2:$B$3)</f>
        <v>Riocentro</v>
      </c>
      <c r="R506" t="s">
        <v>0</v>
      </c>
      <c r="S506" s="3">
        <v>1</v>
      </c>
      <c r="T506" t="s">
        <v>10</v>
      </c>
      <c r="U506" s="3">
        <v>1</v>
      </c>
      <c r="V506" t="s">
        <v>10</v>
      </c>
      <c r="W506" s="4">
        <v>165.36</v>
      </c>
      <c r="X506" s="17">
        <f t="shared" si="15"/>
        <v>165.36</v>
      </c>
      <c r="Y506" t="s">
        <v>11</v>
      </c>
      <c r="Z506" s="3">
        <v>1</v>
      </c>
      <c r="AA506" s="3">
        <v>0</v>
      </c>
      <c r="AB506" s="3">
        <v>0</v>
      </c>
      <c r="AC506" s="3">
        <v>0</v>
      </c>
      <c r="AD506" s="4">
        <v>0</v>
      </c>
      <c r="AE506" s="3">
        <v>0</v>
      </c>
      <c r="AF506" s="4">
        <v>0</v>
      </c>
      <c r="AG506" s="3">
        <v>1</v>
      </c>
      <c r="AH506" s="4">
        <v>0</v>
      </c>
      <c r="AI506" s="4">
        <v>0</v>
      </c>
      <c r="AJ506" s="4">
        <v>0</v>
      </c>
      <c r="AK506" s="4">
        <v>0</v>
      </c>
      <c r="AL506" t="s">
        <v>778</v>
      </c>
      <c r="AM506" t="s">
        <v>13</v>
      </c>
    </row>
    <row r="507" spans="1:39" x14ac:dyDescent="0.25">
      <c r="A507" t="s">
        <v>1</v>
      </c>
      <c r="B507" t="s">
        <v>2</v>
      </c>
      <c r="C507" t="s">
        <v>3</v>
      </c>
      <c r="D507" t="s">
        <v>4</v>
      </c>
      <c r="E507" t="str">
        <f>_xlfn.XLOOKUP(D507,Planilha2!A:A,Planilha2!B:B)</f>
        <v>Compras EBMS</v>
      </c>
      <c r="F507" s="2">
        <v>45419</v>
      </c>
      <c r="G507" t="s">
        <v>46</v>
      </c>
      <c r="H507" s="10" t="s">
        <v>46</v>
      </c>
      <c r="I507" t="s">
        <v>212</v>
      </c>
      <c r="J507" t="s">
        <v>213</v>
      </c>
      <c r="K507" t="s">
        <v>8</v>
      </c>
      <c r="L507" t="str">
        <f t="shared" si="14"/>
        <v>Serviço</v>
      </c>
      <c r="M507" t="s">
        <v>0</v>
      </c>
      <c r="N507" t="s">
        <v>0</v>
      </c>
      <c r="O507" t="s">
        <v>9</v>
      </c>
      <c r="P507">
        <v>1118</v>
      </c>
      <c r="Q507" t="str">
        <f>_xlfn.XLOOKUP(P507,Planilha1!$A$2:$A$3,Planilha1!$B$2:$B$3)</f>
        <v>Riocentro</v>
      </c>
      <c r="R507" t="s">
        <v>0</v>
      </c>
      <c r="S507" s="3">
        <v>1</v>
      </c>
      <c r="T507" t="s">
        <v>10</v>
      </c>
      <c r="U507" s="3">
        <v>1</v>
      </c>
      <c r="V507" t="s">
        <v>10</v>
      </c>
      <c r="W507" s="4">
        <v>1798.29</v>
      </c>
      <c r="X507" s="17">
        <f t="shared" si="15"/>
        <v>1798.29</v>
      </c>
      <c r="Y507" t="s">
        <v>11</v>
      </c>
      <c r="Z507" s="3">
        <v>1</v>
      </c>
      <c r="AA507" s="3">
        <v>0</v>
      </c>
      <c r="AB507" s="3">
        <v>0</v>
      </c>
      <c r="AC507" s="3">
        <v>0</v>
      </c>
      <c r="AD507" s="4">
        <v>0</v>
      </c>
      <c r="AE507" s="3">
        <v>0</v>
      </c>
      <c r="AF507" s="4">
        <v>0</v>
      </c>
      <c r="AG507" s="3">
        <v>1</v>
      </c>
      <c r="AH507" s="4">
        <v>0</v>
      </c>
      <c r="AI507" s="4">
        <v>0</v>
      </c>
      <c r="AJ507" s="4">
        <v>0</v>
      </c>
      <c r="AK507" s="4">
        <v>0</v>
      </c>
      <c r="AL507" t="s">
        <v>779</v>
      </c>
      <c r="AM507" t="s">
        <v>13</v>
      </c>
    </row>
    <row r="508" spans="1:39" x14ac:dyDescent="0.25">
      <c r="A508" t="s">
        <v>1</v>
      </c>
      <c r="B508" t="s">
        <v>2</v>
      </c>
      <c r="C508" t="s">
        <v>3</v>
      </c>
      <c r="D508" t="s">
        <v>4</v>
      </c>
      <c r="E508" t="str">
        <f>_xlfn.XLOOKUP(D508,Planilha2!A:A,Planilha2!B:B)</f>
        <v>Compras EBMS</v>
      </c>
      <c r="F508" s="2">
        <v>45419</v>
      </c>
      <c r="G508" t="s">
        <v>780</v>
      </c>
      <c r="H508" s="10" t="s">
        <v>5638</v>
      </c>
      <c r="I508" t="s">
        <v>47</v>
      </c>
      <c r="J508" t="s">
        <v>48</v>
      </c>
      <c r="K508" t="s">
        <v>8</v>
      </c>
      <c r="L508" t="str">
        <f t="shared" si="14"/>
        <v>Serviço</v>
      </c>
      <c r="M508" t="s">
        <v>0</v>
      </c>
      <c r="N508" t="s">
        <v>0</v>
      </c>
      <c r="O508" t="s">
        <v>9</v>
      </c>
      <c r="P508">
        <v>1118</v>
      </c>
      <c r="Q508" t="str">
        <f>_xlfn.XLOOKUP(P508,Planilha1!$A$2:$A$3,Planilha1!$B$2:$B$3)</f>
        <v>Riocentro</v>
      </c>
      <c r="R508" t="s">
        <v>0</v>
      </c>
      <c r="S508" s="3">
        <v>1</v>
      </c>
      <c r="T508" t="s">
        <v>10</v>
      </c>
      <c r="U508" s="3">
        <v>1</v>
      </c>
      <c r="V508" t="s">
        <v>10</v>
      </c>
      <c r="W508" s="4">
        <v>7200</v>
      </c>
      <c r="X508" s="17">
        <f t="shared" si="15"/>
        <v>7200</v>
      </c>
      <c r="Y508" t="s">
        <v>11</v>
      </c>
      <c r="Z508" s="3">
        <v>1</v>
      </c>
      <c r="AA508" s="3">
        <v>0</v>
      </c>
      <c r="AB508" s="3">
        <v>0</v>
      </c>
      <c r="AC508" s="3">
        <v>0</v>
      </c>
      <c r="AD508" s="4">
        <v>0</v>
      </c>
      <c r="AE508" s="3">
        <v>0</v>
      </c>
      <c r="AF508" s="4">
        <v>0</v>
      </c>
      <c r="AG508" s="3">
        <v>1</v>
      </c>
      <c r="AH508" s="4">
        <v>0</v>
      </c>
      <c r="AI508" s="4">
        <v>0</v>
      </c>
      <c r="AJ508" s="4">
        <v>0</v>
      </c>
      <c r="AK508" s="4">
        <v>0</v>
      </c>
      <c r="AL508" t="s">
        <v>781</v>
      </c>
      <c r="AM508" t="s">
        <v>13</v>
      </c>
    </row>
    <row r="509" spans="1:39" x14ac:dyDescent="0.25">
      <c r="A509" t="s">
        <v>1</v>
      </c>
      <c r="B509" t="s">
        <v>2</v>
      </c>
      <c r="C509" t="s">
        <v>3</v>
      </c>
      <c r="D509" t="s">
        <v>4</v>
      </c>
      <c r="E509" t="str">
        <f>_xlfn.XLOOKUP(D509,Planilha2!A:A,Planilha2!B:B)</f>
        <v>Compras EBMS</v>
      </c>
      <c r="F509" s="2">
        <v>45419</v>
      </c>
      <c r="G509" t="s">
        <v>55</v>
      </c>
      <c r="H509" s="10" t="s">
        <v>5594</v>
      </c>
      <c r="I509" t="s">
        <v>56</v>
      </c>
      <c r="J509" t="s">
        <v>57</v>
      </c>
      <c r="K509" t="s">
        <v>8</v>
      </c>
      <c r="L509" t="str">
        <f t="shared" si="14"/>
        <v>Serviço</v>
      </c>
      <c r="M509" t="s">
        <v>0</v>
      </c>
      <c r="N509" t="s">
        <v>0</v>
      </c>
      <c r="O509" t="s">
        <v>9</v>
      </c>
      <c r="P509">
        <v>1118</v>
      </c>
      <c r="Q509" t="str">
        <f>_xlfn.XLOOKUP(P509,Planilha1!$A$2:$A$3,Planilha1!$B$2:$B$3)</f>
        <v>Riocentro</v>
      </c>
      <c r="R509" t="s">
        <v>0</v>
      </c>
      <c r="S509" s="3">
        <v>1</v>
      </c>
      <c r="T509" t="s">
        <v>10</v>
      </c>
      <c r="U509" s="3">
        <v>1</v>
      </c>
      <c r="V509" t="s">
        <v>10</v>
      </c>
      <c r="W509" s="4">
        <v>9551.02</v>
      </c>
      <c r="X509" s="17">
        <f t="shared" si="15"/>
        <v>9551.02</v>
      </c>
      <c r="Y509" t="s">
        <v>11</v>
      </c>
      <c r="Z509" s="3">
        <v>1</v>
      </c>
      <c r="AA509" s="3">
        <v>0</v>
      </c>
      <c r="AB509" s="3">
        <v>0</v>
      </c>
      <c r="AC509" s="3">
        <v>0</v>
      </c>
      <c r="AD509" s="4">
        <v>0</v>
      </c>
      <c r="AE509" s="3">
        <v>0</v>
      </c>
      <c r="AF509" s="4">
        <v>0</v>
      </c>
      <c r="AG509" s="3">
        <v>1</v>
      </c>
      <c r="AH509" s="4">
        <v>0</v>
      </c>
      <c r="AI509" s="4">
        <v>0</v>
      </c>
      <c r="AJ509" s="4">
        <v>0</v>
      </c>
      <c r="AK509" s="4">
        <v>0</v>
      </c>
      <c r="AL509" t="s">
        <v>782</v>
      </c>
      <c r="AM509" t="s">
        <v>13</v>
      </c>
    </row>
    <row r="510" spans="1:39" x14ac:dyDescent="0.25">
      <c r="A510" t="s">
        <v>1</v>
      </c>
      <c r="B510" t="s">
        <v>2</v>
      </c>
      <c r="C510" t="s">
        <v>3</v>
      </c>
      <c r="D510" t="s">
        <v>4</v>
      </c>
      <c r="E510" t="str">
        <f>_xlfn.XLOOKUP(D510,Planilha2!A:A,Planilha2!B:B)</f>
        <v>Compras EBMS</v>
      </c>
      <c r="F510" s="2">
        <v>45420</v>
      </c>
      <c r="G510" t="s">
        <v>640</v>
      </c>
      <c r="H510" s="10" t="s">
        <v>5627</v>
      </c>
      <c r="I510" t="s">
        <v>120</v>
      </c>
      <c r="J510" t="s">
        <v>121</v>
      </c>
      <c r="K510" t="s">
        <v>8</v>
      </c>
      <c r="L510" t="str">
        <f t="shared" si="14"/>
        <v>Serviço</v>
      </c>
      <c r="M510" t="s">
        <v>0</v>
      </c>
      <c r="N510" t="s">
        <v>0</v>
      </c>
      <c r="O510" t="s">
        <v>9</v>
      </c>
      <c r="P510">
        <v>1118</v>
      </c>
      <c r="Q510" t="str">
        <f>_xlfn.XLOOKUP(P510,Planilha1!$A$2:$A$3,Planilha1!$B$2:$B$3)</f>
        <v>Riocentro</v>
      </c>
      <c r="R510" t="s">
        <v>0</v>
      </c>
      <c r="S510" s="3">
        <v>1</v>
      </c>
      <c r="T510" t="s">
        <v>10</v>
      </c>
      <c r="U510" s="3">
        <v>1</v>
      </c>
      <c r="V510" t="s">
        <v>10</v>
      </c>
      <c r="W510" s="4">
        <v>25968.92</v>
      </c>
      <c r="X510" s="17">
        <f t="shared" si="15"/>
        <v>25968.92</v>
      </c>
      <c r="Y510" t="s">
        <v>11</v>
      </c>
      <c r="Z510" s="3">
        <v>1</v>
      </c>
      <c r="AA510" s="3">
        <v>0</v>
      </c>
      <c r="AB510" s="3">
        <v>0</v>
      </c>
      <c r="AC510" s="3">
        <v>0</v>
      </c>
      <c r="AD510" s="4">
        <v>0</v>
      </c>
      <c r="AE510" s="3">
        <v>0</v>
      </c>
      <c r="AF510" s="4">
        <v>0</v>
      </c>
      <c r="AG510" s="3">
        <v>1</v>
      </c>
      <c r="AH510" s="4">
        <v>0</v>
      </c>
      <c r="AI510" s="4">
        <v>0</v>
      </c>
      <c r="AJ510" s="4">
        <v>0</v>
      </c>
      <c r="AK510" s="4">
        <v>0</v>
      </c>
      <c r="AL510" t="s">
        <v>783</v>
      </c>
      <c r="AM510" t="s">
        <v>13</v>
      </c>
    </row>
    <row r="511" spans="1:39" x14ac:dyDescent="0.25">
      <c r="A511" t="s">
        <v>1</v>
      </c>
      <c r="B511" t="s">
        <v>2</v>
      </c>
      <c r="C511" t="s">
        <v>3</v>
      </c>
      <c r="D511" t="s">
        <v>4</v>
      </c>
      <c r="E511" t="str">
        <f>_xlfn.XLOOKUP(D511,Planilha2!A:A,Planilha2!B:B)</f>
        <v>Compras EBMS</v>
      </c>
      <c r="F511" s="2">
        <v>45421</v>
      </c>
      <c r="G511" t="s">
        <v>5</v>
      </c>
      <c r="H511" s="10" t="s">
        <v>5589</v>
      </c>
      <c r="I511" t="s">
        <v>6</v>
      </c>
      <c r="J511" t="s">
        <v>784</v>
      </c>
      <c r="K511" t="s">
        <v>8</v>
      </c>
      <c r="L511" t="str">
        <f t="shared" si="14"/>
        <v>Serviço</v>
      </c>
      <c r="M511" t="s">
        <v>0</v>
      </c>
      <c r="N511" t="s">
        <v>0</v>
      </c>
      <c r="O511" t="s">
        <v>9</v>
      </c>
      <c r="P511">
        <v>1118</v>
      </c>
      <c r="Q511" t="str">
        <f>_xlfn.XLOOKUP(P511,Planilha1!$A$2:$A$3,Planilha1!$B$2:$B$3)</f>
        <v>Riocentro</v>
      </c>
      <c r="R511" t="s">
        <v>0</v>
      </c>
      <c r="S511" s="3">
        <v>1</v>
      </c>
      <c r="T511" t="s">
        <v>10</v>
      </c>
      <c r="U511" s="3">
        <v>1</v>
      </c>
      <c r="V511" t="s">
        <v>10</v>
      </c>
      <c r="W511" s="4">
        <v>2876</v>
      </c>
      <c r="X511" s="17">
        <f t="shared" si="15"/>
        <v>2876</v>
      </c>
      <c r="Y511" t="s">
        <v>11</v>
      </c>
      <c r="Z511" s="3">
        <v>1</v>
      </c>
      <c r="AA511" s="3">
        <v>0</v>
      </c>
      <c r="AB511" s="3">
        <v>0</v>
      </c>
      <c r="AC511" s="3">
        <v>0</v>
      </c>
      <c r="AD511" s="4">
        <v>0</v>
      </c>
      <c r="AE511" s="3">
        <v>0</v>
      </c>
      <c r="AF511" s="4">
        <v>0</v>
      </c>
      <c r="AG511" s="3">
        <v>1</v>
      </c>
      <c r="AH511" s="4">
        <v>0</v>
      </c>
      <c r="AI511" s="4">
        <v>0</v>
      </c>
      <c r="AJ511" s="4">
        <v>0</v>
      </c>
      <c r="AK511" s="4">
        <v>0</v>
      </c>
      <c r="AL511" t="s">
        <v>785</v>
      </c>
      <c r="AM511" t="s">
        <v>13</v>
      </c>
    </row>
    <row r="512" spans="1:39" x14ac:dyDescent="0.25">
      <c r="A512" t="s">
        <v>1</v>
      </c>
      <c r="B512" t="s">
        <v>2</v>
      </c>
      <c r="C512" t="s">
        <v>3</v>
      </c>
      <c r="D512" t="s">
        <v>4</v>
      </c>
      <c r="E512" t="str">
        <f>_xlfn.XLOOKUP(D512,Planilha2!A:A,Planilha2!B:B)</f>
        <v>Compras EBMS</v>
      </c>
      <c r="F512" s="2">
        <v>45422</v>
      </c>
      <c r="G512" t="s">
        <v>5</v>
      </c>
      <c r="H512" s="10" t="s">
        <v>5589</v>
      </c>
      <c r="I512" t="s">
        <v>161</v>
      </c>
      <c r="J512" t="s">
        <v>181</v>
      </c>
      <c r="K512" t="s">
        <v>8</v>
      </c>
      <c r="L512" t="str">
        <f t="shared" si="14"/>
        <v>Serviço</v>
      </c>
      <c r="M512" t="s">
        <v>0</v>
      </c>
      <c r="N512" t="s">
        <v>0</v>
      </c>
      <c r="O512" t="s">
        <v>9</v>
      </c>
      <c r="P512">
        <v>1118</v>
      </c>
      <c r="Q512" t="str">
        <f>_xlfn.XLOOKUP(P512,Planilha1!$A$2:$A$3,Planilha1!$B$2:$B$3)</f>
        <v>Riocentro</v>
      </c>
      <c r="R512" t="s">
        <v>0</v>
      </c>
      <c r="S512" s="3">
        <v>1</v>
      </c>
      <c r="T512" t="s">
        <v>10</v>
      </c>
      <c r="U512" s="3">
        <v>1</v>
      </c>
      <c r="V512" t="s">
        <v>10</v>
      </c>
      <c r="W512" s="4">
        <v>760</v>
      </c>
      <c r="X512" s="17">
        <f t="shared" si="15"/>
        <v>760</v>
      </c>
      <c r="Y512" t="s">
        <v>11</v>
      </c>
      <c r="Z512" s="3">
        <v>1</v>
      </c>
      <c r="AA512" s="3">
        <v>0</v>
      </c>
      <c r="AB512" s="3">
        <v>0</v>
      </c>
      <c r="AC512" s="3">
        <v>0</v>
      </c>
      <c r="AD512" s="4">
        <v>0</v>
      </c>
      <c r="AE512" s="3">
        <v>0</v>
      </c>
      <c r="AF512" s="4">
        <v>0</v>
      </c>
      <c r="AG512" s="3">
        <v>1</v>
      </c>
      <c r="AH512" s="4">
        <v>0</v>
      </c>
      <c r="AI512" s="4">
        <v>0</v>
      </c>
      <c r="AJ512" s="4">
        <v>0</v>
      </c>
      <c r="AK512" s="4">
        <v>0</v>
      </c>
      <c r="AL512" t="s">
        <v>786</v>
      </c>
      <c r="AM512" t="s">
        <v>13</v>
      </c>
    </row>
    <row r="513" spans="1:39" x14ac:dyDescent="0.25">
      <c r="A513" t="s">
        <v>1</v>
      </c>
      <c r="B513" t="s">
        <v>2</v>
      </c>
      <c r="C513" t="s">
        <v>3</v>
      </c>
      <c r="D513" t="s">
        <v>4</v>
      </c>
      <c r="E513" t="str">
        <f>_xlfn.XLOOKUP(D513,Planilha2!A:A,Planilha2!B:B)</f>
        <v>Compras EBMS</v>
      </c>
      <c r="F513" s="2">
        <v>45422</v>
      </c>
      <c r="G513" t="s">
        <v>5</v>
      </c>
      <c r="H513" s="10" t="s">
        <v>5589</v>
      </c>
      <c r="I513" t="s">
        <v>6</v>
      </c>
      <c r="J513" t="s">
        <v>787</v>
      </c>
      <c r="K513" t="s">
        <v>8</v>
      </c>
      <c r="L513" t="str">
        <f t="shared" si="14"/>
        <v>Serviço</v>
      </c>
      <c r="M513" t="s">
        <v>0</v>
      </c>
      <c r="N513" t="s">
        <v>0</v>
      </c>
      <c r="O513" t="s">
        <v>9</v>
      </c>
      <c r="P513">
        <v>1118</v>
      </c>
      <c r="Q513" t="str">
        <f>_xlfn.XLOOKUP(P513,Planilha1!$A$2:$A$3,Planilha1!$B$2:$B$3)</f>
        <v>Riocentro</v>
      </c>
      <c r="R513" t="s">
        <v>0</v>
      </c>
      <c r="S513" s="3">
        <v>1</v>
      </c>
      <c r="T513" t="s">
        <v>10</v>
      </c>
      <c r="U513" s="3">
        <v>1</v>
      </c>
      <c r="V513" t="s">
        <v>10</v>
      </c>
      <c r="W513" s="4">
        <v>1866</v>
      </c>
      <c r="X513" s="17">
        <f t="shared" si="15"/>
        <v>1866</v>
      </c>
      <c r="Y513" t="s">
        <v>11</v>
      </c>
      <c r="Z513" s="3">
        <v>1</v>
      </c>
      <c r="AA513" s="3">
        <v>0</v>
      </c>
      <c r="AB513" s="3">
        <v>0</v>
      </c>
      <c r="AC513" s="3">
        <v>0</v>
      </c>
      <c r="AD513" s="4">
        <v>0</v>
      </c>
      <c r="AE513" s="3">
        <v>0</v>
      </c>
      <c r="AF513" s="4">
        <v>0</v>
      </c>
      <c r="AG513" s="3">
        <v>1</v>
      </c>
      <c r="AH513" s="4">
        <v>0</v>
      </c>
      <c r="AI513" s="4">
        <v>0</v>
      </c>
      <c r="AJ513" s="4">
        <v>0</v>
      </c>
      <c r="AK513" s="4">
        <v>0</v>
      </c>
      <c r="AL513" t="s">
        <v>788</v>
      </c>
      <c r="AM513" t="s">
        <v>13</v>
      </c>
    </row>
    <row r="514" spans="1:39" x14ac:dyDescent="0.25">
      <c r="A514" t="s">
        <v>1</v>
      </c>
      <c r="B514" t="s">
        <v>2</v>
      </c>
      <c r="C514" t="s">
        <v>3</v>
      </c>
      <c r="D514" t="s">
        <v>4</v>
      </c>
      <c r="E514" t="str">
        <f>_xlfn.XLOOKUP(D514,Planilha2!A:A,Planilha2!B:B)</f>
        <v>Compras EBMS</v>
      </c>
      <c r="F514" s="2">
        <v>45422</v>
      </c>
      <c r="G514" t="s">
        <v>113</v>
      </c>
      <c r="H514" s="10" t="s">
        <v>5600</v>
      </c>
      <c r="I514" t="s">
        <v>33</v>
      </c>
      <c r="J514" t="s">
        <v>422</v>
      </c>
      <c r="K514" t="s">
        <v>8</v>
      </c>
      <c r="L514" t="str">
        <f t="shared" si="14"/>
        <v>Serviço</v>
      </c>
      <c r="M514" t="s">
        <v>0</v>
      </c>
      <c r="N514" t="s">
        <v>0</v>
      </c>
      <c r="O514" t="s">
        <v>9</v>
      </c>
      <c r="P514">
        <v>1118</v>
      </c>
      <c r="Q514" t="str">
        <f>_xlfn.XLOOKUP(P514,Planilha1!$A$2:$A$3,Planilha1!$B$2:$B$3)</f>
        <v>Riocentro</v>
      </c>
      <c r="R514" t="s">
        <v>0</v>
      </c>
      <c r="S514" s="3">
        <v>1</v>
      </c>
      <c r="T514" t="s">
        <v>10</v>
      </c>
      <c r="U514" s="3">
        <v>1</v>
      </c>
      <c r="V514" t="s">
        <v>10</v>
      </c>
      <c r="W514" s="4">
        <v>740</v>
      </c>
      <c r="X514" s="17">
        <f t="shared" si="15"/>
        <v>740</v>
      </c>
      <c r="Y514" t="s">
        <v>11</v>
      </c>
      <c r="Z514" s="3">
        <v>1</v>
      </c>
      <c r="AA514" s="3">
        <v>0</v>
      </c>
      <c r="AB514" s="3">
        <v>0</v>
      </c>
      <c r="AC514" s="3">
        <v>0</v>
      </c>
      <c r="AD514" s="4">
        <v>0</v>
      </c>
      <c r="AE514" s="3">
        <v>0</v>
      </c>
      <c r="AF514" s="4">
        <v>0</v>
      </c>
      <c r="AG514" s="3">
        <v>1</v>
      </c>
      <c r="AH514" s="4">
        <v>0</v>
      </c>
      <c r="AI514" s="4">
        <v>0</v>
      </c>
      <c r="AJ514" s="4">
        <v>0</v>
      </c>
      <c r="AK514" s="4">
        <v>0</v>
      </c>
      <c r="AL514" t="s">
        <v>789</v>
      </c>
      <c r="AM514" t="s">
        <v>13</v>
      </c>
    </row>
    <row r="515" spans="1:39" x14ac:dyDescent="0.25">
      <c r="A515" t="s">
        <v>1</v>
      </c>
      <c r="B515" t="s">
        <v>2</v>
      </c>
      <c r="C515" t="s">
        <v>3</v>
      </c>
      <c r="D515" t="s">
        <v>4</v>
      </c>
      <c r="E515" t="str">
        <f>_xlfn.XLOOKUP(D515,Planilha2!A:A,Planilha2!B:B)</f>
        <v>Compras EBMS</v>
      </c>
      <c r="F515" s="2">
        <v>45422</v>
      </c>
      <c r="G515" t="s">
        <v>272</v>
      </c>
      <c r="H515" s="10" t="s">
        <v>5968</v>
      </c>
      <c r="I515" t="s">
        <v>33</v>
      </c>
      <c r="J515" t="s">
        <v>790</v>
      </c>
      <c r="K515" t="s">
        <v>8</v>
      </c>
      <c r="L515" t="str">
        <f t="shared" ref="L515:L578" si="16">IF(LEFT(K515,1)="s","Serviço",IF(LEFT(K515,1)="l","Locação","Material"))</f>
        <v>Serviço</v>
      </c>
      <c r="M515" t="s">
        <v>0</v>
      </c>
      <c r="N515" t="s">
        <v>0</v>
      </c>
      <c r="O515" t="s">
        <v>9</v>
      </c>
      <c r="P515">
        <v>1118</v>
      </c>
      <c r="Q515" t="str">
        <f>_xlfn.XLOOKUP(P515,Planilha1!$A$2:$A$3,Planilha1!$B$2:$B$3)</f>
        <v>Riocentro</v>
      </c>
      <c r="R515" t="s">
        <v>0</v>
      </c>
      <c r="S515" s="3">
        <v>1</v>
      </c>
      <c r="T515" t="s">
        <v>10</v>
      </c>
      <c r="U515" s="3">
        <v>1</v>
      </c>
      <c r="V515" t="s">
        <v>10</v>
      </c>
      <c r="W515" s="4">
        <v>900</v>
      </c>
      <c r="X515" s="17">
        <f t="shared" ref="X515:X578" si="17">W515*S515/Z515</f>
        <v>900</v>
      </c>
      <c r="Y515" t="s">
        <v>11</v>
      </c>
      <c r="Z515" s="3">
        <v>1</v>
      </c>
      <c r="AA515" s="3">
        <v>0</v>
      </c>
      <c r="AB515" s="3">
        <v>0</v>
      </c>
      <c r="AC515" s="3">
        <v>0</v>
      </c>
      <c r="AD515" s="4">
        <v>0</v>
      </c>
      <c r="AE515" s="3">
        <v>0</v>
      </c>
      <c r="AF515" s="4">
        <v>0</v>
      </c>
      <c r="AG515" s="3">
        <v>1</v>
      </c>
      <c r="AH515" s="4">
        <v>0</v>
      </c>
      <c r="AI515" s="4">
        <v>0</v>
      </c>
      <c r="AJ515" s="4">
        <v>0</v>
      </c>
      <c r="AK515" s="4">
        <v>0</v>
      </c>
      <c r="AL515" t="s">
        <v>791</v>
      </c>
      <c r="AM515" t="s">
        <v>13</v>
      </c>
    </row>
    <row r="516" spans="1:39" x14ac:dyDescent="0.25">
      <c r="A516" t="s">
        <v>1</v>
      </c>
      <c r="B516" t="s">
        <v>2</v>
      </c>
      <c r="C516" t="s">
        <v>3</v>
      </c>
      <c r="D516" t="s">
        <v>4</v>
      </c>
      <c r="E516" t="str">
        <f>_xlfn.XLOOKUP(D516,Planilha2!A:A,Planilha2!B:B)</f>
        <v>Compras EBMS</v>
      </c>
      <c r="F516" s="2">
        <v>45422</v>
      </c>
      <c r="G516" t="s">
        <v>792</v>
      </c>
      <c r="H516" s="10" t="s">
        <v>5639</v>
      </c>
      <c r="I516" t="s">
        <v>793</v>
      </c>
      <c r="J516" t="s">
        <v>794</v>
      </c>
      <c r="K516" t="s">
        <v>8</v>
      </c>
      <c r="L516" t="str">
        <f t="shared" si="16"/>
        <v>Serviço</v>
      </c>
      <c r="M516" t="s">
        <v>0</v>
      </c>
      <c r="N516" t="s">
        <v>0</v>
      </c>
      <c r="O516" t="s">
        <v>9</v>
      </c>
      <c r="P516">
        <v>1118</v>
      </c>
      <c r="Q516" t="str">
        <f>_xlfn.XLOOKUP(P516,Planilha1!$A$2:$A$3,Planilha1!$B$2:$B$3)</f>
        <v>Riocentro</v>
      </c>
      <c r="R516" t="s">
        <v>0</v>
      </c>
      <c r="S516" s="3">
        <v>1</v>
      </c>
      <c r="T516" t="s">
        <v>10</v>
      </c>
      <c r="U516" s="3">
        <v>1</v>
      </c>
      <c r="V516" t="s">
        <v>10</v>
      </c>
      <c r="W516" s="4">
        <v>10000</v>
      </c>
      <c r="X516" s="17">
        <f t="shared" si="17"/>
        <v>10000</v>
      </c>
      <c r="Y516" t="s">
        <v>11</v>
      </c>
      <c r="Z516" s="3">
        <v>1</v>
      </c>
      <c r="AA516" s="3">
        <v>0</v>
      </c>
      <c r="AB516" s="3">
        <v>0</v>
      </c>
      <c r="AC516" s="3">
        <v>0</v>
      </c>
      <c r="AD516" s="4">
        <v>0</v>
      </c>
      <c r="AE516" s="3">
        <v>0</v>
      </c>
      <c r="AF516" s="4">
        <v>0</v>
      </c>
      <c r="AG516" s="3">
        <v>1</v>
      </c>
      <c r="AH516" s="4">
        <v>0</v>
      </c>
      <c r="AI516" s="4">
        <v>0</v>
      </c>
      <c r="AJ516" s="4">
        <v>0</v>
      </c>
      <c r="AK516" s="4">
        <v>0</v>
      </c>
      <c r="AL516" t="s">
        <v>795</v>
      </c>
      <c r="AM516" t="s">
        <v>13</v>
      </c>
    </row>
    <row r="517" spans="1:39" x14ac:dyDescent="0.25">
      <c r="A517" t="s">
        <v>1</v>
      </c>
      <c r="B517" t="s">
        <v>2</v>
      </c>
      <c r="C517" t="s">
        <v>3</v>
      </c>
      <c r="D517" t="s">
        <v>4</v>
      </c>
      <c r="E517" t="str">
        <f>_xlfn.XLOOKUP(D517,Planilha2!A:A,Planilha2!B:B)</f>
        <v>Compras EBMS</v>
      </c>
      <c r="F517" s="2">
        <v>45422</v>
      </c>
      <c r="G517" t="s">
        <v>796</v>
      </c>
      <c r="H517" s="10" t="s">
        <v>5640</v>
      </c>
      <c r="I517" t="s">
        <v>741</v>
      </c>
      <c r="J517" t="s">
        <v>797</v>
      </c>
      <c r="K517" t="s">
        <v>8</v>
      </c>
      <c r="L517" t="str">
        <f t="shared" si="16"/>
        <v>Serviço</v>
      </c>
      <c r="M517" t="s">
        <v>0</v>
      </c>
      <c r="N517" t="s">
        <v>0</v>
      </c>
      <c r="O517" t="s">
        <v>9</v>
      </c>
      <c r="P517">
        <v>1118</v>
      </c>
      <c r="Q517" t="str">
        <f>_xlfn.XLOOKUP(P517,Planilha1!$A$2:$A$3,Planilha1!$B$2:$B$3)</f>
        <v>Riocentro</v>
      </c>
      <c r="R517" t="s">
        <v>0</v>
      </c>
      <c r="S517" s="3">
        <v>1</v>
      </c>
      <c r="T517" t="s">
        <v>10</v>
      </c>
      <c r="U517" s="3">
        <v>1</v>
      </c>
      <c r="V517" t="s">
        <v>10</v>
      </c>
      <c r="W517" s="4">
        <v>5000</v>
      </c>
      <c r="X517" s="17">
        <f t="shared" si="17"/>
        <v>5000</v>
      </c>
      <c r="Y517" t="s">
        <v>11</v>
      </c>
      <c r="Z517" s="3">
        <v>1</v>
      </c>
      <c r="AA517" s="3">
        <v>0</v>
      </c>
      <c r="AB517" s="3">
        <v>0</v>
      </c>
      <c r="AC517" s="3">
        <v>0</v>
      </c>
      <c r="AD517" s="4">
        <v>0</v>
      </c>
      <c r="AE517" s="3">
        <v>0</v>
      </c>
      <c r="AF517" s="4">
        <v>0</v>
      </c>
      <c r="AG517" s="3">
        <v>1</v>
      </c>
      <c r="AH517" s="4">
        <v>0</v>
      </c>
      <c r="AI517" s="4">
        <v>0</v>
      </c>
      <c r="AJ517" s="4">
        <v>0</v>
      </c>
      <c r="AK517" s="4">
        <v>0</v>
      </c>
      <c r="AL517" t="s">
        <v>798</v>
      </c>
      <c r="AM517" t="s">
        <v>13</v>
      </c>
    </row>
    <row r="518" spans="1:39" x14ac:dyDescent="0.25">
      <c r="A518" t="s">
        <v>1</v>
      </c>
      <c r="B518" t="s">
        <v>2</v>
      </c>
      <c r="C518" t="s">
        <v>3</v>
      </c>
      <c r="D518" t="s">
        <v>4</v>
      </c>
      <c r="E518" t="str">
        <f>_xlfn.XLOOKUP(D518,Planilha2!A:A,Planilha2!B:B)</f>
        <v>Compras EBMS</v>
      </c>
      <c r="F518" s="2">
        <v>45425</v>
      </c>
      <c r="G518" t="s">
        <v>102</v>
      </c>
      <c r="H518" s="10" t="s">
        <v>5599</v>
      </c>
      <c r="I518" t="s">
        <v>33</v>
      </c>
      <c r="J518" t="s">
        <v>799</v>
      </c>
      <c r="K518" t="s">
        <v>8</v>
      </c>
      <c r="L518" t="str">
        <f t="shared" si="16"/>
        <v>Serviço</v>
      </c>
      <c r="M518" t="s">
        <v>0</v>
      </c>
      <c r="N518" t="s">
        <v>0</v>
      </c>
      <c r="O518" t="s">
        <v>9</v>
      </c>
      <c r="P518">
        <v>1118</v>
      </c>
      <c r="Q518" t="str">
        <f>_xlfn.XLOOKUP(P518,Planilha1!$A$2:$A$3,Planilha1!$B$2:$B$3)</f>
        <v>Riocentro</v>
      </c>
      <c r="R518" t="s">
        <v>0</v>
      </c>
      <c r="S518" s="3">
        <v>1</v>
      </c>
      <c r="T518" t="s">
        <v>10</v>
      </c>
      <c r="U518" s="3">
        <v>1</v>
      </c>
      <c r="V518" t="s">
        <v>10</v>
      </c>
      <c r="W518" s="4">
        <v>28294.1</v>
      </c>
      <c r="X518" s="17">
        <f t="shared" si="17"/>
        <v>28294.1</v>
      </c>
      <c r="Y518" t="s">
        <v>11</v>
      </c>
      <c r="Z518" s="3">
        <v>1</v>
      </c>
      <c r="AA518" s="3">
        <v>0</v>
      </c>
      <c r="AB518" s="3">
        <v>0</v>
      </c>
      <c r="AC518" s="3">
        <v>0</v>
      </c>
      <c r="AD518" s="4">
        <v>0</v>
      </c>
      <c r="AE518" s="3">
        <v>0</v>
      </c>
      <c r="AF518" s="4">
        <v>0</v>
      </c>
      <c r="AG518" s="3">
        <v>1</v>
      </c>
      <c r="AH518" s="4">
        <v>0</v>
      </c>
      <c r="AI518" s="4">
        <v>0</v>
      </c>
      <c r="AJ518" s="4">
        <v>0</v>
      </c>
      <c r="AK518" s="4">
        <v>0</v>
      </c>
      <c r="AL518" t="s">
        <v>800</v>
      </c>
      <c r="AM518" t="s">
        <v>13</v>
      </c>
    </row>
    <row r="519" spans="1:39" x14ac:dyDescent="0.25">
      <c r="A519" t="s">
        <v>1</v>
      </c>
      <c r="B519" t="s">
        <v>2</v>
      </c>
      <c r="C519" t="s">
        <v>3</v>
      </c>
      <c r="D519" t="s">
        <v>4</v>
      </c>
      <c r="E519" t="str">
        <f>_xlfn.XLOOKUP(D519,Planilha2!A:A,Planilha2!B:B)</f>
        <v>Compras EBMS</v>
      </c>
      <c r="F519" s="2">
        <v>45425</v>
      </c>
      <c r="G519" t="s">
        <v>5</v>
      </c>
      <c r="H519" s="10" t="s">
        <v>5589</v>
      </c>
      <c r="I519" t="s">
        <v>6</v>
      </c>
      <c r="J519" t="s">
        <v>27</v>
      </c>
      <c r="K519" t="s">
        <v>8</v>
      </c>
      <c r="L519" t="str">
        <f t="shared" si="16"/>
        <v>Serviço</v>
      </c>
      <c r="M519" t="s">
        <v>0</v>
      </c>
      <c r="N519" t="s">
        <v>0</v>
      </c>
      <c r="O519" t="s">
        <v>9</v>
      </c>
      <c r="P519">
        <v>1118</v>
      </c>
      <c r="Q519" t="str">
        <f>_xlfn.XLOOKUP(P519,Planilha1!$A$2:$A$3,Planilha1!$B$2:$B$3)</f>
        <v>Riocentro</v>
      </c>
      <c r="R519" t="s">
        <v>0</v>
      </c>
      <c r="S519" s="3">
        <v>1</v>
      </c>
      <c r="T519" t="s">
        <v>10</v>
      </c>
      <c r="U519" s="3">
        <v>1</v>
      </c>
      <c r="V519" t="s">
        <v>10</v>
      </c>
      <c r="W519" s="4">
        <v>590</v>
      </c>
      <c r="X519" s="17">
        <f t="shared" si="17"/>
        <v>590</v>
      </c>
      <c r="Y519" t="s">
        <v>11</v>
      </c>
      <c r="Z519" s="3">
        <v>1</v>
      </c>
      <c r="AA519" s="3">
        <v>0</v>
      </c>
      <c r="AB519" s="3">
        <v>0</v>
      </c>
      <c r="AC519" s="3">
        <v>0</v>
      </c>
      <c r="AD519" s="4">
        <v>0</v>
      </c>
      <c r="AE519" s="3">
        <v>0</v>
      </c>
      <c r="AF519" s="4">
        <v>0</v>
      </c>
      <c r="AG519" s="3">
        <v>1</v>
      </c>
      <c r="AH519" s="4">
        <v>0</v>
      </c>
      <c r="AI519" s="4">
        <v>0</v>
      </c>
      <c r="AJ519" s="4">
        <v>0</v>
      </c>
      <c r="AK519" s="4">
        <v>0</v>
      </c>
      <c r="AL519" t="s">
        <v>801</v>
      </c>
      <c r="AM519" t="s">
        <v>13</v>
      </c>
    </row>
    <row r="520" spans="1:39" x14ac:dyDescent="0.25">
      <c r="A520" t="s">
        <v>1</v>
      </c>
      <c r="B520" t="s">
        <v>2</v>
      </c>
      <c r="C520" t="s">
        <v>3</v>
      </c>
      <c r="D520" t="s">
        <v>4</v>
      </c>
      <c r="E520" t="str">
        <f>_xlfn.XLOOKUP(D520,Planilha2!A:A,Planilha2!B:B)</f>
        <v>Compras EBMS</v>
      </c>
      <c r="F520" s="2">
        <v>45425</v>
      </c>
      <c r="G520" t="s">
        <v>46</v>
      </c>
      <c r="H520" s="10" t="s">
        <v>46</v>
      </c>
      <c r="I520" t="s">
        <v>212</v>
      </c>
      <c r="J520" t="s">
        <v>213</v>
      </c>
      <c r="K520" t="s">
        <v>8</v>
      </c>
      <c r="L520" t="str">
        <f t="shared" si="16"/>
        <v>Serviço</v>
      </c>
      <c r="M520" t="s">
        <v>0</v>
      </c>
      <c r="N520" t="s">
        <v>0</v>
      </c>
      <c r="O520" t="s">
        <v>9</v>
      </c>
      <c r="P520">
        <v>1118</v>
      </c>
      <c r="Q520" t="str">
        <f>_xlfn.XLOOKUP(P520,Planilha1!$A$2:$A$3,Planilha1!$B$2:$B$3)</f>
        <v>Riocentro</v>
      </c>
      <c r="R520" t="s">
        <v>0</v>
      </c>
      <c r="S520" s="3">
        <v>1</v>
      </c>
      <c r="T520" t="s">
        <v>10</v>
      </c>
      <c r="U520" s="3">
        <v>1</v>
      </c>
      <c r="V520" t="s">
        <v>10</v>
      </c>
      <c r="W520" s="4">
        <v>10500</v>
      </c>
      <c r="X520" s="17">
        <f t="shared" si="17"/>
        <v>10500</v>
      </c>
      <c r="Y520" t="s">
        <v>11</v>
      </c>
      <c r="Z520" s="3">
        <v>1</v>
      </c>
      <c r="AA520" s="3">
        <v>0</v>
      </c>
      <c r="AB520" s="3">
        <v>0</v>
      </c>
      <c r="AC520" s="3">
        <v>1</v>
      </c>
      <c r="AD520" s="4">
        <v>0</v>
      </c>
      <c r="AE520" s="3">
        <v>1</v>
      </c>
      <c r="AF520" s="4">
        <v>10500</v>
      </c>
      <c r="AG520" s="3">
        <v>1</v>
      </c>
      <c r="AH520" s="4">
        <v>0</v>
      </c>
      <c r="AI520" s="4">
        <v>0</v>
      </c>
      <c r="AJ520" s="4">
        <v>0</v>
      </c>
      <c r="AK520" s="4">
        <v>0</v>
      </c>
      <c r="AL520" t="s">
        <v>802</v>
      </c>
      <c r="AM520" t="s">
        <v>13</v>
      </c>
    </row>
    <row r="521" spans="1:39" x14ac:dyDescent="0.25">
      <c r="A521" t="s">
        <v>1</v>
      </c>
      <c r="B521" t="s">
        <v>2</v>
      </c>
      <c r="C521" t="s">
        <v>3</v>
      </c>
      <c r="D521" t="s">
        <v>4</v>
      </c>
      <c r="E521" t="str">
        <f>_xlfn.XLOOKUP(D521,Planilha2!A:A,Planilha2!B:B)</f>
        <v>Compras EBMS</v>
      </c>
      <c r="F521" s="2">
        <v>45425</v>
      </c>
      <c r="G521" t="s">
        <v>46</v>
      </c>
      <c r="H521" s="10" t="s">
        <v>46</v>
      </c>
      <c r="I521" t="s">
        <v>212</v>
      </c>
      <c r="J521" t="s">
        <v>213</v>
      </c>
      <c r="K521" t="s">
        <v>8</v>
      </c>
      <c r="L521" t="str">
        <f t="shared" si="16"/>
        <v>Serviço</v>
      </c>
      <c r="M521" t="s">
        <v>0</v>
      </c>
      <c r="N521" t="s">
        <v>0</v>
      </c>
      <c r="O521" t="s">
        <v>9</v>
      </c>
      <c r="P521">
        <v>1118</v>
      </c>
      <c r="Q521" t="str">
        <f>_xlfn.XLOOKUP(P521,Planilha1!$A$2:$A$3,Planilha1!$B$2:$B$3)</f>
        <v>Riocentro</v>
      </c>
      <c r="R521" t="s">
        <v>0</v>
      </c>
      <c r="S521" s="3">
        <v>1</v>
      </c>
      <c r="T521" t="s">
        <v>10</v>
      </c>
      <c r="U521" s="3">
        <v>1</v>
      </c>
      <c r="V521" t="s">
        <v>10</v>
      </c>
      <c r="W521" s="4">
        <v>1048.7</v>
      </c>
      <c r="X521" s="17">
        <f t="shared" si="17"/>
        <v>1048.7</v>
      </c>
      <c r="Y521" t="s">
        <v>11</v>
      </c>
      <c r="Z521" s="3">
        <v>1</v>
      </c>
      <c r="AA521" s="3">
        <v>0</v>
      </c>
      <c r="AB521" s="3">
        <v>0</v>
      </c>
      <c r="AC521" s="3">
        <v>1</v>
      </c>
      <c r="AD521" s="4">
        <v>0</v>
      </c>
      <c r="AE521" s="3">
        <v>1</v>
      </c>
      <c r="AF521" s="4">
        <v>1048.7</v>
      </c>
      <c r="AG521" s="3">
        <v>1</v>
      </c>
      <c r="AH521" s="4">
        <v>0</v>
      </c>
      <c r="AI521" s="4">
        <v>0</v>
      </c>
      <c r="AJ521" s="4">
        <v>0</v>
      </c>
      <c r="AK521" s="4">
        <v>0</v>
      </c>
      <c r="AL521" t="s">
        <v>803</v>
      </c>
      <c r="AM521" t="s">
        <v>13</v>
      </c>
    </row>
    <row r="522" spans="1:39" x14ac:dyDescent="0.25">
      <c r="A522" t="s">
        <v>1</v>
      </c>
      <c r="B522" t="s">
        <v>2</v>
      </c>
      <c r="C522" t="s">
        <v>3</v>
      </c>
      <c r="D522" t="s">
        <v>4</v>
      </c>
      <c r="E522" t="str">
        <f>_xlfn.XLOOKUP(D522,Planilha2!A:A,Planilha2!B:B)</f>
        <v>Compras EBMS</v>
      </c>
      <c r="F522" s="2">
        <v>45426</v>
      </c>
      <c r="G522" t="s">
        <v>26</v>
      </c>
      <c r="H522" s="10" t="s">
        <v>5591</v>
      </c>
      <c r="I522" t="s">
        <v>6</v>
      </c>
      <c r="J522" t="s">
        <v>804</v>
      </c>
      <c r="K522" t="s">
        <v>8</v>
      </c>
      <c r="L522" t="str">
        <f t="shared" si="16"/>
        <v>Serviço</v>
      </c>
      <c r="M522" t="s">
        <v>0</v>
      </c>
      <c r="N522" t="s">
        <v>0</v>
      </c>
      <c r="O522" t="s">
        <v>9</v>
      </c>
      <c r="P522">
        <v>1118</v>
      </c>
      <c r="Q522" t="str">
        <f>_xlfn.XLOOKUP(P522,Planilha1!$A$2:$A$3,Planilha1!$B$2:$B$3)</f>
        <v>Riocentro</v>
      </c>
      <c r="R522" t="s">
        <v>0</v>
      </c>
      <c r="S522" s="3">
        <v>1</v>
      </c>
      <c r="T522" t="s">
        <v>10</v>
      </c>
      <c r="U522" s="3">
        <v>1</v>
      </c>
      <c r="V522" t="s">
        <v>10</v>
      </c>
      <c r="W522" s="4">
        <v>3400</v>
      </c>
      <c r="X522" s="17">
        <f t="shared" si="17"/>
        <v>3400</v>
      </c>
      <c r="Y522" t="s">
        <v>11</v>
      </c>
      <c r="Z522" s="3">
        <v>1</v>
      </c>
      <c r="AA522" s="3">
        <v>0</v>
      </c>
      <c r="AB522" s="3">
        <v>0</v>
      </c>
      <c r="AC522" s="3">
        <v>1</v>
      </c>
      <c r="AD522" s="4">
        <v>0</v>
      </c>
      <c r="AE522" s="3">
        <v>1</v>
      </c>
      <c r="AF522" s="4">
        <v>3400</v>
      </c>
      <c r="AG522" s="3">
        <v>1</v>
      </c>
      <c r="AH522" s="4">
        <v>0</v>
      </c>
      <c r="AI522" s="4">
        <v>0</v>
      </c>
      <c r="AJ522" s="4">
        <v>0</v>
      </c>
      <c r="AK522" s="4">
        <v>0</v>
      </c>
      <c r="AL522" t="s">
        <v>805</v>
      </c>
      <c r="AM522" t="s">
        <v>13</v>
      </c>
    </row>
    <row r="523" spans="1:39" x14ac:dyDescent="0.25">
      <c r="A523" t="s">
        <v>1</v>
      </c>
      <c r="B523" t="s">
        <v>2</v>
      </c>
      <c r="C523" t="s">
        <v>3</v>
      </c>
      <c r="D523" t="s">
        <v>4</v>
      </c>
      <c r="E523" t="str">
        <f>_xlfn.XLOOKUP(D523,Planilha2!A:A,Planilha2!B:B)</f>
        <v>Compras EBMS</v>
      </c>
      <c r="F523" s="2">
        <v>45426</v>
      </c>
      <c r="G523" t="s">
        <v>26</v>
      </c>
      <c r="H523" s="10" t="s">
        <v>5591</v>
      </c>
      <c r="I523" t="s">
        <v>6</v>
      </c>
      <c r="J523" t="s">
        <v>806</v>
      </c>
      <c r="K523" t="s">
        <v>8</v>
      </c>
      <c r="L523" t="str">
        <f t="shared" si="16"/>
        <v>Serviço</v>
      </c>
      <c r="M523" t="s">
        <v>0</v>
      </c>
      <c r="N523" t="s">
        <v>0</v>
      </c>
      <c r="O523" t="s">
        <v>9</v>
      </c>
      <c r="P523">
        <v>1118</v>
      </c>
      <c r="Q523" t="str">
        <f>_xlfn.XLOOKUP(P523,Planilha1!$A$2:$A$3,Planilha1!$B$2:$B$3)</f>
        <v>Riocentro</v>
      </c>
      <c r="R523" t="s">
        <v>0</v>
      </c>
      <c r="S523" s="3">
        <v>1</v>
      </c>
      <c r="T523" t="s">
        <v>10</v>
      </c>
      <c r="U523" s="3">
        <v>1</v>
      </c>
      <c r="V523" t="s">
        <v>10</v>
      </c>
      <c r="W523" s="4">
        <v>875</v>
      </c>
      <c r="X523" s="17">
        <f t="shared" si="17"/>
        <v>875</v>
      </c>
      <c r="Y523" t="s">
        <v>11</v>
      </c>
      <c r="Z523" s="3">
        <v>1</v>
      </c>
      <c r="AA523" s="3">
        <v>0</v>
      </c>
      <c r="AB523" s="3">
        <v>0</v>
      </c>
      <c r="AC523" s="3">
        <v>1</v>
      </c>
      <c r="AD523" s="4">
        <v>0</v>
      </c>
      <c r="AE523" s="3">
        <v>1</v>
      </c>
      <c r="AF523" s="4">
        <v>875</v>
      </c>
      <c r="AG523" s="3">
        <v>1</v>
      </c>
      <c r="AH523" s="4">
        <v>0</v>
      </c>
      <c r="AI523" s="4">
        <v>0</v>
      </c>
      <c r="AJ523" s="4">
        <v>0</v>
      </c>
      <c r="AK523" s="4">
        <v>0</v>
      </c>
      <c r="AL523" t="s">
        <v>807</v>
      </c>
      <c r="AM523" t="s">
        <v>13</v>
      </c>
    </row>
    <row r="524" spans="1:39" x14ac:dyDescent="0.25">
      <c r="A524" t="s">
        <v>1</v>
      </c>
      <c r="B524" t="s">
        <v>2</v>
      </c>
      <c r="C524" t="s">
        <v>3</v>
      </c>
      <c r="D524" t="s">
        <v>4</v>
      </c>
      <c r="E524" t="str">
        <f>_xlfn.XLOOKUP(D524,Planilha2!A:A,Planilha2!B:B)</f>
        <v>Compras EBMS</v>
      </c>
      <c r="F524" s="2">
        <v>45426</v>
      </c>
      <c r="G524" t="s">
        <v>50</v>
      </c>
      <c r="H524" s="10" t="s">
        <v>5593</v>
      </c>
      <c r="I524" t="s">
        <v>51</v>
      </c>
      <c r="J524" t="s">
        <v>52</v>
      </c>
      <c r="K524" t="s">
        <v>8</v>
      </c>
      <c r="L524" t="str">
        <f t="shared" si="16"/>
        <v>Serviço</v>
      </c>
      <c r="M524" t="s">
        <v>0</v>
      </c>
      <c r="N524" t="s">
        <v>0</v>
      </c>
      <c r="O524" t="s">
        <v>9</v>
      </c>
      <c r="P524">
        <v>1118</v>
      </c>
      <c r="Q524" t="str">
        <f>_xlfn.XLOOKUP(P524,Planilha1!$A$2:$A$3,Planilha1!$B$2:$B$3)</f>
        <v>Riocentro</v>
      </c>
      <c r="R524" t="s">
        <v>0</v>
      </c>
      <c r="S524" s="3">
        <v>1</v>
      </c>
      <c r="T524" t="s">
        <v>10</v>
      </c>
      <c r="U524" s="3">
        <v>1</v>
      </c>
      <c r="V524" t="s">
        <v>10</v>
      </c>
      <c r="W524" s="4">
        <v>4160</v>
      </c>
      <c r="X524" s="17">
        <f t="shared" si="17"/>
        <v>4160</v>
      </c>
      <c r="Y524" t="s">
        <v>11</v>
      </c>
      <c r="Z524" s="3">
        <v>1</v>
      </c>
      <c r="AA524" s="3">
        <v>0</v>
      </c>
      <c r="AB524" s="3">
        <v>0</v>
      </c>
      <c r="AC524" s="3">
        <v>0</v>
      </c>
      <c r="AD524" s="4">
        <v>0</v>
      </c>
      <c r="AE524" s="3">
        <v>0</v>
      </c>
      <c r="AF524" s="4">
        <v>0</v>
      </c>
      <c r="AG524" s="3">
        <v>1</v>
      </c>
      <c r="AH524" s="4">
        <v>0</v>
      </c>
      <c r="AI524" s="4">
        <v>0</v>
      </c>
      <c r="AJ524" s="4">
        <v>0</v>
      </c>
      <c r="AK524" s="4">
        <v>0</v>
      </c>
      <c r="AL524" t="s">
        <v>808</v>
      </c>
      <c r="AM524" t="s">
        <v>13</v>
      </c>
    </row>
    <row r="525" spans="1:39" x14ac:dyDescent="0.25">
      <c r="A525" t="s">
        <v>1</v>
      </c>
      <c r="B525" t="s">
        <v>2</v>
      </c>
      <c r="C525" t="s">
        <v>3</v>
      </c>
      <c r="D525" t="s">
        <v>4</v>
      </c>
      <c r="E525" t="str">
        <f>_xlfn.XLOOKUP(D525,Planilha2!A:A,Planilha2!B:B)</f>
        <v>Compras EBMS</v>
      </c>
      <c r="F525" s="2">
        <v>45426</v>
      </c>
      <c r="G525" t="s">
        <v>50</v>
      </c>
      <c r="H525" s="10" t="s">
        <v>5593</v>
      </c>
      <c r="I525" t="s">
        <v>51</v>
      </c>
      <c r="J525" t="s">
        <v>52</v>
      </c>
      <c r="K525" t="s">
        <v>8</v>
      </c>
      <c r="L525" t="str">
        <f t="shared" si="16"/>
        <v>Serviço</v>
      </c>
      <c r="M525" t="s">
        <v>0</v>
      </c>
      <c r="N525" t="s">
        <v>0</v>
      </c>
      <c r="O525" t="s">
        <v>9</v>
      </c>
      <c r="P525">
        <v>1118</v>
      </c>
      <c r="Q525" t="str">
        <f>_xlfn.XLOOKUP(P525,Planilha1!$A$2:$A$3,Planilha1!$B$2:$B$3)</f>
        <v>Riocentro</v>
      </c>
      <c r="R525" t="s">
        <v>0</v>
      </c>
      <c r="S525" s="3">
        <v>1</v>
      </c>
      <c r="T525" t="s">
        <v>10</v>
      </c>
      <c r="U525" s="3">
        <v>1</v>
      </c>
      <c r="V525" t="s">
        <v>10</v>
      </c>
      <c r="W525" s="4">
        <v>4680</v>
      </c>
      <c r="X525" s="17">
        <f t="shared" si="17"/>
        <v>4680</v>
      </c>
      <c r="Y525" t="s">
        <v>11</v>
      </c>
      <c r="Z525" s="3">
        <v>1</v>
      </c>
      <c r="AA525" s="3">
        <v>0</v>
      </c>
      <c r="AB525" s="3">
        <v>0</v>
      </c>
      <c r="AC525" s="3">
        <v>0</v>
      </c>
      <c r="AD525" s="4">
        <v>0</v>
      </c>
      <c r="AE525" s="3">
        <v>0</v>
      </c>
      <c r="AF525" s="4">
        <v>0</v>
      </c>
      <c r="AG525" s="3">
        <v>1</v>
      </c>
      <c r="AH525" s="4">
        <v>0</v>
      </c>
      <c r="AI525" s="4">
        <v>0</v>
      </c>
      <c r="AJ525" s="4">
        <v>0</v>
      </c>
      <c r="AK525" s="4">
        <v>0</v>
      </c>
      <c r="AL525" t="s">
        <v>809</v>
      </c>
      <c r="AM525" t="s">
        <v>13</v>
      </c>
    </row>
    <row r="526" spans="1:39" x14ac:dyDescent="0.25">
      <c r="A526" t="s">
        <v>14</v>
      </c>
      <c r="B526" t="s">
        <v>2</v>
      </c>
      <c r="C526" t="s">
        <v>3</v>
      </c>
      <c r="D526" t="s">
        <v>4</v>
      </c>
      <c r="E526" t="str">
        <f>_xlfn.XLOOKUP(D526,Planilha2!A:A,Planilha2!B:B)</f>
        <v>Compras EBMS</v>
      </c>
      <c r="F526" s="2">
        <v>45427</v>
      </c>
      <c r="G526" t="s">
        <v>46</v>
      </c>
      <c r="H526" s="10" t="s">
        <v>46</v>
      </c>
      <c r="I526" t="s">
        <v>47</v>
      </c>
      <c r="J526" t="s">
        <v>810</v>
      </c>
      <c r="K526" t="s">
        <v>8</v>
      </c>
      <c r="L526" t="str">
        <f t="shared" si="16"/>
        <v>Serviço</v>
      </c>
      <c r="M526" t="s">
        <v>0</v>
      </c>
      <c r="N526" t="s">
        <v>0</v>
      </c>
      <c r="O526" t="s">
        <v>9</v>
      </c>
      <c r="P526">
        <v>1118</v>
      </c>
      <c r="Q526" t="str">
        <f>_xlfn.XLOOKUP(P526,Planilha1!$A$2:$A$3,Planilha1!$B$2:$B$3)</f>
        <v>Riocentro</v>
      </c>
      <c r="R526" t="s">
        <v>0</v>
      </c>
      <c r="S526" s="3">
        <v>1</v>
      </c>
      <c r="T526" t="s">
        <v>10</v>
      </c>
      <c r="U526" s="3">
        <v>1</v>
      </c>
      <c r="V526" t="s">
        <v>10</v>
      </c>
      <c r="W526" s="4">
        <v>6600</v>
      </c>
      <c r="X526" s="17">
        <f t="shared" si="17"/>
        <v>6600</v>
      </c>
      <c r="Y526" t="s">
        <v>11</v>
      </c>
      <c r="Z526" s="3">
        <v>1</v>
      </c>
      <c r="AA526" s="3">
        <v>0</v>
      </c>
      <c r="AB526" s="3">
        <v>0</v>
      </c>
      <c r="AC526" s="3">
        <v>0</v>
      </c>
      <c r="AD526" s="4">
        <v>0</v>
      </c>
      <c r="AE526" s="3">
        <v>0</v>
      </c>
      <c r="AF526" s="4">
        <v>0</v>
      </c>
      <c r="AG526" s="3">
        <v>1</v>
      </c>
      <c r="AH526" s="4">
        <v>0</v>
      </c>
      <c r="AI526" s="4">
        <v>0</v>
      </c>
      <c r="AJ526" s="4">
        <v>0</v>
      </c>
      <c r="AK526" s="4">
        <v>0</v>
      </c>
      <c r="AL526" t="s">
        <v>811</v>
      </c>
      <c r="AM526" t="s">
        <v>13</v>
      </c>
    </row>
    <row r="527" spans="1:39" x14ac:dyDescent="0.25">
      <c r="A527" t="s">
        <v>1</v>
      </c>
      <c r="B527" t="s">
        <v>2</v>
      </c>
      <c r="C527" t="s">
        <v>3</v>
      </c>
      <c r="D527" t="s">
        <v>4</v>
      </c>
      <c r="E527" t="str">
        <f>_xlfn.XLOOKUP(D527,Planilha2!A:A,Planilha2!B:B)</f>
        <v>Compras EBMS</v>
      </c>
      <c r="F527" s="2">
        <v>45427</v>
      </c>
      <c r="G527" t="s">
        <v>66</v>
      </c>
      <c r="H527" s="10" t="s">
        <v>5965</v>
      </c>
      <c r="I527" t="s">
        <v>51</v>
      </c>
      <c r="J527" t="s">
        <v>52</v>
      </c>
      <c r="K527" t="s">
        <v>8</v>
      </c>
      <c r="L527" t="str">
        <f t="shared" si="16"/>
        <v>Serviço</v>
      </c>
      <c r="M527" t="s">
        <v>0</v>
      </c>
      <c r="N527" t="s">
        <v>0</v>
      </c>
      <c r="O527" t="s">
        <v>9</v>
      </c>
      <c r="P527">
        <v>1118</v>
      </c>
      <c r="Q527" t="str">
        <f>_xlfn.XLOOKUP(P527,Planilha1!$A$2:$A$3,Planilha1!$B$2:$B$3)</f>
        <v>Riocentro</v>
      </c>
      <c r="R527" t="s">
        <v>0</v>
      </c>
      <c r="S527" s="3">
        <v>1</v>
      </c>
      <c r="T527" t="s">
        <v>10</v>
      </c>
      <c r="U527" s="3">
        <v>1</v>
      </c>
      <c r="V527" t="s">
        <v>10</v>
      </c>
      <c r="W527" s="4">
        <v>700</v>
      </c>
      <c r="X527" s="17">
        <f t="shared" si="17"/>
        <v>700</v>
      </c>
      <c r="Y527" t="s">
        <v>11</v>
      </c>
      <c r="Z527" s="3">
        <v>1</v>
      </c>
      <c r="AA527" s="3">
        <v>0</v>
      </c>
      <c r="AB527" s="3">
        <v>0</v>
      </c>
      <c r="AC527" s="3">
        <v>0</v>
      </c>
      <c r="AD527" s="4">
        <v>0</v>
      </c>
      <c r="AE527" s="3">
        <v>0</v>
      </c>
      <c r="AF527" s="4">
        <v>0</v>
      </c>
      <c r="AG527" s="3">
        <v>1</v>
      </c>
      <c r="AH527" s="4">
        <v>0</v>
      </c>
      <c r="AI527" s="4">
        <v>0</v>
      </c>
      <c r="AJ527" s="4">
        <v>0</v>
      </c>
      <c r="AK527" s="4">
        <v>0</v>
      </c>
      <c r="AL527" t="s">
        <v>812</v>
      </c>
      <c r="AM527" t="s">
        <v>13</v>
      </c>
    </row>
    <row r="528" spans="1:39" x14ac:dyDescent="0.25">
      <c r="A528" t="s">
        <v>1</v>
      </c>
      <c r="B528" t="s">
        <v>2</v>
      </c>
      <c r="C528" t="s">
        <v>3</v>
      </c>
      <c r="D528" t="s">
        <v>4</v>
      </c>
      <c r="E528" t="str">
        <f>_xlfn.XLOOKUP(D528,Planilha2!A:A,Planilha2!B:B)</f>
        <v>Compras EBMS</v>
      </c>
      <c r="F528" s="2">
        <v>45427</v>
      </c>
      <c r="G528" t="s">
        <v>46</v>
      </c>
      <c r="H528" s="10" t="s">
        <v>46</v>
      </c>
      <c r="I528" t="s">
        <v>813</v>
      </c>
      <c r="J528" t="s">
        <v>814</v>
      </c>
      <c r="K528" t="s">
        <v>8</v>
      </c>
      <c r="L528" t="str">
        <f t="shared" si="16"/>
        <v>Serviço</v>
      </c>
      <c r="M528" t="s">
        <v>0</v>
      </c>
      <c r="N528" t="s">
        <v>0</v>
      </c>
      <c r="O528" t="s">
        <v>9</v>
      </c>
      <c r="P528">
        <v>1118</v>
      </c>
      <c r="Q528" t="str">
        <f>_xlfn.XLOOKUP(P528,Planilha1!$A$2:$A$3,Planilha1!$B$2:$B$3)</f>
        <v>Riocentro</v>
      </c>
      <c r="R528" t="s">
        <v>0</v>
      </c>
      <c r="S528" s="3">
        <v>1</v>
      </c>
      <c r="T528" t="s">
        <v>10</v>
      </c>
      <c r="U528" s="3">
        <v>1</v>
      </c>
      <c r="V528" t="s">
        <v>10</v>
      </c>
      <c r="W528" s="4">
        <v>15047</v>
      </c>
      <c r="X528" s="17">
        <f t="shared" si="17"/>
        <v>15047</v>
      </c>
      <c r="Y528" t="s">
        <v>11</v>
      </c>
      <c r="Z528" s="3">
        <v>1</v>
      </c>
      <c r="AA528" s="3">
        <v>0</v>
      </c>
      <c r="AB528" s="3">
        <v>0</v>
      </c>
      <c r="AC528" s="3">
        <v>0</v>
      </c>
      <c r="AD528" s="4">
        <v>0</v>
      </c>
      <c r="AE528" s="3">
        <v>0</v>
      </c>
      <c r="AF528" s="4">
        <v>0</v>
      </c>
      <c r="AG528" s="3">
        <v>1</v>
      </c>
      <c r="AH528" s="4">
        <v>0</v>
      </c>
      <c r="AI528" s="4">
        <v>0</v>
      </c>
      <c r="AJ528" s="4">
        <v>0</v>
      </c>
      <c r="AK528" s="4">
        <v>0</v>
      </c>
      <c r="AL528" t="s">
        <v>815</v>
      </c>
      <c r="AM528" t="s">
        <v>13</v>
      </c>
    </row>
    <row r="529" spans="1:39" x14ac:dyDescent="0.25">
      <c r="A529" t="s">
        <v>1</v>
      </c>
      <c r="B529" t="s">
        <v>2</v>
      </c>
      <c r="C529" t="s">
        <v>3</v>
      </c>
      <c r="D529" t="s">
        <v>4</v>
      </c>
      <c r="E529" t="str">
        <f>_xlfn.XLOOKUP(D529,Planilha2!A:A,Planilha2!B:B)</f>
        <v>Compras EBMS</v>
      </c>
      <c r="F529" s="2">
        <v>45427</v>
      </c>
      <c r="G529" t="s">
        <v>46</v>
      </c>
      <c r="H529" s="10" t="s">
        <v>46</v>
      </c>
      <c r="I529" t="s">
        <v>47</v>
      </c>
      <c r="J529" t="s">
        <v>816</v>
      </c>
      <c r="K529" t="s">
        <v>8</v>
      </c>
      <c r="L529" t="str">
        <f t="shared" si="16"/>
        <v>Serviço</v>
      </c>
      <c r="M529" t="s">
        <v>0</v>
      </c>
      <c r="N529" t="s">
        <v>0</v>
      </c>
      <c r="O529" t="s">
        <v>9</v>
      </c>
      <c r="P529">
        <v>1118</v>
      </c>
      <c r="Q529" t="str">
        <f>_xlfn.XLOOKUP(P529,Planilha1!$A$2:$A$3,Planilha1!$B$2:$B$3)</f>
        <v>Riocentro</v>
      </c>
      <c r="R529" t="s">
        <v>0</v>
      </c>
      <c r="S529" s="3">
        <v>1</v>
      </c>
      <c r="T529" t="s">
        <v>10</v>
      </c>
      <c r="U529" s="3">
        <v>1</v>
      </c>
      <c r="V529" t="s">
        <v>10</v>
      </c>
      <c r="W529" s="4">
        <v>3903</v>
      </c>
      <c r="X529" s="17">
        <f t="shared" si="17"/>
        <v>3903</v>
      </c>
      <c r="Y529" t="s">
        <v>11</v>
      </c>
      <c r="Z529" s="3">
        <v>1</v>
      </c>
      <c r="AA529" s="3">
        <v>0</v>
      </c>
      <c r="AB529" s="3">
        <v>0</v>
      </c>
      <c r="AC529" s="3">
        <v>0</v>
      </c>
      <c r="AD529" s="4">
        <v>0</v>
      </c>
      <c r="AE529" s="3">
        <v>0</v>
      </c>
      <c r="AF529" s="4">
        <v>0</v>
      </c>
      <c r="AG529" s="3">
        <v>1</v>
      </c>
      <c r="AH529" s="4">
        <v>0</v>
      </c>
      <c r="AI529" s="4">
        <v>0</v>
      </c>
      <c r="AJ529" s="4">
        <v>0</v>
      </c>
      <c r="AK529" s="4">
        <v>0</v>
      </c>
      <c r="AL529" t="s">
        <v>817</v>
      </c>
      <c r="AM529" t="s">
        <v>13</v>
      </c>
    </row>
    <row r="530" spans="1:39" x14ac:dyDescent="0.25">
      <c r="A530" t="s">
        <v>1</v>
      </c>
      <c r="B530" t="s">
        <v>2</v>
      </c>
      <c r="C530" t="s">
        <v>3</v>
      </c>
      <c r="D530" t="s">
        <v>4</v>
      </c>
      <c r="E530" t="str">
        <f>_xlfn.XLOOKUP(D530,Planilha2!A:A,Planilha2!B:B)</f>
        <v>Compras EBMS</v>
      </c>
      <c r="F530" s="2">
        <v>45427</v>
      </c>
      <c r="G530" t="s">
        <v>71</v>
      </c>
      <c r="H530" s="10" t="s">
        <v>5595</v>
      </c>
      <c r="I530" t="s">
        <v>33</v>
      </c>
      <c r="J530" t="s">
        <v>537</v>
      </c>
      <c r="K530" t="s">
        <v>8</v>
      </c>
      <c r="L530" t="str">
        <f t="shared" si="16"/>
        <v>Serviço</v>
      </c>
      <c r="M530" t="s">
        <v>0</v>
      </c>
      <c r="N530" t="s">
        <v>0</v>
      </c>
      <c r="O530" t="s">
        <v>9</v>
      </c>
      <c r="P530">
        <v>1118</v>
      </c>
      <c r="Q530" t="str">
        <f>_xlfn.XLOOKUP(P530,Planilha1!$A$2:$A$3,Planilha1!$B$2:$B$3)</f>
        <v>Riocentro</v>
      </c>
      <c r="R530" t="s">
        <v>0</v>
      </c>
      <c r="S530" s="3">
        <v>1</v>
      </c>
      <c r="T530" t="s">
        <v>10</v>
      </c>
      <c r="U530" s="3">
        <v>1</v>
      </c>
      <c r="V530" t="s">
        <v>10</v>
      </c>
      <c r="W530" s="4">
        <v>1190.4000000000001</v>
      </c>
      <c r="X530" s="17">
        <f t="shared" si="17"/>
        <v>1190.4000000000001</v>
      </c>
      <c r="Y530" t="s">
        <v>11</v>
      </c>
      <c r="Z530" s="3">
        <v>1</v>
      </c>
      <c r="AA530" s="3">
        <v>0</v>
      </c>
      <c r="AB530" s="3">
        <v>0</v>
      </c>
      <c r="AC530" s="3">
        <v>0</v>
      </c>
      <c r="AD530" s="4">
        <v>0</v>
      </c>
      <c r="AE530" s="3">
        <v>0</v>
      </c>
      <c r="AF530" s="4">
        <v>0</v>
      </c>
      <c r="AG530" s="3">
        <v>1</v>
      </c>
      <c r="AH530" s="4">
        <v>0</v>
      </c>
      <c r="AI530" s="4">
        <v>0</v>
      </c>
      <c r="AJ530" s="4">
        <v>0</v>
      </c>
      <c r="AK530" s="4">
        <v>0</v>
      </c>
      <c r="AL530" t="s">
        <v>818</v>
      </c>
      <c r="AM530" t="s">
        <v>13</v>
      </c>
    </row>
    <row r="531" spans="1:39" x14ac:dyDescent="0.25">
      <c r="A531" t="s">
        <v>1</v>
      </c>
      <c r="B531" t="s">
        <v>2</v>
      </c>
      <c r="C531" t="s">
        <v>3</v>
      </c>
      <c r="D531" t="s">
        <v>4</v>
      </c>
      <c r="E531" t="str">
        <f>_xlfn.XLOOKUP(D531,Planilha2!A:A,Planilha2!B:B)</f>
        <v>Compras EBMS</v>
      </c>
      <c r="F531" s="2">
        <v>45427</v>
      </c>
      <c r="G531" t="s">
        <v>71</v>
      </c>
      <c r="H531" s="10" t="s">
        <v>5595</v>
      </c>
      <c r="I531" t="s">
        <v>33</v>
      </c>
      <c r="J531" t="s">
        <v>489</v>
      </c>
      <c r="K531" t="s">
        <v>8</v>
      </c>
      <c r="L531" t="str">
        <f t="shared" si="16"/>
        <v>Serviço</v>
      </c>
      <c r="M531" t="s">
        <v>0</v>
      </c>
      <c r="N531" t="s">
        <v>0</v>
      </c>
      <c r="O531" t="s">
        <v>9</v>
      </c>
      <c r="P531">
        <v>1118</v>
      </c>
      <c r="Q531" t="str">
        <f>_xlfn.XLOOKUP(P531,Planilha1!$A$2:$A$3,Planilha1!$B$2:$B$3)</f>
        <v>Riocentro</v>
      </c>
      <c r="R531" t="s">
        <v>0</v>
      </c>
      <c r="S531" s="3">
        <v>1</v>
      </c>
      <c r="T531" t="s">
        <v>10</v>
      </c>
      <c r="U531" s="3">
        <v>1</v>
      </c>
      <c r="V531" t="s">
        <v>10</v>
      </c>
      <c r="W531" s="4">
        <v>12300.8</v>
      </c>
      <c r="X531" s="17">
        <f t="shared" si="17"/>
        <v>12300.8</v>
      </c>
      <c r="Y531" t="s">
        <v>11</v>
      </c>
      <c r="Z531" s="3">
        <v>1</v>
      </c>
      <c r="AA531" s="3">
        <v>0</v>
      </c>
      <c r="AB531" s="3">
        <v>0</v>
      </c>
      <c r="AC531" s="3">
        <v>0</v>
      </c>
      <c r="AD531" s="4">
        <v>0</v>
      </c>
      <c r="AE531" s="3">
        <v>0</v>
      </c>
      <c r="AF531" s="4">
        <v>0</v>
      </c>
      <c r="AG531" s="3">
        <v>1</v>
      </c>
      <c r="AH531" s="4">
        <v>0</v>
      </c>
      <c r="AI531" s="4">
        <v>0</v>
      </c>
      <c r="AJ531" s="4">
        <v>0</v>
      </c>
      <c r="AK531" s="4">
        <v>0</v>
      </c>
      <c r="AL531" t="s">
        <v>819</v>
      </c>
      <c r="AM531" t="s">
        <v>13</v>
      </c>
    </row>
    <row r="532" spans="1:39" x14ac:dyDescent="0.25">
      <c r="A532" t="s">
        <v>78</v>
      </c>
      <c r="B532" t="s">
        <v>2</v>
      </c>
      <c r="C532" t="s">
        <v>3</v>
      </c>
      <c r="D532" t="s">
        <v>4</v>
      </c>
      <c r="E532" t="str">
        <f>_xlfn.XLOOKUP(D532,Planilha2!A:A,Planilha2!B:B)</f>
        <v>Compras EBMS</v>
      </c>
      <c r="F532" s="2">
        <v>45427</v>
      </c>
      <c r="G532" t="s">
        <v>820</v>
      </c>
      <c r="H532" s="10" t="s">
        <v>5641</v>
      </c>
      <c r="I532" t="s">
        <v>212</v>
      </c>
      <c r="J532" t="s">
        <v>821</v>
      </c>
      <c r="K532" t="s">
        <v>8</v>
      </c>
      <c r="L532" t="str">
        <f t="shared" si="16"/>
        <v>Serviço</v>
      </c>
      <c r="M532" t="s">
        <v>0</v>
      </c>
      <c r="N532" t="s">
        <v>0</v>
      </c>
      <c r="O532" t="s">
        <v>9</v>
      </c>
      <c r="P532">
        <v>1118</v>
      </c>
      <c r="Q532" t="str">
        <f>_xlfn.XLOOKUP(P532,Planilha1!$A$2:$A$3,Planilha1!$B$2:$B$3)</f>
        <v>Riocentro</v>
      </c>
      <c r="R532" t="s">
        <v>0</v>
      </c>
      <c r="S532" s="3">
        <v>1</v>
      </c>
      <c r="T532" t="s">
        <v>10</v>
      </c>
      <c r="U532" s="3">
        <v>1</v>
      </c>
      <c r="V532" t="s">
        <v>10</v>
      </c>
      <c r="W532" s="4">
        <v>5000</v>
      </c>
      <c r="X532" s="17">
        <f t="shared" si="17"/>
        <v>5000</v>
      </c>
      <c r="Y532" t="s">
        <v>11</v>
      </c>
      <c r="Z532" s="3">
        <v>1</v>
      </c>
      <c r="AA532" s="3">
        <v>0</v>
      </c>
      <c r="AB532" s="3">
        <v>0</v>
      </c>
      <c r="AC532" s="3">
        <v>0</v>
      </c>
      <c r="AD532" s="4">
        <v>0</v>
      </c>
      <c r="AE532" s="3">
        <v>0</v>
      </c>
      <c r="AF532" s="4">
        <v>0</v>
      </c>
      <c r="AG532" s="3">
        <v>1</v>
      </c>
      <c r="AH532" s="4">
        <v>0</v>
      </c>
      <c r="AI532" s="4">
        <v>0</v>
      </c>
      <c r="AJ532" s="4">
        <v>0</v>
      </c>
      <c r="AK532" s="4">
        <v>0</v>
      </c>
      <c r="AL532" t="s">
        <v>822</v>
      </c>
      <c r="AM532" t="s">
        <v>13</v>
      </c>
    </row>
    <row r="533" spans="1:39" x14ac:dyDescent="0.25">
      <c r="A533" t="s">
        <v>1</v>
      </c>
      <c r="B533" t="s">
        <v>2</v>
      </c>
      <c r="C533" t="s">
        <v>3</v>
      </c>
      <c r="D533" t="s">
        <v>4</v>
      </c>
      <c r="E533" t="str">
        <f>_xlfn.XLOOKUP(D533,Planilha2!A:A,Planilha2!B:B)</f>
        <v>Compras EBMS</v>
      </c>
      <c r="F533" s="2">
        <v>45427</v>
      </c>
      <c r="G533" t="s">
        <v>820</v>
      </c>
      <c r="H533" s="10" t="s">
        <v>5641</v>
      </c>
      <c r="I533" t="s">
        <v>92</v>
      </c>
      <c r="J533" t="s">
        <v>823</v>
      </c>
      <c r="K533" t="s">
        <v>8</v>
      </c>
      <c r="L533" t="str">
        <f t="shared" si="16"/>
        <v>Serviço</v>
      </c>
      <c r="M533" t="s">
        <v>0</v>
      </c>
      <c r="N533" t="s">
        <v>0</v>
      </c>
      <c r="O533" t="s">
        <v>9</v>
      </c>
      <c r="P533">
        <v>1118</v>
      </c>
      <c r="Q533" t="str">
        <f>_xlfn.XLOOKUP(P533,Planilha1!$A$2:$A$3,Planilha1!$B$2:$B$3)</f>
        <v>Riocentro</v>
      </c>
      <c r="R533" t="s">
        <v>0</v>
      </c>
      <c r="S533" s="3">
        <v>1</v>
      </c>
      <c r="T533" t="s">
        <v>10</v>
      </c>
      <c r="U533" s="3">
        <v>1</v>
      </c>
      <c r="V533" t="s">
        <v>10</v>
      </c>
      <c r="W533" s="4">
        <v>25000</v>
      </c>
      <c r="X533" s="17">
        <f t="shared" si="17"/>
        <v>25000</v>
      </c>
      <c r="Y533" t="s">
        <v>11</v>
      </c>
      <c r="Z533" s="3">
        <v>1</v>
      </c>
      <c r="AA533" s="3">
        <v>0</v>
      </c>
      <c r="AB533" s="3">
        <v>0</v>
      </c>
      <c r="AC533" s="3">
        <v>0</v>
      </c>
      <c r="AD533" s="4">
        <v>0</v>
      </c>
      <c r="AE533" s="3">
        <v>0</v>
      </c>
      <c r="AF533" s="4">
        <v>0</v>
      </c>
      <c r="AG533" s="3">
        <v>1</v>
      </c>
      <c r="AH533" s="4">
        <v>0</v>
      </c>
      <c r="AI533" s="4">
        <v>0</v>
      </c>
      <c r="AJ533" s="4">
        <v>0</v>
      </c>
      <c r="AK533" s="4">
        <v>0</v>
      </c>
      <c r="AL533" t="s">
        <v>824</v>
      </c>
      <c r="AM533" t="s">
        <v>13</v>
      </c>
    </row>
    <row r="534" spans="1:39" x14ac:dyDescent="0.25">
      <c r="A534" t="s">
        <v>1</v>
      </c>
      <c r="B534" t="s">
        <v>2</v>
      </c>
      <c r="C534" t="s">
        <v>3</v>
      </c>
      <c r="D534" t="s">
        <v>4</v>
      </c>
      <c r="E534" t="str">
        <f>_xlfn.XLOOKUP(D534,Planilha2!A:A,Planilha2!B:B)</f>
        <v>Compras EBMS</v>
      </c>
      <c r="F534" s="2">
        <v>45427</v>
      </c>
      <c r="G534" t="s">
        <v>32</v>
      </c>
      <c r="H534" s="10" t="s">
        <v>5592</v>
      </c>
      <c r="I534" t="s">
        <v>128</v>
      </c>
      <c r="J534" t="s">
        <v>825</v>
      </c>
      <c r="K534" t="s">
        <v>8</v>
      </c>
      <c r="L534" t="str">
        <f t="shared" si="16"/>
        <v>Serviço</v>
      </c>
      <c r="M534" t="s">
        <v>0</v>
      </c>
      <c r="N534" t="s">
        <v>0</v>
      </c>
      <c r="O534" t="s">
        <v>9</v>
      </c>
      <c r="P534">
        <v>1118</v>
      </c>
      <c r="Q534" t="str">
        <f>_xlfn.XLOOKUP(P534,Planilha1!$A$2:$A$3,Planilha1!$B$2:$B$3)</f>
        <v>Riocentro</v>
      </c>
      <c r="R534" t="s">
        <v>0</v>
      </c>
      <c r="S534" s="3">
        <v>1</v>
      </c>
      <c r="T534" t="s">
        <v>10</v>
      </c>
      <c r="U534" s="3">
        <v>1</v>
      </c>
      <c r="V534" t="s">
        <v>10</v>
      </c>
      <c r="W534" s="4">
        <v>35150</v>
      </c>
      <c r="X534" s="17">
        <f t="shared" si="17"/>
        <v>35150</v>
      </c>
      <c r="Y534" t="s">
        <v>11</v>
      </c>
      <c r="Z534" s="3">
        <v>1</v>
      </c>
      <c r="AA534" s="3">
        <v>0</v>
      </c>
      <c r="AB534" s="3">
        <v>0</v>
      </c>
      <c r="AC534" s="3">
        <v>0</v>
      </c>
      <c r="AD534" s="4">
        <v>0</v>
      </c>
      <c r="AE534" s="3">
        <v>1</v>
      </c>
      <c r="AF534" s="4">
        <v>35150</v>
      </c>
      <c r="AG534" s="3">
        <v>1</v>
      </c>
      <c r="AH534" s="4">
        <v>0</v>
      </c>
      <c r="AI534" s="4">
        <v>0</v>
      </c>
      <c r="AJ534" s="4">
        <v>0</v>
      </c>
      <c r="AK534" s="4">
        <v>0</v>
      </c>
      <c r="AL534" t="s">
        <v>826</v>
      </c>
      <c r="AM534" t="s">
        <v>13</v>
      </c>
    </row>
    <row r="535" spans="1:39" x14ac:dyDescent="0.25">
      <c r="A535" t="s">
        <v>1</v>
      </c>
      <c r="B535" t="s">
        <v>2</v>
      </c>
      <c r="C535" t="s">
        <v>3</v>
      </c>
      <c r="D535" t="s">
        <v>4</v>
      </c>
      <c r="E535" t="str">
        <f>_xlfn.XLOOKUP(D535,Planilha2!A:A,Planilha2!B:B)</f>
        <v>Compras EBMS</v>
      </c>
      <c r="F535" s="2">
        <v>45427</v>
      </c>
      <c r="G535" t="s">
        <v>32</v>
      </c>
      <c r="H535" s="10" t="s">
        <v>5592</v>
      </c>
      <c r="I535" t="s">
        <v>128</v>
      </c>
      <c r="J535" t="s">
        <v>827</v>
      </c>
      <c r="K535" t="s">
        <v>8</v>
      </c>
      <c r="L535" t="str">
        <f t="shared" si="16"/>
        <v>Serviço</v>
      </c>
      <c r="M535" t="s">
        <v>0</v>
      </c>
      <c r="N535" t="s">
        <v>0</v>
      </c>
      <c r="O535" t="s">
        <v>9</v>
      </c>
      <c r="P535">
        <v>1118</v>
      </c>
      <c r="Q535" t="str">
        <f>_xlfn.XLOOKUP(P535,Planilha1!$A$2:$A$3,Planilha1!$B$2:$B$3)</f>
        <v>Riocentro</v>
      </c>
      <c r="R535" t="s">
        <v>0</v>
      </c>
      <c r="S535" s="3">
        <v>1</v>
      </c>
      <c r="T535" t="s">
        <v>10</v>
      </c>
      <c r="U535" s="3">
        <v>1</v>
      </c>
      <c r="V535" t="s">
        <v>10</v>
      </c>
      <c r="W535" s="4">
        <v>10317.719999999999</v>
      </c>
      <c r="X535" s="17">
        <f t="shared" si="17"/>
        <v>10317.719999999999</v>
      </c>
      <c r="Y535" t="s">
        <v>11</v>
      </c>
      <c r="Z535" s="3">
        <v>1</v>
      </c>
      <c r="AA535" s="3">
        <v>0</v>
      </c>
      <c r="AB535" s="3">
        <v>0</v>
      </c>
      <c r="AC535" s="3">
        <v>0</v>
      </c>
      <c r="AD535" s="4">
        <v>0</v>
      </c>
      <c r="AE535" s="3">
        <v>1</v>
      </c>
      <c r="AF535" s="4">
        <v>10317.719999999999</v>
      </c>
      <c r="AG535" s="3">
        <v>1</v>
      </c>
      <c r="AH535" s="4">
        <v>0</v>
      </c>
      <c r="AI535" s="4">
        <v>0</v>
      </c>
      <c r="AJ535" s="4">
        <v>0</v>
      </c>
      <c r="AK535" s="4">
        <v>0</v>
      </c>
      <c r="AL535" t="s">
        <v>828</v>
      </c>
      <c r="AM535" t="s">
        <v>13</v>
      </c>
    </row>
    <row r="536" spans="1:39" x14ac:dyDescent="0.25">
      <c r="A536" t="s">
        <v>1</v>
      </c>
      <c r="B536" t="s">
        <v>2</v>
      </c>
      <c r="C536" t="s">
        <v>3</v>
      </c>
      <c r="D536" t="s">
        <v>4</v>
      </c>
      <c r="E536" t="str">
        <f>_xlfn.XLOOKUP(D536,Planilha2!A:A,Planilha2!B:B)</f>
        <v>Compras EBMS</v>
      </c>
      <c r="F536" s="2">
        <v>45427</v>
      </c>
      <c r="G536" t="s">
        <v>32</v>
      </c>
      <c r="H536" s="10" t="s">
        <v>5592</v>
      </c>
      <c r="I536" t="s">
        <v>128</v>
      </c>
      <c r="J536" t="s">
        <v>829</v>
      </c>
      <c r="K536" t="s">
        <v>8</v>
      </c>
      <c r="L536" t="str">
        <f t="shared" si="16"/>
        <v>Serviço</v>
      </c>
      <c r="M536" t="s">
        <v>0</v>
      </c>
      <c r="N536" t="s">
        <v>0</v>
      </c>
      <c r="O536" t="s">
        <v>9</v>
      </c>
      <c r="P536">
        <v>1118</v>
      </c>
      <c r="Q536" t="str">
        <f>_xlfn.XLOOKUP(P536,Planilha1!$A$2:$A$3,Planilha1!$B$2:$B$3)</f>
        <v>Riocentro</v>
      </c>
      <c r="R536" t="s">
        <v>0</v>
      </c>
      <c r="S536" s="3">
        <v>1</v>
      </c>
      <c r="T536" t="s">
        <v>10</v>
      </c>
      <c r="U536" s="3">
        <v>1</v>
      </c>
      <c r="V536" t="s">
        <v>10</v>
      </c>
      <c r="W536" s="4">
        <v>2204</v>
      </c>
      <c r="X536" s="17">
        <f t="shared" si="17"/>
        <v>2204</v>
      </c>
      <c r="Y536" t="s">
        <v>11</v>
      </c>
      <c r="Z536" s="3">
        <v>1</v>
      </c>
      <c r="AA536" s="3">
        <v>0</v>
      </c>
      <c r="AB536" s="3">
        <v>0</v>
      </c>
      <c r="AC536" s="3">
        <v>0</v>
      </c>
      <c r="AD536" s="4">
        <v>0</v>
      </c>
      <c r="AE536" s="3">
        <v>1</v>
      </c>
      <c r="AF536" s="4">
        <v>2204</v>
      </c>
      <c r="AG536" s="3">
        <v>1</v>
      </c>
      <c r="AH536" s="4">
        <v>0</v>
      </c>
      <c r="AI536" s="4">
        <v>0</v>
      </c>
      <c r="AJ536" s="4">
        <v>0</v>
      </c>
      <c r="AK536" s="4">
        <v>0</v>
      </c>
      <c r="AL536" t="s">
        <v>830</v>
      </c>
      <c r="AM536" t="s">
        <v>13</v>
      </c>
    </row>
    <row r="537" spans="1:39" x14ac:dyDescent="0.25">
      <c r="A537" t="s">
        <v>1</v>
      </c>
      <c r="B537" t="s">
        <v>2</v>
      </c>
      <c r="C537" t="s">
        <v>3</v>
      </c>
      <c r="D537" t="s">
        <v>4</v>
      </c>
      <c r="E537" t="str">
        <f>_xlfn.XLOOKUP(D537,Planilha2!A:A,Planilha2!B:B)</f>
        <v>Compras EBMS</v>
      </c>
      <c r="F537" s="2">
        <v>45427</v>
      </c>
      <c r="G537" t="s">
        <v>32</v>
      </c>
      <c r="H537" s="10" t="s">
        <v>5592</v>
      </c>
      <c r="I537" t="s">
        <v>831</v>
      </c>
      <c r="J537" t="s">
        <v>832</v>
      </c>
      <c r="K537" t="s">
        <v>8</v>
      </c>
      <c r="L537" t="str">
        <f t="shared" si="16"/>
        <v>Serviço</v>
      </c>
      <c r="M537" t="s">
        <v>23</v>
      </c>
      <c r="N537" t="s">
        <v>0</v>
      </c>
      <c r="O537" t="s">
        <v>9</v>
      </c>
      <c r="P537">
        <v>1118</v>
      </c>
      <c r="Q537" t="str">
        <f>_xlfn.XLOOKUP(P537,Planilha1!$A$2:$A$3,Planilha1!$B$2:$B$3)</f>
        <v>Riocentro</v>
      </c>
      <c r="R537" t="s">
        <v>0</v>
      </c>
      <c r="S537" s="3">
        <v>1</v>
      </c>
      <c r="T537" t="s">
        <v>10</v>
      </c>
      <c r="U537" s="3">
        <v>1</v>
      </c>
      <c r="V537" t="s">
        <v>10</v>
      </c>
      <c r="W537" s="4">
        <v>2517.5</v>
      </c>
      <c r="X537" s="17">
        <f t="shared" si="17"/>
        <v>2517.5</v>
      </c>
      <c r="Y537" t="s">
        <v>11</v>
      </c>
      <c r="Z537" s="3">
        <v>1</v>
      </c>
      <c r="AA537" s="3">
        <v>0</v>
      </c>
      <c r="AB537" s="3">
        <v>0</v>
      </c>
      <c r="AC537" s="3">
        <v>0</v>
      </c>
      <c r="AD537" s="4">
        <v>0</v>
      </c>
      <c r="AE537" s="3">
        <v>0</v>
      </c>
      <c r="AF537" s="4">
        <v>0</v>
      </c>
      <c r="AG537" s="3">
        <v>1</v>
      </c>
      <c r="AH537" s="4">
        <v>0</v>
      </c>
      <c r="AI537" s="4">
        <v>0</v>
      </c>
      <c r="AJ537" s="4">
        <v>0</v>
      </c>
      <c r="AK537" s="4">
        <v>0</v>
      </c>
      <c r="AL537" t="s">
        <v>833</v>
      </c>
      <c r="AM537" t="s">
        <v>13</v>
      </c>
    </row>
    <row r="538" spans="1:39" x14ac:dyDescent="0.25">
      <c r="A538" t="s">
        <v>1</v>
      </c>
      <c r="B538" t="s">
        <v>2</v>
      </c>
      <c r="C538" t="s">
        <v>3</v>
      </c>
      <c r="D538" t="s">
        <v>4</v>
      </c>
      <c r="E538" t="str">
        <f>_xlfn.XLOOKUP(D538,Planilha2!A:A,Planilha2!B:B)</f>
        <v>Compras EBMS</v>
      </c>
      <c r="F538" s="2">
        <v>45427</v>
      </c>
      <c r="G538" t="s">
        <v>32</v>
      </c>
      <c r="H538" s="10" t="s">
        <v>5592</v>
      </c>
      <c r="I538" t="s">
        <v>566</v>
      </c>
      <c r="J538" t="s">
        <v>621</v>
      </c>
      <c r="K538" t="s">
        <v>8</v>
      </c>
      <c r="L538" t="str">
        <f t="shared" si="16"/>
        <v>Serviço</v>
      </c>
      <c r="M538" t="s">
        <v>0</v>
      </c>
      <c r="N538" t="s">
        <v>0</v>
      </c>
      <c r="O538" t="s">
        <v>9</v>
      </c>
      <c r="P538">
        <v>1118</v>
      </c>
      <c r="Q538" t="str">
        <f>_xlfn.XLOOKUP(P538,Planilha1!$A$2:$A$3,Planilha1!$B$2:$B$3)</f>
        <v>Riocentro</v>
      </c>
      <c r="R538" t="s">
        <v>0</v>
      </c>
      <c r="S538" s="3">
        <v>1</v>
      </c>
      <c r="T538" t="s">
        <v>10</v>
      </c>
      <c r="U538" s="3">
        <v>1</v>
      </c>
      <c r="V538" t="s">
        <v>10</v>
      </c>
      <c r="W538" s="4">
        <v>16910</v>
      </c>
      <c r="X538" s="17">
        <f t="shared" si="17"/>
        <v>16910</v>
      </c>
      <c r="Y538" t="s">
        <v>11</v>
      </c>
      <c r="Z538" s="3">
        <v>1</v>
      </c>
      <c r="AA538" s="3">
        <v>0</v>
      </c>
      <c r="AB538" s="3">
        <v>0</v>
      </c>
      <c r="AC538" s="3">
        <v>1</v>
      </c>
      <c r="AD538" s="4">
        <v>0</v>
      </c>
      <c r="AE538" s="3">
        <v>1</v>
      </c>
      <c r="AF538" s="4">
        <v>16910</v>
      </c>
      <c r="AG538" s="3">
        <v>1</v>
      </c>
      <c r="AH538" s="4">
        <v>0</v>
      </c>
      <c r="AI538" s="4">
        <v>0</v>
      </c>
      <c r="AJ538" s="4">
        <v>0</v>
      </c>
      <c r="AK538" s="4">
        <v>0</v>
      </c>
      <c r="AL538" t="s">
        <v>834</v>
      </c>
      <c r="AM538" t="s">
        <v>13</v>
      </c>
    </row>
    <row r="539" spans="1:39" x14ac:dyDescent="0.25">
      <c r="A539" t="s">
        <v>1</v>
      </c>
      <c r="B539" t="s">
        <v>2</v>
      </c>
      <c r="C539" t="s">
        <v>3</v>
      </c>
      <c r="D539" t="s">
        <v>4</v>
      </c>
      <c r="E539" t="str">
        <f>_xlfn.XLOOKUP(D539,Planilha2!A:A,Planilha2!B:B)</f>
        <v>Compras EBMS</v>
      </c>
      <c r="F539" s="2">
        <v>45427</v>
      </c>
      <c r="G539" t="s">
        <v>32</v>
      </c>
      <c r="H539" s="10" t="s">
        <v>5592</v>
      </c>
      <c r="I539" t="s">
        <v>212</v>
      </c>
      <c r="J539" t="s">
        <v>821</v>
      </c>
      <c r="K539" t="s">
        <v>8</v>
      </c>
      <c r="L539" t="str">
        <f t="shared" si="16"/>
        <v>Serviço</v>
      </c>
      <c r="M539" t="s">
        <v>0</v>
      </c>
      <c r="N539" t="s">
        <v>0</v>
      </c>
      <c r="O539" t="s">
        <v>9</v>
      </c>
      <c r="P539">
        <v>1118</v>
      </c>
      <c r="Q539" t="str">
        <f>_xlfn.XLOOKUP(P539,Planilha1!$A$2:$A$3,Planilha1!$B$2:$B$3)</f>
        <v>Riocentro</v>
      </c>
      <c r="R539" t="s">
        <v>0</v>
      </c>
      <c r="S539" s="3">
        <v>1</v>
      </c>
      <c r="T539" t="s">
        <v>10</v>
      </c>
      <c r="U539" s="3">
        <v>1</v>
      </c>
      <c r="V539" t="s">
        <v>10</v>
      </c>
      <c r="W539" s="4">
        <v>2375</v>
      </c>
      <c r="X539" s="17">
        <f t="shared" si="17"/>
        <v>2375</v>
      </c>
      <c r="Y539" t="s">
        <v>11</v>
      </c>
      <c r="Z539" s="3">
        <v>1</v>
      </c>
      <c r="AA539" s="3">
        <v>0</v>
      </c>
      <c r="AB539" s="3">
        <v>0</v>
      </c>
      <c r="AC539" s="3">
        <v>0</v>
      </c>
      <c r="AD539" s="4">
        <v>0</v>
      </c>
      <c r="AE539" s="3">
        <v>0</v>
      </c>
      <c r="AF539" s="4">
        <v>0</v>
      </c>
      <c r="AG539" s="3">
        <v>1</v>
      </c>
      <c r="AH539" s="4">
        <v>0</v>
      </c>
      <c r="AI539" s="4">
        <v>0</v>
      </c>
      <c r="AJ539" s="4">
        <v>0</v>
      </c>
      <c r="AK539" s="4">
        <v>0</v>
      </c>
      <c r="AL539" t="s">
        <v>835</v>
      </c>
      <c r="AM539" t="s">
        <v>13</v>
      </c>
    </row>
    <row r="540" spans="1:39" x14ac:dyDescent="0.25">
      <c r="A540" t="s">
        <v>1</v>
      </c>
      <c r="B540" t="s">
        <v>2</v>
      </c>
      <c r="C540" t="s">
        <v>3</v>
      </c>
      <c r="D540" t="s">
        <v>4</v>
      </c>
      <c r="E540" t="str">
        <f>_xlfn.XLOOKUP(D540,Planilha2!A:A,Planilha2!B:B)</f>
        <v>Compras EBMS</v>
      </c>
      <c r="F540" s="2">
        <v>45427</v>
      </c>
      <c r="G540" t="s">
        <v>32</v>
      </c>
      <c r="H540" s="10" t="s">
        <v>5592</v>
      </c>
      <c r="I540" t="s">
        <v>649</v>
      </c>
      <c r="J540" t="s">
        <v>836</v>
      </c>
      <c r="K540" t="s">
        <v>349</v>
      </c>
      <c r="L540" t="str">
        <f t="shared" si="16"/>
        <v>Material</v>
      </c>
      <c r="M540" t="s">
        <v>0</v>
      </c>
      <c r="N540" t="s">
        <v>0</v>
      </c>
      <c r="O540" t="s">
        <v>9</v>
      </c>
      <c r="P540">
        <v>1118</v>
      </c>
      <c r="Q540" t="str">
        <f>_xlfn.XLOOKUP(P540,Planilha1!$A$2:$A$3,Planilha1!$B$2:$B$3)</f>
        <v>Riocentro</v>
      </c>
      <c r="R540" t="s">
        <v>0</v>
      </c>
      <c r="S540" s="3">
        <v>1</v>
      </c>
      <c r="T540" t="s">
        <v>10</v>
      </c>
      <c r="U540" s="3">
        <v>1</v>
      </c>
      <c r="V540" t="s">
        <v>10</v>
      </c>
      <c r="W540" s="4">
        <v>570</v>
      </c>
      <c r="X540" s="17">
        <f t="shared" si="17"/>
        <v>570</v>
      </c>
      <c r="Y540" t="s">
        <v>11</v>
      </c>
      <c r="Z540" s="3">
        <v>1</v>
      </c>
      <c r="AA540" s="3">
        <v>0</v>
      </c>
      <c r="AB540" s="3">
        <v>0</v>
      </c>
      <c r="AC540" s="3">
        <v>0</v>
      </c>
      <c r="AD540" s="4">
        <v>0</v>
      </c>
      <c r="AE540" s="3">
        <v>0</v>
      </c>
      <c r="AF540" s="4">
        <v>0</v>
      </c>
      <c r="AG540" s="3">
        <v>1</v>
      </c>
      <c r="AH540" s="4">
        <v>0</v>
      </c>
      <c r="AI540" s="4">
        <v>0</v>
      </c>
      <c r="AJ540" s="4">
        <v>0</v>
      </c>
      <c r="AK540" s="4">
        <v>0</v>
      </c>
      <c r="AL540" t="s">
        <v>837</v>
      </c>
      <c r="AM540" t="s">
        <v>13</v>
      </c>
    </row>
    <row r="541" spans="1:39" x14ac:dyDescent="0.25">
      <c r="A541" t="s">
        <v>1</v>
      </c>
      <c r="B541" t="s">
        <v>2</v>
      </c>
      <c r="C541" t="s">
        <v>3</v>
      </c>
      <c r="D541" t="s">
        <v>4</v>
      </c>
      <c r="E541" t="str">
        <f>_xlfn.XLOOKUP(D541,Planilha2!A:A,Planilha2!B:B)</f>
        <v>Compras EBMS</v>
      </c>
      <c r="F541" s="2">
        <v>45427</v>
      </c>
      <c r="G541" t="s">
        <v>32</v>
      </c>
      <c r="H541" s="10" t="s">
        <v>5592</v>
      </c>
      <c r="I541" t="s">
        <v>649</v>
      </c>
      <c r="J541" t="s">
        <v>650</v>
      </c>
      <c r="K541" t="s">
        <v>349</v>
      </c>
      <c r="L541" t="str">
        <f t="shared" si="16"/>
        <v>Material</v>
      </c>
      <c r="M541" t="s">
        <v>0</v>
      </c>
      <c r="N541" t="s">
        <v>0</v>
      </c>
      <c r="O541" t="s">
        <v>9</v>
      </c>
      <c r="P541">
        <v>1118</v>
      </c>
      <c r="Q541" t="str">
        <f>_xlfn.XLOOKUP(P541,Planilha1!$A$2:$A$3,Planilha1!$B$2:$B$3)</f>
        <v>Riocentro</v>
      </c>
      <c r="R541" t="s">
        <v>0</v>
      </c>
      <c r="S541" s="3">
        <v>1</v>
      </c>
      <c r="T541" t="s">
        <v>10</v>
      </c>
      <c r="U541" s="3">
        <v>1</v>
      </c>
      <c r="V541" t="s">
        <v>10</v>
      </c>
      <c r="W541" s="4">
        <v>1729</v>
      </c>
      <c r="X541" s="17">
        <f t="shared" si="17"/>
        <v>1729</v>
      </c>
      <c r="Y541" t="s">
        <v>11</v>
      </c>
      <c r="Z541" s="3">
        <v>1</v>
      </c>
      <c r="AA541" s="3">
        <v>0</v>
      </c>
      <c r="AB541" s="3">
        <v>0</v>
      </c>
      <c r="AC541" s="3">
        <v>0</v>
      </c>
      <c r="AD541" s="4">
        <v>0</v>
      </c>
      <c r="AE541" s="3">
        <v>0</v>
      </c>
      <c r="AF541" s="4">
        <v>0</v>
      </c>
      <c r="AG541" s="3">
        <v>1</v>
      </c>
      <c r="AH541" s="4">
        <v>0</v>
      </c>
      <c r="AI541" s="4">
        <v>0</v>
      </c>
      <c r="AJ541" s="4">
        <v>0</v>
      </c>
      <c r="AK541" s="4">
        <v>0</v>
      </c>
      <c r="AL541" t="s">
        <v>838</v>
      </c>
      <c r="AM541" t="s">
        <v>13</v>
      </c>
    </row>
    <row r="542" spans="1:39" x14ac:dyDescent="0.25">
      <c r="A542" t="s">
        <v>14</v>
      </c>
      <c r="B542" t="s">
        <v>2</v>
      </c>
      <c r="C542" t="s">
        <v>3</v>
      </c>
      <c r="D542" t="s">
        <v>4</v>
      </c>
      <c r="E542" t="str">
        <f>_xlfn.XLOOKUP(D542,Planilha2!A:A,Planilha2!B:B)</f>
        <v>Compras EBMS</v>
      </c>
      <c r="F542" s="2">
        <v>45428</v>
      </c>
      <c r="G542" t="s">
        <v>420</v>
      </c>
      <c r="H542" s="10" t="s">
        <v>5612</v>
      </c>
      <c r="I542" t="s">
        <v>336</v>
      </c>
      <c r="J542" t="s">
        <v>337</v>
      </c>
      <c r="K542" t="s">
        <v>338</v>
      </c>
      <c r="L542" t="str">
        <f t="shared" si="16"/>
        <v>Locação</v>
      </c>
      <c r="M542" t="s">
        <v>0</v>
      </c>
      <c r="N542" t="s">
        <v>0</v>
      </c>
      <c r="O542" t="s">
        <v>9</v>
      </c>
      <c r="P542">
        <v>1118</v>
      </c>
      <c r="Q542" t="str">
        <f>_xlfn.XLOOKUP(P542,Planilha1!$A$2:$A$3,Planilha1!$B$2:$B$3)</f>
        <v>Riocentro</v>
      </c>
      <c r="R542" t="s">
        <v>0</v>
      </c>
      <c r="S542" s="3">
        <v>1</v>
      </c>
      <c r="T542" t="s">
        <v>210</v>
      </c>
      <c r="U542" s="3">
        <v>1</v>
      </c>
      <c r="V542" t="s">
        <v>210</v>
      </c>
      <c r="W542" s="4">
        <v>45900</v>
      </c>
      <c r="X542" s="17">
        <f t="shared" si="17"/>
        <v>45900</v>
      </c>
      <c r="Y542" t="s">
        <v>11</v>
      </c>
      <c r="Z542" s="3">
        <v>1</v>
      </c>
      <c r="AA542" s="3">
        <v>0</v>
      </c>
      <c r="AB542" s="3">
        <v>0</v>
      </c>
      <c r="AC542" s="3">
        <v>0</v>
      </c>
      <c r="AD542" s="4">
        <v>0</v>
      </c>
      <c r="AE542" s="3">
        <v>0</v>
      </c>
      <c r="AF542" s="4">
        <v>0</v>
      </c>
      <c r="AG542" s="3">
        <v>1</v>
      </c>
      <c r="AH542" s="4">
        <v>0</v>
      </c>
      <c r="AI542" s="4">
        <v>0</v>
      </c>
      <c r="AJ542" s="4">
        <v>0</v>
      </c>
      <c r="AK542" s="4">
        <v>0</v>
      </c>
      <c r="AL542" t="s">
        <v>839</v>
      </c>
      <c r="AM542" t="s">
        <v>13</v>
      </c>
    </row>
    <row r="543" spans="1:39" x14ac:dyDescent="0.25">
      <c r="A543" t="s">
        <v>1</v>
      </c>
      <c r="B543" t="s">
        <v>2</v>
      </c>
      <c r="C543" t="s">
        <v>3</v>
      </c>
      <c r="D543" t="s">
        <v>4</v>
      </c>
      <c r="E543" t="str">
        <f>_xlfn.XLOOKUP(D543,Planilha2!A:A,Planilha2!B:B)</f>
        <v>Compras EBMS</v>
      </c>
      <c r="F543" s="2">
        <v>45428</v>
      </c>
      <c r="G543" t="s">
        <v>102</v>
      </c>
      <c r="H543" s="10" t="s">
        <v>5599</v>
      </c>
      <c r="I543" t="s">
        <v>33</v>
      </c>
      <c r="J543" t="s">
        <v>840</v>
      </c>
      <c r="K543" t="s">
        <v>8</v>
      </c>
      <c r="L543" t="str">
        <f t="shared" si="16"/>
        <v>Serviço</v>
      </c>
      <c r="M543" t="s">
        <v>0</v>
      </c>
      <c r="N543" t="s">
        <v>0</v>
      </c>
      <c r="O543" t="s">
        <v>9</v>
      </c>
      <c r="P543">
        <v>1118</v>
      </c>
      <c r="Q543" t="str">
        <f>_xlfn.XLOOKUP(P543,Planilha1!$A$2:$A$3,Planilha1!$B$2:$B$3)</f>
        <v>Riocentro</v>
      </c>
      <c r="R543" t="s">
        <v>0</v>
      </c>
      <c r="S543" s="3">
        <v>1</v>
      </c>
      <c r="T543" t="s">
        <v>10</v>
      </c>
      <c r="U543" s="3">
        <v>1</v>
      </c>
      <c r="V543" t="s">
        <v>10</v>
      </c>
      <c r="W543" s="4">
        <v>4963</v>
      </c>
      <c r="X543" s="17">
        <f t="shared" si="17"/>
        <v>4963</v>
      </c>
      <c r="Y543" t="s">
        <v>11</v>
      </c>
      <c r="Z543" s="3">
        <v>1</v>
      </c>
      <c r="AA543" s="3">
        <v>0</v>
      </c>
      <c r="AB543" s="3">
        <v>0</v>
      </c>
      <c r="AC543" s="3">
        <v>0</v>
      </c>
      <c r="AD543" s="4">
        <v>0</v>
      </c>
      <c r="AE543" s="3">
        <v>0</v>
      </c>
      <c r="AF543" s="4">
        <v>0</v>
      </c>
      <c r="AG543" s="3">
        <v>1</v>
      </c>
      <c r="AH543" s="4">
        <v>0</v>
      </c>
      <c r="AI543" s="4">
        <v>0</v>
      </c>
      <c r="AJ543" s="4">
        <v>0</v>
      </c>
      <c r="AK543" s="4">
        <v>0</v>
      </c>
      <c r="AL543" t="s">
        <v>841</v>
      </c>
      <c r="AM543" t="s">
        <v>13</v>
      </c>
    </row>
    <row r="544" spans="1:39" x14ac:dyDescent="0.25">
      <c r="A544" t="s">
        <v>1</v>
      </c>
      <c r="B544" t="s">
        <v>2</v>
      </c>
      <c r="C544" t="s">
        <v>3</v>
      </c>
      <c r="D544" t="s">
        <v>4</v>
      </c>
      <c r="E544" t="str">
        <f>_xlfn.XLOOKUP(D544,Planilha2!A:A,Planilha2!B:B)</f>
        <v>Compras EBMS</v>
      </c>
      <c r="F544" s="2">
        <v>45428</v>
      </c>
      <c r="G544" t="s">
        <v>55</v>
      </c>
      <c r="H544" s="10" t="s">
        <v>5594</v>
      </c>
      <c r="I544" t="s">
        <v>56</v>
      </c>
      <c r="J544" t="s">
        <v>57</v>
      </c>
      <c r="K544" t="s">
        <v>8</v>
      </c>
      <c r="L544" t="str">
        <f t="shared" si="16"/>
        <v>Serviço</v>
      </c>
      <c r="M544" t="s">
        <v>0</v>
      </c>
      <c r="N544" t="s">
        <v>0</v>
      </c>
      <c r="O544" t="s">
        <v>9</v>
      </c>
      <c r="P544">
        <v>1118</v>
      </c>
      <c r="Q544" t="str">
        <f>_xlfn.XLOOKUP(P544,Planilha1!$A$2:$A$3,Planilha1!$B$2:$B$3)</f>
        <v>Riocentro</v>
      </c>
      <c r="R544" t="s">
        <v>0</v>
      </c>
      <c r="S544" s="3">
        <v>1</v>
      </c>
      <c r="T544" t="s">
        <v>10</v>
      </c>
      <c r="U544" s="3">
        <v>1</v>
      </c>
      <c r="V544" t="s">
        <v>10</v>
      </c>
      <c r="W544" s="4">
        <v>11370.26</v>
      </c>
      <c r="X544" s="17">
        <f t="shared" si="17"/>
        <v>11370.26</v>
      </c>
      <c r="Y544" t="s">
        <v>11</v>
      </c>
      <c r="Z544" s="3">
        <v>1</v>
      </c>
      <c r="AA544" s="3">
        <v>0</v>
      </c>
      <c r="AB544" s="3">
        <v>0</v>
      </c>
      <c r="AC544" s="3">
        <v>1</v>
      </c>
      <c r="AD544" s="4">
        <v>0</v>
      </c>
      <c r="AE544" s="3">
        <v>1</v>
      </c>
      <c r="AF544" s="4">
        <v>11370.26</v>
      </c>
      <c r="AG544" s="3">
        <v>1</v>
      </c>
      <c r="AH544" s="4">
        <v>0</v>
      </c>
      <c r="AI544" s="4">
        <v>0</v>
      </c>
      <c r="AJ544" s="4">
        <v>0</v>
      </c>
      <c r="AK544" s="4">
        <v>0</v>
      </c>
      <c r="AL544" t="s">
        <v>842</v>
      </c>
      <c r="AM544" t="s">
        <v>13</v>
      </c>
    </row>
    <row r="545" spans="1:39" x14ac:dyDescent="0.25">
      <c r="A545" t="s">
        <v>1</v>
      </c>
      <c r="B545" t="s">
        <v>2</v>
      </c>
      <c r="C545" t="s">
        <v>3</v>
      </c>
      <c r="D545" t="s">
        <v>4</v>
      </c>
      <c r="E545" t="str">
        <f>_xlfn.XLOOKUP(D545,Planilha2!A:A,Planilha2!B:B)</f>
        <v>Compras EBMS</v>
      </c>
      <c r="F545" s="2">
        <v>45428</v>
      </c>
      <c r="G545" t="s">
        <v>66</v>
      </c>
      <c r="H545" s="10" t="s">
        <v>5965</v>
      </c>
      <c r="I545" t="s">
        <v>51</v>
      </c>
      <c r="J545" t="s">
        <v>97</v>
      </c>
      <c r="K545" t="s">
        <v>8</v>
      </c>
      <c r="L545" t="str">
        <f t="shared" si="16"/>
        <v>Serviço</v>
      </c>
      <c r="M545" t="s">
        <v>0</v>
      </c>
      <c r="N545" t="s">
        <v>0</v>
      </c>
      <c r="O545" t="s">
        <v>9</v>
      </c>
      <c r="P545">
        <v>1118</v>
      </c>
      <c r="Q545" t="str">
        <f>_xlfn.XLOOKUP(P545,Planilha1!$A$2:$A$3,Planilha1!$B$2:$B$3)</f>
        <v>Riocentro</v>
      </c>
      <c r="R545" t="s">
        <v>0</v>
      </c>
      <c r="S545" s="3">
        <v>1</v>
      </c>
      <c r="T545" t="s">
        <v>10</v>
      </c>
      <c r="U545" s="3">
        <v>1</v>
      </c>
      <c r="V545" t="s">
        <v>10</v>
      </c>
      <c r="W545" s="4">
        <v>1312.5</v>
      </c>
      <c r="X545" s="17">
        <f t="shared" si="17"/>
        <v>1312.5</v>
      </c>
      <c r="Y545" t="s">
        <v>11</v>
      </c>
      <c r="Z545" s="3">
        <v>1</v>
      </c>
      <c r="AA545" s="3">
        <v>0</v>
      </c>
      <c r="AB545" s="3">
        <v>0</v>
      </c>
      <c r="AC545" s="3">
        <v>0</v>
      </c>
      <c r="AD545" s="4">
        <v>0</v>
      </c>
      <c r="AE545" s="3">
        <v>0</v>
      </c>
      <c r="AF545" s="4">
        <v>0</v>
      </c>
      <c r="AG545" s="3">
        <v>1</v>
      </c>
      <c r="AH545" s="4">
        <v>0</v>
      </c>
      <c r="AI545" s="4">
        <v>0</v>
      </c>
      <c r="AJ545" s="4">
        <v>0</v>
      </c>
      <c r="AK545" s="4">
        <v>0</v>
      </c>
      <c r="AL545" t="s">
        <v>843</v>
      </c>
      <c r="AM545" t="s">
        <v>13</v>
      </c>
    </row>
    <row r="546" spans="1:39" x14ac:dyDescent="0.25">
      <c r="A546" t="s">
        <v>1</v>
      </c>
      <c r="B546" t="s">
        <v>2</v>
      </c>
      <c r="C546" t="s">
        <v>3</v>
      </c>
      <c r="D546" t="s">
        <v>4</v>
      </c>
      <c r="E546" t="str">
        <f>_xlfn.XLOOKUP(D546,Planilha2!A:A,Planilha2!B:B)</f>
        <v>Compras EBMS</v>
      </c>
      <c r="F546" s="2">
        <v>45429</v>
      </c>
      <c r="G546" t="s">
        <v>26</v>
      </c>
      <c r="H546" s="10" t="s">
        <v>5591</v>
      </c>
      <c r="I546" t="s">
        <v>6</v>
      </c>
      <c r="J546" t="s">
        <v>27</v>
      </c>
      <c r="K546" t="s">
        <v>8</v>
      </c>
      <c r="L546" t="str">
        <f t="shared" si="16"/>
        <v>Serviço</v>
      </c>
      <c r="M546" t="s">
        <v>0</v>
      </c>
      <c r="N546" t="s">
        <v>0</v>
      </c>
      <c r="O546" t="s">
        <v>9</v>
      </c>
      <c r="P546">
        <v>1118</v>
      </c>
      <c r="Q546" t="str">
        <f>_xlfn.XLOOKUP(P546,Planilha1!$A$2:$A$3,Planilha1!$B$2:$B$3)</f>
        <v>Riocentro</v>
      </c>
      <c r="R546" t="s">
        <v>0</v>
      </c>
      <c r="S546" s="3">
        <v>1</v>
      </c>
      <c r="T546" t="s">
        <v>10</v>
      </c>
      <c r="U546" s="3">
        <v>1</v>
      </c>
      <c r="V546" t="s">
        <v>10</v>
      </c>
      <c r="W546" s="4">
        <v>5653.71</v>
      </c>
      <c r="X546" s="17">
        <f t="shared" si="17"/>
        <v>5653.71</v>
      </c>
      <c r="Y546" t="s">
        <v>11</v>
      </c>
      <c r="Z546" s="3">
        <v>1</v>
      </c>
      <c r="AA546" s="3">
        <v>0</v>
      </c>
      <c r="AB546" s="3">
        <v>0</v>
      </c>
      <c r="AC546" s="3">
        <v>0</v>
      </c>
      <c r="AD546" s="4">
        <v>0</v>
      </c>
      <c r="AE546" s="3">
        <v>0</v>
      </c>
      <c r="AF546" s="4">
        <v>0</v>
      </c>
      <c r="AG546" s="3">
        <v>1</v>
      </c>
      <c r="AH546" s="4">
        <v>0</v>
      </c>
      <c r="AI546" s="4">
        <v>0</v>
      </c>
      <c r="AJ546" s="4">
        <v>0</v>
      </c>
      <c r="AK546" s="4">
        <v>0</v>
      </c>
      <c r="AL546" t="s">
        <v>844</v>
      </c>
      <c r="AM546" t="s">
        <v>13</v>
      </c>
    </row>
    <row r="547" spans="1:39" x14ac:dyDescent="0.25">
      <c r="A547" t="s">
        <v>1</v>
      </c>
      <c r="B547" t="s">
        <v>2</v>
      </c>
      <c r="C547" t="s">
        <v>3</v>
      </c>
      <c r="D547" t="s">
        <v>4</v>
      </c>
      <c r="E547" t="str">
        <f>_xlfn.XLOOKUP(D547,Planilha2!A:A,Planilha2!B:B)</f>
        <v>Compras EBMS</v>
      </c>
      <c r="F547" s="2">
        <v>45429</v>
      </c>
      <c r="G547" t="s">
        <v>26</v>
      </c>
      <c r="H547" s="10" t="s">
        <v>5591</v>
      </c>
      <c r="I547" t="s">
        <v>6</v>
      </c>
      <c r="J547" t="s">
        <v>27</v>
      </c>
      <c r="K547" t="s">
        <v>8</v>
      </c>
      <c r="L547" t="str">
        <f t="shared" si="16"/>
        <v>Serviço</v>
      </c>
      <c r="M547" t="s">
        <v>0</v>
      </c>
      <c r="N547" t="s">
        <v>0</v>
      </c>
      <c r="O547" t="s">
        <v>9</v>
      </c>
      <c r="P547">
        <v>1118</v>
      </c>
      <c r="Q547" t="str">
        <f>_xlfn.XLOOKUP(P547,Planilha1!$A$2:$A$3,Planilha1!$B$2:$B$3)</f>
        <v>Riocentro</v>
      </c>
      <c r="R547" t="s">
        <v>0</v>
      </c>
      <c r="S547" s="3">
        <v>1</v>
      </c>
      <c r="T547" t="s">
        <v>10</v>
      </c>
      <c r="U547" s="3">
        <v>1</v>
      </c>
      <c r="V547" t="s">
        <v>10</v>
      </c>
      <c r="W547" s="4">
        <v>725</v>
      </c>
      <c r="X547" s="17">
        <f t="shared" si="17"/>
        <v>725</v>
      </c>
      <c r="Y547" t="s">
        <v>11</v>
      </c>
      <c r="Z547" s="3">
        <v>1</v>
      </c>
      <c r="AA547" s="3">
        <v>0</v>
      </c>
      <c r="AB547" s="3">
        <v>0</v>
      </c>
      <c r="AC547" s="3">
        <v>0</v>
      </c>
      <c r="AD547" s="4">
        <v>0</v>
      </c>
      <c r="AE547" s="3">
        <v>0</v>
      </c>
      <c r="AF547" s="4">
        <v>0</v>
      </c>
      <c r="AG547" s="3">
        <v>1</v>
      </c>
      <c r="AH547" s="4">
        <v>0</v>
      </c>
      <c r="AI547" s="4">
        <v>0</v>
      </c>
      <c r="AJ547" s="4">
        <v>0</v>
      </c>
      <c r="AK547" s="4">
        <v>0</v>
      </c>
      <c r="AL547" t="s">
        <v>845</v>
      </c>
      <c r="AM547" t="s">
        <v>13</v>
      </c>
    </row>
    <row r="548" spans="1:39" x14ac:dyDescent="0.25">
      <c r="A548" t="s">
        <v>1</v>
      </c>
      <c r="B548" t="s">
        <v>2</v>
      </c>
      <c r="C548" t="s">
        <v>3</v>
      </c>
      <c r="D548" t="s">
        <v>4</v>
      </c>
      <c r="E548" t="str">
        <f>_xlfn.XLOOKUP(D548,Planilha2!A:A,Planilha2!B:B)</f>
        <v>Compras EBMS</v>
      </c>
      <c r="F548" s="2">
        <v>45429</v>
      </c>
      <c r="G548" t="s">
        <v>846</v>
      </c>
      <c r="H548" s="10" t="s">
        <v>5642</v>
      </c>
      <c r="I548" t="s">
        <v>6</v>
      </c>
      <c r="J548" t="s">
        <v>655</v>
      </c>
      <c r="K548" t="s">
        <v>8</v>
      </c>
      <c r="L548" t="str">
        <f t="shared" si="16"/>
        <v>Serviço</v>
      </c>
      <c r="M548" t="s">
        <v>0</v>
      </c>
      <c r="N548" t="s">
        <v>0</v>
      </c>
      <c r="O548" t="s">
        <v>9</v>
      </c>
      <c r="P548">
        <v>1118</v>
      </c>
      <c r="Q548" t="str">
        <f>_xlfn.XLOOKUP(P548,Planilha1!$A$2:$A$3,Planilha1!$B$2:$B$3)</f>
        <v>Riocentro</v>
      </c>
      <c r="R548" t="s">
        <v>0</v>
      </c>
      <c r="S548" s="3">
        <v>1</v>
      </c>
      <c r="T548" t="s">
        <v>10</v>
      </c>
      <c r="U548" s="3">
        <v>1</v>
      </c>
      <c r="V548" t="s">
        <v>10</v>
      </c>
      <c r="W548" s="4">
        <v>3000</v>
      </c>
      <c r="X548" s="17">
        <f t="shared" si="17"/>
        <v>3000</v>
      </c>
      <c r="Y548" t="s">
        <v>11</v>
      </c>
      <c r="Z548" s="3">
        <v>1</v>
      </c>
      <c r="AA548" s="3">
        <v>0</v>
      </c>
      <c r="AB548" s="3">
        <v>0</v>
      </c>
      <c r="AC548" s="3">
        <v>0</v>
      </c>
      <c r="AD548" s="4">
        <v>0</v>
      </c>
      <c r="AE548" s="3">
        <v>1</v>
      </c>
      <c r="AF548" s="4">
        <v>3000</v>
      </c>
      <c r="AG548" s="3">
        <v>1</v>
      </c>
      <c r="AH548" s="4">
        <v>0</v>
      </c>
      <c r="AI548" s="4">
        <v>0</v>
      </c>
      <c r="AJ548" s="4">
        <v>0</v>
      </c>
      <c r="AK548" s="4">
        <v>0</v>
      </c>
      <c r="AL548" t="s">
        <v>847</v>
      </c>
      <c r="AM548" t="s">
        <v>13</v>
      </c>
    </row>
    <row r="549" spans="1:39" x14ac:dyDescent="0.25">
      <c r="A549" t="s">
        <v>1</v>
      </c>
      <c r="B549" t="s">
        <v>2</v>
      </c>
      <c r="C549" t="s">
        <v>3</v>
      </c>
      <c r="D549" t="s">
        <v>4</v>
      </c>
      <c r="E549" t="str">
        <f>_xlfn.XLOOKUP(D549,Planilha2!A:A,Planilha2!B:B)</f>
        <v>Compras EBMS</v>
      </c>
      <c r="F549" s="2">
        <v>45432</v>
      </c>
      <c r="G549" t="s">
        <v>848</v>
      </c>
      <c r="H549" s="10" t="s">
        <v>5643</v>
      </c>
      <c r="I549" t="s">
        <v>16</v>
      </c>
      <c r="J549" t="s">
        <v>693</v>
      </c>
      <c r="K549" t="s">
        <v>8</v>
      </c>
      <c r="L549" t="str">
        <f t="shared" si="16"/>
        <v>Serviço</v>
      </c>
      <c r="M549" t="s">
        <v>0</v>
      </c>
      <c r="N549" t="s">
        <v>0</v>
      </c>
      <c r="O549" t="s">
        <v>9</v>
      </c>
      <c r="P549">
        <v>1118</v>
      </c>
      <c r="Q549" t="str">
        <f>_xlfn.XLOOKUP(P549,Planilha1!$A$2:$A$3,Planilha1!$B$2:$B$3)</f>
        <v>Riocentro</v>
      </c>
      <c r="R549" t="s">
        <v>0</v>
      </c>
      <c r="S549" s="3">
        <v>1</v>
      </c>
      <c r="T549" t="s">
        <v>10</v>
      </c>
      <c r="U549" s="3">
        <v>1</v>
      </c>
      <c r="V549" t="s">
        <v>10</v>
      </c>
      <c r="W549" s="4">
        <v>1000</v>
      </c>
      <c r="X549" s="17">
        <f t="shared" si="17"/>
        <v>1000</v>
      </c>
      <c r="Y549" t="s">
        <v>11</v>
      </c>
      <c r="Z549" s="3">
        <v>1</v>
      </c>
      <c r="AA549" s="3">
        <v>0</v>
      </c>
      <c r="AB549" s="3">
        <v>0</v>
      </c>
      <c r="AC549" s="3">
        <v>0</v>
      </c>
      <c r="AD549" s="4">
        <v>0</v>
      </c>
      <c r="AE549" s="3">
        <v>1</v>
      </c>
      <c r="AF549" s="4">
        <v>1000</v>
      </c>
      <c r="AG549" s="3">
        <v>1</v>
      </c>
      <c r="AH549" s="4">
        <v>0</v>
      </c>
      <c r="AI549" s="4">
        <v>0</v>
      </c>
      <c r="AJ549" s="4">
        <v>0</v>
      </c>
      <c r="AK549" s="4">
        <v>0</v>
      </c>
      <c r="AL549" t="s">
        <v>849</v>
      </c>
      <c r="AM549" t="s">
        <v>13</v>
      </c>
    </row>
    <row r="550" spans="1:39" x14ac:dyDescent="0.25">
      <c r="A550" t="s">
        <v>1</v>
      </c>
      <c r="B550" t="s">
        <v>2</v>
      </c>
      <c r="C550" t="s">
        <v>3</v>
      </c>
      <c r="D550" t="s">
        <v>4</v>
      </c>
      <c r="E550" t="str">
        <f>_xlfn.XLOOKUP(D550,Planilha2!A:A,Planilha2!B:B)</f>
        <v>Compras EBMS</v>
      </c>
      <c r="F550" s="2">
        <v>45432</v>
      </c>
      <c r="G550" t="s">
        <v>50</v>
      </c>
      <c r="H550" s="10" t="s">
        <v>5593</v>
      </c>
      <c r="I550" t="s">
        <v>51</v>
      </c>
      <c r="J550" t="s">
        <v>97</v>
      </c>
      <c r="K550" t="s">
        <v>8</v>
      </c>
      <c r="L550" t="str">
        <f t="shared" si="16"/>
        <v>Serviço</v>
      </c>
      <c r="M550" t="s">
        <v>0</v>
      </c>
      <c r="N550" t="s">
        <v>0</v>
      </c>
      <c r="O550" t="s">
        <v>9</v>
      </c>
      <c r="P550">
        <v>1118</v>
      </c>
      <c r="Q550" t="str">
        <f>_xlfn.XLOOKUP(P550,Planilha1!$A$2:$A$3,Planilha1!$B$2:$B$3)</f>
        <v>Riocentro</v>
      </c>
      <c r="R550" t="s">
        <v>0</v>
      </c>
      <c r="S550" s="3">
        <v>1</v>
      </c>
      <c r="T550" t="s">
        <v>10</v>
      </c>
      <c r="U550" s="3">
        <v>1</v>
      </c>
      <c r="V550" t="s">
        <v>10</v>
      </c>
      <c r="W550" s="4">
        <v>5200</v>
      </c>
      <c r="X550" s="17">
        <f t="shared" si="17"/>
        <v>5200</v>
      </c>
      <c r="Y550" t="s">
        <v>11</v>
      </c>
      <c r="Z550" s="3">
        <v>1</v>
      </c>
      <c r="AA550" s="3">
        <v>0</v>
      </c>
      <c r="AB550" s="3">
        <v>0</v>
      </c>
      <c r="AC550" s="3">
        <v>0</v>
      </c>
      <c r="AD550" s="4">
        <v>0</v>
      </c>
      <c r="AE550" s="3">
        <v>0</v>
      </c>
      <c r="AF550" s="4">
        <v>0</v>
      </c>
      <c r="AG550" s="3">
        <v>1</v>
      </c>
      <c r="AH550" s="4">
        <v>0</v>
      </c>
      <c r="AI550" s="4">
        <v>0</v>
      </c>
      <c r="AJ550" s="4">
        <v>0</v>
      </c>
      <c r="AK550" s="4">
        <v>0</v>
      </c>
      <c r="AL550" t="s">
        <v>850</v>
      </c>
      <c r="AM550" t="s">
        <v>13</v>
      </c>
    </row>
    <row r="551" spans="1:39" x14ac:dyDescent="0.25">
      <c r="A551" t="s">
        <v>1</v>
      </c>
      <c r="B551" t="s">
        <v>2</v>
      </c>
      <c r="C551" t="s">
        <v>3</v>
      </c>
      <c r="D551" t="s">
        <v>4</v>
      </c>
      <c r="E551" t="str">
        <f>_xlfn.XLOOKUP(D551,Planilha2!A:A,Planilha2!B:B)</f>
        <v>Compras EBMS</v>
      </c>
      <c r="F551" s="2">
        <v>45433</v>
      </c>
      <c r="G551" t="s">
        <v>75</v>
      </c>
      <c r="H551" s="10" t="s">
        <v>5596</v>
      </c>
      <c r="I551" t="s">
        <v>33</v>
      </c>
      <c r="J551" t="s">
        <v>851</v>
      </c>
      <c r="K551" t="s">
        <v>8</v>
      </c>
      <c r="L551" t="str">
        <f t="shared" si="16"/>
        <v>Serviço</v>
      </c>
      <c r="M551" t="s">
        <v>0</v>
      </c>
      <c r="N551" t="s">
        <v>0</v>
      </c>
      <c r="O551" t="s">
        <v>9</v>
      </c>
      <c r="P551">
        <v>1118</v>
      </c>
      <c r="Q551" t="str">
        <f>_xlfn.XLOOKUP(P551,Planilha1!$A$2:$A$3,Planilha1!$B$2:$B$3)</f>
        <v>Riocentro</v>
      </c>
      <c r="R551" t="s">
        <v>0</v>
      </c>
      <c r="S551" s="3">
        <v>1</v>
      </c>
      <c r="T551" t="s">
        <v>10</v>
      </c>
      <c r="U551" s="3">
        <v>1</v>
      </c>
      <c r="V551" t="s">
        <v>10</v>
      </c>
      <c r="W551" s="4">
        <v>1500</v>
      </c>
      <c r="X551" s="17">
        <f t="shared" si="17"/>
        <v>1500</v>
      </c>
      <c r="Y551" t="s">
        <v>11</v>
      </c>
      <c r="Z551" s="3">
        <v>1</v>
      </c>
      <c r="AA551" s="3">
        <v>0</v>
      </c>
      <c r="AB551" s="3">
        <v>0</v>
      </c>
      <c r="AC551" s="3">
        <v>0</v>
      </c>
      <c r="AD551" s="4">
        <v>0</v>
      </c>
      <c r="AE551" s="3">
        <v>0</v>
      </c>
      <c r="AF551" s="4">
        <v>0</v>
      </c>
      <c r="AG551" s="3">
        <v>1</v>
      </c>
      <c r="AH551" s="4">
        <v>0</v>
      </c>
      <c r="AI551" s="4">
        <v>0</v>
      </c>
      <c r="AJ551" s="4">
        <v>0</v>
      </c>
      <c r="AK551" s="4">
        <v>0</v>
      </c>
      <c r="AL551" t="s">
        <v>852</v>
      </c>
      <c r="AM551" t="s">
        <v>13</v>
      </c>
    </row>
    <row r="552" spans="1:39" x14ac:dyDescent="0.25">
      <c r="A552" t="s">
        <v>78</v>
      </c>
      <c r="B552" t="s">
        <v>2</v>
      </c>
      <c r="C552" t="s">
        <v>3</v>
      </c>
      <c r="D552" t="s">
        <v>4</v>
      </c>
      <c r="E552" t="str">
        <f>_xlfn.XLOOKUP(D552,Planilha2!A:A,Planilha2!B:B)</f>
        <v>Compras EBMS</v>
      </c>
      <c r="F552" s="2">
        <v>45433</v>
      </c>
      <c r="G552" t="s">
        <v>75</v>
      </c>
      <c r="H552" s="10" t="s">
        <v>5596</v>
      </c>
      <c r="I552" t="s">
        <v>33</v>
      </c>
      <c r="J552" t="s">
        <v>853</v>
      </c>
      <c r="K552" t="s">
        <v>8</v>
      </c>
      <c r="L552" t="str">
        <f t="shared" si="16"/>
        <v>Serviço</v>
      </c>
      <c r="M552" t="s">
        <v>0</v>
      </c>
      <c r="N552" t="s">
        <v>0</v>
      </c>
      <c r="O552" t="s">
        <v>9</v>
      </c>
      <c r="P552">
        <v>1118</v>
      </c>
      <c r="Q552" t="str">
        <f>_xlfn.XLOOKUP(P552,Planilha1!$A$2:$A$3,Planilha1!$B$2:$B$3)</f>
        <v>Riocentro</v>
      </c>
      <c r="R552" t="s">
        <v>0</v>
      </c>
      <c r="S552" s="3">
        <v>1</v>
      </c>
      <c r="T552" t="s">
        <v>10</v>
      </c>
      <c r="U552" s="3">
        <v>1</v>
      </c>
      <c r="V552" t="s">
        <v>10</v>
      </c>
      <c r="W552" s="4">
        <v>1125</v>
      </c>
      <c r="X552" s="17">
        <f t="shared" si="17"/>
        <v>1125</v>
      </c>
      <c r="Y552" t="s">
        <v>11</v>
      </c>
      <c r="Z552" s="3">
        <v>1</v>
      </c>
      <c r="AA552" s="3">
        <v>0</v>
      </c>
      <c r="AB552" s="3">
        <v>0</v>
      </c>
      <c r="AC552" s="3">
        <v>0</v>
      </c>
      <c r="AD552" s="4">
        <v>0</v>
      </c>
      <c r="AE552" s="3">
        <v>0</v>
      </c>
      <c r="AF552" s="4">
        <v>0</v>
      </c>
      <c r="AG552" s="3">
        <v>1</v>
      </c>
      <c r="AH552" s="4">
        <v>0</v>
      </c>
      <c r="AI552" s="4">
        <v>0</v>
      </c>
      <c r="AJ552" s="4">
        <v>0</v>
      </c>
      <c r="AK552" s="4">
        <v>0</v>
      </c>
      <c r="AL552" t="s">
        <v>852</v>
      </c>
      <c r="AM552" t="s">
        <v>13</v>
      </c>
    </row>
    <row r="553" spans="1:39" x14ac:dyDescent="0.25">
      <c r="A553" t="s">
        <v>1</v>
      </c>
      <c r="B553" t="s">
        <v>2</v>
      </c>
      <c r="C553" t="s">
        <v>3</v>
      </c>
      <c r="D553" t="s">
        <v>4</v>
      </c>
      <c r="E553" t="str">
        <f>_xlfn.XLOOKUP(D553,Planilha2!A:A,Planilha2!B:B)</f>
        <v>Compras EBMS</v>
      </c>
      <c r="F553" s="2">
        <v>45433</v>
      </c>
      <c r="G553" t="s">
        <v>46</v>
      </c>
      <c r="H553" s="10" t="s">
        <v>46</v>
      </c>
      <c r="I553" t="s">
        <v>212</v>
      </c>
      <c r="J553" t="s">
        <v>854</v>
      </c>
      <c r="K553" t="s">
        <v>8</v>
      </c>
      <c r="L553" t="str">
        <f t="shared" si="16"/>
        <v>Serviço</v>
      </c>
      <c r="M553" t="s">
        <v>0</v>
      </c>
      <c r="N553" t="s">
        <v>0</v>
      </c>
      <c r="O553" t="s">
        <v>9</v>
      </c>
      <c r="P553">
        <v>1118</v>
      </c>
      <c r="Q553" t="str">
        <f>_xlfn.XLOOKUP(P553,Planilha1!$A$2:$A$3,Planilha1!$B$2:$B$3)</f>
        <v>Riocentro</v>
      </c>
      <c r="R553" t="s">
        <v>0</v>
      </c>
      <c r="S553" s="3">
        <v>1</v>
      </c>
      <c r="T553" t="s">
        <v>10</v>
      </c>
      <c r="U553" s="3">
        <v>1</v>
      </c>
      <c r="V553" t="s">
        <v>10</v>
      </c>
      <c r="W553" s="4">
        <v>41.34</v>
      </c>
      <c r="X553" s="17">
        <f t="shared" si="17"/>
        <v>41.34</v>
      </c>
      <c r="Y553" t="s">
        <v>11</v>
      </c>
      <c r="Z553" s="3">
        <v>1</v>
      </c>
      <c r="AA553" s="3">
        <v>0</v>
      </c>
      <c r="AB553" s="3">
        <v>0</v>
      </c>
      <c r="AC553" s="3">
        <v>0</v>
      </c>
      <c r="AD553" s="4">
        <v>0</v>
      </c>
      <c r="AE553" s="3">
        <v>0</v>
      </c>
      <c r="AF553" s="4">
        <v>0</v>
      </c>
      <c r="AG553" s="3">
        <v>1</v>
      </c>
      <c r="AH553" s="4">
        <v>0</v>
      </c>
      <c r="AI553" s="4">
        <v>0</v>
      </c>
      <c r="AJ553" s="4">
        <v>0</v>
      </c>
      <c r="AK553" s="4">
        <v>0</v>
      </c>
      <c r="AL553" t="s">
        <v>855</v>
      </c>
      <c r="AM553" t="s">
        <v>13</v>
      </c>
    </row>
    <row r="554" spans="1:39" x14ac:dyDescent="0.25">
      <c r="A554" t="s">
        <v>1</v>
      </c>
      <c r="B554" t="s">
        <v>2</v>
      </c>
      <c r="C554" t="s">
        <v>3</v>
      </c>
      <c r="D554" t="s">
        <v>4</v>
      </c>
      <c r="E554" t="str">
        <f>_xlfn.XLOOKUP(D554,Planilha2!A:A,Planilha2!B:B)</f>
        <v>Compras EBMS</v>
      </c>
      <c r="F554" s="2">
        <v>45433</v>
      </c>
      <c r="G554" t="s">
        <v>46</v>
      </c>
      <c r="H554" s="10" t="s">
        <v>46</v>
      </c>
      <c r="I554" t="s">
        <v>212</v>
      </c>
      <c r="J554" t="s">
        <v>856</v>
      </c>
      <c r="K554" t="s">
        <v>8</v>
      </c>
      <c r="L554" t="str">
        <f t="shared" si="16"/>
        <v>Serviço</v>
      </c>
      <c r="M554" t="s">
        <v>0</v>
      </c>
      <c r="N554" t="s">
        <v>0</v>
      </c>
      <c r="O554" t="s">
        <v>9</v>
      </c>
      <c r="P554">
        <v>1118</v>
      </c>
      <c r="Q554" t="str">
        <f>_xlfn.XLOOKUP(P554,Planilha1!$A$2:$A$3,Planilha1!$B$2:$B$3)</f>
        <v>Riocentro</v>
      </c>
      <c r="R554" t="s">
        <v>0</v>
      </c>
      <c r="S554" s="3">
        <v>1</v>
      </c>
      <c r="T554" t="s">
        <v>10</v>
      </c>
      <c r="U554" s="3">
        <v>1</v>
      </c>
      <c r="V554" t="s">
        <v>10</v>
      </c>
      <c r="W554" s="4">
        <v>3799.97</v>
      </c>
      <c r="X554" s="17">
        <f t="shared" si="17"/>
        <v>3799.97</v>
      </c>
      <c r="Y554" t="s">
        <v>11</v>
      </c>
      <c r="Z554" s="3">
        <v>1</v>
      </c>
      <c r="AA554" s="3">
        <v>0</v>
      </c>
      <c r="AB554" s="3">
        <v>0</v>
      </c>
      <c r="AC554" s="3">
        <v>0</v>
      </c>
      <c r="AD554" s="4">
        <v>0</v>
      </c>
      <c r="AE554" s="3">
        <v>0</v>
      </c>
      <c r="AF554" s="4">
        <v>0</v>
      </c>
      <c r="AG554" s="3">
        <v>1</v>
      </c>
      <c r="AH554" s="4">
        <v>0</v>
      </c>
      <c r="AI554" s="4">
        <v>0</v>
      </c>
      <c r="AJ554" s="4">
        <v>0</v>
      </c>
      <c r="AK554" s="4">
        <v>0</v>
      </c>
      <c r="AL554" t="s">
        <v>857</v>
      </c>
      <c r="AM554" t="s">
        <v>13</v>
      </c>
    </row>
    <row r="555" spans="1:39" x14ac:dyDescent="0.25">
      <c r="A555" t="s">
        <v>1</v>
      </c>
      <c r="B555" t="s">
        <v>2</v>
      </c>
      <c r="C555" t="s">
        <v>3</v>
      </c>
      <c r="D555" t="s">
        <v>4</v>
      </c>
      <c r="E555" t="str">
        <f>_xlfn.XLOOKUP(D555,Planilha2!A:A,Planilha2!B:B)</f>
        <v>Compras EBMS</v>
      </c>
      <c r="F555" s="2">
        <v>45433</v>
      </c>
      <c r="G555" t="s">
        <v>75</v>
      </c>
      <c r="H555" s="10" t="s">
        <v>5596</v>
      </c>
      <c r="I555" t="s">
        <v>33</v>
      </c>
      <c r="J555" t="s">
        <v>858</v>
      </c>
      <c r="K555" t="s">
        <v>8</v>
      </c>
      <c r="L555" t="str">
        <f t="shared" si="16"/>
        <v>Serviço</v>
      </c>
      <c r="M555" t="s">
        <v>0</v>
      </c>
      <c r="N555" t="s">
        <v>0</v>
      </c>
      <c r="O555" t="s">
        <v>9</v>
      </c>
      <c r="P555">
        <v>1118</v>
      </c>
      <c r="Q555" t="str">
        <f>_xlfn.XLOOKUP(P555,Planilha1!$A$2:$A$3,Planilha1!$B$2:$B$3)</f>
        <v>Riocentro</v>
      </c>
      <c r="R555" t="s">
        <v>0</v>
      </c>
      <c r="S555" s="3">
        <v>1</v>
      </c>
      <c r="T555" t="s">
        <v>10</v>
      </c>
      <c r="U555" s="3">
        <v>1</v>
      </c>
      <c r="V555" t="s">
        <v>10</v>
      </c>
      <c r="W555" s="4">
        <v>8250</v>
      </c>
      <c r="X555" s="17">
        <f t="shared" si="17"/>
        <v>8250</v>
      </c>
      <c r="Y555" t="s">
        <v>11</v>
      </c>
      <c r="Z555" s="3">
        <v>1</v>
      </c>
      <c r="AA555" s="3">
        <v>0</v>
      </c>
      <c r="AB555" s="3">
        <v>0</v>
      </c>
      <c r="AC555" s="3">
        <v>0</v>
      </c>
      <c r="AD555" s="4">
        <v>0</v>
      </c>
      <c r="AE555" s="3">
        <v>0</v>
      </c>
      <c r="AF555" s="4">
        <v>0</v>
      </c>
      <c r="AG555" s="3">
        <v>1</v>
      </c>
      <c r="AH555" s="4">
        <v>0</v>
      </c>
      <c r="AI555" s="4">
        <v>0</v>
      </c>
      <c r="AJ555" s="4">
        <v>0</v>
      </c>
      <c r="AK555" s="4">
        <v>0</v>
      </c>
      <c r="AL555" t="s">
        <v>859</v>
      </c>
      <c r="AM555" t="s">
        <v>13</v>
      </c>
    </row>
    <row r="556" spans="1:39" x14ac:dyDescent="0.25">
      <c r="A556" t="s">
        <v>78</v>
      </c>
      <c r="B556" t="s">
        <v>2</v>
      </c>
      <c r="C556" t="s">
        <v>3</v>
      </c>
      <c r="D556" t="s">
        <v>4</v>
      </c>
      <c r="E556" t="str">
        <f>_xlfn.XLOOKUP(D556,Planilha2!A:A,Planilha2!B:B)</f>
        <v>Compras EBMS</v>
      </c>
      <c r="F556" s="2">
        <v>45433</v>
      </c>
      <c r="G556" t="s">
        <v>75</v>
      </c>
      <c r="H556" s="10" t="s">
        <v>5596</v>
      </c>
      <c r="I556" t="s">
        <v>33</v>
      </c>
      <c r="J556" t="s">
        <v>860</v>
      </c>
      <c r="K556" t="s">
        <v>8</v>
      </c>
      <c r="L556" t="str">
        <f t="shared" si="16"/>
        <v>Serviço</v>
      </c>
      <c r="M556" t="s">
        <v>0</v>
      </c>
      <c r="N556" t="s">
        <v>0</v>
      </c>
      <c r="O556" t="s">
        <v>9</v>
      </c>
      <c r="P556">
        <v>1118</v>
      </c>
      <c r="Q556" t="str">
        <f>_xlfn.XLOOKUP(P556,Planilha1!$A$2:$A$3,Planilha1!$B$2:$B$3)</f>
        <v>Riocentro</v>
      </c>
      <c r="R556" t="s">
        <v>0</v>
      </c>
      <c r="S556" s="3">
        <v>1</v>
      </c>
      <c r="T556" t="s">
        <v>10</v>
      </c>
      <c r="U556" s="3">
        <v>1</v>
      </c>
      <c r="V556" t="s">
        <v>10</v>
      </c>
      <c r="W556" s="4">
        <v>5650</v>
      </c>
      <c r="X556" s="17">
        <f t="shared" si="17"/>
        <v>5650</v>
      </c>
      <c r="Y556" t="s">
        <v>11</v>
      </c>
      <c r="Z556" s="3">
        <v>1</v>
      </c>
      <c r="AA556" s="3">
        <v>0</v>
      </c>
      <c r="AB556" s="3">
        <v>0</v>
      </c>
      <c r="AC556" s="3">
        <v>0</v>
      </c>
      <c r="AD556" s="4">
        <v>0</v>
      </c>
      <c r="AE556" s="3">
        <v>0</v>
      </c>
      <c r="AF556" s="4">
        <v>0</v>
      </c>
      <c r="AG556" s="3">
        <v>1</v>
      </c>
      <c r="AH556" s="4">
        <v>0</v>
      </c>
      <c r="AI556" s="4">
        <v>0</v>
      </c>
      <c r="AJ556" s="4">
        <v>0</v>
      </c>
      <c r="AK556" s="4">
        <v>0</v>
      </c>
      <c r="AL556" t="s">
        <v>859</v>
      </c>
      <c r="AM556" t="s">
        <v>13</v>
      </c>
    </row>
    <row r="557" spans="1:39" x14ac:dyDescent="0.25">
      <c r="A557" t="s">
        <v>1</v>
      </c>
      <c r="B557" t="s">
        <v>2</v>
      </c>
      <c r="C557" t="s">
        <v>3</v>
      </c>
      <c r="D557" t="s">
        <v>4</v>
      </c>
      <c r="E557" t="str">
        <f>_xlfn.XLOOKUP(D557,Planilha2!A:A,Planilha2!B:B)</f>
        <v>Compras EBMS</v>
      </c>
      <c r="F557" s="2">
        <v>45433</v>
      </c>
      <c r="G557" t="s">
        <v>861</v>
      </c>
      <c r="H557" s="10" t="s">
        <v>5644</v>
      </c>
      <c r="I557" t="s">
        <v>16</v>
      </c>
      <c r="J557" t="s">
        <v>693</v>
      </c>
      <c r="K557" t="s">
        <v>8</v>
      </c>
      <c r="L557" t="str">
        <f t="shared" si="16"/>
        <v>Serviço</v>
      </c>
      <c r="M557" t="s">
        <v>0</v>
      </c>
      <c r="N557" t="s">
        <v>0</v>
      </c>
      <c r="O557" t="s">
        <v>9</v>
      </c>
      <c r="P557">
        <v>1118</v>
      </c>
      <c r="Q557" t="str">
        <f>_xlfn.XLOOKUP(P557,Planilha1!$A$2:$A$3,Planilha1!$B$2:$B$3)</f>
        <v>Riocentro</v>
      </c>
      <c r="R557" t="s">
        <v>0</v>
      </c>
      <c r="S557" s="3">
        <v>1</v>
      </c>
      <c r="T557" t="s">
        <v>10</v>
      </c>
      <c r="U557" s="3">
        <v>1</v>
      </c>
      <c r="V557" t="s">
        <v>10</v>
      </c>
      <c r="W557" s="4">
        <v>18000</v>
      </c>
      <c r="X557" s="17">
        <f t="shared" si="17"/>
        <v>18000</v>
      </c>
      <c r="Y557" t="s">
        <v>11</v>
      </c>
      <c r="Z557" s="3">
        <v>1</v>
      </c>
      <c r="AA557" s="3">
        <v>0</v>
      </c>
      <c r="AB557" s="3">
        <v>0</v>
      </c>
      <c r="AC557" s="3">
        <v>0</v>
      </c>
      <c r="AD557" s="4">
        <v>0</v>
      </c>
      <c r="AE557" s="3">
        <v>1</v>
      </c>
      <c r="AF557" s="4">
        <v>18000</v>
      </c>
      <c r="AG557" s="3">
        <v>1</v>
      </c>
      <c r="AH557" s="4">
        <v>0</v>
      </c>
      <c r="AI557" s="4">
        <v>0</v>
      </c>
      <c r="AJ557" s="4">
        <v>0</v>
      </c>
      <c r="AK557" s="4">
        <v>0</v>
      </c>
      <c r="AL557" t="s">
        <v>862</v>
      </c>
      <c r="AM557" t="s">
        <v>13</v>
      </c>
    </row>
    <row r="558" spans="1:39" x14ac:dyDescent="0.25">
      <c r="A558" t="s">
        <v>1</v>
      </c>
      <c r="B558" t="s">
        <v>2</v>
      </c>
      <c r="C558" t="s">
        <v>3</v>
      </c>
      <c r="D558" t="s">
        <v>4</v>
      </c>
      <c r="E558" t="str">
        <f>_xlfn.XLOOKUP(D558,Planilha2!A:A,Planilha2!B:B)</f>
        <v>Compras EBMS</v>
      </c>
      <c r="F558" s="2">
        <v>45433</v>
      </c>
      <c r="G558" t="s">
        <v>66</v>
      </c>
      <c r="H558" s="10" t="s">
        <v>5965</v>
      </c>
      <c r="I558" t="s">
        <v>51</v>
      </c>
      <c r="J558" t="s">
        <v>97</v>
      </c>
      <c r="K558" t="s">
        <v>8</v>
      </c>
      <c r="L558" t="str">
        <f t="shared" si="16"/>
        <v>Serviço</v>
      </c>
      <c r="M558" t="s">
        <v>0</v>
      </c>
      <c r="N558" t="s">
        <v>0</v>
      </c>
      <c r="O558" t="s">
        <v>9</v>
      </c>
      <c r="P558">
        <v>1118</v>
      </c>
      <c r="Q558" t="str">
        <f>_xlfn.XLOOKUP(P558,Planilha1!$A$2:$A$3,Planilha1!$B$2:$B$3)</f>
        <v>Riocentro</v>
      </c>
      <c r="R558" t="s">
        <v>0</v>
      </c>
      <c r="S558" s="3">
        <v>1</v>
      </c>
      <c r="T558" t="s">
        <v>10</v>
      </c>
      <c r="U558" s="3">
        <v>1</v>
      </c>
      <c r="V558" t="s">
        <v>10</v>
      </c>
      <c r="W558" s="4">
        <v>466</v>
      </c>
      <c r="X558" s="17">
        <f t="shared" si="17"/>
        <v>466</v>
      </c>
      <c r="Y558" t="s">
        <v>11</v>
      </c>
      <c r="Z558" s="3">
        <v>1</v>
      </c>
      <c r="AA558" s="3">
        <v>0</v>
      </c>
      <c r="AB558" s="3">
        <v>0</v>
      </c>
      <c r="AC558" s="3">
        <v>0</v>
      </c>
      <c r="AD558" s="4">
        <v>0</v>
      </c>
      <c r="AE558" s="3">
        <v>0</v>
      </c>
      <c r="AF558" s="4">
        <v>0</v>
      </c>
      <c r="AG558" s="3">
        <v>1</v>
      </c>
      <c r="AH558" s="4">
        <v>0</v>
      </c>
      <c r="AI558" s="4">
        <v>0</v>
      </c>
      <c r="AJ558" s="4">
        <v>0</v>
      </c>
      <c r="AK558" s="4">
        <v>0</v>
      </c>
      <c r="AL558" t="s">
        <v>863</v>
      </c>
      <c r="AM558" t="s">
        <v>13</v>
      </c>
    </row>
    <row r="559" spans="1:39" x14ac:dyDescent="0.25">
      <c r="A559" t="s">
        <v>1</v>
      </c>
      <c r="B559" t="s">
        <v>2</v>
      </c>
      <c r="C559" t="s">
        <v>3</v>
      </c>
      <c r="D559" t="s">
        <v>4</v>
      </c>
      <c r="E559" t="str">
        <f>_xlfn.XLOOKUP(D559,Planilha2!A:A,Planilha2!B:B)</f>
        <v>Compras EBMS</v>
      </c>
      <c r="F559" s="2">
        <v>45433</v>
      </c>
      <c r="G559" t="s">
        <v>46</v>
      </c>
      <c r="H559" s="10" t="s">
        <v>46</v>
      </c>
      <c r="I559" t="s">
        <v>212</v>
      </c>
      <c r="J559" t="s">
        <v>248</v>
      </c>
      <c r="K559" t="s">
        <v>8</v>
      </c>
      <c r="L559" t="str">
        <f t="shared" si="16"/>
        <v>Serviço</v>
      </c>
      <c r="M559" t="s">
        <v>0</v>
      </c>
      <c r="N559" t="s">
        <v>0</v>
      </c>
      <c r="O559" t="s">
        <v>9</v>
      </c>
      <c r="P559">
        <v>1118</v>
      </c>
      <c r="Q559" t="str">
        <f>_xlfn.XLOOKUP(P559,Planilha1!$A$2:$A$3,Planilha1!$B$2:$B$3)</f>
        <v>Riocentro</v>
      </c>
      <c r="R559" t="s">
        <v>0</v>
      </c>
      <c r="S559" s="3">
        <v>1</v>
      </c>
      <c r="T559" t="s">
        <v>10</v>
      </c>
      <c r="U559" s="3">
        <v>1</v>
      </c>
      <c r="V559" t="s">
        <v>10</v>
      </c>
      <c r="W559" s="4">
        <v>571.11</v>
      </c>
      <c r="X559" s="17">
        <f t="shared" si="17"/>
        <v>571.11</v>
      </c>
      <c r="Y559" t="s">
        <v>11</v>
      </c>
      <c r="Z559" s="3">
        <v>1</v>
      </c>
      <c r="AA559" s="3">
        <v>0</v>
      </c>
      <c r="AB559" s="3">
        <v>0</v>
      </c>
      <c r="AC559" s="3">
        <v>0</v>
      </c>
      <c r="AD559" s="4">
        <v>0</v>
      </c>
      <c r="AE559" s="3">
        <v>0</v>
      </c>
      <c r="AF559" s="4">
        <v>0</v>
      </c>
      <c r="AG559" s="3">
        <v>1</v>
      </c>
      <c r="AH559" s="4">
        <v>0</v>
      </c>
      <c r="AI559" s="4">
        <v>0</v>
      </c>
      <c r="AJ559" s="4">
        <v>0</v>
      </c>
      <c r="AK559" s="4">
        <v>0</v>
      </c>
      <c r="AL559" t="s">
        <v>864</v>
      </c>
      <c r="AM559" t="s">
        <v>13</v>
      </c>
    </row>
    <row r="560" spans="1:39" x14ac:dyDescent="0.25">
      <c r="A560" t="s">
        <v>1</v>
      </c>
      <c r="B560" t="s">
        <v>2</v>
      </c>
      <c r="C560" t="s">
        <v>3</v>
      </c>
      <c r="D560" t="s">
        <v>4</v>
      </c>
      <c r="E560" t="str">
        <f>_xlfn.XLOOKUP(D560,Planilha2!A:A,Planilha2!B:B)</f>
        <v>Compras EBMS</v>
      </c>
      <c r="F560" s="2">
        <v>45433</v>
      </c>
      <c r="G560" t="s">
        <v>46</v>
      </c>
      <c r="H560" s="10" t="s">
        <v>46</v>
      </c>
      <c r="I560" t="s">
        <v>212</v>
      </c>
      <c r="J560" t="s">
        <v>856</v>
      </c>
      <c r="K560" t="s">
        <v>8</v>
      </c>
      <c r="L560" t="str">
        <f t="shared" si="16"/>
        <v>Serviço</v>
      </c>
      <c r="M560" t="s">
        <v>0</v>
      </c>
      <c r="N560" t="s">
        <v>0</v>
      </c>
      <c r="O560" t="s">
        <v>9</v>
      </c>
      <c r="P560">
        <v>1118</v>
      </c>
      <c r="Q560" t="str">
        <f>_xlfn.XLOOKUP(P560,Planilha1!$A$2:$A$3,Planilha1!$B$2:$B$3)</f>
        <v>Riocentro</v>
      </c>
      <c r="R560" t="s">
        <v>0</v>
      </c>
      <c r="S560" s="3">
        <v>1</v>
      </c>
      <c r="T560" t="s">
        <v>10</v>
      </c>
      <c r="U560" s="3">
        <v>1</v>
      </c>
      <c r="V560" t="s">
        <v>10</v>
      </c>
      <c r="W560" s="4">
        <v>1798.29</v>
      </c>
      <c r="X560" s="17">
        <f t="shared" si="17"/>
        <v>1798.29</v>
      </c>
      <c r="Y560" t="s">
        <v>11</v>
      </c>
      <c r="Z560" s="3">
        <v>1</v>
      </c>
      <c r="AA560" s="3">
        <v>0</v>
      </c>
      <c r="AB560" s="3">
        <v>0</v>
      </c>
      <c r="AC560" s="3">
        <v>1</v>
      </c>
      <c r="AD560" s="4">
        <v>0</v>
      </c>
      <c r="AE560" s="3">
        <v>1</v>
      </c>
      <c r="AF560" s="4">
        <v>1798.29</v>
      </c>
      <c r="AG560" s="3">
        <v>1</v>
      </c>
      <c r="AH560" s="4">
        <v>0</v>
      </c>
      <c r="AI560" s="4">
        <v>0</v>
      </c>
      <c r="AJ560" s="4">
        <v>0</v>
      </c>
      <c r="AK560" s="4">
        <v>0</v>
      </c>
      <c r="AL560" t="s">
        <v>865</v>
      </c>
      <c r="AM560" t="s">
        <v>13</v>
      </c>
    </row>
    <row r="561" spans="1:39" x14ac:dyDescent="0.25">
      <c r="A561" t="s">
        <v>1</v>
      </c>
      <c r="B561" t="s">
        <v>2</v>
      </c>
      <c r="C561" t="s">
        <v>3</v>
      </c>
      <c r="D561" t="s">
        <v>4</v>
      </c>
      <c r="E561" t="str">
        <f>_xlfn.XLOOKUP(D561,Planilha2!A:A,Planilha2!B:B)</f>
        <v>Compras EBMS</v>
      </c>
      <c r="F561" s="2">
        <v>45434</v>
      </c>
      <c r="G561" t="s">
        <v>866</v>
      </c>
      <c r="H561" s="10" t="s">
        <v>5645</v>
      </c>
      <c r="I561" t="s">
        <v>16</v>
      </c>
      <c r="J561" t="s">
        <v>693</v>
      </c>
      <c r="K561" t="s">
        <v>8</v>
      </c>
      <c r="L561" t="str">
        <f t="shared" si="16"/>
        <v>Serviço</v>
      </c>
      <c r="M561" t="s">
        <v>0</v>
      </c>
      <c r="N561" t="s">
        <v>0</v>
      </c>
      <c r="O561" t="s">
        <v>9</v>
      </c>
      <c r="P561">
        <v>1118</v>
      </c>
      <c r="Q561" t="str">
        <f>_xlfn.XLOOKUP(P561,Planilha1!$A$2:$A$3,Planilha1!$B$2:$B$3)</f>
        <v>Riocentro</v>
      </c>
      <c r="R561" t="s">
        <v>0</v>
      </c>
      <c r="S561" s="3">
        <v>1</v>
      </c>
      <c r="T561" t="s">
        <v>10</v>
      </c>
      <c r="U561" s="3">
        <v>1</v>
      </c>
      <c r="V561" t="s">
        <v>10</v>
      </c>
      <c r="W561" s="4">
        <v>5500</v>
      </c>
      <c r="X561" s="17">
        <f t="shared" si="17"/>
        <v>5500</v>
      </c>
      <c r="Y561" t="s">
        <v>11</v>
      </c>
      <c r="Z561" s="3">
        <v>1</v>
      </c>
      <c r="AA561" s="3">
        <v>0</v>
      </c>
      <c r="AB561" s="3">
        <v>0</v>
      </c>
      <c r="AC561" s="3">
        <v>0</v>
      </c>
      <c r="AD561" s="4">
        <v>0</v>
      </c>
      <c r="AE561" s="3">
        <v>1</v>
      </c>
      <c r="AF561" s="4">
        <v>5500</v>
      </c>
      <c r="AG561" s="3">
        <v>1</v>
      </c>
      <c r="AH561" s="4">
        <v>0</v>
      </c>
      <c r="AI561" s="4">
        <v>0</v>
      </c>
      <c r="AJ561" s="4">
        <v>0</v>
      </c>
      <c r="AK561" s="4">
        <v>0</v>
      </c>
      <c r="AL561" t="s">
        <v>867</v>
      </c>
      <c r="AM561" t="s">
        <v>13</v>
      </c>
    </row>
    <row r="562" spans="1:39" x14ac:dyDescent="0.25">
      <c r="A562" t="s">
        <v>1</v>
      </c>
      <c r="B562" t="s">
        <v>2</v>
      </c>
      <c r="C562" t="s">
        <v>3</v>
      </c>
      <c r="D562" t="s">
        <v>4</v>
      </c>
      <c r="E562" t="str">
        <f>_xlfn.XLOOKUP(D562,Planilha2!A:A,Planilha2!B:B)</f>
        <v>Compras EBMS</v>
      </c>
      <c r="F562" s="2">
        <v>45434</v>
      </c>
      <c r="G562" t="s">
        <v>160</v>
      </c>
      <c r="H562" s="10" t="s">
        <v>5603</v>
      </c>
      <c r="I562" t="s">
        <v>161</v>
      </c>
      <c r="J562" t="s">
        <v>162</v>
      </c>
      <c r="K562" t="s">
        <v>8</v>
      </c>
      <c r="L562" t="str">
        <f t="shared" si="16"/>
        <v>Serviço</v>
      </c>
      <c r="M562" t="s">
        <v>0</v>
      </c>
      <c r="N562" t="s">
        <v>0</v>
      </c>
      <c r="O562" t="s">
        <v>9</v>
      </c>
      <c r="P562">
        <v>1118</v>
      </c>
      <c r="Q562" t="str">
        <f>_xlfn.XLOOKUP(P562,Planilha1!$A$2:$A$3,Planilha1!$B$2:$B$3)</f>
        <v>Riocentro</v>
      </c>
      <c r="R562" t="s">
        <v>0</v>
      </c>
      <c r="S562" s="3">
        <v>1</v>
      </c>
      <c r="T562" t="s">
        <v>10</v>
      </c>
      <c r="U562" s="3">
        <v>1</v>
      </c>
      <c r="V562" t="s">
        <v>10</v>
      </c>
      <c r="W562" s="4">
        <v>1750</v>
      </c>
      <c r="X562" s="17">
        <f t="shared" si="17"/>
        <v>1750</v>
      </c>
      <c r="Y562" t="s">
        <v>11</v>
      </c>
      <c r="Z562" s="3">
        <v>1</v>
      </c>
      <c r="AA562" s="3">
        <v>0</v>
      </c>
      <c r="AB562" s="3">
        <v>0</v>
      </c>
      <c r="AC562" s="3">
        <v>0</v>
      </c>
      <c r="AD562" s="4">
        <v>0</v>
      </c>
      <c r="AE562" s="3">
        <v>0</v>
      </c>
      <c r="AF562" s="4">
        <v>0</v>
      </c>
      <c r="AG562" s="3">
        <v>1</v>
      </c>
      <c r="AH562" s="4">
        <v>0</v>
      </c>
      <c r="AI562" s="4">
        <v>0</v>
      </c>
      <c r="AJ562" s="4">
        <v>0</v>
      </c>
      <c r="AK562" s="4">
        <v>0</v>
      </c>
      <c r="AL562" t="s">
        <v>868</v>
      </c>
      <c r="AM562" t="s">
        <v>13</v>
      </c>
    </row>
    <row r="563" spans="1:39" x14ac:dyDescent="0.25">
      <c r="A563" t="s">
        <v>1</v>
      </c>
      <c r="B563" t="s">
        <v>2</v>
      </c>
      <c r="C563" t="s">
        <v>3</v>
      </c>
      <c r="D563" t="s">
        <v>4</v>
      </c>
      <c r="E563" t="str">
        <f>_xlfn.XLOOKUP(D563,Planilha2!A:A,Planilha2!B:B)</f>
        <v>Compras EBMS</v>
      </c>
      <c r="F563" s="2">
        <v>45434</v>
      </c>
      <c r="G563" t="s">
        <v>272</v>
      </c>
      <c r="H563" s="10" t="s">
        <v>5968</v>
      </c>
      <c r="I563" t="s">
        <v>33</v>
      </c>
      <c r="J563" t="s">
        <v>869</v>
      </c>
      <c r="K563" t="s">
        <v>8</v>
      </c>
      <c r="L563" t="str">
        <f t="shared" si="16"/>
        <v>Serviço</v>
      </c>
      <c r="M563" t="s">
        <v>0</v>
      </c>
      <c r="N563" t="s">
        <v>0</v>
      </c>
      <c r="O563" t="s">
        <v>9</v>
      </c>
      <c r="P563">
        <v>1118</v>
      </c>
      <c r="Q563" t="str">
        <f>_xlfn.XLOOKUP(P563,Planilha1!$A$2:$A$3,Planilha1!$B$2:$B$3)</f>
        <v>Riocentro</v>
      </c>
      <c r="R563" t="s">
        <v>0</v>
      </c>
      <c r="S563" s="3">
        <v>1</v>
      </c>
      <c r="T563" t="s">
        <v>10</v>
      </c>
      <c r="U563" s="3">
        <v>1</v>
      </c>
      <c r="V563" t="s">
        <v>10</v>
      </c>
      <c r="W563" s="4">
        <v>300</v>
      </c>
      <c r="X563" s="17">
        <f t="shared" si="17"/>
        <v>300</v>
      </c>
      <c r="Y563" t="s">
        <v>11</v>
      </c>
      <c r="Z563" s="3">
        <v>1</v>
      </c>
      <c r="AA563" s="3">
        <v>0</v>
      </c>
      <c r="AB563" s="3">
        <v>0</v>
      </c>
      <c r="AC563" s="3">
        <v>0</v>
      </c>
      <c r="AD563" s="4">
        <v>0</v>
      </c>
      <c r="AE563" s="3">
        <v>1</v>
      </c>
      <c r="AF563" s="4">
        <v>300</v>
      </c>
      <c r="AG563" s="3">
        <v>1</v>
      </c>
      <c r="AH563" s="4">
        <v>0</v>
      </c>
      <c r="AI563" s="4">
        <v>0</v>
      </c>
      <c r="AJ563" s="4">
        <v>0</v>
      </c>
      <c r="AK563" s="4">
        <v>0</v>
      </c>
      <c r="AL563" t="s">
        <v>870</v>
      </c>
      <c r="AM563" t="s">
        <v>13</v>
      </c>
    </row>
    <row r="564" spans="1:39" x14ac:dyDescent="0.25">
      <c r="A564" t="s">
        <v>1</v>
      </c>
      <c r="B564" t="s">
        <v>2</v>
      </c>
      <c r="C564" t="s">
        <v>3</v>
      </c>
      <c r="D564" t="s">
        <v>4</v>
      </c>
      <c r="E564" t="str">
        <f>_xlfn.XLOOKUP(D564,Planilha2!A:A,Planilha2!B:B)</f>
        <v>Compras EBMS</v>
      </c>
      <c r="F564" s="2">
        <v>45434</v>
      </c>
      <c r="G564" t="s">
        <v>871</v>
      </c>
      <c r="H564" s="10" t="s">
        <v>5646</v>
      </c>
      <c r="I564" t="s">
        <v>21</v>
      </c>
      <c r="J564" t="s">
        <v>22</v>
      </c>
      <c r="K564" t="s">
        <v>8</v>
      </c>
      <c r="L564" t="str">
        <f t="shared" si="16"/>
        <v>Serviço</v>
      </c>
      <c r="M564" t="s">
        <v>23</v>
      </c>
      <c r="N564" t="s">
        <v>0</v>
      </c>
      <c r="O564" t="s">
        <v>9</v>
      </c>
      <c r="P564">
        <v>1118</v>
      </c>
      <c r="Q564" t="str">
        <f>_xlfn.XLOOKUP(P564,Planilha1!$A$2:$A$3,Planilha1!$B$2:$B$3)</f>
        <v>Riocentro</v>
      </c>
      <c r="R564" t="s">
        <v>0</v>
      </c>
      <c r="S564" s="3">
        <v>1</v>
      </c>
      <c r="T564" t="s">
        <v>10</v>
      </c>
      <c r="U564" s="3">
        <v>1</v>
      </c>
      <c r="V564" t="s">
        <v>10</v>
      </c>
      <c r="W564" s="4">
        <v>480</v>
      </c>
      <c r="X564" s="17">
        <f t="shared" si="17"/>
        <v>480</v>
      </c>
      <c r="Y564" t="s">
        <v>11</v>
      </c>
      <c r="Z564" s="3">
        <v>1</v>
      </c>
      <c r="AA564" s="3">
        <v>0</v>
      </c>
      <c r="AB564" s="3">
        <v>0</v>
      </c>
      <c r="AC564" s="3">
        <v>0</v>
      </c>
      <c r="AD564" s="4">
        <v>0</v>
      </c>
      <c r="AE564" s="3">
        <v>0</v>
      </c>
      <c r="AF564" s="4">
        <v>0</v>
      </c>
      <c r="AG564" s="3">
        <v>1</v>
      </c>
      <c r="AH564" s="4">
        <v>0</v>
      </c>
      <c r="AI564" s="4">
        <v>0</v>
      </c>
      <c r="AJ564" s="4">
        <v>0</v>
      </c>
      <c r="AK564" s="4">
        <v>0</v>
      </c>
      <c r="AL564" t="s">
        <v>872</v>
      </c>
      <c r="AM564" t="s">
        <v>13</v>
      </c>
    </row>
    <row r="565" spans="1:39" x14ac:dyDescent="0.25">
      <c r="A565" t="s">
        <v>1</v>
      </c>
      <c r="B565" t="s">
        <v>2</v>
      </c>
      <c r="C565" t="s">
        <v>3</v>
      </c>
      <c r="D565" t="s">
        <v>4</v>
      </c>
      <c r="E565" t="str">
        <f>_xlfn.XLOOKUP(D565,Planilha2!A:A,Planilha2!B:B)</f>
        <v>Compras EBMS</v>
      </c>
      <c r="F565" s="2">
        <v>45434</v>
      </c>
      <c r="G565" t="s">
        <v>43</v>
      </c>
      <c r="H565" s="10" t="s">
        <v>5964</v>
      </c>
      <c r="I565" t="s">
        <v>33</v>
      </c>
      <c r="J565" t="s">
        <v>424</v>
      </c>
      <c r="K565" t="s">
        <v>8</v>
      </c>
      <c r="L565" t="str">
        <f t="shared" si="16"/>
        <v>Serviço</v>
      </c>
      <c r="M565" t="s">
        <v>0</v>
      </c>
      <c r="N565" t="s">
        <v>0</v>
      </c>
      <c r="O565" t="s">
        <v>9</v>
      </c>
      <c r="P565">
        <v>1118</v>
      </c>
      <c r="Q565" t="str">
        <f>_xlfn.XLOOKUP(P565,Planilha1!$A$2:$A$3,Planilha1!$B$2:$B$3)</f>
        <v>Riocentro</v>
      </c>
      <c r="R565" t="s">
        <v>0</v>
      </c>
      <c r="S565" s="3">
        <v>1</v>
      </c>
      <c r="T565" t="s">
        <v>10</v>
      </c>
      <c r="U565" s="3">
        <v>1</v>
      </c>
      <c r="V565" t="s">
        <v>10</v>
      </c>
      <c r="W565" s="4">
        <v>1575</v>
      </c>
      <c r="X565" s="17">
        <f t="shared" si="17"/>
        <v>1575</v>
      </c>
      <c r="Y565" t="s">
        <v>11</v>
      </c>
      <c r="Z565" s="3">
        <v>1</v>
      </c>
      <c r="AA565" s="3">
        <v>0</v>
      </c>
      <c r="AB565" s="3">
        <v>0</v>
      </c>
      <c r="AC565" s="3">
        <v>0</v>
      </c>
      <c r="AD565" s="4">
        <v>0</v>
      </c>
      <c r="AE565" s="3">
        <v>0</v>
      </c>
      <c r="AF565" s="4">
        <v>0</v>
      </c>
      <c r="AG565" s="3">
        <v>1</v>
      </c>
      <c r="AH565" s="4">
        <v>0</v>
      </c>
      <c r="AI565" s="4">
        <v>0</v>
      </c>
      <c r="AJ565" s="4">
        <v>0</v>
      </c>
      <c r="AK565" s="4">
        <v>0</v>
      </c>
      <c r="AL565" t="s">
        <v>873</v>
      </c>
      <c r="AM565" t="s">
        <v>13</v>
      </c>
    </row>
    <row r="566" spans="1:39" x14ac:dyDescent="0.25">
      <c r="A566" t="s">
        <v>1</v>
      </c>
      <c r="B566" t="s">
        <v>2</v>
      </c>
      <c r="C566" t="s">
        <v>3</v>
      </c>
      <c r="D566" t="s">
        <v>4</v>
      </c>
      <c r="E566" t="str">
        <f>_xlfn.XLOOKUP(D566,Planilha2!A:A,Planilha2!B:B)</f>
        <v>Compras EBMS</v>
      </c>
      <c r="F566" s="2">
        <v>45434</v>
      </c>
      <c r="G566" t="s">
        <v>43</v>
      </c>
      <c r="H566" s="10" t="s">
        <v>5964</v>
      </c>
      <c r="I566" t="s">
        <v>33</v>
      </c>
      <c r="J566" t="s">
        <v>424</v>
      </c>
      <c r="K566" t="s">
        <v>8</v>
      </c>
      <c r="L566" t="str">
        <f t="shared" si="16"/>
        <v>Serviço</v>
      </c>
      <c r="M566" t="s">
        <v>0</v>
      </c>
      <c r="N566" t="s">
        <v>0</v>
      </c>
      <c r="O566" t="s">
        <v>9</v>
      </c>
      <c r="P566">
        <v>1118</v>
      </c>
      <c r="Q566" t="str">
        <f>_xlfn.XLOOKUP(P566,Planilha1!$A$2:$A$3,Planilha1!$B$2:$B$3)</f>
        <v>Riocentro</v>
      </c>
      <c r="R566" t="s">
        <v>0</v>
      </c>
      <c r="S566" s="3">
        <v>1</v>
      </c>
      <c r="T566" t="s">
        <v>10</v>
      </c>
      <c r="U566" s="3">
        <v>1</v>
      </c>
      <c r="V566" t="s">
        <v>10</v>
      </c>
      <c r="W566" s="4">
        <v>1800</v>
      </c>
      <c r="X566" s="17">
        <f t="shared" si="17"/>
        <v>1800</v>
      </c>
      <c r="Y566" t="s">
        <v>11</v>
      </c>
      <c r="Z566" s="3">
        <v>1</v>
      </c>
      <c r="AA566" s="3">
        <v>0</v>
      </c>
      <c r="AB566" s="3">
        <v>0</v>
      </c>
      <c r="AC566" s="3">
        <v>0</v>
      </c>
      <c r="AD566" s="4">
        <v>0</v>
      </c>
      <c r="AE566" s="3">
        <v>0</v>
      </c>
      <c r="AF566" s="4">
        <v>0</v>
      </c>
      <c r="AG566" s="3">
        <v>1</v>
      </c>
      <c r="AH566" s="4">
        <v>0</v>
      </c>
      <c r="AI566" s="4">
        <v>0</v>
      </c>
      <c r="AJ566" s="4">
        <v>0</v>
      </c>
      <c r="AK566" s="4">
        <v>0</v>
      </c>
      <c r="AL566" t="s">
        <v>874</v>
      </c>
      <c r="AM566" t="s">
        <v>13</v>
      </c>
    </row>
    <row r="567" spans="1:39" x14ac:dyDescent="0.25">
      <c r="A567" t="s">
        <v>1</v>
      </c>
      <c r="B567" t="s">
        <v>2</v>
      </c>
      <c r="C567" t="s">
        <v>3</v>
      </c>
      <c r="D567" t="s">
        <v>4</v>
      </c>
      <c r="E567" t="str">
        <f>_xlfn.XLOOKUP(D567,Planilha2!A:A,Planilha2!B:B)</f>
        <v>Compras EBMS</v>
      </c>
      <c r="F567" s="2">
        <v>45435</v>
      </c>
      <c r="G567" t="s">
        <v>46</v>
      </c>
      <c r="H567" s="10" t="s">
        <v>46</v>
      </c>
      <c r="I567" t="s">
        <v>47</v>
      </c>
      <c r="J567" t="s">
        <v>48</v>
      </c>
      <c r="K567" t="s">
        <v>8</v>
      </c>
      <c r="L567" t="str">
        <f t="shared" si="16"/>
        <v>Serviço</v>
      </c>
      <c r="M567" t="s">
        <v>0</v>
      </c>
      <c r="N567" t="s">
        <v>0</v>
      </c>
      <c r="O567" t="s">
        <v>9</v>
      </c>
      <c r="P567">
        <v>1118</v>
      </c>
      <c r="Q567" t="str">
        <f>_xlfn.XLOOKUP(P567,Planilha1!$A$2:$A$3,Planilha1!$B$2:$B$3)</f>
        <v>Riocentro</v>
      </c>
      <c r="R567" t="s">
        <v>0</v>
      </c>
      <c r="S567" s="3">
        <v>1</v>
      </c>
      <c r="T567" t="s">
        <v>10</v>
      </c>
      <c r="U567" s="3">
        <v>1</v>
      </c>
      <c r="V567" t="s">
        <v>10</v>
      </c>
      <c r="W567" s="4">
        <v>484.65</v>
      </c>
      <c r="X567" s="17">
        <f t="shared" si="17"/>
        <v>484.65</v>
      </c>
      <c r="Y567" t="s">
        <v>11</v>
      </c>
      <c r="Z567" s="3">
        <v>1</v>
      </c>
      <c r="AA567" s="3">
        <v>0</v>
      </c>
      <c r="AB567" s="3">
        <v>0</v>
      </c>
      <c r="AC567" s="3">
        <v>0</v>
      </c>
      <c r="AD567" s="4">
        <v>0</v>
      </c>
      <c r="AE567" s="3">
        <v>0</v>
      </c>
      <c r="AF567" s="4">
        <v>0</v>
      </c>
      <c r="AG567" s="3">
        <v>1</v>
      </c>
      <c r="AH567" s="4">
        <v>0</v>
      </c>
      <c r="AI567" s="4">
        <v>0</v>
      </c>
      <c r="AJ567" s="4">
        <v>0</v>
      </c>
      <c r="AK567" s="4">
        <v>0</v>
      </c>
      <c r="AL567" t="s">
        <v>875</v>
      </c>
      <c r="AM567" t="s">
        <v>13</v>
      </c>
    </row>
    <row r="568" spans="1:39" x14ac:dyDescent="0.25">
      <c r="A568" t="s">
        <v>1</v>
      </c>
      <c r="B568" t="s">
        <v>2</v>
      </c>
      <c r="C568" t="s">
        <v>3</v>
      </c>
      <c r="D568" t="s">
        <v>4</v>
      </c>
      <c r="E568" t="str">
        <f>_xlfn.XLOOKUP(D568,Planilha2!A:A,Planilha2!B:B)</f>
        <v>Compras EBMS</v>
      </c>
      <c r="F568" s="2">
        <v>45435</v>
      </c>
      <c r="G568" t="s">
        <v>46</v>
      </c>
      <c r="H568" s="10" t="s">
        <v>46</v>
      </c>
      <c r="I568" t="s">
        <v>47</v>
      </c>
      <c r="J568" t="s">
        <v>48</v>
      </c>
      <c r="K568" t="s">
        <v>8</v>
      </c>
      <c r="L568" t="str">
        <f t="shared" si="16"/>
        <v>Serviço</v>
      </c>
      <c r="M568" t="s">
        <v>0</v>
      </c>
      <c r="N568" t="s">
        <v>0</v>
      </c>
      <c r="O568" t="s">
        <v>9</v>
      </c>
      <c r="P568">
        <v>1118</v>
      </c>
      <c r="Q568" t="str">
        <f>_xlfn.XLOOKUP(P568,Planilha1!$A$2:$A$3,Planilha1!$B$2:$B$3)</f>
        <v>Riocentro</v>
      </c>
      <c r="R568" t="s">
        <v>0</v>
      </c>
      <c r="S568" s="3">
        <v>1</v>
      </c>
      <c r="T568" t="s">
        <v>10</v>
      </c>
      <c r="U568" s="3">
        <v>1</v>
      </c>
      <c r="V568" t="s">
        <v>10</v>
      </c>
      <c r="W568" s="4">
        <v>5201</v>
      </c>
      <c r="X568" s="17">
        <f t="shared" si="17"/>
        <v>5201</v>
      </c>
      <c r="Y568" t="s">
        <v>11</v>
      </c>
      <c r="Z568" s="3">
        <v>1</v>
      </c>
      <c r="AA568" s="3">
        <v>0</v>
      </c>
      <c r="AB568" s="3">
        <v>0</v>
      </c>
      <c r="AC568" s="3">
        <v>0</v>
      </c>
      <c r="AD568" s="4">
        <v>0</v>
      </c>
      <c r="AE568" s="3">
        <v>0</v>
      </c>
      <c r="AF568" s="4">
        <v>0</v>
      </c>
      <c r="AG568" s="3">
        <v>1</v>
      </c>
      <c r="AH568" s="4">
        <v>0</v>
      </c>
      <c r="AI568" s="4">
        <v>0</v>
      </c>
      <c r="AJ568" s="4">
        <v>0</v>
      </c>
      <c r="AK568" s="4">
        <v>0</v>
      </c>
      <c r="AL568" t="s">
        <v>876</v>
      </c>
      <c r="AM568" t="s">
        <v>13</v>
      </c>
    </row>
    <row r="569" spans="1:39" x14ac:dyDescent="0.25">
      <c r="A569" t="s">
        <v>1</v>
      </c>
      <c r="B569" t="s">
        <v>2</v>
      </c>
      <c r="C569" t="s">
        <v>3</v>
      </c>
      <c r="D569" t="s">
        <v>4</v>
      </c>
      <c r="E569" t="str">
        <f>_xlfn.XLOOKUP(D569,Planilha2!A:A,Planilha2!B:B)</f>
        <v>Compras EBMS</v>
      </c>
      <c r="F569" s="2">
        <v>45435</v>
      </c>
      <c r="G569" t="s">
        <v>877</v>
      </c>
      <c r="H569" s="10" t="s">
        <v>5647</v>
      </c>
      <c r="I569" t="s">
        <v>33</v>
      </c>
      <c r="J569" t="s">
        <v>424</v>
      </c>
      <c r="K569" t="s">
        <v>8</v>
      </c>
      <c r="L569" t="str">
        <f t="shared" si="16"/>
        <v>Serviço</v>
      </c>
      <c r="M569" t="s">
        <v>0</v>
      </c>
      <c r="N569" t="s">
        <v>0</v>
      </c>
      <c r="O569" t="s">
        <v>9</v>
      </c>
      <c r="P569">
        <v>1118</v>
      </c>
      <c r="Q569" t="str">
        <f>_xlfn.XLOOKUP(P569,Planilha1!$A$2:$A$3,Planilha1!$B$2:$B$3)</f>
        <v>Riocentro</v>
      </c>
      <c r="R569" t="s">
        <v>0</v>
      </c>
      <c r="S569" s="3">
        <v>1</v>
      </c>
      <c r="T569" t="s">
        <v>10</v>
      </c>
      <c r="U569" s="3">
        <v>1</v>
      </c>
      <c r="V569" t="s">
        <v>10</v>
      </c>
      <c r="W569" s="4">
        <v>1620</v>
      </c>
      <c r="X569" s="17">
        <f t="shared" si="17"/>
        <v>1620</v>
      </c>
      <c r="Y569" t="s">
        <v>11</v>
      </c>
      <c r="Z569" s="3">
        <v>1</v>
      </c>
      <c r="AA569" s="3">
        <v>0</v>
      </c>
      <c r="AB569" s="3">
        <v>0</v>
      </c>
      <c r="AC569" s="3">
        <v>0</v>
      </c>
      <c r="AD569" s="4">
        <v>0</v>
      </c>
      <c r="AE569" s="3">
        <v>0</v>
      </c>
      <c r="AF569" s="4">
        <v>0</v>
      </c>
      <c r="AG569" s="3">
        <v>1</v>
      </c>
      <c r="AH569" s="4">
        <v>0</v>
      </c>
      <c r="AI569" s="4">
        <v>0</v>
      </c>
      <c r="AJ569" s="4">
        <v>0</v>
      </c>
      <c r="AK569" s="4">
        <v>0</v>
      </c>
      <c r="AL569" t="s">
        <v>878</v>
      </c>
      <c r="AM569" t="s">
        <v>13</v>
      </c>
    </row>
    <row r="570" spans="1:39" x14ac:dyDescent="0.25">
      <c r="A570" t="s">
        <v>1</v>
      </c>
      <c r="B570" t="s">
        <v>2</v>
      </c>
      <c r="C570" t="s">
        <v>3</v>
      </c>
      <c r="D570" t="s">
        <v>4</v>
      </c>
      <c r="E570" t="str">
        <f>_xlfn.XLOOKUP(D570,Planilha2!A:A,Planilha2!B:B)</f>
        <v>Compras EBMS</v>
      </c>
      <c r="F570" s="2">
        <v>45435</v>
      </c>
      <c r="G570" t="s">
        <v>877</v>
      </c>
      <c r="H570" s="10" t="s">
        <v>5647</v>
      </c>
      <c r="I570" t="s">
        <v>33</v>
      </c>
      <c r="J570" t="s">
        <v>424</v>
      </c>
      <c r="K570" t="s">
        <v>8</v>
      </c>
      <c r="L570" t="str">
        <f t="shared" si="16"/>
        <v>Serviço</v>
      </c>
      <c r="M570" t="s">
        <v>0</v>
      </c>
      <c r="N570" t="s">
        <v>0</v>
      </c>
      <c r="O570" t="s">
        <v>9</v>
      </c>
      <c r="P570">
        <v>1118</v>
      </c>
      <c r="Q570" t="str">
        <f>_xlfn.XLOOKUP(P570,Planilha1!$A$2:$A$3,Planilha1!$B$2:$B$3)</f>
        <v>Riocentro</v>
      </c>
      <c r="R570" t="s">
        <v>0</v>
      </c>
      <c r="S570" s="3">
        <v>1</v>
      </c>
      <c r="T570" t="s">
        <v>10</v>
      </c>
      <c r="U570" s="3">
        <v>1</v>
      </c>
      <c r="V570" t="s">
        <v>10</v>
      </c>
      <c r="W570" s="4">
        <v>2040</v>
      </c>
      <c r="X570" s="17">
        <f t="shared" si="17"/>
        <v>2040</v>
      </c>
      <c r="Y570" t="s">
        <v>11</v>
      </c>
      <c r="Z570" s="3">
        <v>1</v>
      </c>
      <c r="AA570" s="3">
        <v>0</v>
      </c>
      <c r="AB570" s="3">
        <v>0</v>
      </c>
      <c r="AC570" s="3">
        <v>0</v>
      </c>
      <c r="AD570" s="4">
        <v>0</v>
      </c>
      <c r="AE570" s="3">
        <v>0</v>
      </c>
      <c r="AF570" s="4">
        <v>0</v>
      </c>
      <c r="AG570" s="3">
        <v>1</v>
      </c>
      <c r="AH570" s="4">
        <v>0</v>
      </c>
      <c r="AI570" s="4">
        <v>0</v>
      </c>
      <c r="AJ570" s="4">
        <v>0</v>
      </c>
      <c r="AK570" s="4">
        <v>0</v>
      </c>
      <c r="AL570" t="s">
        <v>879</v>
      </c>
      <c r="AM570" t="s">
        <v>13</v>
      </c>
    </row>
    <row r="571" spans="1:39" x14ac:dyDescent="0.25">
      <c r="A571" t="s">
        <v>1</v>
      </c>
      <c r="B571" t="s">
        <v>2</v>
      </c>
      <c r="C571" t="s">
        <v>3</v>
      </c>
      <c r="D571" t="s">
        <v>4</v>
      </c>
      <c r="E571" t="str">
        <f>_xlfn.XLOOKUP(D571,Planilha2!A:A,Planilha2!B:B)</f>
        <v>Compras EBMS</v>
      </c>
      <c r="F571" s="2">
        <v>45435</v>
      </c>
      <c r="G571" t="s">
        <v>5</v>
      </c>
      <c r="H571" s="10" t="s">
        <v>5589</v>
      </c>
      <c r="I571" t="s">
        <v>161</v>
      </c>
      <c r="J571" t="s">
        <v>181</v>
      </c>
      <c r="K571" t="s">
        <v>8</v>
      </c>
      <c r="L571" t="str">
        <f t="shared" si="16"/>
        <v>Serviço</v>
      </c>
      <c r="M571" t="s">
        <v>0</v>
      </c>
      <c r="N571" t="s">
        <v>0</v>
      </c>
      <c r="O571" t="s">
        <v>9</v>
      </c>
      <c r="P571">
        <v>1118</v>
      </c>
      <c r="Q571" t="str">
        <f>_xlfn.XLOOKUP(P571,Planilha1!$A$2:$A$3,Planilha1!$B$2:$B$3)</f>
        <v>Riocentro</v>
      </c>
      <c r="R571" t="s">
        <v>0</v>
      </c>
      <c r="S571" s="3">
        <v>1</v>
      </c>
      <c r="T571" t="s">
        <v>10</v>
      </c>
      <c r="U571" s="3">
        <v>1</v>
      </c>
      <c r="V571" t="s">
        <v>10</v>
      </c>
      <c r="W571" s="4">
        <v>380</v>
      </c>
      <c r="X571" s="17">
        <f t="shared" si="17"/>
        <v>380</v>
      </c>
      <c r="Y571" t="s">
        <v>11</v>
      </c>
      <c r="Z571" s="3">
        <v>1</v>
      </c>
      <c r="AA571" s="3">
        <v>0</v>
      </c>
      <c r="AB571" s="3">
        <v>0</v>
      </c>
      <c r="AC571" s="3">
        <v>0</v>
      </c>
      <c r="AD571" s="4">
        <v>0</v>
      </c>
      <c r="AE571" s="3">
        <v>0</v>
      </c>
      <c r="AF571" s="4">
        <v>0</v>
      </c>
      <c r="AG571" s="3">
        <v>1</v>
      </c>
      <c r="AH571" s="4">
        <v>0</v>
      </c>
      <c r="AI571" s="4">
        <v>0</v>
      </c>
      <c r="AJ571" s="4">
        <v>0</v>
      </c>
      <c r="AK571" s="4">
        <v>0</v>
      </c>
      <c r="AL571" t="s">
        <v>880</v>
      </c>
      <c r="AM571" t="s">
        <v>13</v>
      </c>
    </row>
    <row r="572" spans="1:39" x14ac:dyDescent="0.25">
      <c r="A572" t="s">
        <v>1</v>
      </c>
      <c r="B572" t="s">
        <v>2</v>
      </c>
      <c r="C572" t="s">
        <v>3</v>
      </c>
      <c r="D572" t="s">
        <v>4</v>
      </c>
      <c r="E572" t="str">
        <f>_xlfn.XLOOKUP(D572,Planilha2!A:A,Planilha2!B:B)</f>
        <v>Compras EBMS</v>
      </c>
      <c r="F572" s="2">
        <v>45435</v>
      </c>
      <c r="G572" t="s">
        <v>5</v>
      </c>
      <c r="H572" s="10" t="s">
        <v>5589</v>
      </c>
      <c r="I572" t="s">
        <v>161</v>
      </c>
      <c r="J572" t="s">
        <v>181</v>
      </c>
      <c r="K572" t="s">
        <v>8</v>
      </c>
      <c r="L572" t="str">
        <f t="shared" si="16"/>
        <v>Serviço</v>
      </c>
      <c r="M572" t="s">
        <v>0</v>
      </c>
      <c r="N572" t="s">
        <v>0</v>
      </c>
      <c r="O572" t="s">
        <v>9</v>
      </c>
      <c r="P572">
        <v>1118</v>
      </c>
      <c r="Q572" t="str">
        <f>_xlfn.XLOOKUP(P572,Planilha1!$A$2:$A$3,Planilha1!$B$2:$B$3)</f>
        <v>Riocentro</v>
      </c>
      <c r="R572" t="s">
        <v>0</v>
      </c>
      <c r="S572" s="3">
        <v>1</v>
      </c>
      <c r="T572" t="s">
        <v>10</v>
      </c>
      <c r="U572" s="3">
        <v>1</v>
      </c>
      <c r="V572" t="s">
        <v>10</v>
      </c>
      <c r="W572" s="4">
        <v>380</v>
      </c>
      <c r="X572" s="17">
        <f t="shared" si="17"/>
        <v>380</v>
      </c>
      <c r="Y572" t="s">
        <v>11</v>
      </c>
      <c r="Z572" s="3">
        <v>1</v>
      </c>
      <c r="AA572" s="3">
        <v>0</v>
      </c>
      <c r="AB572" s="3">
        <v>0</v>
      </c>
      <c r="AC572" s="3">
        <v>0</v>
      </c>
      <c r="AD572" s="4">
        <v>0</v>
      </c>
      <c r="AE572" s="3">
        <v>0</v>
      </c>
      <c r="AF572" s="4">
        <v>0</v>
      </c>
      <c r="AG572" s="3">
        <v>1</v>
      </c>
      <c r="AH572" s="4">
        <v>0</v>
      </c>
      <c r="AI572" s="4">
        <v>0</v>
      </c>
      <c r="AJ572" s="4">
        <v>0</v>
      </c>
      <c r="AK572" s="4">
        <v>0</v>
      </c>
      <c r="AL572" t="s">
        <v>881</v>
      </c>
      <c r="AM572" t="s">
        <v>13</v>
      </c>
    </row>
    <row r="573" spans="1:39" x14ac:dyDescent="0.25">
      <c r="A573" t="s">
        <v>1</v>
      </c>
      <c r="B573" t="s">
        <v>2</v>
      </c>
      <c r="C573" t="s">
        <v>3</v>
      </c>
      <c r="D573" t="s">
        <v>4</v>
      </c>
      <c r="E573" t="str">
        <f>_xlfn.XLOOKUP(D573,Planilha2!A:A,Planilha2!B:B)</f>
        <v>Compras EBMS</v>
      </c>
      <c r="F573" s="2">
        <v>45435</v>
      </c>
      <c r="G573" t="s">
        <v>204</v>
      </c>
      <c r="H573" s="10" t="s">
        <v>5605</v>
      </c>
      <c r="I573" t="s">
        <v>21</v>
      </c>
      <c r="J573" t="s">
        <v>205</v>
      </c>
      <c r="K573" t="s">
        <v>8</v>
      </c>
      <c r="L573" t="str">
        <f t="shared" si="16"/>
        <v>Serviço</v>
      </c>
      <c r="M573" t="s">
        <v>0</v>
      </c>
      <c r="N573" t="s">
        <v>0</v>
      </c>
      <c r="O573" t="s">
        <v>9</v>
      </c>
      <c r="P573">
        <v>1118</v>
      </c>
      <c r="Q573" t="str">
        <f>_xlfn.XLOOKUP(P573,Planilha1!$A$2:$A$3,Planilha1!$B$2:$B$3)</f>
        <v>Riocentro</v>
      </c>
      <c r="R573" t="s">
        <v>0</v>
      </c>
      <c r="S573" s="3">
        <v>1</v>
      </c>
      <c r="T573" t="s">
        <v>10</v>
      </c>
      <c r="U573" s="3">
        <v>1</v>
      </c>
      <c r="V573" t="s">
        <v>10</v>
      </c>
      <c r="W573" s="4">
        <v>280</v>
      </c>
      <c r="X573" s="17">
        <f t="shared" si="17"/>
        <v>280</v>
      </c>
      <c r="Y573" t="s">
        <v>11</v>
      </c>
      <c r="Z573" s="3">
        <v>1</v>
      </c>
      <c r="AA573" s="3">
        <v>0</v>
      </c>
      <c r="AB573" s="3">
        <v>0</v>
      </c>
      <c r="AC573" s="3">
        <v>0</v>
      </c>
      <c r="AD573" s="4">
        <v>0</v>
      </c>
      <c r="AE573" s="3">
        <v>0</v>
      </c>
      <c r="AF573" s="4">
        <v>0</v>
      </c>
      <c r="AG573" s="3">
        <v>1</v>
      </c>
      <c r="AH573" s="4">
        <v>0</v>
      </c>
      <c r="AI573" s="4">
        <v>0</v>
      </c>
      <c r="AJ573" s="4">
        <v>0</v>
      </c>
      <c r="AK573" s="4">
        <v>0</v>
      </c>
      <c r="AL573" t="s">
        <v>882</v>
      </c>
      <c r="AM573" t="s">
        <v>13</v>
      </c>
    </row>
    <row r="574" spans="1:39" x14ac:dyDescent="0.25">
      <c r="A574" t="s">
        <v>1</v>
      </c>
      <c r="B574" t="s">
        <v>2</v>
      </c>
      <c r="C574" t="s">
        <v>3</v>
      </c>
      <c r="D574" t="s">
        <v>4</v>
      </c>
      <c r="E574" t="str">
        <f>_xlfn.XLOOKUP(D574,Planilha2!A:A,Planilha2!B:B)</f>
        <v>Compras EBMS</v>
      </c>
      <c r="F574" s="2">
        <v>45435</v>
      </c>
      <c r="G574" t="s">
        <v>228</v>
      </c>
      <c r="H574" s="10" t="s">
        <v>5606</v>
      </c>
      <c r="I574" t="s">
        <v>21</v>
      </c>
      <c r="J574" t="s">
        <v>205</v>
      </c>
      <c r="K574" t="s">
        <v>8</v>
      </c>
      <c r="L574" t="str">
        <f t="shared" si="16"/>
        <v>Serviço</v>
      </c>
      <c r="M574" t="s">
        <v>0</v>
      </c>
      <c r="N574" t="s">
        <v>0</v>
      </c>
      <c r="O574" t="s">
        <v>9</v>
      </c>
      <c r="P574">
        <v>1118</v>
      </c>
      <c r="Q574" t="str">
        <f>_xlfn.XLOOKUP(P574,Planilha1!$A$2:$A$3,Planilha1!$B$2:$B$3)</f>
        <v>Riocentro</v>
      </c>
      <c r="R574" t="s">
        <v>0</v>
      </c>
      <c r="S574" s="3">
        <v>1</v>
      </c>
      <c r="T574" t="s">
        <v>10</v>
      </c>
      <c r="U574" s="3">
        <v>1</v>
      </c>
      <c r="V574" t="s">
        <v>10</v>
      </c>
      <c r="W574" s="4">
        <v>280</v>
      </c>
      <c r="X574" s="17">
        <f t="shared" si="17"/>
        <v>280</v>
      </c>
      <c r="Y574" t="s">
        <v>11</v>
      </c>
      <c r="Z574" s="3">
        <v>1</v>
      </c>
      <c r="AA574" s="3">
        <v>0</v>
      </c>
      <c r="AB574" s="3">
        <v>0</v>
      </c>
      <c r="AC574" s="3">
        <v>0</v>
      </c>
      <c r="AD574" s="4">
        <v>0</v>
      </c>
      <c r="AE574" s="3">
        <v>0</v>
      </c>
      <c r="AF574" s="4">
        <v>0</v>
      </c>
      <c r="AG574" s="3">
        <v>1</v>
      </c>
      <c r="AH574" s="4">
        <v>0</v>
      </c>
      <c r="AI574" s="4">
        <v>0</v>
      </c>
      <c r="AJ574" s="4">
        <v>0</v>
      </c>
      <c r="AK574" s="4">
        <v>0</v>
      </c>
      <c r="AL574" t="s">
        <v>883</v>
      </c>
      <c r="AM574" t="s">
        <v>13</v>
      </c>
    </row>
    <row r="575" spans="1:39" x14ac:dyDescent="0.25">
      <c r="A575" t="s">
        <v>1</v>
      </c>
      <c r="B575" t="s">
        <v>2</v>
      </c>
      <c r="C575" t="s">
        <v>3</v>
      </c>
      <c r="D575" t="s">
        <v>4</v>
      </c>
      <c r="E575" t="str">
        <f>_xlfn.XLOOKUP(D575,Planilha2!A:A,Planilha2!B:B)</f>
        <v>Compras EBMS</v>
      </c>
      <c r="F575" s="2">
        <v>45436</v>
      </c>
      <c r="G575" t="s">
        <v>46</v>
      </c>
      <c r="H575" s="10" t="s">
        <v>46</v>
      </c>
      <c r="I575" t="s">
        <v>47</v>
      </c>
      <c r="J575" t="s">
        <v>48</v>
      </c>
      <c r="K575" t="s">
        <v>8</v>
      </c>
      <c r="L575" t="str">
        <f t="shared" si="16"/>
        <v>Serviço</v>
      </c>
      <c r="M575" t="s">
        <v>0</v>
      </c>
      <c r="N575" t="s">
        <v>0</v>
      </c>
      <c r="O575" t="s">
        <v>9</v>
      </c>
      <c r="P575">
        <v>1118</v>
      </c>
      <c r="Q575" t="str">
        <f>_xlfn.XLOOKUP(P575,Planilha1!$A$2:$A$3,Planilha1!$B$2:$B$3)</f>
        <v>Riocentro</v>
      </c>
      <c r="R575" t="s">
        <v>0</v>
      </c>
      <c r="S575" s="3">
        <v>1</v>
      </c>
      <c r="T575" t="s">
        <v>10</v>
      </c>
      <c r="U575" s="3">
        <v>1</v>
      </c>
      <c r="V575" t="s">
        <v>10</v>
      </c>
      <c r="W575" s="4">
        <v>1752</v>
      </c>
      <c r="X575" s="17">
        <f t="shared" si="17"/>
        <v>1752</v>
      </c>
      <c r="Y575" t="s">
        <v>11</v>
      </c>
      <c r="Z575" s="3">
        <v>1</v>
      </c>
      <c r="AA575" s="3">
        <v>0</v>
      </c>
      <c r="AB575" s="3">
        <v>0</v>
      </c>
      <c r="AC575" s="3">
        <v>1</v>
      </c>
      <c r="AD575" s="4">
        <v>0</v>
      </c>
      <c r="AE575" s="3">
        <v>1</v>
      </c>
      <c r="AF575" s="4">
        <v>1752</v>
      </c>
      <c r="AG575" s="3">
        <v>1</v>
      </c>
      <c r="AH575" s="4">
        <v>0</v>
      </c>
      <c r="AI575" s="4">
        <v>0</v>
      </c>
      <c r="AJ575" s="4">
        <v>0</v>
      </c>
      <c r="AK575" s="4">
        <v>0</v>
      </c>
      <c r="AL575" t="s">
        <v>884</v>
      </c>
      <c r="AM575" t="s">
        <v>13</v>
      </c>
    </row>
    <row r="576" spans="1:39" x14ac:dyDescent="0.25">
      <c r="A576" t="s">
        <v>1</v>
      </c>
      <c r="B576" t="s">
        <v>2</v>
      </c>
      <c r="C576" t="s">
        <v>3</v>
      </c>
      <c r="D576" t="s">
        <v>4</v>
      </c>
      <c r="E576" t="str">
        <f>_xlfn.XLOOKUP(D576,Planilha2!A:A,Planilha2!B:B)</f>
        <v>Compras EBMS</v>
      </c>
      <c r="F576" s="2">
        <v>45439</v>
      </c>
      <c r="G576" t="s">
        <v>66</v>
      </c>
      <c r="H576" s="10" t="s">
        <v>5965</v>
      </c>
      <c r="I576" t="s">
        <v>51</v>
      </c>
      <c r="J576" t="s">
        <v>97</v>
      </c>
      <c r="K576" t="s">
        <v>8</v>
      </c>
      <c r="L576" t="str">
        <f t="shared" si="16"/>
        <v>Serviço</v>
      </c>
      <c r="M576" t="s">
        <v>0</v>
      </c>
      <c r="N576" t="s">
        <v>0</v>
      </c>
      <c r="O576" t="s">
        <v>9</v>
      </c>
      <c r="P576">
        <v>1118</v>
      </c>
      <c r="Q576" t="str">
        <f>_xlfn.XLOOKUP(P576,Planilha1!$A$2:$A$3,Planilha1!$B$2:$B$3)</f>
        <v>Riocentro</v>
      </c>
      <c r="R576" t="s">
        <v>0</v>
      </c>
      <c r="S576" s="3">
        <v>1</v>
      </c>
      <c r="T576" t="s">
        <v>10</v>
      </c>
      <c r="U576" s="3">
        <v>1</v>
      </c>
      <c r="V576" t="s">
        <v>10</v>
      </c>
      <c r="W576" s="4">
        <v>1400</v>
      </c>
      <c r="X576" s="17">
        <f t="shared" si="17"/>
        <v>1400</v>
      </c>
      <c r="Y576" t="s">
        <v>11</v>
      </c>
      <c r="Z576" s="3">
        <v>1</v>
      </c>
      <c r="AA576" s="3">
        <v>0</v>
      </c>
      <c r="AB576" s="3">
        <v>0</v>
      </c>
      <c r="AC576" s="3">
        <v>0</v>
      </c>
      <c r="AD576" s="4">
        <v>0</v>
      </c>
      <c r="AE576" s="3">
        <v>0</v>
      </c>
      <c r="AF576" s="4">
        <v>0</v>
      </c>
      <c r="AG576" s="3">
        <v>1</v>
      </c>
      <c r="AH576" s="4">
        <v>0</v>
      </c>
      <c r="AI576" s="4">
        <v>0</v>
      </c>
      <c r="AJ576" s="4">
        <v>0</v>
      </c>
      <c r="AK576" s="4">
        <v>0</v>
      </c>
      <c r="AL576" t="s">
        <v>885</v>
      </c>
      <c r="AM576" t="s">
        <v>13</v>
      </c>
    </row>
    <row r="577" spans="1:39" x14ac:dyDescent="0.25">
      <c r="A577" t="s">
        <v>1</v>
      </c>
      <c r="B577" t="s">
        <v>2</v>
      </c>
      <c r="C577" t="s">
        <v>3</v>
      </c>
      <c r="D577" t="s">
        <v>4</v>
      </c>
      <c r="E577" t="str">
        <f>_xlfn.XLOOKUP(D577,Planilha2!A:A,Planilha2!B:B)</f>
        <v>Compras EBMS</v>
      </c>
      <c r="F577" s="2">
        <v>45439</v>
      </c>
      <c r="G577" t="s">
        <v>5</v>
      </c>
      <c r="H577" s="10" t="s">
        <v>5589</v>
      </c>
      <c r="I577" t="s">
        <v>207</v>
      </c>
      <c r="J577" t="s">
        <v>208</v>
      </c>
      <c r="K577" t="s">
        <v>209</v>
      </c>
      <c r="L577" t="str">
        <f t="shared" si="16"/>
        <v>Serviço</v>
      </c>
      <c r="M577" t="s">
        <v>0</v>
      </c>
      <c r="N577" t="s">
        <v>0</v>
      </c>
      <c r="O577" t="s">
        <v>9</v>
      </c>
      <c r="P577">
        <v>1118</v>
      </c>
      <c r="Q577" t="str">
        <f>_xlfn.XLOOKUP(P577,Planilha1!$A$2:$A$3,Planilha1!$B$2:$B$3)</f>
        <v>Riocentro</v>
      </c>
      <c r="R577" t="s">
        <v>0</v>
      </c>
      <c r="S577" s="3">
        <v>1</v>
      </c>
      <c r="T577" t="s">
        <v>210</v>
      </c>
      <c r="U577" s="3">
        <v>1</v>
      </c>
      <c r="V577" t="s">
        <v>210</v>
      </c>
      <c r="W577" s="4">
        <v>2222</v>
      </c>
      <c r="X577" s="17">
        <f t="shared" si="17"/>
        <v>2222</v>
      </c>
      <c r="Y577" t="s">
        <v>11</v>
      </c>
      <c r="Z577" s="3">
        <v>1</v>
      </c>
      <c r="AA577" s="3">
        <v>0</v>
      </c>
      <c r="AB577" s="3">
        <v>0</v>
      </c>
      <c r="AC577" s="3">
        <v>1</v>
      </c>
      <c r="AD577" s="4">
        <v>0</v>
      </c>
      <c r="AE577" s="3">
        <v>1</v>
      </c>
      <c r="AF577" s="4">
        <v>2222</v>
      </c>
      <c r="AG577" s="3">
        <v>1</v>
      </c>
      <c r="AH577" s="4">
        <v>0</v>
      </c>
      <c r="AI577" s="4">
        <v>0</v>
      </c>
      <c r="AJ577" s="4">
        <v>0</v>
      </c>
      <c r="AK577" s="4">
        <v>0</v>
      </c>
      <c r="AL577" t="s">
        <v>886</v>
      </c>
      <c r="AM577" t="s">
        <v>13</v>
      </c>
    </row>
    <row r="578" spans="1:39" x14ac:dyDescent="0.25">
      <c r="A578" t="s">
        <v>1</v>
      </c>
      <c r="B578" t="s">
        <v>2</v>
      </c>
      <c r="C578" t="s">
        <v>3</v>
      </c>
      <c r="D578" t="s">
        <v>4</v>
      </c>
      <c r="E578" t="str">
        <f>_xlfn.XLOOKUP(D578,Planilha2!A:A,Planilha2!B:B)</f>
        <v>Compras EBMS</v>
      </c>
      <c r="F578" s="2">
        <v>45439</v>
      </c>
      <c r="G578" t="s">
        <v>5</v>
      </c>
      <c r="H578" s="10" t="s">
        <v>5589</v>
      </c>
      <c r="I578" t="s">
        <v>161</v>
      </c>
      <c r="J578" t="s">
        <v>202</v>
      </c>
      <c r="K578" t="s">
        <v>8</v>
      </c>
      <c r="L578" t="str">
        <f t="shared" si="16"/>
        <v>Serviço</v>
      </c>
      <c r="M578" t="s">
        <v>0</v>
      </c>
      <c r="N578" t="s">
        <v>0</v>
      </c>
      <c r="O578" t="s">
        <v>9</v>
      </c>
      <c r="P578">
        <v>1118</v>
      </c>
      <c r="Q578" t="str">
        <f>_xlfn.XLOOKUP(P578,Planilha1!$A$2:$A$3,Planilha1!$B$2:$B$3)</f>
        <v>Riocentro</v>
      </c>
      <c r="R578" t="s">
        <v>0</v>
      </c>
      <c r="S578" s="3">
        <v>1</v>
      </c>
      <c r="T578" t="s">
        <v>10</v>
      </c>
      <c r="U578" s="3">
        <v>1</v>
      </c>
      <c r="V578" t="s">
        <v>10</v>
      </c>
      <c r="W578" s="4">
        <v>1900</v>
      </c>
      <c r="X578" s="17">
        <f t="shared" si="17"/>
        <v>1900</v>
      </c>
      <c r="Y578" t="s">
        <v>11</v>
      </c>
      <c r="Z578" s="3">
        <v>1</v>
      </c>
      <c r="AA578" s="3">
        <v>0</v>
      </c>
      <c r="AB578" s="3">
        <v>0</v>
      </c>
      <c r="AC578" s="3">
        <v>1</v>
      </c>
      <c r="AD578" s="4">
        <v>0</v>
      </c>
      <c r="AE578" s="3">
        <v>1</v>
      </c>
      <c r="AF578" s="4">
        <v>1900</v>
      </c>
      <c r="AG578" s="3">
        <v>1</v>
      </c>
      <c r="AH578" s="4">
        <v>0</v>
      </c>
      <c r="AI578" s="4">
        <v>0</v>
      </c>
      <c r="AJ578" s="4">
        <v>0</v>
      </c>
      <c r="AK578" s="4">
        <v>0</v>
      </c>
      <c r="AL578" t="s">
        <v>887</v>
      </c>
      <c r="AM578" t="s">
        <v>13</v>
      </c>
    </row>
    <row r="579" spans="1:39" x14ac:dyDescent="0.25">
      <c r="A579" t="s">
        <v>1</v>
      </c>
      <c r="B579" t="s">
        <v>2</v>
      </c>
      <c r="C579" t="s">
        <v>3</v>
      </c>
      <c r="D579" t="s">
        <v>4</v>
      </c>
      <c r="E579" t="str">
        <f>_xlfn.XLOOKUP(D579,Planilha2!A:A,Planilha2!B:B)</f>
        <v>Compras EBMS</v>
      </c>
      <c r="F579" s="2">
        <v>45440</v>
      </c>
      <c r="G579" t="s">
        <v>50</v>
      </c>
      <c r="H579" s="10" t="s">
        <v>5593</v>
      </c>
      <c r="I579" t="s">
        <v>51</v>
      </c>
      <c r="J579" t="s">
        <v>97</v>
      </c>
      <c r="K579" t="s">
        <v>8</v>
      </c>
      <c r="L579" t="str">
        <f t="shared" ref="L579:L642" si="18">IF(LEFT(K579,1)="s","Serviço",IF(LEFT(K579,1)="l","Locação","Material"))</f>
        <v>Serviço</v>
      </c>
      <c r="M579" t="s">
        <v>0</v>
      </c>
      <c r="N579" t="s">
        <v>0</v>
      </c>
      <c r="O579" t="s">
        <v>9</v>
      </c>
      <c r="P579">
        <v>1118</v>
      </c>
      <c r="Q579" t="str">
        <f>_xlfn.XLOOKUP(P579,Planilha1!$A$2:$A$3,Planilha1!$B$2:$B$3)</f>
        <v>Riocentro</v>
      </c>
      <c r="R579" t="s">
        <v>0</v>
      </c>
      <c r="S579" s="3">
        <v>1</v>
      </c>
      <c r="T579" t="s">
        <v>10</v>
      </c>
      <c r="U579" s="3">
        <v>1</v>
      </c>
      <c r="V579" t="s">
        <v>10</v>
      </c>
      <c r="W579" s="4">
        <v>9680</v>
      </c>
      <c r="X579" s="17">
        <f t="shared" ref="X579:X642" si="19">W579*S579/Z579</f>
        <v>9680</v>
      </c>
      <c r="Y579" t="s">
        <v>11</v>
      </c>
      <c r="Z579" s="3">
        <v>1</v>
      </c>
      <c r="AA579" s="3">
        <v>0</v>
      </c>
      <c r="AB579" s="3">
        <v>0</v>
      </c>
      <c r="AC579" s="3">
        <v>0</v>
      </c>
      <c r="AD579" s="4">
        <v>0</v>
      </c>
      <c r="AE579" s="3">
        <v>0</v>
      </c>
      <c r="AF579" s="4">
        <v>0</v>
      </c>
      <c r="AG579" s="3">
        <v>1</v>
      </c>
      <c r="AH579" s="4">
        <v>0</v>
      </c>
      <c r="AI579" s="4">
        <v>0</v>
      </c>
      <c r="AJ579" s="4">
        <v>0</v>
      </c>
      <c r="AK579" s="4">
        <v>0</v>
      </c>
      <c r="AL579" t="s">
        <v>888</v>
      </c>
      <c r="AM579" t="s">
        <v>13</v>
      </c>
    </row>
    <row r="580" spans="1:39" x14ac:dyDescent="0.25">
      <c r="A580" t="s">
        <v>1</v>
      </c>
      <c r="B580" t="s">
        <v>2</v>
      </c>
      <c r="C580" t="s">
        <v>3</v>
      </c>
      <c r="D580" t="s">
        <v>4</v>
      </c>
      <c r="E580" t="str">
        <f>_xlfn.XLOOKUP(D580,Planilha2!A:A,Planilha2!B:B)</f>
        <v>Compras EBMS</v>
      </c>
      <c r="F580" s="2">
        <v>45440</v>
      </c>
      <c r="G580" t="s">
        <v>272</v>
      </c>
      <c r="H580" s="10" t="s">
        <v>5968</v>
      </c>
      <c r="I580" t="s">
        <v>33</v>
      </c>
      <c r="J580" t="s">
        <v>889</v>
      </c>
      <c r="K580" t="s">
        <v>8</v>
      </c>
      <c r="L580" t="str">
        <f t="shared" si="18"/>
        <v>Serviço</v>
      </c>
      <c r="M580" t="s">
        <v>0</v>
      </c>
      <c r="N580" t="s">
        <v>0</v>
      </c>
      <c r="O580" t="s">
        <v>9</v>
      </c>
      <c r="P580">
        <v>1118</v>
      </c>
      <c r="Q580" t="str">
        <f>_xlfn.XLOOKUP(P580,Planilha1!$A$2:$A$3,Planilha1!$B$2:$B$3)</f>
        <v>Riocentro</v>
      </c>
      <c r="R580" t="s">
        <v>0</v>
      </c>
      <c r="S580" s="3">
        <v>1</v>
      </c>
      <c r="T580" t="s">
        <v>10</v>
      </c>
      <c r="U580" s="3">
        <v>1</v>
      </c>
      <c r="V580" t="s">
        <v>10</v>
      </c>
      <c r="W580" s="4">
        <v>375</v>
      </c>
      <c r="X580" s="17">
        <f t="shared" si="19"/>
        <v>375</v>
      </c>
      <c r="Y580" t="s">
        <v>11</v>
      </c>
      <c r="Z580" s="3">
        <v>1</v>
      </c>
      <c r="AA580" s="3">
        <v>0</v>
      </c>
      <c r="AB580" s="3">
        <v>0</v>
      </c>
      <c r="AC580" s="3">
        <v>0</v>
      </c>
      <c r="AD580" s="4">
        <v>0</v>
      </c>
      <c r="AE580" s="3">
        <v>0</v>
      </c>
      <c r="AF580" s="4">
        <v>0</v>
      </c>
      <c r="AG580" s="3">
        <v>1</v>
      </c>
      <c r="AH580" s="4">
        <v>0</v>
      </c>
      <c r="AI580" s="4">
        <v>0</v>
      </c>
      <c r="AJ580" s="4">
        <v>0</v>
      </c>
      <c r="AK580" s="4">
        <v>0</v>
      </c>
      <c r="AL580" t="s">
        <v>890</v>
      </c>
      <c r="AM580" t="s">
        <v>13</v>
      </c>
    </row>
    <row r="581" spans="1:39" x14ac:dyDescent="0.25">
      <c r="A581" t="s">
        <v>1</v>
      </c>
      <c r="B581" t="s">
        <v>2</v>
      </c>
      <c r="C581" t="s">
        <v>3</v>
      </c>
      <c r="D581" t="s">
        <v>4</v>
      </c>
      <c r="E581" t="str">
        <f>_xlfn.XLOOKUP(D581,Planilha2!A:A,Planilha2!B:B)</f>
        <v>Compras EBMS</v>
      </c>
      <c r="F581" s="2">
        <v>45440</v>
      </c>
      <c r="G581" t="s">
        <v>46</v>
      </c>
      <c r="H581" s="10" t="s">
        <v>46</v>
      </c>
      <c r="I581" t="s">
        <v>212</v>
      </c>
      <c r="J581" t="s">
        <v>248</v>
      </c>
      <c r="K581" t="s">
        <v>8</v>
      </c>
      <c r="L581" t="str">
        <f t="shared" si="18"/>
        <v>Serviço</v>
      </c>
      <c r="M581" t="s">
        <v>0</v>
      </c>
      <c r="N581" t="s">
        <v>0</v>
      </c>
      <c r="O581" t="s">
        <v>9</v>
      </c>
      <c r="P581">
        <v>1118</v>
      </c>
      <c r="Q581" t="str">
        <f>_xlfn.XLOOKUP(P581,Planilha1!$A$2:$A$3,Planilha1!$B$2:$B$3)</f>
        <v>Riocentro</v>
      </c>
      <c r="R581" t="s">
        <v>0</v>
      </c>
      <c r="S581" s="3">
        <v>1</v>
      </c>
      <c r="T581" t="s">
        <v>10</v>
      </c>
      <c r="U581" s="3">
        <v>1</v>
      </c>
      <c r="V581" t="s">
        <v>10</v>
      </c>
      <c r="W581" s="4">
        <v>20090.419999999998</v>
      </c>
      <c r="X581" s="17">
        <f t="shared" si="19"/>
        <v>20090.419999999998</v>
      </c>
      <c r="Y581" t="s">
        <v>11</v>
      </c>
      <c r="Z581" s="3">
        <v>1</v>
      </c>
      <c r="AA581" s="3">
        <v>0</v>
      </c>
      <c r="AB581" s="3">
        <v>0</v>
      </c>
      <c r="AC581" s="3">
        <v>1</v>
      </c>
      <c r="AD581" s="4">
        <v>0</v>
      </c>
      <c r="AE581" s="3">
        <v>1</v>
      </c>
      <c r="AF581" s="4">
        <v>20090.419999999998</v>
      </c>
      <c r="AG581" s="3">
        <v>1</v>
      </c>
      <c r="AH581" s="4">
        <v>0</v>
      </c>
      <c r="AI581" s="4">
        <v>0</v>
      </c>
      <c r="AJ581" s="4">
        <v>0</v>
      </c>
      <c r="AK581" s="4">
        <v>0</v>
      </c>
      <c r="AL581" t="s">
        <v>891</v>
      </c>
      <c r="AM581" t="s">
        <v>13</v>
      </c>
    </row>
    <row r="582" spans="1:39" x14ac:dyDescent="0.25">
      <c r="A582" t="s">
        <v>1</v>
      </c>
      <c r="B582" t="s">
        <v>2</v>
      </c>
      <c r="C582" t="s">
        <v>3</v>
      </c>
      <c r="D582" t="s">
        <v>4</v>
      </c>
      <c r="E582" t="str">
        <f>_xlfn.XLOOKUP(D582,Planilha2!A:A,Planilha2!B:B)</f>
        <v>Compras EBMS</v>
      </c>
      <c r="F582" s="2">
        <v>45440</v>
      </c>
      <c r="G582" t="s">
        <v>46</v>
      </c>
      <c r="H582" s="10" t="s">
        <v>46</v>
      </c>
      <c r="I582" t="s">
        <v>212</v>
      </c>
      <c r="J582" t="s">
        <v>213</v>
      </c>
      <c r="K582" t="s">
        <v>8</v>
      </c>
      <c r="L582" t="str">
        <f t="shared" si="18"/>
        <v>Serviço</v>
      </c>
      <c r="M582" t="s">
        <v>0</v>
      </c>
      <c r="N582" t="s">
        <v>0</v>
      </c>
      <c r="O582" t="s">
        <v>9</v>
      </c>
      <c r="P582">
        <v>1118</v>
      </c>
      <c r="Q582" t="str">
        <f>_xlfn.XLOOKUP(P582,Planilha1!$A$2:$A$3,Planilha1!$B$2:$B$3)</f>
        <v>Riocentro</v>
      </c>
      <c r="R582" t="s">
        <v>0</v>
      </c>
      <c r="S582" s="3">
        <v>1</v>
      </c>
      <c r="T582" t="s">
        <v>10</v>
      </c>
      <c r="U582" s="3">
        <v>1</v>
      </c>
      <c r="V582" t="s">
        <v>10</v>
      </c>
      <c r="W582" s="4">
        <v>1157.52</v>
      </c>
      <c r="X582" s="17">
        <f t="shared" si="19"/>
        <v>1157.52</v>
      </c>
      <c r="Y582" t="s">
        <v>11</v>
      </c>
      <c r="Z582" s="3">
        <v>1</v>
      </c>
      <c r="AA582" s="3">
        <v>0</v>
      </c>
      <c r="AB582" s="3">
        <v>0</v>
      </c>
      <c r="AC582" s="3">
        <v>0</v>
      </c>
      <c r="AD582" s="4">
        <v>0</v>
      </c>
      <c r="AE582" s="3">
        <v>0</v>
      </c>
      <c r="AF582" s="4">
        <v>0</v>
      </c>
      <c r="AG582" s="3">
        <v>1</v>
      </c>
      <c r="AH582" s="4">
        <v>0</v>
      </c>
      <c r="AI582" s="4">
        <v>0</v>
      </c>
      <c r="AJ582" s="4">
        <v>0</v>
      </c>
      <c r="AK582" s="4">
        <v>0</v>
      </c>
      <c r="AL582" t="s">
        <v>892</v>
      </c>
      <c r="AM582" t="s">
        <v>13</v>
      </c>
    </row>
    <row r="583" spans="1:39" x14ac:dyDescent="0.25">
      <c r="A583" t="s">
        <v>1</v>
      </c>
      <c r="B583" t="s">
        <v>2</v>
      </c>
      <c r="C583" t="s">
        <v>3</v>
      </c>
      <c r="D583" t="s">
        <v>4</v>
      </c>
      <c r="E583" t="str">
        <f>_xlfn.XLOOKUP(D583,Planilha2!A:A,Planilha2!B:B)</f>
        <v>Compras EBMS</v>
      </c>
      <c r="F583" s="2">
        <v>45441</v>
      </c>
      <c r="G583" t="s">
        <v>46</v>
      </c>
      <c r="H583" s="10" t="s">
        <v>46</v>
      </c>
      <c r="I583" t="s">
        <v>212</v>
      </c>
      <c r="J583" t="s">
        <v>213</v>
      </c>
      <c r="K583" t="s">
        <v>8</v>
      </c>
      <c r="L583" t="str">
        <f t="shared" si="18"/>
        <v>Serviço</v>
      </c>
      <c r="M583" t="s">
        <v>0</v>
      </c>
      <c r="N583" t="s">
        <v>0</v>
      </c>
      <c r="O583" t="s">
        <v>9</v>
      </c>
      <c r="P583">
        <v>1118</v>
      </c>
      <c r="Q583" t="str">
        <f>_xlfn.XLOOKUP(P583,Planilha1!$A$2:$A$3,Planilha1!$B$2:$B$3)</f>
        <v>Riocentro</v>
      </c>
      <c r="R583" t="s">
        <v>0</v>
      </c>
      <c r="S583" s="3">
        <v>1</v>
      </c>
      <c r="T583" t="s">
        <v>10</v>
      </c>
      <c r="U583" s="3">
        <v>1</v>
      </c>
      <c r="V583" t="s">
        <v>10</v>
      </c>
      <c r="W583" s="4">
        <v>24869.31</v>
      </c>
      <c r="X583" s="17">
        <f t="shared" si="19"/>
        <v>24869.31</v>
      </c>
      <c r="Y583" t="s">
        <v>11</v>
      </c>
      <c r="Z583" s="3">
        <v>1</v>
      </c>
      <c r="AA583" s="3">
        <v>0</v>
      </c>
      <c r="AB583" s="3">
        <v>0</v>
      </c>
      <c r="AC583" s="3">
        <v>0</v>
      </c>
      <c r="AD583" s="4">
        <v>0</v>
      </c>
      <c r="AE583" s="3">
        <v>0</v>
      </c>
      <c r="AF583" s="4">
        <v>0</v>
      </c>
      <c r="AG583" s="3">
        <v>1</v>
      </c>
      <c r="AH583" s="4">
        <v>0</v>
      </c>
      <c r="AI583" s="4">
        <v>0</v>
      </c>
      <c r="AJ583" s="4">
        <v>0</v>
      </c>
      <c r="AK583" s="4">
        <v>0</v>
      </c>
      <c r="AL583" t="s">
        <v>893</v>
      </c>
      <c r="AM583" t="s">
        <v>13</v>
      </c>
    </row>
    <row r="584" spans="1:39" x14ac:dyDescent="0.25">
      <c r="A584" t="s">
        <v>1</v>
      </c>
      <c r="B584" t="s">
        <v>2</v>
      </c>
      <c r="C584" t="s">
        <v>3</v>
      </c>
      <c r="D584" t="s">
        <v>4</v>
      </c>
      <c r="E584" t="str">
        <f>_xlfn.XLOOKUP(D584,Planilha2!A:A,Planilha2!B:B)</f>
        <v>Compras EBMS</v>
      </c>
      <c r="F584" s="2">
        <v>45441</v>
      </c>
      <c r="G584" t="s">
        <v>26</v>
      </c>
      <c r="H584" s="10" t="s">
        <v>5591</v>
      </c>
      <c r="I584" t="s">
        <v>6</v>
      </c>
      <c r="J584" t="s">
        <v>894</v>
      </c>
      <c r="K584" t="s">
        <v>8</v>
      </c>
      <c r="L584" t="str">
        <f t="shared" si="18"/>
        <v>Serviço</v>
      </c>
      <c r="M584" t="s">
        <v>0</v>
      </c>
      <c r="N584" t="s">
        <v>0</v>
      </c>
      <c r="O584" t="s">
        <v>9</v>
      </c>
      <c r="P584">
        <v>1118</v>
      </c>
      <c r="Q584" t="str">
        <f>_xlfn.XLOOKUP(P584,Planilha1!$A$2:$A$3,Planilha1!$B$2:$B$3)</f>
        <v>Riocentro</v>
      </c>
      <c r="R584" t="s">
        <v>0</v>
      </c>
      <c r="S584" s="3">
        <v>1</v>
      </c>
      <c r="T584" t="s">
        <v>10</v>
      </c>
      <c r="U584" s="3">
        <v>1</v>
      </c>
      <c r="V584" t="s">
        <v>10</v>
      </c>
      <c r="W584" s="4">
        <v>1100</v>
      </c>
      <c r="X584" s="17">
        <f t="shared" si="19"/>
        <v>1100</v>
      </c>
      <c r="Y584" t="s">
        <v>11</v>
      </c>
      <c r="Z584" s="3">
        <v>1</v>
      </c>
      <c r="AA584" s="3">
        <v>0</v>
      </c>
      <c r="AB584" s="3">
        <v>0</v>
      </c>
      <c r="AC584" s="3">
        <v>0</v>
      </c>
      <c r="AD584" s="4">
        <v>0</v>
      </c>
      <c r="AE584" s="3">
        <v>0</v>
      </c>
      <c r="AF584" s="4">
        <v>0</v>
      </c>
      <c r="AG584" s="3">
        <v>1</v>
      </c>
      <c r="AH584" s="4">
        <v>0</v>
      </c>
      <c r="AI584" s="4">
        <v>0</v>
      </c>
      <c r="AJ584" s="4">
        <v>0</v>
      </c>
      <c r="AK584" s="4">
        <v>0</v>
      </c>
      <c r="AL584" t="s">
        <v>895</v>
      </c>
      <c r="AM584" t="s">
        <v>13</v>
      </c>
    </row>
    <row r="585" spans="1:39" x14ac:dyDescent="0.25">
      <c r="A585" t="s">
        <v>1</v>
      </c>
      <c r="B585" t="s">
        <v>2</v>
      </c>
      <c r="C585" t="s">
        <v>3</v>
      </c>
      <c r="D585" t="s">
        <v>4</v>
      </c>
      <c r="E585" t="str">
        <f>_xlfn.XLOOKUP(D585,Planilha2!A:A,Planilha2!B:B)</f>
        <v>Compras EBMS</v>
      </c>
      <c r="F585" s="2">
        <v>45441</v>
      </c>
      <c r="G585" t="s">
        <v>71</v>
      </c>
      <c r="H585" s="10" t="s">
        <v>5595</v>
      </c>
      <c r="I585" t="s">
        <v>33</v>
      </c>
      <c r="J585" t="s">
        <v>896</v>
      </c>
      <c r="K585" t="s">
        <v>8</v>
      </c>
      <c r="L585" t="str">
        <f t="shared" si="18"/>
        <v>Serviço</v>
      </c>
      <c r="M585" t="s">
        <v>0</v>
      </c>
      <c r="N585" t="s">
        <v>0</v>
      </c>
      <c r="O585" t="s">
        <v>9</v>
      </c>
      <c r="P585">
        <v>1118</v>
      </c>
      <c r="Q585" t="str">
        <f>_xlfn.XLOOKUP(P585,Planilha1!$A$2:$A$3,Planilha1!$B$2:$B$3)</f>
        <v>Riocentro</v>
      </c>
      <c r="R585" t="s">
        <v>0</v>
      </c>
      <c r="S585" s="3">
        <v>1</v>
      </c>
      <c r="T585" t="s">
        <v>10</v>
      </c>
      <c r="U585" s="3">
        <v>1</v>
      </c>
      <c r="V585" t="s">
        <v>10</v>
      </c>
      <c r="W585" s="4">
        <v>6299.2</v>
      </c>
      <c r="X585" s="17">
        <f t="shared" si="19"/>
        <v>6299.2</v>
      </c>
      <c r="Y585" t="s">
        <v>11</v>
      </c>
      <c r="Z585" s="3">
        <v>1</v>
      </c>
      <c r="AA585" s="3">
        <v>0</v>
      </c>
      <c r="AB585" s="3">
        <v>0</v>
      </c>
      <c r="AC585" s="3">
        <v>0</v>
      </c>
      <c r="AD585" s="4">
        <v>0</v>
      </c>
      <c r="AE585" s="3">
        <v>0</v>
      </c>
      <c r="AF585" s="4">
        <v>0</v>
      </c>
      <c r="AG585" s="3">
        <v>1</v>
      </c>
      <c r="AH585" s="4">
        <v>0</v>
      </c>
      <c r="AI585" s="4">
        <v>0</v>
      </c>
      <c r="AJ585" s="4">
        <v>0</v>
      </c>
      <c r="AK585" s="4">
        <v>0</v>
      </c>
      <c r="AL585" t="s">
        <v>897</v>
      </c>
      <c r="AM585" t="s">
        <v>13</v>
      </c>
    </row>
    <row r="586" spans="1:39" x14ac:dyDescent="0.25">
      <c r="A586" t="s">
        <v>1</v>
      </c>
      <c r="B586" t="s">
        <v>2</v>
      </c>
      <c r="C586" t="s">
        <v>3</v>
      </c>
      <c r="D586" t="s">
        <v>4</v>
      </c>
      <c r="E586" t="str">
        <f>_xlfn.XLOOKUP(D586,Planilha2!A:A,Planilha2!B:B)</f>
        <v>Compras EBMS</v>
      </c>
      <c r="F586" s="2">
        <v>45441</v>
      </c>
      <c r="G586" t="s">
        <v>26</v>
      </c>
      <c r="H586" s="10" t="s">
        <v>5591</v>
      </c>
      <c r="I586" t="s">
        <v>6</v>
      </c>
      <c r="J586" t="s">
        <v>898</v>
      </c>
      <c r="K586" t="s">
        <v>8</v>
      </c>
      <c r="L586" t="str">
        <f t="shared" si="18"/>
        <v>Serviço</v>
      </c>
      <c r="M586" t="s">
        <v>0</v>
      </c>
      <c r="N586" t="s">
        <v>0</v>
      </c>
      <c r="O586" t="s">
        <v>9</v>
      </c>
      <c r="P586">
        <v>1118</v>
      </c>
      <c r="Q586" t="str">
        <f>_xlfn.XLOOKUP(P586,Planilha1!$A$2:$A$3,Planilha1!$B$2:$B$3)</f>
        <v>Riocentro</v>
      </c>
      <c r="R586" t="s">
        <v>0</v>
      </c>
      <c r="S586" s="3">
        <v>1</v>
      </c>
      <c r="T586" t="s">
        <v>10</v>
      </c>
      <c r="U586" s="3">
        <v>1</v>
      </c>
      <c r="V586" t="s">
        <v>10</v>
      </c>
      <c r="W586" s="4">
        <v>3825</v>
      </c>
      <c r="X586" s="17">
        <f t="shared" si="19"/>
        <v>3825</v>
      </c>
      <c r="Y586" t="s">
        <v>11</v>
      </c>
      <c r="Z586" s="3">
        <v>1</v>
      </c>
      <c r="AA586" s="3">
        <v>0</v>
      </c>
      <c r="AB586" s="3">
        <v>0</v>
      </c>
      <c r="AC586" s="3">
        <v>0</v>
      </c>
      <c r="AD586" s="4">
        <v>0</v>
      </c>
      <c r="AE586" s="3">
        <v>0</v>
      </c>
      <c r="AF586" s="4">
        <v>0</v>
      </c>
      <c r="AG586" s="3">
        <v>1</v>
      </c>
      <c r="AH586" s="4">
        <v>0</v>
      </c>
      <c r="AI586" s="4">
        <v>0</v>
      </c>
      <c r="AJ586" s="4">
        <v>0</v>
      </c>
      <c r="AK586" s="4">
        <v>0</v>
      </c>
      <c r="AL586" t="s">
        <v>899</v>
      </c>
      <c r="AM586" t="s">
        <v>13</v>
      </c>
    </row>
    <row r="587" spans="1:39" x14ac:dyDescent="0.25">
      <c r="A587" t="s">
        <v>1</v>
      </c>
      <c r="B587" t="s">
        <v>2</v>
      </c>
      <c r="C587" t="s">
        <v>3</v>
      </c>
      <c r="D587" t="s">
        <v>4</v>
      </c>
      <c r="E587" t="str">
        <f>_xlfn.XLOOKUP(D587,Planilha2!A:A,Planilha2!B:B)</f>
        <v>Compras EBMS</v>
      </c>
      <c r="F587" s="2">
        <v>45446</v>
      </c>
      <c r="G587" t="s">
        <v>591</v>
      </c>
      <c r="H587" s="10" t="s">
        <v>5621</v>
      </c>
      <c r="I587" t="s">
        <v>33</v>
      </c>
      <c r="J587" t="s">
        <v>900</v>
      </c>
      <c r="K587" t="s">
        <v>8</v>
      </c>
      <c r="L587" t="str">
        <f t="shared" si="18"/>
        <v>Serviço</v>
      </c>
      <c r="M587" t="s">
        <v>0</v>
      </c>
      <c r="N587" t="s">
        <v>0</v>
      </c>
      <c r="O587" t="s">
        <v>9</v>
      </c>
      <c r="P587">
        <v>1118</v>
      </c>
      <c r="Q587" t="str">
        <f>_xlfn.XLOOKUP(P587,Planilha1!$A$2:$A$3,Planilha1!$B$2:$B$3)</f>
        <v>Riocentro</v>
      </c>
      <c r="R587" t="s">
        <v>0</v>
      </c>
      <c r="S587" s="3">
        <v>1</v>
      </c>
      <c r="T587" t="s">
        <v>10</v>
      </c>
      <c r="U587" s="3">
        <v>1</v>
      </c>
      <c r="V587" t="s">
        <v>10</v>
      </c>
      <c r="W587" s="4">
        <v>2630</v>
      </c>
      <c r="X587" s="17">
        <f t="shared" si="19"/>
        <v>2630</v>
      </c>
      <c r="Y587" t="s">
        <v>11</v>
      </c>
      <c r="Z587" s="3">
        <v>1</v>
      </c>
      <c r="AA587" s="3">
        <v>0</v>
      </c>
      <c r="AB587" s="3">
        <v>0</v>
      </c>
      <c r="AC587" s="3">
        <v>0</v>
      </c>
      <c r="AD587" s="4">
        <v>0</v>
      </c>
      <c r="AE587" s="3">
        <v>0</v>
      </c>
      <c r="AF587" s="4">
        <v>0</v>
      </c>
      <c r="AG587" s="3">
        <v>1</v>
      </c>
      <c r="AH587" s="4">
        <v>0</v>
      </c>
      <c r="AI587" s="4">
        <v>0</v>
      </c>
      <c r="AJ587" s="4">
        <v>0</v>
      </c>
      <c r="AK587" s="4">
        <v>0</v>
      </c>
      <c r="AL587" t="s">
        <v>901</v>
      </c>
      <c r="AM587" t="s">
        <v>13</v>
      </c>
    </row>
    <row r="588" spans="1:39" x14ac:dyDescent="0.25">
      <c r="A588" t="s">
        <v>14</v>
      </c>
      <c r="B588" t="s">
        <v>2</v>
      </c>
      <c r="C588" t="s">
        <v>3</v>
      </c>
      <c r="D588" t="s">
        <v>4</v>
      </c>
      <c r="E588" t="str">
        <f>_xlfn.XLOOKUP(D588,Planilha2!A:A,Planilha2!B:B)</f>
        <v>Compras EBMS</v>
      </c>
      <c r="F588" s="2">
        <v>45446</v>
      </c>
      <c r="G588" t="s">
        <v>5</v>
      </c>
      <c r="H588" s="10" t="s">
        <v>5589</v>
      </c>
      <c r="I588" t="s">
        <v>6</v>
      </c>
      <c r="J588" t="s">
        <v>902</v>
      </c>
      <c r="K588" t="s">
        <v>8</v>
      </c>
      <c r="L588" t="str">
        <f t="shared" si="18"/>
        <v>Serviço</v>
      </c>
      <c r="M588" t="s">
        <v>0</v>
      </c>
      <c r="N588" t="s">
        <v>0</v>
      </c>
      <c r="O588" t="s">
        <v>9</v>
      </c>
      <c r="P588">
        <v>1118</v>
      </c>
      <c r="Q588" t="str">
        <f>_xlfn.XLOOKUP(P588,Planilha1!$A$2:$A$3,Planilha1!$B$2:$B$3)</f>
        <v>Riocentro</v>
      </c>
      <c r="R588" t="s">
        <v>0</v>
      </c>
      <c r="S588" s="3">
        <v>1</v>
      </c>
      <c r="T588" t="s">
        <v>10</v>
      </c>
      <c r="U588" s="3">
        <v>1</v>
      </c>
      <c r="V588" t="s">
        <v>10</v>
      </c>
      <c r="W588" s="4">
        <v>1058</v>
      </c>
      <c r="X588" s="17">
        <f t="shared" si="19"/>
        <v>1058</v>
      </c>
      <c r="Y588" t="s">
        <v>11</v>
      </c>
      <c r="Z588" s="3">
        <v>1</v>
      </c>
      <c r="AA588" s="3">
        <v>0</v>
      </c>
      <c r="AB588" s="3">
        <v>0</v>
      </c>
      <c r="AC588" s="3">
        <v>0</v>
      </c>
      <c r="AD588" s="4">
        <v>0</v>
      </c>
      <c r="AE588" s="3">
        <v>1</v>
      </c>
      <c r="AF588" s="4">
        <v>1058</v>
      </c>
      <c r="AG588" s="3">
        <v>1</v>
      </c>
      <c r="AH588" s="4">
        <v>0</v>
      </c>
      <c r="AI588" s="4">
        <v>0</v>
      </c>
      <c r="AJ588" s="4">
        <v>0</v>
      </c>
      <c r="AK588" s="4">
        <v>0</v>
      </c>
      <c r="AL588" t="s">
        <v>903</v>
      </c>
      <c r="AM588" t="s">
        <v>13</v>
      </c>
    </row>
    <row r="589" spans="1:39" x14ac:dyDescent="0.25">
      <c r="A589" t="s">
        <v>1</v>
      </c>
      <c r="B589" t="s">
        <v>2</v>
      </c>
      <c r="C589" t="s">
        <v>3</v>
      </c>
      <c r="D589" t="s">
        <v>4</v>
      </c>
      <c r="E589" t="str">
        <f>_xlfn.XLOOKUP(D589,Planilha2!A:A,Planilha2!B:B)</f>
        <v>Compras EBMS</v>
      </c>
      <c r="F589" s="2">
        <v>45446</v>
      </c>
      <c r="G589" t="s">
        <v>55</v>
      </c>
      <c r="H589" s="10" t="s">
        <v>5594</v>
      </c>
      <c r="I589" t="s">
        <v>56</v>
      </c>
      <c r="J589" t="s">
        <v>57</v>
      </c>
      <c r="K589" t="s">
        <v>8</v>
      </c>
      <c r="L589" t="str">
        <f t="shared" si="18"/>
        <v>Serviço</v>
      </c>
      <c r="M589" t="s">
        <v>0</v>
      </c>
      <c r="N589" t="s">
        <v>0</v>
      </c>
      <c r="O589" t="s">
        <v>9</v>
      </c>
      <c r="P589">
        <v>1118</v>
      </c>
      <c r="Q589" t="str">
        <f>_xlfn.XLOOKUP(P589,Planilha1!$A$2:$A$3,Planilha1!$B$2:$B$3)</f>
        <v>Riocentro</v>
      </c>
      <c r="R589" t="s">
        <v>0</v>
      </c>
      <c r="S589" s="3">
        <v>1</v>
      </c>
      <c r="T589" t="s">
        <v>10</v>
      </c>
      <c r="U589" s="3">
        <v>1</v>
      </c>
      <c r="V589" t="s">
        <v>10</v>
      </c>
      <c r="W589" s="4">
        <v>16373.18</v>
      </c>
      <c r="X589" s="17">
        <f t="shared" si="19"/>
        <v>16373.18</v>
      </c>
      <c r="Y589" t="s">
        <v>11</v>
      </c>
      <c r="Z589" s="3">
        <v>1</v>
      </c>
      <c r="AA589" s="3">
        <v>0</v>
      </c>
      <c r="AB589" s="3">
        <v>0</v>
      </c>
      <c r="AC589" s="3">
        <v>0</v>
      </c>
      <c r="AD589" s="4">
        <v>0</v>
      </c>
      <c r="AE589" s="3">
        <v>0</v>
      </c>
      <c r="AF589" s="4">
        <v>0</v>
      </c>
      <c r="AG589" s="3">
        <v>1</v>
      </c>
      <c r="AH589" s="4">
        <v>0</v>
      </c>
      <c r="AI589" s="4">
        <v>0</v>
      </c>
      <c r="AJ589" s="4">
        <v>0</v>
      </c>
      <c r="AK589" s="4">
        <v>0</v>
      </c>
      <c r="AL589" t="s">
        <v>904</v>
      </c>
      <c r="AM589" t="s">
        <v>13</v>
      </c>
    </row>
    <row r="590" spans="1:39" x14ac:dyDescent="0.25">
      <c r="A590" t="s">
        <v>1</v>
      </c>
      <c r="B590" t="s">
        <v>2</v>
      </c>
      <c r="C590" t="s">
        <v>3</v>
      </c>
      <c r="D590" t="s">
        <v>4</v>
      </c>
      <c r="E590" t="str">
        <f>_xlfn.XLOOKUP(D590,Planilha2!A:A,Planilha2!B:B)</f>
        <v>Compras EBMS</v>
      </c>
      <c r="F590" s="2">
        <v>45446</v>
      </c>
      <c r="G590" t="s">
        <v>55</v>
      </c>
      <c r="H590" s="10" t="s">
        <v>5594</v>
      </c>
      <c r="I590" t="s">
        <v>56</v>
      </c>
      <c r="J590" t="s">
        <v>57</v>
      </c>
      <c r="K590" t="s">
        <v>8</v>
      </c>
      <c r="L590" t="str">
        <f t="shared" si="18"/>
        <v>Serviço</v>
      </c>
      <c r="M590" t="s">
        <v>0</v>
      </c>
      <c r="N590" t="s">
        <v>0</v>
      </c>
      <c r="O590" t="s">
        <v>9</v>
      </c>
      <c r="P590">
        <v>1118</v>
      </c>
      <c r="Q590" t="str">
        <f>_xlfn.XLOOKUP(P590,Planilha1!$A$2:$A$3,Planilha1!$B$2:$B$3)</f>
        <v>Riocentro</v>
      </c>
      <c r="R590" t="s">
        <v>0</v>
      </c>
      <c r="S590" s="3">
        <v>1</v>
      </c>
      <c r="T590" t="s">
        <v>10</v>
      </c>
      <c r="U590" s="3">
        <v>1</v>
      </c>
      <c r="V590" t="s">
        <v>10</v>
      </c>
      <c r="W590" s="4">
        <v>4775.51</v>
      </c>
      <c r="X590" s="17">
        <f t="shared" si="19"/>
        <v>4775.51</v>
      </c>
      <c r="Y590" t="s">
        <v>11</v>
      </c>
      <c r="Z590" s="3">
        <v>1</v>
      </c>
      <c r="AA590" s="3">
        <v>0</v>
      </c>
      <c r="AB590" s="3">
        <v>0</v>
      </c>
      <c r="AC590" s="3">
        <v>0</v>
      </c>
      <c r="AD590" s="4">
        <v>0</v>
      </c>
      <c r="AE590" s="3">
        <v>0</v>
      </c>
      <c r="AF590" s="4">
        <v>0</v>
      </c>
      <c r="AG590" s="3">
        <v>1</v>
      </c>
      <c r="AH590" s="4">
        <v>0</v>
      </c>
      <c r="AI590" s="4">
        <v>0</v>
      </c>
      <c r="AJ590" s="4">
        <v>0</v>
      </c>
      <c r="AK590" s="4">
        <v>0</v>
      </c>
      <c r="AL590" t="s">
        <v>905</v>
      </c>
      <c r="AM590" t="s">
        <v>13</v>
      </c>
    </row>
    <row r="591" spans="1:39" x14ac:dyDescent="0.25">
      <c r="A591" t="s">
        <v>1</v>
      </c>
      <c r="B591" t="s">
        <v>2</v>
      </c>
      <c r="C591" t="s">
        <v>3</v>
      </c>
      <c r="D591" t="s">
        <v>4</v>
      </c>
      <c r="E591" t="str">
        <f>_xlfn.XLOOKUP(D591,Planilha2!A:A,Planilha2!B:B)</f>
        <v>Compras EBMS</v>
      </c>
      <c r="F591" s="2">
        <v>45446</v>
      </c>
      <c r="G591" t="s">
        <v>102</v>
      </c>
      <c r="H591" s="10" t="s">
        <v>5599</v>
      </c>
      <c r="I591" t="s">
        <v>33</v>
      </c>
      <c r="J591" t="s">
        <v>906</v>
      </c>
      <c r="K591" t="s">
        <v>8</v>
      </c>
      <c r="L591" t="str">
        <f t="shared" si="18"/>
        <v>Serviço</v>
      </c>
      <c r="M591" t="s">
        <v>0</v>
      </c>
      <c r="N591" t="s">
        <v>0</v>
      </c>
      <c r="O591" t="s">
        <v>9</v>
      </c>
      <c r="P591">
        <v>1118</v>
      </c>
      <c r="Q591" t="str">
        <f>_xlfn.XLOOKUP(P591,Planilha1!$A$2:$A$3,Planilha1!$B$2:$B$3)</f>
        <v>Riocentro</v>
      </c>
      <c r="R591" t="s">
        <v>0</v>
      </c>
      <c r="S591" s="3">
        <v>1</v>
      </c>
      <c r="T591" t="s">
        <v>10</v>
      </c>
      <c r="U591" s="3">
        <v>1</v>
      </c>
      <c r="V591" t="s">
        <v>10</v>
      </c>
      <c r="W591" s="4">
        <v>3295.8</v>
      </c>
      <c r="X591" s="17">
        <f t="shared" si="19"/>
        <v>3295.8</v>
      </c>
      <c r="Y591" t="s">
        <v>11</v>
      </c>
      <c r="Z591" s="3">
        <v>1</v>
      </c>
      <c r="AA591" s="3">
        <v>0</v>
      </c>
      <c r="AB591" s="3">
        <v>0</v>
      </c>
      <c r="AC591" s="3">
        <v>0</v>
      </c>
      <c r="AD591" s="4">
        <v>0</v>
      </c>
      <c r="AE591" s="3">
        <v>0</v>
      </c>
      <c r="AF591" s="4">
        <v>0</v>
      </c>
      <c r="AG591" s="3">
        <v>1</v>
      </c>
      <c r="AH591" s="4">
        <v>0</v>
      </c>
      <c r="AI591" s="4">
        <v>0</v>
      </c>
      <c r="AJ591" s="4">
        <v>0</v>
      </c>
      <c r="AK591" s="4">
        <v>0</v>
      </c>
      <c r="AL591" t="s">
        <v>907</v>
      </c>
      <c r="AM591" t="s">
        <v>13</v>
      </c>
    </row>
    <row r="592" spans="1:39" x14ac:dyDescent="0.25">
      <c r="A592" t="s">
        <v>1</v>
      </c>
      <c r="B592" t="s">
        <v>2</v>
      </c>
      <c r="C592" t="s">
        <v>3</v>
      </c>
      <c r="D592" t="s">
        <v>4</v>
      </c>
      <c r="E592" t="str">
        <f>_xlfn.XLOOKUP(D592,Planilha2!A:A,Planilha2!B:B)</f>
        <v>Compras EBMS</v>
      </c>
      <c r="F592" s="2">
        <v>45446</v>
      </c>
      <c r="G592" t="s">
        <v>272</v>
      </c>
      <c r="H592" s="10" t="s">
        <v>5968</v>
      </c>
      <c r="I592" t="s">
        <v>33</v>
      </c>
      <c r="J592" t="s">
        <v>908</v>
      </c>
      <c r="K592" t="s">
        <v>8</v>
      </c>
      <c r="L592" t="str">
        <f t="shared" si="18"/>
        <v>Serviço</v>
      </c>
      <c r="M592" t="s">
        <v>0</v>
      </c>
      <c r="N592" t="s">
        <v>0</v>
      </c>
      <c r="O592" t="s">
        <v>9</v>
      </c>
      <c r="P592">
        <v>1118</v>
      </c>
      <c r="Q592" t="str">
        <f>_xlfn.XLOOKUP(P592,Planilha1!$A$2:$A$3,Planilha1!$B$2:$B$3)</f>
        <v>Riocentro</v>
      </c>
      <c r="R592" t="s">
        <v>0</v>
      </c>
      <c r="S592" s="3">
        <v>1</v>
      </c>
      <c r="T592" t="s">
        <v>10</v>
      </c>
      <c r="U592" s="3">
        <v>1</v>
      </c>
      <c r="V592" t="s">
        <v>10</v>
      </c>
      <c r="W592" s="4">
        <v>600</v>
      </c>
      <c r="X592" s="17">
        <f t="shared" si="19"/>
        <v>600</v>
      </c>
      <c r="Y592" t="s">
        <v>11</v>
      </c>
      <c r="Z592" s="3">
        <v>1</v>
      </c>
      <c r="AA592" s="3">
        <v>0</v>
      </c>
      <c r="AB592" s="3">
        <v>0</v>
      </c>
      <c r="AC592" s="3">
        <v>0</v>
      </c>
      <c r="AD592" s="4">
        <v>0</v>
      </c>
      <c r="AE592" s="3">
        <v>0</v>
      </c>
      <c r="AF592" s="4">
        <v>0</v>
      </c>
      <c r="AG592" s="3">
        <v>1</v>
      </c>
      <c r="AH592" s="4">
        <v>0</v>
      </c>
      <c r="AI592" s="4">
        <v>0</v>
      </c>
      <c r="AJ592" s="4">
        <v>0</v>
      </c>
      <c r="AK592" s="4">
        <v>0</v>
      </c>
      <c r="AL592" t="s">
        <v>909</v>
      </c>
      <c r="AM592" t="s">
        <v>13</v>
      </c>
    </row>
    <row r="593" spans="1:39" x14ac:dyDescent="0.25">
      <c r="A593" t="s">
        <v>1</v>
      </c>
      <c r="B593" t="s">
        <v>2</v>
      </c>
      <c r="C593" t="s">
        <v>3</v>
      </c>
      <c r="D593" t="s">
        <v>4</v>
      </c>
      <c r="E593" t="str">
        <f>_xlfn.XLOOKUP(D593,Planilha2!A:A,Planilha2!B:B)</f>
        <v>Compras EBMS</v>
      </c>
      <c r="F593" s="2">
        <v>45446</v>
      </c>
      <c r="G593" t="s">
        <v>5</v>
      </c>
      <c r="H593" s="10" t="s">
        <v>5589</v>
      </c>
      <c r="I593" t="s">
        <v>207</v>
      </c>
      <c r="J593" t="s">
        <v>208</v>
      </c>
      <c r="K593" t="s">
        <v>209</v>
      </c>
      <c r="L593" t="str">
        <f t="shared" si="18"/>
        <v>Serviço</v>
      </c>
      <c r="M593" t="s">
        <v>0</v>
      </c>
      <c r="N593" t="s">
        <v>0</v>
      </c>
      <c r="O593" t="s">
        <v>9</v>
      </c>
      <c r="P593">
        <v>1118</v>
      </c>
      <c r="Q593" t="str">
        <f>_xlfn.XLOOKUP(P593,Planilha1!$A$2:$A$3,Planilha1!$B$2:$B$3)</f>
        <v>Riocentro</v>
      </c>
      <c r="R593" t="s">
        <v>0</v>
      </c>
      <c r="S593" s="3">
        <v>1</v>
      </c>
      <c r="T593" t="s">
        <v>210</v>
      </c>
      <c r="U593" s="3">
        <v>1</v>
      </c>
      <c r="V593" t="s">
        <v>210</v>
      </c>
      <c r="W593" s="4">
        <v>9368</v>
      </c>
      <c r="X593" s="17">
        <f t="shared" si="19"/>
        <v>9368</v>
      </c>
      <c r="Y593" t="s">
        <v>11</v>
      </c>
      <c r="Z593" s="3">
        <v>1</v>
      </c>
      <c r="AA593" s="3">
        <v>0</v>
      </c>
      <c r="AB593" s="3">
        <v>0</v>
      </c>
      <c r="AC593" s="3">
        <v>1</v>
      </c>
      <c r="AD593" s="4">
        <v>0</v>
      </c>
      <c r="AE593" s="3">
        <v>1</v>
      </c>
      <c r="AF593" s="4">
        <v>9368</v>
      </c>
      <c r="AG593" s="3">
        <v>1</v>
      </c>
      <c r="AH593" s="4">
        <v>0</v>
      </c>
      <c r="AI593" s="4">
        <v>0</v>
      </c>
      <c r="AJ593" s="4">
        <v>0</v>
      </c>
      <c r="AK593" s="4">
        <v>0</v>
      </c>
      <c r="AL593" t="s">
        <v>910</v>
      </c>
      <c r="AM593" t="s">
        <v>13</v>
      </c>
    </row>
    <row r="594" spans="1:39" x14ac:dyDescent="0.25">
      <c r="A594" t="s">
        <v>1</v>
      </c>
      <c r="B594" t="s">
        <v>2</v>
      </c>
      <c r="C594" t="s">
        <v>3</v>
      </c>
      <c r="D594" t="s">
        <v>4</v>
      </c>
      <c r="E594" t="str">
        <f>_xlfn.XLOOKUP(D594,Planilha2!A:A,Planilha2!B:B)</f>
        <v>Compras EBMS</v>
      </c>
      <c r="F594" s="2">
        <v>45446</v>
      </c>
      <c r="G594" t="s">
        <v>228</v>
      </c>
      <c r="H594" s="10" t="s">
        <v>5606</v>
      </c>
      <c r="I594" t="s">
        <v>21</v>
      </c>
      <c r="J594" t="s">
        <v>205</v>
      </c>
      <c r="K594" t="s">
        <v>8</v>
      </c>
      <c r="L594" t="str">
        <f t="shared" si="18"/>
        <v>Serviço</v>
      </c>
      <c r="M594" t="s">
        <v>0</v>
      </c>
      <c r="N594" t="s">
        <v>0</v>
      </c>
      <c r="O594" t="s">
        <v>9</v>
      </c>
      <c r="P594">
        <v>1118</v>
      </c>
      <c r="Q594" t="str">
        <f>_xlfn.XLOOKUP(P594,Planilha1!$A$2:$A$3,Planilha1!$B$2:$B$3)</f>
        <v>Riocentro</v>
      </c>
      <c r="R594" t="s">
        <v>0</v>
      </c>
      <c r="S594" s="3">
        <v>1</v>
      </c>
      <c r="T594" t="s">
        <v>10</v>
      </c>
      <c r="U594" s="3">
        <v>1</v>
      </c>
      <c r="V594" t="s">
        <v>10</v>
      </c>
      <c r="W594" s="4">
        <v>1120</v>
      </c>
      <c r="X594" s="17">
        <f t="shared" si="19"/>
        <v>1120</v>
      </c>
      <c r="Y594" t="s">
        <v>11</v>
      </c>
      <c r="Z594" s="3">
        <v>1</v>
      </c>
      <c r="AA594" s="3">
        <v>0</v>
      </c>
      <c r="AB594" s="3">
        <v>0</v>
      </c>
      <c r="AC594" s="3">
        <v>0</v>
      </c>
      <c r="AD594" s="4">
        <v>0</v>
      </c>
      <c r="AE594" s="3">
        <v>0</v>
      </c>
      <c r="AF594" s="4">
        <v>0</v>
      </c>
      <c r="AG594" s="3">
        <v>1</v>
      </c>
      <c r="AH594" s="4">
        <v>0</v>
      </c>
      <c r="AI594" s="4">
        <v>0</v>
      </c>
      <c r="AJ594" s="4">
        <v>0</v>
      </c>
      <c r="AK594" s="4">
        <v>0</v>
      </c>
      <c r="AL594" t="s">
        <v>911</v>
      </c>
      <c r="AM594" t="s">
        <v>13</v>
      </c>
    </row>
    <row r="595" spans="1:39" x14ac:dyDescent="0.25">
      <c r="A595" t="s">
        <v>1</v>
      </c>
      <c r="B595" t="s">
        <v>2</v>
      </c>
      <c r="C595" t="s">
        <v>3</v>
      </c>
      <c r="D595" t="s">
        <v>4</v>
      </c>
      <c r="E595" t="str">
        <f>_xlfn.XLOOKUP(D595,Planilha2!A:A,Planilha2!B:B)</f>
        <v>Compras EBMS</v>
      </c>
      <c r="F595" s="2">
        <v>45446</v>
      </c>
      <c r="G595" t="s">
        <v>5</v>
      </c>
      <c r="H595" s="10" t="s">
        <v>5589</v>
      </c>
      <c r="I595" t="s">
        <v>161</v>
      </c>
      <c r="J595" t="s">
        <v>202</v>
      </c>
      <c r="K595" t="s">
        <v>8</v>
      </c>
      <c r="L595" t="str">
        <f t="shared" si="18"/>
        <v>Serviço</v>
      </c>
      <c r="M595" t="s">
        <v>0</v>
      </c>
      <c r="N595" t="s">
        <v>0</v>
      </c>
      <c r="O595" t="s">
        <v>9</v>
      </c>
      <c r="P595">
        <v>1118</v>
      </c>
      <c r="Q595" t="str">
        <f>_xlfn.XLOOKUP(P595,Planilha1!$A$2:$A$3,Planilha1!$B$2:$B$3)</f>
        <v>Riocentro</v>
      </c>
      <c r="R595" t="s">
        <v>0</v>
      </c>
      <c r="S595" s="3">
        <v>1</v>
      </c>
      <c r="T595" t="s">
        <v>10</v>
      </c>
      <c r="U595" s="3">
        <v>1</v>
      </c>
      <c r="V595" t="s">
        <v>10</v>
      </c>
      <c r="W595" s="4">
        <v>760</v>
      </c>
      <c r="X595" s="17">
        <f t="shared" si="19"/>
        <v>760</v>
      </c>
      <c r="Y595" t="s">
        <v>11</v>
      </c>
      <c r="Z595" s="3">
        <v>1</v>
      </c>
      <c r="AA595" s="3">
        <v>0</v>
      </c>
      <c r="AB595" s="3">
        <v>0</v>
      </c>
      <c r="AC595" s="3">
        <v>1</v>
      </c>
      <c r="AD595" s="4">
        <v>0</v>
      </c>
      <c r="AE595" s="3">
        <v>1</v>
      </c>
      <c r="AF595" s="4">
        <v>760</v>
      </c>
      <c r="AG595" s="3">
        <v>1</v>
      </c>
      <c r="AH595" s="4">
        <v>0</v>
      </c>
      <c r="AI595" s="4">
        <v>0</v>
      </c>
      <c r="AJ595" s="4">
        <v>0</v>
      </c>
      <c r="AK595" s="4">
        <v>0</v>
      </c>
      <c r="AL595" t="s">
        <v>912</v>
      </c>
      <c r="AM595" t="s">
        <v>13</v>
      </c>
    </row>
    <row r="596" spans="1:39" x14ac:dyDescent="0.25">
      <c r="A596" t="s">
        <v>1</v>
      </c>
      <c r="B596" t="s">
        <v>2</v>
      </c>
      <c r="C596" t="s">
        <v>3</v>
      </c>
      <c r="D596" t="s">
        <v>4</v>
      </c>
      <c r="E596" t="str">
        <f>_xlfn.XLOOKUP(D596,Planilha2!A:A,Planilha2!B:B)</f>
        <v>Compras EBMS</v>
      </c>
      <c r="F596" s="2">
        <v>45446</v>
      </c>
      <c r="G596" t="s">
        <v>866</v>
      </c>
      <c r="H596" s="10" t="s">
        <v>5645</v>
      </c>
      <c r="I596" t="s">
        <v>16</v>
      </c>
      <c r="J596" t="s">
        <v>693</v>
      </c>
      <c r="K596" t="s">
        <v>8</v>
      </c>
      <c r="L596" t="str">
        <f t="shared" si="18"/>
        <v>Serviço</v>
      </c>
      <c r="M596" t="s">
        <v>0</v>
      </c>
      <c r="N596" t="s">
        <v>0</v>
      </c>
      <c r="O596" t="s">
        <v>9</v>
      </c>
      <c r="P596">
        <v>1118</v>
      </c>
      <c r="Q596" t="str">
        <f>_xlfn.XLOOKUP(P596,Planilha1!$A$2:$A$3,Planilha1!$B$2:$B$3)</f>
        <v>Riocentro</v>
      </c>
      <c r="R596" t="s">
        <v>0</v>
      </c>
      <c r="S596" s="3">
        <v>1</v>
      </c>
      <c r="T596" t="s">
        <v>10</v>
      </c>
      <c r="U596" s="3">
        <v>1</v>
      </c>
      <c r="V596" t="s">
        <v>10</v>
      </c>
      <c r="W596" s="4">
        <v>11000</v>
      </c>
      <c r="X596" s="17">
        <f t="shared" si="19"/>
        <v>11000</v>
      </c>
      <c r="Y596" t="s">
        <v>11</v>
      </c>
      <c r="Z596" s="3">
        <v>1</v>
      </c>
      <c r="AA596" s="3">
        <v>0</v>
      </c>
      <c r="AB596" s="3">
        <v>0</v>
      </c>
      <c r="AC596" s="3">
        <v>0</v>
      </c>
      <c r="AD596" s="4">
        <v>0</v>
      </c>
      <c r="AE596" s="3">
        <v>0</v>
      </c>
      <c r="AF596" s="4">
        <v>0</v>
      </c>
      <c r="AG596" s="3">
        <v>1</v>
      </c>
      <c r="AH596" s="4">
        <v>0</v>
      </c>
      <c r="AI596" s="4">
        <v>0</v>
      </c>
      <c r="AJ596" s="4">
        <v>0</v>
      </c>
      <c r="AK596" s="4">
        <v>0</v>
      </c>
      <c r="AL596" t="s">
        <v>913</v>
      </c>
      <c r="AM596" t="s">
        <v>13</v>
      </c>
    </row>
    <row r="597" spans="1:39" x14ac:dyDescent="0.25">
      <c r="A597" t="s">
        <v>1</v>
      </c>
      <c r="B597" t="s">
        <v>2</v>
      </c>
      <c r="C597" t="s">
        <v>3</v>
      </c>
      <c r="D597" t="s">
        <v>4</v>
      </c>
      <c r="E597" t="str">
        <f>_xlfn.XLOOKUP(D597,Planilha2!A:A,Planilha2!B:B)</f>
        <v>Compras EBMS</v>
      </c>
      <c r="F597" s="2">
        <v>45447</v>
      </c>
      <c r="G597" t="s">
        <v>848</v>
      </c>
      <c r="H597" s="10" t="s">
        <v>5643</v>
      </c>
      <c r="I597" t="s">
        <v>16</v>
      </c>
      <c r="J597" t="s">
        <v>693</v>
      </c>
      <c r="K597" t="s">
        <v>8</v>
      </c>
      <c r="L597" t="str">
        <f t="shared" si="18"/>
        <v>Serviço</v>
      </c>
      <c r="M597" t="s">
        <v>23</v>
      </c>
      <c r="N597" t="s">
        <v>0</v>
      </c>
      <c r="O597" t="s">
        <v>9</v>
      </c>
      <c r="P597">
        <v>1118</v>
      </c>
      <c r="Q597" t="str">
        <f>_xlfn.XLOOKUP(P597,Planilha1!$A$2:$A$3,Planilha1!$B$2:$B$3)</f>
        <v>Riocentro</v>
      </c>
      <c r="R597" t="s">
        <v>0</v>
      </c>
      <c r="S597" s="3">
        <v>1</v>
      </c>
      <c r="T597" t="s">
        <v>10</v>
      </c>
      <c r="U597" s="3">
        <v>1</v>
      </c>
      <c r="V597" t="s">
        <v>10</v>
      </c>
      <c r="W597" s="4">
        <v>1000</v>
      </c>
      <c r="X597" s="17">
        <f t="shared" si="19"/>
        <v>1000</v>
      </c>
      <c r="Y597" t="s">
        <v>11</v>
      </c>
      <c r="Z597" s="3">
        <v>1</v>
      </c>
      <c r="AA597" s="3">
        <v>0</v>
      </c>
      <c r="AB597" s="3">
        <v>0</v>
      </c>
      <c r="AC597" s="3">
        <v>0</v>
      </c>
      <c r="AD597" s="4">
        <v>0</v>
      </c>
      <c r="AE597" s="3">
        <v>0</v>
      </c>
      <c r="AF597" s="4">
        <v>0</v>
      </c>
      <c r="AG597" s="3">
        <v>1</v>
      </c>
      <c r="AH597" s="4">
        <v>0</v>
      </c>
      <c r="AI597" s="4">
        <v>0</v>
      </c>
      <c r="AJ597" s="4">
        <v>0</v>
      </c>
      <c r="AK597" s="4">
        <v>0</v>
      </c>
      <c r="AL597" t="s">
        <v>914</v>
      </c>
      <c r="AM597" t="s">
        <v>13</v>
      </c>
    </row>
    <row r="598" spans="1:39" x14ac:dyDescent="0.25">
      <c r="A598" t="s">
        <v>1</v>
      </c>
      <c r="B598" t="s">
        <v>2</v>
      </c>
      <c r="C598" t="s">
        <v>3</v>
      </c>
      <c r="D598" t="s">
        <v>4</v>
      </c>
      <c r="E598" t="str">
        <f>_xlfn.XLOOKUP(D598,Planilha2!A:A,Planilha2!B:B)</f>
        <v>Compras EBMS</v>
      </c>
      <c r="F598" s="2">
        <v>45447</v>
      </c>
      <c r="G598" t="s">
        <v>71</v>
      </c>
      <c r="H598" s="10" t="s">
        <v>5595</v>
      </c>
      <c r="I598" t="s">
        <v>33</v>
      </c>
      <c r="J598" t="s">
        <v>915</v>
      </c>
      <c r="K598" t="s">
        <v>8</v>
      </c>
      <c r="L598" t="str">
        <f t="shared" si="18"/>
        <v>Serviço</v>
      </c>
      <c r="M598" t="s">
        <v>0</v>
      </c>
      <c r="N598" t="s">
        <v>0</v>
      </c>
      <c r="O598" t="s">
        <v>9</v>
      </c>
      <c r="P598">
        <v>1118</v>
      </c>
      <c r="Q598" t="str">
        <f>_xlfn.XLOOKUP(P598,Planilha1!$A$2:$A$3,Planilha1!$B$2:$B$3)</f>
        <v>Riocentro</v>
      </c>
      <c r="R598" t="s">
        <v>0</v>
      </c>
      <c r="S598" s="3">
        <v>1</v>
      </c>
      <c r="T598" t="s">
        <v>10</v>
      </c>
      <c r="U598" s="3">
        <v>1</v>
      </c>
      <c r="V598" t="s">
        <v>10</v>
      </c>
      <c r="W598" s="4">
        <v>1785.6</v>
      </c>
      <c r="X598" s="17">
        <f t="shared" si="19"/>
        <v>1785.6</v>
      </c>
      <c r="Y598" t="s">
        <v>11</v>
      </c>
      <c r="Z598" s="3">
        <v>1</v>
      </c>
      <c r="AA598" s="3">
        <v>0</v>
      </c>
      <c r="AB598" s="3">
        <v>0</v>
      </c>
      <c r="AC598" s="3">
        <v>0</v>
      </c>
      <c r="AD598" s="4">
        <v>0</v>
      </c>
      <c r="AE598" s="3">
        <v>0</v>
      </c>
      <c r="AF598" s="4">
        <v>0</v>
      </c>
      <c r="AG598" s="3">
        <v>1</v>
      </c>
      <c r="AH598" s="4">
        <v>0</v>
      </c>
      <c r="AI598" s="4">
        <v>0</v>
      </c>
      <c r="AJ598" s="4">
        <v>0</v>
      </c>
      <c r="AK598" s="4">
        <v>0</v>
      </c>
      <c r="AL598" t="s">
        <v>916</v>
      </c>
      <c r="AM598" t="s">
        <v>13</v>
      </c>
    </row>
    <row r="599" spans="1:39" x14ac:dyDescent="0.25">
      <c r="A599" t="s">
        <v>1</v>
      </c>
      <c r="B599" t="s">
        <v>2</v>
      </c>
      <c r="C599" t="s">
        <v>3</v>
      </c>
      <c r="D599" t="s">
        <v>4</v>
      </c>
      <c r="E599" t="str">
        <f>_xlfn.XLOOKUP(D599,Planilha2!A:A,Planilha2!B:B)</f>
        <v>Compras EBMS</v>
      </c>
      <c r="F599" s="2">
        <v>45447</v>
      </c>
      <c r="G599" t="s">
        <v>848</v>
      </c>
      <c r="H599" s="10" t="s">
        <v>5643</v>
      </c>
      <c r="I599" t="s">
        <v>16</v>
      </c>
      <c r="J599" t="s">
        <v>693</v>
      </c>
      <c r="K599" t="s">
        <v>8</v>
      </c>
      <c r="L599" t="str">
        <f t="shared" si="18"/>
        <v>Serviço</v>
      </c>
      <c r="M599" t="s">
        <v>0</v>
      </c>
      <c r="N599" t="s">
        <v>0</v>
      </c>
      <c r="O599" t="s">
        <v>9</v>
      </c>
      <c r="P599">
        <v>1118</v>
      </c>
      <c r="Q599" t="str">
        <f>_xlfn.XLOOKUP(P599,Planilha1!$A$2:$A$3,Planilha1!$B$2:$B$3)</f>
        <v>Riocentro</v>
      </c>
      <c r="R599" t="s">
        <v>0</v>
      </c>
      <c r="S599" s="3">
        <v>1</v>
      </c>
      <c r="T599" t="s">
        <v>10</v>
      </c>
      <c r="U599" s="3">
        <v>1</v>
      </c>
      <c r="V599" t="s">
        <v>10</v>
      </c>
      <c r="W599" s="4">
        <v>1000</v>
      </c>
      <c r="X599" s="17">
        <f t="shared" si="19"/>
        <v>1000</v>
      </c>
      <c r="Y599" t="s">
        <v>11</v>
      </c>
      <c r="Z599" s="3">
        <v>1</v>
      </c>
      <c r="AA599" s="3">
        <v>0</v>
      </c>
      <c r="AB599" s="3">
        <v>0</v>
      </c>
      <c r="AC599" s="3">
        <v>0</v>
      </c>
      <c r="AD599" s="4">
        <v>0</v>
      </c>
      <c r="AE599" s="3">
        <v>0</v>
      </c>
      <c r="AF599" s="4">
        <v>0</v>
      </c>
      <c r="AG599" s="3">
        <v>1</v>
      </c>
      <c r="AH599" s="4">
        <v>0</v>
      </c>
      <c r="AI599" s="4">
        <v>0</v>
      </c>
      <c r="AJ599" s="4">
        <v>0</v>
      </c>
      <c r="AK599" s="4">
        <v>0</v>
      </c>
      <c r="AL599" t="s">
        <v>917</v>
      </c>
      <c r="AM599" t="s">
        <v>13</v>
      </c>
    </row>
    <row r="600" spans="1:39" x14ac:dyDescent="0.25">
      <c r="A600" t="s">
        <v>1</v>
      </c>
      <c r="B600" t="s">
        <v>2</v>
      </c>
      <c r="C600" t="s">
        <v>3</v>
      </c>
      <c r="D600" t="s">
        <v>4</v>
      </c>
      <c r="E600" t="str">
        <f>_xlfn.XLOOKUP(D600,Planilha2!A:A,Planilha2!B:B)</f>
        <v>Compras EBMS</v>
      </c>
      <c r="F600" s="2">
        <v>45447</v>
      </c>
      <c r="G600" t="s">
        <v>71</v>
      </c>
      <c r="H600" s="10" t="s">
        <v>5595</v>
      </c>
      <c r="I600" t="s">
        <v>33</v>
      </c>
      <c r="J600" t="s">
        <v>537</v>
      </c>
      <c r="K600" t="s">
        <v>8</v>
      </c>
      <c r="L600" t="str">
        <f t="shared" si="18"/>
        <v>Serviço</v>
      </c>
      <c r="M600" t="s">
        <v>0</v>
      </c>
      <c r="N600" t="s">
        <v>0</v>
      </c>
      <c r="O600" t="s">
        <v>9</v>
      </c>
      <c r="P600">
        <v>1118</v>
      </c>
      <c r="Q600" t="str">
        <f>_xlfn.XLOOKUP(P600,Planilha1!$A$2:$A$3,Planilha1!$B$2:$B$3)</f>
        <v>Riocentro</v>
      </c>
      <c r="R600" t="s">
        <v>0</v>
      </c>
      <c r="S600" s="3">
        <v>1</v>
      </c>
      <c r="T600" t="s">
        <v>10</v>
      </c>
      <c r="U600" s="3">
        <v>1</v>
      </c>
      <c r="V600" t="s">
        <v>10</v>
      </c>
      <c r="W600" s="4">
        <v>1190.4000000000001</v>
      </c>
      <c r="X600" s="17">
        <f t="shared" si="19"/>
        <v>1190.4000000000001</v>
      </c>
      <c r="Y600" t="s">
        <v>11</v>
      </c>
      <c r="Z600" s="3">
        <v>1</v>
      </c>
      <c r="AA600" s="3">
        <v>0</v>
      </c>
      <c r="AB600" s="3">
        <v>0</v>
      </c>
      <c r="AC600" s="3">
        <v>0</v>
      </c>
      <c r="AD600" s="4">
        <v>0</v>
      </c>
      <c r="AE600" s="3">
        <v>0</v>
      </c>
      <c r="AF600" s="4">
        <v>0</v>
      </c>
      <c r="AG600" s="3">
        <v>1</v>
      </c>
      <c r="AH600" s="4">
        <v>0</v>
      </c>
      <c r="AI600" s="4">
        <v>0</v>
      </c>
      <c r="AJ600" s="4">
        <v>0</v>
      </c>
      <c r="AK600" s="4">
        <v>0</v>
      </c>
      <c r="AL600" t="s">
        <v>918</v>
      </c>
      <c r="AM600" t="s">
        <v>13</v>
      </c>
    </row>
    <row r="601" spans="1:39" x14ac:dyDescent="0.25">
      <c r="A601" t="s">
        <v>1</v>
      </c>
      <c r="B601" t="s">
        <v>2</v>
      </c>
      <c r="C601" t="s">
        <v>3</v>
      </c>
      <c r="D601" t="s">
        <v>4</v>
      </c>
      <c r="E601" t="str">
        <f>_xlfn.XLOOKUP(D601,Planilha2!A:A,Planilha2!B:B)</f>
        <v>Compras EBMS</v>
      </c>
      <c r="F601" s="2">
        <v>45448</v>
      </c>
      <c r="G601" t="s">
        <v>50</v>
      </c>
      <c r="H601" s="10" t="s">
        <v>5593</v>
      </c>
      <c r="I601" t="s">
        <v>51</v>
      </c>
      <c r="J601" t="s">
        <v>97</v>
      </c>
      <c r="K601" t="s">
        <v>8</v>
      </c>
      <c r="L601" t="str">
        <f t="shared" si="18"/>
        <v>Serviço</v>
      </c>
      <c r="M601" t="s">
        <v>23</v>
      </c>
      <c r="N601" t="s">
        <v>0</v>
      </c>
      <c r="O601" t="s">
        <v>9</v>
      </c>
      <c r="P601">
        <v>1118</v>
      </c>
      <c r="Q601" t="str">
        <f>_xlfn.XLOOKUP(P601,Planilha1!$A$2:$A$3,Planilha1!$B$2:$B$3)</f>
        <v>Riocentro</v>
      </c>
      <c r="R601" t="s">
        <v>0</v>
      </c>
      <c r="S601" s="3">
        <v>1</v>
      </c>
      <c r="T601" t="s">
        <v>10</v>
      </c>
      <c r="U601" s="3">
        <v>1</v>
      </c>
      <c r="V601" t="s">
        <v>10</v>
      </c>
      <c r="W601" s="4">
        <v>5470</v>
      </c>
      <c r="X601" s="17">
        <f t="shared" si="19"/>
        <v>5470</v>
      </c>
      <c r="Y601" t="s">
        <v>11</v>
      </c>
      <c r="Z601" s="3">
        <v>1</v>
      </c>
      <c r="AA601" s="3">
        <v>0</v>
      </c>
      <c r="AB601" s="3">
        <v>0</v>
      </c>
      <c r="AC601" s="3">
        <v>0</v>
      </c>
      <c r="AD601" s="4">
        <v>0</v>
      </c>
      <c r="AE601" s="3">
        <v>0</v>
      </c>
      <c r="AF601" s="4">
        <v>0</v>
      </c>
      <c r="AG601" s="3">
        <v>1</v>
      </c>
      <c r="AH601" s="4">
        <v>0</v>
      </c>
      <c r="AI601" s="4">
        <v>0</v>
      </c>
      <c r="AJ601" s="4">
        <v>0</v>
      </c>
      <c r="AK601" s="4">
        <v>0</v>
      </c>
      <c r="AL601" t="s">
        <v>919</v>
      </c>
      <c r="AM601" t="s">
        <v>13</v>
      </c>
    </row>
    <row r="602" spans="1:39" x14ac:dyDescent="0.25">
      <c r="A602" t="s">
        <v>1</v>
      </c>
      <c r="B602" t="s">
        <v>2</v>
      </c>
      <c r="C602" t="s">
        <v>3</v>
      </c>
      <c r="D602" t="s">
        <v>4</v>
      </c>
      <c r="E602" t="str">
        <f>_xlfn.XLOOKUP(D602,Planilha2!A:A,Planilha2!B:B)</f>
        <v>Compras EBMS</v>
      </c>
      <c r="F602" s="2">
        <v>45448</v>
      </c>
      <c r="G602" t="s">
        <v>877</v>
      </c>
      <c r="H602" s="10" t="s">
        <v>5647</v>
      </c>
      <c r="I602" t="s">
        <v>33</v>
      </c>
      <c r="J602" t="s">
        <v>424</v>
      </c>
      <c r="K602" t="s">
        <v>8</v>
      </c>
      <c r="L602" t="str">
        <f t="shared" si="18"/>
        <v>Serviço</v>
      </c>
      <c r="M602" t="s">
        <v>0</v>
      </c>
      <c r="N602" t="s">
        <v>0</v>
      </c>
      <c r="O602" t="s">
        <v>9</v>
      </c>
      <c r="P602">
        <v>1118</v>
      </c>
      <c r="Q602" t="str">
        <f>_xlfn.XLOOKUP(P602,Planilha1!$A$2:$A$3,Planilha1!$B$2:$B$3)</f>
        <v>Riocentro</v>
      </c>
      <c r="R602" t="s">
        <v>0</v>
      </c>
      <c r="S602" s="3">
        <v>1</v>
      </c>
      <c r="T602" t="s">
        <v>10</v>
      </c>
      <c r="U602" s="3">
        <v>1</v>
      </c>
      <c r="V602" t="s">
        <v>10</v>
      </c>
      <c r="W602" s="4">
        <v>940</v>
      </c>
      <c r="X602" s="17">
        <f t="shared" si="19"/>
        <v>940</v>
      </c>
      <c r="Y602" t="s">
        <v>11</v>
      </c>
      <c r="Z602" s="3">
        <v>1</v>
      </c>
      <c r="AA602" s="3">
        <v>0</v>
      </c>
      <c r="AB602" s="3">
        <v>0</v>
      </c>
      <c r="AC602" s="3">
        <v>0</v>
      </c>
      <c r="AD602" s="4">
        <v>0</v>
      </c>
      <c r="AE602" s="3">
        <v>1</v>
      </c>
      <c r="AF602" s="4">
        <v>940</v>
      </c>
      <c r="AG602" s="3">
        <v>1</v>
      </c>
      <c r="AH602" s="4">
        <v>0</v>
      </c>
      <c r="AI602" s="4">
        <v>0</v>
      </c>
      <c r="AJ602" s="4">
        <v>0</v>
      </c>
      <c r="AK602" s="4">
        <v>0</v>
      </c>
      <c r="AL602" t="s">
        <v>920</v>
      </c>
      <c r="AM602" t="s">
        <v>13</v>
      </c>
    </row>
    <row r="603" spans="1:39" x14ac:dyDescent="0.25">
      <c r="A603" t="s">
        <v>1</v>
      </c>
      <c r="B603" t="s">
        <v>2</v>
      </c>
      <c r="C603" t="s">
        <v>3</v>
      </c>
      <c r="D603" t="s">
        <v>4</v>
      </c>
      <c r="E603" t="str">
        <f>_xlfn.XLOOKUP(D603,Planilha2!A:A,Planilha2!B:B)</f>
        <v>Compras EBMS</v>
      </c>
      <c r="F603" s="2">
        <v>45448</v>
      </c>
      <c r="G603" t="s">
        <v>5</v>
      </c>
      <c r="H603" s="10" t="s">
        <v>5589</v>
      </c>
      <c r="I603" t="s">
        <v>161</v>
      </c>
      <c r="J603" t="s">
        <v>181</v>
      </c>
      <c r="K603" t="s">
        <v>8</v>
      </c>
      <c r="L603" t="str">
        <f t="shared" si="18"/>
        <v>Serviço</v>
      </c>
      <c r="M603" t="s">
        <v>0</v>
      </c>
      <c r="N603" t="s">
        <v>0</v>
      </c>
      <c r="O603" t="s">
        <v>9</v>
      </c>
      <c r="P603">
        <v>1118</v>
      </c>
      <c r="Q603" t="str">
        <f>_xlfn.XLOOKUP(P603,Planilha1!$A$2:$A$3,Planilha1!$B$2:$B$3)</f>
        <v>Riocentro</v>
      </c>
      <c r="R603" t="s">
        <v>0</v>
      </c>
      <c r="S603" s="3">
        <v>1</v>
      </c>
      <c r="T603" t="s">
        <v>10</v>
      </c>
      <c r="U603" s="3">
        <v>1</v>
      </c>
      <c r="V603" t="s">
        <v>10</v>
      </c>
      <c r="W603" s="4">
        <v>760</v>
      </c>
      <c r="X603" s="17">
        <f t="shared" si="19"/>
        <v>760</v>
      </c>
      <c r="Y603" t="s">
        <v>11</v>
      </c>
      <c r="Z603" s="3">
        <v>1</v>
      </c>
      <c r="AA603" s="3">
        <v>0</v>
      </c>
      <c r="AB603" s="3">
        <v>0</v>
      </c>
      <c r="AC603" s="3">
        <v>0</v>
      </c>
      <c r="AD603" s="4">
        <v>0</v>
      </c>
      <c r="AE603" s="3">
        <v>0</v>
      </c>
      <c r="AF603" s="4">
        <v>0</v>
      </c>
      <c r="AG603" s="3">
        <v>1</v>
      </c>
      <c r="AH603" s="4">
        <v>0</v>
      </c>
      <c r="AI603" s="4">
        <v>0</v>
      </c>
      <c r="AJ603" s="4">
        <v>0</v>
      </c>
      <c r="AK603" s="4">
        <v>0</v>
      </c>
      <c r="AL603" t="s">
        <v>921</v>
      </c>
      <c r="AM603" t="s">
        <v>13</v>
      </c>
    </row>
    <row r="604" spans="1:39" x14ac:dyDescent="0.25">
      <c r="A604" t="s">
        <v>1</v>
      </c>
      <c r="B604" t="s">
        <v>2</v>
      </c>
      <c r="C604" t="s">
        <v>3</v>
      </c>
      <c r="D604" t="s">
        <v>4</v>
      </c>
      <c r="E604" t="str">
        <f>_xlfn.XLOOKUP(D604,Planilha2!A:A,Planilha2!B:B)</f>
        <v>Compras EBMS</v>
      </c>
      <c r="F604" s="2">
        <v>45448</v>
      </c>
      <c r="G604" t="s">
        <v>433</v>
      </c>
      <c r="H604" s="10" t="s">
        <v>5613</v>
      </c>
      <c r="I604" t="s">
        <v>33</v>
      </c>
      <c r="J604" t="s">
        <v>922</v>
      </c>
      <c r="K604" t="s">
        <v>8</v>
      </c>
      <c r="L604" t="str">
        <f t="shared" si="18"/>
        <v>Serviço</v>
      </c>
      <c r="M604" t="s">
        <v>0</v>
      </c>
      <c r="N604" t="s">
        <v>0</v>
      </c>
      <c r="O604" t="s">
        <v>9</v>
      </c>
      <c r="P604">
        <v>1118</v>
      </c>
      <c r="Q604" t="str">
        <f>_xlfn.XLOOKUP(P604,Planilha1!$A$2:$A$3,Planilha1!$B$2:$B$3)</f>
        <v>Riocentro</v>
      </c>
      <c r="R604" t="s">
        <v>0</v>
      </c>
      <c r="S604" s="3">
        <v>1</v>
      </c>
      <c r="T604" t="s">
        <v>10</v>
      </c>
      <c r="U604" s="3">
        <v>1</v>
      </c>
      <c r="V604" t="s">
        <v>10</v>
      </c>
      <c r="W604" s="4">
        <v>1820</v>
      </c>
      <c r="X604" s="17">
        <f t="shared" si="19"/>
        <v>1820</v>
      </c>
      <c r="Y604" t="s">
        <v>11</v>
      </c>
      <c r="Z604" s="3">
        <v>1</v>
      </c>
      <c r="AA604" s="3">
        <v>0</v>
      </c>
      <c r="AB604" s="3">
        <v>0</v>
      </c>
      <c r="AC604" s="3">
        <v>0</v>
      </c>
      <c r="AD604" s="4">
        <v>0</v>
      </c>
      <c r="AE604" s="3">
        <v>0</v>
      </c>
      <c r="AF604" s="4">
        <v>0</v>
      </c>
      <c r="AG604" s="3">
        <v>1</v>
      </c>
      <c r="AH604" s="4">
        <v>0</v>
      </c>
      <c r="AI604" s="4">
        <v>0</v>
      </c>
      <c r="AJ604" s="4">
        <v>0</v>
      </c>
      <c r="AK604" s="4">
        <v>0</v>
      </c>
      <c r="AL604" t="s">
        <v>923</v>
      </c>
      <c r="AM604" t="s">
        <v>13</v>
      </c>
    </row>
    <row r="605" spans="1:39" x14ac:dyDescent="0.25">
      <c r="A605" t="s">
        <v>1</v>
      </c>
      <c r="B605" t="s">
        <v>2</v>
      </c>
      <c r="C605" t="s">
        <v>3</v>
      </c>
      <c r="D605" t="s">
        <v>4</v>
      </c>
      <c r="E605" t="str">
        <f>_xlfn.XLOOKUP(D605,Planilha2!A:A,Planilha2!B:B)</f>
        <v>Compras EBMS</v>
      </c>
      <c r="F605" s="2">
        <v>45448</v>
      </c>
      <c r="G605" t="s">
        <v>15</v>
      </c>
      <c r="H605" s="10" t="s">
        <v>5590</v>
      </c>
      <c r="I605" t="s">
        <v>16</v>
      </c>
      <c r="J605" t="s">
        <v>693</v>
      </c>
      <c r="K605" t="s">
        <v>8</v>
      </c>
      <c r="L605" t="str">
        <f t="shared" si="18"/>
        <v>Serviço</v>
      </c>
      <c r="M605" t="s">
        <v>0</v>
      </c>
      <c r="N605" t="s">
        <v>0</v>
      </c>
      <c r="O605" t="s">
        <v>9</v>
      </c>
      <c r="P605">
        <v>1118</v>
      </c>
      <c r="Q605" t="str">
        <f>_xlfn.XLOOKUP(P605,Planilha1!$A$2:$A$3,Planilha1!$B$2:$B$3)</f>
        <v>Riocentro</v>
      </c>
      <c r="R605" t="s">
        <v>0</v>
      </c>
      <c r="S605" s="3">
        <v>1</v>
      </c>
      <c r="T605" t="s">
        <v>10</v>
      </c>
      <c r="U605" s="3">
        <v>1</v>
      </c>
      <c r="V605" t="s">
        <v>10</v>
      </c>
      <c r="W605" s="4">
        <v>13000</v>
      </c>
      <c r="X605" s="17">
        <f t="shared" si="19"/>
        <v>13000</v>
      </c>
      <c r="Y605" t="s">
        <v>11</v>
      </c>
      <c r="Z605" s="3">
        <v>1</v>
      </c>
      <c r="AA605" s="3">
        <v>0</v>
      </c>
      <c r="AB605" s="3">
        <v>0</v>
      </c>
      <c r="AC605" s="3">
        <v>0</v>
      </c>
      <c r="AD605" s="4">
        <v>0</v>
      </c>
      <c r="AE605" s="3">
        <v>0</v>
      </c>
      <c r="AF605" s="4">
        <v>0</v>
      </c>
      <c r="AG605" s="3">
        <v>1</v>
      </c>
      <c r="AH605" s="4">
        <v>0</v>
      </c>
      <c r="AI605" s="4">
        <v>0</v>
      </c>
      <c r="AJ605" s="4">
        <v>0</v>
      </c>
      <c r="AK605" s="4">
        <v>0</v>
      </c>
      <c r="AL605" t="s">
        <v>924</v>
      </c>
      <c r="AM605" t="s">
        <v>13</v>
      </c>
    </row>
    <row r="606" spans="1:39" x14ac:dyDescent="0.25">
      <c r="A606" t="s">
        <v>1</v>
      </c>
      <c r="B606" t="s">
        <v>2</v>
      </c>
      <c r="C606" t="s">
        <v>3</v>
      </c>
      <c r="D606" t="s">
        <v>4</v>
      </c>
      <c r="E606" t="str">
        <f>_xlfn.XLOOKUP(D606,Planilha2!A:A,Planilha2!B:B)</f>
        <v>Compras EBMS</v>
      </c>
      <c r="F606" s="2">
        <v>45448</v>
      </c>
      <c r="G606" t="s">
        <v>925</v>
      </c>
      <c r="H606" s="10" t="s">
        <v>5648</v>
      </c>
      <c r="I606" t="s">
        <v>21</v>
      </c>
      <c r="J606" t="s">
        <v>22</v>
      </c>
      <c r="K606" t="s">
        <v>8</v>
      </c>
      <c r="L606" t="str">
        <f t="shared" si="18"/>
        <v>Serviço</v>
      </c>
      <c r="M606" t="s">
        <v>702</v>
      </c>
      <c r="N606" t="s">
        <v>0</v>
      </c>
      <c r="O606" t="s">
        <v>9</v>
      </c>
      <c r="P606">
        <v>1118</v>
      </c>
      <c r="Q606" t="str">
        <f>_xlfn.XLOOKUP(P606,Planilha1!$A$2:$A$3,Planilha1!$B$2:$B$3)</f>
        <v>Riocentro</v>
      </c>
      <c r="R606" t="s">
        <v>0</v>
      </c>
      <c r="S606" s="3">
        <v>1</v>
      </c>
      <c r="T606" t="s">
        <v>10</v>
      </c>
      <c r="U606" s="3">
        <v>1</v>
      </c>
      <c r="V606" t="s">
        <v>10</v>
      </c>
      <c r="W606" s="4">
        <v>450</v>
      </c>
      <c r="X606" s="17">
        <f t="shared" si="19"/>
        <v>450</v>
      </c>
      <c r="Y606" t="s">
        <v>11</v>
      </c>
      <c r="Z606" s="3">
        <v>1</v>
      </c>
      <c r="AA606" s="3">
        <v>0</v>
      </c>
      <c r="AB606" s="3">
        <v>0</v>
      </c>
      <c r="AC606" s="3">
        <v>0</v>
      </c>
      <c r="AD606" s="4">
        <v>0</v>
      </c>
      <c r="AE606" s="3">
        <v>0</v>
      </c>
      <c r="AF606" s="4">
        <v>0</v>
      </c>
      <c r="AG606" s="3">
        <v>1</v>
      </c>
      <c r="AH606" s="4">
        <v>0</v>
      </c>
      <c r="AI606" s="4">
        <v>0</v>
      </c>
      <c r="AJ606" s="4">
        <v>0</v>
      </c>
      <c r="AK606" s="4">
        <v>0</v>
      </c>
      <c r="AL606" t="s">
        <v>926</v>
      </c>
      <c r="AM606" t="s">
        <v>13</v>
      </c>
    </row>
    <row r="607" spans="1:39" x14ac:dyDescent="0.25">
      <c r="A607" t="s">
        <v>1</v>
      </c>
      <c r="B607" t="s">
        <v>2</v>
      </c>
      <c r="C607" t="s">
        <v>3</v>
      </c>
      <c r="D607" t="s">
        <v>4</v>
      </c>
      <c r="E607" t="str">
        <f>_xlfn.XLOOKUP(D607,Planilha2!A:A,Planilha2!B:B)</f>
        <v>Compras EBMS</v>
      </c>
      <c r="F607" s="2">
        <v>45448</v>
      </c>
      <c r="G607" t="s">
        <v>50</v>
      </c>
      <c r="H607" s="10" t="s">
        <v>5593</v>
      </c>
      <c r="I607" t="s">
        <v>51</v>
      </c>
      <c r="J607" t="s">
        <v>97</v>
      </c>
      <c r="K607" t="s">
        <v>8</v>
      </c>
      <c r="L607" t="str">
        <f t="shared" si="18"/>
        <v>Serviço</v>
      </c>
      <c r="M607" t="s">
        <v>0</v>
      </c>
      <c r="N607" t="s">
        <v>0</v>
      </c>
      <c r="O607" t="s">
        <v>9</v>
      </c>
      <c r="P607">
        <v>1118</v>
      </c>
      <c r="Q607" t="str">
        <f>_xlfn.XLOOKUP(P607,Planilha1!$A$2:$A$3,Planilha1!$B$2:$B$3)</f>
        <v>Riocentro</v>
      </c>
      <c r="R607" t="s">
        <v>0</v>
      </c>
      <c r="S607" s="3">
        <v>1</v>
      </c>
      <c r="T607" t="s">
        <v>10</v>
      </c>
      <c r="U607" s="3">
        <v>1</v>
      </c>
      <c r="V607" t="s">
        <v>10</v>
      </c>
      <c r="W607" s="4">
        <v>5470</v>
      </c>
      <c r="X607" s="17">
        <f t="shared" si="19"/>
        <v>5470</v>
      </c>
      <c r="Y607" t="s">
        <v>11</v>
      </c>
      <c r="Z607" s="3">
        <v>1</v>
      </c>
      <c r="AA607" s="3">
        <v>0</v>
      </c>
      <c r="AB607" s="3">
        <v>0</v>
      </c>
      <c r="AC607" s="3">
        <v>0</v>
      </c>
      <c r="AD607" s="4">
        <v>0</v>
      </c>
      <c r="AE607" s="3">
        <v>0</v>
      </c>
      <c r="AF607" s="4">
        <v>0</v>
      </c>
      <c r="AG607" s="3">
        <v>1</v>
      </c>
      <c r="AH607" s="4">
        <v>0</v>
      </c>
      <c r="AI607" s="4">
        <v>0</v>
      </c>
      <c r="AJ607" s="4">
        <v>0</v>
      </c>
      <c r="AK607" s="4">
        <v>0</v>
      </c>
      <c r="AL607" t="s">
        <v>927</v>
      </c>
      <c r="AM607" t="s">
        <v>13</v>
      </c>
    </row>
    <row r="608" spans="1:39" x14ac:dyDescent="0.25">
      <c r="A608" t="s">
        <v>1</v>
      </c>
      <c r="B608" t="s">
        <v>2</v>
      </c>
      <c r="C608" t="s">
        <v>3</v>
      </c>
      <c r="D608" t="s">
        <v>4</v>
      </c>
      <c r="E608" t="str">
        <f>_xlfn.XLOOKUP(D608,Planilha2!A:A,Planilha2!B:B)</f>
        <v>Compras EBMS</v>
      </c>
      <c r="F608" s="2">
        <v>45448</v>
      </c>
      <c r="G608" t="s">
        <v>928</v>
      </c>
      <c r="H608" s="10" t="s">
        <v>5649</v>
      </c>
      <c r="I608" t="s">
        <v>51</v>
      </c>
      <c r="J608" t="s">
        <v>97</v>
      </c>
      <c r="K608" t="s">
        <v>8</v>
      </c>
      <c r="L608" t="str">
        <f t="shared" si="18"/>
        <v>Serviço</v>
      </c>
      <c r="M608" t="s">
        <v>702</v>
      </c>
      <c r="N608" t="s">
        <v>0</v>
      </c>
      <c r="O608" t="s">
        <v>9</v>
      </c>
      <c r="P608">
        <v>1118</v>
      </c>
      <c r="Q608" t="str">
        <f>_xlfn.XLOOKUP(P608,Planilha1!$A$2:$A$3,Planilha1!$B$2:$B$3)</f>
        <v>Riocentro</v>
      </c>
      <c r="R608" t="s">
        <v>0</v>
      </c>
      <c r="S608" s="3">
        <v>1</v>
      </c>
      <c r="T608" t="s">
        <v>10</v>
      </c>
      <c r="U608" s="3">
        <v>1</v>
      </c>
      <c r="V608" t="s">
        <v>10</v>
      </c>
      <c r="W608" s="4">
        <v>350</v>
      </c>
      <c r="X608" s="17">
        <f t="shared" si="19"/>
        <v>350</v>
      </c>
      <c r="Y608" t="s">
        <v>11</v>
      </c>
      <c r="Z608" s="3">
        <v>1</v>
      </c>
      <c r="AA608" s="3">
        <v>0</v>
      </c>
      <c r="AB608" s="3">
        <v>0</v>
      </c>
      <c r="AC608" s="3">
        <v>0</v>
      </c>
      <c r="AD608" s="4">
        <v>0</v>
      </c>
      <c r="AE608" s="3">
        <v>0</v>
      </c>
      <c r="AF608" s="4">
        <v>0</v>
      </c>
      <c r="AG608" s="3">
        <v>1</v>
      </c>
      <c r="AH608" s="4">
        <v>0</v>
      </c>
      <c r="AI608" s="4">
        <v>0</v>
      </c>
      <c r="AJ608" s="4">
        <v>0</v>
      </c>
      <c r="AK608" s="4">
        <v>0</v>
      </c>
      <c r="AL608" t="s">
        <v>929</v>
      </c>
      <c r="AM608" t="s">
        <v>13</v>
      </c>
    </row>
    <row r="609" spans="1:39" x14ac:dyDescent="0.25">
      <c r="A609" t="s">
        <v>1</v>
      </c>
      <c r="B609" t="s">
        <v>2</v>
      </c>
      <c r="C609" t="s">
        <v>3</v>
      </c>
      <c r="D609" t="s">
        <v>4</v>
      </c>
      <c r="E609" t="str">
        <f>_xlfn.XLOOKUP(D609,Planilha2!A:A,Planilha2!B:B)</f>
        <v>Compras EBMS</v>
      </c>
      <c r="F609" s="2">
        <v>45448</v>
      </c>
      <c r="G609" t="s">
        <v>46</v>
      </c>
      <c r="H609" s="10" t="s">
        <v>46</v>
      </c>
      <c r="I609" t="s">
        <v>47</v>
      </c>
      <c r="J609" t="s">
        <v>48</v>
      </c>
      <c r="K609" t="s">
        <v>8</v>
      </c>
      <c r="L609" t="str">
        <f t="shared" si="18"/>
        <v>Serviço</v>
      </c>
      <c r="M609" t="s">
        <v>0</v>
      </c>
      <c r="N609" t="s">
        <v>0</v>
      </c>
      <c r="O609" t="s">
        <v>9</v>
      </c>
      <c r="P609">
        <v>1118</v>
      </c>
      <c r="Q609" t="str">
        <f>_xlfn.XLOOKUP(P609,Planilha1!$A$2:$A$3,Planilha1!$B$2:$B$3)</f>
        <v>Riocentro</v>
      </c>
      <c r="R609" t="s">
        <v>0</v>
      </c>
      <c r="S609" s="3">
        <v>1</v>
      </c>
      <c r="T609" t="s">
        <v>10</v>
      </c>
      <c r="U609" s="3">
        <v>1</v>
      </c>
      <c r="V609" t="s">
        <v>10</v>
      </c>
      <c r="W609" s="4">
        <v>1155</v>
      </c>
      <c r="X609" s="17">
        <f t="shared" si="19"/>
        <v>1155</v>
      </c>
      <c r="Y609" t="s">
        <v>11</v>
      </c>
      <c r="Z609" s="3">
        <v>1</v>
      </c>
      <c r="AA609" s="3">
        <v>0</v>
      </c>
      <c r="AB609" s="3">
        <v>0</v>
      </c>
      <c r="AC609" s="3">
        <v>1</v>
      </c>
      <c r="AD609" s="4">
        <v>0</v>
      </c>
      <c r="AE609" s="3">
        <v>1</v>
      </c>
      <c r="AF609" s="4">
        <v>1155</v>
      </c>
      <c r="AG609" s="3">
        <v>1</v>
      </c>
      <c r="AH609" s="4">
        <v>0</v>
      </c>
      <c r="AI609" s="4">
        <v>0</v>
      </c>
      <c r="AJ609" s="4">
        <v>0</v>
      </c>
      <c r="AK609" s="4">
        <v>0</v>
      </c>
      <c r="AL609" t="s">
        <v>930</v>
      </c>
      <c r="AM609" t="s">
        <v>13</v>
      </c>
    </row>
    <row r="610" spans="1:39" x14ac:dyDescent="0.25">
      <c r="A610" t="s">
        <v>1</v>
      </c>
      <c r="B610" t="s">
        <v>2</v>
      </c>
      <c r="C610" t="s">
        <v>3</v>
      </c>
      <c r="D610" t="s">
        <v>4</v>
      </c>
      <c r="E610" t="str">
        <f>_xlfn.XLOOKUP(D610,Planilha2!A:A,Planilha2!B:B)</f>
        <v>Compras EBMS</v>
      </c>
      <c r="F610" s="2">
        <v>45448</v>
      </c>
      <c r="G610" t="s">
        <v>50</v>
      </c>
      <c r="H610" s="10" t="s">
        <v>5593</v>
      </c>
      <c r="I610" t="s">
        <v>51</v>
      </c>
      <c r="J610" t="s">
        <v>97</v>
      </c>
      <c r="K610" t="s">
        <v>8</v>
      </c>
      <c r="L610" t="str">
        <f t="shared" si="18"/>
        <v>Serviço</v>
      </c>
      <c r="M610" t="s">
        <v>0</v>
      </c>
      <c r="N610" t="s">
        <v>0</v>
      </c>
      <c r="O610" t="s">
        <v>9</v>
      </c>
      <c r="P610">
        <v>1118</v>
      </c>
      <c r="Q610" t="str">
        <f>_xlfn.XLOOKUP(P610,Planilha1!$A$2:$A$3,Planilha1!$B$2:$B$3)</f>
        <v>Riocentro</v>
      </c>
      <c r="R610" t="s">
        <v>0</v>
      </c>
      <c r="S610" s="3">
        <v>1</v>
      </c>
      <c r="T610" t="s">
        <v>10</v>
      </c>
      <c r="U610" s="3">
        <v>1</v>
      </c>
      <c r="V610" t="s">
        <v>10</v>
      </c>
      <c r="W610" s="4">
        <v>1680</v>
      </c>
      <c r="X610" s="17">
        <f t="shared" si="19"/>
        <v>1680</v>
      </c>
      <c r="Y610" t="s">
        <v>11</v>
      </c>
      <c r="Z610" s="3">
        <v>1</v>
      </c>
      <c r="AA610" s="3">
        <v>0</v>
      </c>
      <c r="AB610" s="3">
        <v>0</v>
      </c>
      <c r="AC610" s="3">
        <v>0</v>
      </c>
      <c r="AD610" s="4">
        <v>0</v>
      </c>
      <c r="AE610" s="3">
        <v>0</v>
      </c>
      <c r="AF610" s="4">
        <v>0</v>
      </c>
      <c r="AG610" s="3">
        <v>1</v>
      </c>
      <c r="AH610" s="4">
        <v>0</v>
      </c>
      <c r="AI610" s="4">
        <v>0</v>
      </c>
      <c r="AJ610" s="4">
        <v>0</v>
      </c>
      <c r="AK610" s="4">
        <v>0</v>
      </c>
      <c r="AL610" t="s">
        <v>931</v>
      </c>
      <c r="AM610" t="s">
        <v>13</v>
      </c>
    </row>
    <row r="611" spans="1:39" x14ac:dyDescent="0.25">
      <c r="A611" t="s">
        <v>1</v>
      </c>
      <c r="B611" t="s">
        <v>2</v>
      </c>
      <c r="C611" t="s">
        <v>3</v>
      </c>
      <c r="D611" t="s">
        <v>4</v>
      </c>
      <c r="E611" t="str">
        <f>_xlfn.XLOOKUP(D611,Planilha2!A:A,Planilha2!B:B)</f>
        <v>Compras EBMS</v>
      </c>
      <c r="F611" s="2">
        <v>45448</v>
      </c>
      <c r="G611" t="s">
        <v>55</v>
      </c>
      <c r="H611" s="10" t="s">
        <v>5594</v>
      </c>
      <c r="I611" t="s">
        <v>56</v>
      </c>
      <c r="J611" t="s">
        <v>57</v>
      </c>
      <c r="K611" t="s">
        <v>8</v>
      </c>
      <c r="L611" t="str">
        <f t="shared" si="18"/>
        <v>Serviço</v>
      </c>
      <c r="M611" t="s">
        <v>0</v>
      </c>
      <c r="N611" t="s">
        <v>0</v>
      </c>
      <c r="O611" t="s">
        <v>9</v>
      </c>
      <c r="P611">
        <v>1118</v>
      </c>
      <c r="Q611" t="str">
        <f>_xlfn.XLOOKUP(P611,Planilha1!$A$2:$A$3,Planilha1!$B$2:$B$3)</f>
        <v>Riocentro</v>
      </c>
      <c r="R611" t="s">
        <v>0</v>
      </c>
      <c r="S611" s="3">
        <v>1</v>
      </c>
      <c r="T611" t="s">
        <v>10</v>
      </c>
      <c r="U611" s="3">
        <v>1</v>
      </c>
      <c r="V611" t="s">
        <v>10</v>
      </c>
      <c r="W611" s="4">
        <v>909.62</v>
      </c>
      <c r="X611" s="17">
        <f t="shared" si="19"/>
        <v>909.62</v>
      </c>
      <c r="Y611" t="s">
        <v>11</v>
      </c>
      <c r="Z611" s="3">
        <v>1</v>
      </c>
      <c r="AA611" s="3">
        <v>0</v>
      </c>
      <c r="AB611" s="3">
        <v>0</v>
      </c>
      <c r="AC611" s="3">
        <v>0</v>
      </c>
      <c r="AD611" s="4">
        <v>0</v>
      </c>
      <c r="AE611" s="3">
        <v>0</v>
      </c>
      <c r="AF611" s="4">
        <v>0</v>
      </c>
      <c r="AG611" s="3">
        <v>1</v>
      </c>
      <c r="AH611" s="4">
        <v>0</v>
      </c>
      <c r="AI611" s="4">
        <v>0</v>
      </c>
      <c r="AJ611" s="4">
        <v>0</v>
      </c>
      <c r="AK611" s="4">
        <v>0</v>
      </c>
      <c r="AL611" t="s">
        <v>932</v>
      </c>
      <c r="AM611" t="s">
        <v>13</v>
      </c>
    </row>
    <row r="612" spans="1:39" x14ac:dyDescent="0.25">
      <c r="A612" t="s">
        <v>1</v>
      </c>
      <c r="B612" t="s">
        <v>2</v>
      </c>
      <c r="C612" t="s">
        <v>3</v>
      </c>
      <c r="D612" t="s">
        <v>4</v>
      </c>
      <c r="E612" t="str">
        <f>_xlfn.XLOOKUP(D612,Planilha2!A:A,Planilha2!B:B)</f>
        <v>Compras EBMS</v>
      </c>
      <c r="F612" s="2">
        <v>45448</v>
      </c>
      <c r="G612" t="s">
        <v>102</v>
      </c>
      <c r="H612" s="10" t="s">
        <v>5599</v>
      </c>
      <c r="I612" t="s">
        <v>33</v>
      </c>
      <c r="J612" t="s">
        <v>933</v>
      </c>
      <c r="K612" t="s">
        <v>8</v>
      </c>
      <c r="L612" t="str">
        <f t="shared" si="18"/>
        <v>Serviço</v>
      </c>
      <c r="M612" t="s">
        <v>0</v>
      </c>
      <c r="N612" t="s">
        <v>0</v>
      </c>
      <c r="O612" t="s">
        <v>9</v>
      </c>
      <c r="P612">
        <v>1118</v>
      </c>
      <c r="Q612" t="str">
        <f>_xlfn.XLOOKUP(P612,Planilha1!$A$2:$A$3,Planilha1!$B$2:$B$3)</f>
        <v>Riocentro</v>
      </c>
      <c r="R612" t="s">
        <v>0</v>
      </c>
      <c r="S612" s="3">
        <v>1</v>
      </c>
      <c r="T612" t="s">
        <v>10</v>
      </c>
      <c r="U612" s="3">
        <v>1</v>
      </c>
      <c r="V612" t="s">
        <v>10</v>
      </c>
      <c r="W612" s="4">
        <v>5019.8999999999996</v>
      </c>
      <c r="X612" s="17">
        <f t="shared" si="19"/>
        <v>5019.8999999999996</v>
      </c>
      <c r="Y612" t="s">
        <v>11</v>
      </c>
      <c r="Z612" s="3">
        <v>1</v>
      </c>
      <c r="AA612" s="3">
        <v>0</v>
      </c>
      <c r="AB612" s="3">
        <v>0</v>
      </c>
      <c r="AC612" s="3">
        <v>1</v>
      </c>
      <c r="AD612" s="4">
        <v>0</v>
      </c>
      <c r="AE612" s="3">
        <v>1</v>
      </c>
      <c r="AF612" s="4">
        <v>5019.8999999999996</v>
      </c>
      <c r="AG612" s="3">
        <v>1</v>
      </c>
      <c r="AH612" s="4">
        <v>0</v>
      </c>
      <c r="AI612" s="4">
        <v>0</v>
      </c>
      <c r="AJ612" s="4">
        <v>0</v>
      </c>
      <c r="AK612" s="4">
        <v>0</v>
      </c>
      <c r="AL612" t="s">
        <v>934</v>
      </c>
      <c r="AM612" t="s">
        <v>13</v>
      </c>
    </row>
    <row r="613" spans="1:39" x14ac:dyDescent="0.25">
      <c r="A613" t="s">
        <v>1</v>
      </c>
      <c r="B613" t="s">
        <v>2</v>
      </c>
      <c r="C613" t="s">
        <v>3</v>
      </c>
      <c r="D613" t="s">
        <v>4</v>
      </c>
      <c r="E613" t="str">
        <f>_xlfn.XLOOKUP(D613,Planilha2!A:A,Planilha2!B:B)</f>
        <v>Compras EBMS</v>
      </c>
      <c r="F613" s="2">
        <v>45450</v>
      </c>
      <c r="G613" t="s">
        <v>468</v>
      </c>
      <c r="H613" s="10" t="s">
        <v>5614</v>
      </c>
      <c r="I613" t="s">
        <v>92</v>
      </c>
      <c r="J613" t="s">
        <v>665</v>
      </c>
      <c r="K613" t="s">
        <v>8</v>
      </c>
      <c r="L613" t="str">
        <f t="shared" si="18"/>
        <v>Serviço</v>
      </c>
      <c r="M613" t="s">
        <v>0</v>
      </c>
      <c r="N613" t="s">
        <v>0</v>
      </c>
      <c r="O613" t="s">
        <v>9</v>
      </c>
      <c r="P613">
        <v>1118</v>
      </c>
      <c r="Q613" t="str">
        <f>_xlfn.XLOOKUP(P613,Planilha1!$A$2:$A$3,Planilha1!$B$2:$B$3)</f>
        <v>Riocentro</v>
      </c>
      <c r="R613" t="s">
        <v>0</v>
      </c>
      <c r="S613" s="3">
        <v>1</v>
      </c>
      <c r="T613" t="s">
        <v>10</v>
      </c>
      <c r="U613" s="3">
        <v>1</v>
      </c>
      <c r="V613" t="s">
        <v>10</v>
      </c>
      <c r="W613" s="4">
        <v>2650</v>
      </c>
      <c r="X613" s="17">
        <f t="shared" si="19"/>
        <v>2650</v>
      </c>
      <c r="Y613" t="s">
        <v>11</v>
      </c>
      <c r="Z613" s="3">
        <v>1</v>
      </c>
      <c r="AA613" s="3">
        <v>0</v>
      </c>
      <c r="AB613" s="3">
        <v>0</v>
      </c>
      <c r="AC613" s="3">
        <v>0</v>
      </c>
      <c r="AD613" s="4">
        <v>0</v>
      </c>
      <c r="AE613" s="3">
        <v>0</v>
      </c>
      <c r="AF613" s="4">
        <v>0</v>
      </c>
      <c r="AG613" s="3">
        <v>1</v>
      </c>
      <c r="AH613" s="4">
        <v>0</v>
      </c>
      <c r="AI613" s="4">
        <v>0</v>
      </c>
      <c r="AJ613" s="4">
        <v>0</v>
      </c>
      <c r="AK613" s="4">
        <v>0</v>
      </c>
      <c r="AL613" t="s">
        <v>935</v>
      </c>
      <c r="AM613" t="s">
        <v>13</v>
      </c>
    </row>
    <row r="614" spans="1:39" x14ac:dyDescent="0.25">
      <c r="A614" t="s">
        <v>1</v>
      </c>
      <c r="B614" t="s">
        <v>2</v>
      </c>
      <c r="C614" t="s">
        <v>3</v>
      </c>
      <c r="D614" t="s">
        <v>4</v>
      </c>
      <c r="E614" t="str">
        <f>_xlfn.XLOOKUP(D614,Planilha2!A:A,Planilha2!B:B)</f>
        <v>Compras EBMS</v>
      </c>
      <c r="F614" s="2">
        <v>45450</v>
      </c>
      <c r="G614" t="s">
        <v>26</v>
      </c>
      <c r="H614" s="10" t="s">
        <v>5591</v>
      </c>
      <c r="I614" t="s">
        <v>6</v>
      </c>
      <c r="J614" t="s">
        <v>936</v>
      </c>
      <c r="K614" t="s">
        <v>8</v>
      </c>
      <c r="L614" t="str">
        <f t="shared" si="18"/>
        <v>Serviço</v>
      </c>
      <c r="M614" t="s">
        <v>0</v>
      </c>
      <c r="N614" t="s">
        <v>0</v>
      </c>
      <c r="O614" t="s">
        <v>9</v>
      </c>
      <c r="P614">
        <v>1118</v>
      </c>
      <c r="Q614" t="str">
        <f>_xlfn.XLOOKUP(P614,Planilha1!$A$2:$A$3,Planilha1!$B$2:$B$3)</f>
        <v>Riocentro</v>
      </c>
      <c r="R614" t="s">
        <v>0</v>
      </c>
      <c r="S614" s="3">
        <v>1</v>
      </c>
      <c r="T614" t="s">
        <v>10</v>
      </c>
      <c r="U614" s="3">
        <v>1</v>
      </c>
      <c r="V614" t="s">
        <v>10</v>
      </c>
      <c r="W614" s="4">
        <v>1045</v>
      </c>
      <c r="X614" s="17">
        <f t="shared" si="19"/>
        <v>1045</v>
      </c>
      <c r="Y614" t="s">
        <v>11</v>
      </c>
      <c r="Z614" s="3">
        <v>1</v>
      </c>
      <c r="AA614" s="3">
        <v>0</v>
      </c>
      <c r="AB614" s="3">
        <v>0</v>
      </c>
      <c r="AC614" s="3">
        <v>0</v>
      </c>
      <c r="AD614" s="4">
        <v>0</v>
      </c>
      <c r="AE614" s="3">
        <v>0</v>
      </c>
      <c r="AF614" s="4">
        <v>0</v>
      </c>
      <c r="AG614" s="3">
        <v>1</v>
      </c>
      <c r="AH614" s="4">
        <v>0</v>
      </c>
      <c r="AI614" s="4">
        <v>0</v>
      </c>
      <c r="AJ614" s="4">
        <v>0</v>
      </c>
      <c r="AK614" s="4">
        <v>0</v>
      </c>
      <c r="AL614" t="s">
        <v>937</v>
      </c>
      <c r="AM614" t="s">
        <v>13</v>
      </c>
    </row>
    <row r="615" spans="1:39" x14ac:dyDescent="0.25">
      <c r="A615" t="s">
        <v>1</v>
      </c>
      <c r="B615" t="s">
        <v>2</v>
      </c>
      <c r="C615" t="s">
        <v>3</v>
      </c>
      <c r="D615" t="s">
        <v>4</v>
      </c>
      <c r="E615" t="str">
        <f>_xlfn.XLOOKUP(D615,Planilha2!A:A,Planilha2!B:B)</f>
        <v>Compras EBMS</v>
      </c>
      <c r="F615" s="2">
        <v>45450</v>
      </c>
      <c r="G615" t="s">
        <v>26</v>
      </c>
      <c r="H615" s="10" t="s">
        <v>5591</v>
      </c>
      <c r="I615" t="s">
        <v>6</v>
      </c>
      <c r="J615" t="s">
        <v>936</v>
      </c>
      <c r="K615" t="s">
        <v>8</v>
      </c>
      <c r="L615" t="str">
        <f t="shared" si="18"/>
        <v>Serviço</v>
      </c>
      <c r="M615" t="s">
        <v>0</v>
      </c>
      <c r="N615" t="s">
        <v>0</v>
      </c>
      <c r="O615" t="s">
        <v>9</v>
      </c>
      <c r="P615">
        <v>1118</v>
      </c>
      <c r="Q615" t="str">
        <f>_xlfn.XLOOKUP(P615,Planilha1!$A$2:$A$3,Planilha1!$B$2:$B$3)</f>
        <v>Riocentro</v>
      </c>
      <c r="R615" t="s">
        <v>0</v>
      </c>
      <c r="S615" s="3">
        <v>1</v>
      </c>
      <c r="T615" t="s">
        <v>10</v>
      </c>
      <c r="U615" s="3">
        <v>1</v>
      </c>
      <c r="V615" t="s">
        <v>10</v>
      </c>
      <c r="W615" s="4">
        <v>1305</v>
      </c>
      <c r="X615" s="17">
        <f t="shared" si="19"/>
        <v>1305</v>
      </c>
      <c r="Y615" t="s">
        <v>11</v>
      </c>
      <c r="Z615" s="3">
        <v>1</v>
      </c>
      <c r="AA615" s="3">
        <v>0</v>
      </c>
      <c r="AB615" s="3">
        <v>0</v>
      </c>
      <c r="AC615" s="3">
        <v>0</v>
      </c>
      <c r="AD615" s="4">
        <v>0</v>
      </c>
      <c r="AE615" s="3">
        <v>0</v>
      </c>
      <c r="AF615" s="4">
        <v>0</v>
      </c>
      <c r="AG615" s="3">
        <v>1</v>
      </c>
      <c r="AH615" s="4">
        <v>0</v>
      </c>
      <c r="AI615" s="4">
        <v>0</v>
      </c>
      <c r="AJ615" s="4">
        <v>0</v>
      </c>
      <c r="AK615" s="4">
        <v>0</v>
      </c>
      <c r="AL615" t="s">
        <v>938</v>
      </c>
      <c r="AM615" t="s">
        <v>13</v>
      </c>
    </row>
    <row r="616" spans="1:39" x14ac:dyDescent="0.25">
      <c r="A616" t="s">
        <v>1</v>
      </c>
      <c r="B616" t="s">
        <v>2</v>
      </c>
      <c r="C616" t="s">
        <v>3</v>
      </c>
      <c r="D616" t="s">
        <v>4</v>
      </c>
      <c r="E616" t="str">
        <f>_xlfn.XLOOKUP(D616,Planilha2!A:A,Planilha2!B:B)</f>
        <v>Compras EBMS</v>
      </c>
      <c r="F616" s="2">
        <v>45450</v>
      </c>
      <c r="G616" t="s">
        <v>204</v>
      </c>
      <c r="H616" s="10" t="s">
        <v>5605</v>
      </c>
      <c r="I616" t="s">
        <v>21</v>
      </c>
      <c r="J616" t="s">
        <v>205</v>
      </c>
      <c r="K616" t="s">
        <v>8</v>
      </c>
      <c r="L616" t="str">
        <f t="shared" si="18"/>
        <v>Serviço</v>
      </c>
      <c r="M616" t="s">
        <v>0</v>
      </c>
      <c r="N616" t="s">
        <v>0</v>
      </c>
      <c r="O616" t="s">
        <v>9</v>
      </c>
      <c r="P616">
        <v>1118</v>
      </c>
      <c r="Q616" t="str">
        <f>_xlfn.XLOOKUP(P616,Planilha1!$A$2:$A$3,Planilha1!$B$2:$B$3)</f>
        <v>Riocentro</v>
      </c>
      <c r="R616" t="s">
        <v>0</v>
      </c>
      <c r="S616" s="3">
        <v>1</v>
      </c>
      <c r="T616" t="s">
        <v>10</v>
      </c>
      <c r="U616" s="3">
        <v>1</v>
      </c>
      <c r="V616" t="s">
        <v>10</v>
      </c>
      <c r="W616" s="4">
        <v>840</v>
      </c>
      <c r="X616" s="17">
        <f t="shared" si="19"/>
        <v>840</v>
      </c>
      <c r="Y616" t="s">
        <v>11</v>
      </c>
      <c r="Z616" s="3">
        <v>1</v>
      </c>
      <c r="AA616" s="3">
        <v>0</v>
      </c>
      <c r="AB616" s="3">
        <v>0</v>
      </c>
      <c r="AC616" s="3">
        <v>0</v>
      </c>
      <c r="AD616" s="4">
        <v>0</v>
      </c>
      <c r="AE616" s="3">
        <v>0</v>
      </c>
      <c r="AF616" s="4">
        <v>0</v>
      </c>
      <c r="AG616" s="3">
        <v>1</v>
      </c>
      <c r="AH616" s="4">
        <v>0</v>
      </c>
      <c r="AI616" s="4">
        <v>0</v>
      </c>
      <c r="AJ616" s="4">
        <v>0</v>
      </c>
      <c r="AK616" s="4">
        <v>0</v>
      </c>
      <c r="AL616" t="s">
        <v>939</v>
      </c>
      <c r="AM616" t="s">
        <v>13</v>
      </c>
    </row>
    <row r="617" spans="1:39" x14ac:dyDescent="0.25">
      <c r="A617" t="s">
        <v>1</v>
      </c>
      <c r="B617" t="s">
        <v>2</v>
      </c>
      <c r="C617" t="s">
        <v>3</v>
      </c>
      <c r="D617" t="s">
        <v>4</v>
      </c>
      <c r="E617" t="str">
        <f>_xlfn.XLOOKUP(D617,Planilha2!A:A,Planilha2!B:B)</f>
        <v>Compras EBMS</v>
      </c>
      <c r="F617" s="2">
        <v>45450</v>
      </c>
      <c r="G617" t="s">
        <v>228</v>
      </c>
      <c r="H617" s="10" t="s">
        <v>5606</v>
      </c>
      <c r="I617" t="s">
        <v>21</v>
      </c>
      <c r="J617" t="s">
        <v>205</v>
      </c>
      <c r="K617" t="s">
        <v>8</v>
      </c>
      <c r="L617" t="str">
        <f t="shared" si="18"/>
        <v>Serviço</v>
      </c>
      <c r="M617" t="s">
        <v>0</v>
      </c>
      <c r="N617" t="s">
        <v>0</v>
      </c>
      <c r="O617" t="s">
        <v>9</v>
      </c>
      <c r="P617">
        <v>1118</v>
      </c>
      <c r="Q617" t="str">
        <f>_xlfn.XLOOKUP(P617,Planilha1!$A$2:$A$3,Planilha1!$B$2:$B$3)</f>
        <v>Riocentro</v>
      </c>
      <c r="R617" t="s">
        <v>0</v>
      </c>
      <c r="S617" s="3">
        <v>1</v>
      </c>
      <c r="T617" t="s">
        <v>10</v>
      </c>
      <c r="U617" s="3">
        <v>1</v>
      </c>
      <c r="V617" t="s">
        <v>10</v>
      </c>
      <c r="W617" s="4">
        <v>560</v>
      </c>
      <c r="X617" s="17">
        <f t="shared" si="19"/>
        <v>560</v>
      </c>
      <c r="Y617" t="s">
        <v>11</v>
      </c>
      <c r="Z617" s="3">
        <v>1</v>
      </c>
      <c r="AA617" s="3">
        <v>0</v>
      </c>
      <c r="AB617" s="3">
        <v>0</v>
      </c>
      <c r="AC617" s="3">
        <v>0</v>
      </c>
      <c r="AD617" s="4">
        <v>0</v>
      </c>
      <c r="AE617" s="3">
        <v>0</v>
      </c>
      <c r="AF617" s="4">
        <v>0</v>
      </c>
      <c r="AG617" s="3">
        <v>1</v>
      </c>
      <c r="AH617" s="4">
        <v>0</v>
      </c>
      <c r="AI617" s="4">
        <v>0</v>
      </c>
      <c r="AJ617" s="4">
        <v>0</v>
      </c>
      <c r="AK617" s="4">
        <v>0</v>
      </c>
      <c r="AL617" t="s">
        <v>940</v>
      </c>
      <c r="AM617" t="s">
        <v>13</v>
      </c>
    </row>
    <row r="618" spans="1:39" x14ac:dyDescent="0.25">
      <c r="A618" t="s">
        <v>1</v>
      </c>
      <c r="B618" t="s">
        <v>2</v>
      </c>
      <c r="C618" t="s">
        <v>3</v>
      </c>
      <c r="D618" t="s">
        <v>4</v>
      </c>
      <c r="E618" t="str">
        <f>_xlfn.XLOOKUP(D618,Planilha2!A:A,Planilha2!B:B)</f>
        <v>Compras EBMS</v>
      </c>
      <c r="F618" s="2">
        <v>45453</v>
      </c>
      <c r="G618" t="s">
        <v>113</v>
      </c>
      <c r="H618" s="10" t="s">
        <v>5600</v>
      </c>
      <c r="I618" t="s">
        <v>33</v>
      </c>
      <c r="J618" t="s">
        <v>424</v>
      </c>
      <c r="K618" t="s">
        <v>8</v>
      </c>
      <c r="L618" t="str">
        <f t="shared" si="18"/>
        <v>Serviço</v>
      </c>
      <c r="M618" t="s">
        <v>0</v>
      </c>
      <c r="N618" t="s">
        <v>0</v>
      </c>
      <c r="O618" t="s">
        <v>9</v>
      </c>
      <c r="P618">
        <v>1118</v>
      </c>
      <c r="Q618" t="str">
        <f>_xlfn.XLOOKUP(P618,Planilha1!$A$2:$A$3,Planilha1!$B$2:$B$3)</f>
        <v>Riocentro</v>
      </c>
      <c r="R618" t="s">
        <v>0</v>
      </c>
      <c r="S618" s="3">
        <v>1</v>
      </c>
      <c r="T618" t="s">
        <v>10</v>
      </c>
      <c r="U618" s="3">
        <v>1</v>
      </c>
      <c r="V618" t="s">
        <v>10</v>
      </c>
      <c r="W618" s="4">
        <v>940</v>
      </c>
      <c r="X618" s="17">
        <f t="shared" si="19"/>
        <v>940</v>
      </c>
      <c r="Y618" t="s">
        <v>11</v>
      </c>
      <c r="Z618" s="3">
        <v>1</v>
      </c>
      <c r="AA618" s="3">
        <v>0</v>
      </c>
      <c r="AB618" s="3">
        <v>0</v>
      </c>
      <c r="AC618" s="3">
        <v>0</v>
      </c>
      <c r="AD618" s="4">
        <v>0</v>
      </c>
      <c r="AE618" s="3">
        <v>0</v>
      </c>
      <c r="AF618" s="4">
        <v>0</v>
      </c>
      <c r="AG618" s="3">
        <v>1</v>
      </c>
      <c r="AH618" s="4">
        <v>0</v>
      </c>
      <c r="AI618" s="4">
        <v>0</v>
      </c>
      <c r="AJ618" s="4">
        <v>0</v>
      </c>
      <c r="AK618" s="4">
        <v>0</v>
      </c>
      <c r="AL618" t="s">
        <v>941</v>
      </c>
      <c r="AM618" t="s">
        <v>13</v>
      </c>
    </row>
    <row r="619" spans="1:39" x14ac:dyDescent="0.25">
      <c r="A619" t="s">
        <v>1</v>
      </c>
      <c r="B619" t="s">
        <v>2</v>
      </c>
      <c r="C619" t="s">
        <v>3</v>
      </c>
      <c r="D619" t="s">
        <v>4</v>
      </c>
      <c r="E619" t="str">
        <f>_xlfn.XLOOKUP(D619,Planilha2!A:A,Planilha2!B:B)</f>
        <v>Compras EBMS</v>
      </c>
      <c r="F619" s="2">
        <v>45453</v>
      </c>
      <c r="G619" t="s">
        <v>942</v>
      </c>
      <c r="H619" s="10" t="s">
        <v>5646</v>
      </c>
      <c r="I619" t="s">
        <v>21</v>
      </c>
      <c r="J619" t="s">
        <v>22</v>
      </c>
      <c r="K619" t="s">
        <v>8</v>
      </c>
      <c r="L619" t="str">
        <f t="shared" si="18"/>
        <v>Serviço</v>
      </c>
      <c r="M619" t="s">
        <v>0</v>
      </c>
      <c r="N619" t="s">
        <v>0</v>
      </c>
      <c r="O619" t="s">
        <v>9</v>
      </c>
      <c r="P619">
        <v>1118</v>
      </c>
      <c r="Q619" t="str">
        <f>_xlfn.XLOOKUP(P619,Planilha1!$A$2:$A$3,Planilha1!$B$2:$B$3)</f>
        <v>Riocentro</v>
      </c>
      <c r="R619" t="s">
        <v>0</v>
      </c>
      <c r="S619" s="3">
        <v>1</v>
      </c>
      <c r="T619" t="s">
        <v>10</v>
      </c>
      <c r="U619" s="3">
        <v>1</v>
      </c>
      <c r="V619" t="s">
        <v>10</v>
      </c>
      <c r="W619" s="4">
        <v>480</v>
      </c>
      <c r="X619" s="17">
        <f t="shared" si="19"/>
        <v>480</v>
      </c>
      <c r="Y619" t="s">
        <v>11</v>
      </c>
      <c r="Z619" s="3">
        <v>1</v>
      </c>
      <c r="AA619" s="3">
        <v>0</v>
      </c>
      <c r="AB619" s="3">
        <v>0</v>
      </c>
      <c r="AC619" s="3">
        <v>0</v>
      </c>
      <c r="AD619" s="4">
        <v>0</v>
      </c>
      <c r="AE619" s="3">
        <v>0</v>
      </c>
      <c r="AF619" s="4">
        <v>0</v>
      </c>
      <c r="AG619" s="3">
        <v>1</v>
      </c>
      <c r="AH619" s="4">
        <v>0</v>
      </c>
      <c r="AI619" s="4">
        <v>0</v>
      </c>
      <c r="AJ619" s="4">
        <v>0</v>
      </c>
      <c r="AK619" s="4">
        <v>0</v>
      </c>
      <c r="AL619" t="s">
        <v>943</v>
      </c>
      <c r="AM619" t="s">
        <v>13</v>
      </c>
    </row>
    <row r="620" spans="1:39" x14ac:dyDescent="0.25">
      <c r="A620" t="s">
        <v>1</v>
      </c>
      <c r="B620" t="s">
        <v>2</v>
      </c>
      <c r="C620" t="s">
        <v>3</v>
      </c>
      <c r="D620" t="s">
        <v>4</v>
      </c>
      <c r="E620" t="str">
        <f>_xlfn.XLOOKUP(D620,Planilha2!A:A,Planilha2!B:B)</f>
        <v>Compras EBMS</v>
      </c>
      <c r="F620" s="2">
        <v>45454</v>
      </c>
      <c r="G620" t="s">
        <v>272</v>
      </c>
      <c r="H620" s="10" t="s">
        <v>5968</v>
      </c>
      <c r="I620" t="s">
        <v>33</v>
      </c>
      <c r="J620" t="s">
        <v>944</v>
      </c>
      <c r="K620" t="s">
        <v>8</v>
      </c>
      <c r="L620" t="str">
        <f t="shared" si="18"/>
        <v>Serviço</v>
      </c>
      <c r="M620" t="s">
        <v>0</v>
      </c>
      <c r="N620" t="s">
        <v>0</v>
      </c>
      <c r="O620" t="s">
        <v>9</v>
      </c>
      <c r="P620">
        <v>1118</v>
      </c>
      <c r="Q620" t="str">
        <f>_xlfn.XLOOKUP(P620,Planilha1!$A$2:$A$3,Planilha1!$B$2:$B$3)</f>
        <v>Riocentro</v>
      </c>
      <c r="R620" t="s">
        <v>0</v>
      </c>
      <c r="S620" s="3">
        <v>1</v>
      </c>
      <c r="T620" t="s">
        <v>10</v>
      </c>
      <c r="U620" s="3">
        <v>1</v>
      </c>
      <c r="V620" t="s">
        <v>10</v>
      </c>
      <c r="W620" s="4">
        <v>1200</v>
      </c>
      <c r="X620" s="17">
        <f t="shared" si="19"/>
        <v>1200</v>
      </c>
      <c r="Y620" t="s">
        <v>11</v>
      </c>
      <c r="Z620" s="3">
        <v>1</v>
      </c>
      <c r="AA620" s="3">
        <v>0</v>
      </c>
      <c r="AB620" s="3">
        <v>0</v>
      </c>
      <c r="AC620" s="3">
        <v>0</v>
      </c>
      <c r="AD620" s="4">
        <v>0</v>
      </c>
      <c r="AE620" s="3">
        <v>0</v>
      </c>
      <c r="AF620" s="4">
        <v>0</v>
      </c>
      <c r="AG620" s="3">
        <v>1</v>
      </c>
      <c r="AH620" s="4">
        <v>0</v>
      </c>
      <c r="AI620" s="4">
        <v>0</v>
      </c>
      <c r="AJ620" s="4">
        <v>0</v>
      </c>
      <c r="AK620" s="4">
        <v>0</v>
      </c>
      <c r="AL620" t="s">
        <v>945</v>
      </c>
      <c r="AM620" t="s">
        <v>13</v>
      </c>
    </row>
    <row r="621" spans="1:39" x14ac:dyDescent="0.25">
      <c r="A621" t="s">
        <v>1</v>
      </c>
      <c r="B621" t="s">
        <v>2</v>
      </c>
      <c r="C621" t="s">
        <v>3</v>
      </c>
      <c r="D621" t="s">
        <v>4</v>
      </c>
      <c r="E621" t="str">
        <f>_xlfn.XLOOKUP(D621,Planilha2!A:A,Planilha2!B:B)</f>
        <v>Compras EBMS</v>
      </c>
      <c r="F621" s="2">
        <v>45454</v>
      </c>
      <c r="G621" t="s">
        <v>272</v>
      </c>
      <c r="H621" s="10" t="s">
        <v>5968</v>
      </c>
      <c r="I621" t="s">
        <v>33</v>
      </c>
      <c r="J621" t="s">
        <v>946</v>
      </c>
      <c r="K621" t="s">
        <v>8</v>
      </c>
      <c r="L621" t="str">
        <f t="shared" si="18"/>
        <v>Serviço</v>
      </c>
      <c r="M621" t="s">
        <v>0</v>
      </c>
      <c r="N621" t="s">
        <v>0</v>
      </c>
      <c r="O621" t="s">
        <v>9</v>
      </c>
      <c r="P621">
        <v>1118</v>
      </c>
      <c r="Q621" t="str">
        <f>_xlfn.XLOOKUP(P621,Planilha1!$A$2:$A$3,Planilha1!$B$2:$B$3)</f>
        <v>Riocentro</v>
      </c>
      <c r="R621" t="s">
        <v>0</v>
      </c>
      <c r="S621" s="3">
        <v>1</v>
      </c>
      <c r="T621" t="s">
        <v>10</v>
      </c>
      <c r="U621" s="3">
        <v>1</v>
      </c>
      <c r="V621" t="s">
        <v>10</v>
      </c>
      <c r="W621" s="4">
        <v>1500</v>
      </c>
      <c r="X621" s="17">
        <f t="shared" si="19"/>
        <v>1500</v>
      </c>
      <c r="Y621" t="s">
        <v>11</v>
      </c>
      <c r="Z621" s="3">
        <v>1</v>
      </c>
      <c r="AA621" s="3">
        <v>0</v>
      </c>
      <c r="AB621" s="3">
        <v>0</v>
      </c>
      <c r="AC621" s="3">
        <v>0</v>
      </c>
      <c r="AD621" s="4">
        <v>0</v>
      </c>
      <c r="AE621" s="3">
        <v>0</v>
      </c>
      <c r="AF621" s="4">
        <v>0</v>
      </c>
      <c r="AG621" s="3">
        <v>1</v>
      </c>
      <c r="AH621" s="4">
        <v>0</v>
      </c>
      <c r="AI621" s="4">
        <v>0</v>
      </c>
      <c r="AJ621" s="4">
        <v>0</v>
      </c>
      <c r="AK621" s="4">
        <v>0</v>
      </c>
      <c r="AL621" t="s">
        <v>947</v>
      </c>
      <c r="AM621" t="s">
        <v>13</v>
      </c>
    </row>
    <row r="622" spans="1:39" x14ac:dyDescent="0.25">
      <c r="A622" t="s">
        <v>1</v>
      </c>
      <c r="B622" t="s">
        <v>2</v>
      </c>
      <c r="C622" t="s">
        <v>3</v>
      </c>
      <c r="D622" t="s">
        <v>4</v>
      </c>
      <c r="E622" t="str">
        <f>_xlfn.XLOOKUP(D622,Planilha2!A:A,Planilha2!B:B)</f>
        <v>Compras EBMS</v>
      </c>
      <c r="F622" s="2">
        <v>45454</v>
      </c>
      <c r="G622" t="s">
        <v>272</v>
      </c>
      <c r="H622" s="10" t="s">
        <v>5968</v>
      </c>
      <c r="I622" t="s">
        <v>33</v>
      </c>
      <c r="J622" t="s">
        <v>948</v>
      </c>
      <c r="K622" t="s">
        <v>8</v>
      </c>
      <c r="L622" t="str">
        <f t="shared" si="18"/>
        <v>Serviço</v>
      </c>
      <c r="M622" t="s">
        <v>0</v>
      </c>
      <c r="N622" t="s">
        <v>0</v>
      </c>
      <c r="O622" t="s">
        <v>9</v>
      </c>
      <c r="P622">
        <v>1118</v>
      </c>
      <c r="Q622" t="str">
        <f>_xlfn.XLOOKUP(P622,Planilha1!$A$2:$A$3,Planilha1!$B$2:$B$3)</f>
        <v>Riocentro</v>
      </c>
      <c r="R622" t="s">
        <v>0</v>
      </c>
      <c r="S622" s="3">
        <v>1</v>
      </c>
      <c r="T622" t="s">
        <v>10</v>
      </c>
      <c r="U622" s="3">
        <v>1</v>
      </c>
      <c r="V622" t="s">
        <v>10</v>
      </c>
      <c r="W622" s="4">
        <v>1500</v>
      </c>
      <c r="X622" s="17">
        <f t="shared" si="19"/>
        <v>1500</v>
      </c>
      <c r="Y622" t="s">
        <v>11</v>
      </c>
      <c r="Z622" s="3">
        <v>1</v>
      </c>
      <c r="AA622" s="3">
        <v>0</v>
      </c>
      <c r="AB622" s="3">
        <v>0</v>
      </c>
      <c r="AC622" s="3">
        <v>0</v>
      </c>
      <c r="AD622" s="4">
        <v>0</v>
      </c>
      <c r="AE622" s="3">
        <v>0</v>
      </c>
      <c r="AF622" s="4">
        <v>0</v>
      </c>
      <c r="AG622" s="3">
        <v>1</v>
      </c>
      <c r="AH622" s="4">
        <v>0</v>
      </c>
      <c r="AI622" s="4">
        <v>0</v>
      </c>
      <c r="AJ622" s="4">
        <v>0</v>
      </c>
      <c r="AK622" s="4">
        <v>0</v>
      </c>
      <c r="AL622" t="s">
        <v>949</v>
      </c>
      <c r="AM622" t="s">
        <v>13</v>
      </c>
    </row>
    <row r="623" spans="1:39" x14ac:dyDescent="0.25">
      <c r="A623" t="s">
        <v>1</v>
      </c>
      <c r="B623" t="s">
        <v>2</v>
      </c>
      <c r="C623" t="s">
        <v>3</v>
      </c>
      <c r="D623" t="s">
        <v>4</v>
      </c>
      <c r="E623" t="str">
        <f>_xlfn.XLOOKUP(D623,Planilha2!A:A,Planilha2!B:B)</f>
        <v>Compras EBMS</v>
      </c>
      <c r="F623" s="2">
        <v>45454</v>
      </c>
      <c r="G623" t="s">
        <v>46</v>
      </c>
      <c r="H623" s="10" t="s">
        <v>46</v>
      </c>
      <c r="I623" t="s">
        <v>212</v>
      </c>
      <c r="J623" t="s">
        <v>248</v>
      </c>
      <c r="K623" t="s">
        <v>8</v>
      </c>
      <c r="L623" t="str">
        <f t="shared" si="18"/>
        <v>Serviço</v>
      </c>
      <c r="M623" t="s">
        <v>0</v>
      </c>
      <c r="N623" t="s">
        <v>0</v>
      </c>
      <c r="O623" t="s">
        <v>9</v>
      </c>
      <c r="P623">
        <v>1118</v>
      </c>
      <c r="Q623" t="str">
        <f>_xlfn.XLOOKUP(P623,Planilha1!$A$2:$A$3,Planilha1!$B$2:$B$3)</f>
        <v>Riocentro</v>
      </c>
      <c r="R623" t="s">
        <v>0</v>
      </c>
      <c r="S623" s="3">
        <v>1</v>
      </c>
      <c r="T623" t="s">
        <v>10</v>
      </c>
      <c r="U623" s="3">
        <v>1</v>
      </c>
      <c r="V623" t="s">
        <v>10</v>
      </c>
      <c r="W623" s="4">
        <v>149.03</v>
      </c>
      <c r="X623" s="17">
        <f t="shared" si="19"/>
        <v>149.03</v>
      </c>
      <c r="Y623" t="s">
        <v>11</v>
      </c>
      <c r="Z623" s="3">
        <v>1</v>
      </c>
      <c r="AA623" s="3">
        <v>0</v>
      </c>
      <c r="AB623" s="3">
        <v>0</v>
      </c>
      <c r="AC623" s="3">
        <v>1</v>
      </c>
      <c r="AD623" s="4">
        <v>0</v>
      </c>
      <c r="AE623" s="3">
        <v>1</v>
      </c>
      <c r="AF623" s="4">
        <v>149.03</v>
      </c>
      <c r="AG623" s="3">
        <v>1</v>
      </c>
      <c r="AH623" s="4">
        <v>0</v>
      </c>
      <c r="AI623" s="4">
        <v>0</v>
      </c>
      <c r="AJ623" s="4">
        <v>0</v>
      </c>
      <c r="AK623" s="4">
        <v>0</v>
      </c>
      <c r="AL623" t="s">
        <v>950</v>
      </c>
      <c r="AM623" t="s">
        <v>13</v>
      </c>
    </row>
    <row r="624" spans="1:39" x14ac:dyDescent="0.25">
      <c r="A624" t="s">
        <v>1</v>
      </c>
      <c r="B624" t="s">
        <v>2</v>
      </c>
      <c r="C624" t="s">
        <v>3</v>
      </c>
      <c r="D624" t="s">
        <v>4</v>
      </c>
      <c r="E624" t="str">
        <f>_xlfn.XLOOKUP(D624,Planilha2!A:A,Planilha2!B:B)</f>
        <v>Compras EBMS</v>
      </c>
      <c r="F624" s="2">
        <v>45454</v>
      </c>
      <c r="G624" t="s">
        <v>46</v>
      </c>
      <c r="H624" s="10" t="s">
        <v>46</v>
      </c>
      <c r="I624" t="s">
        <v>212</v>
      </c>
      <c r="J624" t="s">
        <v>248</v>
      </c>
      <c r="K624" t="s">
        <v>8</v>
      </c>
      <c r="L624" t="str">
        <f t="shared" si="18"/>
        <v>Serviço</v>
      </c>
      <c r="M624" t="s">
        <v>0</v>
      </c>
      <c r="N624" t="s">
        <v>0</v>
      </c>
      <c r="O624" t="s">
        <v>9</v>
      </c>
      <c r="P624">
        <v>1118</v>
      </c>
      <c r="Q624" t="str">
        <f>_xlfn.XLOOKUP(P624,Planilha1!$A$2:$A$3,Planilha1!$B$2:$B$3)</f>
        <v>Riocentro</v>
      </c>
      <c r="R624" t="s">
        <v>0</v>
      </c>
      <c r="S624" s="3">
        <v>1</v>
      </c>
      <c r="T624" t="s">
        <v>10</v>
      </c>
      <c r="U624" s="3">
        <v>1</v>
      </c>
      <c r="V624" t="s">
        <v>10</v>
      </c>
      <c r="W624" s="4">
        <v>2323.31</v>
      </c>
      <c r="X624" s="17">
        <f t="shared" si="19"/>
        <v>2323.31</v>
      </c>
      <c r="Y624" t="s">
        <v>11</v>
      </c>
      <c r="Z624" s="3">
        <v>1</v>
      </c>
      <c r="AA624" s="3">
        <v>0</v>
      </c>
      <c r="AB624" s="3">
        <v>0</v>
      </c>
      <c r="AC624" s="3">
        <v>1</v>
      </c>
      <c r="AD624" s="4">
        <v>0</v>
      </c>
      <c r="AE624" s="3">
        <v>1</v>
      </c>
      <c r="AF624" s="4">
        <v>2323.31</v>
      </c>
      <c r="AG624" s="3">
        <v>1</v>
      </c>
      <c r="AH624" s="4">
        <v>0</v>
      </c>
      <c r="AI624" s="4">
        <v>0</v>
      </c>
      <c r="AJ624" s="4">
        <v>0</v>
      </c>
      <c r="AK624" s="4">
        <v>0</v>
      </c>
      <c r="AL624" t="s">
        <v>951</v>
      </c>
      <c r="AM624" t="s">
        <v>13</v>
      </c>
    </row>
    <row r="625" spans="1:39" x14ac:dyDescent="0.25">
      <c r="A625" t="s">
        <v>1</v>
      </c>
      <c r="B625" t="s">
        <v>2</v>
      </c>
      <c r="C625" t="s">
        <v>3</v>
      </c>
      <c r="D625" t="s">
        <v>4</v>
      </c>
      <c r="E625" t="str">
        <f>_xlfn.XLOOKUP(D625,Planilha2!A:A,Planilha2!B:B)</f>
        <v>Compras EBMS</v>
      </c>
      <c r="F625" s="2">
        <v>45454</v>
      </c>
      <c r="G625" t="s">
        <v>346</v>
      </c>
      <c r="H625" s="10" t="s">
        <v>5609</v>
      </c>
      <c r="I625" t="s">
        <v>33</v>
      </c>
      <c r="J625" t="s">
        <v>952</v>
      </c>
      <c r="K625" t="s">
        <v>8</v>
      </c>
      <c r="L625" t="str">
        <f t="shared" si="18"/>
        <v>Serviço</v>
      </c>
      <c r="M625" t="s">
        <v>0</v>
      </c>
      <c r="N625" t="s">
        <v>0</v>
      </c>
      <c r="O625" t="s">
        <v>9</v>
      </c>
      <c r="P625">
        <v>1118</v>
      </c>
      <c r="Q625" t="str">
        <f>_xlfn.XLOOKUP(P625,Planilha1!$A$2:$A$3,Planilha1!$B$2:$B$3)</f>
        <v>Riocentro</v>
      </c>
      <c r="R625" t="s">
        <v>0</v>
      </c>
      <c r="S625" s="3">
        <v>1</v>
      </c>
      <c r="T625" t="s">
        <v>10</v>
      </c>
      <c r="U625" s="3">
        <v>1</v>
      </c>
      <c r="V625" t="s">
        <v>10</v>
      </c>
      <c r="W625" s="4">
        <v>900</v>
      </c>
      <c r="X625" s="17">
        <f t="shared" si="19"/>
        <v>900</v>
      </c>
      <c r="Y625" t="s">
        <v>11</v>
      </c>
      <c r="Z625" s="3">
        <v>1</v>
      </c>
      <c r="AA625" s="3">
        <v>0</v>
      </c>
      <c r="AB625" s="3">
        <v>0</v>
      </c>
      <c r="AC625" s="3">
        <v>0</v>
      </c>
      <c r="AD625" s="4">
        <v>0</v>
      </c>
      <c r="AE625" s="3">
        <v>0</v>
      </c>
      <c r="AF625" s="4">
        <v>0</v>
      </c>
      <c r="AG625" s="3">
        <v>1</v>
      </c>
      <c r="AH625" s="4">
        <v>0</v>
      </c>
      <c r="AI625" s="4">
        <v>0</v>
      </c>
      <c r="AJ625" s="4">
        <v>0</v>
      </c>
      <c r="AK625" s="4">
        <v>0</v>
      </c>
      <c r="AL625" t="s">
        <v>953</v>
      </c>
      <c r="AM625" t="s">
        <v>13</v>
      </c>
    </row>
    <row r="626" spans="1:39" x14ac:dyDescent="0.25">
      <c r="A626" t="s">
        <v>1</v>
      </c>
      <c r="B626" t="s">
        <v>2</v>
      </c>
      <c r="C626" t="s">
        <v>3</v>
      </c>
      <c r="D626" t="s">
        <v>4</v>
      </c>
      <c r="E626" t="str">
        <f>_xlfn.XLOOKUP(D626,Planilha2!A:A,Planilha2!B:B)</f>
        <v>Compras EBMS</v>
      </c>
      <c r="F626" s="2">
        <v>45454</v>
      </c>
      <c r="G626" t="s">
        <v>160</v>
      </c>
      <c r="H626" s="10" t="s">
        <v>5603</v>
      </c>
      <c r="I626" t="s">
        <v>161</v>
      </c>
      <c r="J626" t="s">
        <v>162</v>
      </c>
      <c r="K626" t="s">
        <v>8</v>
      </c>
      <c r="L626" t="str">
        <f t="shared" si="18"/>
        <v>Serviço</v>
      </c>
      <c r="M626" t="s">
        <v>0</v>
      </c>
      <c r="N626" t="s">
        <v>0</v>
      </c>
      <c r="O626" t="s">
        <v>9</v>
      </c>
      <c r="P626">
        <v>1118</v>
      </c>
      <c r="Q626" t="str">
        <f>_xlfn.XLOOKUP(P626,Planilha1!$A$2:$A$3,Planilha1!$B$2:$B$3)</f>
        <v>Riocentro</v>
      </c>
      <c r="R626" t="s">
        <v>0</v>
      </c>
      <c r="S626" s="3">
        <v>1</v>
      </c>
      <c r="T626" t="s">
        <v>10</v>
      </c>
      <c r="U626" s="3">
        <v>1</v>
      </c>
      <c r="V626" t="s">
        <v>10</v>
      </c>
      <c r="W626" s="4">
        <v>1750</v>
      </c>
      <c r="X626" s="17">
        <f t="shared" si="19"/>
        <v>1750</v>
      </c>
      <c r="Y626" t="s">
        <v>11</v>
      </c>
      <c r="Z626" s="3">
        <v>1</v>
      </c>
      <c r="AA626" s="3">
        <v>0</v>
      </c>
      <c r="AB626" s="3">
        <v>0</v>
      </c>
      <c r="AC626" s="3">
        <v>0</v>
      </c>
      <c r="AD626" s="4">
        <v>0</v>
      </c>
      <c r="AE626" s="3">
        <v>0</v>
      </c>
      <c r="AF626" s="4">
        <v>0</v>
      </c>
      <c r="AG626" s="3">
        <v>1</v>
      </c>
      <c r="AH626" s="4">
        <v>0</v>
      </c>
      <c r="AI626" s="4">
        <v>0</v>
      </c>
      <c r="AJ626" s="4">
        <v>0</v>
      </c>
      <c r="AK626" s="4">
        <v>0</v>
      </c>
      <c r="AL626" t="s">
        <v>954</v>
      </c>
      <c r="AM626" t="s">
        <v>13</v>
      </c>
    </row>
    <row r="627" spans="1:39" x14ac:dyDescent="0.25">
      <c r="A627" t="s">
        <v>1</v>
      </c>
      <c r="B627" t="s">
        <v>2</v>
      </c>
      <c r="C627" t="s">
        <v>3</v>
      </c>
      <c r="D627" t="s">
        <v>4</v>
      </c>
      <c r="E627" t="str">
        <f>_xlfn.XLOOKUP(D627,Planilha2!A:A,Planilha2!B:B)</f>
        <v>Compras EBMS</v>
      </c>
      <c r="F627" s="2">
        <v>45454</v>
      </c>
      <c r="G627" t="s">
        <v>71</v>
      </c>
      <c r="H627" s="10" t="s">
        <v>5595</v>
      </c>
      <c r="I627" t="s">
        <v>33</v>
      </c>
      <c r="J627" t="s">
        <v>710</v>
      </c>
      <c r="K627" t="s">
        <v>8</v>
      </c>
      <c r="L627" t="str">
        <f t="shared" si="18"/>
        <v>Serviço</v>
      </c>
      <c r="M627" t="s">
        <v>0</v>
      </c>
      <c r="N627" t="s">
        <v>0</v>
      </c>
      <c r="O627" t="s">
        <v>9</v>
      </c>
      <c r="P627">
        <v>1118</v>
      </c>
      <c r="Q627" t="str">
        <f>_xlfn.XLOOKUP(P627,Planilha1!$A$2:$A$3,Planilha1!$B$2:$B$3)</f>
        <v>Riocentro</v>
      </c>
      <c r="R627" t="s">
        <v>0</v>
      </c>
      <c r="S627" s="3">
        <v>1</v>
      </c>
      <c r="T627" t="s">
        <v>10</v>
      </c>
      <c r="U627" s="3">
        <v>1</v>
      </c>
      <c r="V627" t="s">
        <v>10</v>
      </c>
      <c r="W627" s="4">
        <v>2380.8000000000002</v>
      </c>
      <c r="X627" s="17">
        <f t="shared" si="19"/>
        <v>2380.8000000000002</v>
      </c>
      <c r="Y627" t="s">
        <v>11</v>
      </c>
      <c r="Z627" s="3">
        <v>1</v>
      </c>
      <c r="AA627" s="3">
        <v>0</v>
      </c>
      <c r="AB627" s="3">
        <v>0</v>
      </c>
      <c r="AC627" s="3">
        <v>0</v>
      </c>
      <c r="AD627" s="4">
        <v>0</v>
      </c>
      <c r="AE627" s="3">
        <v>0</v>
      </c>
      <c r="AF627" s="4">
        <v>0</v>
      </c>
      <c r="AG627" s="3">
        <v>1</v>
      </c>
      <c r="AH627" s="4">
        <v>0</v>
      </c>
      <c r="AI627" s="4">
        <v>0</v>
      </c>
      <c r="AJ627" s="4">
        <v>0</v>
      </c>
      <c r="AK627" s="4">
        <v>0</v>
      </c>
      <c r="AL627" t="s">
        <v>955</v>
      </c>
      <c r="AM627" t="s">
        <v>13</v>
      </c>
    </row>
    <row r="628" spans="1:39" x14ac:dyDescent="0.25">
      <c r="A628" t="s">
        <v>1</v>
      </c>
      <c r="B628" t="s">
        <v>2</v>
      </c>
      <c r="C628" t="s">
        <v>3</v>
      </c>
      <c r="D628" t="s">
        <v>4</v>
      </c>
      <c r="E628" t="str">
        <f>_xlfn.XLOOKUP(D628,Planilha2!A:A,Planilha2!B:B)</f>
        <v>Compras EBMS</v>
      </c>
      <c r="F628" s="2">
        <v>45454</v>
      </c>
      <c r="G628" t="s">
        <v>71</v>
      </c>
      <c r="H628" s="10" t="s">
        <v>5595</v>
      </c>
      <c r="I628" t="s">
        <v>33</v>
      </c>
      <c r="J628" t="s">
        <v>537</v>
      </c>
      <c r="K628" t="s">
        <v>8</v>
      </c>
      <c r="L628" t="str">
        <f t="shared" si="18"/>
        <v>Serviço</v>
      </c>
      <c r="M628" t="s">
        <v>0</v>
      </c>
      <c r="N628" t="s">
        <v>0</v>
      </c>
      <c r="O628" t="s">
        <v>9</v>
      </c>
      <c r="P628">
        <v>1118</v>
      </c>
      <c r="Q628" t="str">
        <f>_xlfn.XLOOKUP(P628,Planilha1!$A$2:$A$3,Planilha1!$B$2:$B$3)</f>
        <v>Riocentro</v>
      </c>
      <c r="R628" t="s">
        <v>0</v>
      </c>
      <c r="S628" s="3">
        <v>1</v>
      </c>
      <c r="T628" t="s">
        <v>10</v>
      </c>
      <c r="U628" s="3">
        <v>1</v>
      </c>
      <c r="V628" t="s">
        <v>10</v>
      </c>
      <c r="W628" s="4">
        <v>1190.4000000000001</v>
      </c>
      <c r="X628" s="17">
        <f t="shared" si="19"/>
        <v>1190.4000000000001</v>
      </c>
      <c r="Y628" t="s">
        <v>11</v>
      </c>
      <c r="Z628" s="3">
        <v>1</v>
      </c>
      <c r="AA628" s="3">
        <v>0</v>
      </c>
      <c r="AB628" s="3">
        <v>0</v>
      </c>
      <c r="AC628" s="3">
        <v>0</v>
      </c>
      <c r="AD628" s="4">
        <v>0</v>
      </c>
      <c r="AE628" s="3">
        <v>0</v>
      </c>
      <c r="AF628" s="4">
        <v>0</v>
      </c>
      <c r="AG628" s="3">
        <v>1</v>
      </c>
      <c r="AH628" s="4">
        <v>0</v>
      </c>
      <c r="AI628" s="4">
        <v>0</v>
      </c>
      <c r="AJ628" s="4">
        <v>0</v>
      </c>
      <c r="AK628" s="4">
        <v>0</v>
      </c>
      <c r="AL628" t="s">
        <v>956</v>
      </c>
      <c r="AM628" t="s">
        <v>13</v>
      </c>
    </row>
    <row r="629" spans="1:39" x14ac:dyDescent="0.25">
      <c r="A629" t="s">
        <v>1</v>
      </c>
      <c r="B629" t="s">
        <v>2</v>
      </c>
      <c r="C629" t="s">
        <v>3</v>
      </c>
      <c r="D629" t="s">
        <v>4</v>
      </c>
      <c r="E629" t="str">
        <f>_xlfn.XLOOKUP(D629,Planilha2!A:A,Planilha2!B:B)</f>
        <v>Compras EBMS</v>
      </c>
      <c r="F629" s="2">
        <v>45454</v>
      </c>
      <c r="G629" t="s">
        <v>272</v>
      </c>
      <c r="H629" s="10" t="s">
        <v>5968</v>
      </c>
      <c r="I629" t="s">
        <v>33</v>
      </c>
      <c r="J629" t="s">
        <v>957</v>
      </c>
      <c r="K629" t="s">
        <v>8</v>
      </c>
      <c r="L629" t="str">
        <f t="shared" si="18"/>
        <v>Serviço</v>
      </c>
      <c r="M629" t="s">
        <v>0</v>
      </c>
      <c r="N629" t="s">
        <v>0</v>
      </c>
      <c r="O629" t="s">
        <v>9</v>
      </c>
      <c r="P629">
        <v>1118</v>
      </c>
      <c r="Q629" t="str">
        <f>_xlfn.XLOOKUP(P629,Planilha1!$A$2:$A$3,Planilha1!$B$2:$B$3)</f>
        <v>Riocentro</v>
      </c>
      <c r="R629" t="s">
        <v>0</v>
      </c>
      <c r="S629" s="3">
        <v>1</v>
      </c>
      <c r="T629" t="s">
        <v>10</v>
      </c>
      <c r="U629" s="3">
        <v>1</v>
      </c>
      <c r="V629" t="s">
        <v>10</v>
      </c>
      <c r="W629" s="4">
        <v>340</v>
      </c>
      <c r="X629" s="17">
        <f t="shared" si="19"/>
        <v>340</v>
      </c>
      <c r="Y629" t="s">
        <v>11</v>
      </c>
      <c r="Z629" s="3">
        <v>1</v>
      </c>
      <c r="AA629" s="3">
        <v>0</v>
      </c>
      <c r="AB629" s="3">
        <v>0</v>
      </c>
      <c r="AC629" s="3">
        <v>0</v>
      </c>
      <c r="AD629" s="4">
        <v>0</v>
      </c>
      <c r="AE629" s="3">
        <v>0</v>
      </c>
      <c r="AF629" s="4">
        <v>0</v>
      </c>
      <c r="AG629" s="3">
        <v>1</v>
      </c>
      <c r="AH629" s="4">
        <v>0</v>
      </c>
      <c r="AI629" s="4">
        <v>0</v>
      </c>
      <c r="AJ629" s="4">
        <v>0</v>
      </c>
      <c r="AK629" s="4">
        <v>0</v>
      </c>
      <c r="AL629" t="s">
        <v>958</v>
      </c>
      <c r="AM629" t="s">
        <v>13</v>
      </c>
    </row>
    <row r="630" spans="1:39" x14ac:dyDescent="0.25">
      <c r="A630" t="s">
        <v>1</v>
      </c>
      <c r="B630" t="s">
        <v>2</v>
      </c>
      <c r="C630" t="s">
        <v>3</v>
      </c>
      <c r="D630" t="s">
        <v>4</v>
      </c>
      <c r="E630" t="str">
        <f>_xlfn.XLOOKUP(D630,Planilha2!A:A,Planilha2!B:B)</f>
        <v>Compras EBMS</v>
      </c>
      <c r="F630" s="2">
        <v>45454</v>
      </c>
      <c r="G630" t="s">
        <v>5</v>
      </c>
      <c r="H630" s="10" t="s">
        <v>5589</v>
      </c>
      <c r="I630" t="s">
        <v>6</v>
      </c>
      <c r="J630" t="s">
        <v>902</v>
      </c>
      <c r="K630" t="s">
        <v>8</v>
      </c>
      <c r="L630" t="str">
        <f t="shared" si="18"/>
        <v>Serviço</v>
      </c>
      <c r="M630" t="s">
        <v>0</v>
      </c>
      <c r="N630" t="s">
        <v>0</v>
      </c>
      <c r="O630" t="s">
        <v>9</v>
      </c>
      <c r="P630">
        <v>1118</v>
      </c>
      <c r="Q630" t="str">
        <f>_xlfn.XLOOKUP(P630,Planilha1!$A$2:$A$3,Planilha1!$B$2:$B$3)</f>
        <v>Riocentro</v>
      </c>
      <c r="R630" t="s">
        <v>0</v>
      </c>
      <c r="S630" s="3">
        <v>1</v>
      </c>
      <c r="T630" t="s">
        <v>10</v>
      </c>
      <c r="U630" s="3">
        <v>1</v>
      </c>
      <c r="V630" t="s">
        <v>10</v>
      </c>
      <c r="W630" s="4">
        <v>1058</v>
      </c>
      <c r="X630" s="17">
        <f t="shared" si="19"/>
        <v>1058</v>
      </c>
      <c r="Y630" t="s">
        <v>11</v>
      </c>
      <c r="Z630" s="3">
        <v>1</v>
      </c>
      <c r="AA630" s="3">
        <v>0</v>
      </c>
      <c r="AB630" s="3">
        <v>0</v>
      </c>
      <c r="AC630" s="3">
        <v>1</v>
      </c>
      <c r="AD630" s="4">
        <v>0</v>
      </c>
      <c r="AE630" s="3">
        <v>1</v>
      </c>
      <c r="AF630" s="4">
        <v>1058</v>
      </c>
      <c r="AG630" s="3">
        <v>1</v>
      </c>
      <c r="AH630" s="4">
        <v>0</v>
      </c>
      <c r="AI630" s="4">
        <v>0</v>
      </c>
      <c r="AJ630" s="4">
        <v>0</v>
      </c>
      <c r="AK630" s="4">
        <v>0</v>
      </c>
      <c r="AL630" t="s">
        <v>959</v>
      </c>
      <c r="AM630" t="s">
        <v>13</v>
      </c>
    </row>
    <row r="631" spans="1:39" x14ac:dyDescent="0.25">
      <c r="A631" t="s">
        <v>1</v>
      </c>
      <c r="B631" t="s">
        <v>2</v>
      </c>
      <c r="C631" t="s">
        <v>3</v>
      </c>
      <c r="D631" t="s">
        <v>4</v>
      </c>
      <c r="E631" t="str">
        <f>_xlfn.XLOOKUP(D631,Planilha2!A:A,Planilha2!B:B)</f>
        <v>Compras EBMS</v>
      </c>
      <c r="F631" s="2">
        <v>45455</v>
      </c>
      <c r="G631" t="s">
        <v>46</v>
      </c>
      <c r="H631" s="10" t="s">
        <v>46</v>
      </c>
      <c r="I631" t="s">
        <v>212</v>
      </c>
      <c r="J631" t="s">
        <v>213</v>
      </c>
      <c r="K631" t="s">
        <v>8</v>
      </c>
      <c r="L631" t="str">
        <f t="shared" si="18"/>
        <v>Serviço</v>
      </c>
      <c r="M631" t="s">
        <v>0</v>
      </c>
      <c r="N631" t="s">
        <v>0</v>
      </c>
      <c r="O631" t="s">
        <v>9</v>
      </c>
      <c r="P631">
        <v>1118</v>
      </c>
      <c r="Q631" t="str">
        <f>_xlfn.XLOOKUP(P631,Planilha1!$A$2:$A$3,Planilha1!$B$2:$B$3)</f>
        <v>Riocentro</v>
      </c>
      <c r="R631" t="s">
        <v>0</v>
      </c>
      <c r="S631" s="3">
        <v>1</v>
      </c>
      <c r="T631" t="s">
        <v>10</v>
      </c>
      <c r="U631" s="3">
        <v>1</v>
      </c>
      <c r="V631" t="s">
        <v>10</v>
      </c>
      <c r="W631" s="4">
        <v>1786.3</v>
      </c>
      <c r="X631" s="17">
        <f t="shared" si="19"/>
        <v>1786.3</v>
      </c>
      <c r="Y631" t="s">
        <v>11</v>
      </c>
      <c r="Z631" s="3">
        <v>1</v>
      </c>
      <c r="AA631" s="3">
        <v>0</v>
      </c>
      <c r="AB631" s="3">
        <v>0</v>
      </c>
      <c r="AC631" s="3">
        <v>1</v>
      </c>
      <c r="AD631" s="4">
        <v>0</v>
      </c>
      <c r="AE631" s="3">
        <v>1</v>
      </c>
      <c r="AF631" s="4">
        <v>1786.3</v>
      </c>
      <c r="AG631" s="3">
        <v>1</v>
      </c>
      <c r="AH631" s="4">
        <v>0</v>
      </c>
      <c r="AI631" s="4">
        <v>0</v>
      </c>
      <c r="AJ631" s="4">
        <v>0</v>
      </c>
      <c r="AK631" s="4">
        <v>0</v>
      </c>
      <c r="AL631" t="s">
        <v>960</v>
      </c>
      <c r="AM631" t="s">
        <v>13</v>
      </c>
    </row>
    <row r="632" spans="1:39" x14ac:dyDescent="0.25">
      <c r="A632" t="s">
        <v>1</v>
      </c>
      <c r="B632" t="s">
        <v>2</v>
      </c>
      <c r="C632" t="s">
        <v>3</v>
      </c>
      <c r="D632" t="s">
        <v>4</v>
      </c>
      <c r="E632" t="str">
        <f>_xlfn.XLOOKUP(D632,Planilha2!A:A,Planilha2!B:B)</f>
        <v>Compras EBMS</v>
      </c>
      <c r="F632" s="2">
        <v>45455</v>
      </c>
      <c r="G632" t="s">
        <v>5</v>
      </c>
      <c r="H632" s="10" t="s">
        <v>5589</v>
      </c>
      <c r="I632" t="s">
        <v>207</v>
      </c>
      <c r="J632" t="s">
        <v>208</v>
      </c>
      <c r="K632" t="s">
        <v>209</v>
      </c>
      <c r="L632" t="str">
        <f t="shared" si="18"/>
        <v>Serviço</v>
      </c>
      <c r="M632" t="s">
        <v>0</v>
      </c>
      <c r="N632" t="s">
        <v>0</v>
      </c>
      <c r="O632" t="s">
        <v>9</v>
      </c>
      <c r="P632">
        <v>1118</v>
      </c>
      <c r="Q632" t="str">
        <f>_xlfn.XLOOKUP(P632,Planilha1!$A$2:$A$3,Planilha1!$B$2:$B$3)</f>
        <v>Riocentro</v>
      </c>
      <c r="R632" t="s">
        <v>0</v>
      </c>
      <c r="S632" s="3">
        <v>1</v>
      </c>
      <c r="T632" t="s">
        <v>210</v>
      </c>
      <c r="U632" s="3">
        <v>1</v>
      </c>
      <c r="V632" t="s">
        <v>210</v>
      </c>
      <c r="W632" s="4">
        <v>3682</v>
      </c>
      <c r="X632" s="17">
        <f t="shared" si="19"/>
        <v>3682</v>
      </c>
      <c r="Y632" t="s">
        <v>11</v>
      </c>
      <c r="Z632" s="3">
        <v>1</v>
      </c>
      <c r="AA632" s="3">
        <v>0</v>
      </c>
      <c r="AB632" s="3">
        <v>0</v>
      </c>
      <c r="AC632" s="3">
        <v>0</v>
      </c>
      <c r="AD632" s="4">
        <v>0</v>
      </c>
      <c r="AE632" s="3">
        <v>0</v>
      </c>
      <c r="AF632" s="4">
        <v>0</v>
      </c>
      <c r="AG632" s="3">
        <v>1</v>
      </c>
      <c r="AH632" s="4">
        <v>0</v>
      </c>
      <c r="AI632" s="4">
        <v>0</v>
      </c>
      <c r="AJ632" s="4">
        <v>0</v>
      </c>
      <c r="AK632" s="4">
        <v>0</v>
      </c>
      <c r="AL632" t="s">
        <v>961</v>
      </c>
      <c r="AM632" t="s">
        <v>13</v>
      </c>
    </row>
    <row r="633" spans="1:39" x14ac:dyDescent="0.25">
      <c r="A633" t="s">
        <v>1</v>
      </c>
      <c r="B633" t="s">
        <v>2</v>
      </c>
      <c r="C633" t="s">
        <v>3</v>
      </c>
      <c r="D633" t="s">
        <v>4</v>
      </c>
      <c r="E633" t="str">
        <f>_xlfn.XLOOKUP(D633,Planilha2!A:A,Planilha2!B:B)</f>
        <v>Compras EBMS</v>
      </c>
      <c r="F633" s="2">
        <v>45455</v>
      </c>
      <c r="G633" t="s">
        <v>5</v>
      </c>
      <c r="H633" s="10" t="s">
        <v>5589</v>
      </c>
      <c r="I633" t="s">
        <v>161</v>
      </c>
      <c r="J633" t="s">
        <v>202</v>
      </c>
      <c r="K633" t="s">
        <v>8</v>
      </c>
      <c r="L633" t="str">
        <f t="shared" si="18"/>
        <v>Serviço</v>
      </c>
      <c r="M633" t="s">
        <v>0</v>
      </c>
      <c r="N633" t="s">
        <v>0</v>
      </c>
      <c r="O633" t="s">
        <v>9</v>
      </c>
      <c r="P633">
        <v>1118</v>
      </c>
      <c r="Q633" t="str">
        <f>_xlfn.XLOOKUP(P633,Planilha1!$A$2:$A$3,Planilha1!$B$2:$B$3)</f>
        <v>Riocentro</v>
      </c>
      <c r="R633" t="s">
        <v>0</v>
      </c>
      <c r="S633" s="3">
        <v>1</v>
      </c>
      <c r="T633" t="s">
        <v>10</v>
      </c>
      <c r="U633" s="3">
        <v>1</v>
      </c>
      <c r="V633" t="s">
        <v>10</v>
      </c>
      <c r="W633" s="4">
        <v>950</v>
      </c>
      <c r="X633" s="17">
        <f t="shared" si="19"/>
        <v>950</v>
      </c>
      <c r="Y633" t="s">
        <v>11</v>
      </c>
      <c r="Z633" s="3">
        <v>1</v>
      </c>
      <c r="AA633" s="3">
        <v>0</v>
      </c>
      <c r="AB633" s="3">
        <v>0</v>
      </c>
      <c r="AC633" s="3">
        <v>0</v>
      </c>
      <c r="AD633" s="4">
        <v>0</v>
      </c>
      <c r="AE633" s="3">
        <v>0</v>
      </c>
      <c r="AF633" s="4">
        <v>0</v>
      </c>
      <c r="AG633" s="3">
        <v>1</v>
      </c>
      <c r="AH633" s="4">
        <v>0</v>
      </c>
      <c r="AI633" s="4">
        <v>0</v>
      </c>
      <c r="AJ633" s="4">
        <v>0</v>
      </c>
      <c r="AK633" s="4">
        <v>0</v>
      </c>
      <c r="AL633" t="s">
        <v>962</v>
      </c>
      <c r="AM633" t="s">
        <v>13</v>
      </c>
    </row>
    <row r="634" spans="1:39" x14ac:dyDescent="0.25">
      <c r="A634" t="s">
        <v>1</v>
      </c>
      <c r="B634" t="s">
        <v>2</v>
      </c>
      <c r="C634" t="s">
        <v>3</v>
      </c>
      <c r="D634" t="s">
        <v>4</v>
      </c>
      <c r="E634" t="str">
        <f>_xlfn.XLOOKUP(D634,Planilha2!A:A,Planilha2!B:B)</f>
        <v>Compras EBMS</v>
      </c>
      <c r="F634" s="2">
        <v>45455</v>
      </c>
      <c r="G634" t="s">
        <v>43</v>
      </c>
      <c r="H634" s="10" t="s">
        <v>5964</v>
      </c>
      <c r="I634" t="s">
        <v>33</v>
      </c>
      <c r="J634" t="s">
        <v>424</v>
      </c>
      <c r="K634" t="s">
        <v>8</v>
      </c>
      <c r="L634" t="str">
        <f t="shared" si="18"/>
        <v>Serviço</v>
      </c>
      <c r="M634" t="s">
        <v>0</v>
      </c>
      <c r="N634" t="s">
        <v>0</v>
      </c>
      <c r="O634" t="s">
        <v>9</v>
      </c>
      <c r="P634">
        <v>1118</v>
      </c>
      <c r="Q634" t="str">
        <f>_xlfn.XLOOKUP(P634,Planilha1!$A$2:$A$3,Planilha1!$B$2:$B$3)</f>
        <v>Riocentro</v>
      </c>
      <c r="R634" t="s">
        <v>0</v>
      </c>
      <c r="S634" s="3">
        <v>1</v>
      </c>
      <c r="T634" t="s">
        <v>10</v>
      </c>
      <c r="U634" s="3">
        <v>1</v>
      </c>
      <c r="V634" t="s">
        <v>10</v>
      </c>
      <c r="W634" s="4">
        <v>700</v>
      </c>
      <c r="X634" s="17">
        <f t="shared" si="19"/>
        <v>700</v>
      </c>
      <c r="Y634" t="s">
        <v>11</v>
      </c>
      <c r="Z634" s="3">
        <v>1</v>
      </c>
      <c r="AA634" s="3">
        <v>0</v>
      </c>
      <c r="AB634" s="3">
        <v>0</v>
      </c>
      <c r="AC634" s="3">
        <v>0</v>
      </c>
      <c r="AD634" s="4">
        <v>0</v>
      </c>
      <c r="AE634" s="3">
        <v>0</v>
      </c>
      <c r="AF634" s="4">
        <v>0</v>
      </c>
      <c r="AG634" s="3">
        <v>1</v>
      </c>
      <c r="AH634" s="4">
        <v>0</v>
      </c>
      <c r="AI634" s="4">
        <v>0</v>
      </c>
      <c r="AJ634" s="4">
        <v>0</v>
      </c>
      <c r="AK634" s="4">
        <v>0</v>
      </c>
      <c r="AL634" t="s">
        <v>963</v>
      </c>
      <c r="AM634" t="s">
        <v>13</v>
      </c>
    </row>
    <row r="635" spans="1:39" x14ac:dyDescent="0.25">
      <c r="A635" t="s">
        <v>1</v>
      </c>
      <c r="B635" t="s">
        <v>2</v>
      </c>
      <c r="C635" t="s">
        <v>3</v>
      </c>
      <c r="D635" t="s">
        <v>4</v>
      </c>
      <c r="E635" t="str">
        <f>_xlfn.XLOOKUP(D635,Planilha2!A:A,Planilha2!B:B)</f>
        <v>Compras EBMS</v>
      </c>
      <c r="F635" s="2">
        <v>45455</v>
      </c>
      <c r="G635" t="s">
        <v>66</v>
      </c>
      <c r="H635" s="10" t="s">
        <v>5965</v>
      </c>
      <c r="I635" t="s">
        <v>51</v>
      </c>
      <c r="J635" t="s">
        <v>97</v>
      </c>
      <c r="K635" t="s">
        <v>8</v>
      </c>
      <c r="L635" t="str">
        <f t="shared" si="18"/>
        <v>Serviço</v>
      </c>
      <c r="M635" t="s">
        <v>0</v>
      </c>
      <c r="N635" t="s">
        <v>0</v>
      </c>
      <c r="O635" t="s">
        <v>9</v>
      </c>
      <c r="P635">
        <v>1118</v>
      </c>
      <c r="Q635" t="str">
        <f>_xlfn.XLOOKUP(P635,Planilha1!$A$2:$A$3,Planilha1!$B$2:$B$3)</f>
        <v>Riocentro</v>
      </c>
      <c r="R635" t="s">
        <v>0</v>
      </c>
      <c r="S635" s="3">
        <v>1</v>
      </c>
      <c r="T635" t="s">
        <v>10</v>
      </c>
      <c r="U635" s="3">
        <v>1</v>
      </c>
      <c r="V635" t="s">
        <v>10</v>
      </c>
      <c r="W635" s="4">
        <v>1750</v>
      </c>
      <c r="X635" s="17">
        <f t="shared" si="19"/>
        <v>1750</v>
      </c>
      <c r="Y635" t="s">
        <v>11</v>
      </c>
      <c r="Z635" s="3">
        <v>1</v>
      </c>
      <c r="AA635" s="3">
        <v>0</v>
      </c>
      <c r="AB635" s="3">
        <v>0</v>
      </c>
      <c r="AC635" s="3">
        <v>0</v>
      </c>
      <c r="AD635" s="4">
        <v>0</v>
      </c>
      <c r="AE635" s="3">
        <v>0</v>
      </c>
      <c r="AF635" s="4">
        <v>0</v>
      </c>
      <c r="AG635" s="3">
        <v>1</v>
      </c>
      <c r="AH635" s="4">
        <v>0</v>
      </c>
      <c r="AI635" s="4">
        <v>0</v>
      </c>
      <c r="AJ635" s="4">
        <v>0</v>
      </c>
      <c r="AK635" s="4">
        <v>0</v>
      </c>
      <c r="AL635" t="s">
        <v>964</v>
      </c>
      <c r="AM635" t="s">
        <v>13</v>
      </c>
    </row>
    <row r="636" spans="1:39" x14ac:dyDescent="0.25">
      <c r="A636" t="s">
        <v>1</v>
      </c>
      <c r="B636" t="s">
        <v>2</v>
      </c>
      <c r="C636" t="s">
        <v>3</v>
      </c>
      <c r="D636" t="s">
        <v>4</v>
      </c>
      <c r="E636" t="str">
        <f>_xlfn.XLOOKUP(D636,Planilha2!A:A,Planilha2!B:B)</f>
        <v>Compras EBMS</v>
      </c>
      <c r="F636" s="2">
        <v>45455</v>
      </c>
      <c r="G636" t="s">
        <v>50</v>
      </c>
      <c r="H636" s="10" t="s">
        <v>5593</v>
      </c>
      <c r="I636" t="s">
        <v>51</v>
      </c>
      <c r="J636" t="s">
        <v>97</v>
      </c>
      <c r="K636" t="s">
        <v>8</v>
      </c>
      <c r="L636" t="str">
        <f t="shared" si="18"/>
        <v>Serviço</v>
      </c>
      <c r="M636" t="s">
        <v>0</v>
      </c>
      <c r="N636" t="s">
        <v>0</v>
      </c>
      <c r="O636" t="s">
        <v>9</v>
      </c>
      <c r="P636">
        <v>1118</v>
      </c>
      <c r="Q636" t="str">
        <f>_xlfn.XLOOKUP(P636,Planilha1!$A$2:$A$3,Planilha1!$B$2:$B$3)</f>
        <v>Riocentro</v>
      </c>
      <c r="R636" t="s">
        <v>0</v>
      </c>
      <c r="S636" s="3">
        <v>1</v>
      </c>
      <c r="T636" t="s">
        <v>10</v>
      </c>
      <c r="U636" s="3">
        <v>1</v>
      </c>
      <c r="V636" t="s">
        <v>10</v>
      </c>
      <c r="W636" s="4">
        <v>2600</v>
      </c>
      <c r="X636" s="17">
        <f t="shared" si="19"/>
        <v>2600</v>
      </c>
      <c r="Y636" t="s">
        <v>11</v>
      </c>
      <c r="Z636" s="3">
        <v>1</v>
      </c>
      <c r="AA636" s="3">
        <v>0</v>
      </c>
      <c r="AB636" s="3">
        <v>0</v>
      </c>
      <c r="AC636" s="3">
        <v>0</v>
      </c>
      <c r="AD636" s="4">
        <v>0</v>
      </c>
      <c r="AE636" s="3">
        <v>0</v>
      </c>
      <c r="AF636" s="4">
        <v>0</v>
      </c>
      <c r="AG636" s="3">
        <v>1</v>
      </c>
      <c r="AH636" s="4">
        <v>0</v>
      </c>
      <c r="AI636" s="4">
        <v>0</v>
      </c>
      <c r="AJ636" s="4">
        <v>0</v>
      </c>
      <c r="AK636" s="4">
        <v>0</v>
      </c>
      <c r="AL636" t="s">
        <v>965</v>
      </c>
      <c r="AM636" t="s">
        <v>13</v>
      </c>
    </row>
    <row r="637" spans="1:39" x14ac:dyDescent="0.25">
      <c r="A637" t="s">
        <v>1</v>
      </c>
      <c r="B637" t="s">
        <v>2</v>
      </c>
      <c r="C637" t="s">
        <v>3</v>
      </c>
      <c r="D637" t="s">
        <v>4</v>
      </c>
      <c r="E637" t="str">
        <f>_xlfn.XLOOKUP(D637,Planilha2!A:A,Planilha2!B:B)</f>
        <v>Compras EBMS</v>
      </c>
      <c r="F637" s="2">
        <v>45455</v>
      </c>
      <c r="G637" t="s">
        <v>50</v>
      </c>
      <c r="H637" s="10" t="s">
        <v>5593</v>
      </c>
      <c r="I637" t="s">
        <v>51</v>
      </c>
      <c r="J637" t="s">
        <v>97</v>
      </c>
      <c r="K637" t="s">
        <v>8</v>
      </c>
      <c r="L637" t="str">
        <f t="shared" si="18"/>
        <v>Serviço</v>
      </c>
      <c r="M637" t="s">
        <v>0</v>
      </c>
      <c r="N637" t="s">
        <v>0</v>
      </c>
      <c r="O637" t="s">
        <v>9</v>
      </c>
      <c r="P637">
        <v>1118</v>
      </c>
      <c r="Q637" t="str">
        <f>_xlfn.XLOOKUP(P637,Planilha1!$A$2:$A$3,Planilha1!$B$2:$B$3)</f>
        <v>Riocentro</v>
      </c>
      <c r="R637" t="s">
        <v>0</v>
      </c>
      <c r="S637" s="3">
        <v>1</v>
      </c>
      <c r="T637" t="s">
        <v>10</v>
      </c>
      <c r="U637" s="3">
        <v>1</v>
      </c>
      <c r="V637" t="s">
        <v>10</v>
      </c>
      <c r="W637" s="4">
        <v>3228.26</v>
      </c>
      <c r="X637" s="17">
        <f t="shared" si="19"/>
        <v>3228.26</v>
      </c>
      <c r="Y637" t="s">
        <v>11</v>
      </c>
      <c r="Z637" s="3">
        <v>1</v>
      </c>
      <c r="AA637" s="3">
        <v>0</v>
      </c>
      <c r="AB637" s="3">
        <v>0</v>
      </c>
      <c r="AC637" s="3">
        <v>0</v>
      </c>
      <c r="AD637" s="4">
        <v>0</v>
      </c>
      <c r="AE637" s="3">
        <v>0</v>
      </c>
      <c r="AF637" s="4">
        <v>0</v>
      </c>
      <c r="AG637" s="3">
        <v>1</v>
      </c>
      <c r="AH637" s="4">
        <v>0</v>
      </c>
      <c r="AI637" s="4">
        <v>0</v>
      </c>
      <c r="AJ637" s="4">
        <v>0</v>
      </c>
      <c r="AK637" s="4">
        <v>0</v>
      </c>
      <c r="AL637" t="s">
        <v>966</v>
      </c>
      <c r="AM637" t="s">
        <v>13</v>
      </c>
    </row>
    <row r="638" spans="1:39" x14ac:dyDescent="0.25">
      <c r="A638" t="s">
        <v>1</v>
      </c>
      <c r="B638" t="s">
        <v>2</v>
      </c>
      <c r="C638" t="s">
        <v>3</v>
      </c>
      <c r="D638" t="s">
        <v>4</v>
      </c>
      <c r="E638" t="str">
        <f>_xlfn.XLOOKUP(D638,Planilha2!A:A,Planilha2!B:B)</f>
        <v>Compras EBMS</v>
      </c>
      <c r="F638" s="2">
        <v>45456</v>
      </c>
      <c r="G638" t="s">
        <v>113</v>
      </c>
      <c r="H638" s="10" t="s">
        <v>5600</v>
      </c>
      <c r="I638" t="s">
        <v>33</v>
      </c>
      <c r="J638" t="s">
        <v>424</v>
      </c>
      <c r="K638" t="s">
        <v>8</v>
      </c>
      <c r="L638" t="str">
        <f t="shared" si="18"/>
        <v>Serviço</v>
      </c>
      <c r="M638" t="s">
        <v>0</v>
      </c>
      <c r="N638" t="s">
        <v>0</v>
      </c>
      <c r="O638" t="s">
        <v>9</v>
      </c>
      <c r="P638">
        <v>1118</v>
      </c>
      <c r="Q638" t="str">
        <f>_xlfn.XLOOKUP(P638,Planilha1!$A$2:$A$3,Planilha1!$B$2:$B$3)</f>
        <v>Riocentro</v>
      </c>
      <c r="R638" t="s">
        <v>0</v>
      </c>
      <c r="S638" s="3">
        <v>1</v>
      </c>
      <c r="T638" t="s">
        <v>10</v>
      </c>
      <c r="U638" s="3">
        <v>1</v>
      </c>
      <c r="V638" t="s">
        <v>10</v>
      </c>
      <c r="W638" s="4">
        <v>680</v>
      </c>
      <c r="X638" s="17">
        <f t="shared" si="19"/>
        <v>680</v>
      </c>
      <c r="Y638" t="s">
        <v>11</v>
      </c>
      <c r="Z638" s="3">
        <v>1</v>
      </c>
      <c r="AA638" s="3">
        <v>0</v>
      </c>
      <c r="AB638" s="3">
        <v>0</v>
      </c>
      <c r="AC638" s="3">
        <v>0</v>
      </c>
      <c r="AD638" s="4">
        <v>0</v>
      </c>
      <c r="AE638" s="3">
        <v>0</v>
      </c>
      <c r="AF638" s="4">
        <v>0</v>
      </c>
      <c r="AG638" s="3">
        <v>1</v>
      </c>
      <c r="AH638" s="4">
        <v>0</v>
      </c>
      <c r="AI638" s="4">
        <v>0</v>
      </c>
      <c r="AJ638" s="4">
        <v>0</v>
      </c>
      <c r="AK638" s="4">
        <v>0</v>
      </c>
      <c r="AL638" t="s">
        <v>967</v>
      </c>
      <c r="AM638" t="s">
        <v>13</v>
      </c>
    </row>
    <row r="639" spans="1:39" x14ac:dyDescent="0.25">
      <c r="A639" t="s">
        <v>1</v>
      </c>
      <c r="B639" t="s">
        <v>2</v>
      </c>
      <c r="C639" t="s">
        <v>3</v>
      </c>
      <c r="D639" t="s">
        <v>4</v>
      </c>
      <c r="E639" t="str">
        <f>_xlfn.XLOOKUP(D639,Planilha2!A:A,Planilha2!B:B)</f>
        <v>Compras EBMS</v>
      </c>
      <c r="F639" s="2">
        <v>45456</v>
      </c>
      <c r="G639" t="s">
        <v>113</v>
      </c>
      <c r="H639" s="10" t="s">
        <v>5600</v>
      </c>
      <c r="I639" t="s">
        <v>33</v>
      </c>
      <c r="J639" t="s">
        <v>424</v>
      </c>
      <c r="K639" t="s">
        <v>8</v>
      </c>
      <c r="L639" t="str">
        <f t="shared" si="18"/>
        <v>Serviço</v>
      </c>
      <c r="M639" t="s">
        <v>0</v>
      </c>
      <c r="N639" t="s">
        <v>0</v>
      </c>
      <c r="O639" t="s">
        <v>9</v>
      </c>
      <c r="P639">
        <v>1118</v>
      </c>
      <c r="Q639" t="str">
        <f>_xlfn.XLOOKUP(P639,Planilha1!$A$2:$A$3,Planilha1!$B$2:$B$3)</f>
        <v>Riocentro</v>
      </c>
      <c r="R639" t="s">
        <v>0</v>
      </c>
      <c r="S639" s="3">
        <v>1</v>
      </c>
      <c r="T639" t="s">
        <v>10</v>
      </c>
      <c r="U639" s="3">
        <v>1</v>
      </c>
      <c r="V639" t="s">
        <v>10</v>
      </c>
      <c r="W639" s="4">
        <v>1020</v>
      </c>
      <c r="X639" s="17">
        <f t="shared" si="19"/>
        <v>1020</v>
      </c>
      <c r="Y639" t="s">
        <v>11</v>
      </c>
      <c r="Z639" s="3">
        <v>1</v>
      </c>
      <c r="AA639" s="3">
        <v>0</v>
      </c>
      <c r="AB639" s="3">
        <v>0</v>
      </c>
      <c r="AC639" s="3">
        <v>0</v>
      </c>
      <c r="AD639" s="4">
        <v>0</v>
      </c>
      <c r="AE639" s="3">
        <v>0</v>
      </c>
      <c r="AF639" s="4">
        <v>0</v>
      </c>
      <c r="AG639" s="3">
        <v>1</v>
      </c>
      <c r="AH639" s="4">
        <v>0</v>
      </c>
      <c r="AI639" s="4">
        <v>0</v>
      </c>
      <c r="AJ639" s="4">
        <v>0</v>
      </c>
      <c r="AK639" s="4">
        <v>0</v>
      </c>
      <c r="AL639" t="s">
        <v>968</v>
      </c>
      <c r="AM639" t="s">
        <v>13</v>
      </c>
    </row>
    <row r="640" spans="1:39" x14ac:dyDescent="0.25">
      <c r="A640" t="s">
        <v>1</v>
      </c>
      <c r="B640" t="s">
        <v>2</v>
      </c>
      <c r="C640" t="s">
        <v>3</v>
      </c>
      <c r="D640" t="s">
        <v>4</v>
      </c>
      <c r="E640" t="str">
        <f>_xlfn.XLOOKUP(D640,Planilha2!A:A,Planilha2!B:B)</f>
        <v>Compras EBMS</v>
      </c>
      <c r="F640" s="2">
        <v>45456</v>
      </c>
      <c r="G640" t="s">
        <v>43</v>
      </c>
      <c r="H640" s="10" t="s">
        <v>5964</v>
      </c>
      <c r="I640" t="s">
        <v>33</v>
      </c>
      <c r="J640" t="s">
        <v>424</v>
      </c>
      <c r="K640" t="s">
        <v>8</v>
      </c>
      <c r="L640" t="str">
        <f t="shared" si="18"/>
        <v>Serviço</v>
      </c>
      <c r="M640" t="s">
        <v>0</v>
      </c>
      <c r="N640" t="s">
        <v>0</v>
      </c>
      <c r="O640" t="s">
        <v>9</v>
      </c>
      <c r="P640">
        <v>1118</v>
      </c>
      <c r="Q640" t="str">
        <f>_xlfn.XLOOKUP(P640,Planilha1!$A$2:$A$3,Planilha1!$B$2:$B$3)</f>
        <v>Riocentro</v>
      </c>
      <c r="R640" t="s">
        <v>0</v>
      </c>
      <c r="S640" s="3">
        <v>1</v>
      </c>
      <c r="T640" t="s">
        <v>10</v>
      </c>
      <c r="U640" s="3">
        <v>1</v>
      </c>
      <c r="V640" t="s">
        <v>10</v>
      </c>
      <c r="W640" s="4">
        <v>1250</v>
      </c>
      <c r="X640" s="17">
        <f t="shared" si="19"/>
        <v>1250</v>
      </c>
      <c r="Y640" t="s">
        <v>11</v>
      </c>
      <c r="Z640" s="3">
        <v>1</v>
      </c>
      <c r="AA640" s="3">
        <v>0</v>
      </c>
      <c r="AB640" s="3">
        <v>0</v>
      </c>
      <c r="AC640" s="3">
        <v>0</v>
      </c>
      <c r="AD640" s="4">
        <v>0</v>
      </c>
      <c r="AE640" s="3">
        <v>0</v>
      </c>
      <c r="AF640" s="4">
        <v>0</v>
      </c>
      <c r="AG640" s="3">
        <v>1</v>
      </c>
      <c r="AH640" s="4">
        <v>0</v>
      </c>
      <c r="AI640" s="4">
        <v>0</v>
      </c>
      <c r="AJ640" s="4">
        <v>0</v>
      </c>
      <c r="AK640" s="4">
        <v>0</v>
      </c>
      <c r="AL640" t="s">
        <v>969</v>
      </c>
      <c r="AM640" t="s">
        <v>13</v>
      </c>
    </row>
    <row r="641" spans="1:39" x14ac:dyDescent="0.25">
      <c r="A641" t="s">
        <v>1</v>
      </c>
      <c r="B641" t="s">
        <v>2</v>
      </c>
      <c r="C641" t="s">
        <v>3</v>
      </c>
      <c r="D641" t="s">
        <v>4</v>
      </c>
      <c r="E641" t="str">
        <f>_xlfn.XLOOKUP(D641,Planilha2!A:A,Planilha2!B:B)</f>
        <v>Compras EBMS</v>
      </c>
      <c r="F641" s="2">
        <v>45456</v>
      </c>
      <c r="G641" t="s">
        <v>66</v>
      </c>
      <c r="H641" s="10" t="s">
        <v>5965</v>
      </c>
      <c r="I641" t="s">
        <v>51</v>
      </c>
      <c r="J641" t="s">
        <v>97</v>
      </c>
      <c r="K641" t="s">
        <v>8</v>
      </c>
      <c r="L641" t="str">
        <f t="shared" si="18"/>
        <v>Serviço</v>
      </c>
      <c r="M641" t="s">
        <v>0</v>
      </c>
      <c r="N641" t="s">
        <v>0</v>
      </c>
      <c r="O641" t="s">
        <v>9</v>
      </c>
      <c r="P641">
        <v>1118</v>
      </c>
      <c r="Q641" t="str">
        <f>_xlfn.XLOOKUP(P641,Planilha1!$A$2:$A$3,Planilha1!$B$2:$B$3)</f>
        <v>Riocentro</v>
      </c>
      <c r="R641" t="s">
        <v>0</v>
      </c>
      <c r="S641" s="3">
        <v>1</v>
      </c>
      <c r="T641" t="s">
        <v>10</v>
      </c>
      <c r="U641" s="3">
        <v>1</v>
      </c>
      <c r="V641" t="s">
        <v>10</v>
      </c>
      <c r="W641" s="4">
        <v>700</v>
      </c>
      <c r="X641" s="17">
        <f t="shared" si="19"/>
        <v>700</v>
      </c>
      <c r="Y641" t="s">
        <v>11</v>
      </c>
      <c r="Z641" s="3">
        <v>1</v>
      </c>
      <c r="AA641" s="3">
        <v>0</v>
      </c>
      <c r="AB641" s="3">
        <v>0</v>
      </c>
      <c r="AC641" s="3">
        <v>0</v>
      </c>
      <c r="AD641" s="4">
        <v>0</v>
      </c>
      <c r="AE641" s="3">
        <v>0</v>
      </c>
      <c r="AF641" s="4">
        <v>0</v>
      </c>
      <c r="AG641" s="3">
        <v>1</v>
      </c>
      <c r="AH641" s="4">
        <v>0</v>
      </c>
      <c r="AI641" s="4">
        <v>0</v>
      </c>
      <c r="AJ641" s="4">
        <v>0</v>
      </c>
      <c r="AK641" s="4">
        <v>0</v>
      </c>
      <c r="AL641" t="s">
        <v>970</v>
      </c>
      <c r="AM641" t="s">
        <v>13</v>
      </c>
    </row>
    <row r="642" spans="1:39" x14ac:dyDescent="0.25">
      <c r="A642" t="s">
        <v>1</v>
      </c>
      <c r="B642" t="s">
        <v>2</v>
      </c>
      <c r="C642" t="s">
        <v>3</v>
      </c>
      <c r="D642" t="s">
        <v>4</v>
      </c>
      <c r="E642" t="str">
        <f>_xlfn.XLOOKUP(D642,Planilha2!A:A,Planilha2!B:B)</f>
        <v>Compras EBMS</v>
      </c>
      <c r="F642" s="2">
        <v>45456</v>
      </c>
      <c r="G642" t="s">
        <v>66</v>
      </c>
      <c r="H642" s="10" t="s">
        <v>5965</v>
      </c>
      <c r="I642" t="s">
        <v>51</v>
      </c>
      <c r="J642" t="s">
        <v>97</v>
      </c>
      <c r="K642" t="s">
        <v>8</v>
      </c>
      <c r="L642" t="str">
        <f t="shared" si="18"/>
        <v>Serviço</v>
      </c>
      <c r="M642" t="s">
        <v>0</v>
      </c>
      <c r="N642" t="s">
        <v>0</v>
      </c>
      <c r="O642" t="s">
        <v>9</v>
      </c>
      <c r="P642">
        <v>1118</v>
      </c>
      <c r="Q642" t="str">
        <f>_xlfn.XLOOKUP(P642,Planilha1!$A$2:$A$3,Planilha1!$B$2:$B$3)</f>
        <v>Riocentro</v>
      </c>
      <c r="R642" t="s">
        <v>0</v>
      </c>
      <c r="S642" s="3">
        <v>1</v>
      </c>
      <c r="T642" t="s">
        <v>10</v>
      </c>
      <c r="U642" s="3">
        <v>1</v>
      </c>
      <c r="V642" t="s">
        <v>10</v>
      </c>
      <c r="W642" s="4">
        <v>380</v>
      </c>
      <c r="X642" s="17">
        <f t="shared" si="19"/>
        <v>380</v>
      </c>
      <c r="Y642" t="s">
        <v>11</v>
      </c>
      <c r="Z642" s="3">
        <v>1</v>
      </c>
      <c r="AA642" s="3">
        <v>0</v>
      </c>
      <c r="AB642" s="3">
        <v>0</v>
      </c>
      <c r="AC642" s="3">
        <v>0</v>
      </c>
      <c r="AD642" s="4">
        <v>0</v>
      </c>
      <c r="AE642" s="3">
        <v>0</v>
      </c>
      <c r="AF642" s="4">
        <v>0</v>
      </c>
      <c r="AG642" s="3">
        <v>1</v>
      </c>
      <c r="AH642" s="4">
        <v>0</v>
      </c>
      <c r="AI642" s="4">
        <v>0</v>
      </c>
      <c r="AJ642" s="4">
        <v>0</v>
      </c>
      <c r="AK642" s="4">
        <v>0</v>
      </c>
      <c r="AL642" t="s">
        <v>971</v>
      </c>
      <c r="AM642" t="s">
        <v>13</v>
      </c>
    </row>
    <row r="643" spans="1:39" x14ac:dyDescent="0.25">
      <c r="A643" t="s">
        <v>1</v>
      </c>
      <c r="B643" t="s">
        <v>2</v>
      </c>
      <c r="C643" t="s">
        <v>3</v>
      </c>
      <c r="D643" t="s">
        <v>4</v>
      </c>
      <c r="E643" t="str">
        <f>_xlfn.XLOOKUP(D643,Planilha2!A:A,Planilha2!B:B)</f>
        <v>Compras EBMS</v>
      </c>
      <c r="F643" s="2">
        <v>45456</v>
      </c>
      <c r="G643" t="s">
        <v>46</v>
      </c>
      <c r="H643" s="10" t="s">
        <v>46</v>
      </c>
      <c r="I643" t="s">
        <v>212</v>
      </c>
      <c r="J643" t="s">
        <v>248</v>
      </c>
      <c r="K643" t="s">
        <v>8</v>
      </c>
      <c r="L643" t="str">
        <f t="shared" ref="L643:L706" si="20">IF(LEFT(K643,1)="s","Serviço",IF(LEFT(K643,1)="l","Locação","Material"))</f>
        <v>Serviço</v>
      </c>
      <c r="M643" t="s">
        <v>0</v>
      </c>
      <c r="N643" t="s">
        <v>0</v>
      </c>
      <c r="O643" t="s">
        <v>9</v>
      </c>
      <c r="P643">
        <v>1118</v>
      </c>
      <c r="Q643" t="str">
        <f>_xlfn.XLOOKUP(P643,Planilha1!$A$2:$A$3,Planilha1!$B$2:$B$3)</f>
        <v>Riocentro</v>
      </c>
      <c r="R643" t="s">
        <v>0</v>
      </c>
      <c r="S643" s="3">
        <v>1</v>
      </c>
      <c r="T643" t="s">
        <v>10</v>
      </c>
      <c r="U643" s="3">
        <v>1</v>
      </c>
      <c r="V643" t="s">
        <v>10</v>
      </c>
      <c r="W643" s="4">
        <v>620.1</v>
      </c>
      <c r="X643" s="17">
        <f t="shared" ref="X643:X706" si="21">W643*S643/Z643</f>
        <v>620.1</v>
      </c>
      <c r="Y643" t="s">
        <v>11</v>
      </c>
      <c r="Z643" s="3">
        <v>1</v>
      </c>
      <c r="AA643" s="3">
        <v>0</v>
      </c>
      <c r="AB643" s="3">
        <v>0</v>
      </c>
      <c r="AC643" s="3">
        <v>1</v>
      </c>
      <c r="AD643" s="4">
        <v>0</v>
      </c>
      <c r="AE643" s="3">
        <v>1</v>
      </c>
      <c r="AF643" s="4">
        <v>620.1</v>
      </c>
      <c r="AG643" s="3">
        <v>1</v>
      </c>
      <c r="AH643" s="4">
        <v>0</v>
      </c>
      <c r="AI643" s="4">
        <v>0</v>
      </c>
      <c r="AJ643" s="4">
        <v>0</v>
      </c>
      <c r="AK643" s="4">
        <v>0</v>
      </c>
      <c r="AL643" t="s">
        <v>972</v>
      </c>
      <c r="AM643" t="s">
        <v>13</v>
      </c>
    </row>
    <row r="644" spans="1:39" x14ac:dyDescent="0.25">
      <c r="A644" t="s">
        <v>78</v>
      </c>
      <c r="B644" t="s">
        <v>2</v>
      </c>
      <c r="C644" t="s">
        <v>3</v>
      </c>
      <c r="D644" t="s">
        <v>4</v>
      </c>
      <c r="E644" t="str">
        <f>_xlfn.XLOOKUP(D644,Planilha2!A:A,Planilha2!B:B)</f>
        <v>Compras EBMS</v>
      </c>
      <c r="F644" s="2">
        <v>45456</v>
      </c>
      <c r="G644" t="s">
        <v>75</v>
      </c>
      <c r="H644" s="10" t="s">
        <v>5596</v>
      </c>
      <c r="I644" t="s">
        <v>33</v>
      </c>
      <c r="J644" t="s">
        <v>973</v>
      </c>
      <c r="K644" t="s">
        <v>8</v>
      </c>
      <c r="L644" t="str">
        <f t="shared" si="20"/>
        <v>Serviço</v>
      </c>
      <c r="M644" t="s">
        <v>23</v>
      </c>
      <c r="N644" t="s">
        <v>0</v>
      </c>
      <c r="O644" t="s">
        <v>9</v>
      </c>
      <c r="P644">
        <v>1118</v>
      </c>
      <c r="Q644" t="str">
        <f>_xlfn.XLOOKUP(P644,Planilha1!$A$2:$A$3,Planilha1!$B$2:$B$3)</f>
        <v>Riocentro</v>
      </c>
      <c r="R644" t="s">
        <v>0</v>
      </c>
      <c r="S644" s="3">
        <v>1</v>
      </c>
      <c r="T644" t="s">
        <v>10</v>
      </c>
      <c r="U644" s="3">
        <v>1</v>
      </c>
      <c r="V644" t="s">
        <v>10</v>
      </c>
      <c r="W644" s="4">
        <v>11400</v>
      </c>
      <c r="X644" s="17">
        <f t="shared" si="21"/>
        <v>11400</v>
      </c>
      <c r="Y644" t="s">
        <v>11</v>
      </c>
      <c r="Z644" s="3">
        <v>1</v>
      </c>
      <c r="AA644" s="3">
        <v>0</v>
      </c>
      <c r="AB644" s="3">
        <v>0</v>
      </c>
      <c r="AC644" s="3">
        <v>0</v>
      </c>
      <c r="AD644" s="4">
        <v>0</v>
      </c>
      <c r="AE644" s="3">
        <v>0</v>
      </c>
      <c r="AF644" s="4">
        <v>0</v>
      </c>
      <c r="AG644" s="3">
        <v>1</v>
      </c>
      <c r="AH644" s="4">
        <v>0</v>
      </c>
      <c r="AI644" s="4">
        <v>0</v>
      </c>
      <c r="AJ644" s="4">
        <v>0</v>
      </c>
      <c r="AK644" s="4">
        <v>0</v>
      </c>
      <c r="AL644" t="s">
        <v>974</v>
      </c>
      <c r="AM644" t="s">
        <v>13</v>
      </c>
    </row>
    <row r="645" spans="1:39" x14ac:dyDescent="0.25">
      <c r="A645" t="s">
        <v>1</v>
      </c>
      <c r="B645" t="s">
        <v>2</v>
      </c>
      <c r="C645" t="s">
        <v>3</v>
      </c>
      <c r="D645" t="s">
        <v>4</v>
      </c>
      <c r="E645" t="str">
        <f>_xlfn.XLOOKUP(D645,Planilha2!A:A,Planilha2!B:B)</f>
        <v>Compras EBMS</v>
      </c>
      <c r="F645" s="2">
        <v>45457</v>
      </c>
      <c r="G645" t="s">
        <v>75</v>
      </c>
      <c r="H645" s="10" t="s">
        <v>5596</v>
      </c>
      <c r="I645" t="s">
        <v>33</v>
      </c>
      <c r="J645" t="s">
        <v>735</v>
      </c>
      <c r="K645" t="s">
        <v>8</v>
      </c>
      <c r="L645" t="str">
        <f t="shared" si="20"/>
        <v>Serviço</v>
      </c>
      <c r="M645" t="s">
        <v>0</v>
      </c>
      <c r="N645" t="s">
        <v>0</v>
      </c>
      <c r="O645" t="s">
        <v>9</v>
      </c>
      <c r="P645">
        <v>1118</v>
      </c>
      <c r="Q645" t="str">
        <f>_xlfn.XLOOKUP(P645,Planilha1!$A$2:$A$3,Planilha1!$B$2:$B$3)</f>
        <v>Riocentro</v>
      </c>
      <c r="R645" t="s">
        <v>0</v>
      </c>
      <c r="S645" s="3">
        <v>1</v>
      </c>
      <c r="T645" t="s">
        <v>10</v>
      </c>
      <c r="U645" s="3">
        <v>1</v>
      </c>
      <c r="V645" t="s">
        <v>10</v>
      </c>
      <c r="W645" s="4">
        <v>2450</v>
      </c>
      <c r="X645" s="17">
        <f t="shared" si="21"/>
        <v>2450</v>
      </c>
      <c r="Y645" t="s">
        <v>11</v>
      </c>
      <c r="Z645" s="3">
        <v>1</v>
      </c>
      <c r="AA645" s="3">
        <v>0</v>
      </c>
      <c r="AB645" s="3">
        <v>0</v>
      </c>
      <c r="AC645" s="3">
        <v>0</v>
      </c>
      <c r="AD645" s="4">
        <v>0</v>
      </c>
      <c r="AE645" s="3">
        <v>0</v>
      </c>
      <c r="AF645" s="4">
        <v>0</v>
      </c>
      <c r="AG645" s="3">
        <v>1</v>
      </c>
      <c r="AH645" s="4">
        <v>0</v>
      </c>
      <c r="AI645" s="4">
        <v>0</v>
      </c>
      <c r="AJ645" s="4">
        <v>0</v>
      </c>
      <c r="AK645" s="4">
        <v>0</v>
      </c>
      <c r="AL645" t="s">
        <v>975</v>
      </c>
      <c r="AM645" t="s">
        <v>13</v>
      </c>
    </row>
    <row r="646" spans="1:39" x14ac:dyDescent="0.25">
      <c r="A646" t="s">
        <v>1</v>
      </c>
      <c r="B646" t="s">
        <v>2</v>
      </c>
      <c r="C646" t="s">
        <v>3</v>
      </c>
      <c r="D646" t="s">
        <v>4</v>
      </c>
      <c r="E646" t="str">
        <f>_xlfn.XLOOKUP(D646,Planilha2!A:A,Planilha2!B:B)</f>
        <v>Compras EBMS</v>
      </c>
      <c r="F646" s="2">
        <v>45457</v>
      </c>
      <c r="G646" t="s">
        <v>75</v>
      </c>
      <c r="H646" s="10" t="s">
        <v>5596</v>
      </c>
      <c r="I646" t="s">
        <v>33</v>
      </c>
      <c r="J646" t="s">
        <v>976</v>
      </c>
      <c r="K646" t="s">
        <v>8</v>
      </c>
      <c r="L646" t="str">
        <f t="shared" si="20"/>
        <v>Serviço</v>
      </c>
      <c r="M646" t="s">
        <v>0</v>
      </c>
      <c r="N646" t="s">
        <v>0</v>
      </c>
      <c r="O646" t="s">
        <v>9</v>
      </c>
      <c r="P646">
        <v>1118</v>
      </c>
      <c r="Q646" t="str">
        <f>_xlfn.XLOOKUP(P646,Planilha1!$A$2:$A$3,Planilha1!$B$2:$B$3)</f>
        <v>Riocentro</v>
      </c>
      <c r="R646" t="s">
        <v>0</v>
      </c>
      <c r="S646" s="3">
        <v>1</v>
      </c>
      <c r="T646" t="s">
        <v>10</v>
      </c>
      <c r="U646" s="3">
        <v>1</v>
      </c>
      <c r="V646" t="s">
        <v>10</v>
      </c>
      <c r="W646" s="4">
        <v>3255</v>
      </c>
      <c r="X646" s="17">
        <f t="shared" si="21"/>
        <v>3255</v>
      </c>
      <c r="Y646" t="s">
        <v>11</v>
      </c>
      <c r="Z646" s="3">
        <v>1</v>
      </c>
      <c r="AA646" s="3">
        <v>0</v>
      </c>
      <c r="AB646" s="3">
        <v>0</v>
      </c>
      <c r="AC646" s="3">
        <v>0</v>
      </c>
      <c r="AD646" s="4">
        <v>0</v>
      </c>
      <c r="AE646" s="3">
        <v>0</v>
      </c>
      <c r="AF646" s="4">
        <v>0</v>
      </c>
      <c r="AG646" s="3">
        <v>1</v>
      </c>
      <c r="AH646" s="4">
        <v>0</v>
      </c>
      <c r="AI646" s="4">
        <v>0</v>
      </c>
      <c r="AJ646" s="4">
        <v>0</v>
      </c>
      <c r="AK646" s="4">
        <v>0</v>
      </c>
      <c r="AL646" t="s">
        <v>977</v>
      </c>
      <c r="AM646" t="s">
        <v>13</v>
      </c>
    </row>
    <row r="647" spans="1:39" x14ac:dyDescent="0.25">
      <c r="A647" t="s">
        <v>1</v>
      </c>
      <c r="B647" t="s">
        <v>2</v>
      </c>
      <c r="C647" t="s">
        <v>3</v>
      </c>
      <c r="D647" t="s">
        <v>4</v>
      </c>
      <c r="E647" t="str">
        <f>_xlfn.XLOOKUP(D647,Planilha2!A:A,Planilha2!B:B)</f>
        <v>Compras EBMS</v>
      </c>
      <c r="F647" s="2">
        <v>45457</v>
      </c>
      <c r="G647" t="s">
        <v>102</v>
      </c>
      <c r="H647" s="10" t="s">
        <v>5599</v>
      </c>
      <c r="I647" t="s">
        <v>33</v>
      </c>
      <c r="J647" t="s">
        <v>978</v>
      </c>
      <c r="K647" t="s">
        <v>8</v>
      </c>
      <c r="L647" t="str">
        <f t="shared" si="20"/>
        <v>Serviço</v>
      </c>
      <c r="M647" t="s">
        <v>0</v>
      </c>
      <c r="N647" t="s">
        <v>0</v>
      </c>
      <c r="O647" t="s">
        <v>9</v>
      </c>
      <c r="P647">
        <v>1118</v>
      </c>
      <c r="Q647" t="str">
        <f>_xlfn.XLOOKUP(P647,Planilha1!$A$2:$A$3,Planilha1!$B$2:$B$3)</f>
        <v>Riocentro</v>
      </c>
      <c r="R647" t="s">
        <v>0</v>
      </c>
      <c r="S647" s="3">
        <v>1</v>
      </c>
      <c r="T647" t="s">
        <v>10</v>
      </c>
      <c r="U647" s="3">
        <v>1</v>
      </c>
      <c r="V647" t="s">
        <v>10</v>
      </c>
      <c r="W647" s="4">
        <v>6686.3</v>
      </c>
      <c r="X647" s="17">
        <f t="shared" si="21"/>
        <v>6686.3</v>
      </c>
      <c r="Y647" t="s">
        <v>11</v>
      </c>
      <c r="Z647" s="3">
        <v>1</v>
      </c>
      <c r="AA647" s="3">
        <v>0</v>
      </c>
      <c r="AB647" s="3">
        <v>0</v>
      </c>
      <c r="AC647" s="3">
        <v>1</v>
      </c>
      <c r="AD647" s="4">
        <v>0</v>
      </c>
      <c r="AE647" s="3">
        <v>1</v>
      </c>
      <c r="AF647" s="4">
        <v>6686.3</v>
      </c>
      <c r="AG647" s="3">
        <v>1</v>
      </c>
      <c r="AH647" s="4">
        <v>0</v>
      </c>
      <c r="AI647" s="4">
        <v>0</v>
      </c>
      <c r="AJ647" s="4">
        <v>0</v>
      </c>
      <c r="AK647" s="4">
        <v>0</v>
      </c>
      <c r="AL647" t="s">
        <v>979</v>
      </c>
      <c r="AM647" t="s">
        <v>13</v>
      </c>
    </row>
    <row r="648" spans="1:39" x14ac:dyDescent="0.25">
      <c r="A648" t="s">
        <v>1</v>
      </c>
      <c r="B648" t="s">
        <v>2</v>
      </c>
      <c r="C648" t="s">
        <v>3</v>
      </c>
      <c r="D648" t="s">
        <v>4</v>
      </c>
      <c r="E648" t="str">
        <f>_xlfn.XLOOKUP(D648,Planilha2!A:A,Planilha2!B:B)</f>
        <v>Compras EBMS</v>
      </c>
      <c r="F648" s="2">
        <v>45457</v>
      </c>
      <c r="G648" t="s">
        <v>32</v>
      </c>
      <c r="H648" s="10" t="s">
        <v>5592</v>
      </c>
      <c r="I648" t="s">
        <v>40</v>
      </c>
      <c r="J648" t="s">
        <v>980</v>
      </c>
      <c r="K648" t="s">
        <v>8</v>
      </c>
      <c r="L648" t="str">
        <f t="shared" si="20"/>
        <v>Serviço</v>
      </c>
      <c r="M648" t="s">
        <v>0</v>
      </c>
      <c r="N648" t="s">
        <v>0</v>
      </c>
      <c r="O648" t="s">
        <v>9</v>
      </c>
      <c r="P648">
        <v>1118</v>
      </c>
      <c r="Q648" t="str">
        <f>_xlfn.XLOOKUP(P648,Planilha1!$A$2:$A$3,Planilha1!$B$2:$B$3)</f>
        <v>Riocentro</v>
      </c>
      <c r="R648" t="s">
        <v>0</v>
      </c>
      <c r="S648" s="3">
        <v>1</v>
      </c>
      <c r="T648" t="s">
        <v>10</v>
      </c>
      <c r="U648" s="3">
        <v>1</v>
      </c>
      <c r="V648" t="s">
        <v>10</v>
      </c>
      <c r="W648" s="4">
        <v>6270</v>
      </c>
      <c r="X648" s="17">
        <f t="shared" si="21"/>
        <v>6270</v>
      </c>
      <c r="Y648" t="s">
        <v>11</v>
      </c>
      <c r="Z648" s="3">
        <v>1</v>
      </c>
      <c r="AA648" s="3">
        <v>0</v>
      </c>
      <c r="AB648" s="3">
        <v>0</v>
      </c>
      <c r="AC648" s="3">
        <v>0</v>
      </c>
      <c r="AD648" s="4">
        <v>0</v>
      </c>
      <c r="AE648" s="3">
        <v>0</v>
      </c>
      <c r="AF648" s="4">
        <v>0</v>
      </c>
      <c r="AG648" s="3">
        <v>1</v>
      </c>
      <c r="AH648" s="4">
        <v>0</v>
      </c>
      <c r="AI648" s="4">
        <v>0</v>
      </c>
      <c r="AJ648" s="4">
        <v>0</v>
      </c>
      <c r="AK648" s="4">
        <v>0</v>
      </c>
      <c r="AL648" t="s">
        <v>981</v>
      </c>
      <c r="AM648" t="s">
        <v>13</v>
      </c>
    </row>
    <row r="649" spans="1:39" x14ac:dyDescent="0.25">
      <c r="A649" t="s">
        <v>1</v>
      </c>
      <c r="B649" t="s">
        <v>2</v>
      </c>
      <c r="C649" t="s">
        <v>3</v>
      </c>
      <c r="D649" t="s">
        <v>4</v>
      </c>
      <c r="E649" t="str">
        <f>_xlfn.XLOOKUP(D649,Planilha2!A:A,Planilha2!B:B)</f>
        <v>Compras EBMS</v>
      </c>
      <c r="F649" s="2">
        <v>45457</v>
      </c>
      <c r="G649" t="s">
        <v>32</v>
      </c>
      <c r="H649" s="10" t="s">
        <v>5592</v>
      </c>
      <c r="I649" t="s">
        <v>33</v>
      </c>
      <c r="J649" t="s">
        <v>114</v>
      </c>
      <c r="K649" t="s">
        <v>8</v>
      </c>
      <c r="L649" t="str">
        <f t="shared" si="20"/>
        <v>Serviço</v>
      </c>
      <c r="M649" t="s">
        <v>0</v>
      </c>
      <c r="N649" t="s">
        <v>0</v>
      </c>
      <c r="O649" t="s">
        <v>9</v>
      </c>
      <c r="P649">
        <v>1118</v>
      </c>
      <c r="Q649" t="str">
        <f>_xlfn.XLOOKUP(P649,Planilha1!$A$2:$A$3,Planilha1!$B$2:$B$3)</f>
        <v>Riocentro</v>
      </c>
      <c r="R649" t="s">
        <v>0</v>
      </c>
      <c r="S649" s="3">
        <v>1</v>
      </c>
      <c r="T649" t="s">
        <v>10</v>
      </c>
      <c r="U649" s="3">
        <v>1</v>
      </c>
      <c r="V649" t="s">
        <v>10</v>
      </c>
      <c r="W649" s="4">
        <v>17385</v>
      </c>
      <c r="X649" s="17">
        <f t="shared" si="21"/>
        <v>17385</v>
      </c>
      <c r="Y649" t="s">
        <v>11</v>
      </c>
      <c r="Z649" s="3">
        <v>1</v>
      </c>
      <c r="AA649" s="3">
        <v>0</v>
      </c>
      <c r="AB649" s="3">
        <v>0</v>
      </c>
      <c r="AC649" s="3">
        <v>0</v>
      </c>
      <c r="AD649" s="4">
        <v>0</v>
      </c>
      <c r="AE649" s="3">
        <v>0</v>
      </c>
      <c r="AF649" s="4">
        <v>0</v>
      </c>
      <c r="AG649" s="3">
        <v>1</v>
      </c>
      <c r="AH649" s="4">
        <v>0</v>
      </c>
      <c r="AI649" s="4">
        <v>0</v>
      </c>
      <c r="AJ649" s="4">
        <v>0</v>
      </c>
      <c r="AK649" s="4">
        <v>0</v>
      </c>
      <c r="AL649" t="s">
        <v>982</v>
      </c>
      <c r="AM649" t="s">
        <v>13</v>
      </c>
    </row>
    <row r="650" spans="1:39" x14ac:dyDescent="0.25">
      <c r="A650" t="s">
        <v>1</v>
      </c>
      <c r="B650" t="s">
        <v>2</v>
      </c>
      <c r="C650" t="s">
        <v>3</v>
      </c>
      <c r="D650" t="s">
        <v>4</v>
      </c>
      <c r="E650" t="str">
        <f>_xlfn.XLOOKUP(D650,Planilha2!A:A,Planilha2!B:B)</f>
        <v>Compras EBMS</v>
      </c>
      <c r="F650" s="2">
        <v>45457</v>
      </c>
      <c r="G650" t="s">
        <v>5</v>
      </c>
      <c r="H650" s="10" t="s">
        <v>5589</v>
      </c>
      <c r="I650" t="s">
        <v>161</v>
      </c>
      <c r="J650" t="s">
        <v>181</v>
      </c>
      <c r="K650" t="s">
        <v>8</v>
      </c>
      <c r="L650" t="str">
        <f t="shared" si="20"/>
        <v>Serviço</v>
      </c>
      <c r="M650" t="s">
        <v>0</v>
      </c>
      <c r="N650" t="s">
        <v>0</v>
      </c>
      <c r="O650" t="s">
        <v>9</v>
      </c>
      <c r="P650">
        <v>1118</v>
      </c>
      <c r="Q650" t="str">
        <f>_xlfn.XLOOKUP(P650,Planilha1!$A$2:$A$3,Planilha1!$B$2:$B$3)</f>
        <v>Riocentro</v>
      </c>
      <c r="R650" t="s">
        <v>0</v>
      </c>
      <c r="S650" s="3">
        <v>1</v>
      </c>
      <c r="T650" t="s">
        <v>10</v>
      </c>
      <c r="U650" s="3">
        <v>1</v>
      </c>
      <c r="V650" t="s">
        <v>10</v>
      </c>
      <c r="W650" s="4">
        <v>1520</v>
      </c>
      <c r="X650" s="17">
        <f t="shared" si="21"/>
        <v>1520</v>
      </c>
      <c r="Y650" t="s">
        <v>11</v>
      </c>
      <c r="Z650" s="3">
        <v>1</v>
      </c>
      <c r="AA650" s="3">
        <v>0</v>
      </c>
      <c r="AB650" s="3">
        <v>0</v>
      </c>
      <c r="AC650" s="3">
        <v>0</v>
      </c>
      <c r="AD650" s="4">
        <v>0</v>
      </c>
      <c r="AE650" s="3">
        <v>1</v>
      </c>
      <c r="AF650" s="4">
        <v>1520</v>
      </c>
      <c r="AG650" s="3">
        <v>1</v>
      </c>
      <c r="AH650" s="4">
        <v>0</v>
      </c>
      <c r="AI650" s="4">
        <v>0</v>
      </c>
      <c r="AJ650" s="4">
        <v>0</v>
      </c>
      <c r="AK650" s="4">
        <v>0</v>
      </c>
      <c r="AL650" t="s">
        <v>983</v>
      </c>
      <c r="AM650" t="s">
        <v>13</v>
      </c>
    </row>
    <row r="651" spans="1:39" x14ac:dyDescent="0.25">
      <c r="A651" t="s">
        <v>1</v>
      </c>
      <c r="B651" t="s">
        <v>2</v>
      </c>
      <c r="C651" t="s">
        <v>3</v>
      </c>
      <c r="D651" t="s">
        <v>4</v>
      </c>
      <c r="E651" t="str">
        <f>_xlfn.XLOOKUP(D651,Planilha2!A:A,Planilha2!B:B)</f>
        <v>Compras EBMS</v>
      </c>
      <c r="F651" s="2">
        <v>45457</v>
      </c>
      <c r="G651" t="s">
        <v>346</v>
      </c>
      <c r="H651" s="10" t="s">
        <v>5609</v>
      </c>
      <c r="I651" t="s">
        <v>33</v>
      </c>
      <c r="J651" t="s">
        <v>984</v>
      </c>
      <c r="K651" t="s">
        <v>8</v>
      </c>
      <c r="L651" t="str">
        <f t="shared" si="20"/>
        <v>Serviço</v>
      </c>
      <c r="M651" t="s">
        <v>0</v>
      </c>
      <c r="N651" t="s">
        <v>0</v>
      </c>
      <c r="O651" t="s">
        <v>9</v>
      </c>
      <c r="P651">
        <v>1118</v>
      </c>
      <c r="Q651" t="str">
        <f>_xlfn.XLOOKUP(P651,Planilha1!$A$2:$A$3,Planilha1!$B$2:$B$3)</f>
        <v>Riocentro</v>
      </c>
      <c r="R651" t="s">
        <v>0</v>
      </c>
      <c r="S651" s="3">
        <v>1</v>
      </c>
      <c r="T651" t="s">
        <v>10</v>
      </c>
      <c r="U651" s="3">
        <v>1</v>
      </c>
      <c r="V651" t="s">
        <v>10</v>
      </c>
      <c r="W651" s="4">
        <v>900</v>
      </c>
      <c r="X651" s="17">
        <f t="shared" si="21"/>
        <v>900</v>
      </c>
      <c r="Y651" t="s">
        <v>11</v>
      </c>
      <c r="Z651" s="3">
        <v>1</v>
      </c>
      <c r="AA651" s="3">
        <v>0</v>
      </c>
      <c r="AB651" s="3">
        <v>0</v>
      </c>
      <c r="AC651" s="3">
        <v>1</v>
      </c>
      <c r="AD651" s="4">
        <v>0</v>
      </c>
      <c r="AE651" s="3">
        <v>1</v>
      </c>
      <c r="AF651" s="4">
        <v>900</v>
      </c>
      <c r="AG651" s="3">
        <v>1</v>
      </c>
      <c r="AH651" s="4">
        <v>0</v>
      </c>
      <c r="AI651" s="4">
        <v>0</v>
      </c>
      <c r="AJ651" s="4">
        <v>0</v>
      </c>
      <c r="AK651" s="4">
        <v>0</v>
      </c>
      <c r="AL651" t="s">
        <v>985</v>
      </c>
      <c r="AM651" t="s">
        <v>13</v>
      </c>
    </row>
    <row r="652" spans="1:39" x14ac:dyDescent="0.25">
      <c r="A652" t="s">
        <v>1</v>
      </c>
      <c r="B652" t="s">
        <v>2</v>
      </c>
      <c r="C652" t="s">
        <v>3</v>
      </c>
      <c r="D652" t="s">
        <v>4</v>
      </c>
      <c r="E652" t="str">
        <f>_xlfn.XLOOKUP(D652,Planilha2!A:A,Planilha2!B:B)</f>
        <v>Compras EBMS</v>
      </c>
      <c r="F652" s="2">
        <v>45457</v>
      </c>
      <c r="G652" t="s">
        <v>46</v>
      </c>
      <c r="H652" s="10" t="s">
        <v>46</v>
      </c>
      <c r="I652" t="s">
        <v>47</v>
      </c>
      <c r="J652" t="s">
        <v>48</v>
      </c>
      <c r="K652" t="s">
        <v>8</v>
      </c>
      <c r="L652" t="str">
        <f t="shared" si="20"/>
        <v>Serviço</v>
      </c>
      <c r="M652" t="s">
        <v>0</v>
      </c>
      <c r="N652" t="s">
        <v>0</v>
      </c>
      <c r="O652" t="s">
        <v>9</v>
      </c>
      <c r="P652">
        <v>1118</v>
      </c>
      <c r="Q652" t="str">
        <f>_xlfn.XLOOKUP(P652,Planilha1!$A$2:$A$3,Planilha1!$B$2:$B$3)</f>
        <v>Riocentro</v>
      </c>
      <c r="R652" t="s">
        <v>0</v>
      </c>
      <c r="S652" s="3">
        <v>1</v>
      </c>
      <c r="T652" t="s">
        <v>10</v>
      </c>
      <c r="U652" s="3">
        <v>1</v>
      </c>
      <c r="V652" t="s">
        <v>10</v>
      </c>
      <c r="W652" s="4">
        <v>1400</v>
      </c>
      <c r="X652" s="17">
        <f t="shared" si="21"/>
        <v>1400</v>
      </c>
      <c r="Y652" t="s">
        <v>11</v>
      </c>
      <c r="Z652" s="3">
        <v>1</v>
      </c>
      <c r="AA652" s="3">
        <v>0</v>
      </c>
      <c r="AB652" s="3">
        <v>0</v>
      </c>
      <c r="AC652" s="3">
        <v>1</v>
      </c>
      <c r="AD652" s="4">
        <v>0</v>
      </c>
      <c r="AE652" s="3">
        <v>1</v>
      </c>
      <c r="AF652" s="4">
        <v>1400</v>
      </c>
      <c r="AG652" s="3">
        <v>1</v>
      </c>
      <c r="AH652" s="4">
        <v>0</v>
      </c>
      <c r="AI652" s="4">
        <v>0</v>
      </c>
      <c r="AJ652" s="4">
        <v>0</v>
      </c>
      <c r="AK652" s="4">
        <v>0</v>
      </c>
      <c r="AL652" t="s">
        <v>986</v>
      </c>
      <c r="AM652" t="s">
        <v>13</v>
      </c>
    </row>
    <row r="653" spans="1:39" x14ac:dyDescent="0.25">
      <c r="A653" t="s">
        <v>1</v>
      </c>
      <c r="B653" t="s">
        <v>2</v>
      </c>
      <c r="C653" t="s">
        <v>3</v>
      </c>
      <c r="D653" t="s">
        <v>4</v>
      </c>
      <c r="E653" t="str">
        <f>_xlfn.XLOOKUP(D653,Planilha2!A:A,Planilha2!B:B)</f>
        <v>Compras EBMS</v>
      </c>
      <c r="F653" s="2">
        <v>45457</v>
      </c>
      <c r="G653" t="s">
        <v>204</v>
      </c>
      <c r="H653" s="10" t="s">
        <v>5605</v>
      </c>
      <c r="I653" t="s">
        <v>21</v>
      </c>
      <c r="J653" t="s">
        <v>205</v>
      </c>
      <c r="K653" t="s">
        <v>8</v>
      </c>
      <c r="L653" t="str">
        <f t="shared" si="20"/>
        <v>Serviço</v>
      </c>
      <c r="M653" t="s">
        <v>0</v>
      </c>
      <c r="N653" t="s">
        <v>0</v>
      </c>
      <c r="O653" t="s">
        <v>9</v>
      </c>
      <c r="P653">
        <v>1118</v>
      </c>
      <c r="Q653" t="str">
        <f>_xlfn.XLOOKUP(P653,Planilha1!$A$2:$A$3,Planilha1!$B$2:$B$3)</f>
        <v>Riocentro</v>
      </c>
      <c r="R653" t="s">
        <v>0</v>
      </c>
      <c r="S653" s="3">
        <v>1</v>
      </c>
      <c r="T653" t="s">
        <v>10</v>
      </c>
      <c r="U653" s="3">
        <v>1</v>
      </c>
      <c r="V653" t="s">
        <v>10</v>
      </c>
      <c r="W653" s="4">
        <v>500</v>
      </c>
      <c r="X653" s="17">
        <f t="shared" si="21"/>
        <v>500</v>
      </c>
      <c r="Y653" t="s">
        <v>11</v>
      </c>
      <c r="Z653" s="3">
        <v>1</v>
      </c>
      <c r="AA653" s="3">
        <v>0</v>
      </c>
      <c r="AB653" s="3">
        <v>0</v>
      </c>
      <c r="AC653" s="3">
        <v>0</v>
      </c>
      <c r="AD653" s="4">
        <v>0</v>
      </c>
      <c r="AE653" s="3">
        <v>0</v>
      </c>
      <c r="AF653" s="4">
        <v>0</v>
      </c>
      <c r="AG653" s="3">
        <v>1</v>
      </c>
      <c r="AH653" s="4">
        <v>0</v>
      </c>
      <c r="AI653" s="4">
        <v>0</v>
      </c>
      <c r="AJ653" s="4">
        <v>0</v>
      </c>
      <c r="AK653" s="4">
        <v>0</v>
      </c>
      <c r="AL653" t="s">
        <v>987</v>
      </c>
      <c r="AM653" t="s">
        <v>13</v>
      </c>
    </row>
    <row r="654" spans="1:39" x14ac:dyDescent="0.25">
      <c r="A654" t="s">
        <v>1</v>
      </c>
      <c r="B654" t="s">
        <v>2</v>
      </c>
      <c r="C654" t="s">
        <v>3</v>
      </c>
      <c r="D654" t="s">
        <v>4</v>
      </c>
      <c r="E654" t="str">
        <f>_xlfn.XLOOKUP(D654,Planilha2!A:A,Planilha2!B:B)</f>
        <v>Compras EBMS</v>
      </c>
      <c r="F654" s="2">
        <v>45457</v>
      </c>
      <c r="G654" t="s">
        <v>5</v>
      </c>
      <c r="H654" s="10" t="s">
        <v>5589</v>
      </c>
      <c r="I654" t="s">
        <v>6</v>
      </c>
      <c r="J654" t="s">
        <v>902</v>
      </c>
      <c r="K654" t="s">
        <v>8</v>
      </c>
      <c r="L654" t="str">
        <f t="shared" si="20"/>
        <v>Serviço</v>
      </c>
      <c r="M654" t="s">
        <v>0</v>
      </c>
      <c r="N654" t="s">
        <v>0</v>
      </c>
      <c r="O654" t="s">
        <v>9</v>
      </c>
      <c r="P654">
        <v>1118</v>
      </c>
      <c r="Q654" t="str">
        <f>_xlfn.XLOOKUP(P654,Planilha1!$A$2:$A$3,Planilha1!$B$2:$B$3)</f>
        <v>Riocentro</v>
      </c>
      <c r="R654" t="s">
        <v>0</v>
      </c>
      <c r="S654" s="3">
        <v>1</v>
      </c>
      <c r="T654" t="s">
        <v>10</v>
      </c>
      <c r="U654" s="3">
        <v>1</v>
      </c>
      <c r="V654" t="s">
        <v>10</v>
      </c>
      <c r="W654" s="4">
        <v>1118</v>
      </c>
      <c r="X654" s="17">
        <f t="shared" si="21"/>
        <v>1118</v>
      </c>
      <c r="Y654" t="s">
        <v>11</v>
      </c>
      <c r="Z654" s="3">
        <v>1</v>
      </c>
      <c r="AA654" s="3">
        <v>0</v>
      </c>
      <c r="AB654" s="3">
        <v>0</v>
      </c>
      <c r="AC654" s="3">
        <v>0</v>
      </c>
      <c r="AD654" s="4">
        <v>0</v>
      </c>
      <c r="AE654" s="3">
        <v>1</v>
      </c>
      <c r="AF654" s="4">
        <v>1118</v>
      </c>
      <c r="AG654" s="3">
        <v>1</v>
      </c>
      <c r="AH654" s="4">
        <v>0</v>
      </c>
      <c r="AI654" s="4">
        <v>0</v>
      </c>
      <c r="AJ654" s="4">
        <v>0</v>
      </c>
      <c r="AK654" s="4">
        <v>0</v>
      </c>
      <c r="AL654" t="s">
        <v>988</v>
      </c>
      <c r="AM654" t="s">
        <v>13</v>
      </c>
    </row>
    <row r="655" spans="1:39" x14ac:dyDescent="0.25">
      <c r="A655" t="s">
        <v>1</v>
      </c>
      <c r="B655" t="s">
        <v>2</v>
      </c>
      <c r="C655" t="s">
        <v>3</v>
      </c>
      <c r="D655" t="s">
        <v>4</v>
      </c>
      <c r="E655" t="str">
        <f>_xlfn.XLOOKUP(D655,Planilha2!A:A,Planilha2!B:B)</f>
        <v>Compras EBMS</v>
      </c>
      <c r="F655" s="2">
        <v>45457</v>
      </c>
      <c r="G655" t="s">
        <v>55</v>
      </c>
      <c r="H655" s="10" t="s">
        <v>5594</v>
      </c>
      <c r="I655" t="s">
        <v>56</v>
      </c>
      <c r="J655" t="s">
        <v>57</v>
      </c>
      <c r="K655" t="s">
        <v>8</v>
      </c>
      <c r="L655" t="str">
        <f t="shared" si="20"/>
        <v>Serviço</v>
      </c>
      <c r="M655" t="s">
        <v>0</v>
      </c>
      <c r="N655" t="s">
        <v>0</v>
      </c>
      <c r="O655" t="s">
        <v>9</v>
      </c>
      <c r="P655">
        <v>1118</v>
      </c>
      <c r="Q655" t="str">
        <f>_xlfn.XLOOKUP(P655,Planilha1!$A$2:$A$3,Planilha1!$B$2:$B$3)</f>
        <v>Riocentro</v>
      </c>
      <c r="R655" t="s">
        <v>0</v>
      </c>
      <c r="S655" s="3">
        <v>1</v>
      </c>
      <c r="T655" t="s">
        <v>10</v>
      </c>
      <c r="U655" s="3">
        <v>1</v>
      </c>
      <c r="V655" t="s">
        <v>10</v>
      </c>
      <c r="W655" s="4">
        <v>1591.84</v>
      </c>
      <c r="X655" s="17">
        <f t="shared" si="21"/>
        <v>1591.84</v>
      </c>
      <c r="Y655" t="s">
        <v>11</v>
      </c>
      <c r="Z655" s="3">
        <v>1</v>
      </c>
      <c r="AA655" s="3">
        <v>0</v>
      </c>
      <c r="AB655" s="3">
        <v>0</v>
      </c>
      <c r="AC655" s="3">
        <v>1</v>
      </c>
      <c r="AD655" s="4">
        <v>0</v>
      </c>
      <c r="AE655" s="3">
        <v>1</v>
      </c>
      <c r="AF655" s="4">
        <v>1591.84</v>
      </c>
      <c r="AG655" s="3">
        <v>1</v>
      </c>
      <c r="AH655" s="4">
        <v>0</v>
      </c>
      <c r="AI655" s="4">
        <v>0</v>
      </c>
      <c r="AJ655" s="4">
        <v>0</v>
      </c>
      <c r="AK655" s="4">
        <v>0</v>
      </c>
      <c r="AL655" t="s">
        <v>989</v>
      </c>
      <c r="AM655" t="s">
        <v>13</v>
      </c>
    </row>
    <row r="656" spans="1:39" x14ac:dyDescent="0.25">
      <c r="A656" t="s">
        <v>1</v>
      </c>
      <c r="B656" t="s">
        <v>2</v>
      </c>
      <c r="C656" t="s">
        <v>3</v>
      </c>
      <c r="D656" t="s">
        <v>4</v>
      </c>
      <c r="E656" t="str">
        <f>_xlfn.XLOOKUP(D656,Planilha2!A:A,Planilha2!B:B)</f>
        <v>Compras EBMS</v>
      </c>
      <c r="F656" s="2">
        <v>45460</v>
      </c>
      <c r="G656" t="s">
        <v>71</v>
      </c>
      <c r="H656" s="10" t="s">
        <v>5595</v>
      </c>
      <c r="I656" t="s">
        <v>33</v>
      </c>
      <c r="J656" t="s">
        <v>537</v>
      </c>
      <c r="K656" t="s">
        <v>8</v>
      </c>
      <c r="L656" t="str">
        <f t="shared" si="20"/>
        <v>Serviço</v>
      </c>
      <c r="M656" t="s">
        <v>0</v>
      </c>
      <c r="N656" t="s">
        <v>0</v>
      </c>
      <c r="O656" t="s">
        <v>9</v>
      </c>
      <c r="P656">
        <v>1118</v>
      </c>
      <c r="Q656" t="str">
        <f>_xlfn.XLOOKUP(P656,Planilha1!$A$2:$A$3,Planilha1!$B$2:$B$3)</f>
        <v>Riocentro</v>
      </c>
      <c r="R656" t="s">
        <v>0</v>
      </c>
      <c r="S656" s="3">
        <v>1</v>
      </c>
      <c r="T656" t="s">
        <v>10</v>
      </c>
      <c r="U656" s="3">
        <v>1</v>
      </c>
      <c r="V656" t="s">
        <v>10</v>
      </c>
      <c r="W656" s="4">
        <v>1190.4000000000001</v>
      </c>
      <c r="X656" s="17">
        <f t="shared" si="21"/>
        <v>1190.4000000000001</v>
      </c>
      <c r="Y656" t="s">
        <v>11</v>
      </c>
      <c r="Z656" s="3">
        <v>1</v>
      </c>
      <c r="AA656" s="3">
        <v>0</v>
      </c>
      <c r="AB656" s="3">
        <v>0</v>
      </c>
      <c r="AC656" s="3">
        <v>0</v>
      </c>
      <c r="AD656" s="4">
        <v>0</v>
      </c>
      <c r="AE656" s="3">
        <v>0</v>
      </c>
      <c r="AF656" s="4">
        <v>0</v>
      </c>
      <c r="AG656" s="3">
        <v>1</v>
      </c>
      <c r="AH656" s="4">
        <v>0</v>
      </c>
      <c r="AI656" s="4">
        <v>0</v>
      </c>
      <c r="AJ656" s="4">
        <v>0</v>
      </c>
      <c r="AK656" s="4">
        <v>0</v>
      </c>
      <c r="AL656" t="s">
        <v>990</v>
      </c>
      <c r="AM656" t="s">
        <v>13</v>
      </c>
    </row>
    <row r="657" spans="1:39" x14ac:dyDescent="0.25">
      <c r="A657" t="s">
        <v>1</v>
      </c>
      <c r="B657" t="s">
        <v>2</v>
      </c>
      <c r="C657" t="s">
        <v>3</v>
      </c>
      <c r="D657" t="s">
        <v>4</v>
      </c>
      <c r="E657" t="str">
        <f>_xlfn.XLOOKUP(D657,Planilha2!A:A,Planilha2!B:B)</f>
        <v>Compras EBMS</v>
      </c>
      <c r="F657" s="2">
        <v>45460</v>
      </c>
      <c r="G657" t="s">
        <v>55</v>
      </c>
      <c r="H657" s="10" t="s">
        <v>5594</v>
      </c>
      <c r="I657" t="s">
        <v>56</v>
      </c>
      <c r="J657" t="s">
        <v>57</v>
      </c>
      <c r="K657" t="s">
        <v>8</v>
      </c>
      <c r="L657" t="str">
        <f t="shared" si="20"/>
        <v>Serviço</v>
      </c>
      <c r="M657" t="s">
        <v>23</v>
      </c>
      <c r="N657" t="s">
        <v>0</v>
      </c>
      <c r="O657" t="s">
        <v>9</v>
      </c>
      <c r="P657">
        <v>1118</v>
      </c>
      <c r="Q657" t="str">
        <f>_xlfn.XLOOKUP(P657,Planilha1!$A$2:$A$3,Planilha1!$B$2:$B$3)</f>
        <v>Riocentro</v>
      </c>
      <c r="R657" t="s">
        <v>0</v>
      </c>
      <c r="S657" s="3">
        <v>1</v>
      </c>
      <c r="T657" t="s">
        <v>10</v>
      </c>
      <c r="U657" s="3">
        <v>1</v>
      </c>
      <c r="V657" t="s">
        <v>10</v>
      </c>
      <c r="W657" s="4">
        <v>909.62</v>
      </c>
      <c r="X657" s="17">
        <f t="shared" si="21"/>
        <v>909.62</v>
      </c>
      <c r="Y657" t="s">
        <v>11</v>
      </c>
      <c r="Z657" s="3">
        <v>1</v>
      </c>
      <c r="AA657" s="3">
        <v>0</v>
      </c>
      <c r="AB657" s="3">
        <v>0</v>
      </c>
      <c r="AC657" s="3">
        <v>0</v>
      </c>
      <c r="AD657" s="4">
        <v>0</v>
      </c>
      <c r="AE657" s="3">
        <v>0</v>
      </c>
      <c r="AF657" s="4">
        <v>0</v>
      </c>
      <c r="AG657" s="3">
        <v>1</v>
      </c>
      <c r="AH657" s="4">
        <v>0</v>
      </c>
      <c r="AI657" s="4">
        <v>0</v>
      </c>
      <c r="AJ657" s="4">
        <v>0</v>
      </c>
      <c r="AK657" s="4">
        <v>0</v>
      </c>
      <c r="AL657" t="s">
        <v>991</v>
      </c>
      <c r="AM657" t="s">
        <v>13</v>
      </c>
    </row>
    <row r="658" spans="1:39" x14ac:dyDescent="0.25">
      <c r="A658" t="s">
        <v>1</v>
      </c>
      <c r="B658" t="s">
        <v>2</v>
      </c>
      <c r="C658" t="s">
        <v>3</v>
      </c>
      <c r="D658" t="s">
        <v>4</v>
      </c>
      <c r="E658" t="str">
        <f>_xlfn.XLOOKUP(D658,Planilha2!A:A,Planilha2!B:B)</f>
        <v>Compras EBMS</v>
      </c>
      <c r="F658" s="2">
        <v>45460</v>
      </c>
      <c r="G658" t="s">
        <v>46</v>
      </c>
      <c r="H658" s="10" t="s">
        <v>46</v>
      </c>
      <c r="I658" t="s">
        <v>47</v>
      </c>
      <c r="J658" t="s">
        <v>48</v>
      </c>
      <c r="K658" t="s">
        <v>8</v>
      </c>
      <c r="L658" t="str">
        <f t="shared" si="20"/>
        <v>Serviço</v>
      </c>
      <c r="M658" t="s">
        <v>0</v>
      </c>
      <c r="N658" t="s">
        <v>0</v>
      </c>
      <c r="O658" t="s">
        <v>9</v>
      </c>
      <c r="P658">
        <v>1118</v>
      </c>
      <c r="Q658" t="str">
        <f>_xlfn.XLOOKUP(P658,Planilha1!$A$2:$A$3,Planilha1!$B$2:$B$3)</f>
        <v>Riocentro</v>
      </c>
      <c r="R658" t="s">
        <v>0</v>
      </c>
      <c r="S658" s="3">
        <v>1</v>
      </c>
      <c r="T658" t="s">
        <v>10</v>
      </c>
      <c r="U658" s="3">
        <v>1</v>
      </c>
      <c r="V658" t="s">
        <v>10</v>
      </c>
      <c r="W658" s="4">
        <v>1971</v>
      </c>
      <c r="X658" s="17">
        <f t="shared" si="21"/>
        <v>1971</v>
      </c>
      <c r="Y658" t="s">
        <v>11</v>
      </c>
      <c r="Z658" s="3">
        <v>1</v>
      </c>
      <c r="AA658" s="3">
        <v>0</v>
      </c>
      <c r="AB658" s="3">
        <v>0</v>
      </c>
      <c r="AC658" s="3">
        <v>1</v>
      </c>
      <c r="AD658" s="4">
        <v>0</v>
      </c>
      <c r="AE658" s="3">
        <v>1</v>
      </c>
      <c r="AF658" s="4">
        <v>1971</v>
      </c>
      <c r="AG658" s="3">
        <v>1</v>
      </c>
      <c r="AH658" s="4">
        <v>0</v>
      </c>
      <c r="AI658" s="4">
        <v>0</v>
      </c>
      <c r="AJ658" s="4">
        <v>0</v>
      </c>
      <c r="AK658" s="4">
        <v>0</v>
      </c>
      <c r="AL658" t="s">
        <v>992</v>
      </c>
      <c r="AM658" t="s">
        <v>13</v>
      </c>
    </row>
    <row r="659" spans="1:39" x14ac:dyDescent="0.25">
      <c r="A659" t="s">
        <v>1</v>
      </c>
      <c r="B659" t="s">
        <v>2</v>
      </c>
      <c r="C659" t="s">
        <v>3</v>
      </c>
      <c r="D659" t="s">
        <v>4</v>
      </c>
      <c r="E659" t="str">
        <f>_xlfn.XLOOKUP(D659,Planilha2!A:A,Planilha2!B:B)</f>
        <v>Compras EBMS</v>
      </c>
      <c r="F659" s="2">
        <v>45460</v>
      </c>
      <c r="G659" t="s">
        <v>26</v>
      </c>
      <c r="H659" s="10" t="s">
        <v>5591</v>
      </c>
      <c r="I659" t="s">
        <v>6</v>
      </c>
      <c r="J659" t="s">
        <v>27</v>
      </c>
      <c r="K659" t="s">
        <v>8</v>
      </c>
      <c r="L659" t="str">
        <f t="shared" si="20"/>
        <v>Serviço</v>
      </c>
      <c r="M659" t="s">
        <v>0</v>
      </c>
      <c r="N659" t="s">
        <v>0</v>
      </c>
      <c r="O659" t="s">
        <v>9</v>
      </c>
      <c r="P659">
        <v>1118</v>
      </c>
      <c r="Q659" t="str">
        <f>_xlfn.XLOOKUP(P659,Planilha1!$A$2:$A$3,Planilha1!$B$2:$B$3)</f>
        <v>Riocentro</v>
      </c>
      <c r="R659" t="s">
        <v>0</v>
      </c>
      <c r="S659" s="3">
        <v>1</v>
      </c>
      <c r="T659" t="s">
        <v>10</v>
      </c>
      <c r="U659" s="3">
        <v>1</v>
      </c>
      <c r="V659" t="s">
        <v>10</v>
      </c>
      <c r="W659" s="4">
        <v>1675</v>
      </c>
      <c r="X659" s="17">
        <f t="shared" si="21"/>
        <v>1675</v>
      </c>
      <c r="Y659" t="s">
        <v>11</v>
      </c>
      <c r="Z659" s="3">
        <v>1</v>
      </c>
      <c r="AA659" s="3">
        <v>0</v>
      </c>
      <c r="AB659" s="3">
        <v>0</v>
      </c>
      <c r="AC659" s="3">
        <v>0</v>
      </c>
      <c r="AD659" s="4">
        <v>0</v>
      </c>
      <c r="AE659" s="3">
        <v>0</v>
      </c>
      <c r="AF659" s="4">
        <v>0</v>
      </c>
      <c r="AG659" s="3">
        <v>1</v>
      </c>
      <c r="AH659" s="4">
        <v>0</v>
      </c>
      <c r="AI659" s="4">
        <v>0</v>
      </c>
      <c r="AJ659" s="4">
        <v>0</v>
      </c>
      <c r="AK659" s="4">
        <v>0</v>
      </c>
      <c r="AL659" t="s">
        <v>993</v>
      </c>
      <c r="AM659" t="s">
        <v>13</v>
      </c>
    </row>
    <row r="660" spans="1:39" x14ac:dyDescent="0.25">
      <c r="A660" t="s">
        <v>1</v>
      </c>
      <c r="B660" t="s">
        <v>2</v>
      </c>
      <c r="C660" t="s">
        <v>3</v>
      </c>
      <c r="D660" t="s">
        <v>4</v>
      </c>
      <c r="E660" t="str">
        <f>_xlfn.XLOOKUP(D660,Planilha2!A:A,Planilha2!B:B)</f>
        <v>Compras EBMS</v>
      </c>
      <c r="F660" s="2">
        <v>45461</v>
      </c>
      <c r="G660" t="s">
        <v>591</v>
      </c>
      <c r="H660" s="10" t="s">
        <v>5621</v>
      </c>
      <c r="I660" t="s">
        <v>33</v>
      </c>
      <c r="J660" t="s">
        <v>994</v>
      </c>
      <c r="K660" t="s">
        <v>8</v>
      </c>
      <c r="L660" t="str">
        <f t="shared" si="20"/>
        <v>Serviço</v>
      </c>
      <c r="M660" t="s">
        <v>0</v>
      </c>
      <c r="N660" t="s">
        <v>0</v>
      </c>
      <c r="O660" t="s">
        <v>9</v>
      </c>
      <c r="P660">
        <v>1118</v>
      </c>
      <c r="Q660" t="str">
        <f>_xlfn.XLOOKUP(P660,Planilha1!$A$2:$A$3,Planilha1!$B$2:$B$3)</f>
        <v>Riocentro</v>
      </c>
      <c r="R660" t="s">
        <v>0</v>
      </c>
      <c r="S660" s="3">
        <v>1</v>
      </c>
      <c r="T660" t="s">
        <v>10</v>
      </c>
      <c r="U660" s="3">
        <v>1</v>
      </c>
      <c r="V660" t="s">
        <v>10</v>
      </c>
      <c r="W660" s="4">
        <v>1535</v>
      </c>
      <c r="X660" s="17">
        <f t="shared" si="21"/>
        <v>1535</v>
      </c>
      <c r="Y660" t="s">
        <v>11</v>
      </c>
      <c r="Z660" s="3">
        <v>1</v>
      </c>
      <c r="AA660" s="3">
        <v>0</v>
      </c>
      <c r="AB660" s="3">
        <v>0</v>
      </c>
      <c r="AC660" s="3">
        <v>0</v>
      </c>
      <c r="AD660" s="4">
        <v>0</v>
      </c>
      <c r="AE660" s="3">
        <v>0</v>
      </c>
      <c r="AF660" s="4">
        <v>0</v>
      </c>
      <c r="AG660" s="3">
        <v>1</v>
      </c>
      <c r="AH660" s="4">
        <v>0</v>
      </c>
      <c r="AI660" s="4">
        <v>0</v>
      </c>
      <c r="AJ660" s="4">
        <v>0</v>
      </c>
      <c r="AK660" s="4">
        <v>0</v>
      </c>
      <c r="AL660" t="s">
        <v>995</v>
      </c>
      <c r="AM660" t="s">
        <v>13</v>
      </c>
    </row>
    <row r="661" spans="1:39" x14ac:dyDescent="0.25">
      <c r="A661" t="s">
        <v>1</v>
      </c>
      <c r="B661" t="s">
        <v>2</v>
      </c>
      <c r="C661" t="s">
        <v>3</v>
      </c>
      <c r="D661" t="s">
        <v>4</v>
      </c>
      <c r="E661" t="str">
        <f>_xlfn.XLOOKUP(D661,Planilha2!A:A,Planilha2!B:B)</f>
        <v>Compras EBMS</v>
      </c>
      <c r="F661" s="2">
        <v>45461</v>
      </c>
      <c r="G661" t="s">
        <v>102</v>
      </c>
      <c r="H661" s="10" t="s">
        <v>5599</v>
      </c>
      <c r="I661" t="s">
        <v>33</v>
      </c>
      <c r="J661" t="s">
        <v>996</v>
      </c>
      <c r="K661" t="s">
        <v>8</v>
      </c>
      <c r="L661" t="str">
        <f t="shared" si="20"/>
        <v>Serviço</v>
      </c>
      <c r="M661" t="s">
        <v>0</v>
      </c>
      <c r="N661" t="s">
        <v>0</v>
      </c>
      <c r="O661" t="s">
        <v>9</v>
      </c>
      <c r="P661">
        <v>1118</v>
      </c>
      <c r="Q661" t="str">
        <f>_xlfn.XLOOKUP(P661,Planilha1!$A$2:$A$3,Planilha1!$B$2:$B$3)</f>
        <v>Riocentro</v>
      </c>
      <c r="R661" t="s">
        <v>0</v>
      </c>
      <c r="S661" s="3">
        <v>1</v>
      </c>
      <c r="T661" t="s">
        <v>10</v>
      </c>
      <c r="U661" s="3">
        <v>1</v>
      </c>
      <c r="V661" t="s">
        <v>10</v>
      </c>
      <c r="W661" s="4">
        <v>2168.4</v>
      </c>
      <c r="X661" s="17">
        <f t="shared" si="21"/>
        <v>2168.4</v>
      </c>
      <c r="Y661" t="s">
        <v>11</v>
      </c>
      <c r="Z661" s="3">
        <v>1</v>
      </c>
      <c r="AA661" s="3">
        <v>0</v>
      </c>
      <c r="AB661" s="3">
        <v>0</v>
      </c>
      <c r="AC661" s="3">
        <v>0</v>
      </c>
      <c r="AD661" s="4">
        <v>0</v>
      </c>
      <c r="AE661" s="3">
        <v>0</v>
      </c>
      <c r="AF661" s="4">
        <v>0</v>
      </c>
      <c r="AG661" s="3">
        <v>1</v>
      </c>
      <c r="AH661" s="4">
        <v>0</v>
      </c>
      <c r="AI661" s="4">
        <v>0</v>
      </c>
      <c r="AJ661" s="4">
        <v>0</v>
      </c>
      <c r="AK661" s="4">
        <v>0</v>
      </c>
      <c r="AL661" t="s">
        <v>997</v>
      </c>
      <c r="AM661" t="s">
        <v>13</v>
      </c>
    </row>
    <row r="662" spans="1:39" x14ac:dyDescent="0.25">
      <c r="A662" t="s">
        <v>1</v>
      </c>
      <c r="B662" t="s">
        <v>2</v>
      </c>
      <c r="C662" t="s">
        <v>3</v>
      </c>
      <c r="D662" t="s">
        <v>4</v>
      </c>
      <c r="E662" t="str">
        <f>_xlfn.XLOOKUP(D662,Planilha2!A:A,Planilha2!B:B)</f>
        <v>Compras EBMS</v>
      </c>
      <c r="F662" s="2">
        <v>45461</v>
      </c>
      <c r="G662" t="s">
        <v>102</v>
      </c>
      <c r="H662" s="10" t="s">
        <v>5599</v>
      </c>
      <c r="I662" t="s">
        <v>33</v>
      </c>
      <c r="J662" t="s">
        <v>998</v>
      </c>
      <c r="K662" t="s">
        <v>8</v>
      </c>
      <c r="L662" t="str">
        <f t="shared" si="20"/>
        <v>Serviço</v>
      </c>
      <c r="M662" t="s">
        <v>0</v>
      </c>
      <c r="N662" t="s">
        <v>0</v>
      </c>
      <c r="O662" t="s">
        <v>9</v>
      </c>
      <c r="P662">
        <v>1118</v>
      </c>
      <c r="Q662" t="str">
        <f>_xlfn.XLOOKUP(P662,Planilha1!$A$2:$A$3,Planilha1!$B$2:$B$3)</f>
        <v>Riocentro</v>
      </c>
      <c r="R662" t="s">
        <v>0</v>
      </c>
      <c r="S662" s="3">
        <v>1</v>
      </c>
      <c r="T662" t="s">
        <v>10</v>
      </c>
      <c r="U662" s="3">
        <v>1</v>
      </c>
      <c r="V662" t="s">
        <v>10</v>
      </c>
      <c r="W662" s="4">
        <v>3484.5</v>
      </c>
      <c r="X662" s="17">
        <f t="shared" si="21"/>
        <v>3484.5</v>
      </c>
      <c r="Y662" t="s">
        <v>11</v>
      </c>
      <c r="Z662" s="3">
        <v>1</v>
      </c>
      <c r="AA662" s="3">
        <v>0</v>
      </c>
      <c r="AB662" s="3">
        <v>0</v>
      </c>
      <c r="AC662" s="3">
        <v>1</v>
      </c>
      <c r="AD662" s="4">
        <v>0</v>
      </c>
      <c r="AE662" s="3">
        <v>1</v>
      </c>
      <c r="AF662" s="4">
        <v>3484.5</v>
      </c>
      <c r="AG662" s="3">
        <v>1</v>
      </c>
      <c r="AH662" s="4">
        <v>0</v>
      </c>
      <c r="AI662" s="4">
        <v>0</v>
      </c>
      <c r="AJ662" s="4">
        <v>0</v>
      </c>
      <c r="AK662" s="4">
        <v>0</v>
      </c>
      <c r="AL662" t="s">
        <v>999</v>
      </c>
      <c r="AM662" t="s">
        <v>13</v>
      </c>
    </row>
    <row r="663" spans="1:39" x14ac:dyDescent="0.25">
      <c r="A663" t="s">
        <v>1</v>
      </c>
      <c r="B663" t="s">
        <v>2</v>
      </c>
      <c r="C663" t="s">
        <v>3</v>
      </c>
      <c r="D663" t="s">
        <v>4</v>
      </c>
      <c r="E663" t="str">
        <f>_xlfn.XLOOKUP(D663,Planilha2!A:A,Planilha2!B:B)</f>
        <v>Compras EBMS</v>
      </c>
      <c r="F663" s="2">
        <v>45462</v>
      </c>
      <c r="G663" t="s">
        <v>46</v>
      </c>
      <c r="H663" s="10" t="s">
        <v>46</v>
      </c>
      <c r="I663" t="s">
        <v>212</v>
      </c>
      <c r="J663" t="s">
        <v>213</v>
      </c>
      <c r="K663" t="s">
        <v>8</v>
      </c>
      <c r="L663" t="str">
        <f t="shared" si="20"/>
        <v>Serviço</v>
      </c>
      <c r="M663" t="s">
        <v>0</v>
      </c>
      <c r="N663" t="s">
        <v>0</v>
      </c>
      <c r="O663" t="s">
        <v>9</v>
      </c>
      <c r="P663">
        <v>1118</v>
      </c>
      <c r="Q663" t="str">
        <f>_xlfn.XLOOKUP(P663,Planilha1!$A$2:$A$3,Planilha1!$B$2:$B$3)</f>
        <v>Riocentro</v>
      </c>
      <c r="R663" t="s">
        <v>0</v>
      </c>
      <c r="S663" s="3">
        <v>1</v>
      </c>
      <c r="T663" t="s">
        <v>10</v>
      </c>
      <c r="U663" s="3">
        <v>1</v>
      </c>
      <c r="V663" t="s">
        <v>10</v>
      </c>
      <c r="W663" s="4">
        <v>1753.64</v>
      </c>
      <c r="X663" s="17">
        <f t="shared" si="21"/>
        <v>1753.64</v>
      </c>
      <c r="Y663" t="s">
        <v>11</v>
      </c>
      <c r="Z663" s="3">
        <v>1</v>
      </c>
      <c r="AA663" s="3">
        <v>0</v>
      </c>
      <c r="AB663" s="3">
        <v>0</v>
      </c>
      <c r="AC663" s="3">
        <v>1</v>
      </c>
      <c r="AD663" s="4">
        <v>0</v>
      </c>
      <c r="AE663" s="3">
        <v>1</v>
      </c>
      <c r="AF663" s="4">
        <v>1753.64</v>
      </c>
      <c r="AG663" s="3">
        <v>1</v>
      </c>
      <c r="AH663" s="4">
        <v>0</v>
      </c>
      <c r="AI663" s="4">
        <v>0</v>
      </c>
      <c r="AJ663" s="4">
        <v>0</v>
      </c>
      <c r="AK663" s="4">
        <v>0</v>
      </c>
      <c r="AL663" t="s">
        <v>1000</v>
      </c>
      <c r="AM663" t="s">
        <v>13</v>
      </c>
    </row>
    <row r="664" spans="1:39" x14ac:dyDescent="0.25">
      <c r="A664" t="s">
        <v>1</v>
      </c>
      <c r="B664" t="s">
        <v>2</v>
      </c>
      <c r="C664" t="s">
        <v>3</v>
      </c>
      <c r="D664" t="s">
        <v>4</v>
      </c>
      <c r="E664" t="str">
        <f>_xlfn.XLOOKUP(D664,Planilha2!A:A,Planilha2!B:B)</f>
        <v>Compras EBMS</v>
      </c>
      <c r="F664" s="2">
        <v>45462</v>
      </c>
      <c r="G664" t="s">
        <v>55</v>
      </c>
      <c r="H664" s="10" t="s">
        <v>5594</v>
      </c>
      <c r="I664" t="s">
        <v>56</v>
      </c>
      <c r="J664" t="s">
        <v>57</v>
      </c>
      <c r="K664" t="s">
        <v>8</v>
      </c>
      <c r="L664" t="str">
        <f t="shared" si="20"/>
        <v>Serviço</v>
      </c>
      <c r="M664" t="s">
        <v>0</v>
      </c>
      <c r="N664" t="s">
        <v>0</v>
      </c>
      <c r="O664" t="s">
        <v>9</v>
      </c>
      <c r="P664">
        <v>1118</v>
      </c>
      <c r="Q664" t="str">
        <f>_xlfn.XLOOKUP(P664,Planilha1!$A$2:$A$3,Planilha1!$B$2:$B$3)</f>
        <v>Riocentro</v>
      </c>
      <c r="R664" t="s">
        <v>0</v>
      </c>
      <c r="S664" s="3">
        <v>1</v>
      </c>
      <c r="T664" t="s">
        <v>10</v>
      </c>
      <c r="U664" s="3">
        <v>1</v>
      </c>
      <c r="V664" t="s">
        <v>10</v>
      </c>
      <c r="W664" s="4">
        <v>15463.56</v>
      </c>
      <c r="X664" s="17">
        <f t="shared" si="21"/>
        <v>15463.56</v>
      </c>
      <c r="Y664" t="s">
        <v>11</v>
      </c>
      <c r="Z664" s="3">
        <v>1</v>
      </c>
      <c r="AA664" s="3">
        <v>0</v>
      </c>
      <c r="AB664" s="3">
        <v>0</v>
      </c>
      <c r="AC664" s="3">
        <v>1</v>
      </c>
      <c r="AD664" s="4">
        <v>0</v>
      </c>
      <c r="AE664" s="3">
        <v>1</v>
      </c>
      <c r="AF664" s="4">
        <v>15463.56</v>
      </c>
      <c r="AG664" s="3">
        <v>1</v>
      </c>
      <c r="AH664" s="4">
        <v>0</v>
      </c>
      <c r="AI664" s="4">
        <v>0</v>
      </c>
      <c r="AJ664" s="4">
        <v>0</v>
      </c>
      <c r="AK664" s="4">
        <v>0</v>
      </c>
      <c r="AL664" t="s">
        <v>1001</v>
      </c>
      <c r="AM664" t="s">
        <v>13</v>
      </c>
    </row>
    <row r="665" spans="1:39" x14ac:dyDescent="0.25">
      <c r="A665" t="s">
        <v>1</v>
      </c>
      <c r="B665" t="s">
        <v>2</v>
      </c>
      <c r="C665" t="s">
        <v>3</v>
      </c>
      <c r="D665" t="s">
        <v>4</v>
      </c>
      <c r="E665" t="str">
        <f>_xlfn.XLOOKUP(D665,Planilha2!A:A,Planilha2!B:B)</f>
        <v>Compras EBMS</v>
      </c>
      <c r="F665" s="2">
        <v>45462</v>
      </c>
      <c r="G665" t="s">
        <v>26</v>
      </c>
      <c r="H665" s="10" t="s">
        <v>5591</v>
      </c>
      <c r="I665" t="s">
        <v>6</v>
      </c>
      <c r="J665" t="s">
        <v>1002</v>
      </c>
      <c r="K665" t="s">
        <v>8</v>
      </c>
      <c r="L665" t="str">
        <f t="shared" si="20"/>
        <v>Serviço</v>
      </c>
      <c r="M665" t="s">
        <v>0</v>
      </c>
      <c r="N665" t="s">
        <v>0</v>
      </c>
      <c r="O665" t="s">
        <v>9</v>
      </c>
      <c r="P665">
        <v>1118</v>
      </c>
      <c r="Q665" t="str">
        <f>_xlfn.XLOOKUP(P665,Planilha1!$A$2:$A$3,Planilha1!$B$2:$B$3)</f>
        <v>Riocentro</v>
      </c>
      <c r="R665" t="s">
        <v>0</v>
      </c>
      <c r="S665" s="3">
        <v>1</v>
      </c>
      <c r="T665" t="s">
        <v>10</v>
      </c>
      <c r="U665" s="3">
        <v>1</v>
      </c>
      <c r="V665" t="s">
        <v>10</v>
      </c>
      <c r="W665" s="4">
        <v>650</v>
      </c>
      <c r="X665" s="17">
        <f t="shared" si="21"/>
        <v>650</v>
      </c>
      <c r="Y665" t="s">
        <v>11</v>
      </c>
      <c r="Z665" s="3">
        <v>1</v>
      </c>
      <c r="AA665" s="3">
        <v>0</v>
      </c>
      <c r="AB665" s="3">
        <v>0</v>
      </c>
      <c r="AC665" s="3">
        <v>0</v>
      </c>
      <c r="AD665" s="4">
        <v>0</v>
      </c>
      <c r="AE665" s="3">
        <v>0</v>
      </c>
      <c r="AF665" s="4">
        <v>0</v>
      </c>
      <c r="AG665" s="3">
        <v>1</v>
      </c>
      <c r="AH665" s="4">
        <v>0</v>
      </c>
      <c r="AI665" s="4">
        <v>0</v>
      </c>
      <c r="AJ665" s="4">
        <v>0</v>
      </c>
      <c r="AK665" s="4">
        <v>0</v>
      </c>
      <c r="AL665" t="s">
        <v>1003</v>
      </c>
      <c r="AM665" t="s">
        <v>13</v>
      </c>
    </row>
    <row r="666" spans="1:39" x14ac:dyDescent="0.25">
      <c r="A666" t="s">
        <v>1</v>
      </c>
      <c r="B666" t="s">
        <v>2</v>
      </c>
      <c r="C666" t="s">
        <v>3</v>
      </c>
      <c r="D666" t="s">
        <v>4</v>
      </c>
      <c r="E666" t="str">
        <f>_xlfn.XLOOKUP(D666,Planilha2!A:A,Planilha2!B:B)</f>
        <v>Compras EBMS</v>
      </c>
      <c r="F666" s="2">
        <v>45462</v>
      </c>
      <c r="G666" t="s">
        <v>5</v>
      </c>
      <c r="H666" s="10" t="s">
        <v>5589</v>
      </c>
      <c r="I666" t="s">
        <v>6</v>
      </c>
      <c r="J666" t="s">
        <v>902</v>
      </c>
      <c r="K666" t="s">
        <v>8</v>
      </c>
      <c r="L666" t="str">
        <f t="shared" si="20"/>
        <v>Serviço</v>
      </c>
      <c r="M666" t="s">
        <v>0</v>
      </c>
      <c r="N666" t="s">
        <v>0</v>
      </c>
      <c r="O666" t="s">
        <v>9</v>
      </c>
      <c r="P666">
        <v>1118</v>
      </c>
      <c r="Q666" t="str">
        <f>_xlfn.XLOOKUP(P666,Planilha1!$A$2:$A$3,Planilha1!$B$2:$B$3)</f>
        <v>Riocentro</v>
      </c>
      <c r="R666" t="s">
        <v>0</v>
      </c>
      <c r="S666" s="3">
        <v>1</v>
      </c>
      <c r="T666" t="s">
        <v>10</v>
      </c>
      <c r="U666" s="3">
        <v>1</v>
      </c>
      <c r="V666" t="s">
        <v>10</v>
      </c>
      <c r="W666" s="4">
        <v>1058</v>
      </c>
      <c r="X666" s="17">
        <f t="shared" si="21"/>
        <v>1058</v>
      </c>
      <c r="Y666" t="s">
        <v>11</v>
      </c>
      <c r="Z666" s="3">
        <v>1</v>
      </c>
      <c r="AA666" s="3">
        <v>0</v>
      </c>
      <c r="AB666" s="3">
        <v>0</v>
      </c>
      <c r="AC666" s="3">
        <v>1</v>
      </c>
      <c r="AD666" s="4">
        <v>0</v>
      </c>
      <c r="AE666" s="3">
        <v>1</v>
      </c>
      <c r="AF666" s="4">
        <v>1058</v>
      </c>
      <c r="AG666" s="3">
        <v>1</v>
      </c>
      <c r="AH666" s="4">
        <v>0</v>
      </c>
      <c r="AI666" s="4">
        <v>0</v>
      </c>
      <c r="AJ666" s="4">
        <v>0</v>
      </c>
      <c r="AK666" s="4">
        <v>0</v>
      </c>
      <c r="AL666" t="s">
        <v>1004</v>
      </c>
      <c r="AM666" t="s">
        <v>13</v>
      </c>
    </row>
    <row r="667" spans="1:39" x14ac:dyDescent="0.25">
      <c r="A667" t="s">
        <v>1</v>
      </c>
      <c r="B667" t="s">
        <v>2</v>
      </c>
      <c r="C667" t="s">
        <v>3</v>
      </c>
      <c r="D667" t="s">
        <v>4</v>
      </c>
      <c r="E667" t="str">
        <f>_xlfn.XLOOKUP(D667,Planilha2!A:A,Planilha2!B:B)</f>
        <v>Compras EBMS</v>
      </c>
      <c r="F667" s="2">
        <v>45463</v>
      </c>
      <c r="G667" t="s">
        <v>55</v>
      </c>
      <c r="H667" s="10" t="s">
        <v>5594</v>
      </c>
      <c r="I667" t="s">
        <v>56</v>
      </c>
      <c r="J667" t="s">
        <v>57</v>
      </c>
      <c r="K667" t="s">
        <v>8</v>
      </c>
      <c r="L667" t="str">
        <f t="shared" si="20"/>
        <v>Serviço</v>
      </c>
      <c r="M667" t="s">
        <v>0</v>
      </c>
      <c r="N667" t="s">
        <v>0</v>
      </c>
      <c r="O667" t="s">
        <v>9</v>
      </c>
      <c r="P667">
        <v>1118</v>
      </c>
      <c r="Q667" t="str">
        <f>_xlfn.XLOOKUP(P667,Planilha1!$A$2:$A$3,Planilha1!$B$2:$B$3)</f>
        <v>Riocentro</v>
      </c>
      <c r="R667" t="s">
        <v>0</v>
      </c>
      <c r="S667" s="3">
        <v>1</v>
      </c>
      <c r="T667" t="s">
        <v>10</v>
      </c>
      <c r="U667" s="3">
        <v>1</v>
      </c>
      <c r="V667" t="s">
        <v>10</v>
      </c>
      <c r="W667" s="4">
        <v>1819.24</v>
      </c>
      <c r="X667" s="17">
        <f t="shared" si="21"/>
        <v>1819.24</v>
      </c>
      <c r="Y667" t="s">
        <v>11</v>
      </c>
      <c r="Z667" s="3">
        <v>1</v>
      </c>
      <c r="AA667" s="3">
        <v>0</v>
      </c>
      <c r="AB667" s="3">
        <v>0</v>
      </c>
      <c r="AC667" s="3">
        <v>1</v>
      </c>
      <c r="AD667" s="4">
        <v>0</v>
      </c>
      <c r="AE667" s="3">
        <v>1</v>
      </c>
      <c r="AF667" s="4">
        <v>1819.24</v>
      </c>
      <c r="AG667" s="3">
        <v>1</v>
      </c>
      <c r="AH667" s="4">
        <v>0</v>
      </c>
      <c r="AI667" s="4">
        <v>0</v>
      </c>
      <c r="AJ667" s="4">
        <v>0</v>
      </c>
      <c r="AK667" s="4">
        <v>0</v>
      </c>
      <c r="AL667" t="s">
        <v>1005</v>
      </c>
      <c r="AM667" t="s">
        <v>13</v>
      </c>
    </row>
    <row r="668" spans="1:39" x14ac:dyDescent="0.25">
      <c r="A668" t="s">
        <v>1</v>
      </c>
      <c r="B668" t="s">
        <v>2</v>
      </c>
      <c r="C668" t="s">
        <v>3</v>
      </c>
      <c r="D668" t="s">
        <v>4</v>
      </c>
      <c r="E668" t="str">
        <f>_xlfn.XLOOKUP(D668,Planilha2!A:A,Planilha2!B:B)</f>
        <v>Compras EBMS</v>
      </c>
      <c r="F668" s="2">
        <v>45463</v>
      </c>
      <c r="G668" t="s">
        <v>55</v>
      </c>
      <c r="H668" s="10" t="s">
        <v>5594</v>
      </c>
      <c r="I668" t="s">
        <v>56</v>
      </c>
      <c r="J668" t="s">
        <v>57</v>
      </c>
      <c r="K668" t="s">
        <v>8</v>
      </c>
      <c r="L668" t="str">
        <f t="shared" si="20"/>
        <v>Serviço</v>
      </c>
      <c r="M668" t="s">
        <v>0</v>
      </c>
      <c r="N668" t="s">
        <v>0</v>
      </c>
      <c r="O668" t="s">
        <v>9</v>
      </c>
      <c r="P668">
        <v>1118</v>
      </c>
      <c r="Q668" t="str">
        <f>_xlfn.XLOOKUP(P668,Planilha1!$A$2:$A$3,Planilha1!$B$2:$B$3)</f>
        <v>Riocentro</v>
      </c>
      <c r="R668" t="s">
        <v>0</v>
      </c>
      <c r="S668" s="3">
        <v>1</v>
      </c>
      <c r="T668" t="s">
        <v>10</v>
      </c>
      <c r="U668" s="3">
        <v>1</v>
      </c>
      <c r="V668" t="s">
        <v>10</v>
      </c>
      <c r="W668" s="4">
        <v>2274.0500000000002</v>
      </c>
      <c r="X668" s="17">
        <f t="shared" si="21"/>
        <v>2274.0500000000002</v>
      </c>
      <c r="Y668" t="s">
        <v>11</v>
      </c>
      <c r="Z668" s="3">
        <v>1</v>
      </c>
      <c r="AA668" s="3">
        <v>0</v>
      </c>
      <c r="AB668" s="3">
        <v>0</v>
      </c>
      <c r="AC668" s="3">
        <v>1</v>
      </c>
      <c r="AD668" s="4">
        <v>0</v>
      </c>
      <c r="AE668" s="3">
        <v>1</v>
      </c>
      <c r="AF668" s="4">
        <v>2274.0500000000002</v>
      </c>
      <c r="AG668" s="3">
        <v>1</v>
      </c>
      <c r="AH668" s="4">
        <v>0</v>
      </c>
      <c r="AI668" s="4">
        <v>0</v>
      </c>
      <c r="AJ668" s="4">
        <v>0</v>
      </c>
      <c r="AK668" s="4">
        <v>0</v>
      </c>
      <c r="AL668" t="s">
        <v>1006</v>
      </c>
      <c r="AM668" t="s">
        <v>13</v>
      </c>
    </row>
    <row r="669" spans="1:39" x14ac:dyDescent="0.25">
      <c r="A669" t="s">
        <v>1</v>
      </c>
      <c r="B669" t="s">
        <v>2</v>
      </c>
      <c r="C669" t="s">
        <v>3</v>
      </c>
      <c r="D669" t="s">
        <v>4</v>
      </c>
      <c r="E669" t="str">
        <f>_xlfn.XLOOKUP(D669,Planilha2!A:A,Planilha2!B:B)</f>
        <v>Compras EBMS</v>
      </c>
      <c r="F669" s="2">
        <v>45463</v>
      </c>
      <c r="G669" t="s">
        <v>46</v>
      </c>
      <c r="H669" s="10" t="s">
        <v>46</v>
      </c>
      <c r="I669" t="s">
        <v>212</v>
      </c>
      <c r="J669" t="s">
        <v>248</v>
      </c>
      <c r="K669" t="s">
        <v>8</v>
      </c>
      <c r="L669" t="str">
        <f t="shared" si="20"/>
        <v>Serviço</v>
      </c>
      <c r="M669" t="s">
        <v>0</v>
      </c>
      <c r="N669" t="s">
        <v>0</v>
      </c>
      <c r="O669" t="s">
        <v>9</v>
      </c>
      <c r="P669">
        <v>1118</v>
      </c>
      <c r="Q669" t="str">
        <f>_xlfn.XLOOKUP(P669,Planilha1!$A$2:$A$3,Planilha1!$B$2:$B$3)</f>
        <v>Riocentro</v>
      </c>
      <c r="R669" t="s">
        <v>0</v>
      </c>
      <c r="S669" s="3">
        <v>1</v>
      </c>
      <c r="T669" t="s">
        <v>10</v>
      </c>
      <c r="U669" s="3">
        <v>1</v>
      </c>
      <c r="V669" t="s">
        <v>10</v>
      </c>
      <c r="W669" s="4">
        <v>942.55</v>
      </c>
      <c r="X669" s="17">
        <f t="shared" si="21"/>
        <v>942.55</v>
      </c>
      <c r="Y669" t="s">
        <v>11</v>
      </c>
      <c r="Z669" s="3">
        <v>1</v>
      </c>
      <c r="AA669" s="3">
        <v>0</v>
      </c>
      <c r="AB669" s="3">
        <v>0</v>
      </c>
      <c r="AC669" s="3">
        <v>1</v>
      </c>
      <c r="AD669" s="4">
        <v>0</v>
      </c>
      <c r="AE669" s="3">
        <v>1</v>
      </c>
      <c r="AF669" s="4">
        <v>942.55</v>
      </c>
      <c r="AG669" s="3">
        <v>1</v>
      </c>
      <c r="AH669" s="4">
        <v>0</v>
      </c>
      <c r="AI669" s="4">
        <v>0</v>
      </c>
      <c r="AJ669" s="4">
        <v>0</v>
      </c>
      <c r="AK669" s="4">
        <v>0</v>
      </c>
      <c r="AL669" t="s">
        <v>1007</v>
      </c>
      <c r="AM669" t="s">
        <v>13</v>
      </c>
    </row>
    <row r="670" spans="1:39" x14ac:dyDescent="0.25">
      <c r="A670" t="s">
        <v>1</v>
      </c>
      <c r="B670" t="s">
        <v>2</v>
      </c>
      <c r="C670" t="s">
        <v>3</v>
      </c>
      <c r="D670" t="s">
        <v>4</v>
      </c>
      <c r="E670" t="str">
        <f>_xlfn.XLOOKUP(D670,Planilha2!A:A,Planilha2!B:B)</f>
        <v>Compras EBMS</v>
      </c>
      <c r="F670" s="2">
        <v>45463</v>
      </c>
      <c r="G670" t="s">
        <v>50</v>
      </c>
      <c r="H670" s="10" t="s">
        <v>5593</v>
      </c>
      <c r="I670" t="s">
        <v>51</v>
      </c>
      <c r="J670" t="s">
        <v>97</v>
      </c>
      <c r="K670" t="s">
        <v>8</v>
      </c>
      <c r="L670" t="str">
        <f t="shared" si="20"/>
        <v>Serviço</v>
      </c>
      <c r="M670" t="s">
        <v>0</v>
      </c>
      <c r="N670" t="s">
        <v>0</v>
      </c>
      <c r="O670" t="s">
        <v>9</v>
      </c>
      <c r="P670">
        <v>1118</v>
      </c>
      <c r="Q670" t="str">
        <f>_xlfn.XLOOKUP(P670,Planilha1!$A$2:$A$3,Planilha1!$B$2:$B$3)</f>
        <v>Riocentro</v>
      </c>
      <c r="R670" t="s">
        <v>0</v>
      </c>
      <c r="S670" s="3">
        <v>1</v>
      </c>
      <c r="T670" t="s">
        <v>10</v>
      </c>
      <c r="U670" s="3">
        <v>1</v>
      </c>
      <c r="V670" t="s">
        <v>10</v>
      </c>
      <c r="W670" s="4">
        <v>1040</v>
      </c>
      <c r="X670" s="17">
        <f t="shared" si="21"/>
        <v>1040</v>
      </c>
      <c r="Y670" t="s">
        <v>11</v>
      </c>
      <c r="Z670" s="3">
        <v>1</v>
      </c>
      <c r="AA670" s="3">
        <v>0</v>
      </c>
      <c r="AB670" s="3">
        <v>0</v>
      </c>
      <c r="AC670" s="3">
        <v>0</v>
      </c>
      <c r="AD670" s="4">
        <v>0</v>
      </c>
      <c r="AE670" s="3">
        <v>0</v>
      </c>
      <c r="AF670" s="4">
        <v>0</v>
      </c>
      <c r="AG670" s="3">
        <v>1</v>
      </c>
      <c r="AH670" s="4">
        <v>0</v>
      </c>
      <c r="AI670" s="4">
        <v>0</v>
      </c>
      <c r="AJ670" s="4">
        <v>0</v>
      </c>
      <c r="AK670" s="4">
        <v>0</v>
      </c>
      <c r="AL670" t="s">
        <v>1008</v>
      </c>
      <c r="AM670" t="s">
        <v>13</v>
      </c>
    </row>
    <row r="671" spans="1:39" x14ac:dyDescent="0.25">
      <c r="A671" t="s">
        <v>1</v>
      </c>
      <c r="B671" t="s">
        <v>2</v>
      </c>
      <c r="C671" t="s">
        <v>3</v>
      </c>
      <c r="D671" t="s">
        <v>4</v>
      </c>
      <c r="E671" t="str">
        <f>_xlfn.XLOOKUP(D671,Planilha2!A:A,Planilha2!B:B)</f>
        <v>Compras EBMS</v>
      </c>
      <c r="F671" s="2">
        <v>45463</v>
      </c>
      <c r="G671" t="s">
        <v>43</v>
      </c>
      <c r="H671" s="10" t="s">
        <v>5964</v>
      </c>
      <c r="I671" t="s">
        <v>33</v>
      </c>
      <c r="J671" t="s">
        <v>422</v>
      </c>
      <c r="K671" t="s">
        <v>8</v>
      </c>
      <c r="L671" t="str">
        <f t="shared" si="20"/>
        <v>Serviço</v>
      </c>
      <c r="M671" t="s">
        <v>0</v>
      </c>
      <c r="N671" t="s">
        <v>0</v>
      </c>
      <c r="O671" t="s">
        <v>9</v>
      </c>
      <c r="P671">
        <v>1118</v>
      </c>
      <c r="Q671" t="str">
        <f>_xlfn.XLOOKUP(P671,Planilha1!$A$2:$A$3,Planilha1!$B$2:$B$3)</f>
        <v>Riocentro</v>
      </c>
      <c r="R671" t="s">
        <v>0</v>
      </c>
      <c r="S671" s="3">
        <v>1</v>
      </c>
      <c r="T671" t="s">
        <v>10</v>
      </c>
      <c r="U671" s="3">
        <v>1</v>
      </c>
      <c r="V671" t="s">
        <v>10</v>
      </c>
      <c r="W671" s="4">
        <v>680</v>
      </c>
      <c r="X671" s="17">
        <f t="shared" si="21"/>
        <v>680</v>
      </c>
      <c r="Y671" t="s">
        <v>11</v>
      </c>
      <c r="Z671" s="3">
        <v>1</v>
      </c>
      <c r="AA671" s="3">
        <v>0</v>
      </c>
      <c r="AB671" s="3">
        <v>0</v>
      </c>
      <c r="AC671" s="3">
        <v>0</v>
      </c>
      <c r="AD671" s="4">
        <v>0</v>
      </c>
      <c r="AE671" s="3">
        <v>0</v>
      </c>
      <c r="AF671" s="4">
        <v>0</v>
      </c>
      <c r="AG671" s="3">
        <v>1</v>
      </c>
      <c r="AH671" s="4">
        <v>0</v>
      </c>
      <c r="AI671" s="4">
        <v>0</v>
      </c>
      <c r="AJ671" s="4">
        <v>0</v>
      </c>
      <c r="AK671" s="4">
        <v>0</v>
      </c>
      <c r="AL671" t="s">
        <v>1009</v>
      </c>
      <c r="AM671" t="s">
        <v>13</v>
      </c>
    </row>
    <row r="672" spans="1:39" x14ac:dyDescent="0.25">
      <c r="A672" t="s">
        <v>1</v>
      </c>
      <c r="B672" t="s">
        <v>2</v>
      </c>
      <c r="C672" t="s">
        <v>3</v>
      </c>
      <c r="D672" t="s">
        <v>4</v>
      </c>
      <c r="E672" t="str">
        <f>_xlfn.XLOOKUP(D672,Planilha2!A:A,Planilha2!B:B)</f>
        <v>Compras EBMS</v>
      </c>
      <c r="F672" s="2">
        <v>45463</v>
      </c>
      <c r="G672" t="s">
        <v>66</v>
      </c>
      <c r="H672" s="10" t="s">
        <v>5965</v>
      </c>
      <c r="I672" t="s">
        <v>51</v>
      </c>
      <c r="J672" t="s">
        <v>52</v>
      </c>
      <c r="K672" t="s">
        <v>8</v>
      </c>
      <c r="L672" t="str">
        <f t="shared" si="20"/>
        <v>Serviço</v>
      </c>
      <c r="M672" t="s">
        <v>0</v>
      </c>
      <c r="N672" t="s">
        <v>0</v>
      </c>
      <c r="O672" t="s">
        <v>9</v>
      </c>
      <c r="P672">
        <v>1118</v>
      </c>
      <c r="Q672" t="str">
        <f>_xlfn.XLOOKUP(P672,Planilha1!$A$2:$A$3,Planilha1!$B$2:$B$3)</f>
        <v>Riocentro</v>
      </c>
      <c r="R672" t="s">
        <v>0</v>
      </c>
      <c r="S672" s="3">
        <v>1</v>
      </c>
      <c r="T672" t="s">
        <v>10</v>
      </c>
      <c r="U672" s="3">
        <v>1</v>
      </c>
      <c r="V672" t="s">
        <v>10</v>
      </c>
      <c r="W672" s="4">
        <v>350</v>
      </c>
      <c r="X672" s="17">
        <f t="shared" si="21"/>
        <v>350</v>
      </c>
      <c r="Y672" t="s">
        <v>11</v>
      </c>
      <c r="Z672" s="3">
        <v>1</v>
      </c>
      <c r="AA672" s="3">
        <v>0</v>
      </c>
      <c r="AB672" s="3">
        <v>0</v>
      </c>
      <c r="AC672" s="3">
        <v>0</v>
      </c>
      <c r="AD672" s="4">
        <v>0</v>
      </c>
      <c r="AE672" s="3">
        <v>0</v>
      </c>
      <c r="AF672" s="4">
        <v>0</v>
      </c>
      <c r="AG672" s="3">
        <v>1</v>
      </c>
      <c r="AH672" s="4">
        <v>0</v>
      </c>
      <c r="AI672" s="4">
        <v>0</v>
      </c>
      <c r="AJ672" s="4">
        <v>0</v>
      </c>
      <c r="AK672" s="4">
        <v>0</v>
      </c>
      <c r="AL672" t="s">
        <v>1010</v>
      </c>
      <c r="AM672" t="s">
        <v>13</v>
      </c>
    </row>
    <row r="673" spans="1:39" x14ac:dyDescent="0.25">
      <c r="A673" t="s">
        <v>1</v>
      </c>
      <c r="B673" t="s">
        <v>2</v>
      </c>
      <c r="C673" t="s">
        <v>3</v>
      </c>
      <c r="D673" t="s">
        <v>4</v>
      </c>
      <c r="E673" t="str">
        <f>_xlfn.XLOOKUP(D673,Planilha2!A:A,Planilha2!B:B)</f>
        <v>Compras EBMS</v>
      </c>
      <c r="F673" s="2">
        <v>45463</v>
      </c>
      <c r="G673" t="s">
        <v>522</v>
      </c>
      <c r="H673" s="10" t="s">
        <v>5618</v>
      </c>
      <c r="I673" t="s">
        <v>33</v>
      </c>
      <c r="J673" t="s">
        <v>523</v>
      </c>
      <c r="K673" t="s">
        <v>8</v>
      </c>
      <c r="L673" t="str">
        <f t="shared" si="20"/>
        <v>Serviço</v>
      </c>
      <c r="M673" t="s">
        <v>0</v>
      </c>
      <c r="N673" t="s">
        <v>0</v>
      </c>
      <c r="O673" t="s">
        <v>9</v>
      </c>
      <c r="P673">
        <v>1118</v>
      </c>
      <c r="Q673" t="str">
        <f>_xlfn.XLOOKUP(P673,Planilha1!$A$2:$A$3,Planilha1!$B$2:$B$3)</f>
        <v>Riocentro</v>
      </c>
      <c r="R673" t="s">
        <v>0</v>
      </c>
      <c r="S673" s="3">
        <v>1</v>
      </c>
      <c r="T673" t="s">
        <v>10</v>
      </c>
      <c r="U673" s="3">
        <v>1</v>
      </c>
      <c r="V673" t="s">
        <v>10</v>
      </c>
      <c r="W673" s="4">
        <v>6562</v>
      </c>
      <c r="X673" s="17">
        <f t="shared" si="21"/>
        <v>6562</v>
      </c>
      <c r="Y673" t="s">
        <v>11</v>
      </c>
      <c r="Z673" s="3">
        <v>1</v>
      </c>
      <c r="AA673" s="3">
        <v>0</v>
      </c>
      <c r="AB673" s="3">
        <v>0</v>
      </c>
      <c r="AC673" s="3">
        <v>1</v>
      </c>
      <c r="AD673" s="4">
        <v>0</v>
      </c>
      <c r="AE673" s="3">
        <v>1</v>
      </c>
      <c r="AF673" s="4">
        <v>6562</v>
      </c>
      <c r="AG673" s="3">
        <v>1</v>
      </c>
      <c r="AH673" s="4">
        <v>0</v>
      </c>
      <c r="AI673" s="4">
        <v>0</v>
      </c>
      <c r="AJ673" s="4">
        <v>0</v>
      </c>
      <c r="AK673" s="4">
        <v>0</v>
      </c>
      <c r="AL673" t="s">
        <v>1011</v>
      </c>
      <c r="AM673" t="s">
        <v>13</v>
      </c>
    </row>
    <row r="674" spans="1:39" x14ac:dyDescent="0.25">
      <c r="A674" t="s">
        <v>1</v>
      </c>
      <c r="B674" t="s">
        <v>2</v>
      </c>
      <c r="C674" t="s">
        <v>3</v>
      </c>
      <c r="D674" t="s">
        <v>4</v>
      </c>
      <c r="E674" t="str">
        <f>_xlfn.XLOOKUP(D674,Planilha2!A:A,Planilha2!B:B)</f>
        <v>Compras EBMS</v>
      </c>
      <c r="F674" s="2">
        <v>45463</v>
      </c>
      <c r="G674" t="s">
        <v>522</v>
      </c>
      <c r="H674" s="10" t="s">
        <v>5618</v>
      </c>
      <c r="I674" t="s">
        <v>33</v>
      </c>
      <c r="J674" t="s">
        <v>523</v>
      </c>
      <c r="K674" t="s">
        <v>8</v>
      </c>
      <c r="L674" t="str">
        <f t="shared" si="20"/>
        <v>Serviço</v>
      </c>
      <c r="M674" t="s">
        <v>0</v>
      </c>
      <c r="N674" t="s">
        <v>0</v>
      </c>
      <c r="O674" t="s">
        <v>9</v>
      </c>
      <c r="P674">
        <v>1118</v>
      </c>
      <c r="Q674" t="str">
        <f>_xlfn.XLOOKUP(P674,Planilha1!$A$2:$A$3,Planilha1!$B$2:$B$3)</f>
        <v>Riocentro</v>
      </c>
      <c r="R674" t="s">
        <v>0</v>
      </c>
      <c r="S674" s="3">
        <v>1</v>
      </c>
      <c r="T674" t="s">
        <v>10</v>
      </c>
      <c r="U674" s="3">
        <v>1</v>
      </c>
      <c r="V674" t="s">
        <v>10</v>
      </c>
      <c r="W674" s="4">
        <v>1600</v>
      </c>
      <c r="X674" s="17">
        <f t="shared" si="21"/>
        <v>1600</v>
      </c>
      <c r="Y674" t="s">
        <v>11</v>
      </c>
      <c r="Z674" s="3">
        <v>1</v>
      </c>
      <c r="AA674" s="3">
        <v>0</v>
      </c>
      <c r="AB674" s="3">
        <v>0</v>
      </c>
      <c r="AC674" s="3">
        <v>1</v>
      </c>
      <c r="AD674" s="4">
        <v>0</v>
      </c>
      <c r="AE674" s="3">
        <v>1</v>
      </c>
      <c r="AF674" s="4">
        <v>1600</v>
      </c>
      <c r="AG674" s="3">
        <v>1</v>
      </c>
      <c r="AH674" s="4">
        <v>0</v>
      </c>
      <c r="AI674" s="4">
        <v>0</v>
      </c>
      <c r="AJ674" s="4">
        <v>0</v>
      </c>
      <c r="AK674" s="4">
        <v>0</v>
      </c>
      <c r="AL674" t="s">
        <v>1012</v>
      </c>
      <c r="AM674" t="s">
        <v>13</v>
      </c>
    </row>
    <row r="675" spans="1:39" x14ac:dyDescent="0.25">
      <c r="A675" t="s">
        <v>1</v>
      </c>
      <c r="B675" t="s">
        <v>2</v>
      </c>
      <c r="C675" t="s">
        <v>3</v>
      </c>
      <c r="D675" t="s">
        <v>4</v>
      </c>
      <c r="E675" t="str">
        <f>_xlfn.XLOOKUP(D675,Planilha2!A:A,Planilha2!B:B)</f>
        <v>Compras EBMS</v>
      </c>
      <c r="F675" s="2">
        <v>45467</v>
      </c>
      <c r="G675" t="s">
        <v>32</v>
      </c>
      <c r="H675" s="10" t="s">
        <v>5592</v>
      </c>
      <c r="I675" t="s">
        <v>33</v>
      </c>
      <c r="J675" t="s">
        <v>1013</v>
      </c>
      <c r="K675" t="s">
        <v>8</v>
      </c>
      <c r="L675" t="str">
        <f t="shared" si="20"/>
        <v>Serviço</v>
      </c>
      <c r="M675" t="s">
        <v>0</v>
      </c>
      <c r="N675" t="s">
        <v>0</v>
      </c>
      <c r="O675" t="s">
        <v>9</v>
      </c>
      <c r="P675">
        <v>1118</v>
      </c>
      <c r="Q675" t="str">
        <f>_xlfn.XLOOKUP(P675,Planilha1!$A$2:$A$3,Planilha1!$B$2:$B$3)</f>
        <v>Riocentro</v>
      </c>
      <c r="R675" t="s">
        <v>0</v>
      </c>
      <c r="S675" s="3">
        <v>1</v>
      </c>
      <c r="T675" t="s">
        <v>10</v>
      </c>
      <c r="U675" s="3">
        <v>1</v>
      </c>
      <c r="V675" t="s">
        <v>10</v>
      </c>
      <c r="W675" s="4">
        <v>3190</v>
      </c>
      <c r="X675" s="17">
        <f t="shared" si="21"/>
        <v>3190</v>
      </c>
      <c r="Y675" t="s">
        <v>11</v>
      </c>
      <c r="Z675" s="3">
        <v>1</v>
      </c>
      <c r="AA675" s="3">
        <v>0</v>
      </c>
      <c r="AB675" s="3">
        <v>0</v>
      </c>
      <c r="AC675" s="3">
        <v>0</v>
      </c>
      <c r="AD675" s="4">
        <v>0</v>
      </c>
      <c r="AE675" s="3">
        <v>0</v>
      </c>
      <c r="AF675" s="4">
        <v>0</v>
      </c>
      <c r="AG675" s="3">
        <v>1</v>
      </c>
      <c r="AH675" s="4">
        <v>0</v>
      </c>
      <c r="AI675" s="4">
        <v>0</v>
      </c>
      <c r="AJ675" s="4">
        <v>0</v>
      </c>
      <c r="AK675" s="4">
        <v>0</v>
      </c>
      <c r="AL675" t="s">
        <v>1014</v>
      </c>
      <c r="AM675" t="s">
        <v>13</v>
      </c>
    </row>
    <row r="676" spans="1:39" x14ac:dyDescent="0.25">
      <c r="A676" t="s">
        <v>1</v>
      </c>
      <c r="B676" t="s">
        <v>2</v>
      </c>
      <c r="C676" t="s">
        <v>3</v>
      </c>
      <c r="D676" t="s">
        <v>4</v>
      </c>
      <c r="E676" t="str">
        <f>_xlfn.XLOOKUP(D676,Planilha2!A:A,Planilha2!B:B)</f>
        <v>Compras EBMS</v>
      </c>
      <c r="F676" s="2">
        <v>45467</v>
      </c>
      <c r="G676" t="s">
        <v>32</v>
      </c>
      <c r="H676" s="10" t="s">
        <v>5592</v>
      </c>
      <c r="I676" t="s">
        <v>33</v>
      </c>
      <c r="J676" t="s">
        <v>1013</v>
      </c>
      <c r="K676" t="s">
        <v>8</v>
      </c>
      <c r="L676" t="str">
        <f t="shared" si="20"/>
        <v>Serviço</v>
      </c>
      <c r="M676" t="s">
        <v>0</v>
      </c>
      <c r="N676" t="s">
        <v>0</v>
      </c>
      <c r="O676" t="s">
        <v>9</v>
      </c>
      <c r="P676">
        <v>1118</v>
      </c>
      <c r="Q676" t="str">
        <f>_xlfn.XLOOKUP(P676,Planilha1!$A$2:$A$3,Planilha1!$B$2:$B$3)</f>
        <v>Riocentro</v>
      </c>
      <c r="R676" t="s">
        <v>0</v>
      </c>
      <c r="S676" s="3">
        <v>1</v>
      </c>
      <c r="T676" t="s">
        <v>10</v>
      </c>
      <c r="U676" s="3">
        <v>1</v>
      </c>
      <c r="V676" t="s">
        <v>10</v>
      </c>
      <c r="W676" s="4">
        <v>3170.92</v>
      </c>
      <c r="X676" s="17">
        <f t="shared" si="21"/>
        <v>3170.92</v>
      </c>
      <c r="Y676" t="s">
        <v>11</v>
      </c>
      <c r="Z676" s="3">
        <v>1</v>
      </c>
      <c r="AA676" s="3">
        <v>0</v>
      </c>
      <c r="AB676" s="3">
        <v>0</v>
      </c>
      <c r="AC676" s="3">
        <v>0</v>
      </c>
      <c r="AD676" s="4">
        <v>0</v>
      </c>
      <c r="AE676" s="3">
        <v>0</v>
      </c>
      <c r="AF676" s="4">
        <v>0</v>
      </c>
      <c r="AG676" s="3">
        <v>1</v>
      </c>
      <c r="AH676" s="4">
        <v>0</v>
      </c>
      <c r="AI676" s="4">
        <v>0</v>
      </c>
      <c r="AJ676" s="4">
        <v>0</v>
      </c>
      <c r="AK676" s="4">
        <v>0</v>
      </c>
      <c r="AL676" t="s">
        <v>1015</v>
      </c>
      <c r="AM676" t="s">
        <v>13</v>
      </c>
    </row>
    <row r="677" spans="1:39" x14ac:dyDescent="0.25">
      <c r="A677" t="s">
        <v>1</v>
      </c>
      <c r="B677" t="s">
        <v>2</v>
      </c>
      <c r="C677" t="s">
        <v>3</v>
      </c>
      <c r="D677" t="s">
        <v>4</v>
      </c>
      <c r="E677" t="str">
        <f>_xlfn.XLOOKUP(D677,Planilha2!A:A,Planilha2!B:B)</f>
        <v>Compras EBMS</v>
      </c>
      <c r="F677" s="2">
        <v>45467</v>
      </c>
      <c r="G677" t="s">
        <v>32</v>
      </c>
      <c r="H677" s="10" t="s">
        <v>5592</v>
      </c>
      <c r="I677" t="s">
        <v>33</v>
      </c>
      <c r="J677" t="s">
        <v>1013</v>
      </c>
      <c r="K677" t="s">
        <v>8</v>
      </c>
      <c r="L677" t="str">
        <f t="shared" si="20"/>
        <v>Serviço</v>
      </c>
      <c r="M677" t="s">
        <v>0</v>
      </c>
      <c r="N677" t="s">
        <v>0</v>
      </c>
      <c r="O677" t="s">
        <v>9</v>
      </c>
      <c r="P677">
        <v>1118</v>
      </c>
      <c r="Q677" t="str">
        <f>_xlfn.XLOOKUP(P677,Planilha1!$A$2:$A$3,Planilha1!$B$2:$B$3)</f>
        <v>Riocentro</v>
      </c>
      <c r="R677" t="s">
        <v>0</v>
      </c>
      <c r="S677" s="3">
        <v>1</v>
      </c>
      <c r="T677" t="s">
        <v>10</v>
      </c>
      <c r="U677" s="3">
        <v>1</v>
      </c>
      <c r="V677" t="s">
        <v>10</v>
      </c>
      <c r="W677" s="4">
        <v>6950</v>
      </c>
      <c r="X677" s="17">
        <f t="shared" si="21"/>
        <v>6950</v>
      </c>
      <c r="Y677" t="s">
        <v>11</v>
      </c>
      <c r="Z677" s="3">
        <v>1</v>
      </c>
      <c r="AA677" s="3">
        <v>0</v>
      </c>
      <c r="AB677" s="3">
        <v>0</v>
      </c>
      <c r="AC677" s="3">
        <v>0</v>
      </c>
      <c r="AD677" s="4">
        <v>0</v>
      </c>
      <c r="AE677" s="3">
        <v>0</v>
      </c>
      <c r="AF677" s="4">
        <v>0</v>
      </c>
      <c r="AG677" s="3">
        <v>1</v>
      </c>
      <c r="AH677" s="4">
        <v>0</v>
      </c>
      <c r="AI677" s="4">
        <v>0</v>
      </c>
      <c r="AJ677" s="4">
        <v>0</v>
      </c>
      <c r="AK677" s="4">
        <v>0</v>
      </c>
      <c r="AL677" t="s">
        <v>1016</v>
      </c>
      <c r="AM677" t="s">
        <v>13</v>
      </c>
    </row>
    <row r="678" spans="1:39" x14ac:dyDescent="0.25">
      <c r="A678" t="s">
        <v>1</v>
      </c>
      <c r="B678" t="s">
        <v>2</v>
      </c>
      <c r="C678" t="s">
        <v>3</v>
      </c>
      <c r="D678" t="s">
        <v>4</v>
      </c>
      <c r="E678" t="str">
        <f>_xlfn.XLOOKUP(D678,Planilha2!A:A,Planilha2!B:B)</f>
        <v>Compras EBMS</v>
      </c>
      <c r="F678" s="2">
        <v>45467</v>
      </c>
      <c r="G678" t="s">
        <v>32</v>
      </c>
      <c r="H678" s="10" t="s">
        <v>5592</v>
      </c>
      <c r="I678" t="s">
        <v>33</v>
      </c>
      <c r="J678" t="s">
        <v>1013</v>
      </c>
      <c r="K678" t="s">
        <v>8</v>
      </c>
      <c r="L678" t="str">
        <f t="shared" si="20"/>
        <v>Serviço</v>
      </c>
      <c r="M678" t="s">
        <v>0</v>
      </c>
      <c r="N678" t="s">
        <v>0</v>
      </c>
      <c r="O678" t="s">
        <v>9</v>
      </c>
      <c r="P678">
        <v>1118</v>
      </c>
      <c r="Q678" t="str">
        <f>_xlfn.XLOOKUP(P678,Planilha1!$A$2:$A$3,Planilha1!$B$2:$B$3)</f>
        <v>Riocentro</v>
      </c>
      <c r="R678" t="s">
        <v>0</v>
      </c>
      <c r="S678" s="3">
        <v>1</v>
      </c>
      <c r="T678" t="s">
        <v>10</v>
      </c>
      <c r="U678" s="3">
        <v>1</v>
      </c>
      <c r="V678" t="s">
        <v>10</v>
      </c>
      <c r="W678" s="4">
        <v>5150</v>
      </c>
      <c r="X678" s="17">
        <f t="shared" si="21"/>
        <v>5150</v>
      </c>
      <c r="Y678" t="s">
        <v>11</v>
      </c>
      <c r="Z678" s="3">
        <v>1</v>
      </c>
      <c r="AA678" s="3">
        <v>0</v>
      </c>
      <c r="AB678" s="3">
        <v>0</v>
      </c>
      <c r="AC678" s="3">
        <v>0</v>
      </c>
      <c r="AD678" s="4">
        <v>0</v>
      </c>
      <c r="AE678" s="3">
        <v>0</v>
      </c>
      <c r="AF678" s="4">
        <v>0</v>
      </c>
      <c r="AG678" s="3">
        <v>1</v>
      </c>
      <c r="AH678" s="4">
        <v>0</v>
      </c>
      <c r="AI678" s="4">
        <v>0</v>
      </c>
      <c r="AJ678" s="4">
        <v>0</v>
      </c>
      <c r="AK678" s="4">
        <v>0</v>
      </c>
      <c r="AL678" t="s">
        <v>1017</v>
      </c>
      <c r="AM678" t="s">
        <v>13</v>
      </c>
    </row>
    <row r="679" spans="1:39" x14ac:dyDescent="0.25">
      <c r="A679" t="s">
        <v>1</v>
      </c>
      <c r="B679" t="s">
        <v>2</v>
      </c>
      <c r="C679" t="s">
        <v>3</v>
      </c>
      <c r="D679" t="s">
        <v>4</v>
      </c>
      <c r="E679" t="str">
        <f>_xlfn.XLOOKUP(D679,Planilha2!A:A,Planilha2!B:B)</f>
        <v>Compras EBMS</v>
      </c>
      <c r="F679" s="2">
        <v>45468</v>
      </c>
      <c r="G679" t="s">
        <v>75</v>
      </c>
      <c r="H679" s="10" t="s">
        <v>5596</v>
      </c>
      <c r="I679" t="s">
        <v>33</v>
      </c>
      <c r="J679" t="s">
        <v>1018</v>
      </c>
      <c r="K679" t="s">
        <v>8</v>
      </c>
      <c r="L679" t="str">
        <f t="shared" si="20"/>
        <v>Serviço</v>
      </c>
      <c r="M679" t="s">
        <v>0</v>
      </c>
      <c r="N679" t="s">
        <v>0</v>
      </c>
      <c r="O679" t="s">
        <v>9</v>
      </c>
      <c r="P679">
        <v>1118</v>
      </c>
      <c r="Q679" t="str">
        <f>_xlfn.XLOOKUP(P679,Planilha1!$A$2:$A$3,Planilha1!$B$2:$B$3)</f>
        <v>Riocentro</v>
      </c>
      <c r="R679" t="s">
        <v>0</v>
      </c>
      <c r="S679" s="3">
        <v>1</v>
      </c>
      <c r="T679" t="s">
        <v>10</v>
      </c>
      <c r="U679" s="3">
        <v>1</v>
      </c>
      <c r="V679" t="s">
        <v>10</v>
      </c>
      <c r="W679" s="4">
        <v>720</v>
      </c>
      <c r="X679" s="17">
        <f t="shared" si="21"/>
        <v>720</v>
      </c>
      <c r="Y679" t="s">
        <v>11</v>
      </c>
      <c r="Z679" s="3">
        <v>1</v>
      </c>
      <c r="AA679" s="3">
        <v>0</v>
      </c>
      <c r="AB679" s="3">
        <v>0</v>
      </c>
      <c r="AC679" s="3">
        <v>0</v>
      </c>
      <c r="AD679" s="4">
        <v>0</v>
      </c>
      <c r="AE679" s="3">
        <v>0</v>
      </c>
      <c r="AF679" s="4">
        <v>0</v>
      </c>
      <c r="AG679" s="3">
        <v>1</v>
      </c>
      <c r="AH679" s="4">
        <v>0</v>
      </c>
      <c r="AI679" s="4">
        <v>0</v>
      </c>
      <c r="AJ679" s="4">
        <v>0</v>
      </c>
      <c r="AK679" s="4">
        <v>0</v>
      </c>
      <c r="AL679" t="s">
        <v>1019</v>
      </c>
      <c r="AM679" t="s">
        <v>13</v>
      </c>
    </row>
    <row r="680" spans="1:39" x14ac:dyDescent="0.25">
      <c r="A680" t="s">
        <v>78</v>
      </c>
      <c r="B680" t="s">
        <v>2</v>
      </c>
      <c r="C680" t="s">
        <v>3</v>
      </c>
      <c r="D680" t="s">
        <v>4</v>
      </c>
      <c r="E680" t="str">
        <f>_xlfn.XLOOKUP(D680,Planilha2!A:A,Planilha2!B:B)</f>
        <v>Compras EBMS</v>
      </c>
      <c r="F680" s="2">
        <v>45468</v>
      </c>
      <c r="G680" t="s">
        <v>75</v>
      </c>
      <c r="H680" s="10" t="s">
        <v>5596</v>
      </c>
      <c r="I680" t="s">
        <v>33</v>
      </c>
      <c r="J680" t="s">
        <v>1020</v>
      </c>
      <c r="K680" t="s">
        <v>8</v>
      </c>
      <c r="L680" t="str">
        <f t="shared" si="20"/>
        <v>Serviço</v>
      </c>
      <c r="M680" t="s">
        <v>0</v>
      </c>
      <c r="N680" t="s">
        <v>0</v>
      </c>
      <c r="O680" t="s">
        <v>9</v>
      </c>
      <c r="P680">
        <v>1118</v>
      </c>
      <c r="Q680" t="str">
        <f>_xlfn.XLOOKUP(P680,Planilha1!$A$2:$A$3,Planilha1!$B$2:$B$3)</f>
        <v>Riocentro</v>
      </c>
      <c r="R680" t="s">
        <v>0</v>
      </c>
      <c r="S680" s="3">
        <v>1</v>
      </c>
      <c r="T680" t="s">
        <v>10</v>
      </c>
      <c r="U680" s="3">
        <v>1</v>
      </c>
      <c r="V680" t="s">
        <v>10</v>
      </c>
      <c r="W680" s="4">
        <v>520</v>
      </c>
      <c r="X680" s="17">
        <f t="shared" si="21"/>
        <v>520</v>
      </c>
      <c r="Y680" t="s">
        <v>11</v>
      </c>
      <c r="Z680" s="3">
        <v>1</v>
      </c>
      <c r="AA680" s="3">
        <v>0</v>
      </c>
      <c r="AB680" s="3">
        <v>0</v>
      </c>
      <c r="AC680" s="3">
        <v>0</v>
      </c>
      <c r="AD680" s="4">
        <v>0</v>
      </c>
      <c r="AE680" s="3">
        <v>0</v>
      </c>
      <c r="AF680" s="4">
        <v>0</v>
      </c>
      <c r="AG680" s="3">
        <v>1</v>
      </c>
      <c r="AH680" s="4">
        <v>0</v>
      </c>
      <c r="AI680" s="4">
        <v>0</v>
      </c>
      <c r="AJ680" s="4">
        <v>0</v>
      </c>
      <c r="AK680" s="4">
        <v>0</v>
      </c>
      <c r="AL680" t="s">
        <v>1019</v>
      </c>
      <c r="AM680" t="s">
        <v>13</v>
      </c>
    </row>
    <row r="681" spans="1:39" x14ac:dyDescent="0.25">
      <c r="A681" t="s">
        <v>1</v>
      </c>
      <c r="B681" t="s">
        <v>2</v>
      </c>
      <c r="C681" t="s">
        <v>3</v>
      </c>
      <c r="D681" t="s">
        <v>4</v>
      </c>
      <c r="E681" t="str">
        <f>_xlfn.XLOOKUP(D681,Planilha2!A:A,Planilha2!B:B)</f>
        <v>Compras EBMS</v>
      </c>
      <c r="F681" s="2">
        <v>45468</v>
      </c>
      <c r="G681" t="s">
        <v>71</v>
      </c>
      <c r="H681" s="10" t="s">
        <v>5595</v>
      </c>
      <c r="I681" t="s">
        <v>33</v>
      </c>
      <c r="J681" t="s">
        <v>515</v>
      </c>
      <c r="K681" t="s">
        <v>8</v>
      </c>
      <c r="L681" t="str">
        <f t="shared" si="20"/>
        <v>Serviço</v>
      </c>
      <c r="M681" t="s">
        <v>0</v>
      </c>
      <c r="N681" t="s">
        <v>0</v>
      </c>
      <c r="O681" t="s">
        <v>9</v>
      </c>
      <c r="P681">
        <v>1118</v>
      </c>
      <c r="Q681" t="str">
        <f>_xlfn.XLOOKUP(P681,Planilha1!$A$2:$A$3,Planilha1!$B$2:$B$3)</f>
        <v>Riocentro</v>
      </c>
      <c r="R681" t="s">
        <v>0</v>
      </c>
      <c r="S681" s="3">
        <v>1</v>
      </c>
      <c r="T681" t="s">
        <v>10</v>
      </c>
      <c r="U681" s="3">
        <v>1</v>
      </c>
      <c r="V681" t="s">
        <v>10</v>
      </c>
      <c r="W681" s="4">
        <v>4166.3999999999996</v>
      </c>
      <c r="X681" s="17">
        <f t="shared" si="21"/>
        <v>4166.3999999999996</v>
      </c>
      <c r="Y681" t="s">
        <v>11</v>
      </c>
      <c r="Z681" s="3">
        <v>1</v>
      </c>
      <c r="AA681" s="3">
        <v>0</v>
      </c>
      <c r="AB681" s="3">
        <v>0</v>
      </c>
      <c r="AC681" s="3">
        <v>1</v>
      </c>
      <c r="AD681" s="4">
        <v>0</v>
      </c>
      <c r="AE681" s="3">
        <v>1</v>
      </c>
      <c r="AF681" s="4">
        <v>4166.3999999999996</v>
      </c>
      <c r="AG681" s="3">
        <v>1</v>
      </c>
      <c r="AH681" s="4">
        <v>0</v>
      </c>
      <c r="AI681" s="4">
        <v>0</v>
      </c>
      <c r="AJ681" s="4">
        <v>0</v>
      </c>
      <c r="AK681" s="4">
        <v>0</v>
      </c>
      <c r="AL681" t="s">
        <v>1021</v>
      </c>
      <c r="AM681" t="s">
        <v>13</v>
      </c>
    </row>
    <row r="682" spans="1:39" x14ac:dyDescent="0.25">
      <c r="A682" t="s">
        <v>1</v>
      </c>
      <c r="B682" t="s">
        <v>2</v>
      </c>
      <c r="C682" t="s">
        <v>3</v>
      </c>
      <c r="D682" t="s">
        <v>4</v>
      </c>
      <c r="E682" t="str">
        <f>_xlfn.XLOOKUP(D682,Planilha2!A:A,Planilha2!B:B)</f>
        <v>Compras EBMS</v>
      </c>
      <c r="F682" s="2">
        <v>45469</v>
      </c>
      <c r="G682" t="s">
        <v>1022</v>
      </c>
      <c r="H682" s="10" t="s">
        <v>5650</v>
      </c>
      <c r="I682" t="s">
        <v>16</v>
      </c>
      <c r="J682" t="s">
        <v>693</v>
      </c>
      <c r="K682" t="s">
        <v>8</v>
      </c>
      <c r="L682" t="str">
        <f t="shared" si="20"/>
        <v>Serviço</v>
      </c>
      <c r="M682" t="s">
        <v>0</v>
      </c>
      <c r="N682" t="s">
        <v>0</v>
      </c>
      <c r="O682" t="s">
        <v>9</v>
      </c>
      <c r="P682">
        <v>1118</v>
      </c>
      <c r="Q682" t="str">
        <f>_xlfn.XLOOKUP(P682,Planilha1!$A$2:$A$3,Planilha1!$B$2:$B$3)</f>
        <v>Riocentro</v>
      </c>
      <c r="R682" t="s">
        <v>0</v>
      </c>
      <c r="S682" s="3">
        <v>1</v>
      </c>
      <c r="T682" t="s">
        <v>10</v>
      </c>
      <c r="U682" s="3">
        <v>1</v>
      </c>
      <c r="V682" t="s">
        <v>10</v>
      </c>
      <c r="W682" s="4">
        <v>18000</v>
      </c>
      <c r="X682" s="17">
        <f t="shared" si="21"/>
        <v>18000</v>
      </c>
      <c r="Y682" t="s">
        <v>11</v>
      </c>
      <c r="Z682" s="3">
        <v>1</v>
      </c>
      <c r="AA682" s="3">
        <v>0</v>
      </c>
      <c r="AB682" s="3">
        <v>0</v>
      </c>
      <c r="AC682" s="3">
        <v>0</v>
      </c>
      <c r="AD682" s="4">
        <v>0</v>
      </c>
      <c r="AE682" s="3">
        <v>0</v>
      </c>
      <c r="AF682" s="4">
        <v>0</v>
      </c>
      <c r="AG682" s="3">
        <v>1</v>
      </c>
      <c r="AH682" s="4">
        <v>0</v>
      </c>
      <c r="AI682" s="4">
        <v>0</v>
      </c>
      <c r="AJ682" s="4">
        <v>0</v>
      </c>
      <c r="AK682" s="4">
        <v>0</v>
      </c>
      <c r="AL682" t="s">
        <v>1023</v>
      </c>
      <c r="AM682" t="s">
        <v>13</v>
      </c>
    </row>
    <row r="683" spans="1:39" x14ac:dyDescent="0.25">
      <c r="A683" t="s">
        <v>1</v>
      </c>
      <c r="B683" t="s">
        <v>2</v>
      </c>
      <c r="C683" t="s">
        <v>3</v>
      </c>
      <c r="D683" t="s">
        <v>4</v>
      </c>
      <c r="E683" t="str">
        <f>_xlfn.XLOOKUP(D683,Planilha2!A:A,Planilha2!B:B)</f>
        <v>Compras EBMS</v>
      </c>
      <c r="F683" s="2">
        <v>45469</v>
      </c>
      <c r="G683" t="s">
        <v>620</v>
      </c>
      <c r="H683" s="10" t="s">
        <v>5623</v>
      </c>
      <c r="I683" t="s">
        <v>566</v>
      </c>
      <c r="J683" t="s">
        <v>1024</v>
      </c>
      <c r="K683" t="s">
        <v>8</v>
      </c>
      <c r="L683" t="str">
        <f t="shared" si="20"/>
        <v>Serviço</v>
      </c>
      <c r="M683" t="s">
        <v>0</v>
      </c>
      <c r="N683" t="s">
        <v>0</v>
      </c>
      <c r="O683" t="s">
        <v>9</v>
      </c>
      <c r="P683">
        <v>1118</v>
      </c>
      <c r="Q683" t="str">
        <f>_xlfn.XLOOKUP(P683,Planilha1!$A$2:$A$3,Planilha1!$B$2:$B$3)</f>
        <v>Riocentro</v>
      </c>
      <c r="R683" t="s">
        <v>0</v>
      </c>
      <c r="S683" s="3">
        <v>1</v>
      </c>
      <c r="T683" t="s">
        <v>10</v>
      </c>
      <c r="U683" s="3">
        <v>1</v>
      </c>
      <c r="V683" t="s">
        <v>10</v>
      </c>
      <c r="W683" s="4">
        <v>4740</v>
      </c>
      <c r="X683" s="17">
        <f t="shared" si="21"/>
        <v>4740</v>
      </c>
      <c r="Y683" t="s">
        <v>11</v>
      </c>
      <c r="Z683" s="3">
        <v>1</v>
      </c>
      <c r="AA683" s="3">
        <v>0</v>
      </c>
      <c r="AB683" s="3">
        <v>0</v>
      </c>
      <c r="AC683" s="3">
        <v>1</v>
      </c>
      <c r="AD683" s="4">
        <v>0</v>
      </c>
      <c r="AE683" s="3">
        <v>1</v>
      </c>
      <c r="AF683" s="4">
        <v>4740</v>
      </c>
      <c r="AG683" s="3">
        <v>1</v>
      </c>
      <c r="AH683" s="4">
        <v>0</v>
      </c>
      <c r="AI683" s="4">
        <v>0</v>
      </c>
      <c r="AJ683" s="4">
        <v>0</v>
      </c>
      <c r="AK683" s="4">
        <v>0</v>
      </c>
      <c r="AL683" t="s">
        <v>1025</v>
      </c>
      <c r="AM683" t="s">
        <v>13</v>
      </c>
    </row>
    <row r="684" spans="1:39" x14ac:dyDescent="0.25">
      <c r="A684" t="s">
        <v>1</v>
      </c>
      <c r="B684" t="s">
        <v>2</v>
      </c>
      <c r="C684" t="s">
        <v>3</v>
      </c>
      <c r="D684" t="s">
        <v>4</v>
      </c>
      <c r="E684" t="str">
        <f>_xlfn.XLOOKUP(D684,Planilha2!A:A,Planilha2!B:B)</f>
        <v>Compras EBMS</v>
      </c>
      <c r="F684" s="2">
        <v>45469</v>
      </c>
      <c r="G684" t="s">
        <v>75</v>
      </c>
      <c r="H684" s="10" t="s">
        <v>5596</v>
      </c>
      <c r="I684" t="s">
        <v>33</v>
      </c>
      <c r="J684" t="s">
        <v>973</v>
      </c>
      <c r="K684" t="s">
        <v>8</v>
      </c>
      <c r="L684" t="str">
        <f t="shared" si="20"/>
        <v>Serviço</v>
      </c>
      <c r="M684" t="s">
        <v>0</v>
      </c>
      <c r="N684" t="s">
        <v>0</v>
      </c>
      <c r="O684" t="s">
        <v>9</v>
      </c>
      <c r="P684">
        <v>1118</v>
      </c>
      <c r="Q684" t="str">
        <f>_xlfn.XLOOKUP(P684,Planilha1!$A$2:$A$3,Planilha1!$B$2:$B$3)</f>
        <v>Riocentro</v>
      </c>
      <c r="R684" t="s">
        <v>0</v>
      </c>
      <c r="S684" s="3">
        <v>1</v>
      </c>
      <c r="T684" t="s">
        <v>10</v>
      </c>
      <c r="U684" s="3">
        <v>1</v>
      </c>
      <c r="V684" t="s">
        <v>10</v>
      </c>
      <c r="W684" s="4">
        <v>11410</v>
      </c>
      <c r="X684" s="17">
        <f t="shared" si="21"/>
        <v>11410</v>
      </c>
      <c r="Y684" t="s">
        <v>11</v>
      </c>
      <c r="Z684" s="3">
        <v>1</v>
      </c>
      <c r="AA684" s="3">
        <v>0</v>
      </c>
      <c r="AB684" s="3">
        <v>0</v>
      </c>
      <c r="AC684" s="3">
        <v>0</v>
      </c>
      <c r="AD684" s="4">
        <v>0</v>
      </c>
      <c r="AE684" s="3">
        <v>0</v>
      </c>
      <c r="AF684" s="4">
        <v>0</v>
      </c>
      <c r="AG684" s="3">
        <v>1</v>
      </c>
      <c r="AH684" s="4">
        <v>0</v>
      </c>
      <c r="AI684" s="4">
        <v>0</v>
      </c>
      <c r="AJ684" s="4">
        <v>0</v>
      </c>
      <c r="AK684" s="4">
        <v>0</v>
      </c>
      <c r="AL684" t="s">
        <v>1026</v>
      </c>
      <c r="AM684" t="s">
        <v>13</v>
      </c>
    </row>
    <row r="685" spans="1:39" x14ac:dyDescent="0.25">
      <c r="A685" t="s">
        <v>1</v>
      </c>
      <c r="B685" t="s">
        <v>2</v>
      </c>
      <c r="C685" t="s">
        <v>3</v>
      </c>
      <c r="D685" t="s">
        <v>4</v>
      </c>
      <c r="E685" t="str">
        <f>_xlfn.XLOOKUP(D685,Planilha2!A:A,Planilha2!B:B)</f>
        <v>Compras EBMS</v>
      </c>
      <c r="F685" s="2">
        <v>45469</v>
      </c>
      <c r="G685" t="s">
        <v>5</v>
      </c>
      <c r="H685" s="10" t="s">
        <v>5589</v>
      </c>
      <c r="I685" t="s">
        <v>6</v>
      </c>
      <c r="J685" t="s">
        <v>902</v>
      </c>
      <c r="K685" t="s">
        <v>8</v>
      </c>
      <c r="L685" t="str">
        <f t="shared" si="20"/>
        <v>Serviço</v>
      </c>
      <c r="M685" t="s">
        <v>0</v>
      </c>
      <c r="N685" t="s">
        <v>0</v>
      </c>
      <c r="O685" t="s">
        <v>9</v>
      </c>
      <c r="P685">
        <v>1118</v>
      </c>
      <c r="Q685" t="str">
        <f>_xlfn.XLOOKUP(P685,Planilha1!$A$2:$A$3,Planilha1!$B$2:$B$3)</f>
        <v>Riocentro</v>
      </c>
      <c r="R685" t="s">
        <v>0</v>
      </c>
      <c r="S685" s="3">
        <v>1</v>
      </c>
      <c r="T685" t="s">
        <v>10</v>
      </c>
      <c r="U685" s="3">
        <v>1</v>
      </c>
      <c r="V685" t="s">
        <v>10</v>
      </c>
      <c r="W685" s="4">
        <v>808</v>
      </c>
      <c r="X685" s="17">
        <f t="shared" si="21"/>
        <v>808</v>
      </c>
      <c r="Y685" t="s">
        <v>11</v>
      </c>
      <c r="Z685" s="3">
        <v>1</v>
      </c>
      <c r="AA685" s="3">
        <v>0</v>
      </c>
      <c r="AB685" s="3">
        <v>0</v>
      </c>
      <c r="AC685" s="3">
        <v>1</v>
      </c>
      <c r="AD685" s="4">
        <v>0</v>
      </c>
      <c r="AE685" s="3">
        <v>1</v>
      </c>
      <c r="AF685" s="4">
        <v>808</v>
      </c>
      <c r="AG685" s="3">
        <v>1</v>
      </c>
      <c r="AH685" s="4">
        <v>0</v>
      </c>
      <c r="AI685" s="4">
        <v>0</v>
      </c>
      <c r="AJ685" s="4">
        <v>0</v>
      </c>
      <c r="AK685" s="4">
        <v>0</v>
      </c>
      <c r="AL685" t="s">
        <v>1027</v>
      </c>
      <c r="AM685" t="s">
        <v>13</v>
      </c>
    </row>
    <row r="686" spans="1:39" x14ac:dyDescent="0.25">
      <c r="A686" t="s">
        <v>1</v>
      </c>
      <c r="B686" t="s">
        <v>2</v>
      </c>
      <c r="C686" t="s">
        <v>3</v>
      </c>
      <c r="D686" t="s">
        <v>4</v>
      </c>
      <c r="E686" t="str">
        <f>_xlfn.XLOOKUP(D686,Planilha2!A:A,Planilha2!B:B)</f>
        <v>Compras EBMS</v>
      </c>
      <c r="F686" s="2">
        <v>45469</v>
      </c>
      <c r="G686" t="s">
        <v>32</v>
      </c>
      <c r="H686" s="10" t="s">
        <v>5592</v>
      </c>
      <c r="I686" t="s">
        <v>33</v>
      </c>
      <c r="J686" t="s">
        <v>1028</v>
      </c>
      <c r="K686" t="s">
        <v>8</v>
      </c>
      <c r="L686" t="str">
        <f t="shared" si="20"/>
        <v>Serviço</v>
      </c>
      <c r="M686" t="s">
        <v>0</v>
      </c>
      <c r="N686" t="s">
        <v>0</v>
      </c>
      <c r="O686" t="s">
        <v>9</v>
      </c>
      <c r="P686">
        <v>1118</v>
      </c>
      <c r="Q686" t="str">
        <f>_xlfn.XLOOKUP(P686,Planilha1!$A$2:$A$3,Planilha1!$B$2:$B$3)</f>
        <v>Riocentro</v>
      </c>
      <c r="R686" t="s">
        <v>0</v>
      </c>
      <c r="S686" s="3">
        <v>1</v>
      </c>
      <c r="T686" t="s">
        <v>10</v>
      </c>
      <c r="U686" s="3">
        <v>1</v>
      </c>
      <c r="V686" t="s">
        <v>10</v>
      </c>
      <c r="W686" s="4">
        <v>1740</v>
      </c>
      <c r="X686" s="17">
        <f t="shared" si="21"/>
        <v>1740</v>
      </c>
      <c r="Y686" t="s">
        <v>11</v>
      </c>
      <c r="Z686" s="3">
        <v>1</v>
      </c>
      <c r="AA686" s="3">
        <v>0</v>
      </c>
      <c r="AB686" s="3">
        <v>0</v>
      </c>
      <c r="AC686" s="3">
        <v>1</v>
      </c>
      <c r="AD686" s="4">
        <v>0</v>
      </c>
      <c r="AE686" s="3">
        <v>1</v>
      </c>
      <c r="AF686" s="4">
        <v>1740</v>
      </c>
      <c r="AG686" s="3">
        <v>1</v>
      </c>
      <c r="AH686" s="4">
        <v>0</v>
      </c>
      <c r="AI686" s="4">
        <v>0</v>
      </c>
      <c r="AJ686" s="4">
        <v>0</v>
      </c>
      <c r="AK686" s="4">
        <v>0</v>
      </c>
      <c r="AL686" t="s">
        <v>1029</v>
      </c>
      <c r="AM686" t="s">
        <v>13</v>
      </c>
    </row>
    <row r="687" spans="1:39" x14ac:dyDescent="0.25">
      <c r="A687" t="s">
        <v>1</v>
      </c>
      <c r="B687" t="s">
        <v>2</v>
      </c>
      <c r="C687" t="s">
        <v>3</v>
      </c>
      <c r="D687" t="s">
        <v>4</v>
      </c>
      <c r="E687" t="str">
        <f>_xlfn.XLOOKUP(D687,Planilha2!A:A,Planilha2!B:B)</f>
        <v>Compras EBMS</v>
      </c>
      <c r="F687" s="2">
        <v>45469</v>
      </c>
      <c r="G687" t="s">
        <v>5</v>
      </c>
      <c r="H687" s="10" t="s">
        <v>5589</v>
      </c>
      <c r="I687" t="s">
        <v>6</v>
      </c>
      <c r="J687" t="s">
        <v>902</v>
      </c>
      <c r="K687" t="s">
        <v>8</v>
      </c>
      <c r="L687" t="str">
        <f t="shared" si="20"/>
        <v>Serviço</v>
      </c>
      <c r="M687" t="s">
        <v>0</v>
      </c>
      <c r="N687" t="s">
        <v>0</v>
      </c>
      <c r="O687" t="s">
        <v>9</v>
      </c>
      <c r="P687">
        <v>1118</v>
      </c>
      <c r="Q687" t="str">
        <f>_xlfn.XLOOKUP(P687,Planilha1!$A$2:$A$3,Planilha1!$B$2:$B$3)</f>
        <v>Riocentro</v>
      </c>
      <c r="R687" t="s">
        <v>0</v>
      </c>
      <c r="S687" s="3">
        <v>1</v>
      </c>
      <c r="T687" t="s">
        <v>10</v>
      </c>
      <c r="U687" s="3">
        <v>1</v>
      </c>
      <c r="V687" t="s">
        <v>10</v>
      </c>
      <c r="W687" s="4">
        <v>1058</v>
      </c>
      <c r="X687" s="17">
        <f t="shared" si="21"/>
        <v>1058</v>
      </c>
      <c r="Y687" t="s">
        <v>11</v>
      </c>
      <c r="Z687" s="3">
        <v>1</v>
      </c>
      <c r="AA687" s="3">
        <v>0</v>
      </c>
      <c r="AB687" s="3">
        <v>0</v>
      </c>
      <c r="AC687" s="3">
        <v>1</v>
      </c>
      <c r="AD687" s="4">
        <v>0</v>
      </c>
      <c r="AE687" s="3">
        <v>1</v>
      </c>
      <c r="AF687" s="4">
        <v>1058</v>
      </c>
      <c r="AG687" s="3">
        <v>1</v>
      </c>
      <c r="AH687" s="4">
        <v>0</v>
      </c>
      <c r="AI687" s="4">
        <v>0</v>
      </c>
      <c r="AJ687" s="4">
        <v>0</v>
      </c>
      <c r="AK687" s="4">
        <v>0</v>
      </c>
      <c r="AL687" t="s">
        <v>1030</v>
      </c>
      <c r="AM687" t="s">
        <v>13</v>
      </c>
    </row>
    <row r="688" spans="1:39" x14ac:dyDescent="0.25">
      <c r="A688" t="s">
        <v>1</v>
      </c>
      <c r="B688" t="s">
        <v>2</v>
      </c>
      <c r="C688" t="s">
        <v>3</v>
      </c>
      <c r="D688" t="s">
        <v>4</v>
      </c>
      <c r="E688" t="str">
        <f>_xlfn.XLOOKUP(D688,Planilha2!A:A,Planilha2!B:B)</f>
        <v>Compras EBMS</v>
      </c>
      <c r="F688" s="2">
        <v>45469</v>
      </c>
      <c r="G688" t="s">
        <v>5</v>
      </c>
      <c r="H688" s="10" t="s">
        <v>5589</v>
      </c>
      <c r="I688" t="s">
        <v>6</v>
      </c>
      <c r="J688" t="s">
        <v>1031</v>
      </c>
      <c r="K688" t="s">
        <v>8</v>
      </c>
      <c r="L688" t="str">
        <f t="shared" si="20"/>
        <v>Serviço</v>
      </c>
      <c r="M688" t="s">
        <v>0</v>
      </c>
      <c r="N688" t="s">
        <v>0</v>
      </c>
      <c r="O688" t="s">
        <v>9</v>
      </c>
      <c r="P688">
        <v>1118</v>
      </c>
      <c r="Q688" t="str">
        <f>_xlfn.XLOOKUP(P688,Planilha1!$A$2:$A$3,Planilha1!$B$2:$B$3)</f>
        <v>Riocentro</v>
      </c>
      <c r="R688" t="s">
        <v>0</v>
      </c>
      <c r="S688" s="3">
        <v>1</v>
      </c>
      <c r="T688" t="s">
        <v>10</v>
      </c>
      <c r="U688" s="3">
        <v>1</v>
      </c>
      <c r="V688" t="s">
        <v>10</v>
      </c>
      <c r="W688" s="4">
        <v>3530</v>
      </c>
      <c r="X688" s="17">
        <f t="shared" si="21"/>
        <v>3530</v>
      </c>
      <c r="Y688" t="s">
        <v>11</v>
      </c>
      <c r="Z688" s="3">
        <v>1</v>
      </c>
      <c r="AA688" s="3">
        <v>0</v>
      </c>
      <c r="AB688" s="3">
        <v>0</v>
      </c>
      <c r="AC688" s="3">
        <v>1</v>
      </c>
      <c r="AD688" s="4">
        <v>0</v>
      </c>
      <c r="AE688" s="3">
        <v>1</v>
      </c>
      <c r="AF688" s="4">
        <v>3530</v>
      </c>
      <c r="AG688" s="3">
        <v>1</v>
      </c>
      <c r="AH688" s="4">
        <v>0</v>
      </c>
      <c r="AI688" s="4">
        <v>0</v>
      </c>
      <c r="AJ688" s="4">
        <v>0</v>
      </c>
      <c r="AK688" s="4">
        <v>0</v>
      </c>
      <c r="AL688" t="s">
        <v>1032</v>
      </c>
      <c r="AM688" t="s">
        <v>13</v>
      </c>
    </row>
    <row r="689" spans="1:39" x14ac:dyDescent="0.25">
      <c r="A689" t="s">
        <v>1</v>
      </c>
      <c r="B689" t="s">
        <v>2</v>
      </c>
      <c r="C689" t="s">
        <v>3</v>
      </c>
      <c r="D689" t="s">
        <v>4</v>
      </c>
      <c r="E689" t="str">
        <f>_xlfn.XLOOKUP(D689,Planilha2!A:A,Planilha2!B:B)</f>
        <v>Compras EBMS</v>
      </c>
      <c r="F689" s="2">
        <v>45470</v>
      </c>
      <c r="G689" t="s">
        <v>46</v>
      </c>
      <c r="H689" s="10" t="s">
        <v>46</v>
      </c>
      <c r="I689" t="s">
        <v>47</v>
      </c>
      <c r="J689" t="s">
        <v>48</v>
      </c>
      <c r="K689" t="s">
        <v>8</v>
      </c>
      <c r="L689" t="str">
        <f t="shared" si="20"/>
        <v>Serviço</v>
      </c>
      <c r="M689" t="s">
        <v>0</v>
      </c>
      <c r="N689" t="s">
        <v>0</v>
      </c>
      <c r="O689" t="s">
        <v>9</v>
      </c>
      <c r="P689">
        <v>1118</v>
      </c>
      <c r="Q689" t="str">
        <f>_xlfn.XLOOKUP(P689,Planilha1!$A$2:$A$3,Planilha1!$B$2:$B$3)</f>
        <v>Riocentro</v>
      </c>
      <c r="R689" t="s">
        <v>0</v>
      </c>
      <c r="S689" s="3">
        <v>1</v>
      </c>
      <c r="T689" t="s">
        <v>10</v>
      </c>
      <c r="U689" s="3">
        <v>1</v>
      </c>
      <c r="V689" t="s">
        <v>10</v>
      </c>
      <c r="W689" s="4">
        <v>4156</v>
      </c>
      <c r="X689" s="17">
        <f t="shared" si="21"/>
        <v>4156</v>
      </c>
      <c r="Y689" t="s">
        <v>11</v>
      </c>
      <c r="Z689" s="3">
        <v>1</v>
      </c>
      <c r="AA689" s="3">
        <v>0</v>
      </c>
      <c r="AB689" s="3">
        <v>0</v>
      </c>
      <c r="AC689" s="3">
        <v>1</v>
      </c>
      <c r="AD689" s="4">
        <v>0</v>
      </c>
      <c r="AE689" s="3">
        <v>1</v>
      </c>
      <c r="AF689" s="4">
        <v>4156</v>
      </c>
      <c r="AG689" s="3">
        <v>1</v>
      </c>
      <c r="AH689" s="4">
        <v>0</v>
      </c>
      <c r="AI689" s="4">
        <v>0</v>
      </c>
      <c r="AJ689" s="4">
        <v>0</v>
      </c>
      <c r="AK689" s="4">
        <v>0</v>
      </c>
      <c r="AL689" t="s">
        <v>1033</v>
      </c>
      <c r="AM689" t="s">
        <v>13</v>
      </c>
    </row>
    <row r="690" spans="1:39" x14ac:dyDescent="0.25">
      <c r="A690" t="s">
        <v>1</v>
      </c>
      <c r="B690" t="s">
        <v>2</v>
      </c>
      <c r="C690" t="s">
        <v>3</v>
      </c>
      <c r="D690" t="s">
        <v>4</v>
      </c>
      <c r="E690" t="str">
        <f>_xlfn.XLOOKUP(D690,Planilha2!A:A,Planilha2!B:B)</f>
        <v>Compras EBMS</v>
      </c>
      <c r="F690" s="2">
        <v>45474</v>
      </c>
      <c r="G690" t="s">
        <v>32</v>
      </c>
      <c r="H690" s="10" t="s">
        <v>5592</v>
      </c>
      <c r="I690" t="s">
        <v>33</v>
      </c>
      <c r="J690" t="s">
        <v>1028</v>
      </c>
      <c r="K690" t="s">
        <v>8</v>
      </c>
      <c r="L690" t="str">
        <f t="shared" si="20"/>
        <v>Serviço</v>
      </c>
      <c r="M690" t="s">
        <v>0</v>
      </c>
      <c r="N690" t="s">
        <v>0</v>
      </c>
      <c r="O690" t="s">
        <v>9</v>
      </c>
      <c r="P690">
        <v>1118</v>
      </c>
      <c r="Q690" t="str">
        <f>_xlfn.XLOOKUP(P690,Planilha1!$A$2:$A$3,Planilha1!$B$2:$B$3)</f>
        <v>Riocentro</v>
      </c>
      <c r="R690" t="s">
        <v>0</v>
      </c>
      <c r="S690" s="3">
        <v>1</v>
      </c>
      <c r="T690" t="s">
        <v>10</v>
      </c>
      <c r="U690" s="3">
        <v>1</v>
      </c>
      <c r="V690" t="s">
        <v>10</v>
      </c>
      <c r="W690" s="4">
        <v>1425</v>
      </c>
      <c r="X690" s="17">
        <f t="shared" si="21"/>
        <v>1425</v>
      </c>
      <c r="Y690" t="s">
        <v>11</v>
      </c>
      <c r="Z690" s="3">
        <v>1</v>
      </c>
      <c r="AA690" s="3">
        <v>0</v>
      </c>
      <c r="AB690" s="3">
        <v>0</v>
      </c>
      <c r="AC690" s="3">
        <v>1</v>
      </c>
      <c r="AD690" s="4">
        <v>0</v>
      </c>
      <c r="AE690" s="3">
        <v>1</v>
      </c>
      <c r="AF690" s="4">
        <v>1425</v>
      </c>
      <c r="AG690" s="3">
        <v>1</v>
      </c>
      <c r="AH690" s="4">
        <v>0</v>
      </c>
      <c r="AI690" s="4">
        <v>0</v>
      </c>
      <c r="AJ690" s="4">
        <v>0</v>
      </c>
      <c r="AK690" s="4">
        <v>0</v>
      </c>
      <c r="AL690" t="s">
        <v>1034</v>
      </c>
      <c r="AM690" t="s">
        <v>13</v>
      </c>
    </row>
    <row r="691" spans="1:39" x14ac:dyDescent="0.25">
      <c r="A691" t="s">
        <v>1</v>
      </c>
      <c r="B691" t="s">
        <v>2</v>
      </c>
      <c r="C691" t="s">
        <v>3</v>
      </c>
      <c r="D691" t="s">
        <v>4</v>
      </c>
      <c r="E691" t="str">
        <f>_xlfn.XLOOKUP(D691,Planilha2!A:A,Planilha2!B:B)</f>
        <v>Compras EBMS</v>
      </c>
      <c r="F691" s="2">
        <v>45474</v>
      </c>
      <c r="G691" t="s">
        <v>50</v>
      </c>
      <c r="H691" s="10" t="s">
        <v>5593</v>
      </c>
      <c r="I691" t="s">
        <v>51</v>
      </c>
      <c r="J691" t="s">
        <v>97</v>
      </c>
      <c r="K691" t="s">
        <v>8</v>
      </c>
      <c r="L691" t="str">
        <f t="shared" si="20"/>
        <v>Serviço</v>
      </c>
      <c r="M691" t="s">
        <v>0</v>
      </c>
      <c r="N691" t="s">
        <v>0</v>
      </c>
      <c r="O691" t="s">
        <v>9</v>
      </c>
      <c r="P691">
        <v>1118</v>
      </c>
      <c r="Q691" t="str">
        <f>_xlfn.XLOOKUP(P691,Planilha1!$A$2:$A$3,Planilha1!$B$2:$B$3)</f>
        <v>Riocentro</v>
      </c>
      <c r="R691" t="s">
        <v>0</v>
      </c>
      <c r="S691" s="3">
        <v>1</v>
      </c>
      <c r="T691" t="s">
        <v>10</v>
      </c>
      <c r="U691" s="3">
        <v>1</v>
      </c>
      <c r="V691" t="s">
        <v>10</v>
      </c>
      <c r="W691" s="4">
        <v>1560</v>
      </c>
      <c r="X691" s="17">
        <f t="shared" si="21"/>
        <v>1560</v>
      </c>
      <c r="Y691" t="s">
        <v>11</v>
      </c>
      <c r="Z691" s="3">
        <v>1</v>
      </c>
      <c r="AA691" s="3">
        <v>0</v>
      </c>
      <c r="AB691" s="3">
        <v>0</v>
      </c>
      <c r="AC691" s="3">
        <v>0</v>
      </c>
      <c r="AD691" s="4">
        <v>0</v>
      </c>
      <c r="AE691" s="3">
        <v>0</v>
      </c>
      <c r="AF691" s="4">
        <v>0</v>
      </c>
      <c r="AG691" s="3">
        <v>1</v>
      </c>
      <c r="AH691" s="4">
        <v>0</v>
      </c>
      <c r="AI691" s="4">
        <v>0</v>
      </c>
      <c r="AJ691" s="4">
        <v>0</v>
      </c>
      <c r="AK691" s="4">
        <v>0</v>
      </c>
      <c r="AL691" t="s">
        <v>1035</v>
      </c>
      <c r="AM691" t="s">
        <v>13</v>
      </c>
    </row>
    <row r="692" spans="1:39" x14ac:dyDescent="0.25">
      <c r="A692" t="s">
        <v>1</v>
      </c>
      <c r="B692" t="s">
        <v>2</v>
      </c>
      <c r="C692" t="s">
        <v>3</v>
      </c>
      <c r="D692" t="s">
        <v>4</v>
      </c>
      <c r="E692" t="str">
        <f>_xlfn.XLOOKUP(D692,Planilha2!A:A,Planilha2!B:B)</f>
        <v>Compras EBMS</v>
      </c>
      <c r="F692" s="2">
        <v>45474</v>
      </c>
      <c r="G692" t="s">
        <v>50</v>
      </c>
      <c r="H692" s="10" t="s">
        <v>5593</v>
      </c>
      <c r="I692" t="s">
        <v>51</v>
      </c>
      <c r="J692" t="s">
        <v>97</v>
      </c>
      <c r="K692" t="s">
        <v>8</v>
      </c>
      <c r="L692" t="str">
        <f t="shared" si="20"/>
        <v>Serviço</v>
      </c>
      <c r="M692" t="s">
        <v>0</v>
      </c>
      <c r="N692" t="s">
        <v>0</v>
      </c>
      <c r="O692" t="s">
        <v>9</v>
      </c>
      <c r="P692">
        <v>1118</v>
      </c>
      <c r="Q692" t="str">
        <f>_xlfn.XLOOKUP(P692,Planilha1!$A$2:$A$3,Planilha1!$B$2:$B$3)</f>
        <v>Riocentro</v>
      </c>
      <c r="R692" t="s">
        <v>0</v>
      </c>
      <c r="S692" s="3">
        <v>1</v>
      </c>
      <c r="T692" t="s">
        <v>10</v>
      </c>
      <c r="U692" s="3">
        <v>1</v>
      </c>
      <c r="V692" t="s">
        <v>10</v>
      </c>
      <c r="W692" s="4">
        <v>740</v>
      </c>
      <c r="X692" s="17">
        <f t="shared" si="21"/>
        <v>740</v>
      </c>
      <c r="Y692" t="s">
        <v>11</v>
      </c>
      <c r="Z692" s="3">
        <v>1</v>
      </c>
      <c r="AA692" s="3">
        <v>0</v>
      </c>
      <c r="AB692" s="3">
        <v>0</v>
      </c>
      <c r="AC692" s="3">
        <v>0</v>
      </c>
      <c r="AD692" s="4">
        <v>0</v>
      </c>
      <c r="AE692" s="3">
        <v>0</v>
      </c>
      <c r="AF692" s="4">
        <v>0</v>
      </c>
      <c r="AG692" s="3">
        <v>1</v>
      </c>
      <c r="AH692" s="4">
        <v>0</v>
      </c>
      <c r="AI692" s="4">
        <v>0</v>
      </c>
      <c r="AJ692" s="4">
        <v>0</v>
      </c>
      <c r="AK692" s="4">
        <v>0</v>
      </c>
      <c r="AL692" t="s">
        <v>1036</v>
      </c>
      <c r="AM692" t="s">
        <v>13</v>
      </c>
    </row>
    <row r="693" spans="1:39" x14ac:dyDescent="0.25">
      <c r="A693" t="s">
        <v>1</v>
      </c>
      <c r="B693" t="s">
        <v>2</v>
      </c>
      <c r="C693" t="s">
        <v>3</v>
      </c>
      <c r="D693" t="s">
        <v>4</v>
      </c>
      <c r="E693" t="str">
        <f>_xlfn.XLOOKUP(D693,Planilha2!A:A,Planilha2!B:B)</f>
        <v>Compras EBMS</v>
      </c>
      <c r="F693" s="2">
        <v>45474</v>
      </c>
      <c r="G693" t="s">
        <v>50</v>
      </c>
      <c r="H693" s="10" t="s">
        <v>5593</v>
      </c>
      <c r="I693" t="s">
        <v>51</v>
      </c>
      <c r="J693" t="s">
        <v>97</v>
      </c>
      <c r="K693" t="s">
        <v>8</v>
      </c>
      <c r="L693" t="str">
        <f t="shared" si="20"/>
        <v>Serviço</v>
      </c>
      <c r="M693" t="s">
        <v>0</v>
      </c>
      <c r="N693" t="s">
        <v>0</v>
      </c>
      <c r="O693" t="s">
        <v>9</v>
      </c>
      <c r="P693">
        <v>1118</v>
      </c>
      <c r="Q693" t="str">
        <f>_xlfn.XLOOKUP(P693,Planilha1!$A$2:$A$3,Planilha1!$B$2:$B$3)</f>
        <v>Riocentro</v>
      </c>
      <c r="R693" t="s">
        <v>0</v>
      </c>
      <c r="S693" s="3">
        <v>1</v>
      </c>
      <c r="T693" t="s">
        <v>10</v>
      </c>
      <c r="U693" s="3">
        <v>1</v>
      </c>
      <c r="V693" t="s">
        <v>10</v>
      </c>
      <c r="W693" s="4">
        <v>145</v>
      </c>
      <c r="X693" s="17">
        <f t="shared" si="21"/>
        <v>145</v>
      </c>
      <c r="Y693" t="s">
        <v>11</v>
      </c>
      <c r="Z693" s="3">
        <v>1</v>
      </c>
      <c r="AA693" s="3">
        <v>0</v>
      </c>
      <c r="AB693" s="3">
        <v>0</v>
      </c>
      <c r="AC693" s="3">
        <v>0</v>
      </c>
      <c r="AD693" s="4">
        <v>0</v>
      </c>
      <c r="AE693" s="3">
        <v>0</v>
      </c>
      <c r="AF693" s="4">
        <v>0</v>
      </c>
      <c r="AG693" s="3">
        <v>1</v>
      </c>
      <c r="AH693" s="4">
        <v>0</v>
      </c>
      <c r="AI693" s="4">
        <v>0</v>
      </c>
      <c r="AJ693" s="4">
        <v>0</v>
      </c>
      <c r="AK693" s="4">
        <v>0</v>
      </c>
      <c r="AL693" t="s">
        <v>1037</v>
      </c>
      <c r="AM693" t="s">
        <v>13</v>
      </c>
    </row>
    <row r="694" spans="1:39" x14ac:dyDescent="0.25">
      <c r="A694" t="s">
        <v>1</v>
      </c>
      <c r="B694" t="s">
        <v>2</v>
      </c>
      <c r="C694" t="s">
        <v>3</v>
      </c>
      <c r="D694" t="s">
        <v>4</v>
      </c>
      <c r="E694" t="str">
        <f>_xlfn.XLOOKUP(D694,Planilha2!A:A,Planilha2!B:B)</f>
        <v>Compras EBMS</v>
      </c>
      <c r="F694" s="2">
        <v>45475</v>
      </c>
      <c r="G694" t="s">
        <v>204</v>
      </c>
      <c r="H694" s="10" t="s">
        <v>5605</v>
      </c>
      <c r="I694" t="s">
        <v>161</v>
      </c>
      <c r="J694" t="s">
        <v>162</v>
      </c>
      <c r="K694" t="s">
        <v>8</v>
      </c>
      <c r="L694" t="str">
        <f t="shared" si="20"/>
        <v>Serviço</v>
      </c>
      <c r="M694" t="s">
        <v>0</v>
      </c>
      <c r="N694" t="s">
        <v>0</v>
      </c>
      <c r="O694" t="s">
        <v>9</v>
      </c>
      <c r="P694">
        <v>1118</v>
      </c>
      <c r="Q694" t="str">
        <f>_xlfn.XLOOKUP(P694,Planilha1!$A$2:$A$3,Planilha1!$B$2:$B$3)</f>
        <v>Riocentro</v>
      </c>
      <c r="R694" t="s">
        <v>0</v>
      </c>
      <c r="S694" s="3">
        <v>1</v>
      </c>
      <c r="T694" t="s">
        <v>10</v>
      </c>
      <c r="U694" s="3">
        <v>1</v>
      </c>
      <c r="V694" t="s">
        <v>10</v>
      </c>
      <c r="W694" s="4">
        <v>450</v>
      </c>
      <c r="X694" s="17">
        <f t="shared" si="21"/>
        <v>450</v>
      </c>
      <c r="Y694" t="s">
        <v>11</v>
      </c>
      <c r="Z694" s="3">
        <v>1</v>
      </c>
      <c r="AA694" s="3">
        <v>0</v>
      </c>
      <c r="AB694" s="3">
        <v>0</v>
      </c>
      <c r="AC694" s="3">
        <v>0</v>
      </c>
      <c r="AD694" s="4">
        <v>0</v>
      </c>
      <c r="AE694" s="3">
        <v>0</v>
      </c>
      <c r="AF694" s="4">
        <v>0</v>
      </c>
      <c r="AG694" s="3">
        <v>1</v>
      </c>
      <c r="AH694" s="4">
        <v>0</v>
      </c>
      <c r="AI694" s="4">
        <v>0</v>
      </c>
      <c r="AJ694" s="4">
        <v>0</v>
      </c>
      <c r="AK694" s="4">
        <v>0</v>
      </c>
      <c r="AL694" t="s">
        <v>1038</v>
      </c>
      <c r="AM694" t="s">
        <v>13</v>
      </c>
    </row>
    <row r="695" spans="1:39" x14ac:dyDescent="0.25">
      <c r="A695" t="s">
        <v>1</v>
      </c>
      <c r="B695" t="s">
        <v>2</v>
      </c>
      <c r="C695" t="s">
        <v>3</v>
      </c>
      <c r="D695" t="s">
        <v>4</v>
      </c>
      <c r="E695" t="str">
        <f>_xlfn.XLOOKUP(D695,Planilha2!A:A,Planilha2!B:B)</f>
        <v>Compras EBMS</v>
      </c>
      <c r="F695" s="2">
        <v>45475</v>
      </c>
      <c r="G695" t="s">
        <v>71</v>
      </c>
      <c r="H695" s="10" t="s">
        <v>5595</v>
      </c>
      <c r="I695" t="s">
        <v>33</v>
      </c>
      <c r="J695" t="s">
        <v>1039</v>
      </c>
      <c r="K695" t="s">
        <v>8</v>
      </c>
      <c r="L695" t="str">
        <f t="shared" si="20"/>
        <v>Serviço</v>
      </c>
      <c r="M695" t="s">
        <v>0</v>
      </c>
      <c r="N695" t="s">
        <v>0</v>
      </c>
      <c r="O695" t="s">
        <v>9</v>
      </c>
      <c r="P695">
        <v>1118</v>
      </c>
      <c r="Q695" t="str">
        <f>_xlfn.XLOOKUP(P695,Planilha1!$A$2:$A$3,Planilha1!$B$2:$B$3)</f>
        <v>Riocentro</v>
      </c>
      <c r="R695" t="s">
        <v>0</v>
      </c>
      <c r="S695" s="3">
        <v>1</v>
      </c>
      <c r="T695" t="s">
        <v>10</v>
      </c>
      <c r="U695" s="3">
        <v>1</v>
      </c>
      <c r="V695" t="s">
        <v>10</v>
      </c>
      <c r="W695" s="4">
        <v>1785.6</v>
      </c>
      <c r="X695" s="17">
        <f t="shared" si="21"/>
        <v>1785.6</v>
      </c>
      <c r="Y695" t="s">
        <v>11</v>
      </c>
      <c r="Z695" s="3">
        <v>1</v>
      </c>
      <c r="AA695" s="3">
        <v>0</v>
      </c>
      <c r="AB695" s="3">
        <v>0</v>
      </c>
      <c r="AC695" s="3">
        <v>1</v>
      </c>
      <c r="AD695" s="4">
        <v>0</v>
      </c>
      <c r="AE695" s="3">
        <v>1</v>
      </c>
      <c r="AF695" s="4">
        <v>1785.6</v>
      </c>
      <c r="AG695" s="3">
        <v>1</v>
      </c>
      <c r="AH695" s="4">
        <v>0</v>
      </c>
      <c r="AI695" s="4">
        <v>0</v>
      </c>
      <c r="AJ695" s="4">
        <v>0</v>
      </c>
      <c r="AK695" s="4">
        <v>0</v>
      </c>
      <c r="AL695" t="s">
        <v>1040</v>
      </c>
      <c r="AM695" t="s">
        <v>13</v>
      </c>
    </row>
    <row r="696" spans="1:39" x14ac:dyDescent="0.25">
      <c r="A696" t="s">
        <v>1</v>
      </c>
      <c r="B696" t="s">
        <v>2</v>
      </c>
      <c r="C696" t="s">
        <v>3</v>
      </c>
      <c r="D696" t="s">
        <v>4</v>
      </c>
      <c r="E696" t="str">
        <f>_xlfn.XLOOKUP(D696,Planilha2!A:A,Planilha2!B:B)</f>
        <v>Compras EBMS</v>
      </c>
      <c r="F696" s="2">
        <v>45475</v>
      </c>
      <c r="G696" t="s">
        <v>66</v>
      </c>
      <c r="H696" s="10" t="s">
        <v>5965</v>
      </c>
      <c r="I696" t="s">
        <v>51</v>
      </c>
      <c r="J696" t="s">
        <v>52</v>
      </c>
      <c r="K696" t="s">
        <v>8</v>
      </c>
      <c r="L696" t="str">
        <f t="shared" si="20"/>
        <v>Serviço</v>
      </c>
      <c r="M696" t="s">
        <v>0</v>
      </c>
      <c r="N696" t="s">
        <v>0</v>
      </c>
      <c r="O696" t="s">
        <v>9</v>
      </c>
      <c r="P696">
        <v>1118</v>
      </c>
      <c r="Q696" t="str">
        <f>_xlfn.XLOOKUP(P696,Planilha1!$A$2:$A$3,Planilha1!$B$2:$B$3)</f>
        <v>Riocentro</v>
      </c>
      <c r="R696" t="s">
        <v>0</v>
      </c>
      <c r="S696" s="3">
        <v>1</v>
      </c>
      <c r="T696" t="s">
        <v>10</v>
      </c>
      <c r="U696" s="3">
        <v>1</v>
      </c>
      <c r="V696" t="s">
        <v>10</v>
      </c>
      <c r="W696" s="4">
        <v>350</v>
      </c>
      <c r="X696" s="17">
        <f t="shared" si="21"/>
        <v>350</v>
      </c>
      <c r="Y696" t="s">
        <v>11</v>
      </c>
      <c r="Z696" s="3">
        <v>1</v>
      </c>
      <c r="AA696" s="3">
        <v>0</v>
      </c>
      <c r="AB696" s="3">
        <v>0</v>
      </c>
      <c r="AC696" s="3">
        <v>0</v>
      </c>
      <c r="AD696" s="4">
        <v>0</v>
      </c>
      <c r="AE696" s="3">
        <v>0</v>
      </c>
      <c r="AF696" s="4">
        <v>0</v>
      </c>
      <c r="AG696" s="3">
        <v>1</v>
      </c>
      <c r="AH696" s="4">
        <v>0</v>
      </c>
      <c r="AI696" s="4">
        <v>0</v>
      </c>
      <c r="AJ696" s="4">
        <v>0</v>
      </c>
      <c r="AK696" s="4">
        <v>0</v>
      </c>
      <c r="AL696" t="s">
        <v>1041</v>
      </c>
      <c r="AM696" t="s">
        <v>13</v>
      </c>
    </row>
    <row r="697" spans="1:39" x14ac:dyDescent="0.25">
      <c r="A697" t="s">
        <v>1</v>
      </c>
      <c r="B697" t="s">
        <v>2</v>
      </c>
      <c r="C697" t="s">
        <v>3</v>
      </c>
      <c r="D697" t="s">
        <v>4</v>
      </c>
      <c r="E697" t="str">
        <f>_xlfn.XLOOKUP(D697,Planilha2!A:A,Planilha2!B:B)</f>
        <v>Compras EBMS</v>
      </c>
      <c r="F697" s="2">
        <v>45475</v>
      </c>
      <c r="G697" t="s">
        <v>26</v>
      </c>
      <c r="H697" s="10" t="s">
        <v>5591</v>
      </c>
      <c r="I697" t="s">
        <v>6</v>
      </c>
      <c r="J697" t="s">
        <v>1042</v>
      </c>
      <c r="K697" t="s">
        <v>8</v>
      </c>
      <c r="L697" t="str">
        <f t="shared" si="20"/>
        <v>Serviço</v>
      </c>
      <c r="M697" t="s">
        <v>0</v>
      </c>
      <c r="N697" t="s">
        <v>0</v>
      </c>
      <c r="O697" t="s">
        <v>9</v>
      </c>
      <c r="P697">
        <v>1118</v>
      </c>
      <c r="Q697" t="str">
        <f>_xlfn.XLOOKUP(P697,Planilha1!$A$2:$A$3,Planilha1!$B$2:$B$3)</f>
        <v>Riocentro</v>
      </c>
      <c r="R697" t="s">
        <v>0</v>
      </c>
      <c r="S697" s="3">
        <v>1</v>
      </c>
      <c r="T697" t="s">
        <v>10</v>
      </c>
      <c r="U697" s="3">
        <v>1</v>
      </c>
      <c r="V697" t="s">
        <v>10</v>
      </c>
      <c r="W697" s="4">
        <v>2383.3200000000002</v>
      </c>
      <c r="X697" s="17">
        <f t="shared" si="21"/>
        <v>2383.3200000000002</v>
      </c>
      <c r="Y697" t="s">
        <v>11</v>
      </c>
      <c r="Z697" s="3">
        <v>1</v>
      </c>
      <c r="AA697" s="3">
        <v>0</v>
      </c>
      <c r="AB697" s="3">
        <v>0</v>
      </c>
      <c r="AC697" s="3">
        <v>0</v>
      </c>
      <c r="AD697" s="4">
        <v>0</v>
      </c>
      <c r="AE697" s="3">
        <v>1</v>
      </c>
      <c r="AF697" s="4">
        <v>2383.3200000000002</v>
      </c>
      <c r="AG697" s="3">
        <v>1</v>
      </c>
      <c r="AH697" s="4">
        <v>0</v>
      </c>
      <c r="AI697" s="4">
        <v>0</v>
      </c>
      <c r="AJ697" s="4">
        <v>0</v>
      </c>
      <c r="AK697" s="4">
        <v>0</v>
      </c>
      <c r="AL697" t="s">
        <v>1043</v>
      </c>
      <c r="AM697" t="s">
        <v>13</v>
      </c>
    </row>
    <row r="698" spans="1:39" x14ac:dyDescent="0.25">
      <c r="A698" t="s">
        <v>1</v>
      </c>
      <c r="B698" t="s">
        <v>2</v>
      </c>
      <c r="C698" t="s">
        <v>3</v>
      </c>
      <c r="D698" t="s">
        <v>4</v>
      </c>
      <c r="E698" t="str">
        <f>_xlfn.XLOOKUP(D698,Planilha2!A:A,Planilha2!B:B)</f>
        <v>Compras EBMS</v>
      </c>
      <c r="F698" s="2">
        <v>45476</v>
      </c>
      <c r="G698" t="s">
        <v>113</v>
      </c>
      <c r="H698" s="10" t="s">
        <v>5600</v>
      </c>
      <c r="I698" t="s">
        <v>33</v>
      </c>
      <c r="J698" t="s">
        <v>424</v>
      </c>
      <c r="K698" t="s">
        <v>8</v>
      </c>
      <c r="L698" t="str">
        <f t="shared" si="20"/>
        <v>Serviço</v>
      </c>
      <c r="M698" t="s">
        <v>0</v>
      </c>
      <c r="N698" t="s">
        <v>0</v>
      </c>
      <c r="O698" t="s">
        <v>9</v>
      </c>
      <c r="P698">
        <v>1118</v>
      </c>
      <c r="Q698" t="str">
        <f>_xlfn.XLOOKUP(P698,Planilha1!$A$2:$A$3,Planilha1!$B$2:$B$3)</f>
        <v>Riocentro</v>
      </c>
      <c r="R698" t="s">
        <v>0</v>
      </c>
      <c r="S698" s="3">
        <v>1</v>
      </c>
      <c r="T698" t="s">
        <v>10</v>
      </c>
      <c r="U698" s="3">
        <v>1</v>
      </c>
      <c r="V698" t="s">
        <v>10</v>
      </c>
      <c r="W698" s="4">
        <v>340</v>
      </c>
      <c r="X698" s="17">
        <f t="shared" si="21"/>
        <v>340</v>
      </c>
      <c r="Y698" t="s">
        <v>11</v>
      </c>
      <c r="Z698" s="3">
        <v>1</v>
      </c>
      <c r="AA698" s="3">
        <v>0</v>
      </c>
      <c r="AB698" s="3">
        <v>0</v>
      </c>
      <c r="AC698" s="3">
        <v>0</v>
      </c>
      <c r="AD698" s="4">
        <v>0</v>
      </c>
      <c r="AE698" s="3">
        <v>0</v>
      </c>
      <c r="AF698" s="4">
        <v>0</v>
      </c>
      <c r="AG698" s="3">
        <v>1</v>
      </c>
      <c r="AH698" s="4">
        <v>0</v>
      </c>
      <c r="AI698" s="4">
        <v>0</v>
      </c>
      <c r="AJ698" s="4">
        <v>0</v>
      </c>
      <c r="AK698" s="4">
        <v>0</v>
      </c>
      <c r="AL698" t="s">
        <v>1044</v>
      </c>
      <c r="AM698" t="s">
        <v>13</v>
      </c>
    </row>
    <row r="699" spans="1:39" x14ac:dyDescent="0.25">
      <c r="A699" t="s">
        <v>1</v>
      </c>
      <c r="B699" t="s">
        <v>2</v>
      </c>
      <c r="C699" t="s">
        <v>3</v>
      </c>
      <c r="D699" t="s">
        <v>4</v>
      </c>
      <c r="E699" t="str">
        <f>_xlfn.XLOOKUP(D699,Planilha2!A:A,Planilha2!B:B)</f>
        <v>Compras EBMS</v>
      </c>
      <c r="F699" s="2">
        <v>45476</v>
      </c>
      <c r="G699" t="s">
        <v>71</v>
      </c>
      <c r="H699" s="10" t="s">
        <v>5595</v>
      </c>
      <c r="I699" t="s">
        <v>33</v>
      </c>
      <c r="J699" t="s">
        <v>537</v>
      </c>
      <c r="K699" t="s">
        <v>8</v>
      </c>
      <c r="L699" t="str">
        <f t="shared" si="20"/>
        <v>Serviço</v>
      </c>
      <c r="M699" t="s">
        <v>0</v>
      </c>
      <c r="N699" t="s">
        <v>0</v>
      </c>
      <c r="O699" t="s">
        <v>9</v>
      </c>
      <c r="P699">
        <v>1118</v>
      </c>
      <c r="Q699" t="str">
        <f>_xlfn.XLOOKUP(P699,Planilha1!$A$2:$A$3,Planilha1!$B$2:$B$3)</f>
        <v>Riocentro</v>
      </c>
      <c r="R699" t="s">
        <v>0</v>
      </c>
      <c r="S699" s="3">
        <v>1</v>
      </c>
      <c r="T699" t="s">
        <v>10</v>
      </c>
      <c r="U699" s="3">
        <v>1</v>
      </c>
      <c r="V699" t="s">
        <v>10</v>
      </c>
      <c r="W699" s="4">
        <v>1190.4000000000001</v>
      </c>
      <c r="X699" s="17">
        <f t="shared" si="21"/>
        <v>1190.4000000000001</v>
      </c>
      <c r="Y699" t="s">
        <v>11</v>
      </c>
      <c r="Z699" s="3">
        <v>1</v>
      </c>
      <c r="AA699" s="3">
        <v>0</v>
      </c>
      <c r="AB699" s="3">
        <v>0</v>
      </c>
      <c r="AC699" s="3">
        <v>1</v>
      </c>
      <c r="AD699" s="4">
        <v>0</v>
      </c>
      <c r="AE699" s="3">
        <v>1</v>
      </c>
      <c r="AF699" s="4">
        <v>1190.4000000000001</v>
      </c>
      <c r="AG699" s="3">
        <v>1</v>
      </c>
      <c r="AH699" s="4">
        <v>0</v>
      </c>
      <c r="AI699" s="4">
        <v>0</v>
      </c>
      <c r="AJ699" s="4">
        <v>0</v>
      </c>
      <c r="AK699" s="4">
        <v>0</v>
      </c>
      <c r="AL699" t="s">
        <v>1045</v>
      </c>
      <c r="AM699" t="s">
        <v>13</v>
      </c>
    </row>
    <row r="700" spans="1:39" x14ac:dyDescent="0.25">
      <c r="A700" t="s">
        <v>1</v>
      </c>
      <c r="B700" t="s">
        <v>2</v>
      </c>
      <c r="C700" t="s">
        <v>3</v>
      </c>
      <c r="D700" t="s">
        <v>4</v>
      </c>
      <c r="E700" t="str">
        <f>_xlfn.XLOOKUP(D700,Planilha2!A:A,Planilha2!B:B)</f>
        <v>Compras EBMS</v>
      </c>
      <c r="F700" s="2">
        <v>45476</v>
      </c>
      <c r="G700" t="s">
        <v>71</v>
      </c>
      <c r="H700" s="10" t="s">
        <v>5595</v>
      </c>
      <c r="I700" t="s">
        <v>33</v>
      </c>
      <c r="J700" t="s">
        <v>537</v>
      </c>
      <c r="K700" t="s">
        <v>8</v>
      </c>
      <c r="L700" t="str">
        <f t="shared" si="20"/>
        <v>Serviço</v>
      </c>
      <c r="M700" t="s">
        <v>0</v>
      </c>
      <c r="N700" t="s">
        <v>0</v>
      </c>
      <c r="O700" t="s">
        <v>9</v>
      </c>
      <c r="P700">
        <v>1118</v>
      </c>
      <c r="Q700" t="str">
        <f>_xlfn.XLOOKUP(P700,Planilha1!$A$2:$A$3,Planilha1!$B$2:$B$3)</f>
        <v>Riocentro</v>
      </c>
      <c r="R700" t="s">
        <v>0</v>
      </c>
      <c r="S700" s="3">
        <v>1</v>
      </c>
      <c r="T700" t="s">
        <v>10</v>
      </c>
      <c r="U700" s="3">
        <v>1</v>
      </c>
      <c r="V700" t="s">
        <v>10</v>
      </c>
      <c r="W700" s="4">
        <v>1190.4000000000001</v>
      </c>
      <c r="X700" s="17">
        <f t="shared" si="21"/>
        <v>1190.4000000000001</v>
      </c>
      <c r="Y700" t="s">
        <v>11</v>
      </c>
      <c r="Z700" s="3">
        <v>1</v>
      </c>
      <c r="AA700" s="3">
        <v>0</v>
      </c>
      <c r="AB700" s="3">
        <v>0</v>
      </c>
      <c r="AC700" s="3">
        <v>1</v>
      </c>
      <c r="AD700" s="4">
        <v>0</v>
      </c>
      <c r="AE700" s="3">
        <v>1</v>
      </c>
      <c r="AF700" s="4">
        <v>1190.4000000000001</v>
      </c>
      <c r="AG700" s="3">
        <v>1</v>
      </c>
      <c r="AH700" s="4">
        <v>0</v>
      </c>
      <c r="AI700" s="4">
        <v>0</v>
      </c>
      <c r="AJ700" s="4">
        <v>0</v>
      </c>
      <c r="AK700" s="4">
        <v>0</v>
      </c>
      <c r="AL700" t="s">
        <v>1046</v>
      </c>
      <c r="AM700" t="s">
        <v>13</v>
      </c>
    </row>
    <row r="701" spans="1:39" x14ac:dyDescent="0.25">
      <c r="A701" t="s">
        <v>1</v>
      </c>
      <c r="B701" t="s">
        <v>2</v>
      </c>
      <c r="C701" t="s">
        <v>3</v>
      </c>
      <c r="D701" t="s">
        <v>4</v>
      </c>
      <c r="E701" t="str">
        <f>_xlfn.XLOOKUP(D701,Planilha2!A:A,Planilha2!B:B)</f>
        <v>Compras EBMS</v>
      </c>
      <c r="F701" s="2">
        <v>45476</v>
      </c>
      <c r="G701" t="s">
        <v>71</v>
      </c>
      <c r="H701" s="10" t="s">
        <v>5595</v>
      </c>
      <c r="I701" t="s">
        <v>33</v>
      </c>
      <c r="J701" t="s">
        <v>537</v>
      </c>
      <c r="K701" t="s">
        <v>8</v>
      </c>
      <c r="L701" t="str">
        <f t="shared" si="20"/>
        <v>Serviço</v>
      </c>
      <c r="M701" t="s">
        <v>0</v>
      </c>
      <c r="N701" t="s">
        <v>0</v>
      </c>
      <c r="O701" t="s">
        <v>9</v>
      </c>
      <c r="P701">
        <v>1118</v>
      </c>
      <c r="Q701" t="str">
        <f>_xlfn.XLOOKUP(P701,Planilha1!$A$2:$A$3,Planilha1!$B$2:$B$3)</f>
        <v>Riocentro</v>
      </c>
      <c r="R701" t="s">
        <v>0</v>
      </c>
      <c r="S701" s="3">
        <v>1</v>
      </c>
      <c r="T701" t="s">
        <v>10</v>
      </c>
      <c r="U701" s="3">
        <v>1</v>
      </c>
      <c r="V701" t="s">
        <v>10</v>
      </c>
      <c r="W701" s="4">
        <v>1190.4000000000001</v>
      </c>
      <c r="X701" s="17">
        <f t="shared" si="21"/>
        <v>1190.4000000000001</v>
      </c>
      <c r="Y701" t="s">
        <v>11</v>
      </c>
      <c r="Z701" s="3">
        <v>1</v>
      </c>
      <c r="AA701" s="3">
        <v>0</v>
      </c>
      <c r="AB701" s="3">
        <v>0</v>
      </c>
      <c r="AC701" s="3">
        <v>1</v>
      </c>
      <c r="AD701" s="4">
        <v>0</v>
      </c>
      <c r="AE701" s="3">
        <v>1</v>
      </c>
      <c r="AF701" s="4">
        <v>1190.4000000000001</v>
      </c>
      <c r="AG701" s="3">
        <v>1</v>
      </c>
      <c r="AH701" s="4">
        <v>0</v>
      </c>
      <c r="AI701" s="4">
        <v>0</v>
      </c>
      <c r="AJ701" s="4">
        <v>0</v>
      </c>
      <c r="AK701" s="4">
        <v>0</v>
      </c>
      <c r="AL701" t="s">
        <v>1047</v>
      </c>
      <c r="AM701" t="s">
        <v>13</v>
      </c>
    </row>
    <row r="702" spans="1:39" x14ac:dyDescent="0.25">
      <c r="A702" t="s">
        <v>1</v>
      </c>
      <c r="B702" t="s">
        <v>2</v>
      </c>
      <c r="C702" t="s">
        <v>3</v>
      </c>
      <c r="D702" t="s">
        <v>4</v>
      </c>
      <c r="E702" t="str">
        <f>_xlfn.XLOOKUP(D702,Planilha2!A:A,Planilha2!B:B)</f>
        <v>Compras EBMS</v>
      </c>
      <c r="F702" s="2">
        <v>45476</v>
      </c>
      <c r="G702" t="s">
        <v>346</v>
      </c>
      <c r="H702" s="10" t="s">
        <v>5609</v>
      </c>
      <c r="I702" t="s">
        <v>33</v>
      </c>
      <c r="J702" t="s">
        <v>984</v>
      </c>
      <c r="K702" t="s">
        <v>8</v>
      </c>
      <c r="L702" t="str">
        <f t="shared" si="20"/>
        <v>Serviço</v>
      </c>
      <c r="M702" t="s">
        <v>0</v>
      </c>
      <c r="N702" t="s">
        <v>0</v>
      </c>
      <c r="O702" t="s">
        <v>9</v>
      </c>
      <c r="P702">
        <v>1118</v>
      </c>
      <c r="Q702" t="str">
        <f>_xlfn.XLOOKUP(P702,Planilha1!$A$2:$A$3,Planilha1!$B$2:$B$3)</f>
        <v>Riocentro</v>
      </c>
      <c r="R702" t="s">
        <v>0</v>
      </c>
      <c r="S702" s="3">
        <v>1</v>
      </c>
      <c r="T702" t="s">
        <v>10</v>
      </c>
      <c r="U702" s="3">
        <v>1</v>
      </c>
      <c r="V702" t="s">
        <v>10</v>
      </c>
      <c r="W702" s="4">
        <v>900</v>
      </c>
      <c r="X702" s="17">
        <f t="shared" si="21"/>
        <v>900</v>
      </c>
      <c r="Y702" t="s">
        <v>11</v>
      </c>
      <c r="Z702" s="3">
        <v>1</v>
      </c>
      <c r="AA702" s="3">
        <v>0</v>
      </c>
      <c r="AB702" s="3">
        <v>0</v>
      </c>
      <c r="AC702" s="3">
        <v>0</v>
      </c>
      <c r="AD702" s="4">
        <v>0</v>
      </c>
      <c r="AE702" s="3">
        <v>0</v>
      </c>
      <c r="AF702" s="4">
        <v>0</v>
      </c>
      <c r="AG702" s="3">
        <v>1</v>
      </c>
      <c r="AH702" s="4">
        <v>0</v>
      </c>
      <c r="AI702" s="4">
        <v>0</v>
      </c>
      <c r="AJ702" s="4">
        <v>0</v>
      </c>
      <c r="AK702" s="4">
        <v>0</v>
      </c>
      <c r="AL702" t="s">
        <v>1048</v>
      </c>
      <c r="AM702" t="s">
        <v>13</v>
      </c>
    </row>
    <row r="703" spans="1:39" x14ac:dyDescent="0.25">
      <c r="A703" t="s">
        <v>1</v>
      </c>
      <c r="B703" t="s">
        <v>2</v>
      </c>
      <c r="C703" t="s">
        <v>3</v>
      </c>
      <c r="D703" t="s">
        <v>4</v>
      </c>
      <c r="E703" t="str">
        <f>_xlfn.XLOOKUP(D703,Planilha2!A:A,Planilha2!B:B)</f>
        <v>Compras EBMS</v>
      </c>
      <c r="F703" s="2">
        <v>45476</v>
      </c>
      <c r="G703" t="s">
        <v>5</v>
      </c>
      <c r="H703" s="10" t="s">
        <v>5589</v>
      </c>
      <c r="I703" t="s">
        <v>6</v>
      </c>
      <c r="J703" t="s">
        <v>1049</v>
      </c>
      <c r="K703" t="s">
        <v>8</v>
      </c>
      <c r="L703" t="str">
        <f t="shared" si="20"/>
        <v>Serviço</v>
      </c>
      <c r="M703" t="s">
        <v>0</v>
      </c>
      <c r="N703" t="s">
        <v>0</v>
      </c>
      <c r="O703" t="s">
        <v>9</v>
      </c>
      <c r="P703">
        <v>1118</v>
      </c>
      <c r="Q703" t="str">
        <f>_xlfn.XLOOKUP(P703,Planilha1!$A$2:$A$3,Planilha1!$B$2:$B$3)</f>
        <v>Riocentro</v>
      </c>
      <c r="R703" t="s">
        <v>0</v>
      </c>
      <c r="S703" s="3">
        <v>1</v>
      </c>
      <c r="T703" t="s">
        <v>10</v>
      </c>
      <c r="U703" s="3">
        <v>1</v>
      </c>
      <c r="V703" t="s">
        <v>10</v>
      </c>
      <c r="W703" s="4">
        <v>2270</v>
      </c>
      <c r="X703" s="17">
        <f t="shared" si="21"/>
        <v>2270</v>
      </c>
      <c r="Y703" t="s">
        <v>11</v>
      </c>
      <c r="Z703" s="3">
        <v>1</v>
      </c>
      <c r="AA703" s="3">
        <v>0</v>
      </c>
      <c r="AB703" s="3">
        <v>0</v>
      </c>
      <c r="AC703" s="3">
        <v>1</v>
      </c>
      <c r="AD703" s="4">
        <v>0</v>
      </c>
      <c r="AE703" s="3">
        <v>1</v>
      </c>
      <c r="AF703" s="4">
        <v>2270</v>
      </c>
      <c r="AG703" s="3">
        <v>1</v>
      </c>
      <c r="AH703" s="4">
        <v>0</v>
      </c>
      <c r="AI703" s="4">
        <v>0</v>
      </c>
      <c r="AJ703" s="4">
        <v>0</v>
      </c>
      <c r="AK703" s="4">
        <v>0</v>
      </c>
      <c r="AL703" t="s">
        <v>1050</v>
      </c>
      <c r="AM703" t="s">
        <v>13</v>
      </c>
    </row>
    <row r="704" spans="1:39" x14ac:dyDescent="0.25">
      <c r="A704" t="s">
        <v>1</v>
      </c>
      <c r="B704" t="s">
        <v>2</v>
      </c>
      <c r="C704" t="s">
        <v>3</v>
      </c>
      <c r="D704" t="s">
        <v>4</v>
      </c>
      <c r="E704" t="str">
        <f>_xlfn.XLOOKUP(D704,Planilha2!A:A,Planilha2!B:B)</f>
        <v>Compras EBMS</v>
      </c>
      <c r="F704" s="2">
        <v>45476</v>
      </c>
      <c r="G704" t="s">
        <v>71</v>
      </c>
      <c r="H704" s="10" t="s">
        <v>5595</v>
      </c>
      <c r="I704" t="s">
        <v>33</v>
      </c>
      <c r="J704" t="s">
        <v>537</v>
      </c>
      <c r="K704" t="s">
        <v>8</v>
      </c>
      <c r="L704" t="str">
        <f t="shared" si="20"/>
        <v>Serviço</v>
      </c>
      <c r="M704" t="s">
        <v>0</v>
      </c>
      <c r="N704" t="s">
        <v>0</v>
      </c>
      <c r="O704" t="s">
        <v>9</v>
      </c>
      <c r="P704">
        <v>1118</v>
      </c>
      <c r="Q704" t="str">
        <f>_xlfn.XLOOKUP(P704,Planilha1!$A$2:$A$3,Planilha1!$B$2:$B$3)</f>
        <v>Riocentro</v>
      </c>
      <c r="R704" t="s">
        <v>0</v>
      </c>
      <c r="S704" s="3">
        <v>1</v>
      </c>
      <c r="T704" t="s">
        <v>10</v>
      </c>
      <c r="U704" s="3">
        <v>1</v>
      </c>
      <c r="V704" t="s">
        <v>10</v>
      </c>
      <c r="W704" s="4">
        <v>1190.4000000000001</v>
      </c>
      <c r="X704" s="17">
        <f t="shared" si="21"/>
        <v>1190.4000000000001</v>
      </c>
      <c r="Y704" t="s">
        <v>11</v>
      </c>
      <c r="Z704" s="3">
        <v>1</v>
      </c>
      <c r="AA704" s="3">
        <v>0</v>
      </c>
      <c r="AB704" s="3">
        <v>0</v>
      </c>
      <c r="AC704" s="3">
        <v>1</v>
      </c>
      <c r="AD704" s="4">
        <v>0</v>
      </c>
      <c r="AE704" s="3">
        <v>1</v>
      </c>
      <c r="AF704" s="4">
        <v>1190.4000000000001</v>
      </c>
      <c r="AG704" s="3">
        <v>1</v>
      </c>
      <c r="AH704" s="4">
        <v>0</v>
      </c>
      <c r="AI704" s="4">
        <v>0</v>
      </c>
      <c r="AJ704" s="4">
        <v>0</v>
      </c>
      <c r="AK704" s="4">
        <v>0</v>
      </c>
      <c r="AL704" t="s">
        <v>1051</v>
      </c>
      <c r="AM704" t="s">
        <v>13</v>
      </c>
    </row>
    <row r="705" spans="1:39" x14ac:dyDescent="0.25">
      <c r="A705" t="s">
        <v>1</v>
      </c>
      <c r="B705" t="s">
        <v>2</v>
      </c>
      <c r="C705" t="s">
        <v>3</v>
      </c>
      <c r="D705" t="s">
        <v>4</v>
      </c>
      <c r="E705" t="str">
        <f>_xlfn.XLOOKUP(D705,Planilha2!A:A,Planilha2!B:B)</f>
        <v>Compras EBMS</v>
      </c>
      <c r="F705" s="2">
        <v>45476</v>
      </c>
      <c r="G705" t="s">
        <v>71</v>
      </c>
      <c r="H705" s="10" t="s">
        <v>5595</v>
      </c>
      <c r="I705" t="s">
        <v>33</v>
      </c>
      <c r="J705" t="s">
        <v>537</v>
      </c>
      <c r="K705" t="s">
        <v>8</v>
      </c>
      <c r="L705" t="str">
        <f t="shared" si="20"/>
        <v>Serviço</v>
      </c>
      <c r="M705" t="s">
        <v>0</v>
      </c>
      <c r="N705" t="s">
        <v>0</v>
      </c>
      <c r="O705" t="s">
        <v>9</v>
      </c>
      <c r="P705">
        <v>1118</v>
      </c>
      <c r="Q705" t="str">
        <f>_xlfn.XLOOKUP(P705,Planilha1!$A$2:$A$3,Planilha1!$B$2:$B$3)</f>
        <v>Riocentro</v>
      </c>
      <c r="R705" t="s">
        <v>0</v>
      </c>
      <c r="S705" s="3">
        <v>1</v>
      </c>
      <c r="T705" t="s">
        <v>10</v>
      </c>
      <c r="U705" s="3">
        <v>1</v>
      </c>
      <c r="V705" t="s">
        <v>10</v>
      </c>
      <c r="W705" s="4">
        <v>1190.4000000000001</v>
      </c>
      <c r="X705" s="17">
        <f t="shared" si="21"/>
        <v>1190.4000000000001</v>
      </c>
      <c r="Y705" t="s">
        <v>11</v>
      </c>
      <c r="Z705" s="3">
        <v>1</v>
      </c>
      <c r="AA705" s="3">
        <v>0</v>
      </c>
      <c r="AB705" s="3">
        <v>0</v>
      </c>
      <c r="AC705" s="3">
        <v>1</v>
      </c>
      <c r="AD705" s="4">
        <v>0</v>
      </c>
      <c r="AE705" s="3">
        <v>1</v>
      </c>
      <c r="AF705" s="4">
        <v>1190.4000000000001</v>
      </c>
      <c r="AG705" s="3">
        <v>1</v>
      </c>
      <c r="AH705" s="4">
        <v>0</v>
      </c>
      <c r="AI705" s="4">
        <v>0</v>
      </c>
      <c r="AJ705" s="4">
        <v>0</v>
      </c>
      <c r="AK705" s="4">
        <v>0</v>
      </c>
      <c r="AL705" t="s">
        <v>1052</v>
      </c>
      <c r="AM705" t="s">
        <v>13</v>
      </c>
    </row>
    <row r="706" spans="1:39" x14ac:dyDescent="0.25">
      <c r="A706" t="s">
        <v>1</v>
      </c>
      <c r="B706" t="s">
        <v>2</v>
      </c>
      <c r="C706" t="s">
        <v>3</v>
      </c>
      <c r="D706" t="s">
        <v>4</v>
      </c>
      <c r="E706" t="str">
        <f>_xlfn.XLOOKUP(D706,Planilha2!A:A,Planilha2!B:B)</f>
        <v>Compras EBMS</v>
      </c>
      <c r="F706" s="2">
        <v>45477</v>
      </c>
      <c r="G706" t="s">
        <v>591</v>
      </c>
      <c r="H706" s="10" t="s">
        <v>5621</v>
      </c>
      <c r="I706" t="s">
        <v>33</v>
      </c>
      <c r="J706" t="s">
        <v>994</v>
      </c>
      <c r="K706" t="s">
        <v>8</v>
      </c>
      <c r="L706" t="str">
        <f t="shared" si="20"/>
        <v>Serviço</v>
      </c>
      <c r="M706" t="s">
        <v>0</v>
      </c>
      <c r="N706" t="s">
        <v>0</v>
      </c>
      <c r="O706" t="s">
        <v>9</v>
      </c>
      <c r="P706">
        <v>1118</v>
      </c>
      <c r="Q706" t="str">
        <f>_xlfn.XLOOKUP(P706,Planilha1!$A$2:$A$3,Planilha1!$B$2:$B$3)</f>
        <v>Riocentro</v>
      </c>
      <c r="R706" t="s">
        <v>0</v>
      </c>
      <c r="S706" s="3">
        <v>1</v>
      </c>
      <c r="T706" t="s">
        <v>10</v>
      </c>
      <c r="U706" s="3">
        <v>1</v>
      </c>
      <c r="V706" t="s">
        <v>10</v>
      </c>
      <c r="W706" s="4">
        <v>875</v>
      </c>
      <c r="X706" s="17">
        <f t="shared" si="21"/>
        <v>875</v>
      </c>
      <c r="Y706" t="s">
        <v>11</v>
      </c>
      <c r="Z706" s="3">
        <v>1</v>
      </c>
      <c r="AA706" s="3">
        <v>0</v>
      </c>
      <c r="AB706" s="3">
        <v>0</v>
      </c>
      <c r="AC706" s="3">
        <v>1</v>
      </c>
      <c r="AD706" s="4">
        <v>0</v>
      </c>
      <c r="AE706" s="3">
        <v>1</v>
      </c>
      <c r="AF706" s="4">
        <v>875</v>
      </c>
      <c r="AG706" s="3">
        <v>1</v>
      </c>
      <c r="AH706" s="4">
        <v>0</v>
      </c>
      <c r="AI706" s="4">
        <v>0</v>
      </c>
      <c r="AJ706" s="4">
        <v>0</v>
      </c>
      <c r="AK706" s="4">
        <v>0</v>
      </c>
      <c r="AL706" t="s">
        <v>1053</v>
      </c>
      <c r="AM706" t="s">
        <v>13</v>
      </c>
    </row>
    <row r="707" spans="1:39" x14ac:dyDescent="0.25">
      <c r="A707" t="s">
        <v>1</v>
      </c>
      <c r="B707" t="s">
        <v>2</v>
      </c>
      <c r="C707" t="s">
        <v>3</v>
      </c>
      <c r="D707" t="s">
        <v>4</v>
      </c>
      <c r="E707" t="str">
        <f>_xlfn.XLOOKUP(D707,Planilha2!A:A,Planilha2!B:B)</f>
        <v>Compras EBMS</v>
      </c>
      <c r="F707" s="2">
        <v>45477</v>
      </c>
      <c r="G707" t="s">
        <v>102</v>
      </c>
      <c r="H707" s="10" t="s">
        <v>5599</v>
      </c>
      <c r="I707" t="s">
        <v>33</v>
      </c>
      <c r="J707" t="s">
        <v>1054</v>
      </c>
      <c r="K707" t="s">
        <v>8</v>
      </c>
      <c r="L707" t="str">
        <f t="shared" ref="L707:L770" si="22">IF(LEFT(K707,1)="s","Serviço",IF(LEFT(K707,1)="l","Locação","Material"))</f>
        <v>Serviço</v>
      </c>
      <c r="M707" t="s">
        <v>0</v>
      </c>
      <c r="N707" t="s">
        <v>0</v>
      </c>
      <c r="O707" t="s">
        <v>9</v>
      </c>
      <c r="P707">
        <v>1118</v>
      </c>
      <c r="Q707" t="str">
        <f>_xlfn.XLOOKUP(P707,Planilha1!$A$2:$A$3,Planilha1!$B$2:$B$3)</f>
        <v>Riocentro</v>
      </c>
      <c r="R707" t="s">
        <v>0</v>
      </c>
      <c r="S707" s="3">
        <v>1</v>
      </c>
      <c r="T707" t="s">
        <v>10</v>
      </c>
      <c r="U707" s="3">
        <v>1</v>
      </c>
      <c r="V707" t="s">
        <v>10</v>
      </c>
      <c r="W707" s="4">
        <v>1464.6</v>
      </c>
      <c r="X707" s="17">
        <f t="shared" ref="X707:X770" si="23">W707*S707/Z707</f>
        <v>1464.6</v>
      </c>
      <c r="Y707" t="s">
        <v>11</v>
      </c>
      <c r="Z707" s="3">
        <v>1</v>
      </c>
      <c r="AA707" s="3">
        <v>0</v>
      </c>
      <c r="AB707" s="3">
        <v>0</v>
      </c>
      <c r="AC707" s="3">
        <v>1</v>
      </c>
      <c r="AD707" s="4">
        <v>0</v>
      </c>
      <c r="AE707" s="3">
        <v>1</v>
      </c>
      <c r="AF707" s="4">
        <v>1464.6</v>
      </c>
      <c r="AG707" s="3">
        <v>1</v>
      </c>
      <c r="AH707" s="4">
        <v>0</v>
      </c>
      <c r="AI707" s="4">
        <v>0</v>
      </c>
      <c r="AJ707" s="4">
        <v>0</v>
      </c>
      <c r="AK707" s="4">
        <v>0</v>
      </c>
      <c r="AL707" t="s">
        <v>1055</v>
      </c>
      <c r="AM707" t="s">
        <v>13</v>
      </c>
    </row>
    <row r="708" spans="1:39" x14ac:dyDescent="0.25">
      <c r="A708" t="s">
        <v>1</v>
      </c>
      <c r="B708" t="s">
        <v>2</v>
      </c>
      <c r="C708" t="s">
        <v>3</v>
      </c>
      <c r="D708" t="s">
        <v>4</v>
      </c>
      <c r="E708" t="str">
        <f>_xlfn.XLOOKUP(D708,Planilha2!A:A,Planilha2!B:B)</f>
        <v>Compras EBMS</v>
      </c>
      <c r="F708" s="2">
        <v>45477</v>
      </c>
      <c r="G708" t="s">
        <v>102</v>
      </c>
      <c r="H708" s="10" t="s">
        <v>5599</v>
      </c>
      <c r="I708" t="s">
        <v>33</v>
      </c>
      <c r="J708" t="s">
        <v>1056</v>
      </c>
      <c r="K708" t="s">
        <v>8</v>
      </c>
      <c r="L708" t="str">
        <f t="shared" si="22"/>
        <v>Serviço</v>
      </c>
      <c r="M708" t="s">
        <v>0</v>
      </c>
      <c r="N708" t="s">
        <v>0</v>
      </c>
      <c r="O708" t="s">
        <v>9</v>
      </c>
      <c r="P708">
        <v>1118</v>
      </c>
      <c r="Q708" t="str">
        <f>_xlfn.XLOOKUP(P708,Planilha1!$A$2:$A$3,Planilha1!$B$2:$B$3)</f>
        <v>Riocentro</v>
      </c>
      <c r="R708" t="s">
        <v>0</v>
      </c>
      <c r="S708" s="3">
        <v>1</v>
      </c>
      <c r="T708" t="s">
        <v>10</v>
      </c>
      <c r="U708" s="3">
        <v>1</v>
      </c>
      <c r="V708" t="s">
        <v>10</v>
      </c>
      <c r="W708" s="4">
        <v>4288.5</v>
      </c>
      <c r="X708" s="17">
        <f t="shared" si="23"/>
        <v>4288.5</v>
      </c>
      <c r="Y708" t="s">
        <v>11</v>
      </c>
      <c r="Z708" s="3">
        <v>1</v>
      </c>
      <c r="AA708" s="3">
        <v>0</v>
      </c>
      <c r="AB708" s="3">
        <v>0</v>
      </c>
      <c r="AC708" s="3">
        <v>1</v>
      </c>
      <c r="AD708" s="4">
        <v>0</v>
      </c>
      <c r="AE708" s="3">
        <v>1</v>
      </c>
      <c r="AF708" s="4">
        <v>4288.5</v>
      </c>
      <c r="AG708" s="3">
        <v>1</v>
      </c>
      <c r="AH708" s="4">
        <v>0</v>
      </c>
      <c r="AI708" s="4">
        <v>0</v>
      </c>
      <c r="AJ708" s="4">
        <v>0</v>
      </c>
      <c r="AK708" s="4">
        <v>0</v>
      </c>
      <c r="AL708" t="s">
        <v>1057</v>
      </c>
      <c r="AM708" t="s">
        <v>13</v>
      </c>
    </row>
    <row r="709" spans="1:39" x14ac:dyDescent="0.25">
      <c r="A709" t="s">
        <v>1</v>
      </c>
      <c r="B709" t="s">
        <v>2</v>
      </c>
      <c r="C709" t="s">
        <v>3</v>
      </c>
      <c r="D709" t="s">
        <v>4</v>
      </c>
      <c r="E709" t="str">
        <f>_xlfn.XLOOKUP(D709,Planilha2!A:A,Planilha2!B:B)</f>
        <v>Compras EBMS</v>
      </c>
      <c r="F709" s="2">
        <v>45477</v>
      </c>
      <c r="G709" t="s">
        <v>102</v>
      </c>
      <c r="H709" s="10" t="s">
        <v>5599</v>
      </c>
      <c r="I709" t="s">
        <v>33</v>
      </c>
      <c r="J709" t="s">
        <v>1058</v>
      </c>
      <c r="K709" t="s">
        <v>8</v>
      </c>
      <c r="L709" t="str">
        <f t="shared" si="22"/>
        <v>Serviço</v>
      </c>
      <c r="M709" t="s">
        <v>0</v>
      </c>
      <c r="N709" t="s">
        <v>0</v>
      </c>
      <c r="O709" t="s">
        <v>9</v>
      </c>
      <c r="P709">
        <v>1118</v>
      </c>
      <c r="Q709" t="str">
        <f>_xlfn.XLOOKUP(P709,Planilha1!$A$2:$A$3,Planilha1!$B$2:$B$3)</f>
        <v>Riocentro</v>
      </c>
      <c r="R709" t="s">
        <v>0</v>
      </c>
      <c r="S709" s="3">
        <v>1</v>
      </c>
      <c r="T709" t="s">
        <v>10</v>
      </c>
      <c r="U709" s="3">
        <v>1</v>
      </c>
      <c r="V709" t="s">
        <v>10</v>
      </c>
      <c r="W709" s="4">
        <v>6468.9</v>
      </c>
      <c r="X709" s="17">
        <f t="shared" si="23"/>
        <v>6468.9</v>
      </c>
      <c r="Y709" t="s">
        <v>11</v>
      </c>
      <c r="Z709" s="3">
        <v>1</v>
      </c>
      <c r="AA709" s="3">
        <v>0</v>
      </c>
      <c r="AB709" s="3">
        <v>0</v>
      </c>
      <c r="AC709" s="3">
        <v>1</v>
      </c>
      <c r="AD709" s="4">
        <v>0</v>
      </c>
      <c r="AE709" s="3">
        <v>1</v>
      </c>
      <c r="AF709" s="4">
        <v>6468.9</v>
      </c>
      <c r="AG709" s="3">
        <v>1</v>
      </c>
      <c r="AH709" s="4">
        <v>0</v>
      </c>
      <c r="AI709" s="4">
        <v>0</v>
      </c>
      <c r="AJ709" s="4">
        <v>0</v>
      </c>
      <c r="AK709" s="4">
        <v>0</v>
      </c>
      <c r="AL709" t="s">
        <v>1059</v>
      </c>
      <c r="AM709" t="s">
        <v>13</v>
      </c>
    </row>
    <row r="710" spans="1:39" x14ac:dyDescent="0.25">
      <c r="A710" t="s">
        <v>1</v>
      </c>
      <c r="B710" t="s">
        <v>2</v>
      </c>
      <c r="C710" t="s">
        <v>3</v>
      </c>
      <c r="D710" t="s">
        <v>4</v>
      </c>
      <c r="E710" t="str">
        <f>_xlfn.XLOOKUP(D710,Planilha2!A:A,Planilha2!B:B)</f>
        <v>Compras EBMS</v>
      </c>
      <c r="F710" s="2">
        <v>45477</v>
      </c>
      <c r="G710" t="s">
        <v>160</v>
      </c>
      <c r="H710" s="10" t="s">
        <v>5603</v>
      </c>
      <c r="I710" t="s">
        <v>161</v>
      </c>
      <c r="J710" t="s">
        <v>162</v>
      </c>
      <c r="K710" t="s">
        <v>8</v>
      </c>
      <c r="L710" t="str">
        <f t="shared" si="22"/>
        <v>Serviço</v>
      </c>
      <c r="M710" t="s">
        <v>0</v>
      </c>
      <c r="N710" t="s">
        <v>0</v>
      </c>
      <c r="O710" t="s">
        <v>9</v>
      </c>
      <c r="P710">
        <v>1118</v>
      </c>
      <c r="Q710" t="str">
        <f>_xlfn.XLOOKUP(P710,Planilha1!$A$2:$A$3,Planilha1!$B$2:$B$3)</f>
        <v>Riocentro</v>
      </c>
      <c r="R710" t="s">
        <v>0</v>
      </c>
      <c r="S710" s="3">
        <v>1</v>
      </c>
      <c r="T710" t="s">
        <v>10</v>
      </c>
      <c r="U710" s="3">
        <v>1</v>
      </c>
      <c r="V710" t="s">
        <v>10</v>
      </c>
      <c r="W710" s="4">
        <v>1750</v>
      </c>
      <c r="X710" s="17">
        <f t="shared" si="23"/>
        <v>1750</v>
      </c>
      <c r="Y710" t="s">
        <v>11</v>
      </c>
      <c r="Z710" s="3">
        <v>1</v>
      </c>
      <c r="AA710" s="3">
        <v>0</v>
      </c>
      <c r="AB710" s="3">
        <v>0</v>
      </c>
      <c r="AC710" s="3">
        <v>1</v>
      </c>
      <c r="AD710" s="4">
        <v>0</v>
      </c>
      <c r="AE710" s="3">
        <v>1</v>
      </c>
      <c r="AF710" s="4">
        <v>1750</v>
      </c>
      <c r="AG710" s="3">
        <v>1</v>
      </c>
      <c r="AH710" s="4">
        <v>0</v>
      </c>
      <c r="AI710" s="4">
        <v>0</v>
      </c>
      <c r="AJ710" s="4">
        <v>0</v>
      </c>
      <c r="AK710" s="4">
        <v>0</v>
      </c>
      <c r="AL710" t="s">
        <v>1060</v>
      </c>
      <c r="AM710" t="s">
        <v>13</v>
      </c>
    </row>
    <row r="711" spans="1:39" x14ac:dyDescent="0.25">
      <c r="A711" t="s">
        <v>1</v>
      </c>
      <c r="B711" t="s">
        <v>2</v>
      </c>
      <c r="C711" t="s">
        <v>3</v>
      </c>
      <c r="D711" t="s">
        <v>4</v>
      </c>
      <c r="E711" t="str">
        <f>_xlfn.XLOOKUP(D711,Planilha2!A:A,Planilha2!B:B)</f>
        <v>Compras EBMS</v>
      </c>
      <c r="F711" s="2">
        <v>45478</v>
      </c>
      <c r="G711" t="s">
        <v>46</v>
      </c>
      <c r="H711" s="10" t="s">
        <v>46</v>
      </c>
      <c r="I711" t="s">
        <v>212</v>
      </c>
      <c r="J711" t="s">
        <v>1061</v>
      </c>
      <c r="K711" t="s">
        <v>8</v>
      </c>
      <c r="L711" t="str">
        <f t="shared" si="22"/>
        <v>Serviço</v>
      </c>
      <c r="M711" t="s">
        <v>0</v>
      </c>
      <c r="N711" t="s">
        <v>0</v>
      </c>
      <c r="O711" t="s">
        <v>9</v>
      </c>
      <c r="P711">
        <v>1118</v>
      </c>
      <c r="Q711" t="str">
        <f>_xlfn.XLOOKUP(P711,Planilha1!$A$2:$A$3,Planilha1!$B$2:$B$3)</f>
        <v>Riocentro</v>
      </c>
      <c r="R711" t="s">
        <v>0</v>
      </c>
      <c r="S711" s="3">
        <v>1</v>
      </c>
      <c r="T711" t="s">
        <v>10</v>
      </c>
      <c r="U711" s="3">
        <v>1</v>
      </c>
      <c r="V711" t="s">
        <v>10</v>
      </c>
      <c r="W711" s="4">
        <v>1393.57</v>
      </c>
      <c r="X711" s="17">
        <f t="shared" si="23"/>
        <v>1393.57</v>
      </c>
      <c r="Y711" t="s">
        <v>11</v>
      </c>
      <c r="Z711" s="3">
        <v>1</v>
      </c>
      <c r="AA711" s="3">
        <v>0</v>
      </c>
      <c r="AB711" s="3">
        <v>0</v>
      </c>
      <c r="AC711" s="3">
        <v>1</v>
      </c>
      <c r="AD711" s="4">
        <v>0</v>
      </c>
      <c r="AE711" s="3">
        <v>1</v>
      </c>
      <c r="AF711" s="4">
        <v>1393.57</v>
      </c>
      <c r="AG711" s="3">
        <v>1</v>
      </c>
      <c r="AH711" s="4">
        <v>0</v>
      </c>
      <c r="AI711" s="4">
        <v>0</v>
      </c>
      <c r="AJ711" s="4">
        <v>0</v>
      </c>
      <c r="AK711" s="4">
        <v>0</v>
      </c>
      <c r="AL711" t="s">
        <v>1062</v>
      </c>
      <c r="AM711" t="s">
        <v>13</v>
      </c>
    </row>
    <row r="712" spans="1:39" x14ac:dyDescent="0.25">
      <c r="A712" t="s">
        <v>1</v>
      </c>
      <c r="B712" t="s">
        <v>2</v>
      </c>
      <c r="C712" t="s">
        <v>3</v>
      </c>
      <c r="D712" t="s">
        <v>4</v>
      </c>
      <c r="E712" t="str">
        <f>_xlfn.XLOOKUP(D712,Planilha2!A:A,Planilha2!B:B)</f>
        <v>Compras EBMS</v>
      </c>
      <c r="F712" s="2">
        <v>45478</v>
      </c>
      <c r="G712" t="s">
        <v>26</v>
      </c>
      <c r="H712" s="10" t="s">
        <v>5591</v>
      </c>
      <c r="I712" t="s">
        <v>6</v>
      </c>
      <c r="J712" t="s">
        <v>27</v>
      </c>
      <c r="K712" t="s">
        <v>8</v>
      </c>
      <c r="L712" t="str">
        <f t="shared" si="22"/>
        <v>Serviço</v>
      </c>
      <c r="M712" t="s">
        <v>0</v>
      </c>
      <c r="N712" t="s">
        <v>0</v>
      </c>
      <c r="O712" t="s">
        <v>9</v>
      </c>
      <c r="P712">
        <v>1118</v>
      </c>
      <c r="Q712" t="str">
        <f>_xlfn.XLOOKUP(P712,Planilha1!$A$2:$A$3,Planilha1!$B$2:$B$3)</f>
        <v>Riocentro</v>
      </c>
      <c r="R712" t="s">
        <v>0</v>
      </c>
      <c r="S712" s="3">
        <v>1</v>
      </c>
      <c r="T712" t="s">
        <v>10</v>
      </c>
      <c r="U712" s="3">
        <v>1</v>
      </c>
      <c r="V712" t="s">
        <v>10</v>
      </c>
      <c r="W712" s="4">
        <v>5883.75</v>
      </c>
      <c r="X712" s="17">
        <f t="shared" si="23"/>
        <v>5883.75</v>
      </c>
      <c r="Y712" t="s">
        <v>11</v>
      </c>
      <c r="Z712" s="3">
        <v>1</v>
      </c>
      <c r="AA712" s="3">
        <v>0</v>
      </c>
      <c r="AB712" s="3">
        <v>0</v>
      </c>
      <c r="AC712" s="3">
        <v>0</v>
      </c>
      <c r="AD712" s="4">
        <v>0</v>
      </c>
      <c r="AE712" s="3">
        <v>0</v>
      </c>
      <c r="AF712" s="4">
        <v>0</v>
      </c>
      <c r="AG712" s="3">
        <v>1</v>
      </c>
      <c r="AH712" s="4">
        <v>0</v>
      </c>
      <c r="AI712" s="4">
        <v>0</v>
      </c>
      <c r="AJ712" s="4">
        <v>0</v>
      </c>
      <c r="AK712" s="4">
        <v>0</v>
      </c>
      <c r="AL712" t="s">
        <v>1063</v>
      </c>
      <c r="AM712" t="s">
        <v>13</v>
      </c>
    </row>
    <row r="713" spans="1:39" x14ac:dyDescent="0.25">
      <c r="A713" t="s">
        <v>1</v>
      </c>
      <c r="B713" t="s">
        <v>2</v>
      </c>
      <c r="C713" t="s">
        <v>3</v>
      </c>
      <c r="D713" t="s">
        <v>4</v>
      </c>
      <c r="E713" t="str">
        <f>_xlfn.XLOOKUP(D713,Planilha2!A:A,Planilha2!B:B)</f>
        <v>Compras EBMS</v>
      </c>
      <c r="F713" s="2">
        <v>45478</v>
      </c>
      <c r="G713" t="s">
        <v>46</v>
      </c>
      <c r="H713" s="10" t="s">
        <v>46</v>
      </c>
      <c r="I713" t="s">
        <v>212</v>
      </c>
      <c r="J713" t="s">
        <v>248</v>
      </c>
      <c r="K713" t="s">
        <v>8</v>
      </c>
      <c r="L713" t="str">
        <f t="shared" si="22"/>
        <v>Serviço</v>
      </c>
      <c r="M713" t="s">
        <v>0</v>
      </c>
      <c r="N713" t="s">
        <v>0</v>
      </c>
      <c r="O713" t="s">
        <v>9</v>
      </c>
      <c r="P713">
        <v>1118</v>
      </c>
      <c r="Q713" t="str">
        <f>_xlfn.XLOOKUP(P713,Planilha1!$A$2:$A$3,Planilha1!$B$2:$B$3)</f>
        <v>Riocentro</v>
      </c>
      <c r="R713" t="s">
        <v>0</v>
      </c>
      <c r="S713" s="3">
        <v>1</v>
      </c>
      <c r="T713" t="s">
        <v>10</v>
      </c>
      <c r="U713" s="3">
        <v>1</v>
      </c>
      <c r="V713" t="s">
        <v>10</v>
      </c>
      <c r="W713" s="4">
        <v>5506.9</v>
      </c>
      <c r="X713" s="17">
        <f t="shared" si="23"/>
        <v>5506.9</v>
      </c>
      <c r="Y713" t="s">
        <v>11</v>
      </c>
      <c r="Z713" s="3">
        <v>1</v>
      </c>
      <c r="AA713" s="3">
        <v>0</v>
      </c>
      <c r="AB713" s="3">
        <v>0</v>
      </c>
      <c r="AC713" s="3">
        <v>1</v>
      </c>
      <c r="AD713" s="4">
        <v>0</v>
      </c>
      <c r="AE713" s="3">
        <v>1</v>
      </c>
      <c r="AF713" s="4">
        <v>5506.9</v>
      </c>
      <c r="AG713" s="3">
        <v>1</v>
      </c>
      <c r="AH713" s="4">
        <v>0</v>
      </c>
      <c r="AI713" s="4">
        <v>0</v>
      </c>
      <c r="AJ713" s="4">
        <v>0</v>
      </c>
      <c r="AK713" s="4">
        <v>0</v>
      </c>
      <c r="AL713" t="s">
        <v>1064</v>
      </c>
      <c r="AM713" t="s">
        <v>13</v>
      </c>
    </row>
    <row r="714" spans="1:39" x14ac:dyDescent="0.25">
      <c r="A714" t="s">
        <v>1</v>
      </c>
      <c r="B714" t="s">
        <v>2</v>
      </c>
      <c r="C714" t="s">
        <v>3</v>
      </c>
      <c r="D714" t="s">
        <v>4</v>
      </c>
      <c r="E714" t="str">
        <f>_xlfn.XLOOKUP(D714,Planilha2!A:A,Planilha2!B:B)</f>
        <v>Compras EBMS</v>
      </c>
      <c r="F714" s="2">
        <v>45478</v>
      </c>
      <c r="G714" t="s">
        <v>1065</v>
      </c>
      <c r="H714" s="10" t="s">
        <v>5651</v>
      </c>
      <c r="I714" t="s">
        <v>347</v>
      </c>
      <c r="J714" t="s">
        <v>1066</v>
      </c>
      <c r="K714" t="s">
        <v>349</v>
      </c>
      <c r="L714" t="str">
        <f t="shared" si="22"/>
        <v>Material</v>
      </c>
      <c r="M714" t="s">
        <v>0</v>
      </c>
      <c r="N714" t="s">
        <v>0</v>
      </c>
      <c r="O714" t="s">
        <v>9</v>
      </c>
      <c r="P714">
        <v>1118</v>
      </c>
      <c r="Q714" t="str">
        <f>_xlfn.XLOOKUP(P714,Planilha1!$A$2:$A$3,Planilha1!$B$2:$B$3)</f>
        <v>Riocentro</v>
      </c>
      <c r="R714" t="s">
        <v>0</v>
      </c>
      <c r="S714" s="3">
        <v>1</v>
      </c>
      <c r="T714" t="s">
        <v>10</v>
      </c>
      <c r="U714" s="3">
        <v>1</v>
      </c>
      <c r="V714" t="s">
        <v>10</v>
      </c>
      <c r="W714" s="4">
        <v>3200</v>
      </c>
      <c r="X714" s="17">
        <f t="shared" si="23"/>
        <v>3200</v>
      </c>
      <c r="Y714" t="s">
        <v>11</v>
      </c>
      <c r="Z714" s="3">
        <v>1</v>
      </c>
      <c r="AA714" s="3">
        <v>0</v>
      </c>
      <c r="AB714" s="3">
        <v>0</v>
      </c>
      <c r="AC714" s="3">
        <v>1</v>
      </c>
      <c r="AD714" s="4">
        <v>0</v>
      </c>
      <c r="AE714" s="3">
        <v>1</v>
      </c>
      <c r="AF714" s="4">
        <v>3200</v>
      </c>
      <c r="AG714" s="3">
        <v>1</v>
      </c>
      <c r="AH714" s="4">
        <v>0</v>
      </c>
      <c r="AI714" s="4">
        <v>0</v>
      </c>
      <c r="AJ714" s="4">
        <v>0</v>
      </c>
      <c r="AK714" s="4">
        <v>0</v>
      </c>
      <c r="AL714" t="s">
        <v>1067</v>
      </c>
      <c r="AM714" t="s">
        <v>13</v>
      </c>
    </row>
    <row r="715" spans="1:39" x14ac:dyDescent="0.25">
      <c r="A715" t="s">
        <v>1</v>
      </c>
      <c r="B715" t="s">
        <v>2</v>
      </c>
      <c r="C715" t="s">
        <v>3</v>
      </c>
      <c r="D715" t="s">
        <v>4</v>
      </c>
      <c r="E715" t="str">
        <f>_xlfn.XLOOKUP(D715,Planilha2!A:A,Planilha2!B:B)</f>
        <v>Compras EBMS</v>
      </c>
      <c r="F715" s="2">
        <v>45478</v>
      </c>
      <c r="G715" t="s">
        <v>1068</v>
      </c>
      <c r="H715" s="10" t="s">
        <v>5652</v>
      </c>
      <c r="I715" t="s">
        <v>336</v>
      </c>
      <c r="J715" t="s">
        <v>1069</v>
      </c>
      <c r="K715" t="s">
        <v>338</v>
      </c>
      <c r="L715" t="str">
        <f t="shared" si="22"/>
        <v>Locação</v>
      </c>
      <c r="M715" t="s">
        <v>0</v>
      </c>
      <c r="N715" t="s">
        <v>0</v>
      </c>
      <c r="O715" t="s">
        <v>9</v>
      </c>
      <c r="P715">
        <v>1118</v>
      </c>
      <c r="Q715" t="str">
        <f>_xlfn.XLOOKUP(P715,Planilha1!$A$2:$A$3,Planilha1!$B$2:$B$3)</f>
        <v>Riocentro</v>
      </c>
      <c r="R715" t="s">
        <v>0</v>
      </c>
      <c r="S715" s="3">
        <v>1</v>
      </c>
      <c r="T715" t="s">
        <v>210</v>
      </c>
      <c r="U715" s="3">
        <v>1</v>
      </c>
      <c r="V715" t="s">
        <v>210</v>
      </c>
      <c r="W715" s="4">
        <v>8420</v>
      </c>
      <c r="X715" s="17">
        <f t="shared" si="23"/>
        <v>8420</v>
      </c>
      <c r="Y715" t="s">
        <v>11</v>
      </c>
      <c r="Z715" s="3">
        <v>1</v>
      </c>
      <c r="AA715" s="3">
        <v>0</v>
      </c>
      <c r="AB715" s="3">
        <v>0</v>
      </c>
      <c r="AC715" s="3">
        <v>0</v>
      </c>
      <c r="AD715" s="4">
        <v>0</v>
      </c>
      <c r="AE715" s="3">
        <v>1</v>
      </c>
      <c r="AF715" s="4">
        <v>8420</v>
      </c>
      <c r="AG715" s="3">
        <v>1</v>
      </c>
      <c r="AH715" s="4">
        <v>0</v>
      </c>
      <c r="AI715" s="4">
        <v>0</v>
      </c>
      <c r="AJ715" s="4">
        <v>0</v>
      </c>
      <c r="AK715" s="4">
        <v>0</v>
      </c>
      <c r="AL715" t="s">
        <v>1070</v>
      </c>
      <c r="AM715" t="s">
        <v>13</v>
      </c>
    </row>
    <row r="716" spans="1:39" x14ac:dyDescent="0.25">
      <c r="A716" t="s">
        <v>1</v>
      </c>
      <c r="B716" t="s">
        <v>2</v>
      </c>
      <c r="C716" t="s">
        <v>3</v>
      </c>
      <c r="D716" t="s">
        <v>4</v>
      </c>
      <c r="E716" t="str">
        <f>_xlfn.XLOOKUP(D716,Planilha2!A:A,Planilha2!B:B)</f>
        <v>Compras EBMS</v>
      </c>
      <c r="F716" s="2">
        <v>45478</v>
      </c>
      <c r="G716" t="s">
        <v>43</v>
      </c>
      <c r="H716" s="10" t="s">
        <v>5964</v>
      </c>
      <c r="I716" t="s">
        <v>33</v>
      </c>
      <c r="J716" t="s">
        <v>424</v>
      </c>
      <c r="K716" t="s">
        <v>8</v>
      </c>
      <c r="L716" t="str">
        <f t="shared" si="22"/>
        <v>Serviço</v>
      </c>
      <c r="M716" t="s">
        <v>0</v>
      </c>
      <c r="N716" t="s">
        <v>0</v>
      </c>
      <c r="O716" t="s">
        <v>9</v>
      </c>
      <c r="P716">
        <v>1118</v>
      </c>
      <c r="Q716" t="str">
        <f>_xlfn.XLOOKUP(P716,Planilha1!$A$2:$A$3,Planilha1!$B$2:$B$3)</f>
        <v>Riocentro</v>
      </c>
      <c r="R716" t="s">
        <v>0</v>
      </c>
      <c r="S716" s="3">
        <v>1</v>
      </c>
      <c r="T716" t="s">
        <v>10</v>
      </c>
      <c r="U716" s="3">
        <v>1</v>
      </c>
      <c r="V716" t="s">
        <v>10</v>
      </c>
      <c r="W716" s="4">
        <v>680</v>
      </c>
      <c r="X716" s="17">
        <f t="shared" si="23"/>
        <v>680</v>
      </c>
      <c r="Y716" t="s">
        <v>11</v>
      </c>
      <c r="Z716" s="3">
        <v>1</v>
      </c>
      <c r="AA716" s="3">
        <v>0</v>
      </c>
      <c r="AB716" s="3">
        <v>0</v>
      </c>
      <c r="AC716" s="3">
        <v>0</v>
      </c>
      <c r="AD716" s="4">
        <v>0</v>
      </c>
      <c r="AE716" s="3">
        <v>0</v>
      </c>
      <c r="AF716" s="4">
        <v>0</v>
      </c>
      <c r="AG716" s="3">
        <v>1</v>
      </c>
      <c r="AH716" s="4">
        <v>0</v>
      </c>
      <c r="AI716" s="4">
        <v>0</v>
      </c>
      <c r="AJ716" s="4">
        <v>0</v>
      </c>
      <c r="AK716" s="4">
        <v>0</v>
      </c>
      <c r="AL716" t="s">
        <v>1071</v>
      </c>
      <c r="AM716" t="s">
        <v>13</v>
      </c>
    </row>
    <row r="717" spans="1:39" x14ac:dyDescent="0.25">
      <c r="A717" t="s">
        <v>1</v>
      </c>
      <c r="B717" t="s">
        <v>2</v>
      </c>
      <c r="C717" t="s">
        <v>3</v>
      </c>
      <c r="D717" t="s">
        <v>4</v>
      </c>
      <c r="E717" t="str">
        <f>_xlfn.XLOOKUP(D717,Planilha2!A:A,Planilha2!B:B)</f>
        <v>Compras EBMS</v>
      </c>
      <c r="F717" s="2">
        <v>45481</v>
      </c>
      <c r="G717" t="s">
        <v>66</v>
      </c>
      <c r="H717" s="10" t="s">
        <v>5965</v>
      </c>
      <c r="I717" t="s">
        <v>51</v>
      </c>
      <c r="J717" t="s">
        <v>52</v>
      </c>
      <c r="K717" t="s">
        <v>8</v>
      </c>
      <c r="L717" t="str">
        <f t="shared" si="22"/>
        <v>Serviço</v>
      </c>
      <c r="M717" t="s">
        <v>0</v>
      </c>
      <c r="N717" t="s">
        <v>0</v>
      </c>
      <c r="O717" t="s">
        <v>9</v>
      </c>
      <c r="P717">
        <v>1118</v>
      </c>
      <c r="Q717" t="str">
        <f>_xlfn.XLOOKUP(P717,Planilha1!$A$2:$A$3,Planilha1!$B$2:$B$3)</f>
        <v>Riocentro</v>
      </c>
      <c r="R717" t="s">
        <v>0</v>
      </c>
      <c r="S717" s="3">
        <v>1</v>
      </c>
      <c r="T717" t="s">
        <v>10</v>
      </c>
      <c r="U717" s="3">
        <v>1</v>
      </c>
      <c r="V717" t="s">
        <v>10</v>
      </c>
      <c r="W717" s="4">
        <v>350</v>
      </c>
      <c r="X717" s="17">
        <f t="shared" si="23"/>
        <v>350</v>
      </c>
      <c r="Y717" t="s">
        <v>11</v>
      </c>
      <c r="Z717" s="3">
        <v>1</v>
      </c>
      <c r="AA717" s="3">
        <v>0</v>
      </c>
      <c r="AB717" s="3">
        <v>0</v>
      </c>
      <c r="AC717" s="3">
        <v>1</v>
      </c>
      <c r="AD717" s="4">
        <v>0</v>
      </c>
      <c r="AE717" s="3">
        <v>1</v>
      </c>
      <c r="AF717" s="4">
        <v>350</v>
      </c>
      <c r="AG717" s="3">
        <v>1</v>
      </c>
      <c r="AH717" s="4">
        <v>0</v>
      </c>
      <c r="AI717" s="4">
        <v>0</v>
      </c>
      <c r="AJ717" s="4">
        <v>0</v>
      </c>
      <c r="AK717" s="4">
        <v>0</v>
      </c>
      <c r="AL717" t="s">
        <v>1072</v>
      </c>
      <c r="AM717" t="s">
        <v>13</v>
      </c>
    </row>
    <row r="718" spans="1:39" x14ac:dyDescent="0.25">
      <c r="A718" t="s">
        <v>1</v>
      </c>
      <c r="B718" t="s">
        <v>2</v>
      </c>
      <c r="C718" t="s">
        <v>3</v>
      </c>
      <c r="D718" t="s">
        <v>4</v>
      </c>
      <c r="E718" t="str">
        <f>_xlfn.XLOOKUP(D718,Planilha2!A:A,Planilha2!B:B)</f>
        <v>Compras EBMS</v>
      </c>
      <c r="F718" s="2">
        <v>45481</v>
      </c>
      <c r="G718" t="s">
        <v>468</v>
      </c>
      <c r="H718" s="10" t="s">
        <v>5614</v>
      </c>
      <c r="I718" t="s">
        <v>92</v>
      </c>
      <c r="J718" t="s">
        <v>1073</v>
      </c>
      <c r="K718" t="s">
        <v>8</v>
      </c>
      <c r="L718" t="str">
        <f t="shared" si="22"/>
        <v>Serviço</v>
      </c>
      <c r="M718" t="s">
        <v>0</v>
      </c>
      <c r="N718" t="s">
        <v>0</v>
      </c>
      <c r="O718" t="s">
        <v>9</v>
      </c>
      <c r="P718">
        <v>1118</v>
      </c>
      <c r="Q718" t="str">
        <f>_xlfn.XLOOKUP(P718,Planilha1!$A$2:$A$3,Planilha1!$B$2:$B$3)</f>
        <v>Riocentro</v>
      </c>
      <c r="R718" t="s">
        <v>0</v>
      </c>
      <c r="S718" s="3">
        <v>1</v>
      </c>
      <c r="T718" t="s">
        <v>10</v>
      </c>
      <c r="U718" s="3">
        <v>1</v>
      </c>
      <c r="V718" t="s">
        <v>10</v>
      </c>
      <c r="W718" s="4">
        <v>3050</v>
      </c>
      <c r="X718" s="17">
        <f t="shared" si="23"/>
        <v>3050</v>
      </c>
      <c r="Y718" t="s">
        <v>11</v>
      </c>
      <c r="Z718" s="3">
        <v>1</v>
      </c>
      <c r="AA718" s="3">
        <v>0</v>
      </c>
      <c r="AB718" s="3">
        <v>0</v>
      </c>
      <c r="AC718" s="3">
        <v>0</v>
      </c>
      <c r="AD718" s="4">
        <v>0</v>
      </c>
      <c r="AE718" s="3">
        <v>0</v>
      </c>
      <c r="AF718" s="4">
        <v>0</v>
      </c>
      <c r="AG718" s="3">
        <v>1</v>
      </c>
      <c r="AH718" s="4">
        <v>0</v>
      </c>
      <c r="AI718" s="4">
        <v>0</v>
      </c>
      <c r="AJ718" s="4">
        <v>0</v>
      </c>
      <c r="AK718" s="4">
        <v>0</v>
      </c>
      <c r="AL718" t="s">
        <v>1074</v>
      </c>
      <c r="AM718" t="s">
        <v>13</v>
      </c>
    </row>
    <row r="719" spans="1:39" x14ac:dyDescent="0.25">
      <c r="A719" t="s">
        <v>1</v>
      </c>
      <c r="B719" t="s">
        <v>2</v>
      </c>
      <c r="C719" t="s">
        <v>3</v>
      </c>
      <c r="D719" t="s">
        <v>4</v>
      </c>
      <c r="E719" t="str">
        <f>_xlfn.XLOOKUP(D719,Planilha2!A:A,Planilha2!B:B)</f>
        <v>Compras EBMS</v>
      </c>
      <c r="F719" s="2">
        <v>45481</v>
      </c>
      <c r="G719" t="s">
        <v>66</v>
      </c>
      <c r="H719" s="10" t="s">
        <v>5965</v>
      </c>
      <c r="I719" t="s">
        <v>51</v>
      </c>
      <c r="J719" t="s">
        <v>52</v>
      </c>
      <c r="K719" t="s">
        <v>8</v>
      </c>
      <c r="L719" t="str">
        <f t="shared" si="22"/>
        <v>Serviço</v>
      </c>
      <c r="M719" t="s">
        <v>0</v>
      </c>
      <c r="N719" t="s">
        <v>0</v>
      </c>
      <c r="O719" t="s">
        <v>9</v>
      </c>
      <c r="P719">
        <v>1118</v>
      </c>
      <c r="Q719" t="str">
        <f>_xlfn.XLOOKUP(P719,Planilha1!$A$2:$A$3,Planilha1!$B$2:$B$3)</f>
        <v>Riocentro</v>
      </c>
      <c r="R719" t="s">
        <v>0</v>
      </c>
      <c r="S719" s="3">
        <v>1</v>
      </c>
      <c r="T719" t="s">
        <v>10</v>
      </c>
      <c r="U719" s="3">
        <v>1</v>
      </c>
      <c r="V719" t="s">
        <v>10</v>
      </c>
      <c r="W719" s="4">
        <v>1050</v>
      </c>
      <c r="X719" s="17">
        <f t="shared" si="23"/>
        <v>1050</v>
      </c>
      <c r="Y719" t="s">
        <v>11</v>
      </c>
      <c r="Z719" s="3">
        <v>1</v>
      </c>
      <c r="AA719" s="3">
        <v>0</v>
      </c>
      <c r="AB719" s="3">
        <v>0</v>
      </c>
      <c r="AC719" s="3">
        <v>1</v>
      </c>
      <c r="AD719" s="4">
        <v>0</v>
      </c>
      <c r="AE719" s="3">
        <v>1</v>
      </c>
      <c r="AF719" s="4">
        <v>1050</v>
      </c>
      <c r="AG719" s="3">
        <v>1</v>
      </c>
      <c r="AH719" s="4">
        <v>0</v>
      </c>
      <c r="AI719" s="4">
        <v>0</v>
      </c>
      <c r="AJ719" s="4">
        <v>0</v>
      </c>
      <c r="AK719" s="4">
        <v>0</v>
      </c>
      <c r="AL719" t="s">
        <v>1075</v>
      </c>
      <c r="AM719" t="s">
        <v>13</v>
      </c>
    </row>
    <row r="720" spans="1:39" x14ac:dyDescent="0.25">
      <c r="A720" t="s">
        <v>1</v>
      </c>
      <c r="B720" t="s">
        <v>2</v>
      </c>
      <c r="C720" t="s">
        <v>3</v>
      </c>
      <c r="D720" t="s">
        <v>4</v>
      </c>
      <c r="E720" t="str">
        <f>_xlfn.XLOOKUP(D720,Planilha2!A:A,Planilha2!B:B)</f>
        <v>Compras EBMS</v>
      </c>
      <c r="F720" s="2">
        <v>45481</v>
      </c>
      <c r="G720" t="s">
        <v>75</v>
      </c>
      <c r="H720" s="10" t="s">
        <v>5596</v>
      </c>
      <c r="I720" t="s">
        <v>33</v>
      </c>
      <c r="J720" t="s">
        <v>1076</v>
      </c>
      <c r="K720" t="s">
        <v>8</v>
      </c>
      <c r="L720" t="str">
        <f t="shared" si="22"/>
        <v>Serviço</v>
      </c>
      <c r="M720" t="s">
        <v>0</v>
      </c>
      <c r="N720" t="s">
        <v>0</v>
      </c>
      <c r="O720" t="s">
        <v>9</v>
      </c>
      <c r="P720">
        <v>1118</v>
      </c>
      <c r="Q720" t="str">
        <f>_xlfn.XLOOKUP(P720,Planilha1!$A$2:$A$3,Planilha1!$B$2:$B$3)</f>
        <v>Riocentro</v>
      </c>
      <c r="R720" t="s">
        <v>0</v>
      </c>
      <c r="S720" s="3">
        <v>1</v>
      </c>
      <c r="T720" t="s">
        <v>10</v>
      </c>
      <c r="U720" s="3">
        <v>1</v>
      </c>
      <c r="V720" t="s">
        <v>10</v>
      </c>
      <c r="W720" s="4">
        <v>6510</v>
      </c>
      <c r="X720" s="17">
        <f t="shared" si="23"/>
        <v>6510</v>
      </c>
      <c r="Y720" t="s">
        <v>11</v>
      </c>
      <c r="Z720" s="3">
        <v>1</v>
      </c>
      <c r="AA720" s="3">
        <v>0</v>
      </c>
      <c r="AB720" s="3">
        <v>0</v>
      </c>
      <c r="AC720" s="3">
        <v>1</v>
      </c>
      <c r="AD720" s="4">
        <v>0</v>
      </c>
      <c r="AE720" s="3">
        <v>1</v>
      </c>
      <c r="AF720" s="4">
        <v>6510</v>
      </c>
      <c r="AG720" s="3">
        <v>1</v>
      </c>
      <c r="AH720" s="4">
        <v>0</v>
      </c>
      <c r="AI720" s="4">
        <v>0</v>
      </c>
      <c r="AJ720" s="4">
        <v>0</v>
      </c>
      <c r="AK720" s="4">
        <v>0</v>
      </c>
      <c r="AL720" t="s">
        <v>1077</v>
      </c>
      <c r="AM720" t="s">
        <v>13</v>
      </c>
    </row>
    <row r="721" spans="1:39" x14ac:dyDescent="0.25">
      <c r="A721" t="s">
        <v>1</v>
      </c>
      <c r="B721" t="s">
        <v>2</v>
      </c>
      <c r="C721" t="s">
        <v>3</v>
      </c>
      <c r="D721" t="s">
        <v>4</v>
      </c>
      <c r="E721" t="str">
        <f>_xlfn.XLOOKUP(D721,Planilha2!A:A,Planilha2!B:B)</f>
        <v>Compras EBMS</v>
      </c>
      <c r="F721" s="2">
        <v>45481</v>
      </c>
      <c r="G721" t="s">
        <v>50</v>
      </c>
      <c r="H721" s="10" t="s">
        <v>5593</v>
      </c>
      <c r="I721" t="s">
        <v>51</v>
      </c>
      <c r="J721" t="s">
        <v>97</v>
      </c>
      <c r="K721" t="s">
        <v>8</v>
      </c>
      <c r="L721" t="str">
        <f t="shared" si="22"/>
        <v>Serviço</v>
      </c>
      <c r="M721" t="s">
        <v>0</v>
      </c>
      <c r="N721" t="s">
        <v>0</v>
      </c>
      <c r="O721" t="s">
        <v>9</v>
      </c>
      <c r="P721">
        <v>1118</v>
      </c>
      <c r="Q721" t="str">
        <f>_xlfn.XLOOKUP(P721,Planilha1!$A$2:$A$3,Planilha1!$B$2:$B$3)</f>
        <v>Riocentro</v>
      </c>
      <c r="R721" t="s">
        <v>0</v>
      </c>
      <c r="S721" s="3">
        <v>1</v>
      </c>
      <c r="T721" t="s">
        <v>10</v>
      </c>
      <c r="U721" s="3">
        <v>1</v>
      </c>
      <c r="V721" t="s">
        <v>10</v>
      </c>
      <c r="W721" s="4">
        <v>5550</v>
      </c>
      <c r="X721" s="17">
        <f t="shared" si="23"/>
        <v>5550</v>
      </c>
      <c r="Y721" t="s">
        <v>11</v>
      </c>
      <c r="Z721" s="3">
        <v>1</v>
      </c>
      <c r="AA721" s="3">
        <v>0</v>
      </c>
      <c r="AB721" s="3">
        <v>0</v>
      </c>
      <c r="AC721" s="3">
        <v>0</v>
      </c>
      <c r="AD721" s="4">
        <v>0</v>
      </c>
      <c r="AE721" s="3">
        <v>0</v>
      </c>
      <c r="AF721" s="4">
        <v>0</v>
      </c>
      <c r="AG721" s="3">
        <v>1</v>
      </c>
      <c r="AH721" s="4">
        <v>0</v>
      </c>
      <c r="AI721" s="4">
        <v>0</v>
      </c>
      <c r="AJ721" s="4">
        <v>0</v>
      </c>
      <c r="AK721" s="4">
        <v>0</v>
      </c>
      <c r="AL721" t="s">
        <v>1078</v>
      </c>
      <c r="AM721" t="s">
        <v>13</v>
      </c>
    </row>
    <row r="722" spans="1:39" x14ac:dyDescent="0.25">
      <c r="A722" t="s">
        <v>1</v>
      </c>
      <c r="B722" t="s">
        <v>2</v>
      </c>
      <c r="C722" t="s">
        <v>3</v>
      </c>
      <c r="D722" t="s">
        <v>4</v>
      </c>
      <c r="E722" t="str">
        <f>_xlfn.XLOOKUP(D722,Planilha2!A:A,Planilha2!B:B)</f>
        <v>Compras EBMS</v>
      </c>
      <c r="F722" s="2">
        <v>45481</v>
      </c>
      <c r="G722" t="s">
        <v>113</v>
      </c>
      <c r="H722" s="10" t="s">
        <v>5600</v>
      </c>
      <c r="I722" t="s">
        <v>33</v>
      </c>
      <c r="J722" t="s">
        <v>424</v>
      </c>
      <c r="K722" t="s">
        <v>8</v>
      </c>
      <c r="L722" t="str">
        <f t="shared" si="22"/>
        <v>Serviço</v>
      </c>
      <c r="M722" t="s">
        <v>0</v>
      </c>
      <c r="N722" t="s">
        <v>0</v>
      </c>
      <c r="O722" t="s">
        <v>9</v>
      </c>
      <c r="P722">
        <v>1118</v>
      </c>
      <c r="Q722" t="str">
        <f>_xlfn.XLOOKUP(P722,Planilha1!$A$2:$A$3,Planilha1!$B$2:$B$3)</f>
        <v>Riocentro</v>
      </c>
      <c r="R722" t="s">
        <v>0</v>
      </c>
      <c r="S722" s="3">
        <v>1</v>
      </c>
      <c r="T722" t="s">
        <v>10</v>
      </c>
      <c r="U722" s="3">
        <v>1</v>
      </c>
      <c r="V722" t="s">
        <v>10</v>
      </c>
      <c r="W722" s="4">
        <v>340</v>
      </c>
      <c r="X722" s="17">
        <f t="shared" si="23"/>
        <v>340</v>
      </c>
      <c r="Y722" t="s">
        <v>11</v>
      </c>
      <c r="Z722" s="3">
        <v>1</v>
      </c>
      <c r="AA722" s="3">
        <v>0</v>
      </c>
      <c r="AB722" s="3">
        <v>0</v>
      </c>
      <c r="AC722" s="3">
        <v>0</v>
      </c>
      <c r="AD722" s="4">
        <v>0</v>
      </c>
      <c r="AE722" s="3">
        <v>0</v>
      </c>
      <c r="AF722" s="4">
        <v>0</v>
      </c>
      <c r="AG722" s="3">
        <v>1</v>
      </c>
      <c r="AH722" s="4">
        <v>0</v>
      </c>
      <c r="AI722" s="4">
        <v>0</v>
      </c>
      <c r="AJ722" s="4">
        <v>0</v>
      </c>
      <c r="AK722" s="4">
        <v>0</v>
      </c>
      <c r="AL722" t="s">
        <v>1079</v>
      </c>
      <c r="AM722" t="s">
        <v>13</v>
      </c>
    </row>
    <row r="723" spans="1:39" x14ac:dyDescent="0.25">
      <c r="A723" t="s">
        <v>1</v>
      </c>
      <c r="B723" t="s">
        <v>2</v>
      </c>
      <c r="C723" t="s">
        <v>3</v>
      </c>
      <c r="D723" t="s">
        <v>4</v>
      </c>
      <c r="E723" t="str">
        <f>_xlfn.XLOOKUP(D723,Planilha2!A:A,Planilha2!B:B)</f>
        <v>Compras EBMS</v>
      </c>
      <c r="F723" s="2">
        <v>45481</v>
      </c>
      <c r="G723" t="s">
        <v>32</v>
      </c>
      <c r="H723" s="10" t="s">
        <v>5592</v>
      </c>
      <c r="I723" t="s">
        <v>33</v>
      </c>
      <c r="J723" t="s">
        <v>1080</v>
      </c>
      <c r="K723" t="s">
        <v>8</v>
      </c>
      <c r="L723" t="str">
        <f t="shared" si="22"/>
        <v>Serviço</v>
      </c>
      <c r="M723" t="s">
        <v>0</v>
      </c>
      <c r="N723" t="s">
        <v>0</v>
      </c>
      <c r="O723" t="s">
        <v>9</v>
      </c>
      <c r="P723">
        <v>1118</v>
      </c>
      <c r="Q723" t="str">
        <f>_xlfn.XLOOKUP(P723,Planilha1!$A$2:$A$3,Planilha1!$B$2:$B$3)</f>
        <v>Riocentro</v>
      </c>
      <c r="R723" t="s">
        <v>0</v>
      </c>
      <c r="S723" s="3">
        <v>1</v>
      </c>
      <c r="T723" t="s">
        <v>10</v>
      </c>
      <c r="U723" s="3">
        <v>1</v>
      </c>
      <c r="V723" t="s">
        <v>10</v>
      </c>
      <c r="W723" s="4">
        <v>200</v>
      </c>
      <c r="X723" s="17">
        <f t="shared" si="23"/>
        <v>200</v>
      </c>
      <c r="Y723" t="s">
        <v>11</v>
      </c>
      <c r="Z723" s="3">
        <v>1</v>
      </c>
      <c r="AA723" s="3">
        <v>0</v>
      </c>
      <c r="AB723" s="3">
        <v>0</v>
      </c>
      <c r="AC723" s="3">
        <v>1</v>
      </c>
      <c r="AD723" s="4">
        <v>0</v>
      </c>
      <c r="AE723" s="3">
        <v>1</v>
      </c>
      <c r="AF723" s="4">
        <v>200</v>
      </c>
      <c r="AG723" s="3">
        <v>1</v>
      </c>
      <c r="AH723" s="4">
        <v>0</v>
      </c>
      <c r="AI723" s="4">
        <v>0</v>
      </c>
      <c r="AJ723" s="4">
        <v>0</v>
      </c>
      <c r="AK723" s="4">
        <v>0</v>
      </c>
      <c r="AL723" t="s">
        <v>1081</v>
      </c>
      <c r="AM723" t="s">
        <v>13</v>
      </c>
    </row>
    <row r="724" spans="1:39" x14ac:dyDescent="0.25">
      <c r="A724" t="s">
        <v>1</v>
      </c>
      <c r="B724" t="s">
        <v>2</v>
      </c>
      <c r="C724" t="s">
        <v>3</v>
      </c>
      <c r="D724" t="s">
        <v>4</v>
      </c>
      <c r="E724" t="str">
        <f>_xlfn.XLOOKUP(D724,Planilha2!A:A,Planilha2!B:B)</f>
        <v>Compras EBMS</v>
      </c>
      <c r="F724" s="2">
        <v>45482</v>
      </c>
      <c r="G724" t="s">
        <v>5</v>
      </c>
      <c r="H724" s="10" t="s">
        <v>5589</v>
      </c>
      <c r="I724" t="s">
        <v>207</v>
      </c>
      <c r="J724" t="s">
        <v>208</v>
      </c>
      <c r="K724" t="s">
        <v>209</v>
      </c>
      <c r="L724" t="str">
        <f t="shared" si="22"/>
        <v>Serviço</v>
      </c>
      <c r="M724" t="s">
        <v>0</v>
      </c>
      <c r="N724" t="s">
        <v>0</v>
      </c>
      <c r="O724" t="s">
        <v>9</v>
      </c>
      <c r="P724">
        <v>1118</v>
      </c>
      <c r="Q724" t="str">
        <f>_xlfn.XLOOKUP(P724,Planilha1!$A$2:$A$3,Planilha1!$B$2:$B$3)</f>
        <v>Riocentro</v>
      </c>
      <c r="R724" t="s">
        <v>0</v>
      </c>
      <c r="S724" s="3">
        <v>1</v>
      </c>
      <c r="T724" t="s">
        <v>210</v>
      </c>
      <c r="U724" s="3">
        <v>1</v>
      </c>
      <c r="V724" t="s">
        <v>210</v>
      </c>
      <c r="W724" s="4">
        <v>2626</v>
      </c>
      <c r="X724" s="17">
        <f t="shared" si="23"/>
        <v>2626</v>
      </c>
      <c r="Y724" t="s">
        <v>11</v>
      </c>
      <c r="Z724" s="3">
        <v>1</v>
      </c>
      <c r="AA724" s="3">
        <v>0</v>
      </c>
      <c r="AB724" s="3">
        <v>0</v>
      </c>
      <c r="AC724" s="3">
        <v>1</v>
      </c>
      <c r="AD724" s="4">
        <v>0</v>
      </c>
      <c r="AE724" s="3">
        <v>1</v>
      </c>
      <c r="AF724" s="4">
        <v>2626</v>
      </c>
      <c r="AG724" s="3">
        <v>1</v>
      </c>
      <c r="AH724" s="4">
        <v>0</v>
      </c>
      <c r="AI724" s="4">
        <v>0</v>
      </c>
      <c r="AJ724" s="4">
        <v>0</v>
      </c>
      <c r="AK724" s="4">
        <v>0</v>
      </c>
      <c r="AL724" t="s">
        <v>1082</v>
      </c>
      <c r="AM724" t="s">
        <v>13</v>
      </c>
    </row>
    <row r="725" spans="1:39" x14ac:dyDescent="0.25">
      <c r="A725" t="s">
        <v>1</v>
      </c>
      <c r="B725" t="s">
        <v>2</v>
      </c>
      <c r="C725" t="s">
        <v>3</v>
      </c>
      <c r="D725" t="s">
        <v>4</v>
      </c>
      <c r="E725" t="str">
        <f>_xlfn.XLOOKUP(D725,Planilha2!A:A,Planilha2!B:B)</f>
        <v>Compras EBMS</v>
      </c>
      <c r="F725" s="2">
        <v>45482</v>
      </c>
      <c r="G725" t="s">
        <v>5</v>
      </c>
      <c r="H725" s="10" t="s">
        <v>5589</v>
      </c>
      <c r="I725" t="s">
        <v>161</v>
      </c>
      <c r="J725" t="s">
        <v>202</v>
      </c>
      <c r="K725" t="s">
        <v>8</v>
      </c>
      <c r="L725" t="str">
        <f t="shared" si="22"/>
        <v>Serviço</v>
      </c>
      <c r="M725" t="s">
        <v>0</v>
      </c>
      <c r="N725" t="s">
        <v>0</v>
      </c>
      <c r="O725" t="s">
        <v>9</v>
      </c>
      <c r="P725">
        <v>1118</v>
      </c>
      <c r="Q725" t="str">
        <f>_xlfn.XLOOKUP(P725,Planilha1!$A$2:$A$3,Planilha1!$B$2:$B$3)</f>
        <v>Riocentro</v>
      </c>
      <c r="R725" t="s">
        <v>0</v>
      </c>
      <c r="S725" s="3">
        <v>1</v>
      </c>
      <c r="T725" t="s">
        <v>10</v>
      </c>
      <c r="U725" s="3">
        <v>1</v>
      </c>
      <c r="V725" t="s">
        <v>10</v>
      </c>
      <c r="W725" s="4">
        <v>950</v>
      </c>
      <c r="X725" s="17">
        <f t="shared" si="23"/>
        <v>950</v>
      </c>
      <c r="Y725" t="s">
        <v>11</v>
      </c>
      <c r="Z725" s="3">
        <v>1</v>
      </c>
      <c r="AA725" s="3">
        <v>0</v>
      </c>
      <c r="AB725" s="3">
        <v>0</v>
      </c>
      <c r="AC725" s="3">
        <v>1</v>
      </c>
      <c r="AD725" s="4">
        <v>0</v>
      </c>
      <c r="AE725" s="3">
        <v>1</v>
      </c>
      <c r="AF725" s="4">
        <v>950</v>
      </c>
      <c r="AG725" s="3">
        <v>1</v>
      </c>
      <c r="AH725" s="4">
        <v>0</v>
      </c>
      <c r="AI725" s="4">
        <v>0</v>
      </c>
      <c r="AJ725" s="4">
        <v>0</v>
      </c>
      <c r="AK725" s="4">
        <v>0</v>
      </c>
      <c r="AL725" t="s">
        <v>1083</v>
      </c>
      <c r="AM725" t="s">
        <v>13</v>
      </c>
    </row>
    <row r="726" spans="1:39" x14ac:dyDescent="0.25">
      <c r="A726" t="s">
        <v>1</v>
      </c>
      <c r="B726" t="s">
        <v>2</v>
      </c>
      <c r="C726" t="s">
        <v>3</v>
      </c>
      <c r="D726" t="s">
        <v>4</v>
      </c>
      <c r="E726" t="str">
        <f>_xlfn.XLOOKUP(D726,Planilha2!A:A,Planilha2!B:B)</f>
        <v>Compras EBMS</v>
      </c>
      <c r="F726" s="2">
        <v>45482</v>
      </c>
      <c r="G726" t="s">
        <v>46</v>
      </c>
      <c r="H726" s="10" t="s">
        <v>46</v>
      </c>
      <c r="I726" t="s">
        <v>212</v>
      </c>
      <c r="J726" t="s">
        <v>213</v>
      </c>
      <c r="K726" t="s">
        <v>8</v>
      </c>
      <c r="L726" t="str">
        <f t="shared" si="22"/>
        <v>Serviço</v>
      </c>
      <c r="M726" t="s">
        <v>0</v>
      </c>
      <c r="N726" t="s">
        <v>0</v>
      </c>
      <c r="O726" t="s">
        <v>9</v>
      </c>
      <c r="P726">
        <v>1118</v>
      </c>
      <c r="Q726" t="str">
        <f>_xlfn.XLOOKUP(P726,Planilha1!$A$2:$A$3,Planilha1!$B$2:$B$3)</f>
        <v>Riocentro</v>
      </c>
      <c r="R726" t="s">
        <v>0</v>
      </c>
      <c r="S726" s="3">
        <v>1</v>
      </c>
      <c r="T726" t="s">
        <v>10</v>
      </c>
      <c r="U726" s="3">
        <v>1</v>
      </c>
      <c r="V726" t="s">
        <v>10</v>
      </c>
      <c r="W726" s="4">
        <v>413.4</v>
      </c>
      <c r="X726" s="17">
        <f t="shared" si="23"/>
        <v>413.4</v>
      </c>
      <c r="Y726" t="s">
        <v>11</v>
      </c>
      <c r="Z726" s="3">
        <v>1</v>
      </c>
      <c r="AA726" s="3">
        <v>0</v>
      </c>
      <c r="AB726" s="3">
        <v>0</v>
      </c>
      <c r="AC726" s="3">
        <v>1</v>
      </c>
      <c r="AD726" s="4">
        <v>0</v>
      </c>
      <c r="AE726" s="3">
        <v>1</v>
      </c>
      <c r="AF726" s="4">
        <v>413.4</v>
      </c>
      <c r="AG726" s="3">
        <v>1</v>
      </c>
      <c r="AH726" s="4">
        <v>0</v>
      </c>
      <c r="AI726" s="4">
        <v>0</v>
      </c>
      <c r="AJ726" s="4">
        <v>0</v>
      </c>
      <c r="AK726" s="4">
        <v>0</v>
      </c>
      <c r="AL726" t="s">
        <v>1084</v>
      </c>
      <c r="AM726" t="s">
        <v>13</v>
      </c>
    </row>
    <row r="727" spans="1:39" x14ac:dyDescent="0.25">
      <c r="A727" t="s">
        <v>1</v>
      </c>
      <c r="B727" t="s">
        <v>2</v>
      </c>
      <c r="C727" t="s">
        <v>3</v>
      </c>
      <c r="D727" t="s">
        <v>4</v>
      </c>
      <c r="E727" t="str">
        <f>_xlfn.XLOOKUP(D727,Planilha2!A:A,Planilha2!B:B)</f>
        <v>Compras EBMS</v>
      </c>
      <c r="F727" s="2">
        <v>45482</v>
      </c>
      <c r="G727" t="s">
        <v>71</v>
      </c>
      <c r="H727" s="10" t="s">
        <v>5595</v>
      </c>
      <c r="I727" t="s">
        <v>33</v>
      </c>
      <c r="J727" t="s">
        <v>1039</v>
      </c>
      <c r="K727" t="s">
        <v>8</v>
      </c>
      <c r="L727" t="str">
        <f t="shared" si="22"/>
        <v>Serviço</v>
      </c>
      <c r="M727" t="s">
        <v>0</v>
      </c>
      <c r="N727" t="s">
        <v>0</v>
      </c>
      <c r="O727" t="s">
        <v>9</v>
      </c>
      <c r="P727">
        <v>1118</v>
      </c>
      <c r="Q727" t="str">
        <f>_xlfn.XLOOKUP(P727,Planilha1!$A$2:$A$3,Planilha1!$B$2:$B$3)</f>
        <v>Riocentro</v>
      </c>
      <c r="R727" t="s">
        <v>0</v>
      </c>
      <c r="S727" s="3">
        <v>1</v>
      </c>
      <c r="T727" t="s">
        <v>10</v>
      </c>
      <c r="U727" s="3">
        <v>1</v>
      </c>
      <c r="V727" t="s">
        <v>10</v>
      </c>
      <c r="W727" s="4">
        <v>1785.6</v>
      </c>
      <c r="X727" s="17">
        <f t="shared" si="23"/>
        <v>1785.6</v>
      </c>
      <c r="Y727" t="s">
        <v>11</v>
      </c>
      <c r="Z727" s="3">
        <v>1</v>
      </c>
      <c r="AA727" s="3">
        <v>0</v>
      </c>
      <c r="AB727" s="3">
        <v>0</v>
      </c>
      <c r="AC727" s="3">
        <v>1</v>
      </c>
      <c r="AD727" s="4">
        <v>0</v>
      </c>
      <c r="AE727" s="3">
        <v>1</v>
      </c>
      <c r="AF727" s="4">
        <v>1785.6</v>
      </c>
      <c r="AG727" s="3">
        <v>1</v>
      </c>
      <c r="AH727" s="4">
        <v>0</v>
      </c>
      <c r="AI727" s="4">
        <v>0</v>
      </c>
      <c r="AJ727" s="4">
        <v>0</v>
      </c>
      <c r="AK727" s="4">
        <v>0</v>
      </c>
      <c r="AL727" t="s">
        <v>1085</v>
      </c>
      <c r="AM727" t="s">
        <v>13</v>
      </c>
    </row>
    <row r="728" spans="1:39" x14ac:dyDescent="0.25">
      <c r="A728" t="s">
        <v>1</v>
      </c>
      <c r="B728" t="s">
        <v>2</v>
      </c>
      <c r="C728" t="s">
        <v>3</v>
      </c>
      <c r="D728" t="s">
        <v>4</v>
      </c>
      <c r="E728" t="str">
        <f>_xlfn.XLOOKUP(D728,Planilha2!A:A,Planilha2!B:B)</f>
        <v>Compras EBMS</v>
      </c>
      <c r="F728" s="2">
        <v>45482</v>
      </c>
      <c r="G728" t="s">
        <v>46</v>
      </c>
      <c r="H728" s="10" t="s">
        <v>46</v>
      </c>
      <c r="I728" t="s">
        <v>212</v>
      </c>
      <c r="J728" t="s">
        <v>248</v>
      </c>
      <c r="K728" t="s">
        <v>8</v>
      </c>
      <c r="L728" t="str">
        <f t="shared" si="22"/>
        <v>Serviço</v>
      </c>
      <c r="M728" t="s">
        <v>23</v>
      </c>
      <c r="N728" t="s">
        <v>0</v>
      </c>
      <c r="O728" t="s">
        <v>9</v>
      </c>
      <c r="P728">
        <v>1118</v>
      </c>
      <c r="Q728" t="str">
        <f>_xlfn.XLOOKUP(P728,Planilha1!$A$2:$A$3,Planilha1!$B$2:$B$3)</f>
        <v>Riocentro</v>
      </c>
      <c r="R728" t="s">
        <v>0</v>
      </c>
      <c r="S728" s="3">
        <v>1</v>
      </c>
      <c r="T728" t="s">
        <v>10</v>
      </c>
      <c r="U728" s="3">
        <v>1</v>
      </c>
      <c r="V728" t="s">
        <v>10</v>
      </c>
      <c r="W728" s="4">
        <v>337.65</v>
      </c>
      <c r="X728" s="17">
        <f t="shared" si="23"/>
        <v>337.65</v>
      </c>
      <c r="Y728" t="s">
        <v>11</v>
      </c>
      <c r="Z728" s="3">
        <v>1</v>
      </c>
      <c r="AA728" s="3">
        <v>0</v>
      </c>
      <c r="AB728" s="3">
        <v>0</v>
      </c>
      <c r="AC728" s="3">
        <v>0</v>
      </c>
      <c r="AD728" s="4">
        <v>0</v>
      </c>
      <c r="AE728" s="3">
        <v>0</v>
      </c>
      <c r="AF728" s="4">
        <v>0</v>
      </c>
      <c r="AG728" s="3">
        <v>1</v>
      </c>
      <c r="AH728" s="4">
        <v>0</v>
      </c>
      <c r="AI728" s="4">
        <v>0</v>
      </c>
      <c r="AJ728" s="4">
        <v>0</v>
      </c>
      <c r="AK728" s="4">
        <v>0</v>
      </c>
      <c r="AL728" t="s">
        <v>1086</v>
      </c>
      <c r="AM728" t="s">
        <v>13</v>
      </c>
    </row>
    <row r="729" spans="1:39" x14ac:dyDescent="0.25">
      <c r="A729" t="s">
        <v>1</v>
      </c>
      <c r="B729" t="s">
        <v>2</v>
      </c>
      <c r="C729" t="s">
        <v>3</v>
      </c>
      <c r="D729" t="s">
        <v>4</v>
      </c>
      <c r="E729" t="str">
        <f>_xlfn.XLOOKUP(D729,Planilha2!A:A,Planilha2!B:B)</f>
        <v>Compras EBMS</v>
      </c>
      <c r="F729" s="2">
        <v>45482</v>
      </c>
      <c r="G729" t="s">
        <v>204</v>
      </c>
      <c r="H729" s="10" t="s">
        <v>5605</v>
      </c>
      <c r="I729" t="s">
        <v>21</v>
      </c>
      <c r="J729" t="s">
        <v>22</v>
      </c>
      <c r="K729" t="s">
        <v>8</v>
      </c>
      <c r="L729" t="str">
        <f t="shared" si="22"/>
        <v>Serviço</v>
      </c>
      <c r="M729" t="s">
        <v>0</v>
      </c>
      <c r="N729" t="s">
        <v>0</v>
      </c>
      <c r="O729" t="s">
        <v>9</v>
      </c>
      <c r="P729">
        <v>1118</v>
      </c>
      <c r="Q729" t="str">
        <f>_xlfn.XLOOKUP(P729,Planilha1!$A$2:$A$3,Planilha1!$B$2:$B$3)</f>
        <v>Riocentro</v>
      </c>
      <c r="R729" t="s">
        <v>0</v>
      </c>
      <c r="S729" s="3">
        <v>1</v>
      </c>
      <c r="T729" t="s">
        <v>10</v>
      </c>
      <c r="U729" s="3">
        <v>1</v>
      </c>
      <c r="V729" t="s">
        <v>10</v>
      </c>
      <c r="W729" s="4">
        <v>500</v>
      </c>
      <c r="X729" s="17">
        <f t="shared" si="23"/>
        <v>500</v>
      </c>
      <c r="Y729" t="s">
        <v>11</v>
      </c>
      <c r="Z729" s="3">
        <v>1</v>
      </c>
      <c r="AA729" s="3">
        <v>0</v>
      </c>
      <c r="AB729" s="3">
        <v>0</v>
      </c>
      <c r="AC729" s="3">
        <v>1</v>
      </c>
      <c r="AD729" s="4">
        <v>0</v>
      </c>
      <c r="AE729" s="3">
        <v>1</v>
      </c>
      <c r="AF729" s="4">
        <v>500</v>
      </c>
      <c r="AG729" s="3">
        <v>1</v>
      </c>
      <c r="AH729" s="4">
        <v>0</v>
      </c>
      <c r="AI729" s="4">
        <v>0</v>
      </c>
      <c r="AJ729" s="4">
        <v>0</v>
      </c>
      <c r="AK729" s="4">
        <v>0</v>
      </c>
      <c r="AL729" t="s">
        <v>1087</v>
      </c>
      <c r="AM729" t="s">
        <v>13</v>
      </c>
    </row>
    <row r="730" spans="1:39" x14ac:dyDescent="0.25">
      <c r="A730" t="s">
        <v>1</v>
      </c>
      <c r="B730" t="s">
        <v>2</v>
      </c>
      <c r="C730" t="s">
        <v>3</v>
      </c>
      <c r="D730" t="s">
        <v>4</v>
      </c>
      <c r="E730" t="str">
        <f>_xlfn.XLOOKUP(D730,Planilha2!A:A,Planilha2!B:B)</f>
        <v>Compras EBMS</v>
      </c>
      <c r="F730" s="2">
        <v>45482</v>
      </c>
      <c r="G730" t="s">
        <v>113</v>
      </c>
      <c r="H730" s="10" t="s">
        <v>5600</v>
      </c>
      <c r="I730" t="s">
        <v>33</v>
      </c>
      <c r="J730" t="s">
        <v>422</v>
      </c>
      <c r="K730" t="s">
        <v>8</v>
      </c>
      <c r="L730" t="str">
        <f t="shared" si="22"/>
        <v>Serviço</v>
      </c>
      <c r="M730" t="s">
        <v>0</v>
      </c>
      <c r="N730" t="s">
        <v>0</v>
      </c>
      <c r="O730" t="s">
        <v>9</v>
      </c>
      <c r="P730">
        <v>1118</v>
      </c>
      <c r="Q730" t="str">
        <f>_xlfn.XLOOKUP(P730,Planilha1!$A$2:$A$3,Planilha1!$B$2:$B$3)</f>
        <v>Riocentro</v>
      </c>
      <c r="R730" t="s">
        <v>0</v>
      </c>
      <c r="S730" s="3">
        <v>1</v>
      </c>
      <c r="T730" t="s">
        <v>10</v>
      </c>
      <c r="U730" s="3">
        <v>1</v>
      </c>
      <c r="V730" t="s">
        <v>10</v>
      </c>
      <c r="W730" s="4">
        <v>340</v>
      </c>
      <c r="X730" s="17">
        <f t="shared" si="23"/>
        <v>340</v>
      </c>
      <c r="Y730" t="s">
        <v>11</v>
      </c>
      <c r="Z730" s="3">
        <v>1</v>
      </c>
      <c r="AA730" s="3">
        <v>0</v>
      </c>
      <c r="AB730" s="3">
        <v>0</v>
      </c>
      <c r="AC730" s="3">
        <v>1</v>
      </c>
      <c r="AD730" s="4">
        <v>0</v>
      </c>
      <c r="AE730" s="3">
        <v>1</v>
      </c>
      <c r="AF730" s="4">
        <v>340</v>
      </c>
      <c r="AG730" s="3">
        <v>1</v>
      </c>
      <c r="AH730" s="4">
        <v>0</v>
      </c>
      <c r="AI730" s="4">
        <v>0</v>
      </c>
      <c r="AJ730" s="4">
        <v>0</v>
      </c>
      <c r="AK730" s="4">
        <v>0</v>
      </c>
      <c r="AL730" t="s">
        <v>1088</v>
      </c>
      <c r="AM730" t="s">
        <v>13</v>
      </c>
    </row>
    <row r="731" spans="1:39" x14ac:dyDescent="0.25">
      <c r="A731" t="s">
        <v>1</v>
      </c>
      <c r="B731" t="s">
        <v>2</v>
      </c>
      <c r="C731" t="s">
        <v>3</v>
      </c>
      <c r="D731" t="s">
        <v>4</v>
      </c>
      <c r="E731" t="str">
        <f>_xlfn.XLOOKUP(D731,Planilha2!A:A,Planilha2!B:B)</f>
        <v>Compras EBMS</v>
      </c>
      <c r="F731" s="2">
        <v>45482</v>
      </c>
      <c r="G731" t="s">
        <v>50</v>
      </c>
      <c r="H731" s="10" t="s">
        <v>5593</v>
      </c>
      <c r="I731" t="s">
        <v>51</v>
      </c>
      <c r="J731" t="s">
        <v>97</v>
      </c>
      <c r="K731" t="s">
        <v>8</v>
      </c>
      <c r="L731" t="str">
        <f t="shared" si="22"/>
        <v>Serviço</v>
      </c>
      <c r="M731" t="s">
        <v>0</v>
      </c>
      <c r="N731" t="s">
        <v>0</v>
      </c>
      <c r="O731" t="s">
        <v>9</v>
      </c>
      <c r="P731">
        <v>1118</v>
      </c>
      <c r="Q731" t="str">
        <f>_xlfn.XLOOKUP(P731,Planilha1!$A$2:$A$3,Planilha1!$B$2:$B$3)</f>
        <v>Riocentro</v>
      </c>
      <c r="R731" t="s">
        <v>0</v>
      </c>
      <c r="S731" s="3">
        <v>1</v>
      </c>
      <c r="T731" t="s">
        <v>10</v>
      </c>
      <c r="U731" s="3">
        <v>1</v>
      </c>
      <c r="V731" t="s">
        <v>10</v>
      </c>
      <c r="W731" s="4">
        <v>4280</v>
      </c>
      <c r="X731" s="17">
        <f t="shared" si="23"/>
        <v>4280</v>
      </c>
      <c r="Y731" t="s">
        <v>11</v>
      </c>
      <c r="Z731" s="3">
        <v>1</v>
      </c>
      <c r="AA731" s="3">
        <v>0</v>
      </c>
      <c r="AB731" s="3">
        <v>0</v>
      </c>
      <c r="AC731" s="3">
        <v>1</v>
      </c>
      <c r="AD731" s="4">
        <v>0</v>
      </c>
      <c r="AE731" s="3">
        <v>1</v>
      </c>
      <c r="AF731" s="4">
        <v>4280</v>
      </c>
      <c r="AG731" s="3">
        <v>1</v>
      </c>
      <c r="AH731" s="4">
        <v>0</v>
      </c>
      <c r="AI731" s="4">
        <v>0</v>
      </c>
      <c r="AJ731" s="4">
        <v>0</v>
      </c>
      <c r="AK731" s="4">
        <v>0</v>
      </c>
      <c r="AL731" t="s">
        <v>1089</v>
      </c>
      <c r="AM731" t="s">
        <v>13</v>
      </c>
    </row>
    <row r="732" spans="1:39" x14ac:dyDescent="0.25">
      <c r="A732" t="s">
        <v>1</v>
      </c>
      <c r="B732" t="s">
        <v>2</v>
      </c>
      <c r="C732" t="s">
        <v>3</v>
      </c>
      <c r="D732" t="s">
        <v>4</v>
      </c>
      <c r="E732" t="str">
        <f>_xlfn.XLOOKUP(D732,Planilha2!A:A,Planilha2!B:B)</f>
        <v>Compras EBMS</v>
      </c>
      <c r="F732" s="2">
        <v>45482</v>
      </c>
      <c r="G732" t="s">
        <v>66</v>
      </c>
      <c r="H732" s="10" t="s">
        <v>5965</v>
      </c>
      <c r="I732" t="s">
        <v>51</v>
      </c>
      <c r="J732" t="s">
        <v>52</v>
      </c>
      <c r="K732" t="s">
        <v>8</v>
      </c>
      <c r="L732" t="str">
        <f t="shared" si="22"/>
        <v>Serviço</v>
      </c>
      <c r="M732" t="s">
        <v>0</v>
      </c>
      <c r="N732" t="s">
        <v>0</v>
      </c>
      <c r="O732" t="s">
        <v>9</v>
      </c>
      <c r="P732">
        <v>1118</v>
      </c>
      <c r="Q732" t="str">
        <f>_xlfn.XLOOKUP(P732,Planilha1!$A$2:$A$3,Planilha1!$B$2:$B$3)</f>
        <v>Riocentro</v>
      </c>
      <c r="R732" t="s">
        <v>0</v>
      </c>
      <c r="S732" s="3">
        <v>1</v>
      </c>
      <c r="T732" t="s">
        <v>10</v>
      </c>
      <c r="U732" s="3">
        <v>1</v>
      </c>
      <c r="V732" t="s">
        <v>10</v>
      </c>
      <c r="W732" s="4">
        <v>350</v>
      </c>
      <c r="X732" s="17">
        <f t="shared" si="23"/>
        <v>350</v>
      </c>
      <c r="Y732" t="s">
        <v>11</v>
      </c>
      <c r="Z732" s="3">
        <v>1</v>
      </c>
      <c r="AA732" s="3">
        <v>0</v>
      </c>
      <c r="AB732" s="3">
        <v>0</v>
      </c>
      <c r="AC732" s="3">
        <v>1</v>
      </c>
      <c r="AD732" s="4">
        <v>0</v>
      </c>
      <c r="AE732" s="3">
        <v>1</v>
      </c>
      <c r="AF732" s="4">
        <v>350</v>
      </c>
      <c r="AG732" s="3">
        <v>1</v>
      </c>
      <c r="AH732" s="4">
        <v>0</v>
      </c>
      <c r="AI732" s="4">
        <v>0</v>
      </c>
      <c r="AJ732" s="4">
        <v>0</v>
      </c>
      <c r="AK732" s="4">
        <v>0</v>
      </c>
      <c r="AL732" t="s">
        <v>1090</v>
      </c>
      <c r="AM732" t="s">
        <v>13</v>
      </c>
    </row>
    <row r="733" spans="1:39" x14ac:dyDescent="0.25">
      <c r="A733" t="s">
        <v>1</v>
      </c>
      <c r="B733" t="s">
        <v>2</v>
      </c>
      <c r="C733" t="s">
        <v>3</v>
      </c>
      <c r="D733" t="s">
        <v>4</v>
      </c>
      <c r="E733" t="str">
        <f>_xlfn.XLOOKUP(D733,Planilha2!A:A,Planilha2!B:B)</f>
        <v>Compras EBMS</v>
      </c>
      <c r="F733" s="2">
        <v>45482</v>
      </c>
      <c r="G733" t="s">
        <v>46</v>
      </c>
      <c r="H733" s="10" t="s">
        <v>46</v>
      </c>
      <c r="I733" t="s">
        <v>47</v>
      </c>
      <c r="J733" t="s">
        <v>48</v>
      </c>
      <c r="K733" t="s">
        <v>8</v>
      </c>
      <c r="L733" t="str">
        <f t="shared" si="22"/>
        <v>Serviço</v>
      </c>
      <c r="M733" t="s">
        <v>0</v>
      </c>
      <c r="N733" t="s">
        <v>0</v>
      </c>
      <c r="O733" t="s">
        <v>9</v>
      </c>
      <c r="P733">
        <v>1118</v>
      </c>
      <c r="Q733" t="str">
        <f>_xlfn.XLOOKUP(P733,Planilha1!$A$2:$A$3,Planilha1!$B$2:$B$3)</f>
        <v>Riocentro</v>
      </c>
      <c r="R733" t="s">
        <v>0</v>
      </c>
      <c r="S733" s="3">
        <v>1</v>
      </c>
      <c r="T733" t="s">
        <v>10</v>
      </c>
      <c r="U733" s="3">
        <v>1</v>
      </c>
      <c r="V733" t="s">
        <v>10</v>
      </c>
      <c r="W733" s="4">
        <v>1619</v>
      </c>
      <c r="X733" s="17">
        <f t="shared" si="23"/>
        <v>1619</v>
      </c>
      <c r="Y733" t="s">
        <v>11</v>
      </c>
      <c r="Z733" s="3">
        <v>1</v>
      </c>
      <c r="AA733" s="3">
        <v>0</v>
      </c>
      <c r="AB733" s="3">
        <v>0</v>
      </c>
      <c r="AC733" s="3">
        <v>1</v>
      </c>
      <c r="AD733" s="4">
        <v>0</v>
      </c>
      <c r="AE733" s="3">
        <v>1</v>
      </c>
      <c r="AF733" s="4">
        <v>1619</v>
      </c>
      <c r="AG733" s="3">
        <v>1</v>
      </c>
      <c r="AH733" s="4">
        <v>0</v>
      </c>
      <c r="AI733" s="4">
        <v>0</v>
      </c>
      <c r="AJ733" s="4">
        <v>0</v>
      </c>
      <c r="AK733" s="4">
        <v>0</v>
      </c>
      <c r="AL733" t="s">
        <v>1091</v>
      </c>
      <c r="AM733" t="s">
        <v>13</v>
      </c>
    </row>
    <row r="734" spans="1:39" x14ac:dyDescent="0.25">
      <c r="A734" t="s">
        <v>1</v>
      </c>
      <c r="B734" t="s">
        <v>2</v>
      </c>
      <c r="C734" t="s">
        <v>3</v>
      </c>
      <c r="D734" t="s">
        <v>4</v>
      </c>
      <c r="E734" t="str">
        <f>_xlfn.XLOOKUP(D734,Planilha2!A:A,Planilha2!B:B)</f>
        <v>Compras EBMS</v>
      </c>
      <c r="F734" s="2">
        <v>45482</v>
      </c>
      <c r="G734" t="s">
        <v>55</v>
      </c>
      <c r="H734" s="10" t="s">
        <v>5594</v>
      </c>
      <c r="I734" t="s">
        <v>56</v>
      </c>
      <c r="J734" t="s">
        <v>57</v>
      </c>
      <c r="K734" t="s">
        <v>8</v>
      </c>
      <c r="L734" t="str">
        <f t="shared" si="22"/>
        <v>Serviço</v>
      </c>
      <c r="M734" t="s">
        <v>0</v>
      </c>
      <c r="N734" t="s">
        <v>0</v>
      </c>
      <c r="O734" t="s">
        <v>9</v>
      </c>
      <c r="P734">
        <v>1118</v>
      </c>
      <c r="Q734" t="str">
        <f>_xlfn.XLOOKUP(P734,Planilha1!$A$2:$A$3,Planilha1!$B$2:$B$3)</f>
        <v>Riocentro</v>
      </c>
      <c r="R734" t="s">
        <v>0</v>
      </c>
      <c r="S734" s="3">
        <v>1</v>
      </c>
      <c r="T734" t="s">
        <v>10</v>
      </c>
      <c r="U734" s="3">
        <v>1</v>
      </c>
      <c r="V734" t="s">
        <v>10</v>
      </c>
      <c r="W734" s="4">
        <v>7504.37</v>
      </c>
      <c r="X734" s="17">
        <f t="shared" si="23"/>
        <v>7504.37</v>
      </c>
      <c r="Y734" t="s">
        <v>11</v>
      </c>
      <c r="Z734" s="3">
        <v>1</v>
      </c>
      <c r="AA734" s="3">
        <v>0</v>
      </c>
      <c r="AB734" s="3">
        <v>0</v>
      </c>
      <c r="AC734" s="3">
        <v>1</v>
      </c>
      <c r="AD734" s="4">
        <v>0</v>
      </c>
      <c r="AE734" s="3">
        <v>1</v>
      </c>
      <c r="AF734" s="4">
        <v>7504.37</v>
      </c>
      <c r="AG734" s="3">
        <v>1</v>
      </c>
      <c r="AH734" s="4">
        <v>0</v>
      </c>
      <c r="AI734" s="4">
        <v>0</v>
      </c>
      <c r="AJ734" s="4">
        <v>0</v>
      </c>
      <c r="AK734" s="4">
        <v>0</v>
      </c>
      <c r="AL734" t="s">
        <v>1092</v>
      </c>
      <c r="AM734" t="s">
        <v>13</v>
      </c>
    </row>
    <row r="735" spans="1:39" x14ac:dyDescent="0.25">
      <c r="A735" t="s">
        <v>1</v>
      </c>
      <c r="B735" t="s">
        <v>2</v>
      </c>
      <c r="C735" t="s">
        <v>3</v>
      </c>
      <c r="D735" t="s">
        <v>4</v>
      </c>
      <c r="E735" t="str">
        <f>_xlfn.XLOOKUP(D735,Planilha2!A:A,Planilha2!B:B)</f>
        <v>Compras EBMS</v>
      </c>
      <c r="F735" s="2">
        <v>45482</v>
      </c>
      <c r="G735" t="s">
        <v>75</v>
      </c>
      <c r="H735" s="10" t="s">
        <v>5596</v>
      </c>
      <c r="I735" t="s">
        <v>33</v>
      </c>
      <c r="J735" t="s">
        <v>976</v>
      </c>
      <c r="K735" t="s">
        <v>8</v>
      </c>
      <c r="L735" t="str">
        <f t="shared" si="22"/>
        <v>Serviço</v>
      </c>
      <c r="M735" t="s">
        <v>0</v>
      </c>
      <c r="N735" t="s">
        <v>0</v>
      </c>
      <c r="O735" t="s">
        <v>9</v>
      </c>
      <c r="P735">
        <v>1118</v>
      </c>
      <c r="Q735" t="str">
        <f>_xlfn.XLOOKUP(P735,Planilha1!$A$2:$A$3,Planilha1!$B$2:$B$3)</f>
        <v>Riocentro</v>
      </c>
      <c r="R735" t="s">
        <v>0</v>
      </c>
      <c r="S735" s="3">
        <v>1</v>
      </c>
      <c r="T735" t="s">
        <v>10</v>
      </c>
      <c r="U735" s="3">
        <v>1</v>
      </c>
      <c r="V735" t="s">
        <v>10</v>
      </c>
      <c r="W735" s="4">
        <v>2450</v>
      </c>
      <c r="X735" s="17">
        <f t="shared" si="23"/>
        <v>2450</v>
      </c>
      <c r="Y735" t="s">
        <v>11</v>
      </c>
      <c r="Z735" s="3">
        <v>1</v>
      </c>
      <c r="AA735" s="3">
        <v>0</v>
      </c>
      <c r="AB735" s="3">
        <v>0</v>
      </c>
      <c r="AC735" s="3">
        <v>1</v>
      </c>
      <c r="AD735" s="4">
        <v>0</v>
      </c>
      <c r="AE735" s="3">
        <v>1</v>
      </c>
      <c r="AF735" s="4">
        <v>2450</v>
      </c>
      <c r="AG735" s="3">
        <v>1</v>
      </c>
      <c r="AH735" s="4">
        <v>0</v>
      </c>
      <c r="AI735" s="4">
        <v>0</v>
      </c>
      <c r="AJ735" s="4">
        <v>0</v>
      </c>
      <c r="AK735" s="4">
        <v>0</v>
      </c>
      <c r="AL735" t="s">
        <v>1093</v>
      </c>
      <c r="AM735" t="s">
        <v>13</v>
      </c>
    </row>
    <row r="736" spans="1:39" x14ac:dyDescent="0.25">
      <c r="A736" t="s">
        <v>1</v>
      </c>
      <c r="B736" t="s">
        <v>2</v>
      </c>
      <c r="C736" t="s">
        <v>3</v>
      </c>
      <c r="D736" t="s">
        <v>4</v>
      </c>
      <c r="E736" t="str">
        <f>_xlfn.XLOOKUP(D736,Planilha2!A:A,Planilha2!B:B)</f>
        <v>Compras EBMS</v>
      </c>
      <c r="F736" s="2">
        <v>45483</v>
      </c>
      <c r="G736" t="s">
        <v>1094</v>
      </c>
      <c r="H736" s="10" t="s">
        <v>5653</v>
      </c>
      <c r="I736" t="s">
        <v>347</v>
      </c>
      <c r="J736" t="s">
        <v>1066</v>
      </c>
      <c r="K736" t="s">
        <v>349</v>
      </c>
      <c r="L736" t="str">
        <f t="shared" si="22"/>
        <v>Material</v>
      </c>
      <c r="M736" t="s">
        <v>0</v>
      </c>
      <c r="N736" t="s">
        <v>0</v>
      </c>
      <c r="O736" t="s">
        <v>9</v>
      </c>
      <c r="P736">
        <v>1118</v>
      </c>
      <c r="Q736" t="str">
        <f>_xlfn.XLOOKUP(P736,Planilha1!$A$2:$A$3,Planilha1!$B$2:$B$3)</f>
        <v>Riocentro</v>
      </c>
      <c r="R736" t="s">
        <v>0</v>
      </c>
      <c r="S736" s="3">
        <v>1</v>
      </c>
      <c r="T736" t="s">
        <v>10</v>
      </c>
      <c r="U736" s="3">
        <v>1</v>
      </c>
      <c r="V736" t="s">
        <v>10</v>
      </c>
      <c r="W736" s="4">
        <v>3200</v>
      </c>
      <c r="X736" s="17">
        <f t="shared" si="23"/>
        <v>3200</v>
      </c>
      <c r="Y736" t="s">
        <v>11</v>
      </c>
      <c r="Z736" s="3">
        <v>1</v>
      </c>
      <c r="AA736" s="3">
        <v>0</v>
      </c>
      <c r="AB736" s="3">
        <v>0</v>
      </c>
      <c r="AC736" s="3">
        <v>1</v>
      </c>
      <c r="AD736" s="4">
        <v>0</v>
      </c>
      <c r="AE736" s="3">
        <v>1</v>
      </c>
      <c r="AF736" s="4">
        <v>3200</v>
      </c>
      <c r="AG736" s="3">
        <v>1</v>
      </c>
      <c r="AH736" s="4">
        <v>0</v>
      </c>
      <c r="AI736" s="4">
        <v>0</v>
      </c>
      <c r="AJ736" s="4">
        <v>0</v>
      </c>
      <c r="AK736" s="4">
        <v>0</v>
      </c>
      <c r="AL736" t="s">
        <v>1095</v>
      </c>
      <c r="AM736" t="s">
        <v>13</v>
      </c>
    </row>
    <row r="737" spans="1:39" x14ac:dyDescent="0.25">
      <c r="A737" t="s">
        <v>1</v>
      </c>
      <c r="B737" t="s">
        <v>2</v>
      </c>
      <c r="C737" t="s">
        <v>3</v>
      </c>
      <c r="D737" t="s">
        <v>4</v>
      </c>
      <c r="E737" t="str">
        <f>_xlfn.XLOOKUP(D737,Planilha2!A:A,Planilha2!B:B)</f>
        <v>Compras EBMS</v>
      </c>
      <c r="F737" s="2">
        <v>45483</v>
      </c>
      <c r="G737" t="s">
        <v>204</v>
      </c>
      <c r="H737" s="10" t="s">
        <v>5605</v>
      </c>
      <c r="I737" t="s">
        <v>21</v>
      </c>
      <c r="J737" t="s">
        <v>205</v>
      </c>
      <c r="K737" t="s">
        <v>8</v>
      </c>
      <c r="L737" t="str">
        <f t="shared" si="22"/>
        <v>Serviço</v>
      </c>
      <c r="M737" t="s">
        <v>0</v>
      </c>
      <c r="N737" t="s">
        <v>0</v>
      </c>
      <c r="O737" t="s">
        <v>9</v>
      </c>
      <c r="P737">
        <v>1118</v>
      </c>
      <c r="Q737" t="str">
        <f>_xlfn.XLOOKUP(P737,Planilha1!$A$2:$A$3,Planilha1!$B$2:$B$3)</f>
        <v>Riocentro</v>
      </c>
      <c r="R737" t="s">
        <v>0</v>
      </c>
      <c r="S737" s="3">
        <v>1</v>
      </c>
      <c r="T737" t="s">
        <v>10</v>
      </c>
      <c r="U737" s="3">
        <v>1</v>
      </c>
      <c r="V737" t="s">
        <v>10</v>
      </c>
      <c r="W737" s="4">
        <v>280</v>
      </c>
      <c r="X737" s="17">
        <f t="shared" si="23"/>
        <v>280</v>
      </c>
      <c r="Y737" t="s">
        <v>11</v>
      </c>
      <c r="Z737" s="3">
        <v>1</v>
      </c>
      <c r="AA737" s="3">
        <v>0</v>
      </c>
      <c r="AB737" s="3">
        <v>0</v>
      </c>
      <c r="AC737" s="3">
        <v>1</v>
      </c>
      <c r="AD737" s="4">
        <v>0</v>
      </c>
      <c r="AE737" s="3">
        <v>1</v>
      </c>
      <c r="AF737" s="4">
        <v>280</v>
      </c>
      <c r="AG737" s="3">
        <v>1</v>
      </c>
      <c r="AH737" s="4">
        <v>0</v>
      </c>
      <c r="AI737" s="4">
        <v>0</v>
      </c>
      <c r="AJ737" s="4">
        <v>0</v>
      </c>
      <c r="AK737" s="4">
        <v>0</v>
      </c>
      <c r="AL737" t="s">
        <v>1096</v>
      </c>
      <c r="AM737" t="s">
        <v>13</v>
      </c>
    </row>
    <row r="738" spans="1:39" x14ac:dyDescent="0.25">
      <c r="A738" t="s">
        <v>1</v>
      </c>
      <c r="B738" t="s">
        <v>2</v>
      </c>
      <c r="C738" t="s">
        <v>3</v>
      </c>
      <c r="D738" t="s">
        <v>4</v>
      </c>
      <c r="E738" t="str">
        <f>_xlfn.XLOOKUP(D738,Planilha2!A:A,Planilha2!B:B)</f>
        <v>Compras EBMS</v>
      </c>
      <c r="F738" s="2">
        <v>45483</v>
      </c>
      <c r="G738" t="s">
        <v>5</v>
      </c>
      <c r="H738" s="10" t="s">
        <v>5589</v>
      </c>
      <c r="I738" t="s">
        <v>207</v>
      </c>
      <c r="J738" t="s">
        <v>208</v>
      </c>
      <c r="K738" t="s">
        <v>209</v>
      </c>
      <c r="L738" t="str">
        <f t="shared" si="22"/>
        <v>Serviço</v>
      </c>
      <c r="M738" t="s">
        <v>0</v>
      </c>
      <c r="N738" t="s">
        <v>0</v>
      </c>
      <c r="O738" t="s">
        <v>9</v>
      </c>
      <c r="P738">
        <v>1118</v>
      </c>
      <c r="Q738" t="str">
        <f>_xlfn.XLOOKUP(P738,Planilha1!$A$2:$A$3,Planilha1!$B$2:$B$3)</f>
        <v>Riocentro</v>
      </c>
      <c r="R738" t="s">
        <v>0</v>
      </c>
      <c r="S738" s="3">
        <v>1</v>
      </c>
      <c r="T738" t="s">
        <v>210</v>
      </c>
      <c r="U738" s="3">
        <v>1</v>
      </c>
      <c r="V738" t="s">
        <v>210</v>
      </c>
      <c r="W738" s="4">
        <v>1056</v>
      </c>
      <c r="X738" s="17">
        <f t="shared" si="23"/>
        <v>1056</v>
      </c>
      <c r="Y738" t="s">
        <v>11</v>
      </c>
      <c r="Z738" s="3">
        <v>1</v>
      </c>
      <c r="AA738" s="3">
        <v>0</v>
      </c>
      <c r="AB738" s="3">
        <v>0</v>
      </c>
      <c r="AC738" s="3">
        <v>1</v>
      </c>
      <c r="AD738" s="4">
        <v>0</v>
      </c>
      <c r="AE738" s="3">
        <v>1</v>
      </c>
      <c r="AF738" s="4">
        <v>1056</v>
      </c>
      <c r="AG738" s="3">
        <v>1</v>
      </c>
      <c r="AH738" s="4">
        <v>0</v>
      </c>
      <c r="AI738" s="4">
        <v>0</v>
      </c>
      <c r="AJ738" s="4">
        <v>0</v>
      </c>
      <c r="AK738" s="4">
        <v>0</v>
      </c>
      <c r="AL738" t="s">
        <v>1097</v>
      </c>
      <c r="AM738" t="s">
        <v>13</v>
      </c>
    </row>
    <row r="739" spans="1:39" x14ac:dyDescent="0.25">
      <c r="A739" t="s">
        <v>1</v>
      </c>
      <c r="B739" t="s">
        <v>2</v>
      </c>
      <c r="C739" t="s">
        <v>3</v>
      </c>
      <c r="D739" t="s">
        <v>4</v>
      </c>
      <c r="E739" t="str">
        <f>_xlfn.XLOOKUP(D739,Planilha2!A:A,Planilha2!B:B)</f>
        <v>Compras EBMS</v>
      </c>
      <c r="F739" s="2">
        <v>45483</v>
      </c>
      <c r="G739" t="s">
        <v>5</v>
      </c>
      <c r="H739" s="10" t="s">
        <v>5589</v>
      </c>
      <c r="I739" t="s">
        <v>161</v>
      </c>
      <c r="J739" t="s">
        <v>202</v>
      </c>
      <c r="K739" t="s">
        <v>8</v>
      </c>
      <c r="L739" t="str">
        <f t="shared" si="22"/>
        <v>Serviço</v>
      </c>
      <c r="M739" t="s">
        <v>0</v>
      </c>
      <c r="N739" t="s">
        <v>0</v>
      </c>
      <c r="O739" t="s">
        <v>9</v>
      </c>
      <c r="P739">
        <v>1118</v>
      </c>
      <c r="Q739" t="str">
        <f>_xlfn.XLOOKUP(P739,Planilha1!$A$2:$A$3,Planilha1!$B$2:$B$3)</f>
        <v>Riocentro</v>
      </c>
      <c r="R739" t="s">
        <v>0</v>
      </c>
      <c r="S739" s="3">
        <v>1</v>
      </c>
      <c r="T739" t="s">
        <v>10</v>
      </c>
      <c r="U739" s="3">
        <v>1</v>
      </c>
      <c r="V739" t="s">
        <v>10</v>
      </c>
      <c r="W739" s="4">
        <v>760</v>
      </c>
      <c r="X739" s="17">
        <f t="shared" si="23"/>
        <v>760</v>
      </c>
      <c r="Y739" t="s">
        <v>11</v>
      </c>
      <c r="Z739" s="3">
        <v>1</v>
      </c>
      <c r="AA739" s="3">
        <v>0</v>
      </c>
      <c r="AB739" s="3">
        <v>0</v>
      </c>
      <c r="AC739" s="3">
        <v>1</v>
      </c>
      <c r="AD739" s="4">
        <v>0</v>
      </c>
      <c r="AE739" s="3">
        <v>1</v>
      </c>
      <c r="AF739" s="4">
        <v>760</v>
      </c>
      <c r="AG739" s="3">
        <v>1</v>
      </c>
      <c r="AH739" s="4">
        <v>0</v>
      </c>
      <c r="AI739" s="4">
        <v>0</v>
      </c>
      <c r="AJ739" s="4">
        <v>0</v>
      </c>
      <c r="AK739" s="4">
        <v>0</v>
      </c>
      <c r="AL739" t="s">
        <v>1098</v>
      </c>
      <c r="AM739" t="s">
        <v>13</v>
      </c>
    </row>
    <row r="740" spans="1:39" x14ac:dyDescent="0.25">
      <c r="A740" t="s">
        <v>1</v>
      </c>
      <c r="B740" t="s">
        <v>2</v>
      </c>
      <c r="C740" t="s">
        <v>3</v>
      </c>
      <c r="D740" t="s">
        <v>4</v>
      </c>
      <c r="E740" t="str">
        <f>_xlfn.XLOOKUP(D740,Planilha2!A:A,Planilha2!B:B)</f>
        <v>Compras EBMS</v>
      </c>
      <c r="F740" s="2">
        <v>45483</v>
      </c>
      <c r="G740" t="s">
        <v>46</v>
      </c>
      <c r="H740" s="10" t="s">
        <v>46</v>
      </c>
      <c r="I740" t="s">
        <v>212</v>
      </c>
      <c r="J740" t="s">
        <v>213</v>
      </c>
      <c r="K740" t="s">
        <v>8</v>
      </c>
      <c r="L740" t="str">
        <f t="shared" si="22"/>
        <v>Serviço</v>
      </c>
      <c r="M740" t="s">
        <v>0</v>
      </c>
      <c r="N740" t="s">
        <v>0</v>
      </c>
      <c r="O740" t="s">
        <v>9</v>
      </c>
      <c r="P740">
        <v>1118</v>
      </c>
      <c r="Q740" t="str">
        <f>_xlfn.XLOOKUP(P740,Planilha1!$A$2:$A$3,Planilha1!$B$2:$B$3)</f>
        <v>Riocentro</v>
      </c>
      <c r="R740" t="s">
        <v>0</v>
      </c>
      <c r="S740" s="3">
        <v>1</v>
      </c>
      <c r="T740" t="s">
        <v>10</v>
      </c>
      <c r="U740" s="3">
        <v>1</v>
      </c>
      <c r="V740" t="s">
        <v>10</v>
      </c>
      <c r="W740" s="4">
        <v>372.06</v>
      </c>
      <c r="X740" s="17">
        <f t="shared" si="23"/>
        <v>372.06</v>
      </c>
      <c r="Y740" t="s">
        <v>11</v>
      </c>
      <c r="Z740" s="3">
        <v>1</v>
      </c>
      <c r="AA740" s="3">
        <v>0</v>
      </c>
      <c r="AB740" s="3">
        <v>0</v>
      </c>
      <c r="AC740" s="3">
        <v>1</v>
      </c>
      <c r="AD740" s="4">
        <v>0</v>
      </c>
      <c r="AE740" s="3">
        <v>1</v>
      </c>
      <c r="AF740" s="4">
        <v>372.06</v>
      </c>
      <c r="AG740" s="3">
        <v>1</v>
      </c>
      <c r="AH740" s="4">
        <v>0</v>
      </c>
      <c r="AI740" s="4">
        <v>0</v>
      </c>
      <c r="AJ740" s="4">
        <v>0</v>
      </c>
      <c r="AK740" s="4">
        <v>0</v>
      </c>
      <c r="AL740" t="s">
        <v>1099</v>
      </c>
      <c r="AM740" t="s">
        <v>13</v>
      </c>
    </row>
    <row r="741" spans="1:39" x14ac:dyDescent="0.25">
      <c r="A741" t="s">
        <v>1</v>
      </c>
      <c r="B741" t="s">
        <v>2</v>
      </c>
      <c r="C741" t="s">
        <v>3</v>
      </c>
      <c r="D741" t="s">
        <v>4</v>
      </c>
      <c r="E741" t="str">
        <f>_xlfn.XLOOKUP(D741,Planilha2!A:A,Planilha2!B:B)</f>
        <v>Compras EBMS</v>
      </c>
      <c r="F741" s="2">
        <v>45483</v>
      </c>
      <c r="G741" t="s">
        <v>468</v>
      </c>
      <c r="H741" s="10" t="s">
        <v>5614</v>
      </c>
      <c r="I741" t="s">
        <v>92</v>
      </c>
      <c r="J741" t="s">
        <v>1073</v>
      </c>
      <c r="K741" t="s">
        <v>8</v>
      </c>
      <c r="L741" t="str">
        <f t="shared" si="22"/>
        <v>Serviço</v>
      </c>
      <c r="M741" t="s">
        <v>0</v>
      </c>
      <c r="N741" t="s">
        <v>0</v>
      </c>
      <c r="O741" t="s">
        <v>9</v>
      </c>
      <c r="P741">
        <v>1118</v>
      </c>
      <c r="Q741" t="str">
        <f>_xlfn.XLOOKUP(P741,Planilha1!$A$2:$A$3,Planilha1!$B$2:$B$3)</f>
        <v>Riocentro</v>
      </c>
      <c r="R741" t="s">
        <v>0</v>
      </c>
      <c r="S741" s="3">
        <v>1</v>
      </c>
      <c r="T741" t="s">
        <v>10</v>
      </c>
      <c r="U741" s="3">
        <v>1</v>
      </c>
      <c r="V741" t="s">
        <v>10</v>
      </c>
      <c r="W741" s="4">
        <v>3050</v>
      </c>
      <c r="X741" s="17">
        <f t="shared" si="23"/>
        <v>3050</v>
      </c>
      <c r="Y741" t="s">
        <v>11</v>
      </c>
      <c r="Z741" s="3">
        <v>1</v>
      </c>
      <c r="AA741" s="3">
        <v>0</v>
      </c>
      <c r="AB741" s="3">
        <v>0</v>
      </c>
      <c r="AC741" s="3">
        <v>1</v>
      </c>
      <c r="AD741" s="4">
        <v>0</v>
      </c>
      <c r="AE741" s="3">
        <v>1</v>
      </c>
      <c r="AF741" s="4">
        <v>3050</v>
      </c>
      <c r="AG741" s="3">
        <v>1</v>
      </c>
      <c r="AH741" s="4">
        <v>0</v>
      </c>
      <c r="AI741" s="4">
        <v>0</v>
      </c>
      <c r="AJ741" s="4">
        <v>0</v>
      </c>
      <c r="AK741" s="4">
        <v>0</v>
      </c>
      <c r="AL741" t="s">
        <v>1100</v>
      </c>
      <c r="AM741" t="s">
        <v>13</v>
      </c>
    </row>
    <row r="742" spans="1:39" x14ac:dyDescent="0.25">
      <c r="A742" t="s">
        <v>1</v>
      </c>
      <c r="B742" t="s">
        <v>2</v>
      </c>
      <c r="C742" t="s">
        <v>3</v>
      </c>
      <c r="D742" t="s">
        <v>4</v>
      </c>
      <c r="E742" t="str">
        <f>_xlfn.XLOOKUP(D742,Planilha2!A:A,Planilha2!B:B)</f>
        <v>Compras EBMS</v>
      </c>
      <c r="F742" s="2">
        <v>45483</v>
      </c>
      <c r="G742" t="s">
        <v>1101</v>
      </c>
      <c r="H742" s="10" t="s">
        <v>5654</v>
      </c>
      <c r="I742" t="s">
        <v>33</v>
      </c>
      <c r="J742" t="s">
        <v>1102</v>
      </c>
      <c r="K742" t="s">
        <v>8</v>
      </c>
      <c r="L742" t="str">
        <f t="shared" si="22"/>
        <v>Serviço</v>
      </c>
      <c r="M742" t="s">
        <v>23</v>
      </c>
      <c r="N742" t="s">
        <v>0</v>
      </c>
      <c r="O742" t="s">
        <v>9</v>
      </c>
      <c r="P742">
        <v>1118</v>
      </c>
      <c r="Q742" t="str">
        <f>_xlfn.XLOOKUP(P742,Planilha1!$A$2:$A$3,Planilha1!$B$2:$B$3)</f>
        <v>Riocentro</v>
      </c>
      <c r="R742" t="s">
        <v>0</v>
      </c>
      <c r="S742" s="3">
        <v>1</v>
      </c>
      <c r="T742" t="s">
        <v>10</v>
      </c>
      <c r="U742" s="3">
        <v>1</v>
      </c>
      <c r="V742" t="s">
        <v>10</v>
      </c>
      <c r="W742" s="4">
        <v>1518.37</v>
      </c>
      <c r="X742" s="17">
        <f t="shared" si="23"/>
        <v>1518.37</v>
      </c>
      <c r="Y742" t="s">
        <v>11</v>
      </c>
      <c r="Z742" s="3">
        <v>1</v>
      </c>
      <c r="AA742" s="3">
        <v>0</v>
      </c>
      <c r="AB742" s="3">
        <v>0</v>
      </c>
      <c r="AC742" s="3">
        <v>0</v>
      </c>
      <c r="AD742" s="4">
        <v>0</v>
      </c>
      <c r="AE742" s="3">
        <v>0</v>
      </c>
      <c r="AF742" s="4">
        <v>0</v>
      </c>
      <c r="AG742" s="3">
        <v>1</v>
      </c>
      <c r="AH742" s="4">
        <v>0</v>
      </c>
      <c r="AI742" s="4">
        <v>0</v>
      </c>
      <c r="AJ742" s="4">
        <v>0</v>
      </c>
      <c r="AK742" s="4">
        <v>0</v>
      </c>
      <c r="AL742" t="s">
        <v>1103</v>
      </c>
      <c r="AM742" t="s">
        <v>13</v>
      </c>
    </row>
    <row r="743" spans="1:39" x14ac:dyDescent="0.25">
      <c r="A743" t="s">
        <v>1</v>
      </c>
      <c r="B743" t="s">
        <v>2</v>
      </c>
      <c r="C743" t="s">
        <v>3</v>
      </c>
      <c r="D743" t="s">
        <v>4</v>
      </c>
      <c r="E743" t="str">
        <f>_xlfn.XLOOKUP(D743,Planilha2!A:A,Planilha2!B:B)</f>
        <v>Compras EBMS</v>
      </c>
      <c r="F743" s="2">
        <v>45484</v>
      </c>
      <c r="G743" t="s">
        <v>26</v>
      </c>
      <c r="H743" s="10" t="s">
        <v>5591</v>
      </c>
      <c r="I743" t="s">
        <v>6</v>
      </c>
      <c r="J743" t="s">
        <v>27</v>
      </c>
      <c r="K743" t="s">
        <v>8</v>
      </c>
      <c r="L743" t="str">
        <f t="shared" si="22"/>
        <v>Serviço</v>
      </c>
      <c r="M743" t="s">
        <v>0</v>
      </c>
      <c r="N743" t="s">
        <v>0</v>
      </c>
      <c r="O743" t="s">
        <v>9</v>
      </c>
      <c r="P743">
        <v>1118</v>
      </c>
      <c r="Q743" t="str">
        <f>_xlfn.XLOOKUP(P743,Planilha1!$A$2:$A$3,Planilha1!$B$2:$B$3)</f>
        <v>Riocentro</v>
      </c>
      <c r="R743" t="s">
        <v>0</v>
      </c>
      <c r="S743" s="3">
        <v>1</v>
      </c>
      <c r="T743" t="s">
        <v>10</v>
      </c>
      <c r="U743" s="3">
        <v>1</v>
      </c>
      <c r="V743" t="s">
        <v>10</v>
      </c>
      <c r="W743" s="4">
        <v>2181.52</v>
      </c>
      <c r="X743" s="17">
        <f t="shared" si="23"/>
        <v>2181.52</v>
      </c>
      <c r="Y743" t="s">
        <v>11</v>
      </c>
      <c r="Z743" s="3">
        <v>1</v>
      </c>
      <c r="AA743" s="3">
        <v>0</v>
      </c>
      <c r="AB743" s="3">
        <v>0</v>
      </c>
      <c r="AC743" s="3">
        <v>1</v>
      </c>
      <c r="AD743" s="4">
        <v>0</v>
      </c>
      <c r="AE743" s="3">
        <v>1</v>
      </c>
      <c r="AF743" s="4">
        <v>2181.52</v>
      </c>
      <c r="AG743" s="3">
        <v>1</v>
      </c>
      <c r="AH743" s="4">
        <v>0</v>
      </c>
      <c r="AI743" s="4">
        <v>0</v>
      </c>
      <c r="AJ743" s="4">
        <v>0</v>
      </c>
      <c r="AK743" s="4">
        <v>0</v>
      </c>
      <c r="AL743" t="s">
        <v>1104</v>
      </c>
      <c r="AM743" t="s">
        <v>13</v>
      </c>
    </row>
    <row r="744" spans="1:39" x14ac:dyDescent="0.25">
      <c r="A744" t="s">
        <v>1</v>
      </c>
      <c r="B744" t="s">
        <v>2</v>
      </c>
      <c r="C744" t="s">
        <v>3</v>
      </c>
      <c r="D744" t="s">
        <v>4</v>
      </c>
      <c r="E744" t="str">
        <f>_xlfn.XLOOKUP(D744,Planilha2!A:A,Planilha2!B:B)</f>
        <v>Compras EBMS</v>
      </c>
      <c r="F744" s="2">
        <v>45484</v>
      </c>
      <c r="G744" t="s">
        <v>26</v>
      </c>
      <c r="H744" s="10" t="s">
        <v>5591</v>
      </c>
      <c r="I744" t="s">
        <v>6</v>
      </c>
      <c r="J744" t="s">
        <v>27</v>
      </c>
      <c r="K744" t="s">
        <v>8</v>
      </c>
      <c r="L744" t="str">
        <f t="shared" si="22"/>
        <v>Serviço</v>
      </c>
      <c r="M744" t="s">
        <v>0</v>
      </c>
      <c r="N744" t="s">
        <v>0</v>
      </c>
      <c r="O744" t="s">
        <v>9</v>
      </c>
      <c r="P744">
        <v>1118</v>
      </c>
      <c r="Q744" t="str">
        <f>_xlfn.XLOOKUP(P744,Planilha1!$A$2:$A$3,Planilha1!$B$2:$B$3)</f>
        <v>Riocentro</v>
      </c>
      <c r="R744" t="s">
        <v>0</v>
      </c>
      <c r="S744" s="3">
        <v>1</v>
      </c>
      <c r="T744" t="s">
        <v>10</v>
      </c>
      <c r="U744" s="3">
        <v>1</v>
      </c>
      <c r="V744" t="s">
        <v>10</v>
      </c>
      <c r="W744" s="4">
        <v>1267</v>
      </c>
      <c r="X744" s="17">
        <f t="shared" si="23"/>
        <v>1267</v>
      </c>
      <c r="Y744" t="s">
        <v>11</v>
      </c>
      <c r="Z744" s="3">
        <v>1</v>
      </c>
      <c r="AA744" s="3">
        <v>0</v>
      </c>
      <c r="AB744" s="3">
        <v>0</v>
      </c>
      <c r="AC744" s="3">
        <v>1</v>
      </c>
      <c r="AD744" s="4">
        <v>0</v>
      </c>
      <c r="AE744" s="3">
        <v>1</v>
      </c>
      <c r="AF744" s="4">
        <v>1267</v>
      </c>
      <c r="AG744" s="3">
        <v>1</v>
      </c>
      <c r="AH744" s="4">
        <v>0</v>
      </c>
      <c r="AI744" s="4">
        <v>0</v>
      </c>
      <c r="AJ744" s="4">
        <v>0</v>
      </c>
      <c r="AK744" s="4">
        <v>0</v>
      </c>
      <c r="AL744" t="s">
        <v>1105</v>
      </c>
      <c r="AM744" t="s">
        <v>13</v>
      </c>
    </row>
    <row r="745" spans="1:39" x14ac:dyDescent="0.25">
      <c r="A745" t="s">
        <v>1</v>
      </c>
      <c r="B745" t="s">
        <v>2</v>
      </c>
      <c r="C745" t="s">
        <v>3</v>
      </c>
      <c r="D745" t="s">
        <v>4</v>
      </c>
      <c r="E745" t="str">
        <f>_xlfn.XLOOKUP(D745,Planilha2!A:A,Planilha2!B:B)</f>
        <v>Compras EBMS</v>
      </c>
      <c r="F745" s="2">
        <v>45484</v>
      </c>
      <c r="G745" t="s">
        <v>26</v>
      </c>
      <c r="H745" s="10" t="s">
        <v>5591</v>
      </c>
      <c r="I745" t="s">
        <v>6</v>
      </c>
      <c r="J745" t="s">
        <v>27</v>
      </c>
      <c r="K745" t="s">
        <v>8</v>
      </c>
      <c r="L745" t="str">
        <f t="shared" si="22"/>
        <v>Serviço</v>
      </c>
      <c r="M745" t="s">
        <v>0</v>
      </c>
      <c r="N745" t="s">
        <v>0</v>
      </c>
      <c r="O745" t="s">
        <v>9</v>
      </c>
      <c r="P745">
        <v>1118</v>
      </c>
      <c r="Q745" t="str">
        <f>_xlfn.XLOOKUP(P745,Planilha1!$A$2:$A$3,Planilha1!$B$2:$B$3)</f>
        <v>Riocentro</v>
      </c>
      <c r="R745" t="s">
        <v>0</v>
      </c>
      <c r="S745" s="3">
        <v>1</v>
      </c>
      <c r="T745" t="s">
        <v>10</v>
      </c>
      <c r="U745" s="3">
        <v>1</v>
      </c>
      <c r="V745" t="s">
        <v>10</v>
      </c>
      <c r="W745" s="4">
        <v>1667.5</v>
      </c>
      <c r="X745" s="17">
        <f t="shared" si="23"/>
        <v>1667.5</v>
      </c>
      <c r="Y745" t="s">
        <v>11</v>
      </c>
      <c r="Z745" s="3">
        <v>1</v>
      </c>
      <c r="AA745" s="3">
        <v>0</v>
      </c>
      <c r="AB745" s="3">
        <v>0</v>
      </c>
      <c r="AC745" s="3">
        <v>1</v>
      </c>
      <c r="AD745" s="4">
        <v>0</v>
      </c>
      <c r="AE745" s="3">
        <v>1</v>
      </c>
      <c r="AF745" s="4">
        <v>1667.5</v>
      </c>
      <c r="AG745" s="3">
        <v>1</v>
      </c>
      <c r="AH745" s="4">
        <v>0</v>
      </c>
      <c r="AI745" s="4">
        <v>0</v>
      </c>
      <c r="AJ745" s="4">
        <v>0</v>
      </c>
      <c r="AK745" s="4">
        <v>0</v>
      </c>
      <c r="AL745" t="s">
        <v>1106</v>
      </c>
      <c r="AM745" t="s">
        <v>13</v>
      </c>
    </row>
    <row r="746" spans="1:39" x14ac:dyDescent="0.25">
      <c r="A746" t="s">
        <v>1</v>
      </c>
      <c r="B746" t="s">
        <v>2</v>
      </c>
      <c r="C746" t="s">
        <v>3</v>
      </c>
      <c r="D746" t="s">
        <v>4</v>
      </c>
      <c r="E746" t="str">
        <f>_xlfn.XLOOKUP(D746,Planilha2!A:A,Planilha2!B:B)</f>
        <v>Compras EBMS</v>
      </c>
      <c r="F746" s="2">
        <v>45484</v>
      </c>
      <c r="G746" t="s">
        <v>113</v>
      </c>
      <c r="H746" s="10" t="s">
        <v>5600</v>
      </c>
      <c r="I746" t="s">
        <v>33</v>
      </c>
      <c r="J746" t="s">
        <v>1107</v>
      </c>
      <c r="K746" t="s">
        <v>8</v>
      </c>
      <c r="L746" t="str">
        <f t="shared" si="22"/>
        <v>Serviço</v>
      </c>
      <c r="M746" t="s">
        <v>0</v>
      </c>
      <c r="N746" t="s">
        <v>0</v>
      </c>
      <c r="O746" t="s">
        <v>9</v>
      </c>
      <c r="P746">
        <v>1118</v>
      </c>
      <c r="Q746" t="str">
        <f>_xlfn.XLOOKUP(P746,Planilha1!$A$2:$A$3,Planilha1!$B$2:$B$3)</f>
        <v>Riocentro</v>
      </c>
      <c r="R746" t="s">
        <v>0</v>
      </c>
      <c r="S746" s="3">
        <v>1</v>
      </c>
      <c r="T746" t="s">
        <v>10</v>
      </c>
      <c r="U746" s="3">
        <v>1</v>
      </c>
      <c r="V746" t="s">
        <v>10</v>
      </c>
      <c r="W746" s="4">
        <v>340</v>
      </c>
      <c r="X746" s="17">
        <f t="shared" si="23"/>
        <v>340</v>
      </c>
      <c r="Y746" t="s">
        <v>11</v>
      </c>
      <c r="Z746" s="3">
        <v>1</v>
      </c>
      <c r="AA746" s="3">
        <v>0</v>
      </c>
      <c r="AB746" s="3">
        <v>0</v>
      </c>
      <c r="AC746" s="3">
        <v>1</v>
      </c>
      <c r="AD746" s="4">
        <v>0</v>
      </c>
      <c r="AE746" s="3">
        <v>1</v>
      </c>
      <c r="AF746" s="4">
        <v>340</v>
      </c>
      <c r="AG746" s="3">
        <v>1</v>
      </c>
      <c r="AH746" s="4">
        <v>0</v>
      </c>
      <c r="AI746" s="4">
        <v>0</v>
      </c>
      <c r="AJ746" s="4">
        <v>0</v>
      </c>
      <c r="AK746" s="4">
        <v>0</v>
      </c>
      <c r="AL746" t="s">
        <v>1108</v>
      </c>
      <c r="AM746" t="s">
        <v>13</v>
      </c>
    </row>
    <row r="747" spans="1:39" x14ac:dyDescent="0.25">
      <c r="A747" t="s">
        <v>1</v>
      </c>
      <c r="B747" t="s">
        <v>2</v>
      </c>
      <c r="C747" t="s">
        <v>3</v>
      </c>
      <c r="D747" t="s">
        <v>4</v>
      </c>
      <c r="E747" t="str">
        <f>_xlfn.XLOOKUP(D747,Planilha2!A:A,Planilha2!B:B)</f>
        <v>Compras EBMS</v>
      </c>
      <c r="F747" s="2">
        <v>45484</v>
      </c>
      <c r="G747" t="s">
        <v>46</v>
      </c>
      <c r="H747" s="10" t="s">
        <v>46</v>
      </c>
      <c r="I747" t="s">
        <v>212</v>
      </c>
      <c r="J747" t="s">
        <v>248</v>
      </c>
      <c r="K747" t="s">
        <v>8</v>
      </c>
      <c r="L747" t="str">
        <f t="shared" si="22"/>
        <v>Serviço</v>
      </c>
      <c r="M747" t="s">
        <v>0</v>
      </c>
      <c r="N747" t="s">
        <v>0</v>
      </c>
      <c r="O747" t="s">
        <v>9</v>
      </c>
      <c r="P747">
        <v>1118</v>
      </c>
      <c r="Q747" t="str">
        <f>_xlfn.XLOOKUP(P747,Planilha1!$A$2:$A$3,Planilha1!$B$2:$B$3)</f>
        <v>Riocentro</v>
      </c>
      <c r="R747" t="s">
        <v>0</v>
      </c>
      <c r="S747" s="3">
        <v>1</v>
      </c>
      <c r="T747" t="s">
        <v>10</v>
      </c>
      <c r="U747" s="3">
        <v>1</v>
      </c>
      <c r="V747" t="s">
        <v>10</v>
      </c>
      <c r="W747" s="4">
        <v>149.03</v>
      </c>
      <c r="X747" s="17">
        <f t="shared" si="23"/>
        <v>149.03</v>
      </c>
      <c r="Y747" t="s">
        <v>11</v>
      </c>
      <c r="Z747" s="3">
        <v>1</v>
      </c>
      <c r="AA747" s="3">
        <v>0</v>
      </c>
      <c r="AB747" s="3">
        <v>0</v>
      </c>
      <c r="AC747" s="3">
        <v>1</v>
      </c>
      <c r="AD747" s="4">
        <v>0</v>
      </c>
      <c r="AE747" s="3">
        <v>1</v>
      </c>
      <c r="AF747" s="4">
        <v>149.03</v>
      </c>
      <c r="AG747" s="3">
        <v>1</v>
      </c>
      <c r="AH747" s="4">
        <v>0</v>
      </c>
      <c r="AI747" s="4">
        <v>0</v>
      </c>
      <c r="AJ747" s="4">
        <v>0</v>
      </c>
      <c r="AK747" s="4">
        <v>0</v>
      </c>
      <c r="AL747" t="s">
        <v>1109</v>
      </c>
      <c r="AM747" t="s">
        <v>13</v>
      </c>
    </row>
    <row r="748" spans="1:39" x14ac:dyDescent="0.25">
      <c r="A748" t="s">
        <v>1</v>
      </c>
      <c r="B748" t="s">
        <v>2</v>
      </c>
      <c r="C748" t="s">
        <v>3</v>
      </c>
      <c r="D748" t="s">
        <v>4</v>
      </c>
      <c r="E748" t="str">
        <f>_xlfn.XLOOKUP(D748,Planilha2!A:A,Planilha2!B:B)</f>
        <v>Compras EBMS</v>
      </c>
      <c r="F748" s="2">
        <v>45484</v>
      </c>
      <c r="G748" t="s">
        <v>1110</v>
      </c>
      <c r="H748" s="10" t="s">
        <v>5655</v>
      </c>
      <c r="I748" t="s">
        <v>56</v>
      </c>
      <c r="J748" t="s">
        <v>1111</v>
      </c>
      <c r="K748" t="s">
        <v>8</v>
      </c>
      <c r="L748" t="str">
        <f t="shared" si="22"/>
        <v>Serviço</v>
      </c>
      <c r="M748" t="s">
        <v>0</v>
      </c>
      <c r="N748" t="s">
        <v>0</v>
      </c>
      <c r="O748" t="s">
        <v>9</v>
      </c>
      <c r="P748">
        <v>1118</v>
      </c>
      <c r="Q748" t="str">
        <f>_xlfn.XLOOKUP(P748,Planilha1!$A$2:$A$3,Planilha1!$B$2:$B$3)</f>
        <v>Riocentro</v>
      </c>
      <c r="R748" t="s">
        <v>0</v>
      </c>
      <c r="S748" s="3">
        <v>1</v>
      </c>
      <c r="T748" t="s">
        <v>10</v>
      </c>
      <c r="U748" s="3">
        <v>1</v>
      </c>
      <c r="V748" t="s">
        <v>10</v>
      </c>
      <c r="W748" s="4">
        <v>975</v>
      </c>
      <c r="X748" s="17">
        <f t="shared" si="23"/>
        <v>975</v>
      </c>
      <c r="Y748" t="s">
        <v>11</v>
      </c>
      <c r="Z748" s="3">
        <v>1</v>
      </c>
      <c r="AA748" s="3">
        <v>0</v>
      </c>
      <c r="AB748" s="3">
        <v>0</v>
      </c>
      <c r="AC748" s="3">
        <v>1</v>
      </c>
      <c r="AD748" s="4">
        <v>0</v>
      </c>
      <c r="AE748" s="3">
        <v>1</v>
      </c>
      <c r="AF748" s="4">
        <v>975</v>
      </c>
      <c r="AG748" s="3">
        <v>1</v>
      </c>
      <c r="AH748" s="4">
        <v>0</v>
      </c>
      <c r="AI748" s="4">
        <v>0</v>
      </c>
      <c r="AJ748" s="4">
        <v>0</v>
      </c>
      <c r="AK748" s="4">
        <v>0</v>
      </c>
      <c r="AL748" t="s">
        <v>1112</v>
      </c>
      <c r="AM748" t="s">
        <v>13</v>
      </c>
    </row>
    <row r="749" spans="1:39" x14ac:dyDescent="0.25">
      <c r="A749" t="s">
        <v>1</v>
      </c>
      <c r="B749" t="s">
        <v>2</v>
      </c>
      <c r="C749" t="s">
        <v>3</v>
      </c>
      <c r="D749" t="s">
        <v>4</v>
      </c>
      <c r="E749" t="str">
        <f>_xlfn.XLOOKUP(D749,Planilha2!A:A,Planilha2!B:B)</f>
        <v>Compras EBMS</v>
      </c>
      <c r="F749" s="2">
        <v>45293</v>
      </c>
      <c r="G749" t="s">
        <v>1113</v>
      </c>
      <c r="H749" s="10" t="s">
        <v>5656</v>
      </c>
      <c r="I749" t="s">
        <v>21</v>
      </c>
      <c r="J749" t="s">
        <v>1114</v>
      </c>
      <c r="K749" t="s">
        <v>8</v>
      </c>
      <c r="L749" t="str">
        <f t="shared" si="22"/>
        <v>Serviço</v>
      </c>
      <c r="M749" t="s">
        <v>0</v>
      </c>
      <c r="N749" t="s">
        <v>0</v>
      </c>
      <c r="O749" t="s">
        <v>9</v>
      </c>
      <c r="P749">
        <v>2118</v>
      </c>
      <c r="Q749" t="str">
        <f>_xlfn.XLOOKUP(P749,Planilha1!$A$2:$A$3,Planilha1!$B$2:$B$3)</f>
        <v>Arena</v>
      </c>
      <c r="R749" t="s">
        <v>0</v>
      </c>
      <c r="S749" s="3">
        <v>1</v>
      </c>
      <c r="T749" t="s">
        <v>10</v>
      </c>
      <c r="U749" s="3">
        <v>1</v>
      </c>
      <c r="V749" t="s">
        <v>10</v>
      </c>
      <c r="W749" s="4">
        <v>1600</v>
      </c>
      <c r="X749" s="17">
        <f t="shared" si="23"/>
        <v>1600</v>
      </c>
      <c r="Y749" t="s">
        <v>11</v>
      </c>
      <c r="Z749" s="3">
        <v>1</v>
      </c>
      <c r="AA749" s="3">
        <v>0</v>
      </c>
      <c r="AB749" s="3">
        <v>0</v>
      </c>
      <c r="AC749" s="3">
        <v>0</v>
      </c>
      <c r="AD749" s="4">
        <v>0</v>
      </c>
      <c r="AE749" s="3">
        <v>0</v>
      </c>
      <c r="AF749" s="4">
        <v>0</v>
      </c>
      <c r="AG749" s="3">
        <v>1</v>
      </c>
      <c r="AH749" s="4">
        <v>0</v>
      </c>
      <c r="AI749" s="4">
        <v>0</v>
      </c>
      <c r="AJ749" s="4">
        <v>0</v>
      </c>
      <c r="AK749" s="4">
        <v>0</v>
      </c>
      <c r="AL749" t="s">
        <v>1115</v>
      </c>
      <c r="AM749" t="s">
        <v>13</v>
      </c>
    </row>
    <row r="750" spans="1:39" x14ac:dyDescent="0.25">
      <c r="A750" t="s">
        <v>1</v>
      </c>
      <c r="B750" t="s">
        <v>2</v>
      </c>
      <c r="C750" t="s">
        <v>3</v>
      </c>
      <c r="D750" t="s">
        <v>4</v>
      </c>
      <c r="E750" t="str">
        <f>_xlfn.XLOOKUP(D750,Planilha2!A:A,Planilha2!B:B)</f>
        <v>Compras EBMS</v>
      </c>
      <c r="F750" s="2">
        <v>45293</v>
      </c>
      <c r="G750" t="s">
        <v>1116</v>
      </c>
      <c r="H750" s="10" t="s">
        <v>5657</v>
      </c>
      <c r="I750" t="s">
        <v>21</v>
      </c>
      <c r="J750" t="s">
        <v>1117</v>
      </c>
      <c r="K750" t="s">
        <v>8</v>
      </c>
      <c r="L750" t="str">
        <f t="shared" si="22"/>
        <v>Serviço</v>
      </c>
      <c r="M750" t="s">
        <v>0</v>
      </c>
      <c r="N750" t="s">
        <v>0</v>
      </c>
      <c r="O750" t="s">
        <v>9</v>
      </c>
      <c r="P750">
        <v>2118</v>
      </c>
      <c r="Q750" t="str">
        <f>_xlfn.XLOOKUP(P750,Planilha1!$A$2:$A$3,Planilha1!$B$2:$B$3)</f>
        <v>Arena</v>
      </c>
      <c r="R750" t="s">
        <v>0</v>
      </c>
      <c r="S750" s="3">
        <v>1</v>
      </c>
      <c r="T750" t="s">
        <v>10</v>
      </c>
      <c r="U750" s="3">
        <v>1</v>
      </c>
      <c r="V750" t="s">
        <v>10</v>
      </c>
      <c r="W750" s="4">
        <v>500</v>
      </c>
      <c r="X750" s="17">
        <f t="shared" si="23"/>
        <v>500</v>
      </c>
      <c r="Y750" t="s">
        <v>11</v>
      </c>
      <c r="Z750" s="3">
        <v>1</v>
      </c>
      <c r="AA750" s="3">
        <v>0</v>
      </c>
      <c r="AB750" s="3">
        <v>0</v>
      </c>
      <c r="AC750" s="3">
        <v>0</v>
      </c>
      <c r="AD750" s="4">
        <v>0</v>
      </c>
      <c r="AE750" s="3">
        <v>0</v>
      </c>
      <c r="AF750" s="4">
        <v>0</v>
      </c>
      <c r="AG750" s="3">
        <v>1</v>
      </c>
      <c r="AH750" s="4">
        <v>0</v>
      </c>
      <c r="AI750" s="4">
        <v>0</v>
      </c>
      <c r="AJ750" s="4">
        <v>0</v>
      </c>
      <c r="AK750" s="4">
        <v>0</v>
      </c>
      <c r="AL750" t="s">
        <v>1118</v>
      </c>
      <c r="AM750" t="s">
        <v>13</v>
      </c>
    </row>
    <row r="751" spans="1:39" x14ac:dyDescent="0.25">
      <c r="A751" t="s">
        <v>1</v>
      </c>
      <c r="B751" t="s">
        <v>2</v>
      </c>
      <c r="C751" t="s">
        <v>3</v>
      </c>
      <c r="D751" t="s">
        <v>4</v>
      </c>
      <c r="E751" t="str">
        <f>_xlfn.XLOOKUP(D751,Planilha2!A:A,Planilha2!B:B)</f>
        <v>Compras EBMS</v>
      </c>
      <c r="F751" s="2">
        <v>45293</v>
      </c>
      <c r="G751" t="s">
        <v>1119</v>
      </c>
      <c r="H751" s="10" t="s">
        <v>5658</v>
      </c>
      <c r="I751" t="s">
        <v>21</v>
      </c>
      <c r="J751" t="s">
        <v>1120</v>
      </c>
      <c r="K751" t="s">
        <v>8</v>
      </c>
      <c r="L751" t="str">
        <f t="shared" si="22"/>
        <v>Serviço</v>
      </c>
      <c r="M751" t="s">
        <v>0</v>
      </c>
      <c r="N751" t="s">
        <v>0</v>
      </c>
      <c r="O751" t="s">
        <v>9</v>
      </c>
      <c r="P751">
        <v>2118</v>
      </c>
      <c r="Q751" t="str">
        <f>_xlfn.XLOOKUP(P751,Planilha1!$A$2:$A$3,Planilha1!$B$2:$B$3)</f>
        <v>Arena</v>
      </c>
      <c r="R751" t="s">
        <v>0</v>
      </c>
      <c r="S751" s="3">
        <v>1</v>
      </c>
      <c r="T751" t="s">
        <v>10</v>
      </c>
      <c r="U751" s="3">
        <v>1</v>
      </c>
      <c r="V751" t="s">
        <v>10</v>
      </c>
      <c r="W751" s="4">
        <v>500</v>
      </c>
      <c r="X751" s="17">
        <f t="shared" si="23"/>
        <v>500</v>
      </c>
      <c r="Y751" t="s">
        <v>11</v>
      </c>
      <c r="Z751" s="3">
        <v>1</v>
      </c>
      <c r="AA751" s="3">
        <v>0</v>
      </c>
      <c r="AB751" s="3">
        <v>0</v>
      </c>
      <c r="AC751" s="3">
        <v>0</v>
      </c>
      <c r="AD751" s="4">
        <v>0</v>
      </c>
      <c r="AE751" s="3">
        <v>0</v>
      </c>
      <c r="AF751" s="4">
        <v>0</v>
      </c>
      <c r="AG751" s="3">
        <v>1</v>
      </c>
      <c r="AH751" s="4">
        <v>0</v>
      </c>
      <c r="AI751" s="4">
        <v>0</v>
      </c>
      <c r="AJ751" s="4">
        <v>0</v>
      </c>
      <c r="AK751" s="4">
        <v>0</v>
      </c>
      <c r="AL751" t="s">
        <v>1121</v>
      </c>
      <c r="AM751" t="s">
        <v>13</v>
      </c>
    </row>
    <row r="752" spans="1:39" x14ac:dyDescent="0.25">
      <c r="A752" t="s">
        <v>1</v>
      </c>
      <c r="B752" t="s">
        <v>2</v>
      </c>
      <c r="C752" t="s">
        <v>3</v>
      </c>
      <c r="D752" t="s">
        <v>4</v>
      </c>
      <c r="E752" t="str">
        <f>_xlfn.XLOOKUP(D752,Planilha2!A:A,Planilha2!B:B)</f>
        <v>Compras EBMS</v>
      </c>
      <c r="F752" s="2">
        <v>45293</v>
      </c>
      <c r="G752" t="s">
        <v>1122</v>
      </c>
      <c r="H752" s="10" t="s">
        <v>5971</v>
      </c>
      <c r="I752" t="s">
        <v>21</v>
      </c>
      <c r="J752" t="s">
        <v>1117</v>
      </c>
      <c r="K752" t="s">
        <v>8</v>
      </c>
      <c r="L752" t="str">
        <f t="shared" si="22"/>
        <v>Serviço</v>
      </c>
      <c r="M752" t="s">
        <v>0</v>
      </c>
      <c r="N752" t="s">
        <v>0</v>
      </c>
      <c r="O752" t="s">
        <v>9</v>
      </c>
      <c r="P752">
        <v>2118</v>
      </c>
      <c r="Q752" t="str">
        <f>_xlfn.XLOOKUP(P752,Planilha1!$A$2:$A$3,Planilha1!$B$2:$B$3)</f>
        <v>Arena</v>
      </c>
      <c r="R752" t="s">
        <v>0</v>
      </c>
      <c r="S752" s="3">
        <v>1</v>
      </c>
      <c r="T752" t="s">
        <v>10</v>
      </c>
      <c r="U752" s="3">
        <v>1</v>
      </c>
      <c r="V752" t="s">
        <v>10</v>
      </c>
      <c r="W752" s="4">
        <v>1000</v>
      </c>
      <c r="X752" s="17">
        <f t="shared" si="23"/>
        <v>1000</v>
      </c>
      <c r="Y752" t="s">
        <v>11</v>
      </c>
      <c r="Z752" s="3">
        <v>1</v>
      </c>
      <c r="AA752" s="3">
        <v>0</v>
      </c>
      <c r="AB752" s="3">
        <v>0</v>
      </c>
      <c r="AC752" s="3">
        <v>0</v>
      </c>
      <c r="AD752" s="4">
        <v>0</v>
      </c>
      <c r="AE752" s="3">
        <v>0</v>
      </c>
      <c r="AF752" s="4">
        <v>0</v>
      </c>
      <c r="AG752" s="3">
        <v>1</v>
      </c>
      <c r="AH752" s="4">
        <v>0</v>
      </c>
      <c r="AI752" s="4">
        <v>0</v>
      </c>
      <c r="AJ752" s="4">
        <v>0</v>
      </c>
      <c r="AK752" s="4">
        <v>0</v>
      </c>
      <c r="AL752" t="s">
        <v>1123</v>
      </c>
      <c r="AM752" t="s">
        <v>13</v>
      </c>
    </row>
    <row r="753" spans="1:39" x14ac:dyDescent="0.25">
      <c r="A753" t="s">
        <v>1</v>
      </c>
      <c r="B753" t="s">
        <v>2</v>
      </c>
      <c r="C753" t="s">
        <v>3</v>
      </c>
      <c r="D753" t="s">
        <v>4</v>
      </c>
      <c r="E753" t="str">
        <f>_xlfn.XLOOKUP(D753,Planilha2!A:A,Planilha2!B:B)</f>
        <v>Compras EBMS</v>
      </c>
      <c r="F753" s="2">
        <v>45294</v>
      </c>
      <c r="G753" t="s">
        <v>1124</v>
      </c>
      <c r="H753" s="10" t="s">
        <v>5659</v>
      </c>
      <c r="I753" t="s">
        <v>1125</v>
      </c>
      <c r="J753" t="s">
        <v>1126</v>
      </c>
      <c r="K753" t="s">
        <v>8</v>
      </c>
      <c r="L753" t="str">
        <f t="shared" si="22"/>
        <v>Serviço</v>
      </c>
      <c r="M753" t="s">
        <v>0</v>
      </c>
      <c r="N753" t="s">
        <v>0</v>
      </c>
      <c r="O753" t="s">
        <v>9</v>
      </c>
      <c r="P753">
        <v>2118</v>
      </c>
      <c r="Q753" t="str">
        <f>_xlfn.XLOOKUP(P753,Planilha1!$A$2:$A$3,Planilha1!$B$2:$B$3)</f>
        <v>Arena</v>
      </c>
      <c r="R753" t="s">
        <v>0</v>
      </c>
      <c r="S753" s="3">
        <v>1</v>
      </c>
      <c r="T753" t="s">
        <v>10</v>
      </c>
      <c r="U753" s="3">
        <v>1</v>
      </c>
      <c r="V753" t="s">
        <v>10</v>
      </c>
      <c r="W753" s="4">
        <v>3554.5</v>
      </c>
      <c r="X753" s="17">
        <f t="shared" si="23"/>
        <v>3554.5</v>
      </c>
      <c r="Y753" t="s">
        <v>11</v>
      </c>
      <c r="Z753" s="3">
        <v>1</v>
      </c>
      <c r="AA753" s="3">
        <v>0</v>
      </c>
      <c r="AB753" s="3">
        <v>0</v>
      </c>
      <c r="AC753" s="3">
        <v>0</v>
      </c>
      <c r="AD753" s="4">
        <v>0</v>
      </c>
      <c r="AE753" s="3">
        <v>0</v>
      </c>
      <c r="AF753" s="4">
        <v>0</v>
      </c>
      <c r="AG753" s="3">
        <v>1</v>
      </c>
      <c r="AH753" s="4">
        <v>0</v>
      </c>
      <c r="AI753" s="4">
        <v>0</v>
      </c>
      <c r="AJ753" s="4">
        <v>0</v>
      </c>
      <c r="AK753" s="4">
        <v>0</v>
      </c>
      <c r="AL753" t="s">
        <v>1127</v>
      </c>
      <c r="AM753" t="s">
        <v>13</v>
      </c>
    </row>
    <row r="754" spans="1:39" x14ac:dyDescent="0.25">
      <c r="A754" t="s">
        <v>1</v>
      </c>
      <c r="B754" t="s">
        <v>2</v>
      </c>
      <c r="C754" t="s">
        <v>3</v>
      </c>
      <c r="D754" t="s">
        <v>4</v>
      </c>
      <c r="E754" t="str">
        <f>_xlfn.XLOOKUP(D754,Planilha2!A:A,Planilha2!B:B)</f>
        <v>Compras EBMS</v>
      </c>
      <c r="F754" s="2">
        <v>45294</v>
      </c>
      <c r="G754" t="s">
        <v>1124</v>
      </c>
      <c r="H754" s="10" t="s">
        <v>5659</v>
      </c>
      <c r="I754" t="s">
        <v>1125</v>
      </c>
      <c r="J754" t="s">
        <v>1126</v>
      </c>
      <c r="K754" t="s">
        <v>8</v>
      </c>
      <c r="L754" t="str">
        <f t="shared" si="22"/>
        <v>Serviço</v>
      </c>
      <c r="M754" t="s">
        <v>0</v>
      </c>
      <c r="N754" t="s">
        <v>0</v>
      </c>
      <c r="O754" t="s">
        <v>9</v>
      </c>
      <c r="P754">
        <v>2118</v>
      </c>
      <c r="Q754" t="str">
        <f>_xlfn.XLOOKUP(P754,Planilha1!$A$2:$A$3,Planilha1!$B$2:$B$3)</f>
        <v>Arena</v>
      </c>
      <c r="R754" t="s">
        <v>0</v>
      </c>
      <c r="S754" s="3">
        <v>1</v>
      </c>
      <c r="T754" t="s">
        <v>10</v>
      </c>
      <c r="U754" s="3">
        <v>1</v>
      </c>
      <c r="V754" t="s">
        <v>10</v>
      </c>
      <c r="W754" s="4">
        <v>3554.5</v>
      </c>
      <c r="X754" s="17">
        <f t="shared" si="23"/>
        <v>3554.5</v>
      </c>
      <c r="Y754" t="s">
        <v>11</v>
      </c>
      <c r="Z754" s="3">
        <v>1</v>
      </c>
      <c r="AA754" s="3">
        <v>0</v>
      </c>
      <c r="AB754" s="3">
        <v>0</v>
      </c>
      <c r="AC754" s="3">
        <v>0</v>
      </c>
      <c r="AD754" s="4">
        <v>0</v>
      </c>
      <c r="AE754" s="3">
        <v>0</v>
      </c>
      <c r="AF754" s="4">
        <v>0</v>
      </c>
      <c r="AG754" s="3">
        <v>1</v>
      </c>
      <c r="AH754" s="4">
        <v>0</v>
      </c>
      <c r="AI754" s="4">
        <v>0</v>
      </c>
      <c r="AJ754" s="4">
        <v>0</v>
      </c>
      <c r="AK754" s="4">
        <v>0</v>
      </c>
      <c r="AL754" t="s">
        <v>1128</v>
      </c>
      <c r="AM754" t="s">
        <v>13</v>
      </c>
    </row>
    <row r="755" spans="1:39" x14ac:dyDescent="0.25">
      <c r="A755" t="s">
        <v>1</v>
      </c>
      <c r="B755" t="s">
        <v>2</v>
      </c>
      <c r="C755" t="s">
        <v>3</v>
      </c>
      <c r="D755" t="s">
        <v>4</v>
      </c>
      <c r="E755" t="str">
        <f>_xlfn.XLOOKUP(D755,Planilha2!A:A,Planilha2!B:B)</f>
        <v>Compras EBMS</v>
      </c>
      <c r="F755" s="2">
        <v>45294</v>
      </c>
      <c r="G755" t="s">
        <v>46</v>
      </c>
      <c r="H755" s="10" t="s">
        <v>46</v>
      </c>
      <c r="I755" t="s">
        <v>1125</v>
      </c>
      <c r="J755" t="s">
        <v>1129</v>
      </c>
      <c r="K755" t="s">
        <v>8</v>
      </c>
      <c r="L755" t="str">
        <f t="shared" si="22"/>
        <v>Serviço</v>
      </c>
      <c r="M755" t="s">
        <v>0</v>
      </c>
      <c r="N755" t="s">
        <v>0</v>
      </c>
      <c r="O755" t="s">
        <v>9</v>
      </c>
      <c r="P755">
        <v>2118</v>
      </c>
      <c r="Q755" t="str">
        <f>_xlfn.XLOOKUP(P755,Planilha1!$A$2:$A$3,Planilha1!$B$2:$B$3)</f>
        <v>Arena</v>
      </c>
      <c r="R755" t="s">
        <v>0</v>
      </c>
      <c r="S755" s="3">
        <v>1</v>
      </c>
      <c r="T755" t="s">
        <v>10</v>
      </c>
      <c r="U755" s="3">
        <v>1</v>
      </c>
      <c r="V755" t="s">
        <v>10</v>
      </c>
      <c r="W755" s="4">
        <v>800</v>
      </c>
      <c r="X755" s="17">
        <f t="shared" si="23"/>
        <v>800</v>
      </c>
      <c r="Y755" t="s">
        <v>11</v>
      </c>
      <c r="Z755" s="3">
        <v>1</v>
      </c>
      <c r="AA755" s="3">
        <v>0</v>
      </c>
      <c r="AB755" s="3">
        <v>0</v>
      </c>
      <c r="AC755" s="3">
        <v>0</v>
      </c>
      <c r="AD755" s="4">
        <v>0</v>
      </c>
      <c r="AE755" s="3">
        <v>0</v>
      </c>
      <c r="AF755" s="4">
        <v>0</v>
      </c>
      <c r="AG755" s="3">
        <v>1</v>
      </c>
      <c r="AH755" s="4">
        <v>0</v>
      </c>
      <c r="AI755" s="4">
        <v>0</v>
      </c>
      <c r="AJ755" s="4">
        <v>0</v>
      </c>
      <c r="AK755" s="4">
        <v>0</v>
      </c>
      <c r="AL755" t="s">
        <v>1130</v>
      </c>
      <c r="AM755" t="s">
        <v>13</v>
      </c>
    </row>
    <row r="756" spans="1:39" x14ac:dyDescent="0.25">
      <c r="A756" t="s">
        <v>1</v>
      </c>
      <c r="B756" t="s">
        <v>2</v>
      </c>
      <c r="C756" t="s">
        <v>3</v>
      </c>
      <c r="D756" t="s">
        <v>4</v>
      </c>
      <c r="E756" t="str">
        <f>_xlfn.XLOOKUP(D756,Planilha2!A:A,Planilha2!B:B)</f>
        <v>Compras EBMS</v>
      </c>
      <c r="F756" s="2">
        <v>45294</v>
      </c>
      <c r="G756" t="s">
        <v>46</v>
      </c>
      <c r="H756" s="10" t="s">
        <v>46</v>
      </c>
      <c r="I756" t="s">
        <v>1125</v>
      </c>
      <c r="J756" t="s">
        <v>1131</v>
      </c>
      <c r="K756" t="s">
        <v>8</v>
      </c>
      <c r="L756" t="str">
        <f t="shared" si="22"/>
        <v>Serviço</v>
      </c>
      <c r="M756" t="s">
        <v>0</v>
      </c>
      <c r="N756" t="s">
        <v>0</v>
      </c>
      <c r="O756" t="s">
        <v>9</v>
      </c>
      <c r="P756">
        <v>2118</v>
      </c>
      <c r="Q756" t="str">
        <f>_xlfn.XLOOKUP(P756,Planilha1!$A$2:$A$3,Planilha1!$B$2:$B$3)</f>
        <v>Arena</v>
      </c>
      <c r="R756" t="s">
        <v>0</v>
      </c>
      <c r="S756" s="3">
        <v>1</v>
      </c>
      <c r="T756" t="s">
        <v>10</v>
      </c>
      <c r="U756" s="3">
        <v>1</v>
      </c>
      <c r="V756" t="s">
        <v>10</v>
      </c>
      <c r="W756" s="4">
        <v>800</v>
      </c>
      <c r="X756" s="17">
        <f t="shared" si="23"/>
        <v>800</v>
      </c>
      <c r="Y756" t="s">
        <v>11</v>
      </c>
      <c r="Z756" s="3">
        <v>1</v>
      </c>
      <c r="AA756" s="3">
        <v>0</v>
      </c>
      <c r="AB756" s="3">
        <v>0</v>
      </c>
      <c r="AC756" s="3">
        <v>0</v>
      </c>
      <c r="AD756" s="4">
        <v>0</v>
      </c>
      <c r="AE756" s="3">
        <v>0</v>
      </c>
      <c r="AF756" s="4">
        <v>0</v>
      </c>
      <c r="AG756" s="3">
        <v>1</v>
      </c>
      <c r="AH756" s="4">
        <v>0</v>
      </c>
      <c r="AI756" s="4">
        <v>0</v>
      </c>
      <c r="AJ756" s="4">
        <v>0</v>
      </c>
      <c r="AK756" s="4">
        <v>0</v>
      </c>
      <c r="AL756" t="s">
        <v>1132</v>
      </c>
      <c r="AM756" t="s">
        <v>13</v>
      </c>
    </row>
    <row r="757" spans="1:39" x14ac:dyDescent="0.25">
      <c r="A757" t="s">
        <v>1</v>
      </c>
      <c r="B757" t="s">
        <v>2</v>
      </c>
      <c r="C757" t="s">
        <v>3</v>
      </c>
      <c r="D757" t="s">
        <v>4</v>
      </c>
      <c r="E757" t="str">
        <f>_xlfn.XLOOKUP(D757,Planilha2!A:A,Planilha2!B:B)</f>
        <v>Compras EBMS</v>
      </c>
      <c r="F757" s="2">
        <v>45294</v>
      </c>
      <c r="G757" t="s">
        <v>1133</v>
      </c>
      <c r="H757" s="10" t="s">
        <v>5660</v>
      </c>
      <c r="I757" t="s">
        <v>1134</v>
      </c>
      <c r="J757" t="s">
        <v>1135</v>
      </c>
      <c r="K757" t="s">
        <v>8</v>
      </c>
      <c r="L757" t="str">
        <f t="shared" si="22"/>
        <v>Serviço</v>
      </c>
      <c r="M757" t="s">
        <v>0</v>
      </c>
      <c r="N757" t="s">
        <v>0</v>
      </c>
      <c r="O757" t="s">
        <v>9</v>
      </c>
      <c r="P757">
        <v>2118</v>
      </c>
      <c r="Q757" t="str">
        <f>_xlfn.XLOOKUP(P757,Planilha1!$A$2:$A$3,Planilha1!$B$2:$B$3)</f>
        <v>Arena</v>
      </c>
      <c r="R757" t="s">
        <v>0</v>
      </c>
      <c r="S757" s="3">
        <v>1</v>
      </c>
      <c r="T757" t="s">
        <v>210</v>
      </c>
      <c r="U757" s="3">
        <v>1</v>
      </c>
      <c r="V757" t="s">
        <v>210</v>
      </c>
      <c r="W757" s="4">
        <v>5400</v>
      </c>
      <c r="X757" s="17">
        <f t="shared" si="23"/>
        <v>5400</v>
      </c>
      <c r="Y757" t="s">
        <v>11</v>
      </c>
      <c r="Z757" s="3">
        <v>1</v>
      </c>
      <c r="AA757" s="3">
        <v>0</v>
      </c>
      <c r="AB757" s="3">
        <v>0</v>
      </c>
      <c r="AC757" s="3">
        <v>0</v>
      </c>
      <c r="AD757" s="4">
        <v>0</v>
      </c>
      <c r="AE757" s="3">
        <v>0</v>
      </c>
      <c r="AF757" s="4">
        <v>0</v>
      </c>
      <c r="AG757" s="3">
        <v>1</v>
      </c>
      <c r="AH757" s="4">
        <v>0</v>
      </c>
      <c r="AI757" s="4">
        <v>0</v>
      </c>
      <c r="AJ757" s="4">
        <v>0</v>
      </c>
      <c r="AK757" s="4">
        <v>0</v>
      </c>
      <c r="AL757" t="s">
        <v>1136</v>
      </c>
      <c r="AM757" t="s">
        <v>13</v>
      </c>
    </row>
    <row r="758" spans="1:39" x14ac:dyDescent="0.25">
      <c r="A758" t="s">
        <v>1</v>
      </c>
      <c r="B758" t="s">
        <v>2</v>
      </c>
      <c r="C758" t="s">
        <v>3</v>
      </c>
      <c r="D758" t="s">
        <v>4</v>
      </c>
      <c r="E758" t="str">
        <f>_xlfn.XLOOKUP(D758,Planilha2!A:A,Planilha2!B:B)</f>
        <v>Compras EBMS</v>
      </c>
      <c r="F758" s="2">
        <v>45295</v>
      </c>
      <c r="G758" t="s">
        <v>1137</v>
      </c>
      <c r="H758" s="10" t="s">
        <v>1137</v>
      </c>
      <c r="I758" t="s">
        <v>1138</v>
      </c>
      <c r="J758" t="s">
        <v>1139</v>
      </c>
      <c r="K758" t="s">
        <v>8</v>
      </c>
      <c r="L758" t="str">
        <f t="shared" si="22"/>
        <v>Serviço</v>
      </c>
      <c r="M758" t="s">
        <v>0</v>
      </c>
      <c r="N758" t="s">
        <v>0</v>
      </c>
      <c r="O758" t="s">
        <v>9</v>
      </c>
      <c r="P758">
        <v>2118</v>
      </c>
      <c r="Q758" t="str">
        <f>_xlfn.XLOOKUP(P758,Planilha1!$A$2:$A$3,Planilha1!$B$2:$B$3)</f>
        <v>Arena</v>
      </c>
      <c r="R758" t="s">
        <v>0</v>
      </c>
      <c r="S758" s="3">
        <v>1</v>
      </c>
      <c r="T758" t="s">
        <v>10</v>
      </c>
      <c r="U758" s="3">
        <v>1</v>
      </c>
      <c r="V758" t="s">
        <v>10</v>
      </c>
      <c r="W758" s="4">
        <v>546</v>
      </c>
      <c r="X758" s="17">
        <f t="shared" si="23"/>
        <v>546</v>
      </c>
      <c r="Y758" t="s">
        <v>11</v>
      </c>
      <c r="Z758" s="3">
        <v>1</v>
      </c>
      <c r="AA758" s="3">
        <v>0</v>
      </c>
      <c r="AB758" s="3">
        <v>0</v>
      </c>
      <c r="AC758" s="3">
        <v>0</v>
      </c>
      <c r="AD758" s="4">
        <v>0</v>
      </c>
      <c r="AE758" s="3">
        <v>0</v>
      </c>
      <c r="AF758" s="4">
        <v>0</v>
      </c>
      <c r="AG758" s="3">
        <v>1</v>
      </c>
      <c r="AH758" s="4">
        <v>0</v>
      </c>
      <c r="AI758" s="4">
        <v>0</v>
      </c>
      <c r="AJ758" s="4">
        <v>0</v>
      </c>
      <c r="AK758" s="4">
        <v>0</v>
      </c>
      <c r="AL758" t="s">
        <v>1140</v>
      </c>
      <c r="AM758" t="s">
        <v>13</v>
      </c>
    </row>
    <row r="759" spans="1:39" x14ac:dyDescent="0.25">
      <c r="A759" t="s">
        <v>1</v>
      </c>
      <c r="B759" t="s">
        <v>2</v>
      </c>
      <c r="C759" t="s">
        <v>3</v>
      </c>
      <c r="D759" t="s">
        <v>4</v>
      </c>
      <c r="E759" t="str">
        <f>_xlfn.XLOOKUP(D759,Planilha2!A:A,Planilha2!B:B)</f>
        <v>Compras EBMS</v>
      </c>
      <c r="F759" s="2">
        <v>45295</v>
      </c>
      <c r="G759" t="s">
        <v>780</v>
      </c>
      <c r="H759" s="10" t="s">
        <v>5638</v>
      </c>
      <c r="I759" t="s">
        <v>1125</v>
      </c>
      <c r="J759" t="s">
        <v>1141</v>
      </c>
      <c r="K759" t="s">
        <v>8</v>
      </c>
      <c r="L759" t="str">
        <f t="shared" si="22"/>
        <v>Serviço</v>
      </c>
      <c r="M759" t="s">
        <v>0</v>
      </c>
      <c r="N759" t="s">
        <v>0</v>
      </c>
      <c r="O759" t="s">
        <v>9</v>
      </c>
      <c r="P759">
        <v>2118</v>
      </c>
      <c r="Q759" t="str">
        <f>_xlfn.XLOOKUP(P759,Planilha1!$A$2:$A$3,Planilha1!$B$2:$B$3)</f>
        <v>Arena</v>
      </c>
      <c r="R759" t="s">
        <v>0</v>
      </c>
      <c r="S759" s="3">
        <v>1</v>
      </c>
      <c r="T759" t="s">
        <v>10</v>
      </c>
      <c r="U759" s="3">
        <v>1</v>
      </c>
      <c r="V759" t="s">
        <v>10</v>
      </c>
      <c r="W759" s="4">
        <v>5000</v>
      </c>
      <c r="X759" s="17">
        <f t="shared" si="23"/>
        <v>5000</v>
      </c>
      <c r="Y759" t="s">
        <v>11</v>
      </c>
      <c r="Z759" s="3">
        <v>1</v>
      </c>
      <c r="AA759" s="3">
        <v>0</v>
      </c>
      <c r="AB759" s="3">
        <v>0</v>
      </c>
      <c r="AC759" s="3">
        <v>0</v>
      </c>
      <c r="AD759" s="4">
        <v>0</v>
      </c>
      <c r="AE759" s="3">
        <v>0</v>
      </c>
      <c r="AF759" s="4">
        <v>0</v>
      </c>
      <c r="AG759" s="3">
        <v>1</v>
      </c>
      <c r="AH759" s="4">
        <v>0</v>
      </c>
      <c r="AI759" s="4">
        <v>0</v>
      </c>
      <c r="AJ759" s="4">
        <v>0</v>
      </c>
      <c r="AK759" s="4">
        <v>0</v>
      </c>
      <c r="AL759" t="s">
        <v>1142</v>
      </c>
      <c r="AM759" t="s">
        <v>13</v>
      </c>
    </row>
    <row r="760" spans="1:39" x14ac:dyDescent="0.25">
      <c r="A760" t="s">
        <v>1</v>
      </c>
      <c r="B760" t="s">
        <v>2</v>
      </c>
      <c r="C760" t="s">
        <v>3</v>
      </c>
      <c r="D760" t="s">
        <v>4</v>
      </c>
      <c r="E760" t="str">
        <f>_xlfn.XLOOKUP(D760,Planilha2!A:A,Planilha2!B:B)</f>
        <v>Compras EBMS</v>
      </c>
      <c r="F760" s="2">
        <v>45300</v>
      </c>
      <c r="G760" t="s">
        <v>1143</v>
      </c>
      <c r="H760" s="10" t="s">
        <v>5661</v>
      </c>
      <c r="I760" t="s">
        <v>1144</v>
      </c>
      <c r="J760" t="s">
        <v>1145</v>
      </c>
      <c r="K760" t="s">
        <v>1146</v>
      </c>
      <c r="L760" t="str">
        <f t="shared" si="22"/>
        <v>Material</v>
      </c>
      <c r="M760" t="s">
        <v>0</v>
      </c>
      <c r="N760" t="s">
        <v>0</v>
      </c>
      <c r="O760" t="s">
        <v>9</v>
      </c>
      <c r="P760">
        <v>2118</v>
      </c>
      <c r="Q760" t="str">
        <f>_xlfn.XLOOKUP(P760,Planilha1!$A$2:$A$3,Planilha1!$B$2:$B$3)</f>
        <v>Arena</v>
      </c>
      <c r="R760" t="s">
        <v>0</v>
      </c>
      <c r="S760" s="3">
        <v>1</v>
      </c>
      <c r="T760" t="s">
        <v>1147</v>
      </c>
      <c r="U760" s="3">
        <v>1</v>
      </c>
      <c r="V760" t="s">
        <v>1147</v>
      </c>
      <c r="W760" s="4">
        <v>1043.53</v>
      </c>
      <c r="X760" s="17">
        <f t="shared" si="23"/>
        <v>1043.53</v>
      </c>
      <c r="Y760" t="s">
        <v>11</v>
      </c>
      <c r="Z760" s="3">
        <v>1</v>
      </c>
      <c r="AA760" s="3">
        <v>0</v>
      </c>
      <c r="AB760" s="3">
        <v>0</v>
      </c>
      <c r="AC760" s="3">
        <v>0</v>
      </c>
      <c r="AD760" s="4">
        <v>0</v>
      </c>
      <c r="AE760" s="3">
        <v>0</v>
      </c>
      <c r="AF760" s="4">
        <v>0</v>
      </c>
      <c r="AG760" s="3">
        <v>1</v>
      </c>
      <c r="AH760" s="4">
        <v>0</v>
      </c>
      <c r="AI760" s="4">
        <v>0</v>
      </c>
      <c r="AJ760" s="4">
        <v>0</v>
      </c>
      <c r="AK760" s="4">
        <v>0</v>
      </c>
      <c r="AL760" t="s">
        <v>1148</v>
      </c>
      <c r="AM760" t="s">
        <v>13</v>
      </c>
    </row>
    <row r="761" spans="1:39" x14ac:dyDescent="0.25">
      <c r="A761" t="s">
        <v>1</v>
      </c>
      <c r="B761" t="s">
        <v>2</v>
      </c>
      <c r="C761" t="s">
        <v>3</v>
      </c>
      <c r="D761" t="s">
        <v>4</v>
      </c>
      <c r="E761" t="str">
        <f>_xlfn.XLOOKUP(D761,Planilha2!A:A,Planilha2!B:B)</f>
        <v>Compras EBMS</v>
      </c>
      <c r="F761" s="2">
        <v>45300</v>
      </c>
      <c r="G761" t="s">
        <v>1143</v>
      </c>
      <c r="H761" s="10" t="s">
        <v>5661</v>
      </c>
      <c r="I761" t="s">
        <v>1144</v>
      </c>
      <c r="J761" t="s">
        <v>1145</v>
      </c>
      <c r="K761" t="s">
        <v>1146</v>
      </c>
      <c r="L761" t="str">
        <f t="shared" si="22"/>
        <v>Material</v>
      </c>
      <c r="M761" t="s">
        <v>0</v>
      </c>
      <c r="N761" t="s">
        <v>0</v>
      </c>
      <c r="O761" t="s">
        <v>9</v>
      </c>
      <c r="P761">
        <v>2118</v>
      </c>
      <c r="Q761" t="str">
        <f>_xlfn.XLOOKUP(P761,Planilha1!$A$2:$A$3,Planilha1!$B$2:$B$3)</f>
        <v>Arena</v>
      </c>
      <c r="R761" t="s">
        <v>0</v>
      </c>
      <c r="S761" s="3">
        <v>1</v>
      </c>
      <c r="T761" t="s">
        <v>1147</v>
      </c>
      <c r="U761" s="3">
        <v>1</v>
      </c>
      <c r="V761" t="s">
        <v>1147</v>
      </c>
      <c r="W761" s="4">
        <v>1043.54</v>
      </c>
      <c r="X761" s="17">
        <f t="shared" si="23"/>
        <v>1043.54</v>
      </c>
      <c r="Y761" t="s">
        <v>11</v>
      </c>
      <c r="Z761" s="3">
        <v>1</v>
      </c>
      <c r="AA761" s="3">
        <v>0</v>
      </c>
      <c r="AB761" s="3">
        <v>0</v>
      </c>
      <c r="AC761" s="3">
        <v>0</v>
      </c>
      <c r="AD761" s="4">
        <v>0</v>
      </c>
      <c r="AE761" s="3">
        <v>0</v>
      </c>
      <c r="AF761" s="4">
        <v>0</v>
      </c>
      <c r="AG761" s="3">
        <v>1</v>
      </c>
      <c r="AH761" s="4">
        <v>0</v>
      </c>
      <c r="AI761" s="4">
        <v>0</v>
      </c>
      <c r="AJ761" s="4">
        <v>0</v>
      </c>
      <c r="AK761" s="4">
        <v>0</v>
      </c>
      <c r="AL761" t="s">
        <v>1149</v>
      </c>
      <c r="AM761" t="s">
        <v>13</v>
      </c>
    </row>
    <row r="762" spans="1:39" x14ac:dyDescent="0.25">
      <c r="A762" t="s">
        <v>1</v>
      </c>
      <c r="B762" t="s">
        <v>2</v>
      </c>
      <c r="C762" t="s">
        <v>3</v>
      </c>
      <c r="D762" t="s">
        <v>4</v>
      </c>
      <c r="E762" t="str">
        <f>_xlfn.XLOOKUP(D762,Planilha2!A:A,Planilha2!B:B)</f>
        <v>Compras EBMS</v>
      </c>
      <c r="F762" s="2">
        <v>45300</v>
      </c>
      <c r="G762" t="s">
        <v>1150</v>
      </c>
      <c r="H762" s="10" t="s">
        <v>5662</v>
      </c>
      <c r="I762" t="s">
        <v>1125</v>
      </c>
      <c r="J762" t="s">
        <v>1151</v>
      </c>
      <c r="K762" t="s">
        <v>8</v>
      </c>
      <c r="L762" t="str">
        <f t="shared" si="22"/>
        <v>Serviço</v>
      </c>
      <c r="M762" t="s">
        <v>0</v>
      </c>
      <c r="N762" t="s">
        <v>0</v>
      </c>
      <c r="O762" t="s">
        <v>9</v>
      </c>
      <c r="P762">
        <v>2118</v>
      </c>
      <c r="Q762" t="str">
        <f>_xlfn.XLOOKUP(P762,Planilha1!$A$2:$A$3,Planilha1!$B$2:$B$3)</f>
        <v>Arena</v>
      </c>
      <c r="R762" t="s">
        <v>0</v>
      </c>
      <c r="S762" s="3">
        <v>1</v>
      </c>
      <c r="T762" t="s">
        <v>10</v>
      </c>
      <c r="U762" s="3">
        <v>1</v>
      </c>
      <c r="V762" t="s">
        <v>10</v>
      </c>
      <c r="W762" s="4">
        <v>1100</v>
      </c>
      <c r="X762" s="17">
        <f t="shared" si="23"/>
        <v>1100</v>
      </c>
      <c r="Y762" t="s">
        <v>11</v>
      </c>
      <c r="Z762" s="3">
        <v>1</v>
      </c>
      <c r="AA762" s="3">
        <v>0</v>
      </c>
      <c r="AB762" s="3">
        <v>0</v>
      </c>
      <c r="AC762" s="3">
        <v>0</v>
      </c>
      <c r="AD762" s="4">
        <v>0</v>
      </c>
      <c r="AE762" s="3">
        <v>0</v>
      </c>
      <c r="AF762" s="4">
        <v>0</v>
      </c>
      <c r="AG762" s="3">
        <v>1</v>
      </c>
      <c r="AH762" s="4">
        <v>0</v>
      </c>
      <c r="AI762" s="4">
        <v>0</v>
      </c>
      <c r="AJ762" s="4">
        <v>0</v>
      </c>
      <c r="AK762" s="4">
        <v>0</v>
      </c>
      <c r="AL762" t="s">
        <v>1152</v>
      </c>
      <c r="AM762" t="s">
        <v>13</v>
      </c>
    </row>
    <row r="763" spans="1:39" x14ac:dyDescent="0.25">
      <c r="A763" t="s">
        <v>1</v>
      </c>
      <c r="B763" t="s">
        <v>2</v>
      </c>
      <c r="C763" t="s">
        <v>3</v>
      </c>
      <c r="D763" t="s">
        <v>4</v>
      </c>
      <c r="E763" t="str">
        <f>_xlfn.XLOOKUP(D763,Planilha2!A:A,Planilha2!B:B)</f>
        <v>Compras EBMS</v>
      </c>
      <c r="F763" s="2">
        <v>45300</v>
      </c>
      <c r="G763" t="s">
        <v>1150</v>
      </c>
      <c r="H763" s="10" t="s">
        <v>5662</v>
      </c>
      <c r="I763" t="s">
        <v>1125</v>
      </c>
      <c r="J763" t="s">
        <v>1151</v>
      </c>
      <c r="K763" t="s">
        <v>8</v>
      </c>
      <c r="L763" t="str">
        <f t="shared" si="22"/>
        <v>Serviço</v>
      </c>
      <c r="M763" t="s">
        <v>0</v>
      </c>
      <c r="N763" t="s">
        <v>0</v>
      </c>
      <c r="O763" t="s">
        <v>9</v>
      </c>
      <c r="P763">
        <v>2118</v>
      </c>
      <c r="Q763" t="str">
        <f>_xlfn.XLOOKUP(P763,Planilha1!$A$2:$A$3,Planilha1!$B$2:$B$3)</f>
        <v>Arena</v>
      </c>
      <c r="R763" t="s">
        <v>0</v>
      </c>
      <c r="S763" s="3">
        <v>1</v>
      </c>
      <c r="T763" t="s">
        <v>10</v>
      </c>
      <c r="U763" s="3">
        <v>1</v>
      </c>
      <c r="V763" t="s">
        <v>10</v>
      </c>
      <c r="W763" s="4">
        <v>1100</v>
      </c>
      <c r="X763" s="17">
        <f t="shared" si="23"/>
        <v>1100</v>
      </c>
      <c r="Y763" t="s">
        <v>11</v>
      </c>
      <c r="Z763" s="3">
        <v>1</v>
      </c>
      <c r="AA763" s="3">
        <v>0</v>
      </c>
      <c r="AB763" s="3">
        <v>0</v>
      </c>
      <c r="AC763" s="3">
        <v>0</v>
      </c>
      <c r="AD763" s="4">
        <v>0</v>
      </c>
      <c r="AE763" s="3">
        <v>0</v>
      </c>
      <c r="AF763" s="4">
        <v>0</v>
      </c>
      <c r="AG763" s="3">
        <v>1</v>
      </c>
      <c r="AH763" s="4">
        <v>0</v>
      </c>
      <c r="AI763" s="4">
        <v>0</v>
      </c>
      <c r="AJ763" s="4">
        <v>0</v>
      </c>
      <c r="AK763" s="4">
        <v>0</v>
      </c>
      <c r="AL763" t="s">
        <v>1153</v>
      </c>
      <c r="AM763" t="s">
        <v>13</v>
      </c>
    </row>
    <row r="764" spans="1:39" x14ac:dyDescent="0.25">
      <c r="A764" t="s">
        <v>1</v>
      </c>
      <c r="B764" t="s">
        <v>2</v>
      </c>
      <c r="C764" t="s">
        <v>3</v>
      </c>
      <c r="D764" t="s">
        <v>4</v>
      </c>
      <c r="E764" t="str">
        <f>_xlfn.XLOOKUP(D764,Planilha2!A:A,Planilha2!B:B)</f>
        <v>Compras EBMS</v>
      </c>
      <c r="F764" s="2">
        <v>45300</v>
      </c>
      <c r="G764" t="s">
        <v>1150</v>
      </c>
      <c r="H764" s="10" t="s">
        <v>5662</v>
      </c>
      <c r="I764" t="s">
        <v>1125</v>
      </c>
      <c r="J764" t="s">
        <v>1151</v>
      </c>
      <c r="K764" t="s">
        <v>8</v>
      </c>
      <c r="L764" t="str">
        <f t="shared" si="22"/>
        <v>Serviço</v>
      </c>
      <c r="M764" t="s">
        <v>0</v>
      </c>
      <c r="N764" t="s">
        <v>0</v>
      </c>
      <c r="O764" t="s">
        <v>9</v>
      </c>
      <c r="P764">
        <v>2118</v>
      </c>
      <c r="Q764" t="str">
        <f>_xlfn.XLOOKUP(P764,Planilha1!$A$2:$A$3,Planilha1!$B$2:$B$3)</f>
        <v>Arena</v>
      </c>
      <c r="R764" t="s">
        <v>0</v>
      </c>
      <c r="S764" s="3">
        <v>1</v>
      </c>
      <c r="T764" t="s">
        <v>10</v>
      </c>
      <c r="U764" s="3">
        <v>1</v>
      </c>
      <c r="V764" t="s">
        <v>10</v>
      </c>
      <c r="W764" s="4">
        <v>1100</v>
      </c>
      <c r="X764" s="17">
        <f t="shared" si="23"/>
        <v>1100</v>
      </c>
      <c r="Y764" t="s">
        <v>11</v>
      </c>
      <c r="Z764" s="3">
        <v>1</v>
      </c>
      <c r="AA764" s="3">
        <v>0</v>
      </c>
      <c r="AB764" s="3">
        <v>0</v>
      </c>
      <c r="AC764" s="3">
        <v>0</v>
      </c>
      <c r="AD764" s="4">
        <v>0</v>
      </c>
      <c r="AE764" s="3">
        <v>0</v>
      </c>
      <c r="AF764" s="4">
        <v>0</v>
      </c>
      <c r="AG764" s="3">
        <v>1</v>
      </c>
      <c r="AH764" s="4">
        <v>0</v>
      </c>
      <c r="AI764" s="4">
        <v>0</v>
      </c>
      <c r="AJ764" s="4">
        <v>0</v>
      </c>
      <c r="AK764" s="4">
        <v>0</v>
      </c>
      <c r="AL764" t="s">
        <v>1154</v>
      </c>
      <c r="AM764" t="s">
        <v>13</v>
      </c>
    </row>
    <row r="765" spans="1:39" x14ac:dyDescent="0.25">
      <c r="A765" t="s">
        <v>1</v>
      </c>
      <c r="B765" t="s">
        <v>2</v>
      </c>
      <c r="C765" t="s">
        <v>3</v>
      </c>
      <c r="D765" t="s">
        <v>4</v>
      </c>
      <c r="E765" t="str">
        <f>_xlfn.XLOOKUP(D765,Planilha2!A:A,Planilha2!B:B)</f>
        <v>Compras EBMS</v>
      </c>
      <c r="F765" s="2">
        <v>45303</v>
      </c>
      <c r="G765" t="s">
        <v>1143</v>
      </c>
      <c r="H765" s="10" t="s">
        <v>5661</v>
      </c>
      <c r="I765" t="s">
        <v>1144</v>
      </c>
      <c r="J765" t="s">
        <v>1145</v>
      </c>
      <c r="K765" t="s">
        <v>1146</v>
      </c>
      <c r="L765" t="str">
        <f t="shared" si="22"/>
        <v>Material</v>
      </c>
      <c r="M765" t="s">
        <v>0</v>
      </c>
      <c r="N765" t="s">
        <v>0</v>
      </c>
      <c r="O765" t="s">
        <v>9</v>
      </c>
      <c r="P765">
        <v>2118</v>
      </c>
      <c r="Q765" t="str">
        <f>_xlfn.XLOOKUP(P765,Planilha1!$A$2:$A$3,Planilha1!$B$2:$B$3)</f>
        <v>Arena</v>
      </c>
      <c r="R765" t="s">
        <v>0</v>
      </c>
      <c r="S765" s="3">
        <v>1</v>
      </c>
      <c r="T765" t="s">
        <v>1147</v>
      </c>
      <c r="U765" s="3">
        <v>1</v>
      </c>
      <c r="V765" t="s">
        <v>1147</v>
      </c>
      <c r="W765" s="4">
        <v>1609.77</v>
      </c>
      <c r="X765" s="17">
        <f t="shared" si="23"/>
        <v>1609.77</v>
      </c>
      <c r="Y765" t="s">
        <v>11</v>
      </c>
      <c r="Z765" s="3">
        <v>1</v>
      </c>
      <c r="AA765" s="3">
        <v>0</v>
      </c>
      <c r="AB765" s="3">
        <v>0</v>
      </c>
      <c r="AC765" s="3">
        <v>0</v>
      </c>
      <c r="AD765" s="4">
        <v>0</v>
      </c>
      <c r="AE765" s="3">
        <v>0</v>
      </c>
      <c r="AF765" s="4">
        <v>0</v>
      </c>
      <c r="AG765" s="3">
        <v>1</v>
      </c>
      <c r="AH765" s="4">
        <v>0</v>
      </c>
      <c r="AI765" s="4">
        <v>0</v>
      </c>
      <c r="AJ765" s="4">
        <v>0</v>
      </c>
      <c r="AK765" s="4">
        <v>0</v>
      </c>
      <c r="AL765" t="s">
        <v>1155</v>
      </c>
      <c r="AM765" t="s">
        <v>13</v>
      </c>
    </row>
    <row r="766" spans="1:39" x14ac:dyDescent="0.25">
      <c r="A766" t="s">
        <v>1</v>
      </c>
      <c r="B766" t="s">
        <v>2</v>
      </c>
      <c r="C766" t="s">
        <v>3</v>
      </c>
      <c r="D766" t="s">
        <v>4</v>
      </c>
      <c r="E766" t="str">
        <f>_xlfn.XLOOKUP(D766,Planilha2!A:A,Planilha2!B:B)</f>
        <v>Compras EBMS</v>
      </c>
      <c r="F766" s="2">
        <v>45303</v>
      </c>
      <c r="G766" t="s">
        <v>46</v>
      </c>
      <c r="H766" s="10" t="s">
        <v>46</v>
      </c>
      <c r="I766" t="s">
        <v>1125</v>
      </c>
      <c r="J766" t="s">
        <v>1156</v>
      </c>
      <c r="K766" t="s">
        <v>8</v>
      </c>
      <c r="L766" t="str">
        <f t="shared" si="22"/>
        <v>Serviço</v>
      </c>
      <c r="M766" t="s">
        <v>0</v>
      </c>
      <c r="N766" t="s">
        <v>0</v>
      </c>
      <c r="O766" t="s">
        <v>9</v>
      </c>
      <c r="P766">
        <v>2118</v>
      </c>
      <c r="Q766" t="str">
        <f>_xlfn.XLOOKUP(P766,Planilha1!$A$2:$A$3,Planilha1!$B$2:$B$3)</f>
        <v>Arena</v>
      </c>
      <c r="R766" t="s">
        <v>0</v>
      </c>
      <c r="S766" s="3">
        <v>1</v>
      </c>
      <c r="T766" t="s">
        <v>10</v>
      </c>
      <c r="U766" s="3">
        <v>1</v>
      </c>
      <c r="V766" t="s">
        <v>10</v>
      </c>
      <c r="W766" s="4">
        <v>1485</v>
      </c>
      <c r="X766" s="17">
        <f t="shared" si="23"/>
        <v>1485</v>
      </c>
      <c r="Y766" t="s">
        <v>11</v>
      </c>
      <c r="Z766" s="3">
        <v>1</v>
      </c>
      <c r="AA766" s="3">
        <v>0</v>
      </c>
      <c r="AB766" s="3">
        <v>0</v>
      </c>
      <c r="AC766" s="3">
        <v>0</v>
      </c>
      <c r="AD766" s="4">
        <v>0</v>
      </c>
      <c r="AE766" s="3">
        <v>0</v>
      </c>
      <c r="AF766" s="4">
        <v>0</v>
      </c>
      <c r="AG766" s="3">
        <v>1</v>
      </c>
      <c r="AH766" s="4">
        <v>0</v>
      </c>
      <c r="AI766" s="4">
        <v>0</v>
      </c>
      <c r="AJ766" s="4">
        <v>0</v>
      </c>
      <c r="AK766" s="4">
        <v>0</v>
      </c>
      <c r="AL766" t="s">
        <v>1157</v>
      </c>
      <c r="AM766" t="s">
        <v>13</v>
      </c>
    </row>
    <row r="767" spans="1:39" x14ac:dyDescent="0.25">
      <c r="A767" t="s">
        <v>1</v>
      </c>
      <c r="B767" t="s">
        <v>2</v>
      </c>
      <c r="C767" t="s">
        <v>3</v>
      </c>
      <c r="D767" t="s">
        <v>4</v>
      </c>
      <c r="E767" t="str">
        <f>_xlfn.XLOOKUP(D767,Planilha2!A:A,Planilha2!B:B)</f>
        <v>Compras EBMS</v>
      </c>
      <c r="F767" s="2">
        <v>45303</v>
      </c>
      <c r="G767" t="s">
        <v>1158</v>
      </c>
      <c r="H767" s="10" t="s">
        <v>5663</v>
      </c>
      <c r="I767" t="s">
        <v>92</v>
      </c>
      <c r="J767" t="s">
        <v>1159</v>
      </c>
      <c r="K767" t="s">
        <v>8</v>
      </c>
      <c r="L767" t="str">
        <f t="shared" si="22"/>
        <v>Serviço</v>
      </c>
      <c r="M767" t="s">
        <v>0</v>
      </c>
      <c r="N767" t="s">
        <v>0</v>
      </c>
      <c r="O767" t="s">
        <v>9</v>
      </c>
      <c r="P767">
        <v>2118</v>
      </c>
      <c r="Q767" t="str">
        <f>_xlfn.XLOOKUP(P767,Planilha1!$A$2:$A$3,Planilha1!$B$2:$B$3)</f>
        <v>Arena</v>
      </c>
      <c r="R767" t="s">
        <v>0</v>
      </c>
      <c r="S767" s="3">
        <v>1</v>
      </c>
      <c r="T767" t="s">
        <v>10</v>
      </c>
      <c r="U767" s="3">
        <v>1</v>
      </c>
      <c r="V767" t="s">
        <v>10</v>
      </c>
      <c r="W767" s="4">
        <v>5500</v>
      </c>
      <c r="X767" s="17">
        <f t="shared" si="23"/>
        <v>5500</v>
      </c>
      <c r="Y767" t="s">
        <v>11</v>
      </c>
      <c r="Z767" s="3">
        <v>1</v>
      </c>
      <c r="AA767" s="3">
        <v>0</v>
      </c>
      <c r="AB767" s="3">
        <v>0</v>
      </c>
      <c r="AC767" s="3">
        <v>0</v>
      </c>
      <c r="AD767" s="4">
        <v>0</v>
      </c>
      <c r="AE767" s="3">
        <v>0</v>
      </c>
      <c r="AF767" s="4">
        <v>0</v>
      </c>
      <c r="AG767" s="3">
        <v>1</v>
      </c>
      <c r="AH767" s="4">
        <v>0</v>
      </c>
      <c r="AI767" s="4">
        <v>0</v>
      </c>
      <c r="AJ767" s="4">
        <v>0</v>
      </c>
      <c r="AK767" s="4">
        <v>0</v>
      </c>
      <c r="AL767" t="s">
        <v>1160</v>
      </c>
      <c r="AM767" t="s">
        <v>13</v>
      </c>
    </row>
    <row r="768" spans="1:39" x14ac:dyDescent="0.25">
      <c r="A768" t="s">
        <v>1</v>
      </c>
      <c r="B768" t="s">
        <v>2</v>
      </c>
      <c r="C768" t="s">
        <v>3</v>
      </c>
      <c r="D768" t="s">
        <v>4</v>
      </c>
      <c r="E768" t="str">
        <f>_xlfn.XLOOKUP(D768,Planilha2!A:A,Planilha2!B:B)</f>
        <v>Compras EBMS</v>
      </c>
      <c r="F768" s="2">
        <v>45303</v>
      </c>
      <c r="G768" t="s">
        <v>1161</v>
      </c>
      <c r="H768" s="10" t="s">
        <v>5664</v>
      </c>
      <c r="I768" t="s">
        <v>1162</v>
      </c>
      <c r="J768" t="s">
        <v>1163</v>
      </c>
      <c r="K768" t="s">
        <v>1164</v>
      </c>
      <c r="L768" t="str">
        <f t="shared" si="22"/>
        <v>Material</v>
      </c>
      <c r="M768" t="s">
        <v>0</v>
      </c>
      <c r="N768" t="s">
        <v>0</v>
      </c>
      <c r="O768" t="s">
        <v>9</v>
      </c>
      <c r="P768">
        <v>2118</v>
      </c>
      <c r="Q768" t="str">
        <f>_xlfn.XLOOKUP(P768,Planilha1!$A$2:$A$3,Planilha1!$B$2:$B$3)</f>
        <v>Arena</v>
      </c>
      <c r="R768" t="s">
        <v>0</v>
      </c>
      <c r="S768" s="3">
        <v>1</v>
      </c>
      <c r="T768" t="s">
        <v>210</v>
      </c>
      <c r="U768" s="3">
        <v>1</v>
      </c>
      <c r="V768" t="s">
        <v>210</v>
      </c>
      <c r="W768" s="4">
        <v>907.04</v>
      </c>
      <c r="X768" s="17">
        <f t="shared" si="23"/>
        <v>907.04</v>
      </c>
      <c r="Y768" t="s">
        <v>11</v>
      </c>
      <c r="Z768" s="3">
        <v>1</v>
      </c>
      <c r="AA768" s="3">
        <v>0</v>
      </c>
      <c r="AB768" s="3">
        <v>0</v>
      </c>
      <c r="AC768" s="3">
        <v>0</v>
      </c>
      <c r="AD768" s="4">
        <v>0</v>
      </c>
      <c r="AE768" s="3">
        <v>0</v>
      </c>
      <c r="AF768" s="4">
        <v>0</v>
      </c>
      <c r="AG768" s="3">
        <v>1</v>
      </c>
      <c r="AH768" s="4">
        <v>0</v>
      </c>
      <c r="AI768" s="4">
        <v>0</v>
      </c>
      <c r="AJ768" s="4">
        <v>0</v>
      </c>
      <c r="AK768" s="4">
        <v>0</v>
      </c>
      <c r="AL768" t="s">
        <v>1165</v>
      </c>
      <c r="AM768" t="s">
        <v>13</v>
      </c>
    </row>
    <row r="769" spans="1:39" x14ac:dyDescent="0.25">
      <c r="A769" t="s">
        <v>1</v>
      </c>
      <c r="B769" t="s">
        <v>2</v>
      </c>
      <c r="C769" t="s">
        <v>3</v>
      </c>
      <c r="D769" t="s">
        <v>4</v>
      </c>
      <c r="E769" t="str">
        <f>_xlfn.XLOOKUP(D769,Planilha2!A:A,Planilha2!B:B)</f>
        <v>Compras EBMS</v>
      </c>
      <c r="F769" s="2">
        <v>45306</v>
      </c>
      <c r="G769" t="s">
        <v>1166</v>
      </c>
      <c r="H769" s="10" t="s">
        <v>5665</v>
      </c>
      <c r="I769" t="s">
        <v>92</v>
      </c>
      <c r="J769" t="s">
        <v>1167</v>
      </c>
      <c r="K769" t="s">
        <v>8</v>
      </c>
      <c r="L769" t="str">
        <f t="shared" si="22"/>
        <v>Serviço</v>
      </c>
      <c r="M769" t="s">
        <v>0</v>
      </c>
      <c r="N769" t="s">
        <v>0</v>
      </c>
      <c r="O769" t="s">
        <v>9</v>
      </c>
      <c r="P769">
        <v>2118</v>
      </c>
      <c r="Q769" t="str">
        <f>_xlfn.XLOOKUP(P769,Planilha1!$A$2:$A$3,Planilha1!$B$2:$B$3)</f>
        <v>Arena</v>
      </c>
      <c r="R769" t="s">
        <v>0</v>
      </c>
      <c r="S769" s="3">
        <v>1</v>
      </c>
      <c r="T769" t="s">
        <v>10</v>
      </c>
      <c r="U769" s="3">
        <v>1</v>
      </c>
      <c r="V769" t="s">
        <v>10</v>
      </c>
      <c r="W769" s="4">
        <v>1300</v>
      </c>
      <c r="X769" s="17">
        <f t="shared" si="23"/>
        <v>1300</v>
      </c>
      <c r="Y769" t="s">
        <v>11</v>
      </c>
      <c r="Z769" s="3">
        <v>1</v>
      </c>
      <c r="AA769" s="3">
        <v>0</v>
      </c>
      <c r="AB769" s="3">
        <v>0</v>
      </c>
      <c r="AC769" s="3">
        <v>0</v>
      </c>
      <c r="AD769" s="4">
        <v>0</v>
      </c>
      <c r="AE769" s="3">
        <v>0</v>
      </c>
      <c r="AF769" s="4">
        <v>0</v>
      </c>
      <c r="AG769" s="3">
        <v>1</v>
      </c>
      <c r="AH769" s="4">
        <v>0</v>
      </c>
      <c r="AI769" s="4">
        <v>0</v>
      </c>
      <c r="AJ769" s="4">
        <v>0</v>
      </c>
      <c r="AK769" s="4">
        <v>0</v>
      </c>
      <c r="AL769" t="s">
        <v>1168</v>
      </c>
      <c r="AM769" t="s">
        <v>13</v>
      </c>
    </row>
    <row r="770" spans="1:39" x14ac:dyDescent="0.25">
      <c r="A770" t="s">
        <v>1</v>
      </c>
      <c r="B770" t="s">
        <v>2</v>
      </c>
      <c r="C770" t="s">
        <v>3</v>
      </c>
      <c r="D770" t="s">
        <v>4</v>
      </c>
      <c r="E770" t="str">
        <f>_xlfn.XLOOKUP(D770,Planilha2!A:A,Planilha2!B:B)</f>
        <v>Compras EBMS</v>
      </c>
      <c r="F770" s="2">
        <v>45314</v>
      </c>
      <c r="G770" t="s">
        <v>1169</v>
      </c>
      <c r="H770" s="10" t="s">
        <v>5666</v>
      </c>
      <c r="I770" t="s">
        <v>1170</v>
      </c>
      <c r="J770" t="s">
        <v>1171</v>
      </c>
      <c r="K770" t="s">
        <v>1146</v>
      </c>
      <c r="L770" t="str">
        <f t="shared" si="22"/>
        <v>Material</v>
      </c>
      <c r="M770" t="s">
        <v>0</v>
      </c>
      <c r="N770" t="s">
        <v>0</v>
      </c>
      <c r="O770" t="s">
        <v>9</v>
      </c>
      <c r="P770">
        <v>2118</v>
      </c>
      <c r="Q770" t="str">
        <f>_xlfn.XLOOKUP(P770,Planilha1!$A$2:$A$3,Planilha1!$B$2:$B$3)</f>
        <v>Arena</v>
      </c>
      <c r="R770" t="s">
        <v>0</v>
      </c>
      <c r="S770" s="3">
        <v>1</v>
      </c>
      <c r="T770" t="s">
        <v>210</v>
      </c>
      <c r="U770" s="3">
        <v>1</v>
      </c>
      <c r="V770" t="s">
        <v>210</v>
      </c>
      <c r="W770" s="4">
        <v>200</v>
      </c>
      <c r="X770" s="17">
        <f t="shared" si="23"/>
        <v>200</v>
      </c>
      <c r="Y770" t="s">
        <v>11</v>
      </c>
      <c r="Z770" s="3">
        <v>1</v>
      </c>
      <c r="AA770" s="3">
        <v>0</v>
      </c>
      <c r="AB770" s="3">
        <v>0</v>
      </c>
      <c r="AC770" s="3">
        <v>0</v>
      </c>
      <c r="AD770" s="4">
        <v>0</v>
      </c>
      <c r="AE770" s="3">
        <v>0</v>
      </c>
      <c r="AF770" s="4">
        <v>0</v>
      </c>
      <c r="AG770" s="3">
        <v>1</v>
      </c>
      <c r="AH770" s="4">
        <v>0</v>
      </c>
      <c r="AI770" s="4">
        <v>0</v>
      </c>
      <c r="AJ770" s="4">
        <v>0</v>
      </c>
      <c r="AK770" s="4">
        <v>0</v>
      </c>
      <c r="AL770" t="s">
        <v>1172</v>
      </c>
      <c r="AM770" t="s">
        <v>13</v>
      </c>
    </row>
    <row r="771" spans="1:39" x14ac:dyDescent="0.25">
      <c r="A771" t="s">
        <v>1</v>
      </c>
      <c r="B771" t="s">
        <v>2</v>
      </c>
      <c r="C771" t="s">
        <v>3</v>
      </c>
      <c r="D771" t="s">
        <v>4</v>
      </c>
      <c r="E771" t="str">
        <f>_xlfn.XLOOKUP(D771,Planilha2!A:A,Planilha2!B:B)</f>
        <v>Compras EBMS</v>
      </c>
      <c r="F771" s="2">
        <v>45314</v>
      </c>
      <c r="G771" t="s">
        <v>1173</v>
      </c>
      <c r="H771" s="10" t="s">
        <v>5667</v>
      </c>
      <c r="I771" t="s">
        <v>1134</v>
      </c>
      <c r="J771" t="s">
        <v>1135</v>
      </c>
      <c r="K771" t="s">
        <v>8</v>
      </c>
      <c r="L771" t="str">
        <f t="shared" ref="L771:L834" si="24">IF(LEFT(K771,1)="s","Serviço",IF(LEFT(K771,1)="l","Locação","Material"))</f>
        <v>Serviço</v>
      </c>
      <c r="M771" t="s">
        <v>0</v>
      </c>
      <c r="N771" t="s">
        <v>0</v>
      </c>
      <c r="O771" t="s">
        <v>9</v>
      </c>
      <c r="P771">
        <v>2118</v>
      </c>
      <c r="Q771" t="str">
        <f>_xlfn.XLOOKUP(P771,Planilha1!$A$2:$A$3,Planilha1!$B$2:$B$3)</f>
        <v>Arena</v>
      </c>
      <c r="R771" t="s">
        <v>0</v>
      </c>
      <c r="S771" s="3">
        <v>1</v>
      </c>
      <c r="T771" t="s">
        <v>210</v>
      </c>
      <c r="U771" s="3">
        <v>1</v>
      </c>
      <c r="V771" t="s">
        <v>210</v>
      </c>
      <c r="W771" s="4">
        <v>10005</v>
      </c>
      <c r="X771" s="17">
        <f t="shared" ref="X771:X834" si="25">W771*S771/Z771</f>
        <v>10005</v>
      </c>
      <c r="Y771" t="s">
        <v>11</v>
      </c>
      <c r="Z771" s="3">
        <v>1</v>
      </c>
      <c r="AA771" s="3">
        <v>0</v>
      </c>
      <c r="AB771" s="3">
        <v>0</v>
      </c>
      <c r="AC771" s="3">
        <v>0</v>
      </c>
      <c r="AD771" s="4">
        <v>0</v>
      </c>
      <c r="AE771" s="3">
        <v>0</v>
      </c>
      <c r="AF771" s="4">
        <v>0</v>
      </c>
      <c r="AG771" s="3">
        <v>1</v>
      </c>
      <c r="AH771" s="4">
        <v>0</v>
      </c>
      <c r="AI771" s="4">
        <v>0</v>
      </c>
      <c r="AJ771" s="4">
        <v>0</v>
      </c>
      <c r="AK771" s="4">
        <v>0</v>
      </c>
      <c r="AL771" t="s">
        <v>1174</v>
      </c>
      <c r="AM771" t="s">
        <v>13</v>
      </c>
    </row>
    <row r="772" spans="1:39" x14ac:dyDescent="0.25">
      <c r="A772" t="s">
        <v>1</v>
      </c>
      <c r="B772" t="s">
        <v>2</v>
      </c>
      <c r="C772" t="s">
        <v>3</v>
      </c>
      <c r="D772" t="s">
        <v>4</v>
      </c>
      <c r="E772" t="str">
        <f>_xlfn.XLOOKUP(D772,Planilha2!A:A,Planilha2!B:B)</f>
        <v>Compras EBMS</v>
      </c>
      <c r="F772" s="2">
        <v>45314</v>
      </c>
      <c r="G772" t="s">
        <v>1175</v>
      </c>
      <c r="H772" s="10" t="s">
        <v>5668</v>
      </c>
      <c r="I772" t="s">
        <v>1125</v>
      </c>
      <c r="J772" t="s">
        <v>1176</v>
      </c>
      <c r="K772" t="s">
        <v>8</v>
      </c>
      <c r="L772" t="str">
        <f t="shared" si="24"/>
        <v>Serviço</v>
      </c>
      <c r="M772" t="s">
        <v>0</v>
      </c>
      <c r="N772" t="s">
        <v>0</v>
      </c>
      <c r="O772" t="s">
        <v>9</v>
      </c>
      <c r="P772">
        <v>2118</v>
      </c>
      <c r="Q772" t="str">
        <f>_xlfn.XLOOKUP(P772,Planilha1!$A$2:$A$3,Planilha1!$B$2:$B$3)</f>
        <v>Arena</v>
      </c>
      <c r="R772" t="s">
        <v>0</v>
      </c>
      <c r="S772" s="3">
        <v>1</v>
      </c>
      <c r="T772" t="s">
        <v>10</v>
      </c>
      <c r="U772" s="3">
        <v>1</v>
      </c>
      <c r="V772" t="s">
        <v>10</v>
      </c>
      <c r="W772" s="4">
        <v>2000</v>
      </c>
      <c r="X772" s="17">
        <f t="shared" si="25"/>
        <v>2000</v>
      </c>
      <c r="Y772" t="s">
        <v>11</v>
      </c>
      <c r="Z772" s="3">
        <v>1</v>
      </c>
      <c r="AA772" s="3">
        <v>0</v>
      </c>
      <c r="AB772" s="3">
        <v>0</v>
      </c>
      <c r="AC772" s="3">
        <v>0</v>
      </c>
      <c r="AD772" s="4">
        <v>0</v>
      </c>
      <c r="AE772" s="3">
        <v>0</v>
      </c>
      <c r="AF772" s="4">
        <v>0</v>
      </c>
      <c r="AG772" s="3">
        <v>1</v>
      </c>
      <c r="AH772" s="4">
        <v>0</v>
      </c>
      <c r="AI772" s="4">
        <v>0</v>
      </c>
      <c r="AJ772" s="4">
        <v>0</v>
      </c>
      <c r="AK772" s="4">
        <v>0</v>
      </c>
      <c r="AL772" t="s">
        <v>1177</v>
      </c>
      <c r="AM772" t="s">
        <v>13</v>
      </c>
    </row>
    <row r="773" spans="1:39" x14ac:dyDescent="0.25">
      <c r="A773" t="s">
        <v>1</v>
      </c>
      <c r="B773" t="s">
        <v>2</v>
      </c>
      <c r="C773" t="s">
        <v>3</v>
      </c>
      <c r="D773" t="s">
        <v>4</v>
      </c>
      <c r="E773" t="str">
        <f>_xlfn.XLOOKUP(D773,Planilha2!A:A,Planilha2!B:B)</f>
        <v>Compras EBMS</v>
      </c>
      <c r="F773" s="2">
        <v>45314</v>
      </c>
      <c r="G773" t="s">
        <v>1175</v>
      </c>
      <c r="H773" s="10" t="s">
        <v>5668</v>
      </c>
      <c r="I773" t="s">
        <v>1125</v>
      </c>
      <c r="J773" t="s">
        <v>1176</v>
      </c>
      <c r="K773" t="s">
        <v>8</v>
      </c>
      <c r="L773" t="str">
        <f t="shared" si="24"/>
        <v>Serviço</v>
      </c>
      <c r="M773" t="s">
        <v>0</v>
      </c>
      <c r="N773" t="s">
        <v>0</v>
      </c>
      <c r="O773" t="s">
        <v>9</v>
      </c>
      <c r="P773">
        <v>2118</v>
      </c>
      <c r="Q773" t="str">
        <f>_xlfn.XLOOKUP(P773,Planilha1!$A$2:$A$3,Planilha1!$B$2:$B$3)</f>
        <v>Arena</v>
      </c>
      <c r="R773" t="s">
        <v>0</v>
      </c>
      <c r="S773" s="3">
        <v>1</v>
      </c>
      <c r="T773" t="s">
        <v>10</v>
      </c>
      <c r="U773" s="3">
        <v>1</v>
      </c>
      <c r="V773" t="s">
        <v>10</v>
      </c>
      <c r="W773" s="4">
        <v>2000</v>
      </c>
      <c r="X773" s="17">
        <f t="shared" si="25"/>
        <v>2000</v>
      </c>
      <c r="Y773" t="s">
        <v>11</v>
      </c>
      <c r="Z773" s="3">
        <v>1</v>
      </c>
      <c r="AA773" s="3">
        <v>0</v>
      </c>
      <c r="AB773" s="3">
        <v>0</v>
      </c>
      <c r="AC773" s="3">
        <v>0</v>
      </c>
      <c r="AD773" s="4">
        <v>0</v>
      </c>
      <c r="AE773" s="3">
        <v>0</v>
      </c>
      <c r="AF773" s="4">
        <v>0</v>
      </c>
      <c r="AG773" s="3">
        <v>1</v>
      </c>
      <c r="AH773" s="4">
        <v>0</v>
      </c>
      <c r="AI773" s="4">
        <v>0</v>
      </c>
      <c r="AJ773" s="4">
        <v>0</v>
      </c>
      <c r="AK773" s="4">
        <v>0</v>
      </c>
      <c r="AL773" t="s">
        <v>1178</v>
      </c>
      <c r="AM773" t="s">
        <v>13</v>
      </c>
    </row>
    <row r="774" spans="1:39" x14ac:dyDescent="0.25">
      <c r="A774" t="s">
        <v>1</v>
      </c>
      <c r="B774" t="s">
        <v>2</v>
      </c>
      <c r="C774" t="s">
        <v>3</v>
      </c>
      <c r="D774" t="s">
        <v>4</v>
      </c>
      <c r="E774" t="str">
        <f>_xlfn.XLOOKUP(D774,Planilha2!A:A,Planilha2!B:B)</f>
        <v>Compras EBMS</v>
      </c>
      <c r="F774" s="2">
        <v>45314</v>
      </c>
      <c r="G774" t="s">
        <v>1175</v>
      </c>
      <c r="H774" s="10" t="s">
        <v>5668</v>
      </c>
      <c r="I774" t="s">
        <v>1125</v>
      </c>
      <c r="J774" t="s">
        <v>1176</v>
      </c>
      <c r="K774" t="s">
        <v>8</v>
      </c>
      <c r="L774" t="str">
        <f t="shared" si="24"/>
        <v>Serviço</v>
      </c>
      <c r="M774" t="s">
        <v>0</v>
      </c>
      <c r="N774" t="s">
        <v>0</v>
      </c>
      <c r="O774" t="s">
        <v>9</v>
      </c>
      <c r="P774">
        <v>2118</v>
      </c>
      <c r="Q774" t="str">
        <f>_xlfn.XLOOKUP(P774,Planilha1!$A$2:$A$3,Planilha1!$B$2:$B$3)</f>
        <v>Arena</v>
      </c>
      <c r="R774" t="s">
        <v>0</v>
      </c>
      <c r="S774" s="3">
        <v>1</v>
      </c>
      <c r="T774" t="s">
        <v>10</v>
      </c>
      <c r="U774" s="3">
        <v>1</v>
      </c>
      <c r="V774" t="s">
        <v>10</v>
      </c>
      <c r="W774" s="4">
        <v>2000</v>
      </c>
      <c r="X774" s="17">
        <f t="shared" si="25"/>
        <v>2000</v>
      </c>
      <c r="Y774" t="s">
        <v>11</v>
      </c>
      <c r="Z774" s="3">
        <v>1</v>
      </c>
      <c r="AA774" s="3">
        <v>0</v>
      </c>
      <c r="AB774" s="3">
        <v>0</v>
      </c>
      <c r="AC774" s="3">
        <v>0</v>
      </c>
      <c r="AD774" s="4">
        <v>0</v>
      </c>
      <c r="AE774" s="3">
        <v>0</v>
      </c>
      <c r="AF774" s="4">
        <v>0</v>
      </c>
      <c r="AG774" s="3">
        <v>1</v>
      </c>
      <c r="AH774" s="4">
        <v>0</v>
      </c>
      <c r="AI774" s="4">
        <v>0</v>
      </c>
      <c r="AJ774" s="4">
        <v>0</v>
      </c>
      <c r="AK774" s="4">
        <v>0</v>
      </c>
      <c r="AL774" t="s">
        <v>1179</v>
      </c>
      <c r="AM774" t="s">
        <v>13</v>
      </c>
    </row>
    <row r="775" spans="1:39" x14ac:dyDescent="0.25">
      <c r="A775" t="s">
        <v>1</v>
      </c>
      <c r="B775" t="s">
        <v>2</v>
      </c>
      <c r="C775" t="s">
        <v>3</v>
      </c>
      <c r="D775" t="s">
        <v>4</v>
      </c>
      <c r="E775" t="str">
        <f>_xlfn.XLOOKUP(D775,Planilha2!A:A,Planilha2!B:B)</f>
        <v>Compras EBMS</v>
      </c>
      <c r="F775" s="2">
        <v>45314</v>
      </c>
      <c r="G775" t="s">
        <v>1175</v>
      </c>
      <c r="H775" s="10" t="s">
        <v>5668</v>
      </c>
      <c r="I775" t="s">
        <v>1125</v>
      </c>
      <c r="J775" t="s">
        <v>1176</v>
      </c>
      <c r="K775" t="s">
        <v>8</v>
      </c>
      <c r="L775" t="str">
        <f t="shared" si="24"/>
        <v>Serviço</v>
      </c>
      <c r="M775" t="s">
        <v>0</v>
      </c>
      <c r="N775" t="s">
        <v>0</v>
      </c>
      <c r="O775" t="s">
        <v>9</v>
      </c>
      <c r="P775">
        <v>2118</v>
      </c>
      <c r="Q775" t="str">
        <f>_xlfn.XLOOKUP(P775,Planilha1!$A$2:$A$3,Planilha1!$B$2:$B$3)</f>
        <v>Arena</v>
      </c>
      <c r="R775" t="s">
        <v>0</v>
      </c>
      <c r="S775" s="3">
        <v>1</v>
      </c>
      <c r="T775" t="s">
        <v>10</v>
      </c>
      <c r="U775" s="3">
        <v>1</v>
      </c>
      <c r="V775" t="s">
        <v>10</v>
      </c>
      <c r="W775" s="4">
        <v>2000</v>
      </c>
      <c r="X775" s="17">
        <f t="shared" si="25"/>
        <v>2000</v>
      </c>
      <c r="Y775" t="s">
        <v>11</v>
      </c>
      <c r="Z775" s="3">
        <v>1</v>
      </c>
      <c r="AA775" s="3">
        <v>0</v>
      </c>
      <c r="AB775" s="3">
        <v>0</v>
      </c>
      <c r="AC775" s="3">
        <v>0</v>
      </c>
      <c r="AD775" s="4">
        <v>0</v>
      </c>
      <c r="AE775" s="3">
        <v>0</v>
      </c>
      <c r="AF775" s="4">
        <v>0</v>
      </c>
      <c r="AG775" s="3">
        <v>1</v>
      </c>
      <c r="AH775" s="4">
        <v>0</v>
      </c>
      <c r="AI775" s="4">
        <v>0</v>
      </c>
      <c r="AJ775" s="4">
        <v>0</v>
      </c>
      <c r="AK775" s="4">
        <v>0</v>
      </c>
      <c r="AL775" t="s">
        <v>1180</v>
      </c>
      <c r="AM775" t="s">
        <v>13</v>
      </c>
    </row>
    <row r="776" spans="1:39" x14ac:dyDescent="0.25">
      <c r="A776" t="s">
        <v>1</v>
      </c>
      <c r="B776" t="s">
        <v>2</v>
      </c>
      <c r="C776" t="s">
        <v>3</v>
      </c>
      <c r="D776" t="s">
        <v>4</v>
      </c>
      <c r="E776" t="str">
        <f>_xlfn.XLOOKUP(D776,Planilha2!A:A,Planilha2!B:B)</f>
        <v>Compras EBMS</v>
      </c>
      <c r="F776" s="2">
        <v>45314</v>
      </c>
      <c r="G776" t="s">
        <v>1175</v>
      </c>
      <c r="H776" s="10" t="s">
        <v>5668</v>
      </c>
      <c r="I776" t="s">
        <v>1125</v>
      </c>
      <c r="J776" t="s">
        <v>1176</v>
      </c>
      <c r="K776" t="s">
        <v>8</v>
      </c>
      <c r="L776" t="str">
        <f t="shared" si="24"/>
        <v>Serviço</v>
      </c>
      <c r="M776" t="s">
        <v>23</v>
      </c>
      <c r="N776" t="s">
        <v>0</v>
      </c>
      <c r="O776" t="s">
        <v>9</v>
      </c>
      <c r="P776">
        <v>2118</v>
      </c>
      <c r="Q776" t="str">
        <f>_xlfn.XLOOKUP(P776,Planilha1!$A$2:$A$3,Planilha1!$B$2:$B$3)</f>
        <v>Arena</v>
      </c>
      <c r="R776" t="s">
        <v>0</v>
      </c>
      <c r="S776" s="3">
        <v>1</v>
      </c>
      <c r="T776" t="s">
        <v>10</v>
      </c>
      <c r="U776" s="3">
        <v>1</v>
      </c>
      <c r="V776" t="s">
        <v>10</v>
      </c>
      <c r="W776" s="4">
        <v>1000</v>
      </c>
      <c r="X776" s="17">
        <f t="shared" si="25"/>
        <v>1000</v>
      </c>
      <c r="Y776" t="s">
        <v>11</v>
      </c>
      <c r="Z776" s="3">
        <v>1</v>
      </c>
      <c r="AA776" s="3">
        <v>0</v>
      </c>
      <c r="AB776" s="3">
        <v>0</v>
      </c>
      <c r="AC776" s="3">
        <v>0</v>
      </c>
      <c r="AD776" s="4">
        <v>0</v>
      </c>
      <c r="AE776" s="3">
        <v>0</v>
      </c>
      <c r="AF776" s="4">
        <v>0</v>
      </c>
      <c r="AG776" s="3">
        <v>1</v>
      </c>
      <c r="AH776" s="4">
        <v>0</v>
      </c>
      <c r="AI776" s="4">
        <v>0</v>
      </c>
      <c r="AJ776" s="4">
        <v>0</v>
      </c>
      <c r="AK776" s="4">
        <v>0</v>
      </c>
      <c r="AL776" t="s">
        <v>1181</v>
      </c>
      <c r="AM776" t="s">
        <v>13</v>
      </c>
    </row>
    <row r="777" spans="1:39" x14ac:dyDescent="0.25">
      <c r="A777" t="s">
        <v>1</v>
      </c>
      <c r="B777" t="s">
        <v>2</v>
      </c>
      <c r="C777" t="s">
        <v>3</v>
      </c>
      <c r="D777" t="s">
        <v>4</v>
      </c>
      <c r="E777" t="str">
        <f>_xlfn.XLOOKUP(D777,Planilha2!A:A,Planilha2!B:B)</f>
        <v>Compras EBMS</v>
      </c>
      <c r="F777" s="2">
        <v>45314</v>
      </c>
      <c r="G777" t="s">
        <v>1175</v>
      </c>
      <c r="H777" s="10" t="s">
        <v>5668</v>
      </c>
      <c r="I777" t="s">
        <v>1125</v>
      </c>
      <c r="J777" t="s">
        <v>1176</v>
      </c>
      <c r="K777" t="s">
        <v>8</v>
      </c>
      <c r="L777" t="str">
        <f t="shared" si="24"/>
        <v>Serviço</v>
      </c>
      <c r="M777" t="s">
        <v>23</v>
      </c>
      <c r="N777" t="s">
        <v>0</v>
      </c>
      <c r="O777" t="s">
        <v>9</v>
      </c>
      <c r="P777">
        <v>2118</v>
      </c>
      <c r="Q777" t="str">
        <f>_xlfn.XLOOKUP(P777,Planilha1!$A$2:$A$3,Planilha1!$B$2:$B$3)</f>
        <v>Arena</v>
      </c>
      <c r="R777" t="s">
        <v>0</v>
      </c>
      <c r="S777" s="3">
        <v>1</v>
      </c>
      <c r="T777" t="s">
        <v>10</v>
      </c>
      <c r="U777" s="3">
        <v>1</v>
      </c>
      <c r="V777" t="s">
        <v>10</v>
      </c>
      <c r="W777" s="4">
        <v>1000</v>
      </c>
      <c r="X777" s="17">
        <f t="shared" si="25"/>
        <v>1000</v>
      </c>
      <c r="Y777" t="s">
        <v>11</v>
      </c>
      <c r="Z777" s="3">
        <v>1</v>
      </c>
      <c r="AA777" s="3">
        <v>0</v>
      </c>
      <c r="AB777" s="3">
        <v>0</v>
      </c>
      <c r="AC777" s="3">
        <v>0</v>
      </c>
      <c r="AD777" s="4">
        <v>0</v>
      </c>
      <c r="AE777" s="3">
        <v>0</v>
      </c>
      <c r="AF777" s="4">
        <v>0</v>
      </c>
      <c r="AG777" s="3">
        <v>1</v>
      </c>
      <c r="AH777" s="4">
        <v>0</v>
      </c>
      <c r="AI777" s="4">
        <v>0</v>
      </c>
      <c r="AJ777" s="4">
        <v>0</v>
      </c>
      <c r="AK777" s="4">
        <v>0</v>
      </c>
      <c r="AL777" t="s">
        <v>1182</v>
      </c>
      <c r="AM777" t="s">
        <v>13</v>
      </c>
    </row>
    <row r="778" spans="1:39" x14ac:dyDescent="0.25">
      <c r="A778" t="s">
        <v>1</v>
      </c>
      <c r="B778" t="s">
        <v>2</v>
      </c>
      <c r="C778" t="s">
        <v>3</v>
      </c>
      <c r="D778" t="s">
        <v>4</v>
      </c>
      <c r="E778" t="str">
        <f>_xlfn.XLOOKUP(D778,Planilha2!A:A,Planilha2!B:B)</f>
        <v>Compras EBMS</v>
      </c>
      <c r="F778" s="2">
        <v>45316</v>
      </c>
      <c r="G778" t="s">
        <v>46</v>
      </c>
      <c r="H778" s="10" t="s">
        <v>46</v>
      </c>
      <c r="I778" t="s">
        <v>1125</v>
      </c>
      <c r="J778" t="s">
        <v>1183</v>
      </c>
      <c r="K778" t="s">
        <v>8</v>
      </c>
      <c r="L778" t="str">
        <f t="shared" si="24"/>
        <v>Serviço</v>
      </c>
      <c r="M778" t="s">
        <v>0</v>
      </c>
      <c r="N778" t="s">
        <v>0</v>
      </c>
      <c r="O778" t="s">
        <v>9</v>
      </c>
      <c r="P778">
        <v>2118</v>
      </c>
      <c r="Q778" t="str">
        <f>_xlfn.XLOOKUP(P778,Planilha1!$A$2:$A$3,Planilha1!$B$2:$B$3)</f>
        <v>Arena</v>
      </c>
      <c r="R778" t="s">
        <v>0</v>
      </c>
      <c r="S778" s="3">
        <v>1</v>
      </c>
      <c r="T778" t="s">
        <v>10</v>
      </c>
      <c r="U778" s="3">
        <v>1</v>
      </c>
      <c r="V778" t="s">
        <v>10</v>
      </c>
      <c r="W778" s="4">
        <v>800</v>
      </c>
      <c r="X778" s="17">
        <f t="shared" si="25"/>
        <v>800</v>
      </c>
      <c r="Y778" t="s">
        <v>11</v>
      </c>
      <c r="Z778" s="3">
        <v>1</v>
      </c>
      <c r="AA778" s="3">
        <v>0</v>
      </c>
      <c r="AB778" s="3">
        <v>0</v>
      </c>
      <c r="AC778" s="3">
        <v>0</v>
      </c>
      <c r="AD778" s="4">
        <v>0</v>
      </c>
      <c r="AE778" s="3">
        <v>0</v>
      </c>
      <c r="AF778" s="4">
        <v>0</v>
      </c>
      <c r="AG778" s="3">
        <v>1</v>
      </c>
      <c r="AH778" s="4">
        <v>0</v>
      </c>
      <c r="AI778" s="4">
        <v>0</v>
      </c>
      <c r="AJ778" s="4">
        <v>0</v>
      </c>
      <c r="AK778" s="4">
        <v>0</v>
      </c>
      <c r="AL778" t="s">
        <v>1184</v>
      </c>
      <c r="AM778" t="s">
        <v>13</v>
      </c>
    </row>
    <row r="779" spans="1:39" x14ac:dyDescent="0.25">
      <c r="A779" t="s">
        <v>1</v>
      </c>
      <c r="B779" t="s">
        <v>2</v>
      </c>
      <c r="C779" t="s">
        <v>3</v>
      </c>
      <c r="D779" t="s">
        <v>4</v>
      </c>
      <c r="E779" t="str">
        <f>_xlfn.XLOOKUP(D779,Planilha2!A:A,Planilha2!B:B)</f>
        <v>Compras EBMS</v>
      </c>
      <c r="F779" s="2">
        <v>45320</v>
      </c>
      <c r="G779" t="s">
        <v>1185</v>
      </c>
      <c r="H779" s="10" t="s">
        <v>5669</v>
      </c>
      <c r="I779" t="s">
        <v>51</v>
      </c>
      <c r="J779" t="s">
        <v>1186</v>
      </c>
      <c r="K779" t="s">
        <v>8</v>
      </c>
      <c r="L779" t="str">
        <f t="shared" si="24"/>
        <v>Serviço</v>
      </c>
      <c r="M779" t="s">
        <v>0</v>
      </c>
      <c r="N779" t="s">
        <v>0</v>
      </c>
      <c r="O779" t="s">
        <v>9</v>
      </c>
      <c r="P779">
        <v>2118</v>
      </c>
      <c r="Q779" t="str">
        <f>_xlfn.XLOOKUP(P779,Planilha1!$A$2:$A$3,Planilha1!$B$2:$B$3)</f>
        <v>Arena</v>
      </c>
      <c r="R779" t="s">
        <v>0</v>
      </c>
      <c r="S779" s="3">
        <v>1</v>
      </c>
      <c r="T779" t="s">
        <v>10</v>
      </c>
      <c r="U779" s="3">
        <v>1</v>
      </c>
      <c r="V779" t="s">
        <v>10</v>
      </c>
      <c r="W779" s="4">
        <v>15555</v>
      </c>
      <c r="X779" s="17">
        <f t="shared" si="25"/>
        <v>15555</v>
      </c>
      <c r="Y779" t="s">
        <v>11</v>
      </c>
      <c r="Z779" s="3">
        <v>1</v>
      </c>
      <c r="AA779" s="3">
        <v>0</v>
      </c>
      <c r="AB779" s="3">
        <v>0</v>
      </c>
      <c r="AC779" s="3">
        <v>0</v>
      </c>
      <c r="AD779" s="4">
        <v>0</v>
      </c>
      <c r="AE779" s="3">
        <v>0</v>
      </c>
      <c r="AF779" s="4">
        <v>0</v>
      </c>
      <c r="AG779" s="3">
        <v>1</v>
      </c>
      <c r="AH779" s="4">
        <v>0</v>
      </c>
      <c r="AI779" s="4">
        <v>0</v>
      </c>
      <c r="AJ779" s="4">
        <v>0</v>
      </c>
      <c r="AK779" s="4">
        <v>0</v>
      </c>
      <c r="AL779" t="s">
        <v>1187</v>
      </c>
      <c r="AM779" t="s">
        <v>13</v>
      </c>
    </row>
    <row r="780" spans="1:39" x14ac:dyDescent="0.25">
      <c r="A780" t="s">
        <v>1</v>
      </c>
      <c r="B780" t="s">
        <v>2</v>
      </c>
      <c r="C780" t="s">
        <v>3</v>
      </c>
      <c r="D780" t="s">
        <v>4</v>
      </c>
      <c r="E780" t="str">
        <f>_xlfn.XLOOKUP(D780,Planilha2!A:A,Planilha2!B:B)</f>
        <v>Compras EBMS</v>
      </c>
      <c r="F780" s="2">
        <v>45320</v>
      </c>
      <c r="G780" t="s">
        <v>1169</v>
      </c>
      <c r="H780" s="10" t="s">
        <v>5666</v>
      </c>
      <c r="I780" t="s">
        <v>1170</v>
      </c>
      <c r="J780" t="s">
        <v>1188</v>
      </c>
      <c r="K780" t="s">
        <v>1146</v>
      </c>
      <c r="L780" t="str">
        <f t="shared" si="24"/>
        <v>Material</v>
      </c>
      <c r="M780" t="s">
        <v>0</v>
      </c>
      <c r="N780" t="s">
        <v>0</v>
      </c>
      <c r="O780" t="s">
        <v>9</v>
      </c>
      <c r="P780">
        <v>2118</v>
      </c>
      <c r="Q780" t="str">
        <f>_xlfn.XLOOKUP(P780,Planilha1!$A$2:$A$3,Planilha1!$B$2:$B$3)</f>
        <v>Arena</v>
      </c>
      <c r="R780" t="s">
        <v>0</v>
      </c>
      <c r="S780" s="3">
        <v>1</v>
      </c>
      <c r="T780" t="s">
        <v>210</v>
      </c>
      <c r="U780" s="3">
        <v>1</v>
      </c>
      <c r="V780" t="s">
        <v>210</v>
      </c>
      <c r="W780" s="4">
        <v>200</v>
      </c>
      <c r="X780" s="17">
        <f t="shared" si="25"/>
        <v>200</v>
      </c>
      <c r="Y780" t="s">
        <v>11</v>
      </c>
      <c r="Z780" s="3">
        <v>1</v>
      </c>
      <c r="AA780" s="3">
        <v>0</v>
      </c>
      <c r="AB780" s="3">
        <v>0</v>
      </c>
      <c r="AC780" s="3">
        <v>0</v>
      </c>
      <c r="AD780" s="4">
        <v>0</v>
      </c>
      <c r="AE780" s="3">
        <v>0</v>
      </c>
      <c r="AF780" s="4">
        <v>0</v>
      </c>
      <c r="AG780" s="3">
        <v>1</v>
      </c>
      <c r="AH780" s="4">
        <v>0</v>
      </c>
      <c r="AI780" s="4">
        <v>0</v>
      </c>
      <c r="AJ780" s="4">
        <v>0</v>
      </c>
      <c r="AK780" s="4">
        <v>0</v>
      </c>
      <c r="AL780" t="s">
        <v>1189</v>
      </c>
      <c r="AM780" t="s">
        <v>13</v>
      </c>
    </row>
    <row r="781" spans="1:39" x14ac:dyDescent="0.25">
      <c r="A781" t="s">
        <v>1</v>
      </c>
      <c r="B781" t="s">
        <v>2</v>
      </c>
      <c r="C781" t="s">
        <v>3</v>
      </c>
      <c r="D781" t="s">
        <v>4</v>
      </c>
      <c r="E781" t="str">
        <f>_xlfn.XLOOKUP(D781,Planilha2!A:A,Planilha2!B:B)</f>
        <v>Compras EBMS</v>
      </c>
      <c r="F781" s="2">
        <v>45321</v>
      </c>
      <c r="G781" t="s">
        <v>1150</v>
      </c>
      <c r="H781" s="10" t="s">
        <v>5662</v>
      </c>
      <c r="I781" t="s">
        <v>1125</v>
      </c>
      <c r="J781" t="s">
        <v>1190</v>
      </c>
      <c r="K781" t="s">
        <v>8</v>
      </c>
      <c r="L781" t="str">
        <f t="shared" si="24"/>
        <v>Serviço</v>
      </c>
      <c r="M781" t="s">
        <v>0</v>
      </c>
      <c r="N781" t="s">
        <v>0</v>
      </c>
      <c r="O781" t="s">
        <v>9</v>
      </c>
      <c r="P781">
        <v>2118</v>
      </c>
      <c r="Q781" t="str">
        <f>_xlfn.XLOOKUP(P781,Planilha1!$A$2:$A$3,Planilha1!$B$2:$B$3)</f>
        <v>Arena</v>
      </c>
      <c r="R781" t="s">
        <v>0</v>
      </c>
      <c r="S781" s="3">
        <v>1</v>
      </c>
      <c r="T781" t="s">
        <v>10</v>
      </c>
      <c r="U781" s="3">
        <v>1</v>
      </c>
      <c r="V781" t="s">
        <v>10</v>
      </c>
      <c r="W781" s="4">
        <v>1100</v>
      </c>
      <c r="X781" s="17">
        <f t="shared" si="25"/>
        <v>1100</v>
      </c>
      <c r="Y781" t="s">
        <v>11</v>
      </c>
      <c r="Z781" s="3">
        <v>1</v>
      </c>
      <c r="AA781" s="3">
        <v>0</v>
      </c>
      <c r="AB781" s="3">
        <v>0</v>
      </c>
      <c r="AC781" s="3">
        <v>0</v>
      </c>
      <c r="AD781" s="4">
        <v>0</v>
      </c>
      <c r="AE781" s="3">
        <v>0</v>
      </c>
      <c r="AF781" s="4">
        <v>0</v>
      </c>
      <c r="AG781" s="3">
        <v>1</v>
      </c>
      <c r="AH781" s="4">
        <v>0</v>
      </c>
      <c r="AI781" s="4">
        <v>0</v>
      </c>
      <c r="AJ781" s="4">
        <v>0</v>
      </c>
      <c r="AK781" s="4">
        <v>0</v>
      </c>
      <c r="AL781" t="s">
        <v>1191</v>
      </c>
      <c r="AM781" t="s">
        <v>13</v>
      </c>
    </row>
    <row r="782" spans="1:39" x14ac:dyDescent="0.25">
      <c r="A782" t="s">
        <v>1</v>
      </c>
      <c r="B782" t="s">
        <v>2</v>
      </c>
      <c r="C782" t="s">
        <v>3</v>
      </c>
      <c r="D782" t="s">
        <v>4</v>
      </c>
      <c r="E782" t="str">
        <f>_xlfn.XLOOKUP(D782,Planilha2!A:A,Planilha2!B:B)</f>
        <v>Compras EBMS</v>
      </c>
      <c r="F782" s="2">
        <v>45321</v>
      </c>
      <c r="G782" t="s">
        <v>1150</v>
      </c>
      <c r="H782" s="10" t="s">
        <v>5662</v>
      </c>
      <c r="I782" t="s">
        <v>1125</v>
      </c>
      <c r="J782" t="s">
        <v>1190</v>
      </c>
      <c r="K782" t="s">
        <v>8</v>
      </c>
      <c r="L782" t="str">
        <f t="shared" si="24"/>
        <v>Serviço</v>
      </c>
      <c r="M782" t="s">
        <v>0</v>
      </c>
      <c r="N782" t="s">
        <v>0</v>
      </c>
      <c r="O782" t="s">
        <v>9</v>
      </c>
      <c r="P782">
        <v>2118</v>
      </c>
      <c r="Q782" t="str">
        <f>_xlfn.XLOOKUP(P782,Planilha1!$A$2:$A$3,Planilha1!$B$2:$B$3)</f>
        <v>Arena</v>
      </c>
      <c r="R782" t="s">
        <v>0</v>
      </c>
      <c r="S782" s="3">
        <v>1</v>
      </c>
      <c r="T782" t="s">
        <v>10</v>
      </c>
      <c r="U782" s="3">
        <v>1</v>
      </c>
      <c r="V782" t="s">
        <v>10</v>
      </c>
      <c r="W782" s="4">
        <v>1100</v>
      </c>
      <c r="X782" s="17">
        <f t="shared" si="25"/>
        <v>1100</v>
      </c>
      <c r="Y782" t="s">
        <v>11</v>
      </c>
      <c r="Z782" s="3">
        <v>1</v>
      </c>
      <c r="AA782" s="3">
        <v>0</v>
      </c>
      <c r="AB782" s="3">
        <v>0</v>
      </c>
      <c r="AC782" s="3">
        <v>0</v>
      </c>
      <c r="AD782" s="4">
        <v>0</v>
      </c>
      <c r="AE782" s="3">
        <v>0</v>
      </c>
      <c r="AF782" s="4">
        <v>0</v>
      </c>
      <c r="AG782" s="3">
        <v>1</v>
      </c>
      <c r="AH782" s="4">
        <v>0</v>
      </c>
      <c r="AI782" s="4">
        <v>0</v>
      </c>
      <c r="AJ782" s="4">
        <v>0</v>
      </c>
      <c r="AK782" s="4">
        <v>0</v>
      </c>
      <c r="AL782" t="s">
        <v>1192</v>
      </c>
      <c r="AM782" t="s">
        <v>13</v>
      </c>
    </row>
    <row r="783" spans="1:39" x14ac:dyDescent="0.25">
      <c r="A783" t="s">
        <v>1</v>
      </c>
      <c r="B783" t="s">
        <v>2</v>
      </c>
      <c r="C783" t="s">
        <v>3</v>
      </c>
      <c r="D783" t="s">
        <v>4</v>
      </c>
      <c r="E783" t="str">
        <f>_xlfn.XLOOKUP(D783,Planilha2!A:A,Planilha2!B:B)</f>
        <v>Compras EBMS</v>
      </c>
      <c r="F783" s="2">
        <v>45321</v>
      </c>
      <c r="G783" t="s">
        <v>1150</v>
      </c>
      <c r="H783" s="10" t="s">
        <v>5662</v>
      </c>
      <c r="I783" t="s">
        <v>1125</v>
      </c>
      <c r="J783" t="s">
        <v>1193</v>
      </c>
      <c r="K783" t="s">
        <v>8</v>
      </c>
      <c r="L783" t="str">
        <f t="shared" si="24"/>
        <v>Serviço</v>
      </c>
      <c r="M783" t="s">
        <v>0</v>
      </c>
      <c r="N783" t="s">
        <v>0</v>
      </c>
      <c r="O783" t="s">
        <v>9</v>
      </c>
      <c r="P783">
        <v>2118</v>
      </c>
      <c r="Q783" t="str">
        <f>_xlfn.XLOOKUP(P783,Planilha1!$A$2:$A$3,Planilha1!$B$2:$B$3)</f>
        <v>Arena</v>
      </c>
      <c r="R783" t="s">
        <v>0</v>
      </c>
      <c r="S783" s="3">
        <v>1</v>
      </c>
      <c r="T783" t="s">
        <v>10</v>
      </c>
      <c r="U783" s="3">
        <v>1</v>
      </c>
      <c r="V783" t="s">
        <v>10</v>
      </c>
      <c r="W783" s="4">
        <v>1100</v>
      </c>
      <c r="X783" s="17">
        <f t="shared" si="25"/>
        <v>1100</v>
      </c>
      <c r="Y783" t="s">
        <v>11</v>
      </c>
      <c r="Z783" s="3">
        <v>1</v>
      </c>
      <c r="AA783" s="3">
        <v>0</v>
      </c>
      <c r="AB783" s="3">
        <v>0</v>
      </c>
      <c r="AC783" s="3">
        <v>0</v>
      </c>
      <c r="AD783" s="4">
        <v>0</v>
      </c>
      <c r="AE783" s="3">
        <v>0</v>
      </c>
      <c r="AF783" s="4">
        <v>0</v>
      </c>
      <c r="AG783" s="3">
        <v>1</v>
      </c>
      <c r="AH783" s="4">
        <v>0</v>
      </c>
      <c r="AI783" s="4">
        <v>0</v>
      </c>
      <c r="AJ783" s="4">
        <v>0</v>
      </c>
      <c r="AK783" s="4">
        <v>0</v>
      </c>
      <c r="AL783" t="s">
        <v>1194</v>
      </c>
      <c r="AM783" t="s">
        <v>13</v>
      </c>
    </row>
    <row r="784" spans="1:39" x14ac:dyDescent="0.25">
      <c r="A784" t="s">
        <v>1</v>
      </c>
      <c r="B784" t="s">
        <v>2</v>
      </c>
      <c r="C784" t="s">
        <v>3</v>
      </c>
      <c r="D784" t="s">
        <v>4</v>
      </c>
      <c r="E784" t="str">
        <f>_xlfn.XLOOKUP(D784,Planilha2!A:A,Planilha2!B:B)</f>
        <v>Compras EBMS</v>
      </c>
      <c r="F784" s="2">
        <v>45321</v>
      </c>
      <c r="G784" t="s">
        <v>1161</v>
      </c>
      <c r="H784" s="10" t="s">
        <v>5664</v>
      </c>
      <c r="I784" t="s">
        <v>1162</v>
      </c>
      <c r="J784" t="s">
        <v>1163</v>
      </c>
      <c r="K784" t="s">
        <v>1164</v>
      </c>
      <c r="L784" t="str">
        <f t="shared" si="24"/>
        <v>Material</v>
      </c>
      <c r="M784" t="s">
        <v>0</v>
      </c>
      <c r="N784" t="s">
        <v>0</v>
      </c>
      <c r="O784" t="s">
        <v>9</v>
      </c>
      <c r="P784">
        <v>2118</v>
      </c>
      <c r="Q784" t="str">
        <f>_xlfn.XLOOKUP(P784,Planilha1!$A$2:$A$3,Planilha1!$B$2:$B$3)</f>
        <v>Arena</v>
      </c>
      <c r="R784" t="s">
        <v>0</v>
      </c>
      <c r="S784" s="3">
        <v>1</v>
      </c>
      <c r="T784" t="s">
        <v>210</v>
      </c>
      <c r="U784" s="3">
        <v>1</v>
      </c>
      <c r="V784" t="s">
        <v>210</v>
      </c>
      <c r="W784" s="4">
        <v>388.95</v>
      </c>
      <c r="X784" s="17">
        <f t="shared" si="25"/>
        <v>388.95</v>
      </c>
      <c r="Y784" t="s">
        <v>11</v>
      </c>
      <c r="Z784" s="3">
        <v>1</v>
      </c>
      <c r="AA784" s="3">
        <v>0</v>
      </c>
      <c r="AB784" s="3">
        <v>0</v>
      </c>
      <c r="AC784" s="3">
        <v>0</v>
      </c>
      <c r="AD784" s="4">
        <v>0</v>
      </c>
      <c r="AE784" s="3">
        <v>0</v>
      </c>
      <c r="AF784" s="4">
        <v>0</v>
      </c>
      <c r="AG784" s="3">
        <v>1</v>
      </c>
      <c r="AH784" s="4">
        <v>0</v>
      </c>
      <c r="AI784" s="4">
        <v>0</v>
      </c>
      <c r="AJ784" s="4">
        <v>0</v>
      </c>
      <c r="AK784" s="4">
        <v>0</v>
      </c>
      <c r="AL784" t="s">
        <v>1195</v>
      </c>
      <c r="AM784" t="s">
        <v>13</v>
      </c>
    </row>
    <row r="785" spans="1:39" x14ac:dyDescent="0.25">
      <c r="A785" t="s">
        <v>1</v>
      </c>
      <c r="B785" t="s">
        <v>2</v>
      </c>
      <c r="C785" t="s">
        <v>3</v>
      </c>
      <c r="D785" t="s">
        <v>4</v>
      </c>
      <c r="E785" t="str">
        <f>_xlfn.XLOOKUP(D785,Planilha2!A:A,Planilha2!B:B)</f>
        <v>Compras EBMS</v>
      </c>
      <c r="F785" s="2">
        <v>45321</v>
      </c>
      <c r="G785" t="s">
        <v>1143</v>
      </c>
      <c r="H785" s="10" t="s">
        <v>5661</v>
      </c>
      <c r="I785" t="s">
        <v>1144</v>
      </c>
      <c r="J785" t="s">
        <v>1145</v>
      </c>
      <c r="K785" t="s">
        <v>1146</v>
      </c>
      <c r="L785" t="str">
        <f t="shared" si="24"/>
        <v>Material</v>
      </c>
      <c r="M785" t="s">
        <v>0</v>
      </c>
      <c r="N785" t="s">
        <v>0</v>
      </c>
      <c r="O785" t="s">
        <v>9</v>
      </c>
      <c r="P785">
        <v>2118</v>
      </c>
      <c r="Q785" t="str">
        <f>_xlfn.XLOOKUP(P785,Planilha1!$A$2:$A$3,Planilha1!$B$2:$B$3)</f>
        <v>Arena</v>
      </c>
      <c r="R785" t="s">
        <v>0</v>
      </c>
      <c r="S785" s="3">
        <v>1</v>
      </c>
      <c r="T785" t="s">
        <v>1147</v>
      </c>
      <c r="U785" s="3">
        <v>1</v>
      </c>
      <c r="V785" t="s">
        <v>1147</v>
      </c>
      <c r="W785" s="4">
        <v>1852.68</v>
      </c>
      <c r="X785" s="17">
        <f t="shared" si="25"/>
        <v>1852.68</v>
      </c>
      <c r="Y785" t="s">
        <v>11</v>
      </c>
      <c r="Z785" s="3">
        <v>1</v>
      </c>
      <c r="AA785" s="3">
        <v>0</v>
      </c>
      <c r="AB785" s="3">
        <v>0</v>
      </c>
      <c r="AC785" s="3">
        <v>0</v>
      </c>
      <c r="AD785" s="4">
        <v>0</v>
      </c>
      <c r="AE785" s="3">
        <v>0</v>
      </c>
      <c r="AF785" s="4">
        <v>0</v>
      </c>
      <c r="AG785" s="3">
        <v>1</v>
      </c>
      <c r="AH785" s="4">
        <v>0</v>
      </c>
      <c r="AI785" s="4">
        <v>0</v>
      </c>
      <c r="AJ785" s="4">
        <v>0</v>
      </c>
      <c r="AK785" s="4">
        <v>0</v>
      </c>
      <c r="AL785" t="s">
        <v>1196</v>
      </c>
      <c r="AM785" t="s">
        <v>13</v>
      </c>
    </row>
    <row r="786" spans="1:39" x14ac:dyDescent="0.25">
      <c r="A786" t="s">
        <v>1</v>
      </c>
      <c r="B786" t="s">
        <v>2</v>
      </c>
      <c r="C786" t="s">
        <v>3</v>
      </c>
      <c r="D786" t="s">
        <v>4</v>
      </c>
      <c r="E786" t="str">
        <f>_xlfn.XLOOKUP(D786,Planilha2!A:A,Planilha2!B:B)</f>
        <v>Compras EBMS</v>
      </c>
      <c r="F786" s="2">
        <v>45321</v>
      </c>
      <c r="G786" t="s">
        <v>1197</v>
      </c>
      <c r="H786" s="10" t="s">
        <v>5670</v>
      </c>
      <c r="I786" t="s">
        <v>1170</v>
      </c>
      <c r="J786" t="s">
        <v>1198</v>
      </c>
      <c r="K786" t="s">
        <v>1146</v>
      </c>
      <c r="L786" t="str">
        <f t="shared" si="24"/>
        <v>Material</v>
      </c>
      <c r="M786" t="s">
        <v>0</v>
      </c>
      <c r="N786" t="s">
        <v>0</v>
      </c>
      <c r="O786" t="s">
        <v>9</v>
      </c>
      <c r="P786">
        <v>2118</v>
      </c>
      <c r="Q786" t="str">
        <f>_xlfn.XLOOKUP(P786,Planilha1!$A$2:$A$3,Planilha1!$B$2:$B$3)</f>
        <v>Arena</v>
      </c>
      <c r="R786" t="s">
        <v>0</v>
      </c>
      <c r="S786" s="3">
        <v>1</v>
      </c>
      <c r="T786" t="s">
        <v>210</v>
      </c>
      <c r="U786" s="3">
        <v>1</v>
      </c>
      <c r="V786" t="s">
        <v>210</v>
      </c>
      <c r="W786" s="4">
        <v>762.75</v>
      </c>
      <c r="X786" s="17">
        <f t="shared" si="25"/>
        <v>762.75</v>
      </c>
      <c r="Y786" t="s">
        <v>11</v>
      </c>
      <c r="Z786" s="3">
        <v>1</v>
      </c>
      <c r="AA786" s="3">
        <v>0</v>
      </c>
      <c r="AB786" s="3">
        <v>0</v>
      </c>
      <c r="AC786" s="3">
        <v>0</v>
      </c>
      <c r="AD786" s="4">
        <v>0</v>
      </c>
      <c r="AE786" s="3">
        <v>0</v>
      </c>
      <c r="AF786" s="4">
        <v>0</v>
      </c>
      <c r="AG786" s="3">
        <v>1</v>
      </c>
      <c r="AH786" s="4">
        <v>0</v>
      </c>
      <c r="AI786" s="4">
        <v>0</v>
      </c>
      <c r="AJ786" s="4">
        <v>0</v>
      </c>
      <c r="AK786" s="4">
        <v>0</v>
      </c>
      <c r="AL786" t="s">
        <v>1199</v>
      </c>
      <c r="AM786" t="s">
        <v>13</v>
      </c>
    </row>
    <row r="787" spans="1:39" x14ac:dyDescent="0.25">
      <c r="A787" t="s">
        <v>1</v>
      </c>
      <c r="B787" t="s">
        <v>2</v>
      </c>
      <c r="C787" t="s">
        <v>3</v>
      </c>
      <c r="D787" t="s">
        <v>4</v>
      </c>
      <c r="E787" t="str">
        <f>_xlfn.XLOOKUP(D787,Planilha2!A:A,Planilha2!B:B)</f>
        <v>Compras EBMS</v>
      </c>
      <c r="F787" s="2">
        <v>45321</v>
      </c>
      <c r="G787" t="s">
        <v>46</v>
      </c>
      <c r="H787" s="10" t="s">
        <v>46</v>
      </c>
      <c r="I787" t="s">
        <v>1125</v>
      </c>
      <c r="J787" t="s">
        <v>1200</v>
      </c>
      <c r="K787" t="s">
        <v>8</v>
      </c>
      <c r="L787" t="str">
        <f t="shared" si="24"/>
        <v>Serviço</v>
      </c>
      <c r="M787" t="s">
        <v>0</v>
      </c>
      <c r="N787" t="s">
        <v>0</v>
      </c>
      <c r="O787" t="s">
        <v>9</v>
      </c>
      <c r="P787">
        <v>2118</v>
      </c>
      <c r="Q787" t="str">
        <f>_xlfn.XLOOKUP(P787,Planilha1!$A$2:$A$3,Planilha1!$B$2:$B$3)</f>
        <v>Arena</v>
      </c>
      <c r="R787" t="s">
        <v>0</v>
      </c>
      <c r="S787" s="3">
        <v>1</v>
      </c>
      <c r="T787" t="s">
        <v>10</v>
      </c>
      <c r="U787" s="3">
        <v>1</v>
      </c>
      <c r="V787" t="s">
        <v>10</v>
      </c>
      <c r="W787" s="4">
        <v>1300</v>
      </c>
      <c r="X787" s="17">
        <f t="shared" si="25"/>
        <v>1300</v>
      </c>
      <c r="Y787" t="s">
        <v>11</v>
      </c>
      <c r="Z787" s="3">
        <v>1</v>
      </c>
      <c r="AA787" s="3">
        <v>0</v>
      </c>
      <c r="AB787" s="3">
        <v>0</v>
      </c>
      <c r="AC787" s="3">
        <v>0</v>
      </c>
      <c r="AD787" s="4">
        <v>0</v>
      </c>
      <c r="AE787" s="3">
        <v>0</v>
      </c>
      <c r="AF787" s="4">
        <v>0</v>
      </c>
      <c r="AG787" s="3">
        <v>1</v>
      </c>
      <c r="AH787" s="4">
        <v>0</v>
      </c>
      <c r="AI787" s="4">
        <v>0</v>
      </c>
      <c r="AJ787" s="4">
        <v>0</v>
      </c>
      <c r="AK787" s="4">
        <v>0</v>
      </c>
      <c r="AL787" t="s">
        <v>1201</v>
      </c>
      <c r="AM787" t="s">
        <v>13</v>
      </c>
    </row>
    <row r="788" spans="1:39" x14ac:dyDescent="0.25">
      <c r="A788" t="s">
        <v>1</v>
      </c>
      <c r="B788" t="s">
        <v>2</v>
      </c>
      <c r="C788" t="s">
        <v>3</v>
      </c>
      <c r="D788" t="s">
        <v>4</v>
      </c>
      <c r="E788" t="str">
        <f>_xlfn.XLOOKUP(D788,Planilha2!A:A,Planilha2!B:B)</f>
        <v>Compras EBMS</v>
      </c>
      <c r="F788" s="2">
        <v>45321</v>
      </c>
      <c r="G788" t="s">
        <v>1202</v>
      </c>
      <c r="H788" s="10" t="s">
        <v>5671</v>
      </c>
      <c r="I788" t="s">
        <v>1203</v>
      </c>
      <c r="J788" t="s">
        <v>1204</v>
      </c>
      <c r="K788" t="s">
        <v>1205</v>
      </c>
      <c r="L788" t="str">
        <f t="shared" si="24"/>
        <v>Material</v>
      </c>
      <c r="M788" t="s">
        <v>0</v>
      </c>
      <c r="N788" t="s">
        <v>0</v>
      </c>
      <c r="O788" t="s">
        <v>9</v>
      </c>
      <c r="P788">
        <v>2118</v>
      </c>
      <c r="Q788" t="str">
        <f>_xlfn.XLOOKUP(P788,Planilha1!$A$2:$A$3,Planilha1!$B$2:$B$3)</f>
        <v>Arena</v>
      </c>
      <c r="R788" t="s">
        <v>0</v>
      </c>
      <c r="S788" s="3">
        <v>1</v>
      </c>
      <c r="T788" t="s">
        <v>210</v>
      </c>
      <c r="U788" s="3">
        <v>1</v>
      </c>
      <c r="V788" t="s">
        <v>210</v>
      </c>
      <c r="W788" s="4">
        <v>250</v>
      </c>
      <c r="X788" s="17">
        <f t="shared" si="25"/>
        <v>250</v>
      </c>
      <c r="Y788" t="s">
        <v>11</v>
      </c>
      <c r="Z788" s="3">
        <v>1</v>
      </c>
      <c r="AA788" s="3">
        <v>0</v>
      </c>
      <c r="AB788" s="3">
        <v>0</v>
      </c>
      <c r="AC788" s="3">
        <v>0</v>
      </c>
      <c r="AD788" s="4">
        <v>0</v>
      </c>
      <c r="AE788" s="3">
        <v>0</v>
      </c>
      <c r="AF788" s="4">
        <v>0</v>
      </c>
      <c r="AG788" s="3">
        <v>1</v>
      </c>
      <c r="AH788" s="4">
        <v>0</v>
      </c>
      <c r="AI788" s="4">
        <v>0</v>
      </c>
      <c r="AJ788" s="4">
        <v>0</v>
      </c>
      <c r="AK788" s="4">
        <v>0</v>
      </c>
      <c r="AL788" t="s">
        <v>1206</v>
      </c>
      <c r="AM788" t="s">
        <v>13</v>
      </c>
    </row>
    <row r="789" spans="1:39" x14ac:dyDescent="0.25">
      <c r="A789" t="s">
        <v>1</v>
      </c>
      <c r="B789" t="s">
        <v>2</v>
      </c>
      <c r="C789" t="s">
        <v>3</v>
      </c>
      <c r="D789" t="s">
        <v>4</v>
      </c>
      <c r="E789" t="str">
        <f>_xlfn.XLOOKUP(D789,Planilha2!A:A,Planilha2!B:B)</f>
        <v>Compras EBMS</v>
      </c>
      <c r="F789" s="2">
        <v>45322</v>
      </c>
      <c r="G789" t="s">
        <v>160</v>
      </c>
      <c r="H789" s="10" t="s">
        <v>5603</v>
      </c>
      <c r="I789" t="s">
        <v>1207</v>
      </c>
      <c r="J789" t="s">
        <v>1208</v>
      </c>
      <c r="K789" t="s">
        <v>1209</v>
      </c>
      <c r="L789" t="str">
        <f t="shared" si="24"/>
        <v>Serviço</v>
      </c>
      <c r="M789" t="s">
        <v>0</v>
      </c>
      <c r="N789" t="s">
        <v>0</v>
      </c>
      <c r="O789" t="s">
        <v>9</v>
      </c>
      <c r="P789">
        <v>2118</v>
      </c>
      <c r="Q789" t="str">
        <f>_xlfn.XLOOKUP(P789,Planilha1!$A$2:$A$3,Planilha1!$B$2:$B$3)</f>
        <v>Arena</v>
      </c>
      <c r="R789" t="s">
        <v>0</v>
      </c>
      <c r="S789" s="3">
        <v>1</v>
      </c>
      <c r="T789" t="s">
        <v>10</v>
      </c>
      <c r="U789" s="3">
        <v>1</v>
      </c>
      <c r="V789" t="s">
        <v>10</v>
      </c>
      <c r="W789" s="4">
        <v>1750</v>
      </c>
      <c r="X789" s="17">
        <f t="shared" si="25"/>
        <v>1750</v>
      </c>
      <c r="Y789" t="s">
        <v>11</v>
      </c>
      <c r="Z789" s="3">
        <v>1</v>
      </c>
      <c r="AA789" s="3">
        <v>0</v>
      </c>
      <c r="AB789" s="3">
        <v>0</v>
      </c>
      <c r="AC789" s="3">
        <v>0</v>
      </c>
      <c r="AD789" s="4">
        <v>0</v>
      </c>
      <c r="AE789" s="3">
        <v>0</v>
      </c>
      <c r="AF789" s="4">
        <v>0</v>
      </c>
      <c r="AG789" s="3">
        <v>1</v>
      </c>
      <c r="AH789" s="4">
        <v>0</v>
      </c>
      <c r="AI789" s="4">
        <v>0</v>
      </c>
      <c r="AJ789" s="4">
        <v>0</v>
      </c>
      <c r="AK789" s="4">
        <v>0</v>
      </c>
      <c r="AL789" t="s">
        <v>1210</v>
      </c>
      <c r="AM789" t="s">
        <v>13</v>
      </c>
    </row>
    <row r="790" spans="1:39" x14ac:dyDescent="0.25">
      <c r="A790" t="s">
        <v>14</v>
      </c>
      <c r="B790" t="s">
        <v>2</v>
      </c>
      <c r="C790" t="s">
        <v>3</v>
      </c>
      <c r="D790" t="s">
        <v>4</v>
      </c>
      <c r="E790" t="str">
        <f>_xlfn.XLOOKUP(D790,Planilha2!A:A,Planilha2!B:B)</f>
        <v>Compras EBMS</v>
      </c>
      <c r="F790" s="2">
        <v>45322</v>
      </c>
      <c r="G790" t="s">
        <v>1169</v>
      </c>
      <c r="H790" s="10" t="s">
        <v>5666</v>
      </c>
      <c r="I790" t="s">
        <v>1170</v>
      </c>
      <c r="J790" t="s">
        <v>1211</v>
      </c>
      <c r="K790" t="s">
        <v>1146</v>
      </c>
      <c r="L790" t="str">
        <f t="shared" si="24"/>
        <v>Material</v>
      </c>
      <c r="M790" t="s">
        <v>0</v>
      </c>
      <c r="N790" t="s">
        <v>0</v>
      </c>
      <c r="O790" t="s">
        <v>9</v>
      </c>
      <c r="P790">
        <v>2118</v>
      </c>
      <c r="Q790" t="str">
        <f>_xlfn.XLOOKUP(P790,Planilha1!$A$2:$A$3,Planilha1!$B$2:$B$3)</f>
        <v>Arena</v>
      </c>
      <c r="R790" t="s">
        <v>0</v>
      </c>
      <c r="S790" s="3">
        <v>1</v>
      </c>
      <c r="T790" t="s">
        <v>210</v>
      </c>
      <c r="U790" s="3">
        <v>1</v>
      </c>
      <c r="V790" t="s">
        <v>210</v>
      </c>
      <c r="W790" s="4">
        <v>3432</v>
      </c>
      <c r="X790" s="17">
        <f t="shared" si="25"/>
        <v>3432</v>
      </c>
      <c r="Y790" t="s">
        <v>11</v>
      </c>
      <c r="Z790" s="3">
        <v>1</v>
      </c>
      <c r="AA790" s="3">
        <v>0</v>
      </c>
      <c r="AB790" s="3">
        <v>0</v>
      </c>
      <c r="AC790" s="3">
        <v>0</v>
      </c>
      <c r="AD790" s="4">
        <v>0</v>
      </c>
      <c r="AE790" s="3">
        <v>0</v>
      </c>
      <c r="AF790" s="4">
        <v>0</v>
      </c>
      <c r="AG790" s="3">
        <v>1</v>
      </c>
      <c r="AH790" s="4">
        <v>0</v>
      </c>
      <c r="AI790" s="4">
        <v>0</v>
      </c>
      <c r="AJ790" s="4">
        <v>0</v>
      </c>
      <c r="AK790" s="4">
        <v>0</v>
      </c>
      <c r="AL790" t="s">
        <v>1212</v>
      </c>
      <c r="AM790" t="s">
        <v>13</v>
      </c>
    </row>
    <row r="791" spans="1:39" x14ac:dyDescent="0.25">
      <c r="A791" t="s">
        <v>1</v>
      </c>
      <c r="B791" t="s">
        <v>2</v>
      </c>
      <c r="C791" t="s">
        <v>3</v>
      </c>
      <c r="D791" t="s">
        <v>4</v>
      </c>
      <c r="E791" t="str">
        <f>_xlfn.XLOOKUP(D791,Planilha2!A:A,Planilha2!B:B)</f>
        <v>Compras EBMS</v>
      </c>
      <c r="F791" s="2">
        <v>45322</v>
      </c>
      <c r="G791" t="s">
        <v>1169</v>
      </c>
      <c r="H791" s="10" t="s">
        <v>5666</v>
      </c>
      <c r="I791" t="s">
        <v>1170</v>
      </c>
      <c r="J791" t="s">
        <v>1211</v>
      </c>
      <c r="K791" t="s">
        <v>1146</v>
      </c>
      <c r="L791" t="str">
        <f t="shared" si="24"/>
        <v>Material</v>
      </c>
      <c r="M791" t="s">
        <v>0</v>
      </c>
      <c r="N791" t="s">
        <v>0</v>
      </c>
      <c r="O791" t="s">
        <v>9</v>
      </c>
      <c r="P791">
        <v>2118</v>
      </c>
      <c r="Q791" t="str">
        <f>_xlfn.XLOOKUP(P791,Planilha1!$A$2:$A$3,Planilha1!$B$2:$B$3)</f>
        <v>Arena</v>
      </c>
      <c r="R791" t="s">
        <v>0</v>
      </c>
      <c r="S791" s="3">
        <v>1</v>
      </c>
      <c r="T791" t="s">
        <v>210</v>
      </c>
      <c r="U791" s="3">
        <v>1</v>
      </c>
      <c r="V791" t="s">
        <v>210</v>
      </c>
      <c r="W791" s="4">
        <v>2392</v>
      </c>
      <c r="X791" s="17">
        <f t="shared" si="25"/>
        <v>2392</v>
      </c>
      <c r="Y791" t="s">
        <v>11</v>
      </c>
      <c r="Z791" s="3">
        <v>1</v>
      </c>
      <c r="AA791" s="3">
        <v>0</v>
      </c>
      <c r="AB791" s="3">
        <v>0</v>
      </c>
      <c r="AC791" s="3">
        <v>0</v>
      </c>
      <c r="AD791" s="4">
        <v>0</v>
      </c>
      <c r="AE791" s="3">
        <v>0</v>
      </c>
      <c r="AF791" s="4">
        <v>0</v>
      </c>
      <c r="AG791" s="3">
        <v>1</v>
      </c>
      <c r="AH791" s="4">
        <v>0</v>
      </c>
      <c r="AI791" s="4">
        <v>0</v>
      </c>
      <c r="AJ791" s="4">
        <v>0</v>
      </c>
      <c r="AK791" s="4">
        <v>0</v>
      </c>
      <c r="AL791" t="s">
        <v>1213</v>
      </c>
      <c r="AM791" t="s">
        <v>13</v>
      </c>
    </row>
    <row r="792" spans="1:39" x14ac:dyDescent="0.25">
      <c r="A792" t="s">
        <v>1</v>
      </c>
      <c r="B792" t="s">
        <v>2</v>
      </c>
      <c r="C792" t="s">
        <v>3</v>
      </c>
      <c r="D792" t="s">
        <v>4</v>
      </c>
      <c r="E792" t="str">
        <f>_xlfn.XLOOKUP(D792,Planilha2!A:A,Planilha2!B:B)</f>
        <v>Compras EBMS</v>
      </c>
      <c r="F792" s="2">
        <v>45322</v>
      </c>
      <c r="G792" t="s">
        <v>1169</v>
      </c>
      <c r="H792" s="10" t="s">
        <v>5666</v>
      </c>
      <c r="I792" t="s">
        <v>1170</v>
      </c>
      <c r="J792" t="s">
        <v>1214</v>
      </c>
      <c r="K792" t="s">
        <v>1146</v>
      </c>
      <c r="L792" t="str">
        <f t="shared" si="24"/>
        <v>Material</v>
      </c>
      <c r="M792" t="s">
        <v>0</v>
      </c>
      <c r="N792" t="s">
        <v>0</v>
      </c>
      <c r="O792" t="s">
        <v>9</v>
      </c>
      <c r="P792">
        <v>2118</v>
      </c>
      <c r="Q792" t="str">
        <f>_xlfn.XLOOKUP(P792,Planilha1!$A$2:$A$3,Planilha1!$B$2:$B$3)</f>
        <v>Arena</v>
      </c>
      <c r="R792" t="s">
        <v>0</v>
      </c>
      <c r="S792" s="3">
        <v>1</v>
      </c>
      <c r="T792" t="s">
        <v>210</v>
      </c>
      <c r="U792" s="3">
        <v>1</v>
      </c>
      <c r="V792" t="s">
        <v>210</v>
      </c>
      <c r="W792" s="4">
        <v>5130</v>
      </c>
      <c r="X792" s="17">
        <f t="shared" si="25"/>
        <v>5130</v>
      </c>
      <c r="Y792" t="s">
        <v>11</v>
      </c>
      <c r="Z792" s="3">
        <v>1</v>
      </c>
      <c r="AA792" s="3">
        <v>0</v>
      </c>
      <c r="AB792" s="3">
        <v>0</v>
      </c>
      <c r="AC792" s="3">
        <v>0</v>
      </c>
      <c r="AD792" s="4">
        <v>0</v>
      </c>
      <c r="AE792" s="3">
        <v>0</v>
      </c>
      <c r="AF792" s="4">
        <v>0</v>
      </c>
      <c r="AG792" s="3">
        <v>1</v>
      </c>
      <c r="AH792" s="4">
        <v>0</v>
      </c>
      <c r="AI792" s="4">
        <v>0</v>
      </c>
      <c r="AJ792" s="4">
        <v>0</v>
      </c>
      <c r="AK792" s="4">
        <v>0</v>
      </c>
      <c r="AL792" t="s">
        <v>1215</v>
      </c>
      <c r="AM792" t="s">
        <v>13</v>
      </c>
    </row>
    <row r="793" spans="1:39" x14ac:dyDescent="0.25">
      <c r="A793" t="s">
        <v>1</v>
      </c>
      <c r="B793" t="s">
        <v>2</v>
      </c>
      <c r="C793" t="s">
        <v>3</v>
      </c>
      <c r="D793" t="s">
        <v>4</v>
      </c>
      <c r="E793" t="str">
        <f>_xlfn.XLOOKUP(D793,Planilha2!A:A,Planilha2!B:B)</f>
        <v>Compras EBMS</v>
      </c>
      <c r="F793" s="2">
        <v>45322</v>
      </c>
      <c r="G793" t="s">
        <v>50</v>
      </c>
      <c r="H793" s="10" t="s">
        <v>5593</v>
      </c>
      <c r="I793" t="s">
        <v>51</v>
      </c>
      <c r="J793" t="s">
        <v>1186</v>
      </c>
      <c r="K793" t="s">
        <v>8</v>
      </c>
      <c r="L793" t="str">
        <f t="shared" si="24"/>
        <v>Serviço</v>
      </c>
      <c r="M793" t="s">
        <v>0</v>
      </c>
      <c r="N793" t="s">
        <v>0</v>
      </c>
      <c r="O793" t="s">
        <v>9</v>
      </c>
      <c r="P793">
        <v>2118</v>
      </c>
      <c r="Q793" t="str">
        <f>_xlfn.XLOOKUP(P793,Planilha1!$A$2:$A$3,Planilha1!$B$2:$B$3)</f>
        <v>Arena</v>
      </c>
      <c r="R793" t="s">
        <v>0</v>
      </c>
      <c r="S793" s="3">
        <v>1</v>
      </c>
      <c r="T793" t="s">
        <v>10</v>
      </c>
      <c r="U793" s="3">
        <v>1</v>
      </c>
      <c r="V793" t="s">
        <v>10</v>
      </c>
      <c r="W793" s="4">
        <v>4170</v>
      </c>
      <c r="X793" s="17">
        <f t="shared" si="25"/>
        <v>4170</v>
      </c>
      <c r="Y793" t="s">
        <v>11</v>
      </c>
      <c r="Z793" s="3">
        <v>1</v>
      </c>
      <c r="AA793" s="3">
        <v>0</v>
      </c>
      <c r="AB793" s="3">
        <v>0</v>
      </c>
      <c r="AC793" s="3">
        <v>0</v>
      </c>
      <c r="AD793" s="4">
        <v>0</v>
      </c>
      <c r="AE793" s="3">
        <v>0</v>
      </c>
      <c r="AF793" s="4">
        <v>0</v>
      </c>
      <c r="AG793" s="3">
        <v>1</v>
      </c>
      <c r="AH793" s="4">
        <v>0</v>
      </c>
      <c r="AI793" s="4">
        <v>0</v>
      </c>
      <c r="AJ793" s="4">
        <v>0</v>
      </c>
      <c r="AK793" s="4">
        <v>0</v>
      </c>
      <c r="AL793" t="s">
        <v>1216</v>
      </c>
      <c r="AM793" t="s">
        <v>13</v>
      </c>
    </row>
    <row r="794" spans="1:39" x14ac:dyDescent="0.25">
      <c r="A794" t="s">
        <v>1</v>
      </c>
      <c r="B794" t="s">
        <v>2</v>
      </c>
      <c r="C794" t="s">
        <v>3</v>
      </c>
      <c r="D794" t="s">
        <v>4</v>
      </c>
      <c r="E794" t="str">
        <f>_xlfn.XLOOKUP(D794,Planilha2!A:A,Planilha2!B:B)</f>
        <v>Compras EBMS</v>
      </c>
      <c r="F794" s="2">
        <v>45322</v>
      </c>
      <c r="G794" t="s">
        <v>1217</v>
      </c>
      <c r="H794" s="10" t="s">
        <v>5672</v>
      </c>
      <c r="I794" t="s">
        <v>21</v>
      </c>
      <c r="J794" t="s">
        <v>1218</v>
      </c>
      <c r="K794" t="s">
        <v>8</v>
      </c>
      <c r="L794" t="str">
        <f t="shared" si="24"/>
        <v>Serviço</v>
      </c>
      <c r="M794" t="s">
        <v>0</v>
      </c>
      <c r="N794" t="s">
        <v>0</v>
      </c>
      <c r="O794" t="s">
        <v>9</v>
      </c>
      <c r="P794">
        <v>2118</v>
      </c>
      <c r="Q794" t="str">
        <f>_xlfn.XLOOKUP(P794,Planilha1!$A$2:$A$3,Planilha1!$B$2:$B$3)</f>
        <v>Arena</v>
      </c>
      <c r="R794" t="s">
        <v>0</v>
      </c>
      <c r="S794" s="3">
        <v>1</v>
      </c>
      <c r="T794" t="s">
        <v>10</v>
      </c>
      <c r="U794" s="3">
        <v>1</v>
      </c>
      <c r="V794" t="s">
        <v>10</v>
      </c>
      <c r="W794" s="4">
        <v>1600</v>
      </c>
      <c r="X794" s="17">
        <f t="shared" si="25"/>
        <v>1600</v>
      </c>
      <c r="Y794" t="s">
        <v>11</v>
      </c>
      <c r="Z794" s="3">
        <v>1</v>
      </c>
      <c r="AA794" s="3">
        <v>0</v>
      </c>
      <c r="AB794" s="3">
        <v>0</v>
      </c>
      <c r="AC794" s="3">
        <v>0</v>
      </c>
      <c r="AD794" s="4">
        <v>0</v>
      </c>
      <c r="AE794" s="3">
        <v>0</v>
      </c>
      <c r="AF794" s="4">
        <v>0</v>
      </c>
      <c r="AG794" s="3">
        <v>1</v>
      </c>
      <c r="AH794" s="4">
        <v>0</v>
      </c>
      <c r="AI794" s="4">
        <v>0</v>
      </c>
      <c r="AJ794" s="4">
        <v>0</v>
      </c>
      <c r="AK794" s="4">
        <v>0</v>
      </c>
      <c r="AL794" t="s">
        <v>1219</v>
      </c>
      <c r="AM794" t="s">
        <v>13</v>
      </c>
    </row>
    <row r="795" spans="1:39" x14ac:dyDescent="0.25">
      <c r="A795" t="s">
        <v>1</v>
      </c>
      <c r="B795" t="s">
        <v>2</v>
      </c>
      <c r="C795" t="s">
        <v>3</v>
      </c>
      <c r="D795" t="s">
        <v>4</v>
      </c>
      <c r="E795" t="str">
        <f>_xlfn.XLOOKUP(D795,Planilha2!A:A,Planilha2!B:B)</f>
        <v>Compras EBMS</v>
      </c>
      <c r="F795" s="2">
        <v>45322</v>
      </c>
      <c r="G795" t="s">
        <v>1220</v>
      </c>
      <c r="H795" s="10" t="s">
        <v>5673</v>
      </c>
      <c r="I795" t="s">
        <v>21</v>
      </c>
      <c r="J795" t="s">
        <v>1221</v>
      </c>
      <c r="K795" t="s">
        <v>8</v>
      </c>
      <c r="L795" t="str">
        <f t="shared" si="24"/>
        <v>Serviço</v>
      </c>
      <c r="M795" t="s">
        <v>0</v>
      </c>
      <c r="N795" t="s">
        <v>0</v>
      </c>
      <c r="O795" t="s">
        <v>9</v>
      </c>
      <c r="P795">
        <v>2118</v>
      </c>
      <c r="Q795" t="str">
        <f>_xlfn.XLOOKUP(P795,Planilha1!$A$2:$A$3,Planilha1!$B$2:$B$3)</f>
        <v>Arena</v>
      </c>
      <c r="R795" t="s">
        <v>0</v>
      </c>
      <c r="S795" s="3">
        <v>1</v>
      </c>
      <c r="T795" t="s">
        <v>10</v>
      </c>
      <c r="U795" s="3">
        <v>1</v>
      </c>
      <c r="V795" t="s">
        <v>10</v>
      </c>
      <c r="W795" s="4">
        <v>500</v>
      </c>
      <c r="X795" s="17">
        <f t="shared" si="25"/>
        <v>500</v>
      </c>
      <c r="Y795" t="s">
        <v>11</v>
      </c>
      <c r="Z795" s="3">
        <v>1</v>
      </c>
      <c r="AA795" s="3">
        <v>0</v>
      </c>
      <c r="AB795" s="3">
        <v>0</v>
      </c>
      <c r="AC795" s="3">
        <v>0</v>
      </c>
      <c r="AD795" s="4">
        <v>0</v>
      </c>
      <c r="AE795" s="3">
        <v>0</v>
      </c>
      <c r="AF795" s="4">
        <v>0</v>
      </c>
      <c r="AG795" s="3">
        <v>1</v>
      </c>
      <c r="AH795" s="4">
        <v>0</v>
      </c>
      <c r="AI795" s="4">
        <v>0</v>
      </c>
      <c r="AJ795" s="4">
        <v>0</v>
      </c>
      <c r="AK795" s="4">
        <v>0</v>
      </c>
      <c r="AL795" t="s">
        <v>1222</v>
      </c>
      <c r="AM795" t="s">
        <v>13</v>
      </c>
    </row>
    <row r="796" spans="1:39" x14ac:dyDescent="0.25">
      <c r="A796" t="s">
        <v>1</v>
      </c>
      <c r="B796" t="s">
        <v>2</v>
      </c>
      <c r="C796" t="s">
        <v>3</v>
      </c>
      <c r="D796" t="s">
        <v>4</v>
      </c>
      <c r="E796" t="str">
        <f>_xlfn.XLOOKUP(D796,Planilha2!A:A,Planilha2!B:B)</f>
        <v>Compras EBMS</v>
      </c>
      <c r="F796" s="2">
        <v>45322</v>
      </c>
      <c r="G796" t="s">
        <v>1223</v>
      </c>
      <c r="H796" s="10" t="s">
        <v>5674</v>
      </c>
      <c r="I796" t="s">
        <v>21</v>
      </c>
      <c r="J796" t="s">
        <v>1224</v>
      </c>
      <c r="K796" t="s">
        <v>8</v>
      </c>
      <c r="L796" t="str">
        <f t="shared" si="24"/>
        <v>Serviço</v>
      </c>
      <c r="M796" t="s">
        <v>0</v>
      </c>
      <c r="N796" t="s">
        <v>0</v>
      </c>
      <c r="O796" t="s">
        <v>9</v>
      </c>
      <c r="P796">
        <v>2118</v>
      </c>
      <c r="Q796" t="str">
        <f>_xlfn.XLOOKUP(P796,Planilha1!$A$2:$A$3,Planilha1!$B$2:$B$3)</f>
        <v>Arena</v>
      </c>
      <c r="R796" t="s">
        <v>0</v>
      </c>
      <c r="S796" s="3">
        <v>1</v>
      </c>
      <c r="T796" t="s">
        <v>10</v>
      </c>
      <c r="U796" s="3">
        <v>1</v>
      </c>
      <c r="V796" t="s">
        <v>10</v>
      </c>
      <c r="W796" s="4">
        <v>500</v>
      </c>
      <c r="X796" s="17">
        <f t="shared" si="25"/>
        <v>500</v>
      </c>
      <c r="Y796" t="s">
        <v>11</v>
      </c>
      <c r="Z796" s="3">
        <v>1</v>
      </c>
      <c r="AA796" s="3">
        <v>0</v>
      </c>
      <c r="AB796" s="3">
        <v>0</v>
      </c>
      <c r="AC796" s="3">
        <v>0</v>
      </c>
      <c r="AD796" s="4">
        <v>0</v>
      </c>
      <c r="AE796" s="3">
        <v>0</v>
      </c>
      <c r="AF796" s="4">
        <v>0</v>
      </c>
      <c r="AG796" s="3">
        <v>1</v>
      </c>
      <c r="AH796" s="4">
        <v>0</v>
      </c>
      <c r="AI796" s="4">
        <v>0</v>
      </c>
      <c r="AJ796" s="4">
        <v>0</v>
      </c>
      <c r="AK796" s="4">
        <v>0</v>
      </c>
      <c r="AL796" t="s">
        <v>1225</v>
      </c>
      <c r="AM796" t="s">
        <v>13</v>
      </c>
    </row>
    <row r="797" spans="1:39" x14ac:dyDescent="0.25">
      <c r="A797" t="s">
        <v>1</v>
      </c>
      <c r="B797" t="s">
        <v>2</v>
      </c>
      <c r="C797" t="s">
        <v>3</v>
      </c>
      <c r="D797" t="s">
        <v>4</v>
      </c>
      <c r="E797" t="str">
        <f>_xlfn.XLOOKUP(D797,Planilha2!A:A,Planilha2!B:B)</f>
        <v>Compras EBMS</v>
      </c>
      <c r="F797" s="2">
        <v>45323</v>
      </c>
      <c r="G797" t="s">
        <v>1226</v>
      </c>
      <c r="H797" s="10" t="s">
        <v>5675</v>
      </c>
      <c r="I797" t="s">
        <v>1227</v>
      </c>
      <c r="J797" t="s">
        <v>1228</v>
      </c>
      <c r="K797" t="s">
        <v>8</v>
      </c>
      <c r="L797" t="str">
        <f t="shared" si="24"/>
        <v>Serviço</v>
      </c>
      <c r="M797" t="s">
        <v>0</v>
      </c>
      <c r="N797" t="s">
        <v>0</v>
      </c>
      <c r="O797" t="s">
        <v>9</v>
      </c>
      <c r="P797">
        <v>2118</v>
      </c>
      <c r="Q797" t="str">
        <f>_xlfn.XLOOKUP(P797,Planilha1!$A$2:$A$3,Planilha1!$B$2:$B$3)</f>
        <v>Arena</v>
      </c>
      <c r="R797" t="s">
        <v>0</v>
      </c>
      <c r="S797" s="3">
        <v>1</v>
      </c>
      <c r="T797" t="s">
        <v>10</v>
      </c>
      <c r="U797" s="3">
        <v>1</v>
      </c>
      <c r="V797" t="s">
        <v>10</v>
      </c>
      <c r="W797" s="4">
        <v>3268</v>
      </c>
      <c r="X797" s="17">
        <f t="shared" si="25"/>
        <v>3268</v>
      </c>
      <c r="Y797" t="s">
        <v>11</v>
      </c>
      <c r="Z797" s="3">
        <v>1</v>
      </c>
      <c r="AA797" s="3">
        <v>0</v>
      </c>
      <c r="AB797" s="3">
        <v>0</v>
      </c>
      <c r="AC797" s="3">
        <v>0</v>
      </c>
      <c r="AD797" s="4">
        <v>0</v>
      </c>
      <c r="AE797" s="3">
        <v>0</v>
      </c>
      <c r="AF797" s="4">
        <v>0</v>
      </c>
      <c r="AG797" s="3">
        <v>1</v>
      </c>
      <c r="AH797" s="4">
        <v>0</v>
      </c>
      <c r="AI797" s="4">
        <v>0</v>
      </c>
      <c r="AJ797" s="4">
        <v>0</v>
      </c>
      <c r="AK797" s="4">
        <v>0</v>
      </c>
      <c r="AL797" t="s">
        <v>1229</v>
      </c>
      <c r="AM797" t="s">
        <v>13</v>
      </c>
    </row>
    <row r="798" spans="1:39" x14ac:dyDescent="0.25">
      <c r="A798" t="s">
        <v>1</v>
      </c>
      <c r="B798" t="s">
        <v>2</v>
      </c>
      <c r="C798" t="s">
        <v>3</v>
      </c>
      <c r="D798" t="s">
        <v>4</v>
      </c>
      <c r="E798" t="str">
        <f>_xlfn.XLOOKUP(D798,Planilha2!A:A,Planilha2!B:B)</f>
        <v>Compras EBMS</v>
      </c>
      <c r="F798" s="2">
        <v>45323</v>
      </c>
      <c r="G798" t="s">
        <v>1230</v>
      </c>
      <c r="H798" s="10" t="s">
        <v>5676</v>
      </c>
      <c r="I798" t="s">
        <v>1231</v>
      </c>
      <c r="J798" t="s">
        <v>1232</v>
      </c>
      <c r="K798" t="s">
        <v>8</v>
      </c>
      <c r="L798" t="str">
        <f t="shared" si="24"/>
        <v>Serviço</v>
      </c>
      <c r="M798" t="s">
        <v>0</v>
      </c>
      <c r="N798" t="s">
        <v>0</v>
      </c>
      <c r="O798" t="s">
        <v>9</v>
      </c>
      <c r="P798">
        <v>2118</v>
      </c>
      <c r="Q798" t="str">
        <f>_xlfn.XLOOKUP(P798,Planilha1!$A$2:$A$3,Planilha1!$B$2:$B$3)</f>
        <v>Arena</v>
      </c>
      <c r="R798" t="s">
        <v>0</v>
      </c>
      <c r="S798" s="3">
        <v>1</v>
      </c>
      <c r="T798" t="s">
        <v>10</v>
      </c>
      <c r="U798" s="3">
        <v>1</v>
      </c>
      <c r="V798" t="s">
        <v>10</v>
      </c>
      <c r="W798" s="4">
        <v>7850</v>
      </c>
      <c r="X798" s="17">
        <f t="shared" si="25"/>
        <v>7850</v>
      </c>
      <c r="Y798" t="s">
        <v>11</v>
      </c>
      <c r="Z798" s="3">
        <v>1</v>
      </c>
      <c r="AA798" s="3">
        <v>0</v>
      </c>
      <c r="AB798" s="3">
        <v>0</v>
      </c>
      <c r="AC798" s="3">
        <v>0</v>
      </c>
      <c r="AD798" s="4">
        <v>0</v>
      </c>
      <c r="AE798" s="3">
        <v>0</v>
      </c>
      <c r="AF798" s="4">
        <v>0</v>
      </c>
      <c r="AG798" s="3">
        <v>1</v>
      </c>
      <c r="AH798" s="4">
        <v>0</v>
      </c>
      <c r="AI798" s="4">
        <v>0</v>
      </c>
      <c r="AJ798" s="4">
        <v>0</v>
      </c>
      <c r="AK798" s="4">
        <v>0</v>
      </c>
      <c r="AL798" t="s">
        <v>1233</v>
      </c>
      <c r="AM798" t="s">
        <v>13</v>
      </c>
    </row>
    <row r="799" spans="1:39" x14ac:dyDescent="0.25">
      <c r="A799" t="s">
        <v>1</v>
      </c>
      <c r="B799" t="s">
        <v>2</v>
      </c>
      <c r="C799" t="s">
        <v>3</v>
      </c>
      <c r="D799" t="s">
        <v>4</v>
      </c>
      <c r="E799" t="str">
        <f>_xlfn.XLOOKUP(D799,Planilha2!A:A,Planilha2!B:B)</f>
        <v>Compras EBMS</v>
      </c>
      <c r="F799" s="2">
        <v>45323</v>
      </c>
      <c r="G799" t="s">
        <v>1234</v>
      </c>
      <c r="H799" s="10" t="s">
        <v>5677</v>
      </c>
      <c r="I799" t="s">
        <v>6</v>
      </c>
      <c r="J799" t="s">
        <v>1235</v>
      </c>
      <c r="K799" t="s">
        <v>8</v>
      </c>
      <c r="L799" t="str">
        <f t="shared" si="24"/>
        <v>Serviço</v>
      </c>
      <c r="M799" t="s">
        <v>0</v>
      </c>
      <c r="N799" t="s">
        <v>0</v>
      </c>
      <c r="O799" t="s">
        <v>9</v>
      </c>
      <c r="P799">
        <v>2118</v>
      </c>
      <c r="Q799" t="str">
        <f>_xlfn.XLOOKUP(P799,Planilha1!$A$2:$A$3,Planilha1!$B$2:$B$3)</f>
        <v>Arena</v>
      </c>
      <c r="R799" t="s">
        <v>0</v>
      </c>
      <c r="S799" s="3">
        <v>1</v>
      </c>
      <c r="T799" t="s">
        <v>10</v>
      </c>
      <c r="U799" s="3">
        <v>1</v>
      </c>
      <c r="V799" t="s">
        <v>10</v>
      </c>
      <c r="W799" s="4">
        <v>6770</v>
      </c>
      <c r="X799" s="17">
        <f t="shared" si="25"/>
        <v>6770</v>
      </c>
      <c r="Y799" t="s">
        <v>11</v>
      </c>
      <c r="Z799" s="3">
        <v>1</v>
      </c>
      <c r="AA799" s="3">
        <v>0</v>
      </c>
      <c r="AB799" s="3">
        <v>0</v>
      </c>
      <c r="AC799" s="3">
        <v>0</v>
      </c>
      <c r="AD799" s="4">
        <v>0</v>
      </c>
      <c r="AE799" s="3">
        <v>0</v>
      </c>
      <c r="AF799" s="4">
        <v>0</v>
      </c>
      <c r="AG799" s="3">
        <v>1</v>
      </c>
      <c r="AH799" s="4">
        <v>0</v>
      </c>
      <c r="AI799" s="4">
        <v>0</v>
      </c>
      <c r="AJ799" s="4">
        <v>0</v>
      </c>
      <c r="AK799" s="4">
        <v>0</v>
      </c>
      <c r="AL799" t="s">
        <v>1236</v>
      </c>
      <c r="AM799" t="s">
        <v>13</v>
      </c>
    </row>
    <row r="800" spans="1:39" x14ac:dyDescent="0.25">
      <c r="A800" t="s">
        <v>1</v>
      </c>
      <c r="B800" t="s">
        <v>2</v>
      </c>
      <c r="C800" t="s">
        <v>3</v>
      </c>
      <c r="D800" t="s">
        <v>4</v>
      </c>
      <c r="E800" t="str">
        <f>_xlfn.XLOOKUP(D800,Planilha2!A:A,Planilha2!B:B)</f>
        <v>Compras EBMS</v>
      </c>
      <c r="F800" s="2">
        <v>45323</v>
      </c>
      <c r="G800" t="s">
        <v>300</v>
      </c>
      <c r="H800" s="10" t="s">
        <v>5608</v>
      </c>
      <c r="I800" t="s">
        <v>33</v>
      </c>
      <c r="J800" t="s">
        <v>1237</v>
      </c>
      <c r="K800" t="s">
        <v>8</v>
      </c>
      <c r="L800" t="str">
        <f t="shared" si="24"/>
        <v>Serviço</v>
      </c>
      <c r="M800" t="s">
        <v>0</v>
      </c>
      <c r="N800" t="s">
        <v>0</v>
      </c>
      <c r="O800" t="s">
        <v>9</v>
      </c>
      <c r="P800">
        <v>2118</v>
      </c>
      <c r="Q800" t="str">
        <f>_xlfn.XLOOKUP(P800,Planilha1!$A$2:$A$3,Planilha1!$B$2:$B$3)</f>
        <v>Arena</v>
      </c>
      <c r="R800" t="s">
        <v>0</v>
      </c>
      <c r="S800" s="3">
        <v>1</v>
      </c>
      <c r="T800" t="s">
        <v>10</v>
      </c>
      <c r="U800" s="3">
        <v>1</v>
      </c>
      <c r="V800" t="s">
        <v>10</v>
      </c>
      <c r="W800" s="4">
        <v>975</v>
      </c>
      <c r="X800" s="17">
        <f t="shared" si="25"/>
        <v>975</v>
      </c>
      <c r="Y800" t="s">
        <v>11</v>
      </c>
      <c r="Z800" s="3">
        <v>1</v>
      </c>
      <c r="AA800" s="3">
        <v>0</v>
      </c>
      <c r="AB800" s="3">
        <v>0</v>
      </c>
      <c r="AC800" s="3">
        <v>0</v>
      </c>
      <c r="AD800" s="4">
        <v>0</v>
      </c>
      <c r="AE800" s="3">
        <v>0</v>
      </c>
      <c r="AF800" s="4">
        <v>0</v>
      </c>
      <c r="AG800" s="3">
        <v>1</v>
      </c>
      <c r="AH800" s="4">
        <v>0</v>
      </c>
      <c r="AI800" s="4">
        <v>0</v>
      </c>
      <c r="AJ800" s="4">
        <v>0</v>
      </c>
      <c r="AK800" s="4">
        <v>0</v>
      </c>
      <c r="AL800" t="s">
        <v>1238</v>
      </c>
      <c r="AM800" t="s">
        <v>13</v>
      </c>
    </row>
    <row r="801" spans="1:39" x14ac:dyDescent="0.25">
      <c r="A801" t="s">
        <v>1</v>
      </c>
      <c r="B801" t="s">
        <v>2</v>
      </c>
      <c r="C801" t="s">
        <v>3</v>
      </c>
      <c r="D801" t="s">
        <v>4</v>
      </c>
      <c r="E801" t="str">
        <f>_xlfn.XLOOKUP(D801,Planilha2!A:A,Planilha2!B:B)</f>
        <v>Compras EBMS</v>
      </c>
      <c r="F801" s="2">
        <v>45323</v>
      </c>
      <c r="G801" t="s">
        <v>1239</v>
      </c>
      <c r="H801" s="10" t="s">
        <v>5972</v>
      </c>
      <c r="I801" t="s">
        <v>21</v>
      </c>
      <c r="J801" t="s">
        <v>1240</v>
      </c>
      <c r="K801" t="s">
        <v>8</v>
      </c>
      <c r="L801" t="str">
        <f t="shared" si="24"/>
        <v>Serviço</v>
      </c>
      <c r="M801" t="s">
        <v>0</v>
      </c>
      <c r="N801" t="s">
        <v>0</v>
      </c>
      <c r="O801" t="s">
        <v>9</v>
      </c>
      <c r="P801">
        <v>2118</v>
      </c>
      <c r="Q801" t="str">
        <f>_xlfn.XLOOKUP(P801,Planilha1!$A$2:$A$3,Planilha1!$B$2:$B$3)</f>
        <v>Arena</v>
      </c>
      <c r="R801" t="s">
        <v>0</v>
      </c>
      <c r="S801" s="3">
        <v>1</v>
      </c>
      <c r="T801" t="s">
        <v>10</v>
      </c>
      <c r="U801" s="3">
        <v>1</v>
      </c>
      <c r="V801" t="s">
        <v>10</v>
      </c>
      <c r="W801" s="4">
        <v>500</v>
      </c>
      <c r="X801" s="17">
        <f t="shared" si="25"/>
        <v>500</v>
      </c>
      <c r="Y801" t="s">
        <v>11</v>
      </c>
      <c r="Z801" s="3">
        <v>1</v>
      </c>
      <c r="AA801" s="3">
        <v>0</v>
      </c>
      <c r="AB801" s="3">
        <v>0</v>
      </c>
      <c r="AC801" s="3">
        <v>0</v>
      </c>
      <c r="AD801" s="4">
        <v>0</v>
      </c>
      <c r="AE801" s="3">
        <v>0</v>
      </c>
      <c r="AF801" s="4">
        <v>0</v>
      </c>
      <c r="AG801" s="3">
        <v>1</v>
      </c>
      <c r="AH801" s="4">
        <v>0</v>
      </c>
      <c r="AI801" s="4">
        <v>0</v>
      </c>
      <c r="AJ801" s="4">
        <v>0</v>
      </c>
      <c r="AK801" s="4">
        <v>0</v>
      </c>
      <c r="AL801" t="s">
        <v>1241</v>
      </c>
      <c r="AM801" t="s">
        <v>13</v>
      </c>
    </row>
    <row r="802" spans="1:39" x14ac:dyDescent="0.25">
      <c r="A802" t="s">
        <v>1</v>
      </c>
      <c r="B802" t="s">
        <v>2</v>
      </c>
      <c r="C802" t="s">
        <v>3</v>
      </c>
      <c r="D802" t="s">
        <v>4</v>
      </c>
      <c r="E802" t="str">
        <f>_xlfn.XLOOKUP(D802,Planilha2!A:A,Planilha2!B:B)</f>
        <v>Compras EBMS</v>
      </c>
      <c r="F802" s="2">
        <v>45323</v>
      </c>
      <c r="G802" t="s">
        <v>1113</v>
      </c>
      <c r="H802" s="10" t="s">
        <v>5656</v>
      </c>
      <c r="I802" t="s">
        <v>21</v>
      </c>
      <c r="J802" t="s">
        <v>1117</v>
      </c>
      <c r="K802" t="s">
        <v>8</v>
      </c>
      <c r="L802" t="str">
        <f t="shared" si="24"/>
        <v>Serviço</v>
      </c>
      <c r="M802" t="s">
        <v>0</v>
      </c>
      <c r="N802" t="s">
        <v>0</v>
      </c>
      <c r="O802" t="s">
        <v>9</v>
      </c>
      <c r="P802">
        <v>2118</v>
      </c>
      <c r="Q802" t="str">
        <f>_xlfn.XLOOKUP(P802,Planilha1!$A$2:$A$3,Planilha1!$B$2:$B$3)</f>
        <v>Arena</v>
      </c>
      <c r="R802" t="s">
        <v>0</v>
      </c>
      <c r="S802" s="3">
        <v>1</v>
      </c>
      <c r="T802" t="s">
        <v>10</v>
      </c>
      <c r="U802" s="3">
        <v>1</v>
      </c>
      <c r="V802" t="s">
        <v>10</v>
      </c>
      <c r="W802" s="4">
        <v>600</v>
      </c>
      <c r="X802" s="17">
        <f t="shared" si="25"/>
        <v>600</v>
      </c>
      <c r="Y802" t="s">
        <v>11</v>
      </c>
      <c r="Z802" s="3">
        <v>1</v>
      </c>
      <c r="AA802" s="3">
        <v>0</v>
      </c>
      <c r="AB802" s="3">
        <v>0</v>
      </c>
      <c r="AC802" s="3">
        <v>0</v>
      </c>
      <c r="AD802" s="4">
        <v>0</v>
      </c>
      <c r="AE802" s="3">
        <v>0</v>
      </c>
      <c r="AF802" s="4">
        <v>0</v>
      </c>
      <c r="AG802" s="3">
        <v>1</v>
      </c>
      <c r="AH802" s="4">
        <v>0</v>
      </c>
      <c r="AI802" s="4">
        <v>0</v>
      </c>
      <c r="AJ802" s="4">
        <v>0</v>
      </c>
      <c r="AK802" s="4">
        <v>0</v>
      </c>
      <c r="AL802" t="s">
        <v>1242</v>
      </c>
      <c r="AM802" t="s">
        <v>13</v>
      </c>
    </row>
    <row r="803" spans="1:39" x14ac:dyDescent="0.25">
      <c r="A803" t="s">
        <v>1</v>
      </c>
      <c r="B803" t="s">
        <v>2</v>
      </c>
      <c r="C803" t="s">
        <v>3</v>
      </c>
      <c r="D803" t="s">
        <v>4</v>
      </c>
      <c r="E803" t="str">
        <f>_xlfn.XLOOKUP(D803,Planilha2!A:A,Planilha2!B:B)</f>
        <v>Compras EBMS</v>
      </c>
      <c r="F803" s="2">
        <v>45323</v>
      </c>
      <c r="G803" t="s">
        <v>1243</v>
      </c>
      <c r="H803" s="10" t="s">
        <v>5678</v>
      </c>
      <c r="I803" t="s">
        <v>21</v>
      </c>
      <c r="J803" t="s">
        <v>1244</v>
      </c>
      <c r="K803" t="s">
        <v>8</v>
      </c>
      <c r="L803" t="str">
        <f t="shared" si="24"/>
        <v>Serviço</v>
      </c>
      <c r="M803" t="s">
        <v>0</v>
      </c>
      <c r="N803" t="s">
        <v>0</v>
      </c>
      <c r="O803" t="s">
        <v>9</v>
      </c>
      <c r="P803">
        <v>2118</v>
      </c>
      <c r="Q803" t="str">
        <f>_xlfn.XLOOKUP(P803,Planilha1!$A$2:$A$3,Planilha1!$B$2:$B$3)</f>
        <v>Arena</v>
      </c>
      <c r="R803" t="s">
        <v>0</v>
      </c>
      <c r="S803" s="3">
        <v>1</v>
      </c>
      <c r="T803" t="s">
        <v>10</v>
      </c>
      <c r="U803" s="3">
        <v>1</v>
      </c>
      <c r="V803" t="s">
        <v>10</v>
      </c>
      <c r="W803" s="4">
        <v>500</v>
      </c>
      <c r="X803" s="17">
        <f t="shared" si="25"/>
        <v>500</v>
      </c>
      <c r="Y803" t="s">
        <v>11</v>
      </c>
      <c r="Z803" s="3">
        <v>1</v>
      </c>
      <c r="AA803" s="3">
        <v>0</v>
      </c>
      <c r="AB803" s="3">
        <v>0</v>
      </c>
      <c r="AC803" s="3">
        <v>0</v>
      </c>
      <c r="AD803" s="4">
        <v>0</v>
      </c>
      <c r="AE803" s="3">
        <v>0</v>
      </c>
      <c r="AF803" s="4">
        <v>0</v>
      </c>
      <c r="AG803" s="3">
        <v>1</v>
      </c>
      <c r="AH803" s="4">
        <v>0</v>
      </c>
      <c r="AI803" s="4">
        <v>0</v>
      </c>
      <c r="AJ803" s="4">
        <v>0</v>
      </c>
      <c r="AK803" s="4">
        <v>0</v>
      </c>
      <c r="AL803" t="s">
        <v>1245</v>
      </c>
      <c r="AM803" t="s">
        <v>13</v>
      </c>
    </row>
    <row r="804" spans="1:39" x14ac:dyDescent="0.25">
      <c r="A804" t="s">
        <v>1</v>
      </c>
      <c r="B804" t="s">
        <v>2</v>
      </c>
      <c r="C804" t="s">
        <v>3</v>
      </c>
      <c r="D804" t="s">
        <v>4</v>
      </c>
      <c r="E804" t="str">
        <f>_xlfn.XLOOKUP(D804,Planilha2!A:A,Planilha2!B:B)</f>
        <v>Compras EBMS</v>
      </c>
      <c r="F804" s="2">
        <v>45323</v>
      </c>
      <c r="G804" t="s">
        <v>1119</v>
      </c>
      <c r="H804" s="10" t="s">
        <v>5658</v>
      </c>
      <c r="I804" t="s">
        <v>21</v>
      </c>
      <c r="J804" t="s">
        <v>1120</v>
      </c>
      <c r="K804" t="s">
        <v>8</v>
      </c>
      <c r="L804" t="str">
        <f t="shared" si="24"/>
        <v>Serviço</v>
      </c>
      <c r="M804" t="s">
        <v>0</v>
      </c>
      <c r="N804" t="s">
        <v>0</v>
      </c>
      <c r="O804" t="s">
        <v>9</v>
      </c>
      <c r="P804">
        <v>2118</v>
      </c>
      <c r="Q804" t="str">
        <f>_xlfn.XLOOKUP(P804,Planilha1!$A$2:$A$3,Planilha1!$B$2:$B$3)</f>
        <v>Arena</v>
      </c>
      <c r="R804" t="s">
        <v>0</v>
      </c>
      <c r="S804" s="3">
        <v>1</v>
      </c>
      <c r="T804" t="s">
        <v>10</v>
      </c>
      <c r="U804" s="3">
        <v>1</v>
      </c>
      <c r="V804" t="s">
        <v>10</v>
      </c>
      <c r="W804" s="4">
        <v>500</v>
      </c>
      <c r="X804" s="17">
        <f t="shared" si="25"/>
        <v>500</v>
      </c>
      <c r="Y804" t="s">
        <v>11</v>
      </c>
      <c r="Z804" s="3">
        <v>1</v>
      </c>
      <c r="AA804" s="3">
        <v>0</v>
      </c>
      <c r="AB804" s="3">
        <v>0</v>
      </c>
      <c r="AC804" s="3">
        <v>0</v>
      </c>
      <c r="AD804" s="4">
        <v>0</v>
      </c>
      <c r="AE804" s="3">
        <v>0</v>
      </c>
      <c r="AF804" s="4">
        <v>0</v>
      </c>
      <c r="AG804" s="3">
        <v>1</v>
      </c>
      <c r="AH804" s="4">
        <v>0</v>
      </c>
      <c r="AI804" s="4">
        <v>0</v>
      </c>
      <c r="AJ804" s="4">
        <v>0</v>
      </c>
      <c r="AK804" s="4">
        <v>0</v>
      </c>
      <c r="AL804" t="s">
        <v>1246</v>
      </c>
      <c r="AM804" t="s">
        <v>13</v>
      </c>
    </row>
    <row r="805" spans="1:39" x14ac:dyDescent="0.25">
      <c r="A805" t="s">
        <v>1</v>
      </c>
      <c r="B805" t="s">
        <v>2</v>
      </c>
      <c r="C805" t="s">
        <v>3</v>
      </c>
      <c r="D805" t="s">
        <v>4</v>
      </c>
      <c r="E805" t="str">
        <f>_xlfn.XLOOKUP(D805,Planilha2!A:A,Planilha2!B:B)</f>
        <v>Compras EBMS</v>
      </c>
      <c r="F805" s="2">
        <v>45323</v>
      </c>
      <c r="G805" t="s">
        <v>1247</v>
      </c>
      <c r="H805" s="10" t="s">
        <v>5679</v>
      </c>
      <c r="I805" t="s">
        <v>21</v>
      </c>
      <c r="J805" t="s">
        <v>1248</v>
      </c>
      <c r="K805" t="s">
        <v>8</v>
      </c>
      <c r="L805" t="str">
        <f t="shared" si="24"/>
        <v>Serviço</v>
      </c>
      <c r="M805" t="s">
        <v>0</v>
      </c>
      <c r="N805" t="s">
        <v>0</v>
      </c>
      <c r="O805" t="s">
        <v>9</v>
      </c>
      <c r="P805">
        <v>2118</v>
      </c>
      <c r="Q805" t="str">
        <f>_xlfn.XLOOKUP(P805,Planilha1!$A$2:$A$3,Planilha1!$B$2:$B$3)</f>
        <v>Arena</v>
      </c>
      <c r="R805" t="s">
        <v>0</v>
      </c>
      <c r="S805" s="3">
        <v>1</v>
      </c>
      <c r="T805" t="s">
        <v>10</v>
      </c>
      <c r="U805" s="3">
        <v>1</v>
      </c>
      <c r="V805" t="s">
        <v>10</v>
      </c>
      <c r="W805" s="4">
        <v>3000</v>
      </c>
      <c r="X805" s="17">
        <f t="shared" si="25"/>
        <v>3000</v>
      </c>
      <c r="Y805" t="s">
        <v>11</v>
      </c>
      <c r="Z805" s="3">
        <v>1</v>
      </c>
      <c r="AA805" s="3">
        <v>0</v>
      </c>
      <c r="AB805" s="3">
        <v>0</v>
      </c>
      <c r="AC805" s="3">
        <v>0</v>
      </c>
      <c r="AD805" s="4">
        <v>0</v>
      </c>
      <c r="AE805" s="3">
        <v>0</v>
      </c>
      <c r="AF805" s="4">
        <v>0</v>
      </c>
      <c r="AG805" s="3">
        <v>1</v>
      </c>
      <c r="AH805" s="4">
        <v>0</v>
      </c>
      <c r="AI805" s="4">
        <v>0</v>
      </c>
      <c r="AJ805" s="4">
        <v>0</v>
      </c>
      <c r="AK805" s="4">
        <v>0</v>
      </c>
      <c r="AL805" t="s">
        <v>1249</v>
      </c>
      <c r="AM805" t="s">
        <v>13</v>
      </c>
    </row>
    <row r="806" spans="1:39" x14ac:dyDescent="0.25">
      <c r="A806" t="s">
        <v>1</v>
      </c>
      <c r="B806" t="s">
        <v>2</v>
      </c>
      <c r="C806" t="s">
        <v>3</v>
      </c>
      <c r="D806" t="s">
        <v>4</v>
      </c>
      <c r="E806" t="str">
        <f>_xlfn.XLOOKUP(D806,Planilha2!A:A,Planilha2!B:B)</f>
        <v>Compras EBMS</v>
      </c>
      <c r="F806" s="2">
        <v>45323</v>
      </c>
      <c r="G806" t="s">
        <v>1250</v>
      </c>
      <c r="H806" s="10" t="s">
        <v>5680</v>
      </c>
      <c r="I806" t="s">
        <v>21</v>
      </c>
      <c r="J806" t="s">
        <v>1251</v>
      </c>
      <c r="K806" t="s">
        <v>8</v>
      </c>
      <c r="L806" t="str">
        <f t="shared" si="24"/>
        <v>Serviço</v>
      </c>
      <c r="M806" t="s">
        <v>0</v>
      </c>
      <c r="N806" t="s">
        <v>0</v>
      </c>
      <c r="O806" t="s">
        <v>9</v>
      </c>
      <c r="P806">
        <v>2118</v>
      </c>
      <c r="Q806" t="str">
        <f>_xlfn.XLOOKUP(P806,Planilha1!$A$2:$A$3,Planilha1!$B$2:$B$3)</f>
        <v>Arena</v>
      </c>
      <c r="R806" t="s">
        <v>0</v>
      </c>
      <c r="S806" s="3">
        <v>1</v>
      </c>
      <c r="T806" t="s">
        <v>10</v>
      </c>
      <c r="U806" s="3">
        <v>1</v>
      </c>
      <c r="V806" t="s">
        <v>10</v>
      </c>
      <c r="W806" s="4">
        <v>3600</v>
      </c>
      <c r="X806" s="17">
        <f t="shared" si="25"/>
        <v>3600</v>
      </c>
      <c r="Y806" t="s">
        <v>11</v>
      </c>
      <c r="Z806" s="3">
        <v>1</v>
      </c>
      <c r="AA806" s="3">
        <v>0</v>
      </c>
      <c r="AB806" s="3">
        <v>0</v>
      </c>
      <c r="AC806" s="3">
        <v>0</v>
      </c>
      <c r="AD806" s="4">
        <v>0</v>
      </c>
      <c r="AE806" s="3">
        <v>0</v>
      </c>
      <c r="AF806" s="4">
        <v>0</v>
      </c>
      <c r="AG806" s="3">
        <v>1</v>
      </c>
      <c r="AH806" s="4">
        <v>0</v>
      </c>
      <c r="AI806" s="4">
        <v>0</v>
      </c>
      <c r="AJ806" s="4">
        <v>0</v>
      </c>
      <c r="AK806" s="4">
        <v>0</v>
      </c>
      <c r="AL806" t="s">
        <v>1252</v>
      </c>
      <c r="AM806" t="s">
        <v>13</v>
      </c>
    </row>
    <row r="807" spans="1:39" x14ac:dyDescent="0.25">
      <c r="A807" t="s">
        <v>1</v>
      </c>
      <c r="B807" t="s">
        <v>2</v>
      </c>
      <c r="C807" t="s">
        <v>3</v>
      </c>
      <c r="D807" t="s">
        <v>4</v>
      </c>
      <c r="E807" t="str">
        <f>_xlfn.XLOOKUP(D807,Planilha2!A:A,Planilha2!B:B)</f>
        <v>Compras EBMS</v>
      </c>
      <c r="F807" s="2">
        <v>45323</v>
      </c>
      <c r="G807" t="s">
        <v>1253</v>
      </c>
      <c r="H807" s="10" t="s">
        <v>5681</v>
      </c>
      <c r="I807" t="s">
        <v>21</v>
      </c>
      <c r="J807" t="s">
        <v>1254</v>
      </c>
      <c r="K807" t="s">
        <v>8</v>
      </c>
      <c r="L807" t="str">
        <f t="shared" si="24"/>
        <v>Serviço</v>
      </c>
      <c r="M807" t="s">
        <v>0</v>
      </c>
      <c r="N807" t="s">
        <v>0</v>
      </c>
      <c r="O807" t="s">
        <v>9</v>
      </c>
      <c r="P807">
        <v>2118</v>
      </c>
      <c r="Q807" t="str">
        <f>_xlfn.XLOOKUP(P807,Planilha1!$A$2:$A$3,Planilha1!$B$2:$B$3)</f>
        <v>Arena</v>
      </c>
      <c r="R807" t="s">
        <v>0</v>
      </c>
      <c r="S807" s="3">
        <v>1</v>
      </c>
      <c r="T807" t="s">
        <v>10</v>
      </c>
      <c r="U807" s="3">
        <v>1</v>
      </c>
      <c r="V807" t="s">
        <v>10</v>
      </c>
      <c r="W807" s="4">
        <v>175</v>
      </c>
      <c r="X807" s="17">
        <f t="shared" si="25"/>
        <v>175</v>
      </c>
      <c r="Y807" t="s">
        <v>11</v>
      </c>
      <c r="Z807" s="3">
        <v>1</v>
      </c>
      <c r="AA807" s="3">
        <v>0</v>
      </c>
      <c r="AB807" s="3">
        <v>0</v>
      </c>
      <c r="AC807" s="3">
        <v>0</v>
      </c>
      <c r="AD807" s="4">
        <v>0</v>
      </c>
      <c r="AE807" s="3">
        <v>0</v>
      </c>
      <c r="AF807" s="4">
        <v>0</v>
      </c>
      <c r="AG807" s="3">
        <v>1</v>
      </c>
      <c r="AH807" s="4">
        <v>0</v>
      </c>
      <c r="AI807" s="4">
        <v>0</v>
      </c>
      <c r="AJ807" s="4">
        <v>0</v>
      </c>
      <c r="AK807" s="4">
        <v>0</v>
      </c>
      <c r="AL807" t="s">
        <v>1255</v>
      </c>
      <c r="AM807" t="s">
        <v>13</v>
      </c>
    </row>
    <row r="808" spans="1:39" x14ac:dyDescent="0.25">
      <c r="A808" t="s">
        <v>1</v>
      </c>
      <c r="B808" t="s">
        <v>2</v>
      </c>
      <c r="C808" t="s">
        <v>3</v>
      </c>
      <c r="D808" t="s">
        <v>4</v>
      </c>
      <c r="E808" t="str">
        <f>_xlfn.XLOOKUP(D808,Planilha2!A:A,Planilha2!B:B)</f>
        <v>Compras EBMS</v>
      </c>
      <c r="F808" s="2">
        <v>45323</v>
      </c>
      <c r="G808" t="s">
        <v>1256</v>
      </c>
      <c r="H808" s="10" t="s">
        <v>5682</v>
      </c>
      <c r="I808" t="s">
        <v>21</v>
      </c>
      <c r="J808" t="s">
        <v>1254</v>
      </c>
      <c r="K808" t="s">
        <v>8</v>
      </c>
      <c r="L808" t="str">
        <f t="shared" si="24"/>
        <v>Serviço</v>
      </c>
      <c r="M808" t="s">
        <v>0</v>
      </c>
      <c r="N808" t="s">
        <v>0</v>
      </c>
      <c r="O808" t="s">
        <v>9</v>
      </c>
      <c r="P808">
        <v>2118</v>
      </c>
      <c r="Q808" t="str">
        <f>_xlfn.XLOOKUP(P808,Planilha1!$A$2:$A$3,Planilha1!$B$2:$B$3)</f>
        <v>Arena</v>
      </c>
      <c r="R808" t="s">
        <v>0</v>
      </c>
      <c r="S808" s="3">
        <v>1</v>
      </c>
      <c r="T808" t="s">
        <v>10</v>
      </c>
      <c r="U808" s="3">
        <v>1</v>
      </c>
      <c r="V808" t="s">
        <v>10</v>
      </c>
      <c r="W808" s="4">
        <v>350</v>
      </c>
      <c r="X808" s="17">
        <f t="shared" si="25"/>
        <v>350</v>
      </c>
      <c r="Y808" t="s">
        <v>11</v>
      </c>
      <c r="Z808" s="3">
        <v>1</v>
      </c>
      <c r="AA808" s="3">
        <v>0</v>
      </c>
      <c r="AB808" s="3">
        <v>0</v>
      </c>
      <c r="AC808" s="3">
        <v>0</v>
      </c>
      <c r="AD808" s="4">
        <v>0</v>
      </c>
      <c r="AE808" s="3">
        <v>0</v>
      </c>
      <c r="AF808" s="4">
        <v>0</v>
      </c>
      <c r="AG808" s="3">
        <v>1</v>
      </c>
      <c r="AH808" s="4">
        <v>0</v>
      </c>
      <c r="AI808" s="4">
        <v>0</v>
      </c>
      <c r="AJ808" s="4">
        <v>0</v>
      </c>
      <c r="AK808" s="4">
        <v>0</v>
      </c>
      <c r="AL808" t="s">
        <v>1257</v>
      </c>
      <c r="AM808" t="s">
        <v>13</v>
      </c>
    </row>
    <row r="809" spans="1:39" x14ac:dyDescent="0.25">
      <c r="A809" t="s">
        <v>1</v>
      </c>
      <c r="B809" t="s">
        <v>2</v>
      </c>
      <c r="C809" t="s">
        <v>3</v>
      </c>
      <c r="D809" t="s">
        <v>4</v>
      </c>
      <c r="E809" t="str">
        <f>_xlfn.XLOOKUP(D809,Planilha2!A:A,Planilha2!B:B)</f>
        <v>Compras EBMS</v>
      </c>
      <c r="F809" s="2">
        <v>45323</v>
      </c>
      <c r="G809" t="s">
        <v>1258</v>
      </c>
      <c r="H809" s="10" t="s">
        <v>5683</v>
      </c>
      <c r="I809" t="s">
        <v>21</v>
      </c>
      <c r="J809" t="s">
        <v>1259</v>
      </c>
      <c r="K809" t="s">
        <v>8</v>
      </c>
      <c r="L809" t="str">
        <f t="shared" si="24"/>
        <v>Serviço</v>
      </c>
      <c r="M809" t="s">
        <v>0</v>
      </c>
      <c r="N809" t="s">
        <v>0</v>
      </c>
      <c r="O809" t="s">
        <v>9</v>
      </c>
      <c r="P809">
        <v>2118</v>
      </c>
      <c r="Q809" t="str">
        <f>_xlfn.XLOOKUP(P809,Planilha1!$A$2:$A$3,Planilha1!$B$2:$B$3)</f>
        <v>Arena</v>
      </c>
      <c r="R809" t="s">
        <v>0</v>
      </c>
      <c r="S809" s="3">
        <v>1</v>
      </c>
      <c r="T809" t="s">
        <v>10</v>
      </c>
      <c r="U809" s="3">
        <v>1</v>
      </c>
      <c r="V809" t="s">
        <v>10</v>
      </c>
      <c r="W809" s="4">
        <v>325</v>
      </c>
      <c r="X809" s="17">
        <f t="shared" si="25"/>
        <v>325</v>
      </c>
      <c r="Y809" t="s">
        <v>11</v>
      </c>
      <c r="Z809" s="3">
        <v>1</v>
      </c>
      <c r="AA809" s="3">
        <v>0</v>
      </c>
      <c r="AB809" s="3">
        <v>0</v>
      </c>
      <c r="AC809" s="3">
        <v>0</v>
      </c>
      <c r="AD809" s="4">
        <v>0</v>
      </c>
      <c r="AE809" s="3">
        <v>0</v>
      </c>
      <c r="AF809" s="4">
        <v>0</v>
      </c>
      <c r="AG809" s="3">
        <v>1</v>
      </c>
      <c r="AH809" s="4">
        <v>0</v>
      </c>
      <c r="AI809" s="4">
        <v>0</v>
      </c>
      <c r="AJ809" s="4">
        <v>0</v>
      </c>
      <c r="AK809" s="4">
        <v>0</v>
      </c>
      <c r="AL809" t="s">
        <v>1260</v>
      </c>
      <c r="AM809" t="s">
        <v>13</v>
      </c>
    </row>
    <row r="810" spans="1:39" x14ac:dyDescent="0.25">
      <c r="A810" t="s">
        <v>1</v>
      </c>
      <c r="B810" t="s">
        <v>2</v>
      </c>
      <c r="C810" t="s">
        <v>3</v>
      </c>
      <c r="D810" t="s">
        <v>4</v>
      </c>
      <c r="E810" t="str">
        <f>_xlfn.XLOOKUP(D810,Planilha2!A:A,Planilha2!B:B)</f>
        <v>Compras EBMS</v>
      </c>
      <c r="F810" s="2">
        <v>45323</v>
      </c>
      <c r="G810" t="s">
        <v>1261</v>
      </c>
      <c r="H810" s="10" t="s">
        <v>5684</v>
      </c>
      <c r="I810" t="s">
        <v>33</v>
      </c>
      <c r="J810" t="s">
        <v>1262</v>
      </c>
      <c r="K810" t="s">
        <v>8</v>
      </c>
      <c r="L810" t="str">
        <f t="shared" si="24"/>
        <v>Serviço</v>
      </c>
      <c r="M810" t="s">
        <v>0</v>
      </c>
      <c r="N810" t="s">
        <v>0</v>
      </c>
      <c r="O810" t="s">
        <v>9</v>
      </c>
      <c r="P810">
        <v>2118</v>
      </c>
      <c r="Q810" t="str">
        <f>_xlfn.XLOOKUP(P810,Planilha1!$A$2:$A$3,Planilha1!$B$2:$B$3)</f>
        <v>Arena</v>
      </c>
      <c r="R810" t="s">
        <v>0</v>
      </c>
      <c r="S810" s="3">
        <v>1</v>
      </c>
      <c r="T810" t="s">
        <v>10</v>
      </c>
      <c r="U810" s="3">
        <v>1</v>
      </c>
      <c r="V810" t="s">
        <v>10</v>
      </c>
      <c r="W810" s="4">
        <v>208.1</v>
      </c>
      <c r="X810" s="17">
        <f t="shared" si="25"/>
        <v>208.1</v>
      </c>
      <c r="Y810" t="s">
        <v>11</v>
      </c>
      <c r="Z810" s="3">
        <v>1</v>
      </c>
      <c r="AA810" s="3">
        <v>0</v>
      </c>
      <c r="AB810" s="3">
        <v>0</v>
      </c>
      <c r="AC810" s="3">
        <v>0</v>
      </c>
      <c r="AD810" s="4">
        <v>0</v>
      </c>
      <c r="AE810" s="3">
        <v>0</v>
      </c>
      <c r="AF810" s="4">
        <v>0</v>
      </c>
      <c r="AG810" s="3">
        <v>1</v>
      </c>
      <c r="AH810" s="4">
        <v>0</v>
      </c>
      <c r="AI810" s="4">
        <v>0</v>
      </c>
      <c r="AJ810" s="4">
        <v>0</v>
      </c>
      <c r="AK810" s="4">
        <v>0</v>
      </c>
      <c r="AL810" t="s">
        <v>1263</v>
      </c>
      <c r="AM810" t="s">
        <v>13</v>
      </c>
    </row>
    <row r="811" spans="1:39" x14ac:dyDescent="0.25">
      <c r="A811" t="s">
        <v>1</v>
      </c>
      <c r="B811" t="s">
        <v>2</v>
      </c>
      <c r="C811" t="s">
        <v>3</v>
      </c>
      <c r="D811" t="s">
        <v>4</v>
      </c>
      <c r="E811" t="str">
        <f>_xlfn.XLOOKUP(D811,Planilha2!A:A,Planilha2!B:B)</f>
        <v>Compras EBMS</v>
      </c>
      <c r="F811" s="2">
        <v>45323</v>
      </c>
      <c r="G811" t="s">
        <v>1261</v>
      </c>
      <c r="H811" s="10" t="s">
        <v>5684</v>
      </c>
      <c r="I811" t="s">
        <v>33</v>
      </c>
      <c r="J811" t="s">
        <v>1262</v>
      </c>
      <c r="K811" t="s">
        <v>8</v>
      </c>
      <c r="L811" t="str">
        <f t="shared" si="24"/>
        <v>Serviço</v>
      </c>
      <c r="M811" t="s">
        <v>0</v>
      </c>
      <c r="N811" t="s">
        <v>0</v>
      </c>
      <c r="O811" t="s">
        <v>9</v>
      </c>
      <c r="P811">
        <v>2118</v>
      </c>
      <c r="Q811" t="str">
        <f>_xlfn.XLOOKUP(P811,Planilha1!$A$2:$A$3,Planilha1!$B$2:$B$3)</f>
        <v>Arena</v>
      </c>
      <c r="R811" t="s">
        <v>0</v>
      </c>
      <c r="S811" s="3">
        <v>1</v>
      </c>
      <c r="T811" t="s">
        <v>10</v>
      </c>
      <c r="U811" s="3">
        <v>1</v>
      </c>
      <c r="V811" t="s">
        <v>10</v>
      </c>
      <c r="W811" s="4">
        <v>208.1</v>
      </c>
      <c r="X811" s="17">
        <f t="shared" si="25"/>
        <v>208.1</v>
      </c>
      <c r="Y811" t="s">
        <v>11</v>
      </c>
      <c r="Z811" s="3">
        <v>1</v>
      </c>
      <c r="AA811" s="3">
        <v>0</v>
      </c>
      <c r="AB811" s="3">
        <v>0</v>
      </c>
      <c r="AC811" s="3">
        <v>0</v>
      </c>
      <c r="AD811" s="4">
        <v>0</v>
      </c>
      <c r="AE811" s="3">
        <v>0</v>
      </c>
      <c r="AF811" s="4">
        <v>0</v>
      </c>
      <c r="AG811" s="3">
        <v>1</v>
      </c>
      <c r="AH811" s="4">
        <v>0</v>
      </c>
      <c r="AI811" s="4">
        <v>0</v>
      </c>
      <c r="AJ811" s="4">
        <v>0</v>
      </c>
      <c r="AK811" s="4">
        <v>0</v>
      </c>
      <c r="AL811" t="s">
        <v>1264</v>
      </c>
      <c r="AM811" t="s">
        <v>13</v>
      </c>
    </row>
    <row r="812" spans="1:39" x14ac:dyDescent="0.25">
      <c r="A812" t="s">
        <v>1</v>
      </c>
      <c r="B812" t="s">
        <v>2</v>
      </c>
      <c r="C812" t="s">
        <v>3</v>
      </c>
      <c r="D812" t="s">
        <v>4</v>
      </c>
      <c r="E812" t="str">
        <f>_xlfn.XLOOKUP(D812,Planilha2!A:A,Planilha2!B:B)</f>
        <v>Compras EBMS</v>
      </c>
      <c r="F812" s="2">
        <v>45323</v>
      </c>
      <c r="G812" t="s">
        <v>1261</v>
      </c>
      <c r="H812" s="10" t="s">
        <v>5684</v>
      </c>
      <c r="I812" t="s">
        <v>33</v>
      </c>
      <c r="J812" t="s">
        <v>1262</v>
      </c>
      <c r="K812" t="s">
        <v>8</v>
      </c>
      <c r="L812" t="str">
        <f t="shared" si="24"/>
        <v>Serviço</v>
      </c>
      <c r="M812" t="s">
        <v>0</v>
      </c>
      <c r="N812" t="s">
        <v>0</v>
      </c>
      <c r="O812" t="s">
        <v>9</v>
      </c>
      <c r="P812">
        <v>2118</v>
      </c>
      <c r="Q812" t="str">
        <f>_xlfn.XLOOKUP(P812,Planilha1!$A$2:$A$3,Planilha1!$B$2:$B$3)</f>
        <v>Arena</v>
      </c>
      <c r="R812" t="s">
        <v>0</v>
      </c>
      <c r="S812" s="3">
        <v>1</v>
      </c>
      <c r="T812" t="s">
        <v>10</v>
      </c>
      <c r="U812" s="3">
        <v>1</v>
      </c>
      <c r="V812" t="s">
        <v>10</v>
      </c>
      <c r="W812" s="4">
        <v>208.1</v>
      </c>
      <c r="X812" s="17">
        <f t="shared" si="25"/>
        <v>208.1</v>
      </c>
      <c r="Y812" t="s">
        <v>11</v>
      </c>
      <c r="Z812" s="3">
        <v>1</v>
      </c>
      <c r="AA812" s="3">
        <v>0</v>
      </c>
      <c r="AB812" s="3">
        <v>0</v>
      </c>
      <c r="AC812" s="3">
        <v>0</v>
      </c>
      <c r="AD812" s="4">
        <v>0</v>
      </c>
      <c r="AE812" s="3">
        <v>0</v>
      </c>
      <c r="AF812" s="4">
        <v>0</v>
      </c>
      <c r="AG812" s="3">
        <v>1</v>
      </c>
      <c r="AH812" s="4">
        <v>0</v>
      </c>
      <c r="AI812" s="4">
        <v>0</v>
      </c>
      <c r="AJ812" s="4">
        <v>0</v>
      </c>
      <c r="AK812" s="4">
        <v>0</v>
      </c>
      <c r="AL812" t="s">
        <v>1265</v>
      </c>
      <c r="AM812" t="s">
        <v>13</v>
      </c>
    </row>
    <row r="813" spans="1:39" x14ac:dyDescent="0.25">
      <c r="A813" t="s">
        <v>1</v>
      </c>
      <c r="B813" t="s">
        <v>2</v>
      </c>
      <c r="C813" t="s">
        <v>3</v>
      </c>
      <c r="D813" t="s">
        <v>4</v>
      </c>
      <c r="E813" t="str">
        <f>_xlfn.XLOOKUP(D813,Planilha2!A:A,Planilha2!B:B)</f>
        <v>Compras EBMS</v>
      </c>
      <c r="F813" s="2">
        <v>45323</v>
      </c>
      <c r="G813" t="s">
        <v>1261</v>
      </c>
      <c r="H813" s="10" t="s">
        <v>5684</v>
      </c>
      <c r="I813" t="s">
        <v>33</v>
      </c>
      <c r="J813" t="s">
        <v>1262</v>
      </c>
      <c r="K813" t="s">
        <v>8</v>
      </c>
      <c r="L813" t="str">
        <f t="shared" si="24"/>
        <v>Serviço</v>
      </c>
      <c r="M813" t="s">
        <v>0</v>
      </c>
      <c r="N813" t="s">
        <v>0</v>
      </c>
      <c r="O813" t="s">
        <v>9</v>
      </c>
      <c r="P813">
        <v>2118</v>
      </c>
      <c r="Q813" t="str">
        <f>_xlfn.XLOOKUP(P813,Planilha1!$A$2:$A$3,Planilha1!$B$2:$B$3)</f>
        <v>Arena</v>
      </c>
      <c r="R813" t="s">
        <v>0</v>
      </c>
      <c r="S813" s="3">
        <v>1</v>
      </c>
      <c r="T813" t="s">
        <v>10</v>
      </c>
      <c r="U813" s="3">
        <v>1</v>
      </c>
      <c r="V813" t="s">
        <v>10</v>
      </c>
      <c r="W813" s="4">
        <v>208.1</v>
      </c>
      <c r="X813" s="17">
        <f t="shared" si="25"/>
        <v>208.1</v>
      </c>
      <c r="Y813" t="s">
        <v>11</v>
      </c>
      <c r="Z813" s="3">
        <v>1</v>
      </c>
      <c r="AA813" s="3">
        <v>0</v>
      </c>
      <c r="AB813" s="3">
        <v>0</v>
      </c>
      <c r="AC813" s="3">
        <v>0</v>
      </c>
      <c r="AD813" s="4">
        <v>0</v>
      </c>
      <c r="AE813" s="3">
        <v>0</v>
      </c>
      <c r="AF813" s="4">
        <v>0</v>
      </c>
      <c r="AG813" s="3">
        <v>1</v>
      </c>
      <c r="AH813" s="4">
        <v>0</v>
      </c>
      <c r="AI813" s="4">
        <v>0</v>
      </c>
      <c r="AJ813" s="4">
        <v>0</v>
      </c>
      <c r="AK813" s="4">
        <v>0</v>
      </c>
      <c r="AL813" t="s">
        <v>1266</v>
      </c>
      <c r="AM813" t="s">
        <v>13</v>
      </c>
    </row>
    <row r="814" spans="1:39" x14ac:dyDescent="0.25">
      <c r="A814" t="s">
        <v>1</v>
      </c>
      <c r="B814" t="s">
        <v>2</v>
      </c>
      <c r="C814" t="s">
        <v>3</v>
      </c>
      <c r="D814" t="s">
        <v>4</v>
      </c>
      <c r="E814" t="str">
        <f>_xlfn.XLOOKUP(D814,Planilha2!A:A,Planilha2!B:B)</f>
        <v>Compras EBMS</v>
      </c>
      <c r="F814" s="2">
        <v>45323</v>
      </c>
      <c r="G814" t="s">
        <v>1261</v>
      </c>
      <c r="H814" s="10" t="s">
        <v>5684</v>
      </c>
      <c r="I814" t="s">
        <v>33</v>
      </c>
      <c r="J814" t="s">
        <v>1262</v>
      </c>
      <c r="K814" t="s">
        <v>8</v>
      </c>
      <c r="L814" t="str">
        <f t="shared" si="24"/>
        <v>Serviço</v>
      </c>
      <c r="M814" t="s">
        <v>0</v>
      </c>
      <c r="N814" t="s">
        <v>0</v>
      </c>
      <c r="O814" t="s">
        <v>9</v>
      </c>
      <c r="P814">
        <v>2118</v>
      </c>
      <c r="Q814" t="str">
        <f>_xlfn.XLOOKUP(P814,Planilha1!$A$2:$A$3,Planilha1!$B$2:$B$3)</f>
        <v>Arena</v>
      </c>
      <c r="R814" t="s">
        <v>0</v>
      </c>
      <c r="S814" s="3">
        <v>1</v>
      </c>
      <c r="T814" t="s">
        <v>10</v>
      </c>
      <c r="U814" s="3">
        <v>1</v>
      </c>
      <c r="V814" t="s">
        <v>10</v>
      </c>
      <c r="W814" s="4">
        <v>208.1</v>
      </c>
      <c r="X814" s="17">
        <f t="shared" si="25"/>
        <v>208.1</v>
      </c>
      <c r="Y814" t="s">
        <v>11</v>
      </c>
      <c r="Z814" s="3">
        <v>1</v>
      </c>
      <c r="AA814" s="3">
        <v>0</v>
      </c>
      <c r="AB814" s="3">
        <v>0</v>
      </c>
      <c r="AC814" s="3">
        <v>0</v>
      </c>
      <c r="AD814" s="4">
        <v>0</v>
      </c>
      <c r="AE814" s="3">
        <v>0</v>
      </c>
      <c r="AF814" s="4">
        <v>0</v>
      </c>
      <c r="AG814" s="3">
        <v>1</v>
      </c>
      <c r="AH814" s="4">
        <v>0</v>
      </c>
      <c r="AI814" s="4">
        <v>0</v>
      </c>
      <c r="AJ814" s="4">
        <v>0</v>
      </c>
      <c r="AK814" s="4">
        <v>0</v>
      </c>
      <c r="AL814" t="s">
        <v>1267</v>
      </c>
      <c r="AM814" t="s">
        <v>13</v>
      </c>
    </row>
    <row r="815" spans="1:39" x14ac:dyDescent="0.25">
      <c r="A815" t="s">
        <v>1</v>
      </c>
      <c r="B815" t="s">
        <v>2</v>
      </c>
      <c r="C815" t="s">
        <v>3</v>
      </c>
      <c r="D815" t="s">
        <v>4</v>
      </c>
      <c r="E815" t="str">
        <f>_xlfn.XLOOKUP(D815,Planilha2!A:A,Planilha2!B:B)</f>
        <v>Compras EBMS</v>
      </c>
      <c r="F815" s="2">
        <v>45323</v>
      </c>
      <c r="G815" t="s">
        <v>1261</v>
      </c>
      <c r="H815" s="10" t="s">
        <v>5684</v>
      </c>
      <c r="I815" t="s">
        <v>33</v>
      </c>
      <c r="J815" t="s">
        <v>1262</v>
      </c>
      <c r="K815" t="s">
        <v>8</v>
      </c>
      <c r="L815" t="str">
        <f t="shared" si="24"/>
        <v>Serviço</v>
      </c>
      <c r="M815" t="s">
        <v>0</v>
      </c>
      <c r="N815" t="s">
        <v>0</v>
      </c>
      <c r="O815" t="s">
        <v>9</v>
      </c>
      <c r="P815">
        <v>2118</v>
      </c>
      <c r="Q815" t="str">
        <f>_xlfn.XLOOKUP(P815,Planilha1!$A$2:$A$3,Planilha1!$B$2:$B$3)</f>
        <v>Arena</v>
      </c>
      <c r="R815" t="s">
        <v>0</v>
      </c>
      <c r="S815" s="3">
        <v>1</v>
      </c>
      <c r="T815" t="s">
        <v>10</v>
      </c>
      <c r="U815" s="3">
        <v>1</v>
      </c>
      <c r="V815" t="s">
        <v>10</v>
      </c>
      <c r="W815" s="4">
        <v>208.1</v>
      </c>
      <c r="X815" s="17">
        <f t="shared" si="25"/>
        <v>208.1</v>
      </c>
      <c r="Y815" t="s">
        <v>11</v>
      </c>
      <c r="Z815" s="3">
        <v>1</v>
      </c>
      <c r="AA815" s="3">
        <v>0</v>
      </c>
      <c r="AB815" s="3">
        <v>0</v>
      </c>
      <c r="AC815" s="3">
        <v>0</v>
      </c>
      <c r="AD815" s="4">
        <v>0</v>
      </c>
      <c r="AE815" s="3">
        <v>0</v>
      </c>
      <c r="AF815" s="4">
        <v>0</v>
      </c>
      <c r="AG815" s="3">
        <v>1</v>
      </c>
      <c r="AH815" s="4">
        <v>0</v>
      </c>
      <c r="AI815" s="4">
        <v>0</v>
      </c>
      <c r="AJ815" s="4">
        <v>0</v>
      </c>
      <c r="AK815" s="4">
        <v>0</v>
      </c>
      <c r="AL815" t="s">
        <v>1268</v>
      </c>
      <c r="AM815" t="s">
        <v>13</v>
      </c>
    </row>
    <row r="816" spans="1:39" x14ac:dyDescent="0.25">
      <c r="A816" t="s">
        <v>1</v>
      </c>
      <c r="B816" t="s">
        <v>2</v>
      </c>
      <c r="C816" t="s">
        <v>3</v>
      </c>
      <c r="D816" t="s">
        <v>4</v>
      </c>
      <c r="E816" t="str">
        <f>_xlfn.XLOOKUP(D816,Planilha2!A:A,Planilha2!B:B)</f>
        <v>Compras EBMS</v>
      </c>
      <c r="F816" s="2">
        <v>45323</v>
      </c>
      <c r="G816" t="s">
        <v>1261</v>
      </c>
      <c r="H816" s="10" t="s">
        <v>5684</v>
      </c>
      <c r="I816" t="s">
        <v>33</v>
      </c>
      <c r="J816" t="s">
        <v>1262</v>
      </c>
      <c r="K816" t="s">
        <v>8</v>
      </c>
      <c r="L816" t="str">
        <f t="shared" si="24"/>
        <v>Serviço</v>
      </c>
      <c r="M816" t="s">
        <v>0</v>
      </c>
      <c r="N816" t="s">
        <v>0</v>
      </c>
      <c r="O816" t="s">
        <v>9</v>
      </c>
      <c r="P816">
        <v>2118</v>
      </c>
      <c r="Q816" t="str">
        <f>_xlfn.XLOOKUP(P816,Planilha1!$A$2:$A$3,Planilha1!$B$2:$B$3)</f>
        <v>Arena</v>
      </c>
      <c r="R816" t="s">
        <v>0</v>
      </c>
      <c r="S816" s="3">
        <v>1</v>
      </c>
      <c r="T816" t="s">
        <v>10</v>
      </c>
      <c r="U816" s="3">
        <v>1</v>
      </c>
      <c r="V816" t="s">
        <v>10</v>
      </c>
      <c r="W816" s="4">
        <v>208.1</v>
      </c>
      <c r="X816" s="17">
        <f t="shared" si="25"/>
        <v>208.1</v>
      </c>
      <c r="Y816" t="s">
        <v>11</v>
      </c>
      <c r="Z816" s="3">
        <v>1</v>
      </c>
      <c r="AA816" s="3">
        <v>0</v>
      </c>
      <c r="AB816" s="3">
        <v>0</v>
      </c>
      <c r="AC816" s="3">
        <v>0</v>
      </c>
      <c r="AD816" s="4">
        <v>0</v>
      </c>
      <c r="AE816" s="3">
        <v>0</v>
      </c>
      <c r="AF816" s="4">
        <v>0</v>
      </c>
      <c r="AG816" s="3">
        <v>1</v>
      </c>
      <c r="AH816" s="4">
        <v>0</v>
      </c>
      <c r="AI816" s="4">
        <v>0</v>
      </c>
      <c r="AJ816" s="4">
        <v>0</v>
      </c>
      <c r="AK816" s="4">
        <v>0</v>
      </c>
      <c r="AL816" t="s">
        <v>1269</v>
      </c>
      <c r="AM816" t="s">
        <v>13</v>
      </c>
    </row>
    <row r="817" spans="1:39" x14ac:dyDescent="0.25">
      <c r="A817" t="s">
        <v>1</v>
      </c>
      <c r="B817" t="s">
        <v>2</v>
      </c>
      <c r="C817" t="s">
        <v>3</v>
      </c>
      <c r="D817" t="s">
        <v>4</v>
      </c>
      <c r="E817" t="str">
        <f>_xlfn.XLOOKUP(D817,Planilha2!A:A,Planilha2!B:B)</f>
        <v>Compras EBMS</v>
      </c>
      <c r="F817" s="2">
        <v>45323</v>
      </c>
      <c r="G817" t="s">
        <v>1261</v>
      </c>
      <c r="H817" s="10" t="s">
        <v>5684</v>
      </c>
      <c r="I817" t="s">
        <v>33</v>
      </c>
      <c r="J817" t="s">
        <v>1262</v>
      </c>
      <c r="K817" t="s">
        <v>8</v>
      </c>
      <c r="L817" t="str">
        <f t="shared" si="24"/>
        <v>Serviço</v>
      </c>
      <c r="M817" t="s">
        <v>0</v>
      </c>
      <c r="N817" t="s">
        <v>0</v>
      </c>
      <c r="O817" t="s">
        <v>9</v>
      </c>
      <c r="P817">
        <v>2118</v>
      </c>
      <c r="Q817" t="str">
        <f>_xlfn.XLOOKUP(P817,Planilha1!$A$2:$A$3,Planilha1!$B$2:$B$3)</f>
        <v>Arena</v>
      </c>
      <c r="R817" t="s">
        <v>0</v>
      </c>
      <c r="S817" s="3">
        <v>1</v>
      </c>
      <c r="T817" t="s">
        <v>10</v>
      </c>
      <c r="U817" s="3">
        <v>1</v>
      </c>
      <c r="V817" t="s">
        <v>10</v>
      </c>
      <c r="W817" s="4">
        <v>208.1</v>
      </c>
      <c r="X817" s="17">
        <f t="shared" si="25"/>
        <v>208.1</v>
      </c>
      <c r="Y817" t="s">
        <v>11</v>
      </c>
      <c r="Z817" s="3">
        <v>1</v>
      </c>
      <c r="AA817" s="3">
        <v>0</v>
      </c>
      <c r="AB817" s="3">
        <v>0</v>
      </c>
      <c r="AC817" s="3">
        <v>0</v>
      </c>
      <c r="AD817" s="4">
        <v>0</v>
      </c>
      <c r="AE817" s="3">
        <v>0</v>
      </c>
      <c r="AF817" s="4">
        <v>0</v>
      </c>
      <c r="AG817" s="3">
        <v>1</v>
      </c>
      <c r="AH817" s="4">
        <v>0</v>
      </c>
      <c r="AI817" s="4">
        <v>0</v>
      </c>
      <c r="AJ817" s="4">
        <v>0</v>
      </c>
      <c r="AK817" s="4">
        <v>0</v>
      </c>
      <c r="AL817" t="s">
        <v>1270</v>
      </c>
      <c r="AM817" t="s">
        <v>13</v>
      </c>
    </row>
    <row r="818" spans="1:39" x14ac:dyDescent="0.25">
      <c r="A818" t="s">
        <v>1</v>
      </c>
      <c r="B818" t="s">
        <v>2</v>
      </c>
      <c r="C818" t="s">
        <v>3</v>
      </c>
      <c r="D818" t="s">
        <v>4</v>
      </c>
      <c r="E818" t="str">
        <f>_xlfn.XLOOKUP(D818,Planilha2!A:A,Planilha2!B:B)</f>
        <v>Compras EBMS</v>
      </c>
      <c r="F818" s="2">
        <v>45323</v>
      </c>
      <c r="G818" t="s">
        <v>1261</v>
      </c>
      <c r="H818" s="10" t="s">
        <v>5684</v>
      </c>
      <c r="I818" t="s">
        <v>33</v>
      </c>
      <c r="J818" t="s">
        <v>1271</v>
      </c>
      <c r="K818" t="s">
        <v>8</v>
      </c>
      <c r="L818" t="str">
        <f t="shared" si="24"/>
        <v>Serviço</v>
      </c>
      <c r="M818" t="s">
        <v>0</v>
      </c>
      <c r="N818" t="s">
        <v>0</v>
      </c>
      <c r="O818" t="s">
        <v>9</v>
      </c>
      <c r="P818">
        <v>2118</v>
      </c>
      <c r="Q818" t="str">
        <f>_xlfn.XLOOKUP(P818,Planilha1!$A$2:$A$3,Planilha1!$B$2:$B$3)</f>
        <v>Arena</v>
      </c>
      <c r="R818" t="s">
        <v>0</v>
      </c>
      <c r="S818" s="3">
        <v>1</v>
      </c>
      <c r="T818" t="s">
        <v>10</v>
      </c>
      <c r="U818" s="3">
        <v>1</v>
      </c>
      <c r="V818" t="s">
        <v>10</v>
      </c>
      <c r="W818" s="4">
        <v>772.4</v>
      </c>
      <c r="X818" s="17">
        <f t="shared" si="25"/>
        <v>772.4</v>
      </c>
      <c r="Y818" t="s">
        <v>11</v>
      </c>
      <c r="Z818" s="3">
        <v>1</v>
      </c>
      <c r="AA818" s="3">
        <v>0</v>
      </c>
      <c r="AB818" s="3">
        <v>0</v>
      </c>
      <c r="AC818" s="3">
        <v>0</v>
      </c>
      <c r="AD818" s="4">
        <v>0</v>
      </c>
      <c r="AE818" s="3">
        <v>0</v>
      </c>
      <c r="AF818" s="4">
        <v>0</v>
      </c>
      <c r="AG818" s="3">
        <v>1</v>
      </c>
      <c r="AH818" s="4">
        <v>0</v>
      </c>
      <c r="AI818" s="4">
        <v>0</v>
      </c>
      <c r="AJ818" s="4">
        <v>0</v>
      </c>
      <c r="AK818" s="4">
        <v>0</v>
      </c>
      <c r="AL818" t="s">
        <v>1272</v>
      </c>
      <c r="AM818" t="s">
        <v>13</v>
      </c>
    </row>
    <row r="819" spans="1:39" x14ac:dyDescent="0.25">
      <c r="A819" t="s">
        <v>1</v>
      </c>
      <c r="B819" t="s">
        <v>2</v>
      </c>
      <c r="C819" t="s">
        <v>3</v>
      </c>
      <c r="D819" t="s">
        <v>4</v>
      </c>
      <c r="E819" t="str">
        <f>_xlfn.XLOOKUP(D819,Planilha2!A:A,Planilha2!B:B)</f>
        <v>Compras EBMS</v>
      </c>
      <c r="F819" s="2">
        <v>45323</v>
      </c>
      <c r="G819" t="s">
        <v>1261</v>
      </c>
      <c r="H819" s="10" t="s">
        <v>5684</v>
      </c>
      <c r="I819" t="s">
        <v>33</v>
      </c>
      <c r="J819" t="s">
        <v>1273</v>
      </c>
      <c r="K819" t="s">
        <v>8</v>
      </c>
      <c r="L819" t="str">
        <f t="shared" si="24"/>
        <v>Serviço</v>
      </c>
      <c r="M819" t="s">
        <v>0</v>
      </c>
      <c r="N819" t="s">
        <v>0</v>
      </c>
      <c r="O819" t="s">
        <v>9</v>
      </c>
      <c r="P819">
        <v>2118</v>
      </c>
      <c r="Q819" t="str">
        <f>_xlfn.XLOOKUP(P819,Planilha1!$A$2:$A$3,Planilha1!$B$2:$B$3)</f>
        <v>Arena</v>
      </c>
      <c r="R819" t="s">
        <v>0</v>
      </c>
      <c r="S819" s="3">
        <v>1</v>
      </c>
      <c r="T819" t="s">
        <v>10</v>
      </c>
      <c r="U819" s="3">
        <v>1</v>
      </c>
      <c r="V819" t="s">
        <v>10</v>
      </c>
      <c r="W819" s="4">
        <v>4033.6</v>
      </c>
      <c r="X819" s="17">
        <f t="shared" si="25"/>
        <v>4033.6</v>
      </c>
      <c r="Y819" t="s">
        <v>11</v>
      </c>
      <c r="Z819" s="3">
        <v>1</v>
      </c>
      <c r="AA819" s="3">
        <v>0</v>
      </c>
      <c r="AB819" s="3">
        <v>0</v>
      </c>
      <c r="AC819" s="3">
        <v>0</v>
      </c>
      <c r="AD819" s="4">
        <v>0</v>
      </c>
      <c r="AE819" s="3">
        <v>0</v>
      </c>
      <c r="AF819" s="4">
        <v>0</v>
      </c>
      <c r="AG819" s="3">
        <v>1</v>
      </c>
      <c r="AH819" s="4">
        <v>0</v>
      </c>
      <c r="AI819" s="4">
        <v>0</v>
      </c>
      <c r="AJ819" s="4">
        <v>0</v>
      </c>
      <c r="AK819" s="4">
        <v>0</v>
      </c>
      <c r="AL819" t="s">
        <v>1274</v>
      </c>
      <c r="AM819" t="s">
        <v>13</v>
      </c>
    </row>
    <row r="820" spans="1:39" x14ac:dyDescent="0.25">
      <c r="A820" t="s">
        <v>1</v>
      </c>
      <c r="B820" t="s">
        <v>2</v>
      </c>
      <c r="C820" t="s">
        <v>3</v>
      </c>
      <c r="D820" t="s">
        <v>4</v>
      </c>
      <c r="E820" t="str">
        <f>_xlfn.XLOOKUP(D820,Planilha2!A:A,Planilha2!B:B)</f>
        <v>Compras EBMS</v>
      </c>
      <c r="F820" s="2">
        <v>45323</v>
      </c>
      <c r="G820" t="s">
        <v>1275</v>
      </c>
      <c r="H820" s="10" t="s">
        <v>5685</v>
      </c>
      <c r="I820" t="s">
        <v>1276</v>
      </c>
      <c r="J820" t="s">
        <v>1277</v>
      </c>
      <c r="K820" t="s">
        <v>338</v>
      </c>
      <c r="L820" t="str">
        <f t="shared" si="24"/>
        <v>Locação</v>
      </c>
      <c r="M820" t="s">
        <v>0</v>
      </c>
      <c r="N820" t="s">
        <v>0</v>
      </c>
      <c r="O820" t="s">
        <v>9</v>
      </c>
      <c r="P820">
        <v>2118</v>
      </c>
      <c r="Q820" t="str">
        <f>_xlfn.XLOOKUP(P820,Planilha1!$A$2:$A$3,Planilha1!$B$2:$B$3)</f>
        <v>Arena</v>
      </c>
      <c r="R820" t="s">
        <v>0</v>
      </c>
      <c r="S820" s="3">
        <v>1</v>
      </c>
      <c r="T820" t="s">
        <v>210</v>
      </c>
      <c r="U820" s="3">
        <v>1</v>
      </c>
      <c r="V820" t="s">
        <v>210</v>
      </c>
      <c r="W820" s="4">
        <v>834.7</v>
      </c>
      <c r="X820" s="17">
        <f t="shared" si="25"/>
        <v>834.7</v>
      </c>
      <c r="Y820" t="s">
        <v>11</v>
      </c>
      <c r="Z820" s="3">
        <v>1</v>
      </c>
      <c r="AA820" s="3">
        <v>0</v>
      </c>
      <c r="AB820" s="3">
        <v>0</v>
      </c>
      <c r="AC820" s="3">
        <v>0</v>
      </c>
      <c r="AD820" s="4">
        <v>0</v>
      </c>
      <c r="AE820" s="3">
        <v>0</v>
      </c>
      <c r="AF820" s="4">
        <v>0</v>
      </c>
      <c r="AG820" s="3">
        <v>1</v>
      </c>
      <c r="AH820" s="4">
        <v>0</v>
      </c>
      <c r="AI820" s="4">
        <v>0</v>
      </c>
      <c r="AJ820" s="4">
        <v>0</v>
      </c>
      <c r="AK820" s="4">
        <v>0</v>
      </c>
      <c r="AL820" t="s">
        <v>1278</v>
      </c>
      <c r="AM820" t="s">
        <v>13</v>
      </c>
    </row>
    <row r="821" spans="1:39" x14ac:dyDescent="0.25">
      <c r="A821" t="s">
        <v>78</v>
      </c>
      <c r="B821" t="s">
        <v>2</v>
      </c>
      <c r="C821" t="s">
        <v>3</v>
      </c>
      <c r="D821" t="s">
        <v>4</v>
      </c>
      <c r="E821" t="str">
        <f>_xlfn.XLOOKUP(D821,Planilha2!A:A,Planilha2!B:B)</f>
        <v>Compras EBMS</v>
      </c>
      <c r="F821" s="2">
        <v>45323</v>
      </c>
      <c r="G821" t="s">
        <v>1275</v>
      </c>
      <c r="H821" s="10" t="s">
        <v>5685</v>
      </c>
      <c r="I821" t="s">
        <v>1279</v>
      </c>
      <c r="J821" t="s">
        <v>1280</v>
      </c>
      <c r="K821" t="s">
        <v>8</v>
      </c>
      <c r="L821" t="str">
        <f t="shared" si="24"/>
        <v>Serviço</v>
      </c>
      <c r="M821" t="s">
        <v>0</v>
      </c>
      <c r="N821" t="s">
        <v>0</v>
      </c>
      <c r="O821" t="s">
        <v>9</v>
      </c>
      <c r="P821">
        <v>2118</v>
      </c>
      <c r="Q821" t="str">
        <f>_xlfn.XLOOKUP(P821,Planilha1!$A$2:$A$3,Planilha1!$B$2:$B$3)</f>
        <v>Arena</v>
      </c>
      <c r="R821" t="s">
        <v>0</v>
      </c>
      <c r="S821" s="3">
        <v>1</v>
      </c>
      <c r="T821" t="s">
        <v>10</v>
      </c>
      <c r="U821" s="3">
        <v>1</v>
      </c>
      <c r="V821" t="s">
        <v>10</v>
      </c>
      <c r="W821" s="4">
        <v>15.3</v>
      </c>
      <c r="X821" s="17">
        <f t="shared" si="25"/>
        <v>15.3</v>
      </c>
      <c r="Y821" t="s">
        <v>11</v>
      </c>
      <c r="Z821" s="3">
        <v>1</v>
      </c>
      <c r="AA821" s="3">
        <v>0</v>
      </c>
      <c r="AB821" s="3">
        <v>0</v>
      </c>
      <c r="AC821" s="3">
        <v>0</v>
      </c>
      <c r="AD821" s="4">
        <v>0</v>
      </c>
      <c r="AE821" s="3">
        <v>0</v>
      </c>
      <c r="AF821" s="4">
        <v>0</v>
      </c>
      <c r="AG821" s="3">
        <v>1</v>
      </c>
      <c r="AH821" s="4">
        <v>0</v>
      </c>
      <c r="AI821" s="4">
        <v>0</v>
      </c>
      <c r="AJ821" s="4">
        <v>0</v>
      </c>
      <c r="AK821" s="4">
        <v>0</v>
      </c>
      <c r="AL821" t="s">
        <v>1278</v>
      </c>
      <c r="AM821" t="s">
        <v>13</v>
      </c>
    </row>
    <row r="822" spans="1:39" x14ac:dyDescent="0.25">
      <c r="A822" t="s">
        <v>1</v>
      </c>
      <c r="B822" t="s">
        <v>2</v>
      </c>
      <c r="C822" t="s">
        <v>3</v>
      </c>
      <c r="D822" t="s">
        <v>4</v>
      </c>
      <c r="E822" t="str">
        <f>_xlfn.XLOOKUP(D822,Planilha2!A:A,Planilha2!B:B)</f>
        <v>Compras EBMS</v>
      </c>
      <c r="F822" s="2">
        <v>45323</v>
      </c>
      <c r="G822" t="s">
        <v>1281</v>
      </c>
      <c r="H822" s="10" t="s">
        <v>5686</v>
      </c>
      <c r="I822" t="s">
        <v>741</v>
      </c>
      <c r="J822" t="s">
        <v>1282</v>
      </c>
      <c r="K822" t="s">
        <v>8</v>
      </c>
      <c r="L822" t="str">
        <f t="shared" si="24"/>
        <v>Serviço</v>
      </c>
      <c r="M822" t="s">
        <v>0</v>
      </c>
      <c r="N822" t="s">
        <v>0</v>
      </c>
      <c r="O822" t="s">
        <v>9</v>
      </c>
      <c r="P822">
        <v>2118</v>
      </c>
      <c r="Q822" t="str">
        <f>_xlfn.XLOOKUP(P822,Planilha1!$A$2:$A$3,Planilha1!$B$2:$B$3)</f>
        <v>Arena</v>
      </c>
      <c r="R822" t="s">
        <v>0</v>
      </c>
      <c r="S822" s="3">
        <v>1</v>
      </c>
      <c r="T822" t="s">
        <v>10</v>
      </c>
      <c r="U822" s="3">
        <v>1</v>
      </c>
      <c r="V822" t="s">
        <v>10</v>
      </c>
      <c r="W822" s="4">
        <v>3500</v>
      </c>
      <c r="X822" s="17">
        <f t="shared" si="25"/>
        <v>3500</v>
      </c>
      <c r="Y822" t="s">
        <v>11</v>
      </c>
      <c r="Z822" s="3">
        <v>1</v>
      </c>
      <c r="AA822" s="3">
        <v>0</v>
      </c>
      <c r="AB822" s="3">
        <v>0</v>
      </c>
      <c r="AC822" s="3">
        <v>0</v>
      </c>
      <c r="AD822" s="4">
        <v>0</v>
      </c>
      <c r="AE822" s="3">
        <v>0</v>
      </c>
      <c r="AF822" s="4">
        <v>0</v>
      </c>
      <c r="AG822" s="3">
        <v>1</v>
      </c>
      <c r="AH822" s="4">
        <v>0</v>
      </c>
      <c r="AI822" s="4">
        <v>0</v>
      </c>
      <c r="AJ822" s="4">
        <v>0</v>
      </c>
      <c r="AK822" s="4">
        <v>0</v>
      </c>
      <c r="AL822" t="s">
        <v>1283</v>
      </c>
      <c r="AM822" t="s">
        <v>13</v>
      </c>
    </row>
    <row r="823" spans="1:39" x14ac:dyDescent="0.25">
      <c r="A823" t="s">
        <v>1</v>
      </c>
      <c r="B823" t="s">
        <v>2</v>
      </c>
      <c r="C823" t="s">
        <v>3</v>
      </c>
      <c r="D823" t="s">
        <v>4</v>
      </c>
      <c r="E823" t="str">
        <f>_xlfn.XLOOKUP(D823,Planilha2!A:A,Planilha2!B:B)</f>
        <v>Compras EBMS</v>
      </c>
      <c r="F823" s="2">
        <v>45323</v>
      </c>
      <c r="G823" t="s">
        <v>1284</v>
      </c>
      <c r="H823" s="10" t="s">
        <v>5687</v>
      </c>
      <c r="I823" t="s">
        <v>793</v>
      </c>
      <c r="J823" t="s">
        <v>1285</v>
      </c>
      <c r="K823" t="s">
        <v>8</v>
      </c>
      <c r="L823" t="str">
        <f t="shared" si="24"/>
        <v>Serviço</v>
      </c>
      <c r="M823" t="s">
        <v>0</v>
      </c>
      <c r="N823" t="s">
        <v>0</v>
      </c>
      <c r="O823" t="s">
        <v>9</v>
      </c>
      <c r="P823">
        <v>2118</v>
      </c>
      <c r="Q823" t="str">
        <f>_xlfn.XLOOKUP(P823,Planilha1!$A$2:$A$3,Planilha1!$B$2:$B$3)</f>
        <v>Arena</v>
      </c>
      <c r="R823" t="s">
        <v>0</v>
      </c>
      <c r="S823" s="3">
        <v>1</v>
      </c>
      <c r="T823" t="s">
        <v>10</v>
      </c>
      <c r="U823" s="3">
        <v>1</v>
      </c>
      <c r="V823" t="s">
        <v>10</v>
      </c>
      <c r="W823" s="4">
        <v>24000</v>
      </c>
      <c r="X823" s="17">
        <f t="shared" si="25"/>
        <v>24000</v>
      </c>
      <c r="Y823" t="s">
        <v>11</v>
      </c>
      <c r="Z823" s="3">
        <v>1</v>
      </c>
      <c r="AA823" s="3">
        <v>0</v>
      </c>
      <c r="AB823" s="3">
        <v>0</v>
      </c>
      <c r="AC823" s="3">
        <v>0</v>
      </c>
      <c r="AD823" s="4">
        <v>0</v>
      </c>
      <c r="AE823" s="3">
        <v>0</v>
      </c>
      <c r="AF823" s="4">
        <v>0</v>
      </c>
      <c r="AG823" s="3">
        <v>1</v>
      </c>
      <c r="AH823" s="4">
        <v>0</v>
      </c>
      <c r="AI823" s="4">
        <v>0</v>
      </c>
      <c r="AJ823" s="4">
        <v>0</v>
      </c>
      <c r="AK823" s="4">
        <v>0</v>
      </c>
      <c r="AL823" t="s">
        <v>1286</v>
      </c>
      <c r="AM823" t="s">
        <v>13</v>
      </c>
    </row>
    <row r="824" spans="1:39" x14ac:dyDescent="0.25">
      <c r="A824" t="s">
        <v>1</v>
      </c>
      <c r="B824" t="s">
        <v>2</v>
      </c>
      <c r="C824" t="s">
        <v>3</v>
      </c>
      <c r="D824" t="s">
        <v>4</v>
      </c>
      <c r="E824" t="str">
        <f>_xlfn.XLOOKUP(D824,Planilha2!A:A,Planilha2!B:B)</f>
        <v>Compras EBMS</v>
      </c>
      <c r="F824" s="2">
        <v>45323</v>
      </c>
      <c r="G824" t="s">
        <v>1287</v>
      </c>
      <c r="H824" s="10" t="s">
        <v>5688</v>
      </c>
      <c r="I824" t="s">
        <v>92</v>
      </c>
      <c r="J824" t="s">
        <v>1288</v>
      </c>
      <c r="K824" t="s">
        <v>8</v>
      </c>
      <c r="L824" t="str">
        <f t="shared" si="24"/>
        <v>Serviço</v>
      </c>
      <c r="M824" t="s">
        <v>0</v>
      </c>
      <c r="N824" t="s">
        <v>0</v>
      </c>
      <c r="O824" t="s">
        <v>9</v>
      </c>
      <c r="P824">
        <v>2118</v>
      </c>
      <c r="Q824" t="str">
        <f>_xlfn.XLOOKUP(P824,Planilha1!$A$2:$A$3,Planilha1!$B$2:$B$3)</f>
        <v>Arena</v>
      </c>
      <c r="R824" t="s">
        <v>0</v>
      </c>
      <c r="S824" s="3">
        <v>1</v>
      </c>
      <c r="T824" t="s">
        <v>10</v>
      </c>
      <c r="U824" s="3">
        <v>1</v>
      </c>
      <c r="V824" t="s">
        <v>10</v>
      </c>
      <c r="W824" s="4">
        <v>15100</v>
      </c>
      <c r="X824" s="17">
        <f t="shared" si="25"/>
        <v>15100</v>
      </c>
      <c r="Y824" t="s">
        <v>11</v>
      </c>
      <c r="Z824" s="3">
        <v>1</v>
      </c>
      <c r="AA824" s="3">
        <v>0</v>
      </c>
      <c r="AB824" s="3">
        <v>0</v>
      </c>
      <c r="AC824" s="3">
        <v>0</v>
      </c>
      <c r="AD824" s="4">
        <v>0</v>
      </c>
      <c r="AE824" s="3">
        <v>0</v>
      </c>
      <c r="AF824" s="4">
        <v>0</v>
      </c>
      <c r="AG824" s="3">
        <v>1</v>
      </c>
      <c r="AH824" s="4">
        <v>0</v>
      </c>
      <c r="AI824" s="4">
        <v>0</v>
      </c>
      <c r="AJ824" s="4">
        <v>0</v>
      </c>
      <c r="AK824" s="4">
        <v>0</v>
      </c>
      <c r="AL824" t="s">
        <v>1289</v>
      </c>
      <c r="AM824" t="s">
        <v>13</v>
      </c>
    </row>
    <row r="825" spans="1:39" x14ac:dyDescent="0.25">
      <c r="A825" t="s">
        <v>1</v>
      </c>
      <c r="B825" t="s">
        <v>2</v>
      </c>
      <c r="C825" t="s">
        <v>3</v>
      </c>
      <c r="D825" t="s">
        <v>4</v>
      </c>
      <c r="E825" t="str">
        <f>_xlfn.XLOOKUP(D825,Planilha2!A:A,Planilha2!B:B)</f>
        <v>Compras EBMS</v>
      </c>
      <c r="F825" s="2">
        <v>45323</v>
      </c>
      <c r="G825" t="s">
        <v>1290</v>
      </c>
      <c r="H825" s="10" t="s">
        <v>5689</v>
      </c>
      <c r="I825" t="s">
        <v>128</v>
      </c>
      <c r="J825" t="s">
        <v>1291</v>
      </c>
      <c r="K825" t="s">
        <v>8</v>
      </c>
      <c r="L825" t="str">
        <f t="shared" si="24"/>
        <v>Serviço</v>
      </c>
      <c r="M825" t="s">
        <v>0</v>
      </c>
      <c r="N825" t="s">
        <v>0</v>
      </c>
      <c r="O825" t="s">
        <v>9</v>
      </c>
      <c r="P825">
        <v>2118</v>
      </c>
      <c r="Q825" t="str">
        <f>_xlfn.XLOOKUP(P825,Planilha1!$A$2:$A$3,Planilha1!$B$2:$B$3)</f>
        <v>Arena</v>
      </c>
      <c r="R825" t="s">
        <v>0</v>
      </c>
      <c r="S825" s="3">
        <v>1</v>
      </c>
      <c r="T825" t="s">
        <v>10</v>
      </c>
      <c r="U825" s="3">
        <v>1</v>
      </c>
      <c r="V825" t="s">
        <v>10</v>
      </c>
      <c r="W825" s="4">
        <v>1500</v>
      </c>
      <c r="X825" s="17">
        <f t="shared" si="25"/>
        <v>1500</v>
      </c>
      <c r="Y825" t="s">
        <v>11</v>
      </c>
      <c r="Z825" s="3">
        <v>1</v>
      </c>
      <c r="AA825" s="3">
        <v>0</v>
      </c>
      <c r="AB825" s="3">
        <v>0</v>
      </c>
      <c r="AC825" s="3">
        <v>0</v>
      </c>
      <c r="AD825" s="4">
        <v>0</v>
      </c>
      <c r="AE825" s="3">
        <v>0</v>
      </c>
      <c r="AF825" s="4">
        <v>0</v>
      </c>
      <c r="AG825" s="3">
        <v>1</v>
      </c>
      <c r="AH825" s="4">
        <v>0</v>
      </c>
      <c r="AI825" s="4">
        <v>0</v>
      </c>
      <c r="AJ825" s="4">
        <v>0</v>
      </c>
      <c r="AK825" s="4">
        <v>0</v>
      </c>
      <c r="AL825" t="s">
        <v>1292</v>
      </c>
      <c r="AM825" t="s">
        <v>13</v>
      </c>
    </row>
    <row r="826" spans="1:39" x14ac:dyDescent="0.25">
      <c r="A826" t="s">
        <v>78</v>
      </c>
      <c r="B826" t="s">
        <v>2</v>
      </c>
      <c r="C826" t="s">
        <v>3</v>
      </c>
      <c r="D826" t="s">
        <v>4</v>
      </c>
      <c r="E826" t="str">
        <f>_xlfn.XLOOKUP(D826,Planilha2!A:A,Planilha2!B:B)</f>
        <v>Compras EBMS</v>
      </c>
      <c r="F826" s="2">
        <v>45323</v>
      </c>
      <c r="G826" t="s">
        <v>1290</v>
      </c>
      <c r="H826" s="10" t="s">
        <v>5689</v>
      </c>
      <c r="I826" t="s">
        <v>128</v>
      </c>
      <c r="J826" t="s">
        <v>1291</v>
      </c>
      <c r="K826" t="s">
        <v>8</v>
      </c>
      <c r="L826" t="str">
        <f t="shared" si="24"/>
        <v>Serviço</v>
      </c>
      <c r="M826" t="s">
        <v>0</v>
      </c>
      <c r="N826" t="s">
        <v>0</v>
      </c>
      <c r="O826" t="s">
        <v>9</v>
      </c>
      <c r="P826">
        <v>2118</v>
      </c>
      <c r="Q826" t="str">
        <f>_xlfn.XLOOKUP(P826,Planilha1!$A$2:$A$3,Planilha1!$B$2:$B$3)</f>
        <v>Arena</v>
      </c>
      <c r="R826" t="s">
        <v>0</v>
      </c>
      <c r="S826" s="3">
        <v>1</v>
      </c>
      <c r="T826" t="s">
        <v>10</v>
      </c>
      <c r="U826" s="3">
        <v>1</v>
      </c>
      <c r="V826" t="s">
        <v>10</v>
      </c>
      <c r="W826" s="4">
        <v>8820</v>
      </c>
      <c r="X826" s="17">
        <f t="shared" si="25"/>
        <v>8820</v>
      </c>
      <c r="Y826" t="s">
        <v>11</v>
      </c>
      <c r="Z826" s="3">
        <v>1</v>
      </c>
      <c r="AA826" s="3">
        <v>0</v>
      </c>
      <c r="AB826" s="3">
        <v>0</v>
      </c>
      <c r="AC826" s="3">
        <v>0</v>
      </c>
      <c r="AD826" s="4">
        <v>0</v>
      </c>
      <c r="AE826" s="3">
        <v>0</v>
      </c>
      <c r="AF826" s="4">
        <v>0</v>
      </c>
      <c r="AG826" s="3">
        <v>1</v>
      </c>
      <c r="AH826" s="4">
        <v>0</v>
      </c>
      <c r="AI826" s="4">
        <v>0</v>
      </c>
      <c r="AJ826" s="4">
        <v>0</v>
      </c>
      <c r="AK826" s="4">
        <v>0</v>
      </c>
      <c r="AL826" t="s">
        <v>1292</v>
      </c>
      <c r="AM826" t="s">
        <v>13</v>
      </c>
    </row>
    <row r="827" spans="1:39" x14ac:dyDescent="0.25">
      <c r="A827" t="s">
        <v>233</v>
      </c>
      <c r="B827" t="s">
        <v>2</v>
      </c>
      <c r="C827" t="s">
        <v>3</v>
      </c>
      <c r="D827" t="s">
        <v>4</v>
      </c>
      <c r="E827" t="str">
        <f>_xlfn.XLOOKUP(D827,Planilha2!A:A,Planilha2!B:B)</f>
        <v>Compras EBMS</v>
      </c>
      <c r="F827" s="2">
        <v>45323</v>
      </c>
      <c r="G827" t="s">
        <v>1290</v>
      </c>
      <c r="H827" s="10" t="s">
        <v>5689</v>
      </c>
      <c r="I827" t="s">
        <v>128</v>
      </c>
      <c r="J827" t="s">
        <v>1291</v>
      </c>
      <c r="K827" t="s">
        <v>8</v>
      </c>
      <c r="L827" t="str">
        <f t="shared" si="24"/>
        <v>Serviço</v>
      </c>
      <c r="M827" t="s">
        <v>0</v>
      </c>
      <c r="N827" t="s">
        <v>0</v>
      </c>
      <c r="O827" t="s">
        <v>9</v>
      </c>
      <c r="P827">
        <v>2118</v>
      </c>
      <c r="Q827" t="str">
        <f>_xlfn.XLOOKUP(P827,Planilha1!$A$2:$A$3,Planilha1!$B$2:$B$3)</f>
        <v>Arena</v>
      </c>
      <c r="R827" t="s">
        <v>0</v>
      </c>
      <c r="S827" s="3">
        <v>1</v>
      </c>
      <c r="T827" t="s">
        <v>10</v>
      </c>
      <c r="U827" s="3">
        <v>1</v>
      </c>
      <c r="V827" t="s">
        <v>10</v>
      </c>
      <c r="W827" s="4">
        <v>3950</v>
      </c>
      <c r="X827" s="17">
        <f t="shared" si="25"/>
        <v>3950</v>
      </c>
      <c r="Y827" t="s">
        <v>11</v>
      </c>
      <c r="Z827" s="3">
        <v>1</v>
      </c>
      <c r="AA827" s="3">
        <v>0</v>
      </c>
      <c r="AB827" s="3">
        <v>0</v>
      </c>
      <c r="AC827" s="3">
        <v>0</v>
      </c>
      <c r="AD827" s="4">
        <v>0</v>
      </c>
      <c r="AE827" s="3">
        <v>0</v>
      </c>
      <c r="AF827" s="4">
        <v>0</v>
      </c>
      <c r="AG827" s="3">
        <v>1</v>
      </c>
      <c r="AH827" s="4">
        <v>0</v>
      </c>
      <c r="AI827" s="4">
        <v>0</v>
      </c>
      <c r="AJ827" s="4">
        <v>0</v>
      </c>
      <c r="AK827" s="4">
        <v>0</v>
      </c>
      <c r="AL827" t="s">
        <v>1292</v>
      </c>
      <c r="AM827" t="s">
        <v>13</v>
      </c>
    </row>
    <row r="828" spans="1:39" x14ac:dyDescent="0.25">
      <c r="A828" t="s">
        <v>1</v>
      </c>
      <c r="B828" t="s">
        <v>2</v>
      </c>
      <c r="C828" t="s">
        <v>3</v>
      </c>
      <c r="D828" t="s">
        <v>4</v>
      </c>
      <c r="E828" t="str">
        <f>_xlfn.XLOOKUP(D828,Planilha2!A:A,Planilha2!B:B)</f>
        <v>Compras EBMS</v>
      </c>
      <c r="F828" s="2">
        <v>45323</v>
      </c>
      <c r="G828" t="s">
        <v>1293</v>
      </c>
      <c r="H828" s="10" t="s">
        <v>5690</v>
      </c>
      <c r="I828" t="s">
        <v>1138</v>
      </c>
      <c r="J828" t="s">
        <v>1139</v>
      </c>
      <c r="K828" t="s">
        <v>8</v>
      </c>
      <c r="L828" t="str">
        <f t="shared" si="24"/>
        <v>Serviço</v>
      </c>
      <c r="M828" t="s">
        <v>0</v>
      </c>
      <c r="N828" t="s">
        <v>0</v>
      </c>
      <c r="O828" t="s">
        <v>9</v>
      </c>
      <c r="P828">
        <v>2118</v>
      </c>
      <c r="Q828" t="str">
        <f>_xlfn.XLOOKUP(P828,Planilha1!$A$2:$A$3,Planilha1!$B$2:$B$3)</f>
        <v>Arena</v>
      </c>
      <c r="R828" t="s">
        <v>0</v>
      </c>
      <c r="S828" s="3">
        <v>1</v>
      </c>
      <c r="T828" t="s">
        <v>10</v>
      </c>
      <c r="U828" s="3">
        <v>1</v>
      </c>
      <c r="V828" t="s">
        <v>10</v>
      </c>
      <c r="W828" s="4">
        <v>2673.75</v>
      </c>
      <c r="X828" s="17">
        <f t="shared" si="25"/>
        <v>2673.75</v>
      </c>
      <c r="Y828" t="s">
        <v>11</v>
      </c>
      <c r="Z828" s="3">
        <v>1</v>
      </c>
      <c r="AA828" s="3">
        <v>0</v>
      </c>
      <c r="AB828" s="3">
        <v>0</v>
      </c>
      <c r="AC828" s="3">
        <v>0</v>
      </c>
      <c r="AD828" s="4">
        <v>0</v>
      </c>
      <c r="AE828" s="3">
        <v>0</v>
      </c>
      <c r="AF828" s="4">
        <v>0</v>
      </c>
      <c r="AG828" s="3">
        <v>1</v>
      </c>
      <c r="AH828" s="4">
        <v>0</v>
      </c>
      <c r="AI828" s="4">
        <v>0</v>
      </c>
      <c r="AJ828" s="4">
        <v>0</v>
      </c>
      <c r="AK828" s="4">
        <v>0</v>
      </c>
      <c r="AL828" t="s">
        <v>1294</v>
      </c>
      <c r="AM828" t="s">
        <v>13</v>
      </c>
    </row>
    <row r="829" spans="1:39" x14ac:dyDescent="0.25">
      <c r="A829" t="s">
        <v>1</v>
      </c>
      <c r="B829" t="s">
        <v>2</v>
      </c>
      <c r="C829" t="s">
        <v>3</v>
      </c>
      <c r="D829" t="s">
        <v>4</v>
      </c>
      <c r="E829" t="str">
        <f>_xlfn.XLOOKUP(D829,Planilha2!A:A,Planilha2!B:B)</f>
        <v>Compras EBMS</v>
      </c>
      <c r="F829" s="2">
        <v>45323</v>
      </c>
      <c r="G829" t="s">
        <v>46</v>
      </c>
      <c r="H829" s="10" t="s">
        <v>46</v>
      </c>
      <c r="I829" t="s">
        <v>336</v>
      </c>
      <c r="J829" t="s">
        <v>337</v>
      </c>
      <c r="K829" t="s">
        <v>338</v>
      </c>
      <c r="L829" t="str">
        <f t="shared" si="24"/>
        <v>Locação</v>
      </c>
      <c r="M829" t="s">
        <v>0</v>
      </c>
      <c r="N829" t="s">
        <v>0</v>
      </c>
      <c r="O829" t="s">
        <v>9</v>
      </c>
      <c r="P829">
        <v>2118</v>
      </c>
      <c r="Q829" t="str">
        <f>_xlfn.XLOOKUP(P829,Planilha1!$A$2:$A$3,Planilha1!$B$2:$B$3)</f>
        <v>Arena</v>
      </c>
      <c r="R829" t="s">
        <v>0</v>
      </c>
      <c r="S829" s="3">
        <v>1</v>
      </c>
      <c r="T829" t="s">
        <v>210</v>
      </c>
      <c r="U829" s="3">
        <v>1</v>
      </c>
      <c r="V829" t="s">
        <v>210</v>
      </c>
      <c r="W829" s="4">
        <v>11805</v>
      </c>
      <c r="X829" s="17">
        <f t="shared" si="25"/>
        <v>11805</v>
      </c>
      <c r="Y829" t="s">
        <v>11</v>
      </c>
      <c r="Z829" s="3">
        <v>1</v>
      </c>
      <c r="AA829" s="3">
        <v>0</v>
      </c>
      <c r="AB829" s="3">
        <v>0</v>
      </c>
      <c r="AC829" s="3">
        <v>0</v>
      </c>
      <c r="AD829" s="4">
        <v>0</v>
      </c>
      <c r="AE829" s="3">
        <v>0</v>
      </c>
      <c r="AF829" s="4">
        <v>0</v>
      </c>
      <c r="AG829" s="3">
        <v>1</v>
      </c>
      <c r="AH829" s="4">
        <v>0</v>
      </c>
      <c r="AI829" s="4">
        <v>0</v>
      </c>
      <c r="AJ829" s="4">
        <v>0</v>
      </c>
      <c r="AK829" s="4">
        <v>0</v>
      </c>
      <c r="AL829" t="s">
        <v>1295</v>
      </c>
      <c r="AM829" t="s">
        <v>13</v>
      </c>
    </row>
    <row r="830" spans="1:39" x14ac:dyDescent="0.25">
      <c r="A830" t="s">
        <v>1</v>
      </c>
      <c r="B830" t="s">
        <v>2</v>
      </c>
      <c r="C830" t="s">
        <v>3</v>
      </c>
      <c r="D830" t="s">
        <v>4</v>
      </c>
      <c r="E830" t="str">
        <f>_xlfn.XLOOKUP(D830,Planilha2!A:A,Planilha2!B:B)</f>
        <v>Compras EBMS</v>
      </c>
      <c r="F830" s="2">
        <v>45323</v>
      </c>
      <c r="G830" t="s">
        <v>1250</v>
      </c>
      <c r="H830" s="10" t="s">
        <v>5680</v>
      </c>
      <c r="I830" t="s">
        <v>21</v>
      </c>
      <c r="J830" t="s">
        <v>1296</v>
      </c>
      <c r="K830" t="s">
        <v>8</v>
      </c>
      <c r="L830" t="str">
        <f t="shared" si="24"/>
        <v>Serviço</v>
      </c>
      <c r="M830" t="s">
        <v>0</v>
      </c>
      <c r="N830" t="s">
        <v>0</v>
      </c>
      <c r="O830" t="s">
        <v>9</v>
      </c>
      <c r="P830">
        <v>2118</v>
      </c>
      <c r="Q830" t="str">
        <f>_xlfn.XLOOKUP(P830,Planilha1!$A$2:$A$3,Planilha1!$B$2:$B$3)</f>
        <v>Arena</v>
      </c>
      <c r="R830" t="s">
        <v>0</v>
      </c>
      <c r="S830" s="3">
        <v>1</v>
      </c>
      <c r="T830" t="s">
        <v>10</v>
      </c>
      <c r="U830" s="3">
        <v>1</v>
      </c>
      <c r="V830" t="s">
        <v>10</v>
      </c>
      <c r="W830" s="4">
        <v>2700</v>
      </c>
      <c r="X830" s="17">
        <f t="shared" si="25"/>
        <v>2700</v>
      </c>
      <c r="Y830" t="s">
        <v>11</v>
      </c>
      <c r="Z830" s="3">
        <v>1</v>
      </c>
      <c r="AA830" s="3">
        <v>0</v>
      </c>
      <c r="AB830" s="3">
        <v>0</v>
      </c>
      <c r="AC830" s="3">
        <v>0</v>
      </c>
      <c r="AD830" s="4">
        <v>0</v>
      </c>
      <c r="AE830" s="3">
        <v>0</v>
      </c>
      <c r="AF830" s="4">
        <v>0</v>
      </c>
      <c r="AG830" s="3">
        <v>1</v>
      </c>
      <c r="AH830" s="4">
        <v>0</v>
      </c>
      <c r="AI830" s="4">
        <v>0</v>
      </c>
      <c r="AJ830" s="4">
        <v>0</v>
      </c>
      <c r="AK830" s="4">
        <v>0</v>
      </c>
      <c r="AL830" t="s">
        <v>1297</v>
      </c>
      <c r="AM830" t="s">
        <v>13</v>
      </c>
    </row>
    <row r="831" spans="1:39" x14ac:dyDescent="0.25">
      <c r="A831" t="s">
        <v>1</v>
      </c>
      <c r="B831" t="s">
        <v>2</v>
      </c>
      <c r="C831" t="s">
        <v>3</v>
      </c>
      <c r="D831" t="s">
        <v>4</v>
      </c>
      <c r="E831" t="str">
        <f>_xlfn.XLOOKUP(D831,Planilha2!A:A,Planilha2!B:B)</f>
        <v>Compras EBMS</v>
      </c>
      <c r="F831" s="2">
        <v>45323</v>
      </c>
      <c r="G831" t="s">
        <v>1298</v>
      </c>
      <c r="H831" s="10" t="s">
        <v>5691</v>
      </c>
      <c r="I831" t="s">
        <v>793</v>
      </c>
      <c r="J831" t="s">
        <v>1299</v>
      </c>
      <c r="K831" t="s">
        <v>8</v>
      </c>
      <c r="L831" t="str">
        <f t="shared" si="24"/>
        <v>Serviço</v>
      </c>
      <c r="M831" t="s">
        <v>0</v>
      </c>
      <c r="N831" t="s">
        <v>0</v>
      </c>
      <c r="O831" t="s">
        <v>9</v>
      </c>
      <c r="P831">
        <v>2118</v>
      </c>
      <c r="Q831" t="str">
        <f>_xlfn.XLOOKUP(P831,Planilha1!$A$2:$A$3,Planilha1!$B$2:$B$3)</f>
        <v>Arena</v>
      </c>
      <c r="R831" t="s">
        <v>0</v>
      </c>
      <c r="S831" s="3">
        <v>1</v>
      </c>
      <c r="T831" t="s">
        <v>10</v>
      </c>
      <c r="U831" s="3">
        <v>1</v>
      </c>
      <c r="V831" t="s">
        <v>10</v>
      </c>
      <c r="W831" s="4">
        <v>8000</v>
      </c>
      <c r="X831" s="17">
        <f t="shared" si="25"/>
        <v>8000</v>
      </c>
      <c r="Y831" t="s">
        <v>11</v>
      </c>
      <c r="Z831" s="3">
        <v>1</v>
      </c>
      <c r="AA831" s="3">
        <v>0</v>
      </c>
      <c r="AB831" s="3">
        <v>0</v>
      </c>
      <c r="AC831" s="3">
        <v>0</v>
      </c>
      <c r="AD831" s="4">
        <v>0</v>
      </c>
      <c r="AE831" s="3">
        <v>0</v>
      </c>
      <c r="AF831" s="4">
        <v>0</v>
      </c>
      <c r="AG831" s="3">
        <v>1</v>
      </c>
      <c r="AH831" s="4">
        <v>0</v>
      </c>
      <c r="AI831" s="4">
        <v>0</v>
      </c>
      <c r="AJ831" s="4">
        <v>0</v>
      </c>
      <c r="AK831" s="4">
        <v>0</v>
      </c>
      <c r="AL831" t="s">
        <v>1300</v>
      </c>
      <c r="AM831" t="s">
        <v>13</v>
      </c>
    </row>
    <row r="832" spans="1:39" x14ac:dyDescent="0.25">
      <c r="A832" t="s">
        <v>1</v>
      </c>
      <c r="B832" t="s">
        <v>2</v>
      </c>
      <c r="C832" t="s">
        <v>3</v>
      </c>
      <c r="D832" t="s">
        <v>4</v>
      </c>
      <c r="E832" t="str">
        <f>_xlfn.XLOOKUP(D832,Planilha2!A:A,Planilha2!B:B)</f>
        <v>Compras EBMS</v>
      </c>
      <c r="F832" s="2">
        <v>45323</v>
      </c>
      <c r="G832" t="s">
        <v>1301</v>
      </c>
      <c r="H832" s="10" t="s">
        <v>5692</v>
      </c>
      <c r="I832" t="s">
        <v>1302</v>
      </c>
      <c r="J832" t="s">
        <v>1303</v>
      </c>
      <c r="K832" t="s">
        <v>338</v>
      </c>
      <c r="L832" t="str">
        <f t="shared" si="24"/>
        <v>Locação</v>
      </c>
      <c r="M832" t="s">
        <v>0</v>
      </c>
      <c r="N832" t="s">
        <v>0</v>
      </c>
      <c r="O832" t="s">
        <v>9</v>
      </c>
      <c r="P832">
        <v>2118</v>
      </c>
      <c r="Q832" t="str">
        <f>_xlfn.XLOOKUP(P832,Planilha1!$A$2:$A$3,Planilha1!$B$2:$B$3)</f>
        <v>Arena</v>
      </c>
      <c r="R832" t="s">
        <v>0</v>
      </c>
      <c r="S832" s="3">
        <v>1</v>
      </c>
      <c r="T832" t="s">
        <v>210</v>
      </c>
      <c r="U832" s="3">
        <v>1</v>
      </c>
      <c r="V832" t="s">
        <v>210</v>
      </c>
      <c r="W832" s="4">
        <v>1008</v>
      </c>
      <c r="X832" s="17">
        <f t="shared" si="25"/>
        <v>1008</v>
      </c>
      <c r="Y832" t="s">
        <v>11</v>
      </c>
      <c r="Z832" s="3">
        <v>1</v>
      </c>
      <c r="AA832" s="3">
        <v>0</v>
      </c>
      <c r="AB832" s="3">
        <v>0</v>
      </c>
      <c r="AC832" s="3">
        <v>0</v>
      </c>
      <c r="AD832" s="4">
        <v>0</v>
      </c>
      <c r="AE832" s="3">
        <v>0</v>
      </c>
      <c r="AF832" s="4">
        <v>0</v>
      </c>
      <c r="AG832" s="3">
        <v>1</v>
      </c>
      <c r="AH832" s="4">
        <v>0</v>
      </c>
      <c r="AI832" s="4">
        <v>0</v>
      </c>
      <c r="AJ832" s="4">
        <v>0</v>
      </c>
      <c r="AK832" s="4">
        <v>0</v>
      </c>
      <c r="AL832" t="s">
        <v>1304</v>
      </c>
      <c r="AM832" t="s">
        <v>13</v>
      </c>
    </row>
    <row r="833" spans="1:39" x14ac:dyDescent="0.25">
      <c r="A833" t="s">
        <v>1</v>
      </c>
      <c r="B833" t="s">
        <v>2</v>
      </c>
      <c r="C833" t="s">
        <v>3</v>
      </c>
      <c r="D833" t="s">
        <v>4</v>
      </c>
      <c r="E833" t="str">
        <f>_xlfn.XLOOKUP(D833,Planilha2!A:A,Planilha2!B:B)</f>
        <v>Compras EBMS</v>
      </c>
      <c r="F833" s="2">
        <v>45323</v>
      </c>
      <c r="G833" t="s">
        <v>1166</v>
      </c>
      <c r="H833" s="10" t="s">
        <v>5665</v>
      </c>
      <c r="I833" t="s">
        <v>92</v>
      </c>
      <c r="J833" t="s">
        <v>1305</v>
      </c>
      <c r="K833" t="s">
        <v>8</v>
      </c>
      <c r="L833" t="str">
        <f t="shared" si="24"/>
        <v>Serviço</v>
      </c>
      <c r="M833" t="s">
        <v>0</v>
      </c>
      <c r="N833" t="s">
        <v>0</v>
      </c>
      <c r="O833" t="s">
        <v>9</v>
      </c>
      <c r="P833">
        <v>2118</v>
      </c>
      <c r="Q833" t="str">
        <f>_xlfn.XLOOKUP(P833,Planilha1!$A$2:$A$3,Planilha1!$B$2:$B$3)</f>
        <v>Arena</v>
      </c>
      <c r="R833" t="s">
        <v>0</v>
      </c>
      <c r="S833" s="3">
        <v>1</v>
      </c>
      <c r="T833" t="s">
        <v>10</v>
      </c>
      <c r="U833" s="3">
        <v>1</v>
      </c>
      <c r="V833" t="s">
        <v>10</v>
      </c>
      <c r="W833" s="4">
        <v>4300</v>
      </c>
      <c r="X833" s="17">
        <f t="shared" si="25"/>
        <v>4300</v>
      </c>
      <c r="Y833" t="s">
        <v>11</v>
      </c>
      <c r="Z833" s="3">
        <v>1</v>
      </c>
      <c r="AA833" s="3">
        <v>0</v>
      </c>
      <c r="AB833" s="3">
        <v>0</v>
      </c>
      <c r="AC833" s="3">
        <v>0</v>
      </c>
      <c r="AD833" s="4">
        <v>0</v>
      </c>
      <c r="AE833" s="3">
        <v>0</v>
      </c>
      <c r="AF833" s="4">
        <v>0</v>
      </c>
      <c r="AG833" s="3">
        <v>1</v>
      </c>
      <c r="AH833" s="4">
        <v>0</v>
      </c>
      <c r="AI833" s="4">
        <v>0</v>
      </c>
      <c r="AJ833" s="4">
        <v>0</v>
      </c>
      <c r="AK833" s="4">
        <v>0</v>
      </c>
      <c r="AL833" t="s">
        <v>1306</v>
      </c>
      <c r="AM833" t="s">
        <v>13</v>
      </c>
    </row>
    <row r="834" spans="1:39" x14ac:dyDescent="0.25">
      <c r="A834" t="s">
        <v>1</v>
      </c>
      <c r="B834" t="s">
        <v>2</v>
      </c>
      <c r="C834" t="s">
        <v>3</v>
      </c>
      <c r="D834" t="s">
        <v>4</v>
      </c>
      <c r="E834" t="str">
        <f>_xlfn.XLOOKUP(D834,Planilha2!A:A,Planilha2!B:B)</f>
        <v>Compras EBMS</v>
      </c>
      <c r="F834" s="2">
        <v>45323</v>
      </c>
      <c r="G834" t="s">
        <v>1284</v>
      </c>
      <c r="H834" s="10" t="s">
        <v>5687</v>
      </c>
      <c r="I834" t="s">
        <v>793</v>
      </c>
      <c r="J834" t="s">
        <v>1285</v>
      </c>
      <c r="K834" t="s">
        <v>8</v>
      </c>
      <c r="L834" t="str">
        <f t="shared" si="24"/>
        <v>Serviço</v>
      </c>
      <c r="M834" t="s">
        <v>0</v>
      </c>
      <c r="N834" t="s">
        <v>0</v>
      </c>
      <c r="O834" t="s">
        <v>9</v>
      </c>
      <c r="P834">
        <v>2118</v>
      </c>
      <c r="Q834" t="str">
        <f>_xlfn.XLOOKUP(P834,Planilha1!$A$2:$A$3,Planilha1!$B$2:$B$3)</f>
        <v>Arena</v>
      </c>
      <c r="R834" t="s">
        <v>0</v>
      </c>
      <c r="S834" s="3">
        <v>1</v>
      </c>
      <c r="T834" t="s">
        <v>10</v>
      </c>
      <c r="U834" s="3">
        <v>1</v>
      </c>
      <c r="V834" t="s">
        <v>10</v>
      </c>
      <c r="W834" s="4">
        <v>7950</v>
      </c>
      <c r="X834" s="17">
        <f t="shared" si="25"/>
        <v>7950</v>
      </c>
      <c r="Y834" t="s">
        <v>11</v>
      </c>
      <c r="Z834" s="3">
        <v>1</v>
      </c>
      <c r="AA834" s="3">
        <v>0</v>
      </c>
      <c r="AB834" s="3">
        <v>0</v>
      </c>
      <c r="AC834" s="3">
        <v>0</v>
      </c>
      <c r="AD834" s="4">
        <v>0</v>
      </c>
      <c r="AE834" s="3">
        <v>0</v>
      </c>
      <c r="AF834" s="4">
        <v>0</v>
      </c>
      <c r="AG834" s="3">
        <v>1</v>
      </c>
      <c r="AH834" s="4">
        <v>0</v>
      </c>
      <c r="AI834" s="4">
        <v>0</v>
      </c>
      <c r="AJ834" s="4">
        <v>0</v>
      </c>
      <c r="AK834" s="4">
        <v>0</v>
      </c>
      <c r="AL834" t="s">
        <v>1307</v>
      </c>
      <c r="AM834" t="s">
        <v>13</v>
      </c>
    </row>
    <row r="835" spans="1:39" x14ac:dyDescent="0.25">
      <c r="A835" t="s">
        <v>1</v>
      </c>
      <c r="B835" t="s">
        <v>2</v>
      </c>
      <c r="C835" t="s">
        <v>3</v>
      </c>
      <c r="D835" t="s">
        <v>4</v>
      </c>
      <c r="E835" t="str">
        <f>_xlfn.XLOOKUP(D835,Planilha2!A:A,Planilha2!B:B)</f>
        <v>Compras EBMS</v>
      </c>
      <c r="F835" s="2">
        <v>45323</v>
      </c>
      <c r="G835" t="s">
        <v>1287</v>
      </c>
      <c r="H835" s="10" t="s">
        <v>5688</v>
      </c>
      <c r="I835" t="s">
        <v>92</v>
      </c>
      <c r="J835" t="s">
        <v>1308</v>
      </c>
      <c r="K835" t="s">
        <v>8</v>
      </c>
      <c r="L835" t="str">
        <f t="shared" ref="L835:L898" si="26">IF(LEFT(K835,1)="s","Serviço",IF(LEFT(K835,1)="l","Locação","Material"))</f>
        <v>Serviço</v>
      </c>
      <c r="M835" t="s">
        <v>0</v>
      </c>
      <c r="N835" t="s">
        <v>0</v>
      </c>
      <c r="O835" t="s">
        <v>9</v>
      </c>
      <c r="P835">
        <v>2118</v>
      </c>
      <c r="Q835" t="str">
        <f>_xlfn.XLOOKUP(P835,Planilha1!$A$2:$A$3,Planilha1!$B$2:$B$3)</f>
        <v>Arena</v>
      </c>
      <c r="R835" t="s">
        <v>0</v>
      </c>
      <c r="S835" s="3">
        <v>1</v>
      </c>
      <c r="T835" t="s">
        <v>10</v>
      </c>
      <c r="U835" s="3">
        <v>1</v>
      </c>
      <c r="V835" t="s">
        <v>10</v>
      </c>
      <c r="W835" s="4">
        <v>3600</v>
      </c>
      <c r="X835" s="17">
        <f t="shared" ref="X835:X898" si="27">W835*S835/Z835</f>
        <v>3600</v>
      </c>
      <c r="Y835" t="s">
        <v>11</v>
      </c>
      <c r="Z835" s="3">
        <v>1</v>
      </c>
      <c r="AA835" s="3">
        <v>0</v>
      </c>
      <c r="AB835" s="3">
        <v>0</v>
      </c>
      <c r="AC835" s="3">
        <v>0</v>
      </c>
      <c r="AD835" s="4">
        <v>0</v>
      </c>
      <c r="AE835" s="3">
        <v>0</v>
      </c>
      <c r="AF835" s="4">
        <v>0</v>
      </c>
      <c r="AG835" s="3">
        <v>1</v>
      </c>
      <c r="AH835" s="4">
        <v>0</v>
      </c>
      <c r="AI835" s="4">
        <v>0</v>
      </c>
      <c r="AJ835" s="4">
        <v>0</v>
      </c>
      <c r="AK835" s="4">
        <v>0</v>
      </c>
      <c r="AL835" t="s">
        <v>1309</v>
      </c>
      <c r="AM835" t="s">
        <v>13</v>
      </c>
    </row>
    <row r="836" spans="1:39" x14ac:dyDescent="0.25">
      <c r="A836" t="s">
        <v>1</v>
      </c>
      <c r="B836" t="s">
        <v>2</v>
      </c>
      <c r="C836" t="s">
        <v>3</v>
      </c>
      <c r="D836" t="s">
        <v>4</v>
      </c>
      <c r="E836" t="str">
        <f>_xlfn.XLOOKUP(D836,Planilha2!A:A,Planilha2!B:B)</f>
        <v>Compras EBMS</v>
      </c>
      <c r="F836" s="2">
        <v>45323</v>
      </c>
      <c r="G836" t="s">
        <v>1290</v>
      </c>
      <c r="H836" s="10" t="s">
        <v>5689</v>
      </c>
      <c r="I836" t="s">
        <v>128</v>
      </c>
      <c r="J836" t="s">
        <v>1291</v>
      </c>
      <c r="K836" t="s">
        <v>8</v>
      </c>
      <c r="L836" t="str">
        <f t="shared" si="26"/>
        <v>Serviço</v>
      </c>
      <c r="M836" t="s">
        <v>0</v>
      </c>
      <c r="N836" t="s">
        <v>0</v>
      </c>
      <c r="O836" t="s">
        <v>9</v>
      </c>
      <c r="P836">
        <v>2118</v>
      </c>
      <c r="Q836" t="str">
        <f>_xlfn.XLOOKUP(P836,Planilha1!$A$2:$A$3,Planilha1!$B$2:$B$3)</f>
        <v>Arena</v>
      </c>
      <c r="R836" t="s">
        <v>0</v>
      </c>
      <c r="S836" s="3">
        <v>1</v>
      </c>
      <c r="T836" t="s">
        <v>10</v>
      </c>
      <c r="U836" s="3">
        <v>1</v>
      </c>
      <c r="V836" t="s">
        <v>10</v>
      </c>
      <c r="W836" s="4">
        <v>8820</v>
      </c>
      <c r="X836" s="17">
        <f t="shared" si="27"/>
        <v>8820</v>
      </c>
      <c r="Y836" t="s">
        <v>11</v>
      </c>
      <c r="Z836" s="3">
        <v>1</v>
      </c>
      <c r="AA836" s="3">
        <v>0</v>
      </c>
      <c r="AB836" s="3">
        <v>0</v>
      </c>
      <c r="AC836" s="3">
        <v>0</v>
      </c>
      <c r="AD836" s="4">
        <v>0</v>
      </c>
      <c r="AE836" s="3">
        <v>0</v>
      </c>
      <c r="AF836" s="4">
        <v>0</v>
      </c>
      <c r="AG836" s="3">
        <v>1</v>
      </c>
      <c r="AH836" s="4">
        <v>0</v>
      </c>
      <c r="AI836" s="4">
        <v>0</v>
      </c>
      <c r="AJ836" s="4">
        <v>0</v>
      </c>
      <c r="AK836" s="4">
        <v>0</v>
      </c>
      <c r="AL836" t="s">
        <v>1310</v>
      </c>
      <c r="AM836" t="s">
        <v>13</v>
      </c>
    </row>
    <row r="837" spans="1:39" x14ac:dyDescent="0.25">
      <c r="A837" t="s">
        <v>14</v>
      </c>
      <c r="B837" t="s">
        <v>2</v>
      </c>
      <c r="C837" t="s">
        <v>3</v>
      </c>
      <c r="D837" t="s">
        <v>4</v>
      </c>
      <c r="E837" t="str">
        <f>_xlfn.XLOOKUP(D837,Planilha2!A:A,Planilha2!B:B)</f>
        <v>Compras EBMS</v>
      </c>
      <c r="F837" s="2">
        <v>45323</v>
      </c>
      <c r="G837" t="s">
        <v>1250</v>
      </c>
      <c r="H837" s="10" t="s">
        <v>5680</v>
      </c>
      <c r="I837" t="s">
        <v>21</v>
      </c>
      <c r="J837" t="s">
        <v>1311</v>
      </c>
      <c r="K837" t="s">
        <v>8</v>
      </c>
      <c r="L837" t="str">
        <f t="shared" si="26"/>
        <v>Serviço</v>
      </c>
      <c r="M837" t="s">
        <v>0</v>
      </c>
      <c r="N837" t="s">
        <v>0</v>
      </c>
      <c r="O837" t="s">
        <v>9</v>
      </c>
      <c r="P837">
        <v>2118</v>
      </c>
      <c r="Q837" t="str">
        <f>_xlfn.XLOOKUP(P837,Planilha1!$A$2:$A$3,Planilha1!$B$2:$B$3)</f>
        <v>Arena</v>
      </c>
      <c r="R837" t="s">
        <v>0</v>
      </c>
      <c r="S837" s="3">
        <v>1</v>
      </c>
      <c r="T837" t="s">
        <v>10</v>
      </c>
      <c r="U837" s="3">
        <v>1</v>
      </c>
      <c r="V837" t="s">
        <v>10</v>
      </c>
      <c r="W837" s="4">
        <v>2700</v>
      </c>
      <c r="X837" s="17">
        <f t="shared" si="27"/>
        <v>2700</v>
      </c>
      <c r="Y837" t="s">
        <v>11</v>
      </c>
      <c r="Z837" s="3">
        <v>1</v>
      </c>
      <c r="AA837" s="3">
        <v>0</v>
      </c>
      <c r="AB837" s="3">
        <v>0</v>
      </c>
      <c r="AC837" s="3">
        <v>0</v>
      </c>
      <c r="AD837" s="4">
        <v>0</v>
      </c>
      <c r="AE837" s="3">
        <v>0</v>
      </c>
      <c r="AF837" s="4">
        <v>0</v>
      </c>
      <c r="AG837" s="3">
        <v>1</v>
      </c>
      <c r="AH837" s="4">
        <v>0</v>
      </c>
      <c r="AI837" s="4">
        <v>0</v>
      </c>
      <c r="AJ837" s="4">
        <v>0</v>
      </c>
      <c r="AK837" s="4">
        <v>0</v>
      </c>
      <c r="AL837" t="s">
        <v>1312</v>
      </c>
      <c r="AM837" t="s">
        <v>13</v>
      </c>
    </row>
    <row r="838" spans="1:39" x14ac:dyDescent="0.25">
      <c r="A838" t="s">
        <v>1</v>
      </c>
      <c r="B838" t="s">
        <v>2</v>
      </c>
      <c r="C838" t="s">
        <v>3</v>
      </c>
      <c r="D838" t="s">
        <v>4</v>
      </c>
      <c r="E838" t="str">
        <f>_xlfn.XLOOKUP(D838,Planilha2!A:A,Planilha2!B:B)</f>
        <v>Compras EBMS</v>
      </c>
      <c r="F838" s="2">
        <v>45323</v>
      </c>
      <c r="G838" t="s">
        <v>1166</v>
      </c>
      <c r="H838" s="10" t="s">
        <v>5665</v>
      </c>
      <c r="I838" t="s">
        <v>92</v>
      </c>
      <c r="J838" t="s">
        <v>1305</v>
      </c>
      <c r="K838" t="s">
        <v>8</v>
      </c>
      <c r="L838" t="str">
        <f t="shared" si="26"/>
        <v>Serviço</v>
      </c>
      <c r="M838" t="s">
        <v>0</v>
      </c>
      <c r="N838" t="s">
        <v>0</v>
      </c>
      <c r="O838" t="s">
        <v>9</v>
      </c>
      <c r="P838">
        <v>2118</v>
      </c>
      <c r="Q838" t="str">
        <f>_xlfn.XLOOKUP(P838,Planilha1!$A$2:$A$3,Planilha1!$B$2:$B$3)</f>
        <v>Arena</v>
      </c>
      <c r="R838" t="s">
        <v>0</v>
      </c>
      <c r="S838" s="3">
        <v>1</v>
      </c>
      <c r="T838" t="s">
        <v>10</v>
      </c>
      <c r="U838" s="3">
        <v>1</v>
      </c>
      <c r="V838" t="s">
        <v>10</v>
      </c>
      <c r="W838" s="4">
        <v>1300</v>
      </c>
      <c r="X838" s="17">
        <f t="shared" si="27"/>
        <v>1300</v>
      </c>
      <c r="Y838" t="s">
        <v>11</v>
      </c>
      <c r="Z838" s="3">
        <v>1</v>
      </c>
      <c r="AA838" s="3">
        <v>0</v>
      </c>
      <c r="AB838" s="3">
        <v>0</v>
      </c>
      <c r="AC838" s="3">
        <v>0</v>
      </c>
      <c r="AD838" s="4">
        <v>0</v>
      </c>
      <c r="AE838" s="3">
        <v>0</v>
      </c>
      <c r="AF838" s="4">
        <v>0</v>
      </c>
      <c r="AG838" s="3">
        <v>1</v>
      </c>
      <c r="AH838" s="4">
        <v>0</v>
      </c>
      <c r="AI838" s="4">
        <v>0</v>
      </c>
      <c r="AJ838" s="4">
        <v>0</v>
      </c>
      <c r="AK838" s="4">
        <v>0</v>
      </c>
      <c r="AL838" t="s">
        <v>1313</v>
      </c>
      <c r="AM838" t="s">
        <v>13</v>
      </c>
    </row>
    <row r="839" spans="1:39" x14ac:dyDescent="0.25">
      <c r="A839" t="s">
        <v>1</v>
      </c>
      <c r="B839" t="s">
        <v>2</v>
      </c>
      <c r="C839" t="s">
        <v>3</v>
      </c>
      <c r="D839" t="s">
        <v>4</v>
      </c>
      <c r="E839" t="str">
        <f>_xlfn.XLOOKUP(D839,Planilha2!A:A,Planilha2!B:B)</f>
        <v>Compras EBMS</v>
      </c>
      <c r="F839" s="2">
        <v>45323</v>
      </c>
      <c r="G839" t="s">
        <v>1314</v>
      </c>
      <c r="H839" s="10" t="s">
        <v>5973</v>
      </c>
      <c r="I839" t="s">
        <v>21</v>
      </c>
      <c r="J839" t="s">
        <v>1315</v>
      </c>
      <c r="K839" t="s">
        <v>8</v>
      </c>
      <c r="L839" t="str">
        <f t="shared" si="26"/>
        <v>Serviço</v>
      </c>
      <c r="M839" t="s">
        <v>0</v>
      </c>
      <c r="N839" t="s">
        <v>0</v>
      </c>
      <c r="O839" t="s">
        <v>9</v>
      </c>
      <c r="P839">
        <v>2118</v>
      </c>
      <c r="Q839" t="str">
        <f>_xlfn.XLOOKUP(P839,Planilha1!$A$2:$A$3,Planilha1!$B$2:$B$3)</f>
        <v>Arena</v>
      </c>
      <c r="R839" t="s">
        <v>0</v>
      </c>
      <c r="S839" s="3">
        <v>1</v>
      </c>
      <c r="T839" t="s">
        <v>10</v>
      </c>
      <c r="U839" s="3">
        <v>1</v>
      </c>
      <c r="V839" t="s">
        <v>10</v>
      </c>
      <c r="W839" s="4">
        <v>150</v>
      </c>
      <c r="X839" s="17">
        <f t="shared" si="27"/>
        <v>150</v>
      </c>
      <c r="Y839" t="s">
        <v>11</v>
      </c>
      <c r="Z839" s="3">
        <v>1</v>
      </c>
      <c r="AA839" s="3">
        <v>0</v>
      </c>
      <c r="AB839" s="3">
        <v>0</v>
      </c>
      <c r="AC839" s="3">
        <v>0</v>
      </c>
      <c r="AD839" s="4">
        <v>0</v>
      </c>
      <c r="AE839" s="3">
        <v>0</v>
      </c>
      <c r="AF839" s="4">
        <v>0</v>
      </c>
      <c r="AG839" s="3">
        <v>1</v>
      </c>
      <c r="AH839" s="4">
        <v>0</v>
      </c>
      <c r="AI839" s="4">
        <v>0</v>
      </c>
      <c r="AJ839" s="4">
        <v>0</v>
      </c>
      <c r="AK839" s="4">
        <v>0</v>
      </c>
      <c r="AL839" t="s">
        <v>1316</v>
      </c>
      <c r="AM839" t="s">
        <v>13</v>
      </c>
    </row>
    <row r="840" spans="1:39" x14ac:dyDescent="0.25">
      <c r="A840" t="s">
        <v>1</v>
      </c>
      <c r="B840" t="s">
        <v>2</v>
      </c>
      <c r="C840" t="s">
        <v>3</v>
      </c>
      <c r="D840" t="s">
        <v>4</v>
      </c>
      <c r="E840" t="str">
        <f>_xlfn.XLOOKUP(D840,Planilha2!A:A,Planilha2!B:B)</f>
        <v>Compras EBMS</v>
      </c>
      <c r="F840" s="2">
        <v>45323</v>
      </c>
      <c r="G840" t="s">
        <v>1161</v>
      </c>
      <c r="H840" s="10" t="s">
        <v>5664</v>
      </c>
      <c r="I840" t="s">
        <v>1162</v>
      </c>
      <c r="J840" t="s">
        <v>1163</v>
      </c>
      <c r="K840" t="s">
        <v>1164</v>
      </c>
      <c r="L840" t="str">
        <f t="shared" si="26"/>
        <v>Material</v>
      </c>
      <c r="M840" t="s">
        <v>0</v>
      </c>
      <c r="N840" t="s">
        <v>0</v>
      </c>
      <c r="O840" t="s">
        <v>9</v>
      </c>
      <c r="P840">
        <v>2118</v>
      </c>
      <c r="Q840" t="str">
        <f>_xlfn.XLOOKUP(P840,Planilha1!$A$2:$A$3,Planilha1!$B$2:$B$3)</f>
        <v>Arena</v>
      </c>
      <c r="R840" t="s">
        <v>0</v>
      </c>
      <c r="S840" s="3">
        <v>1</v>
      </c>
      <c r="T840" t="s">
        <v>210</v>
      </c>
      <c r="U840" s="3">
        <v>1</v>
      </c>
      <c r="V840" t="s">
        <v>210</v>
      </c>
      <c r="W840" s="4">
        <v>165.65</v>
      </c>
      <c r="X840" s="17">
        <f t="shared" si="27"/>
        <v>165.65</v>
      </c>
      <c r="Y840" t="s">
        <v>11</v>
      </c>
      <c r="Z840" s="3">
        <v>1</v>
      </c>
      <c r="AA840" s="3">
        <v>0</v>
      </c>
      <c r="AB840" s="3">
        <v>0</v>
      </c>
      <c r="AC840" s="3">
        <v>0</v>
      </c>
      <c r="AD840" s="4">
        <v>0</v>
      </c>
      <c r="AE840" s="3">
        <v>0</v>
      </c>
      <c r="AF840" s="4">
        <v>0</v>
      </c>
      <c r="AG840" s="3">
        <v>1</v>
      </c>
      <c r="AH840" s="4">
        <v>0</v>
      </c>
      <c r="AI840" s="4">
        <v>0</v>
      </c>
      <c r="AJ840" s="4">
        <v>0</v>
      </c>
      <c r="AK840" s="4">
        <v>0</v>
      </c>
      <c r="AL840" t="s">
        <v>1317</v>
      </c>
      <c r="AM840" t="s">
        <v>13</v>
      </c>
    </row>
    <row r="841" spans="1:39" x14ac:dyDescent="0.25">
      <c r="A841" t="s">
        <v>1</v>
      </c>
      <c r="B841" t="s">
        <v>2</v>
      </c>
      <c r="C841" t="s">
        <v>3</v>
      </c>
      <c r="D841" t="s">
        <v>4</v>
      </c>
      <c r="E841" t="str">
        <f>_xlfn.XLOOKUP(D841,Planilha2!A:A,Planilha2!B:B)</f>
        <v>Compras EBMS</v>
      </c>
      <c r="F841" s="2">
        <v>45324</v>
      </c>
      <c r="G841" t="s">
        <v>1318</v>
      </c>
      <c r="H841" s="10" t="s">
        <v>5693</v>
      </c>
      <c r="I841" t="s">
        <v>1319</v>
      </c>
      <c r="J841" t="s">
        <v>1320</v>
      </c>
      <c r="K841" t="s">
        <v>8</v>
      </c>
      <c r="L841" t="str">
        <f t="shared" si="26"/>
        <v>Serviço</v>
      </c>
      <c r="M841" t="s">
        <v>0</v>
      </c>
      <c r="N841" t="s">
        <v>0</v>
      </c>
      <c r="O841" t="s">
        <v>9</v>
      </c>
      <c r="P841">
        <v>2118</v>
      </c>
      <c r="Q841" t="str">
        <f>_xlfn.XLOOKUP(P841,Planilha1!$A$2:$A$3,Planilha1!$B$2:$B$3)</f>
        <v>Arena</v>
      </c>
      <c r="R841" t="s">
        <v>0</v>
      </c>
      <c r="S841" s="3">
        <v>1</v>
      </c>
      <c r="T841" t="s">
        <v>10</v>
      </c>
      <c r="U841" s="3">
        <v>1</v>
      </c>
      <c r="V841" t="s">
        <v>10</v>
      </c>
      <c r="W841" s="4">
        <v>2403.35</v>
      </c>
      <c r="X841" s="17">
        <f t="shared" si="27"/>
        <v>2403.35</v>
      </c>
      <c r="Y841" t="s">
        <v>11</v>
      </c>
      <c r="Z841" s="3">
        <v>1</v>
      </c>
      <c r="AA841" s="3">
        <v>0</v>
      </c>
      <c r="AB841" s="3">
        <v>0</v>
      </c>
      <c r="AC841" s="3">
        <v>0</v>
      </c>
      <c r="AD841" s="4">
        <v>0</v>
      </c>
      <c r="AE841" s="3">
        <v>0</v>
      </c>
      <c r="AF841" s="4">
        <v>0</v>
      </c>
      <c r="AG841" s="3">
        <v>1</v>
      </c>
      <c r="AH841" s="4">
        <v>0</v>
      </c>
      <c r="AI841" s="4">
        <v>0</v>
      </c>
      <c r="AJ841" s="4">
        <v>0</v>
      </c>
      <c r="AK841" s="4">
        <v>0</v>
      </c>
      <c r="AL841" t="s">
        <v>1321</v>
      </c>
      <c r="AM841" t="s">
        <v>13</v>
      </c>
    </row>
    <row r="842" spans="1:39" x14ac:dyDescent="0.25">
      <c r="A842" t="s">
        <v>1</v>
      </c>
      <c r="B842" t="s">
        <v>2</v>
      </c>
      <c r="C842" t="s">
        <v>3</v>
      </c>
      <c r="D842" t="s">
        <v>4</v>
      </c>
      <c r="E842" t="str">
        <f>_xlfn.XLOOKUP(D842,Planilha2!A:A,Planilha2!B:B)</f>
        <v>Compras EBMS</v>
      </c>
      <c r="F842" s="2">
        <v>45328</v>
      </c>
      <c r="G842" t="s">
        <v>1197</v>
      </c>
      <c r="H842" s="10" t="s">
        <v>5670</v>
      </c>
      <c r="I842" t="s">
        <v>1170</v>
      </c>
      <c r="J842" t="s">
        <v>1198</v>
      </c>
      <c r="K842" t="s">
        <v>1146</v>
      </c>
      <c r="L842" t="str">
        <f t="shared" si="26"/>
        <v>Material</v>
      </c>
      <c r="M842" t="s">
        <v>0</v>
      </c>
      <c r="N842" t="s">
        <v>0</v>
      </c>
      <c r="O842" t="s">
        <v>9</v>
      </c>
      <c r="P842">
        <v>2118</v>
      </c>
      <c r="Q842" t="str">
        <f>_xlfn.XLOOKUP(P842,Planilha1!$A$2:$A$3,Planilha1!$B$2:$B$3)</f>
        <v>Arena</v>
      </c>
      <c r="R842" t="s">
        <v>0</v>
      </c>
      <c r="S842" s="3">
        <v>1</v>
      </c>
      <c r="T842" t="s">
        <v>210</v>
      </c>
      <c r="U842" s="3">
        <v>1</v>
      </c>
      <c r="V842" t="s">
        <v>210</v>
      </c>
      <c r="W842" s="4">
        <v>817.75</v>
      </c>
      <c r="X842" s="17">
        <f t="shared" si="27"/>
        <v>817.75</v>
      </c>
      <c r="Y842" t="s">
        <v>11</v>
      </c>
      <c r="Z842" s="3">
        <v>1</v>
      </c>
      <c r="AA842" s="3">
        <v>0</v>
      </c>
      <c r="AB842" s="3">
        <v>0</v>
      </c>
      <c r="AC842" s="3">
        <v>0</v>
      </c>
      <c r="AD842" s="4">
        <v>0</v>
      </c>
      <c r="AE842" s="3">
        <v>0</v>
      </c>
      <c r="AF842" s="4">
        <v>0</v>
      </c>
      <c r="AG842" s="3">
        <v>1</v>
      </c>
      <c r="AH842" s="4">
        <v>0</v>
      </c>
      <c r="AI842" s="4">
        <v>0</v>
      </c>
      <c r="AJ842" s="4">
        <v>0</v>
      </c>
      <c r="AK842" s="4">
        <v>0</v>
      </c>
      <c r="AL842" t="s">
        <v>1322</v>
      </c>
      <c r="AM842" t="s">
        <v>13</v>
      </c>
    </row>
    <row r="843" spans="1:39" x14ac:dyDescent="0.25">
      <c r="A843" t="s">
        <v>1</v>
      </c>
      <c r="B843" t="s">
        <v>2</v>
      </c>
      <c r="C843" t="s">
        <v>3</v>
      </c>
      <c r="D843" t="s">
        <v>4</v>
      </c>
      <c r="E843" t="str">
        <f>_xlfn.XLOOKUP(D843,Planilha2!A:A,Planilha2!B:B)</f>
        <v>Compras EBMS</v>
      </c>
      <c r="F843" s="2">
        <v>45328</v>
      </c>
      <c r="G843" t="s">
        <v>1217</v>
      </c>
      <c r="H843" s="10" t="s">
        <v>5672</v>
      </c>
      <c r="I843" t="s">
        <v>21</v>
      </c>
      <c r="J843" t="s">
        <v>1323</v>
      </c>
      <c r="K843" t="s">
        <v>8</v>
      </c>
      <c r="L843" t="str">
        <f t="shared" si="26"/>
        <v>Serviço</v>
      </c>
      <c r="M843" t="s">
        <v>0</v>
      </c>
      <c r="N843" t="s">
        <v>0</v>
      </c>
      <c r="O843" t="s">
        <v>9</v>
      </c>
      <c r="P843">
        <v>2118</v>
      </c>
      <c r="Q843" t="str">
        <f>_xlfn.XLOOKUP(P843,Planilha1!$A$2:$A$3,Planilha1!$B$2:$B$3)</f>
        <v>Arena</v>
      </c>
      <c r="R843" t="s">
        <v>0</v>
      </c>
      <c r="S843" s="3">
        <v>1</v>
      </c>
      <c r="T843" t="s">
        <v>10</v>
      </c>
      <c r="U843" s="3">
        <v>1</v>
      </c>
      <c r="V843" t="s">
        <v>10</v>
      </c>
      <c r="W843" s="4">
        <v>1500</v>
      </c>
      <c r="X843" s="17">
        <f t="shared" si="27"/>
        <v>1500</v>
      </c>
      <c r="Y843" t="s">
        <v>11</v>
      </c>
      <c r="Z843" s="3">
        <v>1</v>
      </c>
      <c r="AA843" s="3">
        <v>0</v>
      </c>
      <c r="AB843" s="3">
        <v>0</v>
      </c>
      <c r="AC843" s="3">
        <v>0</v>
      </c>
      <c r="AD843" s="4">
        <v>0</v>
      </c>
      <c r="AE843" s="3">
        <v>0</v>
      </c>
      <c r="AF843" s="4">
        <v>0</v>
      </c>
      <c r="AG843" s="3">
        <v>1</v>
      </c>
      <c r="AH843" s="4">
        <v>0</v>
      </c>
      <c r="AI843" s="4">
        <v>0</v>
      </c>
      <c r="AJ843" s="4">
        <v>0</v>
      </c>
      <c r="AK843" s="4">
        <v>0</v>
      </c>
      <c r="AL843" t="s">
        <v>1324</v>
      </c>
      <c r="AM843" t="s">
        <v>13</v>
      </c>
    </row>
    <row r="844" spans="1:39" x14ac:dyDescent="0.25">
      <c r="A844" t="s">
        <v>1</v>
      </c>
      <c r="B844" t="s">
        <v>2</v>
      </c>
      <c r="C844" t="s">
        <v>3</v>
      </c>
      <c r="D844" t="s">
        <v>4</v>
      </c>
      <c r="E844" t="str">
        <f>_xlfn.XLOOKUP(D844,Planilha2!A:A,Planilha2!B:B)</f>
        <v>Compras EBMS</v>
      </c>
      <c r="F844" s="2">
        <v>45328</v>
      </c>
      <c r="G844" t="s">
        <v>1217</v>
      </c>
      <c r="H844" s="10" t="s">
        <v>5672</v>
      </c>
      <c r="I844" t="s">
        <v>21</v>
      </c>
      <c r="J844" t="s">
        <v>1323</v>
      </c>
      <c r="K844" t="s">
        <v>8</v>
      </c>
      <c r="L844" t="str">
        <f t="shared" si="26"/>
        <v>Serviço</v>
      </c>
      <c r="M844" t="s">
        <v>0</v>
      </c>
      <c r="N844" t="s">
        <v>0</v>
      </c>
      <c r="O844" t="s">
        <v>9</v>
      </c>
      <c r="P844">
        <v>2118</v>
      </c>
      <c r="Q844" t="str">
        <f>_xlfn.XLOOKUP(P844,Planilha1!$A$2:$A$3,Planilha1!$B$2:$B$3)</f>
        <v>Arena</v>
      </c>
      <c r="R844" t="s">
        <v>0</v>
      </c>
      <c r="S844" s="3">
        <v>1</v>
      </c>
      <c r="T844" t="s">
        <v>10</v>
      </c>
      <c r="U844" s="3">
        <v>1</v>
      </c>
      <c r="V844" t="s">
        <v>10</v>
      </c>
      <c r="W844" s="4">
        <v>2500</v>
      </c>
      <c r="X844" s="17">
        <f t="shared" si="27"/>
        <v>2500</v>
      </c>
      <c r="Y844" t="s">
        <v>11</v>
      </c>
      <c r="Z844" s="3">
        <v>1</v>
      </c>
      <c r="AA844" s="3">
        <v>0</v>
      </c>
      <c r="AB844" s="3">
        <v>0</v>
      </c>
      <c r="AC844" s="3">
        <v>0</v>
      </c>
      <c r="AD844" s="4">
        <v>0</v>
      </c>
      <c r="AE844" s="3">
        <v>0</v>
      </c>
      <c r="AF844" s="4">
        <v>0</v>
      </c>
      <c r="AG844" s="3">
        <v>1</v>
      </c>
      <c r="AH844" s="4">
        <v>0</v>
      </c>
      <c r="AI844" s="4">
        <v>0</v>
      </c>
      <c r="AJ844" s="4">
        <v>0</v>
      </c>
      <c r="AK844" s="4">
        <v>0</v>
      </c>
      <c r="AL844" t="s">
        <v>1325</v>
      </c>
      <c r="AM844" t="s">
        <v>13</v>
      </c>
    </row>
    <row r="845" spans="1:39" x14ac:dyDescent="0.25">
      <c r="A845" t="s">
        <v>1</v>
      </c>
      <c r="B845" t="s">
        <v>2</v>
      </c>
      <c r="C845" t="s">
        <v>3</v>
      </c>
      <c r="D845" t="s">
        <v>4</v>
      </c>
      <c r="E845" t="str">
        <f>_xlfn.XLOOKUP(D845,Planilha2!A:A,Planilha2!B:B)</f>
        <v>Compras EBMS</v>
      </c>
      <c r="F845" s="2">
        <v>45328</v>
      </c>
      <c r="G845" t="s">
        <v>1220</v>
      </c>
      <c r="H845" s="10" t="s">
        <v>5673</v>
      </c>
      <c r="I845" t="s">
        <v>21</v>
      </c>
      <c r="J845" t="s">
        <v>1326</v>
      </c>
      <c r="K845" t="s">
        <v>8</v>
      </c>
      <c r="L845" t="str">
        <f t="shared" si="26"/>
        <v>Serviço</v>
      </c>
      <c r="M845" t="s">
        <v>0</v>
      </c>
      <c r="N845" t="s">
        <v>0</v>
      </c>
      <c r="O845" t="s">
        <v>9</v>
      </c>
      <c r="P845">
        <v>2118</v>
      </c>
      <c r="Q845" t="str">
        <f>_xlfn.XLOOKUP(P845,Planilha1!$A$2:$A$3,Planilha1!$B$2:$B$3)</f>
        <v>Arena</v>
      </c>
      <c r="R845" t="s">
        <v>0</v>
      </c>
      <c r="S845" s="3">
        <v>1</v>
      </c>
      <c r="T845" t="s">
        <v>10</v>
      </c>
      <c r="U845" s="3">
        <v>1</v>
      </c>
      <c r="V845" t="s">
        <v>10</v>
      </c>
      <c r="W845" s="4">
        <v>500</v>
      </c>
      <c r="X845" s="17">
        <f t="shared" si="27"/>
        <v>500</v>
      </c>
      <c r="Y845" t="s">
        <v>11</v>
      </c>
      <c r="Z845" s="3">
        <v>1</v>
      </c>
      <c r="AA845" s="3">
        <v>0</v>
      </c>
      <c r="AB845" s="3">
        <v>0</v>
      </c>
      <c r="AC845" s="3">
        <v>0</v>
      </c>
      <c r="AD845" s="4">
        <v>0</v>
      </c>
      <c r="AE845" s="3">
        <v>0</v>
      </c>
      <c r="AF845" s="4">
        <v>0</v>
      </c>
      <c r="AG845" s="3">
        <v>1</v>
      </c>
      <c r="AH845" s="4">
        <v>0</v>
      </c>
      <c r="AI845" s="4">
        <v>0</v>
      </c>
      <c r="AJ845" s="4">
        <v>0</v>
      </c>
      <c r="AK845" s="4">
        <v>0</v>
      </c>
      <c r="AL845" t="s">
        <v>1327</v>
      </c>
      <c r="AM845" t="s">
        <v>13</v>
      </c>
    </row>
    <row r="846" spans="1:39" x14ac:dyDescent="0.25">
      <c r="A846" t="s">
        <v>1</v>
      </c>
      <c r="B846" t="s">
        <v>2</v>
      </c>
      <c r="C846" t="s">
        <v>3</v>
      </c>
      <c r="D846" t="s">
        <v>4</v>
      </c>
      <c r="E846" t="str">
        <f>_xlfn.XLOOKUP(D846,Planilha2!A:A,Planilha2!B:B)</f>
        <v>Compras EBMS</v>
      </c>
      <c r="F846" s="2">
        <v>45328</v>
      </c>
      <c r="G846" t="s">
        <v>1223</v>
      </c>
      <c r="H846" s="10" t="s">
        <v>5674</v>
      </c>
      <c r="I846" t="s">
        <v>21</v>
      </c>
      <c r="J846" t="s">
        <v>1328</v>
      </c>
      <c r="K846" t="s">
        <v>8</v>
      </c>
      <c r="L846" t="str">
        <f t="shared" si="26"/>
        <v>Serviço</v>
      </c>
      <c r="M846" t="s">
        <v>0</v>
      </c>
      <c r="N846" t="s">
        <v>0</v>
      </c>
      <c r="O846" t="s">
        <v>9</v>
      </c>
      <c r="P846">
        <v>2118</v>
      </c>
      <c r="Q846" t="str">
        <f>_xlfn.XLOOKUP(P846,Planilha1!$A$2:$A$3,Planilha1!$B$2:$B$3)</f>
        <v>Arena</v>
      </c>
      <c r="R846" t="s">
        <v>0</v>
      </c>
      <c r="S846" s="3">
        <v>1</v>
      </c>
      <c r="T846" t="s">
        <v>10</v>
      </c>
      <c r="U846" s="3">
        <v>1</v>
      </c>
      <c r="V846" t="s">
        <v>10</v>
      </c>
      <c r="W846" s="4">
        <v>500</v>
      </c>
      <c r="X846" s="17">
        <f t="shared" si="27"/>
        <v>500</v>
      </c>
      <c r="Y846" t="s">
        <v>11</v>
      </c>
      <c r="Z846" s="3">
        <v>1</v>
      </c>
      <c r="AA846" s="3">
        <v>0</v>
      </c>
      <c r="AB846" s="3">
        <v>0</v>
      </c>
      <c r="AC846" s="3">
        <v>0</v>
      </c>
      <c r="AD846" s="4">
        <v>0</v>
      </c>
      <c r="AE846" s="3">
        <v>0</v>
      </c>
      <c r="AF846" s="4">
        <v>0</v>
      </c>
      <c r="AG846" s="3">
        <v>1</v>
      </c>
      <c r="AH846" s="4">
        <v>0</v>
      </c>
      <c r="AI846" s="4">
        <v>0</v>
      </c>
      <c r="AJ846" s="4">
        <v>0</v>
      </c>
      <c r="AK846" s="4">
        <v>0</v>
      </c>
      <c r="AL846" t="s">
        <v>1329</v>
      </c>
      <c r="AM846" t="s">
        <v>13</v>
      </c>
    </row>
    <row r="847" spans="1:39" x14ac:dyDescent="0.25">
      <c r="A847" t="s">
        <v>1</v>
      </c>
      <c r="B847" t="s">
        <v>2</v>
      </c>
      <c r="C847" t="s">
        <v>3</v>
      </c>
      <c r="D847" t="s">
        <v>4</v>
      </c>
      <c r="E847" t="str">
        <f>_xlfn.XLOOKUP(D847,Planilha2!A:A,Planilha2!B:B)</f>
        <v>Compras EBMS</v>
      </c>
      <c r="F847" s="2">
        <v>45328</v>
      </c>
      <c r="G847" t="s">
        <v>160</v>
      </c>
      <c r="H847" s="10" t="s">
        <v>5603</v>
      </c>
      <c r="I847" t="s">
        <v>1207</v>
      </c>
      <c r="J847" t="s">
        <v>1330</v>
      </c>
      <c r="K847" t="s">
        <v>1209</v>
      </c>
      <c r="L847" t="str">
        <f t="shared" si="26"/>
        <v>Serviço</v>
      </c>
      <c r="M847" t="s">
        <v>0</v>
      </c>
      <c r="N847" t="s">
        <v>0</v>
      </c>
      <c r="O847" t="s">
        <v>9</v>
      </c>
      <c r="P847">
        <v>2118</v>
      </c>
      <c r="Q847" t="str">
        <f>_xlfn.XLOOKUP(P847,Planilha1!$A$2:$A$3,Planilha1!$B$2:$B$3)</f>
        <v>Arena</v>
      </c>
      <c r="R847" t="s">
        <v>0</v>
      </c>
      <c r="S847" s="3">
        <v>1</v>
      </c>
      <c r="T847" t="s">
        <v>10</v>
      </c>
      <c r="U847" s="3">
        <v>1</v>
      </c>
      <c r="V847" t="s">
        <v>10</v>
      </c>
      <c r="W847" s="4">
        <v>1750</v>
      </c>
      <c r="X847" s="17">
        <f t="shared" si="27"/>
        <v>1750</v>
      </c>
      <c r="Y847" t="s">
        <v>11</v>
      </c>
      <c r="Z847" s="3">
        <v>1</v>
      </c>
      <c r="AA847" s="3">
        <v>0</v>
      </c>
      <c r="AB847" s="3">
        <v>0</v>
      </c>
      <c r="AC847" s="3">
        <v>0</v>
      </c>
      <c r="AD847" s="4">
        <v>0</v>
      </c>
      <c r="AE847" s="3">
        <v>0</v>
      </c>
      <c r="AF847" s="4">
        <v>0</v>
      </c>
      <c r="AG847" s="3">
        <v>1</v>
      </c>
      <c r="AH847" s="4">
        <v>0</v>
      </c>
      <c r="AI847" s="4">
        <v>0</v>
      </c>
      <c r="AJ847" s="4">
        <v>0</v>
      </c>
      <c r="AK847" s="4">
        <v>0</v>
      </c>
      <c r="AL847" t="s">
        <v>1331</v>
      </c>
      <c r="AM847" t="s">
        <v>13</v>
      </c>
    </row>
    <row r="848" spans="1:39" x14ac:dyDescent="0.25">
      <c r="A848" t="s">
        <v>1</v>
      </c>
      <c r="B848" t="s">
        <v>2</v>
      </c>
      <c r="C848" t="s">
        <v>3</v>
      </c>
      <c r="D848" t="s">
        <v>4</v>
      </c>
      <c r="E848" t="str">
        <f>_xlfn.XLOOKUP(D848,Planilha2!A:A,Planilha2!B:B)</f>
        <v>Compras EBMS</v>
      </c>
      <c r="F848" s="2">
        <v>45328</v>
      </c>
      <c r="G848" t="s">
        <v>1185</v>
      </c>
      <c r="H848" s="10" t="s">
        <v>5669</v>
      </c>
      <c r="I848" t="s">
        <v>51</v>
      </c>
      <c r="J848" t="s">
        <v>1186</v>
      </c>
      <c r="K848" t="s">
        <v>8</v>
      </c>
      <c r="L848" t="str">
        <f t="shared" si="26"/>
        <v>Serviço</v>
      </c>
      <c r="M848" t="s">
        <v>0</v>
      </c>
      <c r="N848" t="s">
        <v>0</v>
      </c>
      <c r="O848" t="s">
        <v>9</v>
      </c>
      <c r="P848">
        <v>2118</v>
      </c>
      <c r="Q848" t="str">
        <f>_xlfn.XLOOKUP(P848,Planilha1!$A$2:$A$3,Planilha1!$B$2:$B$3)</f>
        <v>Arena</v>
      </c>
      <c r="R848" t="s">
        <v>0</v>
      </c>
      <c r="S848" s="3">
        <v>1</v>
      </c>
      <c r="T848" t="s">
        <v>10</v>
      </c>
      <c r="U848" s="3">
        <v>1</v>
      </c>
      <c r="V848" t="s">
        <v>10</v>
      </c>
      <c r="W848" s="4">
        <v>17025</v>
      </c>
      <c r="X848" s="17">
        <f t="shared" si="27"/>
        <v>17025</v>
      </c>
      <c r="Y848" t="s">
        <v>11</v>
      </c>
      <c r="Z848" s="3">
        <v>1</v>
      </c>
      <c r="AA848" s="3">
        <v>0</v>
      </c>
      <c r="AB848" s="3">
        <v>0</v>
      </c>
      <c r="AC848" s="3">
        <v>0</v>
      </c>
      <c r="AD848" s="4">
        <v>0</v>
      </c>
      <c r="AE848" s="3">
        <v>0</v>
      </c>
      <c r="AF848" s="4">
        <v>0</v>
      </c>
      <c r="AG848" s="3">
        <v>1</v>
      </c>
      <c r="AH848" s="4">
        <v>0</v>
      </c>
      <c r="AI848" s="4">
        <v>0</v>
      </c>
      <c r="AJ848" s="4">
        <v>0</v>
      </c>
      <c r="AK848" s="4">
        <v>0</v>
      </c>
      <c r="AL848" t="s">
        <v>1332</v>
      </c>
      <c r="AM848" t="s">
        <v>13</v>
      </c>
    </row>
    <row r="849" spans="1:39" x14ac:dyDescent="0.25">
      <c r="A849" t="s">
        <v>1</v>
      </c>
      <c r="B849" t="s">
        <v>2</v>
      </c>
      <c r="C849" t="s">
        <v>3</v>
      </c>
      <c r="D849" t="s">
        <v>4</v>
      </c>
      <c r="E849" t="str">
        <f>_xlfn.XLOOKUP(D849,Planilha2!A:A,Planilha2!B:B)</f>
        <v>Compras EBMS</v>
      </c>
      <c r="F849" s="2">
        <v>45328</v>
      </c>
      <c r="G849" t="s">
        <v>1234</v>
      </c>
      <c r="H849" s="10" t="s">
        <v>5677</v>
      </c>
      <c r="I849" t="s">
        <v>6</v>
      </c>
      <c r="J849" t="s">
        <v>1235</v>
      </c>
      <c r="K849" t="s">
        <v>8</v>
      </c>
      <c r="L849" t="str">
        <f t="shared" si="26"/>
        <v>Serviço</v>
      </c>
      <c r="M849" t="s">
        <v>0</v>
      </c>
      <c r="N849" t="s">
        <v>0</v>
      </c>
      <c r="O849" t="s">
        <v>9</v>
      </c>
      <c r="P849">
        <v>2118</v>
      </c>
      <c r="Q849" t="str">
        <f>_xlfn.XLOOKUP(P849,Planilha1!$A$2:$A$3,Planilha1!$B$2:$B$3)</f>
        <v>Arena</v>
      </c>
      <c r="R849" t="s">
        <v>0</v>
      </c>
      <c r="S849" s="3">
        <v>1</v>
      </c>
      <c r="T849" t="s">
        <v>10</v>
      </c>
      <c r="U849" s="3">
        <v>1</v>
      </c>
      <c r="V849" t="s">
        <v>10</v>
      </c>
      <c r="W849" s="4">
        <v>10825</v>
      </c>
      <c r="X849" s="17">
        <f t="shared" si="27"/>
        <v>10825</v>
      </c>
      <c r="Y849" t="s">
        <v>11</v>
      </c>
      <c r="Z849" s="3">
        <v>1</v>
      </c>
      <c r="AA849" s="3">
        <v>0</v>
      </c>
      <c r="AB849" s="3">
        <v>0</v>
      </c>
      <c r="AC849" s="3">
        <v>0</v>
      </c>
      <c r="AD849" s="4">
        <v>0</v>
      </c>
      <c r="AE849" s="3">
        <v>0</v>
      </c>
      <c r="AF849" s="4">
        <v>0</v>
      </c>
      <c r="AG849" s="3">
        <v>1</v>
      </c>
      <c r="AH849" s="4">
        <v>0</v>
      </c>
      <c r="AI849" s="4">
        <v>0</v>
      </c>
      <c r="AJ849" s="4">
        <v>0</v>
      </c>
      <c r="AK849" s="4">
        <v>0</v>
      </c>
      <c r="AL849" t="s">
        <v>1333</v>
      </c>
      <c r="AM849" t="s">
        <v>13</v>
      </c>
    </row>
    <row r="850" spans="1:39" x14ac:dyDescent="0.25">
      <c r="A850" t="s">
        <v>1</v>
      </c>
      <c r="B850" t="s">
        <v>2</v>
      </c>
      <c r="C850" t="s">
        <v>3</v>
      </c>
      <c r="D850" t="s">
        <v>4</v>
      </c>
      <c r="E850" t="str">
        <f>_xlfn.XLOOKUP(D850,Planilha2!A:A,Planilha2!B:B)</f>
        <v>Compras EBMS</v>
      </c>
      <c r="F850" s="2">
        <v>45328</v>
      </c>
      <c r="G850" t="s">
        <v>300</v>
      </c>
      <c r="H850" s="10" t="s">
        <v>5608</v>
      </c>
      <c r="I850" t="s">
        <v>33</v>
      </c>
      <c r="J850" t="s">
        <v>1237</v>
      </c>
      <c r="K850" t="s">
        <v>8</v>
      </c>
      <c r="L850" t="str">
        <f t="shared" si="26"/>
        <v>Serviço</v>
      </c>
      <c r="M850" t="s">
        <v>0</v>
      </c>
      <c r="N850" t="s">
        <v>0</v>
      </c>
      <c r="O850" t="s">
        <v>9</v>
      </c>
      <c r="P850">
        <v>2118</v>
      </c>
      <c r="Q850" t="str">
        <f>_xlfn.XLOOKUP(P850,Planilha1!$A$2:$A$3,Planilha1!$B$2:$B$3)</f>
        <v>Arena</v>
      </c>
      <c r="R850" t="s">
        <v>0</v>
      </c>
      <c r="S850" s="3">
        <v>1</v>
      </c>
      <c r="T850" t="s">
        <v>10</v>
      </c>
      <c r="U850" s="3">
        <v>1</v>
      </c>
      <c r="V850" t="s">
        <v>10</v>
      </c>
      <c r="W850" s="4">
        <v>1185</v>
      </c>
      <c r="X850" s="17">
        <f t="shared" si="27"/>
        <v>1185</v>
      </c>
      <c r="Y850" t="s">
        <v>11</v>
      </c>
      <c r="Z850" s="3">
        <v>1</v>
      </c>
      <c r="AA850" s="3">
        <v>0</v>
      </c>
      <c r="AB850" s="3">
        <v>0</v>
      </c>
      <c r="AC850" s="3">
        <v>0</v>
      </c>
      <c r="AD850" s="4">
        <v>0</v>
      </c>
      <c r="AE850" s="3">
        <v>0</v>
      </c>
      <c r="AF850" s="4">
        <v>0</v>
      </c>
      <c r="AG850" s="3">
        <v>1</v>
      </c>
      <c r="AH850" s="4">
        <v>0</v>
      </c>
      <c r="AI850" s="4">
        <v>0</v>
      </c>
      <c r="AJ850" s="4">
        <v>0</v>
      </c>
      <c r="AK850" s="4">
        <v>0</v>
      </c>
      <c r="AL850" t="s">
        <v>1334</v>
      </c>
      <c r="AM850" t="s">
        <v>13</v>
      </c>
    </row>
    <row r="851" spans="1:39" x14ac:dyDescent="0.25">
      <c r="A851" t="s">
        <v>1</v>
      </c>
      <c r="B851" t="s">
        <v>2</v>
      </c>
      <c r="C851" t="s">
        <v>3</v>
      </c>
      <c r="D851" t="s">
        <v>4</v>
      </c>
      <c r="E851" t="str">
        <f>_xlfn.XLOOKUP(D851,Planilha2!A:A,Planilha2!B:B)</f>
        <v>Compras EBMS</v>
      </c>
      <c r="F851" s="2">
        <v>45328</v>
      </c>
      <c r="G851" t="s">
        <v>1335</v>
      </c>
      <c r="H851" s="10" t="s">
        <v>5974</v>
      </c>
      <c r="I851" t="s">
        <v>21</v>
      </c>
      <c r="J851" t="s">
        <v>1240</v>
      </c>
      <c r="K851" t="s">
        <v>8</v>
      </c>
      <c r="L851" t="str">
        <f t="shared" si="26"/>
        <v>Serviço</v>
      </c>
      <c r="M851" t="s">
        <v>0</v>
      </c>
      <c r="N851" t="s">
        <v>0</v>
      </c>
      <c r="O851" t="s">
        <v>9</v>
      </c>
      <c r="P851">
        <v>2118</v>
      </c>
      <c r="Q851" t="str">
        <f>_xlfn.XLOOKUP(P851,Planilha1!$A$2:$A$3,Planilha1!$B$2:$B$3)</f>
        <v>Arena</v>
      </c>
      <c r="R851" t="s">
        <v>0</v>
      </c>
      <c r="S851" s="3">
        <v>1</v>
      </c>
      <c r="T851" t="s">
        <v>10</v>
      </c>
      <c r="U851" s="3">
        <v>1</v>
      </c>
      <c r="V851" t="s">
        <v>10</v>
      </c>
      <c r="W851" s="4">
        <v>500</v>
      </c>
      <c r="X851" s="17">
        <f t="shared" si="27"/>
        <v>500</v>
      </c>
      <c r="Y851" t="s">
        <v>11</v>
      </c>
      <c r="Z851" s="3">
        <v>1</v>
      </c>
      <c r="AA851" s="3">
        <v>0</v>
      </c>
      <c r="AB851" s="3">
        <v>0</v>
      </c>
      <c r="AC851" s="3">
        <v>0</v>
      </c>
      <c r="AD851" s="4">
        <v>0</v>
      </c>
      <c r="AE851" s="3">
        <v>0</v>
      </c>
      <c r="AF851" s="4">
        <v>0</v>
      </c>
      <c r="AG851" s="3">
        <v>1</v>
      </c>
      <c r="AH851" s="4">
        <v>0</v>
      </c>
      <c r="AI851" s="4">
        <v>0</v>
      </c>
      <c r="AJ851" s="4">
        <v>0</v>
      </c>
      <c r="AK851" s="4">
        <v>0</v>
      </c>
      <c r="AL851" t="s">
        <v>1336</v>
      </c>
      <c r="AM851" t="s">
        <v>13</v>
      </c>
    </row>
    <row r="852" spans="1:39" x14ac:dyDescent="0.25">
      <c r="A852" t="s">
        <v>1</v>
      </c>
      <c r="B852" t="s">
        <v>2</v>
      </c>
      <c r="C852" t="s">
        <v>3</v>
      </c>
      <c r="D852" t="s">
        <v>4</v>
      </c>
      <c r="E852" t="str">
        <f>_xlfn.XLOOKUP(D852,Planilha2!A:A,Planilha2!B:B)</f>
        <v>Compras EBMS</v>
      </c>
      <c r="F852" s="2">
        <v>45328</v>
      </c>
      <c r="G852" t="s">
        <v>1243</v>
      </c>
      <c r="H852" s="10" t="s">
        <v>5678</v>
      </c>
      <c r="I852" t="s">
        <v>21</v>
      </c>
      <c r="J852" t="s">
        <v>1244</v>
      </c>
      <c r="K852" t="s">
        <v>8</v>
      </c>
      <c r="L852" t="str">
        <f t="shared" si="26"/>
        <v>Serviço</v>
      </c>
      <c r="M852" t="s">
        <v>0</v>
      </c>
      <c r="N852" t="s">
        <v>0</v>
      </c>
      <c r="O852" t="s">
        <v>9</v>
      </c>
      <c r="P852">
        <v>2118</v>
      </c>
      <c r="Q852" t="str">
        <f>_xlfn.XLOOKUP(P852,Planilha1!$A$2:$A$3,Planilha1!$B$2:$B$3)</f>
        <v>Arena</v>
      </c>
      <c r="R852" t="s">
        <v>0</v>
      </c>
      <c r="S852" s="3">
        <v>1</v>
      </c>
      <c r="T852" t="s">
        <v>10</v>
      </c>
      <c r="U852" s="3">
        <v>1</v>
      </c>
      <c r="V852" t="s">
        <v>10</v>
      </c>
      <c r="W852" s="4">
        <v>500</v>
      </c>
      <c r="X852" s="17">
        <f t="shared" si="27"/>
        <v>500</v>
      </c>
      <c r="Y852" t="s">
        <v>11</v>
      </c>
      <c r="Z852" s="3">
        <v>1</v>
      </c>
      <c r="AA852" s="3">
        <v>0</v>
      </c>
      <c r="AB852" s="3">
        <v>0</v>
      </c>
      <c r="AC852" s="3">
        <v>0</v>
      </c>
      <c r="AD852" s="4">
        <v>0</v>
      </c>
      <c r="AE852" s="3">
        <v>0</v>
      </c>
      <c r="AF852" s="4">
        <v>0</v>
      </c>
      <c r="AG852" s="3">
        <v>1</v>
      </c>
      <c r="AH852" s="4">
        <v>0</v>
      </c>
      <c r="AI852" s="4">
        <v>0</v>
      </c>
      <c r="AJ852" s="4">
        <v>0</v>
      </c>
      <c r="AK852" s="4">
        <v>0</v>
      </c>
      <c r="AL852" t="s">
        <v>1337</v>
      </c>
      <c r="AM852" t="s">
        <v>13</v>
      </c>
    </row>
    <row r="853" spans="1:39" x14ac:dyDescent="0.25">
      <c r="A853" t="s">
        <v>1</v>
      </c>
      <c r="B853" t="s">
        <v>2</v>
      </c>
      <c r="C853" t="s">
        <v>3</v>
      </c>
      <c r="D853" t="s">
        <v>4</v>
      </c>
      <c r="E853" t="str">
        <f>_xlfn.XLOOKUP(D853,Planilha2!A:A,Planilha2!B:B)</f>
        <v>Compras EBMS</v>
      </c>
      <c r="F853" s="2">
        <v>45328</v>
      </c>
      <c r="G853" t="s">
        <v>1119</v>
      </c>
      <c r="H853" s="10" t="s">
        <v>5658</v>
      </c>
      <c r="I853" t="s">
        <v>21</v>
      </c>
      <c r="J853" t="s">
        <v>1120</v>
      </c>
      <c r="K853" t="s">
        <v>8</v>
      </c>
      <c r="L853" t="str">
        <f t="shared" si="26"/>
        <v>Serviço</v>
      </c>
      <c r="M853" t="s">
        <v>0</v>
      </c>
      <c r="N853" t="s">
        <v>0</v>
      </c>
      <c r="O853" t="s">
        <v>9</v>
      </c>
      <c r="P853">
        <v>2118</v>
      </c>
      <c r="Q853" t="str">
        <f>_xlfn.XLOOKUP(P853,Planilha1!$A$2:$A$3,Planilha1!$B$2:$B$3)</f>
        <v>Arena</v>
      </c>
      <c r="R853" t="s">
        <v>0</v>
      </c>
      <c r="S853" s="3">
        <v>1</v>
      </c>
      <c r="T853" t="s">
        <v>10</v>
      </c>
      <c r="U853" s="3">
        <v>1</v>
      </c>
      <c r="V853" t="s">
        <v>10</v>
      </c>
      <c r="W853" s="4">
        <v>500</v>
      </c>
      <c r="X853" s="17">
        <f t="shared" si="27"/>
        <v>500</v>
      </c>
      <c r="Y853" t="s">
        <v>11</v>
      </c>
      <c r="Z853" s="3">
        <v>1</v>
      </c>
      <c r="AA853" s="3">
        <v>0</v>
      </c>
      <c r="AB853" s="3">
        <v>0</v>
      </c>
      <c r="AC853" s="3">
        <v>0</v>
      </c>
      <c r="AD853" s="4">
        <v>0</v>
      </c>
      <c r="AE853" s="3">
        <v>0</v>
      </c>
      <c r="AF853" s="4">
        <v>0</v>
      </c>
      <c r="AG853" s="3">
        <v>1</v>
      </c>
      <c r="AH853" s="4">
        <v>0</v>
      </c>
      <c r="AI853" s="4">
        <v>0</v>
      </c>
      <c r="AJ853" s="4">
        <v>0</v>
      </c>
      <c r="AK853" s="4">
        <v>0</v>
      </c>
      <c r="AL853" t="s">
        <v>1338</v>
      </c>
      <c r="AM853" t="s">
        <v>13</v>
      </c>
    </row>
    <row r="854" spans="1:39" x14ac:dyDescent="0.25">
      <c r="A854" t="s">
        <v>1</v>
      </c>
      <c r="B854" t="s">
        <v>2</v>
      </c>
      <c r="C854" t="s">
        <v>3</v>
      </c>
      <c r="D854" t="s">
        <v>4</v>
      </c>
      <c r="E854" t="str">
        <f>_xlfn.XLOOKUP(D854,Planilha2!A:A,Planilha2!B:B)</f>
        <v>Compras EBMS</v>
      </c>
      <c r="F854" s="2">
        <v>45328</v>
      </c>
      <c r="G854" t="s">
        <v>1247</v>
      </c>
      <c r="H854" s="10" t="s">
        <v>5679</v>
      </c>
      <c r="I854" t="s">
        <v>21</v>
      </c>
      <c r="J854" t="s">
        <v>1248</v>
      </c>
      <c r="K854" t="s">
        <v>8</v>
      </c>
      <c r="L854" t="str">
        <f t="shared" si="26"/>
        <v>Serviço</v>
      </c>
      <c r="M854" t="s">
        <v>0</v>
      </c>
      <c r="N854" t="s">
        <v>0</v>
      </c>
      <c r="O854" t="s">
        <v>9</v>
      </c>
      <c r="P854">
        <v>2118</v>
      </c>
      <c r="Q854" t="str">
        <f>_xlfn.XLOOKUP(P854,Planilha1!$A$2:$A$3,Planilha1!$B$2:$B$3)</f>
        <v>Arena</v>
      </c>
      <c r="R854" t="s">
        <v>0</v>
      </c>
      <c r="S854" s="3">
        <v>1</v>
      </c>
      <c r="T854" t="s">
        <v>10</v>
      </c>
      <c r="U854" s="3">
        <v>1</v>
      </c>
      <c r="V854" t="s">
        <v>10</v>
      </c>
      <c r="W854" s="4">
        <v>3000</v>
      </c>
      <c r="X854" s="17">
        <f t="shared" si="27"/>
        <v>3000</v>
      </c>
      <c r="Y854" t="s">
        <v>11</v>
      </c>
      <c r="Z854" s="3">
        <v>1</v>
      </c>
      <c r="AA854" s="3">
        <v>0</v>
      </c>
      <c r="AB854" s="3">
        <v>0</v>
      </c>
      <c r="AC854" s="3">
        <v>0</v>
      </c>
      <c r="AD854" s="4">
        <v>0</v>
      </c>
      <c r="AE854" s="3">
        <v>0</v>
      </c>
      <c r="AF854" s="4">
        <v>0</v>
      </c>
      <c r="AG854" s="3">
        <v>1</v>
      </c>
      <c r="AH854" s="4">
        <v>0</v>
      </c>
      <c r="AI854" s="4">
        <v>0</v>
      </c>
      <c r="AJ854" s="4">
        <v>0</v>
      </c>
      <c r="AK854" s="4">
        <v>0</v>
      </c>
      <c r="AL854" t="s">
        <v>1339</v>
      </c>
      <c r="AM854" t="s">
        <v>13</v>
      </c>
    </row>
    <row r="855" spans="1:39" x14ac:dyDescent="0.25">
      <c r="A855" t="s">
        <v>1</v>
      </c>
      <c r="B855" t="s">
        <v>2</v>
      </c>
      <c r="C855" t="s">
        <v>3</v>
      </c>
      <c r="D855" t="s">
        <v>4</v>
      </c>
      <c r="E855" t="str">
        <f>_xlfn.XLOOKUP(D855,Planilha2!A:A,Planilha2!B:B)</f>
        <v>Compras EBMS</v>
      </c>
      <c r="F855" s="2">
        <v>45328</v>
      </c>
      <c r="G855" t="s">
        <v>1250</v>
      </c>
      <c r="H855" s="10" t="s">
        <v>5680</v>
      </c>
      <c r="I855" t="s">
        <v>21</v>
      </c>
      <c r="J855" t="s">
        <v>1251</v>
      </c>
      <c r="K855" t="s">
        <v>8</v>
      </c>
      <c r="L855" t="str">
        <f t="shared" si="26"/>
        <v>Serviço</v>
      </c>
      <c r="M855" t="s">
        <v>0</v>
      </c>
      <c r="N855" t="s">
        <v>0</v>
      </c>
      <c r="O855" t="s">
        <v>9</v>
      </c>
      <c r="P855">
        <v>2118</v>
      </c>
      <c r="Q855" t="str">
        <f>_xlfn.XLOOKUP(P855,Planilha1!$A$2:$A$3,Planilha1!$B$2:$B$3)</f>
        <v>Arena</v>
      </c>
      <c r="R855" t="s">
        <v>0</v>
      </c>
      <c r="S855" s="3">
        <v>1</v>
      </c>
      <c r="T855" t="s">
        <v>10</v>
      </c>
      <c r="U855" s="3">
        <v>1</v>
      </c>
      <c r="V855" t="s">
        <v>10</v>
      </c>
      <c r="W855" s="4">
        <v>4200</v>
      </c>
      <c r="X855" s="17">
        <f t="shared" si="27"/>
        <v>4200</v>
      </c>
      <c r="Y855" t="s">
        <v>11</v>
      </c>
      <c r="Z855" s="3">
        <v>1</v>
      </c>
      <c r="AA855" s="3">
        <v>0</v>
      </c>
      <c r="AB855" s="3">
        <v>0</v>
      </c>
      <c r="AC855" s="3">
        <v>0</v>
      </c>
      <c r="AD855" s="4">
        <v>0</v>
      </c>
      <c r="AE855" s="3">
        <v>0</v>
      </c>
      <c r="AF855" s="4">
        <v>0</v>
      </c>
      <c r="AG855" s="3">
        <v>1</v>
      </c>
      <c r="AH855" s="4">
        <v>0</v>
      </c>
      <c r="AI855" s="4">
        <v>0</v>
      </c>
      <c r="AJ855" s="4">
        <v>0</v>
      </c>
      <c r="AK855" s="4">
        <v>0</v>
      </c>
      <c r="AL855" t="s">
        <v>1340</v>
      </c>
      <c r="AM855" t="s">
        <v>13</v>
      </c>
    </row>
    <row r="856" spans="1:39" x14ac:dyDescent="0.25">
      <c r="A856" t="s">
        <v>1</v>
      </c>
      <c r="B856" t="s">
        <v>2</v>
      </c>
      <c r="C856" t="s">
        <v>3</v>
      </c>
      <c r="D856" t="s">
        <v>4</v>
      </c>
      <c r="E856" t="str">
        <f>_xlfn.XLOOKUP(D856,Planilha2!A:A,Planilha2!B:B)</f>
        <v>Compras EBMS</v>
      </c>
      <c r="F856" s="2">
        <v>45328</v>
      </c>
      <c r="G856" t="s">
        <v>1256</v>
      </c>
      <c r="H856" s="10" t="s">
        <v>5682</v>
      </c>
      <c r="I856" t="s">
        <v>21</v>
      </c>
      <c r="J856" t="s">
        <v>1254</v>
      </c>
      <c r="K856" t="s">
        <v>8</v>
      </c>
      <c r="L856" t="str">
        <f t="shared" si="26"/>
        <v>Serviço</v>
      </c>
      <c r="M856" t="s">
        <v>0</v>
      </c>
      <c r="N856" t="s">
        <v>0</v>
      </c>
      <c r="O856" t="s">
        <v>9</v>
      </c>
      <c r="P856">
        <v>2118</v>
      </c>
      <c r="Q856" t="str">
        <f>_xlfn.XLOOKUP(P856,Planilha1!$A$2:$A$3,Planilha1!$B$2:$B$3)</f>
        <v>Arena</v>
      </c>
      <c r="R856" t="s">
        <v>0</v>
      </c>
      <c r="S856" s="3">
        <v>1</v>
      </c>
      <c r="T856" t="s">
        <v>10</v>
      </c>
      <c r="U856" s="3">
        <v>1</v>
      </c>
      <c r="V856" t="s">
        <v>10</v>
      </c>
      <c r="W856" s="4">
        <v>525</v>
      </c>
      <c r="X856" s="17">
        <f t="shared" si="27"/>
        <v>525</v>
      </c>
      <c r="Y856" t="s">
        <v>11</v>
      </c>
      <c r="Z856" s="3">
        <v>1</v>
      </c>
      <c r="AA856" s="3">
        <v>0</v>
      </c>
      <c r="AB856" s="3">
        <v>0</v>
      </c>
      <c r="AC856" s="3">
        <v>0</v>
      </c>
      <c r="AD856" s="4">
        <v>0</v>
      </c>
      <c r="AE856" s="3">
        <v>0</v>
      </c>
      <c r="AF856" s="4">
        <v>0</v>
      </c>
      <c r="AG856" s="3">
        <v>1</v>
      </c>
      <c r="AH856" s="4">
        <v>0</v>
      </c>
      <c r="AI856" s="4">
        <v>0</v>
      </c>
      <c r="AJ856" s="4">
        <v>0</v>
      </c>
      <c r="AK856" s="4">
        <v>0</v>
      </c>
      <c r="AL856" t="s">
        <v>1341</v>
      </c>
      <c r="AM856" t="s">
        <v>13</v>
      </c>
    </row>
    <row r="857" spans="1:39" x14ac:dyDescent="0.25">
      <c r="A857" t="s">
        <v>1</v>
      </c>
      <c r="B857" t="s">
        <v>2</v>
      </c>
      <c r="C857" t="s">
        <v>3</v>
      </c>
      <c r="D857" t="s">
        <v>4</v>
      </c>
      <c r="E857" t="str">
        <f>_xlfn.XLOOKUP(D857,Planilha2!A:A,Planilha2!B:B)</f>
        <v>Compras EBMS</v>
      </c>
      <c r="F857" s="2">
        <v>45328</v>
      </c>
      <c r="G857" t="s">
        <v>1258</v>
      </c>
      <c r="H857" s="10" t="s">
        <v>5683</v>
      </c>
      <c r="I857" t="s">
        <v>21</v>
      </c>
      <c r="J857" t="s">
        <v>1342</v>
      </c>
      <c r="K857" t="s">
        <v>8</v>
      </c>
      <c r="L857" t="str">
        <f t="shared" si="26"/>
        <v>Serviço</v>
      </c>
      <c r="M857" t="s">
        <v>0</v>
      </c>
      <c r="N857" t="s">
        <v>0</v>
      </c>
      <c r="O857" t="s">
        <v>9</v>
      </c>
      <c r="P857">
        <v>2118</v>
      </c>
      <c r="Q857" t="str">
        <f>_xlfn.XLOOKUP(P857,Planilha1!$A$2:$A$3,Planilha1!$B$2:$B$3)</f>
        <v>Arena</v>
      </c>
      <c r="R857" t="s">
        <v>0</v>
      </c>
      <c r="S857" s="3">
        <v>1</v>
      </c>
      <c r="T857" t="s">
        <v>10</v>
      </c>
      <c r="U857" s="3">
        <v>1</v>
      </c>
      <c r="V857" t="s">
        <v>10</v>
      </c>
      <c r="W857" s="4">
        <v>250</v>
      </c>
      <c r="X857" s="17">
        <f t="shared" si="27"/>
        <v>250</v>
      </c>
      <c r="Y857" t="s">
        <v>11</v>
      </c>
      <c r="Z857" s="3">
        <v>1</v>
      </c>
      <c r="AA857" s="3">
        <v>0</v>
      </c>
      <c r="AB857" s="3">
        <v>0</v>
      </c>
      <c r="AC857" s="3">
        <v>0</v>
      </c>
      <c r="AD857" s="4">
        <v>0</v>
      </c>
      <c r="AE857" s="3">
        <v>0</v>
      </c>
      <c r="AF857" s="4">
        <v>0</v>
      </c>
      <c r="AG857" s="3">
        <v>1</v>
      </c>
      <c r="AH857" s="4">
        <v>0</v>
      </c>
      <c r="AI857" s="4">
        <v>0</v>
      </c>
      <c r="AJ857" s="4">
        <v>0</v>
      </c>
      <c r="AK857" s="4">
        <v>0</v>
      </c>
      <c r="AL857" t="s">
        <v>1343</v>
      </c>
      <c r="AM857" t="s">
        <v>13</v>
      </c>
    </row>
    <row r="858" spans="1:39" x14ac:dyDescent="0.25">
      <c r="A858" t="s">
        <v>1</v>
      </c>
      <c r="B858" t="s">
        <v>2</v>
      </c>
      <c r="C858" t="s">
        <v>3</v>
      </c>
      <c r="D858" t="s">
        <v>4</v>
      </c>
      <c r="E858" t="str">
        <f>_xlfn.XLOOKUP(D858,Planilha2!A:A,Planilha2!B:B)</f>
        <v>Compras EBMS</v>
      </c>
      <c r="F858" s="2">
        <v>45328</v>
      </c>
      <c r="G858" t="s">
        <v>1314</v>
      </c>
      <c r="H858" s="10" t="s">
        <v>5973</v>
      </c>
      <c r="I858" t="s">
        <v>21</v>
      </c>
      <c r="J858" t="s">
        <v>1344</v>
      </c>
      <c r="K858" t="s">
        <v>8</v>
      </c>
      <c r="L858" t="str">
        <f t="shared" si="26"/>
        <v>Serviço</v>
      </c>
      <c r="M858" t="s">
        <v>0</v>
      </c>
      <c r="N858" t="s">
        <v>0</v>
      </c>
      <c r="O858" t="s">
        <v>9</v>
      </c>
      <c r="P858">
        <v>2118</v>
      </c>
      <c r="Q858" t="str">
        <f>_xlfn.XLOOKUP(P858,Planilha1!$A$2:$A$3,Planilha1!$B$2:$B$3)</f>
        <v>Arena</v>
      </c>
      <c r="R858" t="s">
        <v>0</v>
      </c>
      <c r="S858" s="3">
        <v>1</v>
      </c>
      <c r="T858" t="s">
        <v>10</v>
      </c>
      <c r="U858" s="3">
        <v>1</v>
      </c>
      <c r="V858" t="s">
        <v>10</v>
      </c>
      <c r="W858" s="4">
        <v>150</v>
      </c>
      <c r="X858" s="17">
        <f t="shared" si="27"/>
        <v>150</v>
      </c>
      <c r="Y858" t="s">
        <v>11</v>
      </c>
      <c r="Z858" s="3">
        <v>1</v>
      </c>
      <c r="AA858" s="3">
        <v>0</v>
      </c>
      <c r="AB858" s="3">
        <v>0</v>
      </c>
      <c r="AC858" s="3">
        <v>0</v>
      </c>
      <c r="AD858" s="4">
        <v>0</v>
      </c>
      <c r="AE858" s="3">
        <v>0</v>
      </c>
      <c r="AF858" s="4">
        <v>0</v>
      </c>
      <c r="AG858" s="3">
        <v>1</v>
      </c>
      <c r="AH858" s="4">
        <v>0</v>
      </c>
      <c r="AI858" s="4">
        <v>0</v>
      </c>
      <c r="AJ858" s="4">
        <v>0</v>
      </c>
      <c r="AK858" s="4">
        <v>0</v>
      </c>
      <c r="AL858" t="s">
        <v>1345</v>
      </c>
      <c r="AM858" t="s">
        <v>13</v>
      </c>
    </row>
    <row r="859" spans="1:39" x14ac:dyDescent="0.25">
      <c r="A859" t="s">
        <v>1</v>
      </c>
      <c r="B859" t="s">
        <v>2</v>
      </c>
      <c r="C859" t="s">
        <v>3</v>
      </c>
      <c r="D859" t="s">
        <v>4</v>
      </c>
      <c r="E859" t="str">
        <f>_xlfn.XLOOKUP(D859,Planilha2!A:A,Planilha2!B:B)</f>
        <v>Compras EBMS</v>
      </c>
      <c r="F859" s="2">
        <v>45328</v>
      </c>
      <c r="G859" t="s">
        <v>1261</v>
      </c>
      <c r="H859" s="10" t="s">
        <v>5684</v>
      </c>
      <c r="I859" t="s">
        <v>33</v>
      </c>
      <c r="J859" t="s">
        <v>1346</v>
      </c>
      <c r="K859" t="s">
        <v>8</v>
      </c>
      <c r="L859" t="str">
        <f t="shared" si="26"/>
        <v>Serviço</v>
      </c>
      <c r="M859" t="s">
        <v>0</v>
      </c>
      <c r="N859" t="s">
        <v>0</v>
      </c>
      <c r="O859" t="s">
        <v>9</v>
      </c>
      <c r="P859">
        <v>2118</v>
      </c>
      <c r="Q859" t="str">
        <f>_xlfn.XLOOKUP(P859,Planilha1!$A$2:$A$3,Planilha1!$B$2:$B$3)</f>
        <v>Arena</v>
      </c>
      <c r="R859" t="s">
        <v>0</v>
      </c>
      <c r="S859" s="3">
        <v>1</v>
      </c>
      <c r="T859" t="s">
        <v>10</v>
      </c>
      <c r="U859" s="3">
        <v>1</v>
      </c>
      <c r="V859" t="s">
        <v>10</v>
      </c>
      <c r="W859" s="4">
        <v>206.6</v>
      </c>
      <c r="X859" s="17">
        <f t="shared" si="27"/>
        <v>206.6</v>
      </c>
      <c r="Y859" t="s">
        <v>11</v>
      </c>
      <c r="Z859" s="3">
        <v>1</v>
      </c>
      <c r="AA859" s="3">
        <v>0</v>
      </c>
      <c r="AB859" s="3">
        <v>0</v>
      </c>
      <c r="AC859" s="3">
        <v>0</v>
      </c>
      <c r="AD859" s="4">
        <v>0</v>
      </c>
      <c r="AE859" s="3">
        <v>0</v>
      </c>
      <c r="AF859" s="4">
        <v>0</v>
      </c>
      <c r="AG859" s="3">
        <v>1</v>
      </c>
      <c r="AH859" s="4">
        <v>0</v>
      </c>
      <c r="AI859" s="4">
        <v>0</v>
      </c>
      <c r="AJ859" s="4">
        <v>0</v>
      </c>
      <c r="AK859" s="4">
        <v>0</v>
      </c>
      <c r="AL859" t="s">
        <v>1347</v>
      </c>
      <c r="AM859" t="s">
        <v>13</v>
      </c>
    </row>
    <row r="860" spans="1:39" x14ac:dyDescent="0.25">
      <c r="A860" t="s">
        <v>1</v>
      </c>
      <c r="B860" t="s">
        <v>2</v>
      </c>
      <c r="C860" t="s">
        <v>3</v>
      </c>
      <c r="D860" t="s">
        <v>4</v>
      </c>
      <c r="E860" t="str">
        <f>_xlfn.XLOOKUP(D860,Planilha2!A:A,Planilha2!B:B)</f>
        <v>Compras EBMS</v>
      </c>
      <c r="F860" s="2">
        <v>45328</v>
      </c>
      <c r="G860" t="s">
        <v>1261</v>
      </c>
      <c r="H860" s="10" t="s">
        <v>5684</v>
      </c>
      <c r="I860" t="s">
        <v>33</v>
      </c>
      <c r="J860" t="s">
        <v>1346</v>
      </c>
      <c r="K860" t="s">
        <v>8</v>
      </c>
      <c r="L860" t="str">
        <f t="shared" si="26"/>
        <v>Serviço</v>
      </c>
      <c r="M860" t="s">
        <v>0</v>
      </c>
      <c r="N860" t="s">
        <v>0</v>
      </c>
      <c r="O860" t="s">
        <v>9</v>
      </c>
      <c r="P860">
        <v>2118</v>
      </c>
      <c r="Q860" t="str">
        <f>_xlfn.XLOOKUP(P860,Planilha1!$A$2:$A$3,Planilha1!$B$2:$B$3)</f>
        <v>Arena</v>
      </c>
      <c r="R860" t="s">
        <v>0</v>
      </c>
      <c r="S860" s="3">
        <v>1</v>
      </c>
      <c r="T860" t="s">
        <v>10</v>
      </c>
      <c r="U860" s="3">
        <v>1</v>
      </c>
      <c r="V860" t="s">
        <v>10</v>
      </c>
      <c r="W860" s="4">
        <v>206.6</v>
      </c>
      <c r="X860" s="17">
        <f t="shared" si="27"/>
        <v>206.6</v>
      </c>
      <c r="Y860" t="s">
        <v>11</v>
      </c>
      <c r="Z860" s="3">
        <v>1</v>
      </c>
      <c r="AA860" s="3">
        <v>0</v>
      </c>
      <c r="AB860" s="3">
        <v>0</v>
      </c>
      <c r="AC860" s="3">
        <v>0</v>
      </c>
      <c r="AD860" s="4">
        <v>0</v>
      </c>
      <c r="AE860" s="3">
        <v>0</v>
      </c>
      <c r="AF860" s="4">
        <v>0</v>
      </c>
      <c r="AG860" s="3">
        <v>1</v>
      </c>
      <c r="AH860" s="4">
        <v>0</v>
      </c>
      <c r="AI860" s="4">
        <v>0</v>
      </c>
      <c r="AJ860" s="4">
        <v>0</v>
      </c>
      <c r="AK860" s="4">
        <v>0</v>
      </c>
      <c r="AL860" t="s">
        <v>1348</v>
      </c>
      <c r="AM860" t="s">
        <v>13</v>
      </c>
    </row>
    <row r="861" spans="1:39" x14ac:dyDescent="0.25">
      <c r="A861" t="s">
        <v>1</v>
      </c>
      <c r="B861" t="s">
        <v>2</v>
      </c>
      <c r="C861" t="s">
        <v>3</v>
      </c>
      <c r="D861" t="s">
        <v>4</v>
      </c>
      <c r="E861" t="str">
        <f>_xlfn.XLOOKUP(D861,Planilha2!A:A,Planilha2!B:B)</f>
        <v>Compras EBMS</v>
      </c>
      <c r="F861" s="2">
        <v>45328</v>
      </c>
      <c r="G861" t="s">
        <v>1261</v>
      </c>
      <c r="H861" s="10" t="s">
        <v>5684</v>
      </c>
      <c r="I861" t="s">
        <v>33</v>
      </c>
      <c r="J861" t="s">
        <v>1346</v>
      </c>
      <c r="K861" t="s">
        <v>8</v>
      </c>
      <c r="L861" t="str">
        <f t="shared" si="26"/>
        <v>Serviço</v>
      </c>
      <c r="M861" t="s">
        <v>0</v>
      </c>
      <c r="N861" t="s">
        <v>0</v>
      </c>
      <c r="O861" t="s">
        <v>9</v>
      </c>
      <c r="P861">
        <v>2118</v>
      </c>
      <c r="Q861" t="str">
        <f>_xlfn.XLOOKUP(P861,Planilha1!$A$2:$A$3,Planilha1!$B$2:$B$3)</f>
        <v>Arena</v>
      </c>
      <c r="R861" t="s">
        <v>0</v>
      </c>
      <c r="S861" s="3">
        <v>1</v>
      </c>
      <c r="T861" t="s">
        <v>10</v>
      </c>
      <c r="U861" s="3">
        <v>1</v>
      </c>
      <c r="V861" t="s">
        <v>10</v>
      </c>
      <c r="W861" s="4">
        <v>206.6</v>
      </c>
      <c r="X861" s="17">
        <f t="shared" si="27"/>
        <v>206.6</v>
      </c>
      <c r="Y861" t="s">
        <v>11</v>
      </c>
      <c r="Z861" s="3">
        <v>1</v>
      </c>
      <c r="AA861" s="3">
        <v>0</v>
      </c>
      <c r="AB861" s="3">
        <v>0</v>
      </c>
      <c r="AC861" s="3">
        <v>0</v>
      </c>
      <c r="AD861" s="4">
        <v>0</v>
      </c>
      <c r="AE861" s="3">
        <v>0</v>
      </c>
      <c r="AF861" s="4">
        <v>0</v>
      </c>
      <c r="AG861" s="3">
        <v>1</v>
      </c>
      <c r="AH861" s="4">
        <v>0</v>
      </c>
      <c r="AI861" s="4">
        <v>0</v>
      </c>
      <c r="AJ861" s="4">
        <v>0</v>
      </c>
      <c r="AK861" s="4">
        <v>0</v>
      </c>
      <c r="AL861" t="s">
        <v>1349</v>
      </c>
      <c r="AM861" t="s">
        <v>13</v>
      </c>
    </row>
    <row r="862" spans="1:39" x14ac:dyDescent="0.25">
      <c r="A862" t="s">
        <v>1</v>
      </c>
      <c r="B862" t="s">
        <v>2</v>
      </c>
      <c r="C862" t="s">
        <v>3</v>
      </c>
      <c r="D862" t="s">
        <v>4</v>
      </c>
      <c r="E862" t="str">
        <f>_xlfn.XLOOKUP(D862,Planilha2!A:A,Planilha2!B:B)</f>
        <v>Compras EBMS</v>
      </c>
      <c r="F862" s="2">
        <v>45328</v>
      </c>
      <c r="G862" t="s">
        <v>1261</v>
      </c>
      <c r="H862" s="10" t="s">
        <v>5684</v>
      </c>
      <c r="I862" t="s">
        <v>33</v>
      </c>
      <c r="J862" t="s">
        <v>1346</v>
      </c>
      <c r="K862" t="s">
        <v>8</v>
      </c>
      <c r="L862" t="str">
        <f t="shared" si="26"/>
        <v>Serviço</v>
      </c>
      <c r="M862" t="s">
        <v>0</v>
      </c>
      <c r="N862" t="s">
        <v>0</v>
      </c>
      <c r="O862" t="s">
        <v>9</v>
      </c>
      <c r="P862">
        <v>2118</v>
      </c>
      <c r="Q862" t="str">
        <f>_xlfn.XLOOKUP(P862,Planilha1!$A$2:$A$3,Planilha1!$B$2:$B$3)</f>
        <v>Arena</v>
      </c>
      <c r="R862" t="s">
        <v>0</v>
      </c>
      <c r="S862" s="3">
        <v>1</v>
      </c>
      <c r="T862" t="s">
        <v>10</v>
      </c>
      <c r="U862" s="3">
        <v>1</v>
      </c>
      <c r="V862" t="s">
        <v>10</v>
      </c>
      <c r="W862" s="4">
        <v>206.6</v>
      </c>
      <c r="X862" s="17">
        <f t="shared" si="27"/>
        <v>206.6</v>
      </c>
      <c r="Y862" t="s">
        <v>11</v>
      </c>
      <c r="Z862" s="3">
        <v>1</v>
      </c>
      <c r="AA862" s="3">
        <v>0</v>
      </c>
      <c r="AB862" s="3">
        <v>0</v>
      </c>
      <c r="AC862" s="3">
        <v>0</v>
      </c>
      <c r="AD862" s="4">
        <v>0</v>
      </c>
      <c r="AE862" s="3">
        <v>0</v>
      </c>
      <c r="AF862" s="4">
        <v>0</v>
      </c>
      <c r="AG862" s="3">
        <v>1</v>
      </c>
      <c r="AH862" s="4">
        <v>0</v>
      </c>
      <c r="AI862" s="4">
        <v>0</v>
      </c>
      <c r="AJ862" s="4">
        <v>0</v>
      </c>
      <c r="AK862" s="4">
        <v>0</v>
      </c>
      <c r="AL862" t="s">
        <v>1350</v>
      </c>
      <c r="AM862" t="s">
        <v>13</v>
      </c>
    </row>
    <row r="863" spans="1:39" x14ac:dyDescent="0.25">
      <c r="A863" t="s">
        <v>1</v>
      </c>
      <c r="B863" t="s">
        <v>2</v>
      </c>
      <c r="C863" t="s">
        <v>3</v>
      </c>
      <c r="D863" t="s">
        <v>4</v>
      </c>
      <c r="E863" t="str">
        <f>_xlfn.XLOOKUP(D863,Planilha2!A:A,Planilha2!B:B)</f>
        <v>Compras EBMS</v>
      </c>
      <c r="F863" s="2">
        <v>45328</v>
      </c>
      <c r="G863" t="s">
        <v>1261</v>
      </c>
      <c r="H863" s="10" t="s">
        <v>5684</v>
      </c>
      <c r="I863" t="s">
        <v>33</v>
      </c>
      <c r="J863" t="s">
        <v>1346</v>
      </c>
      <c r="K863" t="s">
        <v>8</v>
      </c>
      <c r="L863" t="str">
        <f t="shared" si="26"/>
        <v>Serviço</v>
      </c>
      <c r="M863" t="s">
        <v>0</v>
      </c>
      <c r="N863" t="s">
        <v>0</v>
      </c>
      <c r="O863" t="s">
        <v>9</v>
      </c>
      <c r="P863">
        <v>2118</v>
      </c>
      <c r="Q863" t="str">
        <f>_xlfn.XLOOKUP(P863,Planilha1!$A$2:$A$3,Planilha1!$B$2:$B$3)</f>
        <v>Arena</v>
      </c>
      <c r="R863" t="s">
        <v>0</v>
      </c>
      <c r="S863" s="3">
        <v>1</v>
      </c>
      <c r="T863" t="s">
        <v>10</v>
      </c>
      <c r="U863" s="3">
        <v>1</v>
      </c>
      <c r="V863" t="s">
        <v>10</v>
      </c>
      <c r="W863" s="4">
        <v>206.6</v>
      </c>
      <c r="X863" s="17">
        <f t="shared" si="27"/>
        <v>206.6</v>
      </c>
      <c r="Y863" t="s">
        <v>11</v>
      </c>
      <c r="Z863" s="3">
        <v>1</v>
      </c>
      <c r="AA863" s="3">
        <v>0</v>
      </c>
      <c r="AB863" s="3">
        <v>0</v>
      </c>
      <c r="AC863" s="3">
        <v>0</v>
      </c>
      <c r="AD863" s="4">
        <v>0</v>
      </c>
      <c r="AE863" s="3">
        <v>0</v>
      </c>
      <c r="AF863" s="4">
        <v>0</v>
      </c>
      <c r="AG863" s="3">
        <v>1</v>
      </c>
      <c r="AH863" s="4">
        <v>0</v>
      </c>
      <c r="AI863" s="4">
        <v>0</v>
      </c>
      <c r="AJ863" s="4">
        <v>0</v>
      </c>
      <c r="AK863" s="4">
        <v>0</v>
      </c>
      <c r="AL863" t="s">
        <v>1351</v>
      </c>
      <c r="AM863" t="s">
        <v>13</v>
      </c>
    </row>
    <row r="864" spans="1:39" x14ac:dyDescent="0.25">
      <c r="A864" t="s">
        <v>1</v>
      </c>
      <c r="B864" t="s">
        <v>2</v>
      </c>
      <c r="C864" t="s">
        <v>3</v>
      </c>
      <c r="D864" t="s">
        <v>4</v>
      </c>
      <c r="E864" t="str">
        <f>_xlfn.XLOOKUP(D864,Planilha2!A:A,Planilha2!B:B)</f>
        <v>Compras EBMS</v>
      </c>
      <c r="F864" s="2">
        <v>45328</v>
      </c>
      <c r="G864" t="s">
        <v>1261</v>
      </c>
      <c r="H864" s="10" t="s">
        <v>5684</v>
      </c>
      <c r="I864" t="s">
        <v>33</v>
      </c>
      <c r="J864" t="s">
        <v>1346</v>
      </c>
      <c r="K864" t="s">
        <v>8</v>
      </c>
      <c r="L864" t="str">
        <f t="shared" si="26"/>
        <v>Serviço</v>
      </c>
      <c r="M864" t="s">
        <v>0</v>
      </c>
      <c r="N864" t="s">
        <v>0</v>
      </c>
      <c r="O864" t="s">
        <v>9</v>
      </c>
      <c r="P864">
        <v>2118</v>
      </c>
      <c r="Q864" t="str">
        <f>_xlfn.XLOOKUP(P864,Planilha1!$A$2:$A$3,Planilha1!$B$2:$B$3)</f>
        <v>Arena</v>
      </c>
      <c r="R864" t="s">
        <v>0</v>
      </c>
      <c r="S864" s="3">
        <v>1</v>
      </c>
      <c r="T864" t="s">
        <v>10</v>
      </c>
      <c r="U864" s="3">
        <v>1</v>
      </c>
      <c r="V864" t="s">
        <v>10</v>
      </c>
      <c r="W864" s="4">
        <v>206.6</v>
      </c>
      <c r="X864" s="17">
        <f t="shared" si="27"/>
        <v>206.6</v>
      </c>
      <c r="Y864" t="s">
        <v>11</v>
      </c>
      <c r="Z864" s="3">
        <v>1</v>
      </c>
      <c r="AA864" s="3">
        <v>0</v>
      </c>
      <c r="AB864" s="3">
        <v>0</v>
      </c>
      <c r="AC864" s="3">
        <v>0</v>
      </c>
      <c r="AD864" s="4">
        <v>0</v>
      </c>
      <c r="AE864" s="3">
        <v>0</v>
      </c>
      <c r="AF864" s="4">
        <v>0</v>
      </c>
      <c r="AG864" s="3">
        <v>1</v>
      </c>
      <c r="AH864" s="4">
        <v>0</v>
      </c>
      <c r="AI864" s="4">
        <v>0</v>
      </c>
      <c r="AJ864" s="4">
        <v>0</v>
      </c>
      <c r="AK864" s="4">
        <v>0</v>
      </c>
      <c r="AL864" t="s">
        <v>1352</v>
      </c>
      <c r="AM864" t="s">
        <v>13</v>
      </c>
    </row>
    <row r="865" spans="1:39" x14ac:dyDescent="0.25">
      <c r="A865" t="s">
        <v>1</v>
      </c>
      <c r="B865" t="s">
        <v>2</v>
      </c>
      <c r="C865" t="s">
        <v>3</v>
      </c>
      <c r="D865" t="s">
        <v>4</v>
      </c>
      <c r="E865" t="str">
        <f>_xlfn.XLOOKUP(D865,Planilha2!A:A,Planilha2!B:B)</f>
        <v>Compras EBMS</v>
      </c>
      <c r="F865" s="2">
        <v>45328</v>
      </c>
      <c r="G865" t="s">
        <v>1261</v>
      </c>
      <c r="H865" s="10" t="s">
        <v>5684</v>
      </c>
      <c r="I865" t="s">
        <v>33</v>
      </c>
      <c r="J865" t="s">
        <v>1346</v>
      </c>
      <c r="K865" t="s">
        <v>8</v>
      </c>
      <c r="L865" t="str">
        <f t="shared" si="26"/>
        <v>Serviço</v>
      </c>
      <c r="M865" t="s">
        <v>0</v>
      </c>
      <c r="N865" t="s">
        <v>0</v>
      </c>
      <c r="O865" t="s">
        <v>9</v>
      </c>
      <c r="P865">
        <v>2118</v>
      </c>
      <c r="Q865" t="str">
        <f>_xlfn.XLOOKUP(P865,Planilha1!$A$2:$A$3,Planilha1!$B$2:$B$3)</f>
        <v>Arena</v>
      </c>
      <c r="R865" t="s">
        <v>0</v>
      </c>
      <c r="S865" s="3">
        <v>1</v>
      </c>
      <c r="T865" t="s">
        <v>10</v>
      </c>
      <c r="U865" s="3">
        <v>1</v>
      </c>
      <c r="V865" t="s">
        <v>10</v>
      </c>
      <c r="W865" s="4">
        <v>206.6</v>
      </c>
      <c r="X865" s="17">
        <f t="shared" si="27"/>
        <v>206.6</v>
      </c>
      <c r="Y865" t="s">
        <v>11</v>
      </c>
      <c r="Z865" s="3">
        <v>1</v>
      </c>
      <c r="AA865" s="3">
        <v>0</v>
      </c>
      <c r="AB865" s="3">
        <v>0</v>
      </c>
      <c r="AC865" s="3">
        <v>0</v>
      </c>
      <c r="AD865" s="4">
        <v>0</v>
      </c>
      <c r="AE865" s="3">
        <v>0</v>
      </c>
      <c r="AF865" s="4">
        <v>0</v>
      </c>
      <c r="AG865" s="3">
        <v>1</v>
      </c>
      <c r="AH865" s="4">
        <v>0</v>
      </c>
      <c r="AI865" s="4">
        <v>0</v>
      </c>
      <c r="AJ865" s="4">
        <v>0</v>
      </c>
      <c r="AK865" s="4">
        <v>0</v>
      </c>
      <c r="AL865" t="s">
        <v>1353</v>
      </c>
      <c r="AM865" t="s">
        <v>13</v>
      </c>
    </row>
    <row r="866" spans="1:39" x14ac:dyDescent="0.25">
      <c r="A866" t="s">
        <v>1</v>
      </c>
      <c r="B866" t="s">
        <v>2</v>
      </c>
      <c r="C866" t="s">
        <v>3</v>
      </c>
      <c r="D866" t="s">
        <v>4</v>
      </c>
      <c r="E866" t="str">
        <f>_xlfn.XLOOKUP(D866,Planilha2!A:A,Planilha2!B:B)</f>
        <v>Compras EBMS</v>
      </c>
      <c r="F866" s="2">
        <v>45328</v>
      </c>
      <c r="G866" t="s">
        <v>1261</v>
      </c>
      <c r="H866" s="10" t="s">
        <v>5684</v>
      </c>
      <c r="I866" t="s">
        <v>33</v>
      </c>
      <c r="J866" t="s">
        <v>1346</v>
      </c>
      <c r="K866" t="s">
        <v>8</v>
      </c>
      <c r="L866" t="str">
        <f t="shared" si="26"/>
        <v>Serviço</v>
      </c>
      <c r="M866" t="s">
        <v>0</v>
      </c>
      <c r="N866" t="s">
        <v>0</v>
      </c>
      <c r="O866" t="s">
        <v>9</v>
      </c>
      <c r="P866">
        <v>2118</v>
      </c>
      <c r="Q866" t="str">
        <f>_xlfn.XLOOKUP(P866,Planilha1!$A$2:$A$3,Planilha1!$B$2:$B$3)</f>
        <v>Arena</v>
      </c>
      <c r="R866" t="s">
        <v>0</v>
      </c>
      <c r="S866" s="3">
        <v>1</v>
      </c>
      <c r="T866" t="s">
        <v>10</v>
      </c>
      <c r="U866" s="3">
        <v>1</v>
      </c>
      <c r="V866" t="s">
        <v>10</v>
      </c>
      <c r="W866" s="4">
        <v>206.6</v>
      </c>
      <c r="X866" s="17">
        <f t="shared" si="27"/>
        <v>206.6</v>
      </c>
      <c r="Y866" t="s">
        <v>11</v>
      </c>
      <c r="Z866" s="3">
        <v>1</v>
      </c>
      <c r="AA866" s="3">
        <v>0</v>
      </c>
      <c r="AB866" s="3">
        <v>0</v>
      </c>
      <c r="AC866" s="3">
        <v>0</v>
      </c>
      <c r="AD866" s="4">
        <v>0</v>
      </c>
      <c r="AE866" s="3">
        <v>0</v>
      </c>
      <c r="AF866" s="4">
        <v>0</v>
      </c>
      <c r="AG866" s="3">
        <v>1</v>
      </c>
      <c r="AH866" s="4">
        <v>0</v>
      </c>
      <c r="AI866" s="4">
        <v>0</v>
      </c>
      <c r="AJ866" s="4">
        <v>0</v>
      </c>
      <c r="AK866" s="4">
        <v>0</v>
      </c>
      <c r="AL866" t="s">
        <v>1354</v>
      </c>
      <c r="AM866" t="s">
        <v>13</v>
      </c>
    </row>
    <row r="867" spans="1:39" x14ac:dyDescent="0.25">
      <c r="A867" t="s">
        <v>1</v>
      </c>
      <c r="B867" t="s">
        <v>2</v>
      </c>
      <c r="C867" t="s">
        <v>3</v>
      </c>
      <c r="D867" t="s">
        <v>4</v>
      </c>
      <c r="E867" t="str">
        <f>_xlfn.XLOOKUP(D867,Planilha2!A:A,Planilha2!B:B)</f>
        <v>Compras EBMS</v>
      </c>
      <c r="F867" s="2">
        <v>45328</v>
      </c>
      <c r="G867" t="s">
        <v>1261</v>
      </c>
      <c r="H867" s="10" t="s">
        <v>5684</v>
      </c>
      <c r="I867" t="s">
        <v>33</v>
      </c>
      <c r="J867" t="s">
        <v>1346</v>
      </c>
      <c r="K867" t="s">
        <v>8</v>
      </c>
      <c r="L867" t="str">
        <f t="shared" si="26"/>
        <v>Serviço</v>
      </c>
      <c r="M867" t="s">
        <v>0</v>
      </c>
      <c r="N867" t="s">
        <v>0</v>
      </c>
      <c r="O867" t="s">
        <v>9</v>
      </c>
      <c r="P867">
        <v>2118</v>
      </c>
      <c r="Q867" t="str">
        <f>_xlfn.XLOOKUP(P867,Planilha1!$A$2:$A$3,Planilha1!$B$2:$B$3)</f>
        <v>Arena</v>
      </c>
      <c r="R867" t="s">
        <v>0</v>
      </c>
      <c r="S867" s="3">
        <v>1</v>
      </c>
      <c r="T867" t="s">
        <v>10</v>
      </c>
      <c r="U867" s="3">
        <v>1</v>
      </c>
      <c r="V867" t="s">
        <v>10</v>
      </c>
      <c r="W867" s="4">
        <v>206.6</v>
      </c>
      <c r="X867" s="17">
        <f t="shared" si="27"/>
        <v>206.6</v>
      </c>
      <c r="Y867" t="s">
        <v>11</v>
      </c>
      <c r="Z867" s="3">
        <v>1</v>
      </c>
      <c r="AA867" s="3">
        <v>0</v>
      </c>
      <c r="AB867" s="3">
        <v>0</v>
      </c>
      <c r="AC867" s="3">
        <v>0</v>
      </c>
      <c r="AD867" s="4">
        <v>0</v>
      </c>
      <c r="AE867" s="3">
        <v>0</v>
      </c>
      <c r="AF867" s="4">
        <v>0</v>
      </c>
      <c r="AG867" s="3">
        <v>1</v>
      </c>
      <c r="AH867" s="4">
        <v>0</v>
      </c>
      <c r="AI867" s="4">
        <v>0</v>
      </c>
      <c r="AJ867" s="4">
        <v>0</v>
      </c>
      <c r="AK867" s="4">
        <v>0</v>
      </c>
      <c r="AL867" t="s">
        <v>1355</v>
      </c>
      <c r="AM867" t="s">
        <v>13</v>
      </c>
    </row>
    <row r="868" spans="1:39" x14ac:dyDescent="0.25">
      <c r="A868" t="s">
        <v>1</v>
      </c>
      <c r="B868" t="s">
        <v>2</v>
      </c>
      <c r="C868" t="s">
        <v>3</v>
      </c>
      <c r="D868" t="s">
        <v>4</v>
      </c>
      <c r="E868" t="str">
        <f>_xlfn.XLOOKUP(D868,Planilha2!A:A,Planilha2!B:B)</f>
        <v>Compras EBMS</v>
      </c>
      <c r="F868" s="2">
        <v>45328</v>
      </c>
      <c r="G868" t="s">
        <v>1261</v>
      </c>
      <c r="H868" s="10" t="s">
        <v>5684</v>
      </c>
      <c r="I868" t="s">
        <v>33</v>
      </c>
      <c r="J868" t="s">
        <v>1356</v>
      </c>
      <c r="K868" t="s">
        <v>8</v>
      </c>
      <c r="L868" t="str">
        <f t="shared" si="26"/>
        <v>Serviço</v>
      </c>
      <c r="M868" t="s">
        <v>0</v>
      </c>
      <c r="N868" t="s">
        <v>0</v>
      </c>
      <c r="O868" t="s">
        <v>9</v>
      </c>
      <c r="P868">
        <v>2118</v>
      </c>
      <c r="Q868" t="str">
        <f>_xlfn.XLOOKUP(P868,Planilha1!$A$2:$A$3,Planilha1!$B$2:$B$3)</f>
        <v>Arena</v>
      </c>
      <c r="R868" t="s">
        <v>0</v>
      </c>
      <c r="S868" s="3">
        <v>1</v>
      </c>
      <c r="T868" t="s">
        <v>10</v>
      </c>
      <c r="U868" s="3">
        <v>1</v>
      </c>
      <c r="V868" t="s">
        <v>10</v>
      </c>
      <c r="W868" s="4">
        <v>619.79999999999995</v>
      </c>
      <c r="X868" s="17">
        <f t="shared" si="27"/>
        <v>619.79999999999995</v>
      </c>
      <c r="Y868" t="s">
        <v>11</v>
      </c>
      <c r="Z868" s="3">
        <v>1</v>
      </c>
      <c r="AA868" s="3">
        <v>0</v>
      </c>
      <c r="AB868" s="3">
        <v>0</v>
      </c>
      <c r="AC868" s="3">
        <v>0</v>
      </c>
      <c r="AD868" s="4">
        <v>0</v>
      </c>
      <c r="AE868" s="3">
        <v>0</v>
      </c>
      <c r="AF868" s="4">
        <v>0</v>
      </c>
      <c r="AG868" s="3">
        <v>1</v>
      </c>
      <c r="AH868" s="4">
        <v>0</v>
      </c>
      <c r="AI868" s="4">
        <v>0</v>
      </c>
      <c r="AJ868" s="4">
        <v>0</v>
      </c>
      <c r="AK868" s="4">
        <v>0</v>
      </c>
      <c r="AL868" t="s">
        <v>1357</v>
      </c>
      <c r="AM868" t="s">
        <v>13</v>
      </c>
    </row>
    <row r="869" spans="1:39" x14ac:dyDescent="0.25">
      <c r="A869" t="s">
        <v>1</v>
      </c>
      <c r="B869" t="s">
        <v>2</v>
      </c>
      <c r="C869" t="s">
        <v>3</v>
      </c>
      <c r="D869" t="s">
        <v>4</v>
      </c>
      <c r="E869" t="str">
        <f>_xlfn.XLOOKUP(D869,Planilha2!A:A,Planilha2!B:B)</f>
        <v>Compras EBMS</v>
      </c>
      <c r="F869" s="2">
        <v>45328</v>
      </c>
      <c r="G869" t="s">
        <v>1261</v>
      </c>
      <c r="H869" s="10" t="s">
        <v>5684</v>
      </c>
      <c r="I869" t="s">
        <v>33</v>
      </c>
      <c r="J869" t="s">
        <v>1358</v>
      </c>
      <c r="K869" t="s">
        <v>8</v>
      </c>
      <c r="L869" t="str">
        <f t="shared" si="26"/>
        <v>Serviço</v>
      </c>
      <c r="M869" t="s">
        <v>0</v>
      </c>
      <c r="N869" t="s">
        <v>0</v>
      </c>
      <c r="O869" t="s">
        <v>9</v>
      </c>
      <c r="P869">
        <v>2118</v>
      </c>
      <c r="Q869" t="str">
        <f>_xlfn.XLOOKUP(P869,Planilha1!$A$2:$A$3,Planilha1!$B$2:$B$3)</f>
        <v>Arena</v>
      </c>
      <c r="R869" t="s">
        <v>0</v>
      </c>
      <c r="S869" s="3">
        <v>1</v>
      </c>
      <c r="T869" t="s">
        <v>10</v>
      </c>
      <c r="U869" s="3">
        <v>1</v>
      </c>
      <c r="V869" t="s">
        <v>10</v>
      </c>
      <c r="W869" s="4">
        <v>3038.2</v>
      </c>
      <c r="X869" s="17">
        <f t="shared" si="27"/>
        <v>3038.2</v>
      </c>
      <c r="Y869" t="s">
        <v>11</v>
      </c>
      <c r="Z869" s="3">
        <v>1</v>
      </c>
      <c r="AA869" s="3">
        <v>0</v>
      </c>
      <c r="AB869" s="3">
        <v>0</v>
      </c>
      <c r="AC869" s="3">
        <v>0</v>
      </c>
      <c r="AD869" s="4">
        <v>0</v>
      </c>
      <c r="AE869" s="3">
        <v>0</v>
      </c>
      <c r="AF869" s="4">
        <v>0</v>
      </c>
      <c r="AG869" s="3">
        <v>1</v>
      </c>
      <c r="AH869" s="4">
        <v>0</v>
      </c>
      <c r="AI869" s="4">
        <v>0</v>
      </c>
      <c r="AJ869" s="4">
        <v>0</v>
      </c>
      <c r="AK869" s="4">
        <v>0</v>
      </c>
      <c r="AL869" t="s">
        <v>1359</v>
      </c>
      <c r="AM869" t="s">
        <v>13</v>
      </c>
    </row>
    <row r="870" spans="1:39" x14ac:dyDescent="0.25">
      <c r="A870" t="s">
        <v>1</v>
      </c>
      <c r="B870" t="s">
        <v>2</v>
      </c>
      <c r="C870" t="s">
        <v>3</v>
      </c>
      <c r="D870" t="s">
        <v>4</v>
      </c>
      <c r="E870" t="str">
        <f>_xlfn.XLOOKUP(D870,Planilha2!A:A,Planilha2!B:B)</f>
        <v>Compras EBMS</v>
      </c>
      <c r="F870" s="2">
        <v>45328</v>
      </c>
      <c r="G870" t="s">
        <v>1275</v>
      </c>
      <c r="H870" s="10" t="s">
        <v>5685</v>
      </c>
      <c r="I870" t="s">
        <v>1276</v>
      </c>
      <c r="J870" t="s">
        <v>1277</v>
      </c>
      <c r="K870" t="s">
        <v>338</v>
      </c>
      <c r="L870" t="str">
        <f t="shared" si="26"/>
        <v>Locação</v>
      </c>
      <c r="M870" t="s">
        <v>0</v>
      </c>
      <c r="N870" t="s">
        <v>0</v>
      </c>
      <c r="O870" t="s">
        <v>9</v>
      </c>
      <c r="P870">
        <v>2118</v>
      </c>
      <c r="Q870" t="str">
        <f>_xlfn.XLOOKUP(P870,Planilha1!$A$2:$A$3,Planilha1!$B$2:$B$3)</f>
        <v>Arena</v>
      </c>
      <c r="R870" t="s">
        <v>0</v>
      </c>
      <c r="S870" s="3">
        <v>1</v>
      </c>
      <c r="T870" t="s">
        <v>210</v>
      </c>
      <c r="U870" s="3">
        <v>1</v>
      </c>
      <c r="V870" t="s">
        <v>210</v>
      </c>
      <c r="W870" s="4">
        <v>746.5</v>
      </c>
      <c r="X870" s="17">
        <f t="shared" si="27"/>
        <v>746.5</v>
      </c>
      <c r="Y870" t="s">
        <v>11</v>
      </c>
      <c r="Z870" s="3">
        <v>1</v>
      </c>
      <c r="AA870" s="3">
        <v>0</v>
      </c>
      <c r="AB870" s="3">
        <v>0</v>
      </c>
      <c r="AC870" s="3">
        <v>0</v>
      </c>
      <c r="AD870" s="4">
        <v>0</v>
      </c>
      <c r="AE870" s="3">
        <v>0</v>
      </c>
      <c r="AF870" s="4">
        <v>0</v>
      </c>
      <c r="AG870" s="3">
        <v>1</v>
      </c>
      <c r="AH870" s="4">
        <v>0</v>
      </c>
      <c r="AI870" s="4">
        <v>0</v>
      </c>
      <c r="AJ870" s="4">
        <v>0</v>
      </c>
      <c r="AK870" s="4">
        <v>0</v>
      </c>
      <c r="AL870" t="s">
        <v>1360</v>
      </c>
      <c r="AM870" t="s">
        <v>13</v>
      </c>
    </row>
    <row r="871" spans="1:39" x14ac:dyDescent="0.25">
      <c r="A871" t="s">
        <v>78</v>
      </c>
      <c r="B871" t="s">
        <v>2</v>
      </c>
      <c r="C871" t="s">
        <v>3</v>
      </c>
      <c r="D871" t="s">
        <v>4</v>
      </c>
      <c r="E871" t="str">
        <f>_xlfn.XLOOKUP(D871,Planilha2!A:A,Planilha2!B:B)</f>
        <v>Compras EBMS</v>
      </c>
      <c r="F871" s="2">
        <v>45328</v>
      </c>
      <c r="G871" t="s">
        <v>1275</v>
      </c>
      <c r="H871" s="10" t="s">
        <v>5685</v>
      </c>
      <c r="I871" t="s">
        <v>1279</v>
      </c>
      <c r="J871" t="s">
        <v>1280</v>
      </c>
      <c r="K871" t="s">
        <v>8</v>
      </c>
      <c r="L871" t="str">
        <f t="shared" si="26"/>
        <v>Serviço</v>
      </c>
      <c r="M871" t="s">
        <v>0</v>
      </c>
      <c r="N871" t="s">
        <v>0</v>
      </c>
      <c r="O871" t="s">
        <v>9</v>
      </c>
      <c r="P871">
        <v>2118</v>
      </c>
      <c r="Q871" t="str">
        <f>_xlfn.XLOOKUP(P871,Planilha1!$A$2:$A$3,Planilha1!$B$2:$B$3)</f>
        <v>Arena</v>
      </c>
      <c r="R871" t="s">
        <v>0</v>
      </c>
      <c r="S871" s="3">
        <v>1</v>
      </c>
      <c r="T871" t="s">
        <v>10</v>
      </c>
      <c r="U871" s="3">
        <v>1</v>
      </c>
      <c r="V871" t="s">
        <v>10</v>
      </c>
      <c r="W871" s="4">
        <v>13.5</v>
      </c>
      <c r="X871" s="17">
        <f t="shared" si="27"/>
        <v>13.5</v>
      </c>
      <c r="Y871" t="s">
        <v>11</v>
      </c>
      <c r="Z871" s="3">
        <v>1</v>
      </c>
      <c r="AA871" s="3">
        <v>0</v>
      </c>
      <c r="AB871" s="3">
        <v>0</v>
      </c>
      <c r="AC871" s="3">
        <v>0</v>
      </c>
      <c r="AD871" s="4">
        <v>0</v>
      </c>
      <c r="AE871" s="3">
        <v>0</v>
      </c>
      <c r="AF871" s="4">
        <v>0</v>
      </c>
      <c r="AG871" s="3">
        <v>1</v>
      </c>
      <c r="AH871" s="4">
        <v>0</v>
      </c>
      <c r="AI871" s="4">
        <v>0</v>
      </c>
      <c r="AJ871" s="4">
        <v>0</v>
      </c>
      <c r="AK871" s="4">
        <v>0</v>
      </c>
      <c r="AL871" t="s">
        <v>1360</v>
      </c>
      <c r="AM871" t="s">
        <v>13</v>
      </c>
    </row>
    <row r="872" spans="1:39" x14ac:dyDescent="0.25">
      <c r="A872" t="s">
        <v>1</v>
      </c>
      <c r="B872" t="s">
        <v>2</v>
      </c>
      <c r="C872" t="s">
        <v>3</v>
      </c>
      <c r="D872" t="s">
        <v>4</v>
      </c>
      <c r="E872" t="str">
        <f>_xlfn.XLOOKUP(D872,Planilha2!A:A,Planilha2!B:B)</f>
        <v>Compras EBMS</v>
      </c>
      <c r="F872" s="2">
        <v>45328</v>
      </c>
      <c r="G872" t="s">
        <v>1281</v>
      </c>
      <c r="H872" s="10" t="s">
        <v>5686</v>
      </c>
      <c r="I872" t="s">
        <v>741</v>
      </c>
      <c r="J872" t="s">
        <v>1282</v>
      </c>
      <c r="K872" t="s">
        <v>8</v>
      </c>
      <c r="L872" t="str">
        <f t="shared" si="26"/>
        <v>Serviço</v>
      </c>
      <c r="M872" t="s">
        <v>0</v>
      </c>
      <c r="N872" t="s">
        <v>0</v>
      </c>
      <c r="O872" t="s">
        <v>9</v>
      </c>
      <c r="P872">
        <v>2118</v>
      </c>
      <c r="Q872" t="str">
        <f>_xlfn.XLOOKUP(P872,Planilha1!$A$2:$A$3,Planilha1!$B$2:$B$3)</f>
        <v>Arena</v>
      </c>
      <c r="R872" t="s">
        <v>0</v>
      </c>
      <c r="S872" s="3">
        <v>1</v>
      </c>
      <c r="T872" t="s">
        <v>10</v>
      </c>
      <c r="U872" s="3">
        <v>1</v>
      </c>
      <c r="V872" t="s">
        <v>10</v>
      </c>
      <c r="W872" s="4">
        <v>3500</v>
      </c>
      <c r="X872" s="17">
        <f t="shared" si="27"/>
        <v>3500</v>
      </c>
      <c r="Y872" t="s">
        <v>11</v>
      </c>
      <c r="Z872" s="3">
        <v>1</v>
      </c>
      <c r="AA872" s="3">
        <v>0</v>
      </c>
      <c r="AB872" s="3">
        <v>0</v>
      </c>
      <c r="AC872" s="3">
        <v>0</v>
      </c>
      <c r="AD872" s="4">
        <v>0</v>
      </c>
      <c r="AE872" s="3">
        <v>0</v>
      </c>
      <c r="AF872" s="4">
        <v>0</v>
      </c>
      <c r="AG872" s="3">
        <v>1</v>
      </c>
      <c r="AH872" s="4">
        <v>0</v>
      </c>
      <c r="AI872" s="4">
        <v>0</v>
      </c>
      <c r="AJ872" s="4">
        <v>0</v>
      </c>
      <c r="AK872" s="4">
        <v>0</v>
      </c>
      <c r="AL872" t="s">
        <v>1361</v>
      </c>
      <c r="AM872" t="s">
        <v>13</v>
      </c>
    </row>
    <row r="873" spans="1:39" x14ac:dyDescent="0.25">
      <c r="A873" t="s">
        <v>1</v>
      </c>
      <c r="B873" t="s">
        <v>2</v>
      </c>
      <c r="C873" t="s">
        <v>3</v>
      </c>
      <c r="D873" t="s">
        <v>4</v>
      </c>
      <c r="E873" t="str">
        <f>_xlfn.XLOOKUP(D873,Planilha2!A:A,Planilha2!B:B)</f>
        <v>Compras EBMS</v>
      </c>
      <c r="F873" s="2">
        <v>45328</v>
      </c>
      <c r="G873" t="s">
        <v>1158</v>
      </c>
      <c r="H873" s="10" t="s">
        <v>5663</v>
      </c>
      <c r="I873" t="s">
        <v>92</v>
      </c>
      <c r="J873" t="s">
        <v>1159</v>
      </c>
      <c r="K873" t="s">
        <v>8</v>
      </c>
      <c r="L873" t="str">
        <f t="shared" si="26"/>
        <v>Serviço</v>
      </c>
      <c r="M873" t="s">
        <v>0</v>
      </c>
      <c r="N873" t="s">
        <v>0</v>
      </c>
      <c r="O873" t="s">
        <v>9</v>
      </c>
      <c r="P873">
        <v>2118</v>
      </c>
      <c r="Q873" t="str">
        <f>_xlfn.XLOOKUP(P873,Planilha1!$A$2:$A$3,Planilha1!$B$2:$B$3)</f>
        <v>Arena</v>
      </c>
      <c r="R873" t="s">
        <v>0</v>
      </c>
      <c r="S873" s="3">
        <v>1</v>
      </c>
      <c r="T873" t="s">
        <v>10</v>
      </c>
      <c r="U873" s="3">
        <v>1</v>
      </c>
      <c r="V873" t="s">
        <v>10</v>
      </c>
      <c r="W873" s="4">
        <v>5500</v>
      </c>
      <c r="X873" s="17">
        <f t="shared" si="27"/>
        <v>5500</v>
      </c>
      <c r="Y873" t="s">
        <v>11</v>
      </c>
      <c r="Z873" s="3">
        <v>1</v>
      </c>
      <c r="AA873" s="3">
        <v>0</v>
      </c>
      <c r="AB873" s="3">
        <v>0</v>
      </c>
      <c r="AC873" s="3">
        <v>0</v>
      </c>
      <c r="AD873" s="4">
        <v>0</v>
      </c>
      <c r="AE873" s="3">
        <v>0</v>
      </c>
      <c r="AF873" s="4">
        <v>0</v>
      </c>
      <c r="AG873" s="3">
        <v>1</v>
      </c>
      <c r="AH873" s="4">
        <v>0</v>
      </c>
      <c r="AI873" s="4">
        <v>0</v>
      </c>
      <c r="AJ873" s="4">
        <v>0</v>
      </c>
      <c r="AK873" s="4">
        <v>0</v>
      </c>
      <c r="AL873" t="s">
        <v>1362</v>
      </c>
      <c r="AM873" t="s">
        <v>13</v>
      </c>
    </row>
    <row r="874" spans="1:39" x14ac:dyDescent="0.25">
      <c r="A874" t="s">
        <v>14</v>
      </c>
      <c r="B874" t="s">
        <v>2</v>
      </c>
      <c r="C874" t="s">
        <v>3</v>
      </c>
      <c r="D874" t="s">
        <v>4</v>
      </c>
      <c r="E874" t="str">
        <f>_xlfn.XLOOKUP(D874,Planilha2!A:A,Planilha2!B:B)</f>
        <v>Compras EBMS</v>
      </c>
      <c r="F874" s="2">
        <v>45328</v>
      </c>
      <c r="G874" t="s">
        <v>1363</v>
      </c>
      <c r="H874" s="10" t="s">
        <v>5694</v>
      </c>
      <c r="I874" t="s">
        <v>92</v>
      </c>
      <c r="J874" t="s">
        <v>1364</v>
      </c>
      <c r="K874" t="s">
        <v>8</v>
      </c>
      <c r="L874" t="str">
        <f t="shared" si="26"/>
        <v>Serviço</v>
      </c>
      <c r="M874" t="s">
        <v>0</v>
      </c>
      <c r="N874" t="s">
        <v>0</v>
      </c>
      <c r="O874" t="s">
        <v>9</v>
      </c>
      <c r="P874">
        <v>2118</v>
      </c>
      <c r="Q874" t="str">
        <f>_xlfn.XLOOKUP(P874,Planilha1!$A$2:$A$3,Planilha1!$B$2:$B$3)</f>
        <v>Arena</v>
      </c>
      <c r="R874" t="s">
        <v>0</v>
      </c>
      <c r="S874" s="3">
        <v>1</v>
      </c>
      <c r="T874" t="s">
        <v>10</v>
      </c>
      <c r="U874" s="3">
        <v>1</v>
      </c>
      <c r="V874" t="s">
        <v>10</v>
      </c>
      <c r="W874" s="4">
        <v>2700</v>
      </c>
      <c r="X874" s="17">
        <f t="shared" si="27"/>
        <v>2700</v>
      </c>
      <c r="Y874" t="s">
        <v>11</v>
      </c>
      <c r="Z874" s="3">
        <v>1</v>
      </c>
      <c r="AA874" s="3">
        <v>0</v>
      </c>
      <c r="AB874" s="3">
        <v>0</v>
      </c>
      <c r="AC874" s="3">
        <v>0</v>
      </c>
      <c r="AD874" s="4">
        <v>0</v>
      </c>
      <c r="AE874" s="3">
        <v>0</v>
      </c>
      <c r="AF874" s="4">
        <v>0</v>
      </c>
      <c r="AG874" s="3">
        <v>1</v>
      </c>
      <c r="AH874" s="4">
        <v>0</v>
      </c>
      <c r="AI874" s="4">
        <v>0</v>
      </c>
      <c r="AJ874" s="4">
        <v>0</v>
      </c>
      <c r="AK874" s="4">
        <v>0</v>
      </c>
      <c r="AL874" t="s">
        <v>1365</v>
      </c>
      <c r="AM874" t="s">
        <v>13</v>
      </c>
    </row>
    <row r="875" spans="1:39" x14ac:dyDescent="0.25">
      <c r="A875" t="s">
        <v>1</v>
      </c>
      <c r="B875" t="s">
        <v>2</v>
      </c>
      <c r="C875" t="s">
        <v>3</v>
      </c>
      <c r="D875" t="s">
        <v>4</v>
      </c>
      <c r="E875" t="str">
        <f>_xlfn.XLOOKUP(D875,Planilha2!A:A,Planilha2!B:B)</f>
        <v>Compras EBMS</v>
      </c>
      <c r="F875" s="2">
        <v>45328</v>
      </c>
      <c r="G875" t="s">
        <v>1366</v>
      </c>
      <c r="H875" s="10" t="s">
        <v>5695</v>
      </c>
      <c r="I875" t="s">
        <v>793</v>
      </c>
      <c r="J875" t="s">
        <v>1367</v>
      </c>
      <c r="K875" t="s">
        <v>8</v>
      </c>
      <c r="L875" t="str">
        <f t="shared" si="26"/>
        <v>Serviço</v>
      </c>
      <c r="M875" t="s">
        <v>0</v>
      </c>
      <c r="N875" t="s">
        <v>0</v>
      </c>
      <c r="O875" t="s">
        <v>9</v>
      </c>
      <c r="P875">
        <v>2118</v>
      </c>
      <c r="Q875" t="str">
        <f>_xlfn.XLOOKUP(P875,Planilha1!$A$2:$A$3,Planilha1!$B$2:$B$3)</f>
        <v>Arena</v>
      </c>
      <c r="R875" t="s">
        <v>0</v>
      </c>
      <c r="S875" s="3">
        <v>1</v>
      </c>
      <c r="T875" t="s">
        <v>10</v>
      </c>
      <c r="U875" s="3">
        <v>1</v>
      </c>
      <c r="V875" t="s">
        <v>10</v>
      </c>
      <c r="W875" s="4">
        <v>800</v>
      </c>
      <c r="X875" s="17">
        <f t="shared" si="27"/>
        <v>800</v>
      </c>
      <c r="Y875" t="s">
        <v>11</v>
      </c>
      <c r="Z875" s="3">
        <v>1</v>
      </c>
      <c r="AA875" s="3">
        <v>0</v>
      </c>
      <c r="AB875" s="3">
        <v>0</v>
      </c>
      <c r="AC875" s="3">
        <v>0</v>
      </c>
      <c r="AD875" s="4">
        <v>0</v>
      </c>
      <c r="AE875" s="3">
        <v>0</v>
      </c>
      <c r="AF875" s="4">
        <v>0</v>
      </c>
      <c r="AG875" s="3">
        <v>1</v>
      </c>
      <c r="AH875" s="4">
        <v>0</v>
      </c>
      <c r="AI875" s="4">
        <v>0</v>
      </c>
      <c r="AJ875" s="4">
        <v>0</v>
      </c>
      <c r="AK875" s="4">
        <v>0</v>
      </c>
      <c r="AL875" t="s">
        <v>1368</v>
      </c>
      <c r="AM875" t="s">
        <v>13</v>
      </c>
    </row>
    <row r="876" spans="1:39" x14ac:dyDescent="0.25">
      <c r="A876" t="s">
        <v>1</v>
      </c>
      <c r="B876" t="s">
        <v>2</v>
      </c>
      <c r="C876" t="s">
        <v>3</v>
      </c>
      <c r="D876" t="s">
        <v>4</v>
      </c>
      <c r="E876" t="str">
        <f>_xlfn.XLOOKUP(D876,Planilha2!A:A,Planilha2!B:B)</f>
        <v>Compras EBMS</v>
      </c>
      <c r="F876" s="2">
        <v>45328</v>
      </c>
      <c r="G876" t="s">
        <v>1202</v>
      </c>
      <c r="H876" s="10" t="s">
        <v>5671</v>
      </c>
      <c r="I876" t="s">
        <v>1203</v>
      </c>
      <c r="J876" t="s">
        <v>1204</v>
      </c>
      <c r="K876" t="s">
        <v>1205</v>
      </c>
      <c r="L876" t="str">
        <f t="shared" si="26"/>
        <v>Material</v>
      </c>
      <c r="M876" t="s">
        <v>0</v>
      </c>
      <c r="N876" t="s">
        <v>0</v>
      </c>
      <c r="O876" t="s">
        <v>9</v>
      </c>
      <c r="P876">
        <v>2118</v>
      </c>
      <c r="Q876" t="str">
        <f>_xlfn.XLOOKUP(P876,Planilha1!$A$2:$A$3,Planilha1!$B$2:$B$3)</f>
        <v>Arena</v>
      </c>
      <c r="R876" t="s">
        <v>0</v>
      </c>
      <c r="S876" s="3">
        <v>1</v>
      </c>
      <c r="T876" t="s">
        <v>210</v>
      </c>
      <c r="U876" s="3">
        <v>1</v>
      </c>
      <c r="V876" t="s">
        <v>210</v>
      </c>
      <c r="W876" s="4">
        <v>250</v>
      </c>
      <c r="X876" s="17">
        <f t="shared" si="27"/>
        <v>250</v>
      </c>
      <c r="Y876" t="s">
        <v>11</v>
      </c>
      <c r="Z876" s="3">
        <v>1</v>
      </c>
      <c r="AA876" s="3">
        <v>0</v>
      </c>
      <c r="AB876" s="3">
        <v>0</v>
      </c>
      <c r="AC876" s="3">
        <v>0</v>
      </c>
      <c r="AD876" s="4">
        <v>0</v>
      </c>
      <c r="AE876" s="3">
        <v>0</v>
      </c>
      <c r="AF876" s="4">
        <v>0</v>
      </c>
      <c r="AG876" s="3">
        <v>1</v>
      </c>
      <c r="AH876" s="4">
        <v>0</v>
      </c>
      <c r="AI876" s="4">
        <v>0</v>
      </c>
      <c r="AJ876" s="4">
        <v>0</v>
      </c>
      <c r="AK876" s="4">
        <v>0</v>
      </c>
      <c r="AL876" t="s">
        <v>1369</v>
      </c>
      <c r="AM876" t="s">
        <v>13</v>
      </c>
    </row>
    <row r="877" spans="1:39" x14ac:dyDescent="0.25">
      <c r="A877" t="s">
        <v>1</v>
      </c>
      <c r="B877" t="s">
        <v>2</v>
      </c>
      <c r="C877" t="s">
        <v>3</v>
      </c>
      <c r="D877" t="s">
        <v>4</v>
      </c>
      <c r="E877" t="str">
        <f>_xlfn.XLOOKUP(D877,Planilha2!A:A,Planilha2!B:B)</f>
        <v>Compras EBMS</v>
      </c>
      <c r="F877" s="2">
        <v>45328</v>
      </c>
      <c r="G877" t="s">
        <v>46</v>
      </c>
      <c r="H877" s="10" t="s">
        <v>46</v>
      </c>
      <c r="I877" t="s">
        <v>1125</v>
      </c>
      <c r="J877" t="s">
        <v>1200</v>
      </c>
      <c r="K877" t="s">
        <v>8</v>
      </c>
      <c r="L877" t="str">
        <f t="shared" si="26"/>
        <v>Serviço</v>
      </c>
      <c r="M877" t="s">
        <v>0</v>
      </c>
      <c r="N877" t="s">
        <v>0</v>
      </c>
      <c r="O877" t="s">
        <v>9</v>
      </c>
      <c r="P877">
        <v>2118</v>
      </c>
      <c r="Q877" t="str">
        <f>_xlfn.XLOOKUP(P877,Planilha1!$A$2:$A$3,Planilha1!$B$2:$B$3)</f>
        <v>Arena</v>
      </c>
      <c r="R877" t="s">
        <v>0</v>
      </c>
      <c r="S877" s="3">
        <v>1</v>
      </c>
      <c r="T877" t="s">
        <v>10</v>
      </c>
      <c r="U877" s="3">
        <v>1</v>
      </c>
      <c r="V877" t="s">
        <v>10</v>
      </c>
      <c r="W877" s="4">
        <v>1496.4</v>
      </c>
      <c r="X877" s="17">
        <f t="shared" si="27"/>
        <v>1496.4</v>
      </c>
      <c r="Y877" t="s">
        <v>11</v>
      </c>
      <c r="Z877" s="3">
        <v>1</v>
      </c>
      <c r="AA877" s="3">
        <v>0</v>
      </c>
      <c r="AB877" s="3">
        <v>0</v>
      </c>
      <c r="AC877" s="3">
        <v>0</v>
      </c>
      <c r="AD877" s="4">
        <v>0</v>
      </c>
      <c r="AE877" s="3">
        <v>0</v>
      </c>
      <c r="AF877" s="4">
        <v>0</v>
      </c>
      <c r="AG877" s="3">
        <v>1</v>
      </c>
      <c r="AH877" s="4">
        <v>0</v>
      </c>
      <c r="AI877" s="4">
        <v>0</v>
      </c>
      <c r="AJ877" s="4">
        <v>0</v>
      </c>
      <c r="AK877" s="4">
        <v>0</v>
      </c>
      <c r="AL877" t="s">
        <v>1370</v>
      </c>
      <c r="AM877" t="s">
        <v>13</v>
      </c>
    </row>
    <row r="878" spans="1:39" x14ac:dyDescent="0.25">
      <c r="A878" t="s">
        <v>1</v>
      </c>
      <c r="B878" t="s">
        <v>2</v>
      </c>
      <c r="C878" t="s">
        <v>3</v>
      </c>
      <c r="D878" t="s">
        <v>4</v>
      </c>
      <c r="E878" t="str">
        <f>_xlfn.XLOOKUP(D878,Planilha2!A:A,Planilha2!B:B)</f>
        <v>Compras EBMS</v>
      </c>
      <c r="F878" s="2">
        <v>45329</v>
      </c>
      <c r="G878" t="s">
        <v>1318</v>
      </c>
      <c r="H878" s="10" t="s">
        <v>5693</v>
      </c>
      <c r="I878" t="s">
        <v>1319</v>
      </c>
      <c r="J878" t="s">
        <v>1320</v>
      </c>
      <c r="K878" t="s">
        <v>8</v>
      </c>
      <c r="L878" t="str">
        <f t="shared" si="26"/>
        <v>Serviço</v>
      </c>
      <c r="M878" t="s">
        <v>0</v>
      </c>
      <c r="N878" t="s">
        <v>0</v>
      </c>
      <c r="O878" t="s">
        <v>9</v>
      </c>
      <c r="P878">
        <v>2118</v>
      </c>
      <c r="Q878" t="str">
        <f>_xlfn.XLOOKUP(P878,Planilha1!$A$2:$A$3,Planilha1!$B$2:$B$3)</f>
        <v>Arena</v>
      </c>
      <c r="R878" t="s">
        <v>0</v>
      </c>
      <c r="S878" s="3">
        <v>1</v>
      </c>
      <c r="T878" t="s">
        <v>10</v>
      </c>
      <c r="U878" s="3">
        <v>1</v>
      </c>
      <c r="V878" t="s">
        <v>10</v>
      </c>
      <c r="W878" s="4">
        <v>7280.53</v>
      </c>
      <c r="X878" s="17">
        <f t="shared" si="27"/>
        <v>7280.53</v>
      </c>
      <c r="Y878" t="s">
        <v>11</v>
      </c>
      <c r="Z878" s="3">
        <v>1</v>
      </c>
      <c r="AA878" s="3">
        <v>0</v>
      </c>
      <c r="AB878" s="3">
        <v>0</v>
      </c>
      <c r="AC878" s="3">
        <v>0</v>
      </c>
      <c r="AD878" s="4">
        <v>0</v>
      </c>
      <c r="AE878" s="3">
        <v>0</v>
      </c>
      <c r="AF878" s="4">
        <v>0</v>
      </c>
      <c r="AG878" s="3">
        <v>1</v>
      </c>
      <c r="AH878" s="4">
        <v>0</v>
      </c>
      <c r="AI878" s="4">
        <v>0</v>
      </c>
      <c r="AJ878" s="4">
        <v>0</v>
      </c>
      <c r="AK878" s="4">
        <v>0</v>
      </c>
      <c r="AL878" t="s">
        <v>1371</v>
      </c>
      <c r="AM878" t="s">
        <v>13</v>
      </c>
    </row>
    <row r="879" spans="1:39" x14ac:dyDescent="0.25">
      <c r="A879" t="s">
        <v>1</v>
      </c>
      <c r="B879" t="s">
        <v>2</v>
      </c>
      <c r="C879" t="s">
        <v>3</v>
      </c>
      <c r="D879" t="s">
        <v>4</v>
      </c>
      <c r="E879" t="str">
        <f>_xlfn.XLOOKUP(D879,Planilha2!A:A,Planilha2!B:B)</f>
        <v>Compras EBMS</v>
      </c>
      <c r="F879" s="2">
        <v>45329</v>
      </c>
      <c r="G879" t="s">
        <v>1372</v>
      </c>
      <c r="H879" s="10" t="s">
        <v>5696</v>
      </c>
      <c r="I879" t="s">
        <v>21</v>
      </c>
      <c r="J879" t="s">
        <v>1114</v>
      </c>
      <c r="K879" t="s">
        <v>8</v>
      </c>
      <c r="L879" t="str">
        <f t="shared" si="26"/>
        <v>Serviço</v>
      </c>
      <c r="M879" t="s">
        <v>23</v>
      </c>
      <c r="N879" t="s">
        <v>0</v>
      </c>
      <c r="O879" t="s">
        <v>9</v>
      </c>
      <c r="P879">
        <v>2118</v>
      </c>
      <c r="Q879" t="str">
        <f>_xlfn.XLOOKUP(P879,Planilha1!$A$2:$A$3,Planilha1!$B$2:$B$3)</f>
        <v>Arena</v>
      </c>
      <c r="R879" t="s">
        <v>0</v>
      </c>
      <c r="S879" s="3">
        <v>1</v>
      </c>
      <c r="T879" t="s">
        <v>10</v>
      </c>
      <c r="U879" s="3">
        <v>1</v>
      </c>
      <c r="V879" t="s">
        <v>10</v>
      </c>
      <c r="W879" s="4">
        <v>1700</v>
      </c>
      <c r="X879" s="17">
        <f t="shared" si="27"/>
        <v>1700</v>
      </c>
      <c r="Y879" t="s">
        <v>11</v>
      </c>
      <c r="Z879" s="3">
        <v>1</v>
      </c>
      <c r="AA879" s="3">
        <v>0</v>
      </c>
      <c r="AB879" s="3">
        <v>0</v>
      </c>
      <c r="AC879" s="3">
        <v>0</v>
      </c>
      <c r="AD879" s="4">
        <v>0</v>
      </c>
      <c r="AE879" s="3">
        <v>0</v>
      </c>
      <c r="AF879" s="4">
        <v>0</v>
      </c>
      <c r="AG879" s="3">
        <v>1</v>
      </c>
      <c r="AH879" s="4">
        <v>0</v>
      </c>
      <c r="AI879" s="4">
        <v>0</v>
      </c>
      <c r="AJ879" s="4">
        <v>0</v>
      </c>
      <c r="AK879" s="4">
        <v>0</v>
      </c>
      <c r="AL879" t="s">
        <v>1373</v>
      </c>
      <c r="AM879" t="s">
        <v>13</v>
      </c>
    </row>
    <row r="880" spans="1:39" x14ac:dyDescent="0.25">
      <c r="A880" t="s">
        <v>1</v>
      </c>
      <c r="B880" t="s">
        <v>2</v>
      </c>
      <c r="C880" t="s">
        <v>3</v>
      </c>
      <c r="D880" t="s">
        <v>4</v>
      </c>
      <c r="E880" t="str">
        <f>_xlfn.XLOOKUP(D880,Planilha2!A:A,Planilha2!B:B)</f>
        <v>Compras EBMS</v>
      </c>
      <c r="F880" s="2">
        <v>45329</v>
      </c>
      <c r="G880" t="s">
        <v>32</v>
      </c>
      <c r="H880" s="10" t="s">
        <v>5592</v>
      </c>
      <c r="I880" t="s">
        <v>1319</v>
      </c>
      <c r="J880" t="s">
        <v>1374</v>
      </c>
      <c r="K880" t="s">
        <v>8</v>
      </c>
      <c r="L880" t="str">
        <f t="shared" si="26"/>
        <v>Serviço</v>
      </c>
      <c r="M880" t="s">
        <v>0</v>
      </c>
      <c r="N880" t="s">
        <v>0</v>
      </c>
      <c r="O880" t="s">
        <v>9</v>
      </c>
      <c r="P880">
        <v>2118</v>
      </c>
      <c r="Q880" t="str">
        <f>_xlfn.XLOOKUP(P880,Planilha1!$A$2:$A$3,Planilha1!$B$2:$B$3)</f>
        <v>Arena</v>
      </c>
      <c r="R880" t="s">
        <v>0</v>
      </c>
      <c r="S880" s="3">
        <v>1</v>
      </c>
      <c r="T880" t="s">
        <v>10</v>
      </c>
      <c r="U880" s="3">
        <v>1</v>
      </c>
      <c r="V880" t="s">
        <v>10</v>
      </c>
      <c r="W880" s="4">
        <v>480</v>
      </c>
      <c r="X880" s="17">
        <f t="shared" si="27"/>
        <v>480</v>
      </c>
      <c r="Y880" t="s">
        <v>11</v>
      </c>
      <c r="Z880" s="3">
        <v>1</v>
      </c>
      <c r="AA880" s="3">
        <v>0</v>
      </c>
      <c r="AB880" s="3">
        <v>0</v>
      </c>
      <c r="AC880" s="3">
        <v>0</v>
      </c>
      <c r="AD880" s="4">
        <v>0</v>
      </c>
      <c r="AE880" s="3">
        <v>0</v>
      </c>
      <c r="AF880" s="4">
        <v>0</v>
      </c>
      <c r="AG880" s="3">
        <v>1</v>
      </c>
      <c r="AH880" s="4">
        <v>0</v>
      </c>
      <c r="AI880" s="4">
        <v>0</v>
      </c>
      <c r="AJ880" s="4">
        <v>0</v>
      </c>
      <c r="AK880" s="4">
        <v>0</v>
      </c>
      <c r="AL880" t="s">
        <v>1375</v>
      </c>
      <c r="AM880" t="s">
        <v>13</v>
      </c>
    </row>
    <row r="881" spans="1:39" x14ac:dyDescent="0.25">
      <c r="A881" t="s">
        <v>1</v>
      </c>
      <c r="B881" t="s">
        <v>2</v>
      </c>
      <c r="C881" t="s">
        <v>3</v>
      </c>
      <c r="D881" t="s">
        <v>4</v>
      </c>
      <c r="E881" t="str">
        <f>_xlfn.XLOOKUP(D881,Planilha2!A:A,Planilha2!B:B)</f>
        <v>Compras EBMS</v>
      </c>
      <c r="F881" s="2">
        <v>45329</v>
      </c>
      <c r="G881" t="s">
        <v>1169</v>
      </c>
      <c r="H881" s="10" t="s">
        <v>5666</v>
      </c>
      <c r="I881" t="s">
        <v>1170</v>
      </c>
      <c r="J881" t="s">
        <v>1376</v>
      </c>
      <c r="K881" t="s">
        <v>1146</v>
      </c>
      <c r="L881" t="str">
        <f t="shared" si="26"/>
        <v>Material</v>
      </c>
      <c r="M881" t="s">
        <v>0</v>
      </c>
      <c r="N881" t="s">
        <v>0</v>
      </c>
      <c r="O881" t="s">
        <v>9</v>
      </c>
      <c r="P881">
        <v>2118</v>
      </c>
      <c r="Q881" t="str">
        <f>_xlfn.XLOOKUP(P881,Planilha1!$A$2:$A$3,Planilha1!$B$2:$B$3)</f>
        <v>Arena</v>
      </c>
      <c r="R881" t="s">
        <v>0</v>
      </c>
      <c r="S881" s="3">
        <v>1</v>
      </c>
      <c r="T881" t="s">
        <v>210</v>
      </c>
      <c r="U881" s="3">
        <v>1</v>
      </c>
      <c r="V881" t="s">
        <v>210</v>
      </c>
      <c r="W881" s="4">
        <v>5500</v>
      </c>
      <c r="X881" s="17">
        <f t="shared" si="27"/>
        <v>5500</v>
      </c>
      <c r="Y881" t="s">
        <v>11</v>
      </c>
      <c r="Z881" s="3">
        <v>1</v>
      </c>
      <c r="AA881" s="3">
        <v>0</v>
      </c>
      <c r="AB881" s="3">
        <v>0</v>
      </c>
      <c r="AC881" s="3">
        <v>0</v>
      </c>
      <c r="AD881" s="4">
        <v>0</v>
      </c>
      <c r="AE881" s="3">
        <v>0</v>
      </c>
      <c r="AF881" s="4">
        <v>0</v>
      </c>
      <c r="AG881" s="3">
        <v>1</v>
      </c>
      <c r="AH881" s="4">
        <v>0</v>
      </c>
      <c r="AI881" s="4">
        <v>0</v>
      </c>
      <c r="AJ881" s="4">
        <v>0</v>
      </c>
      <c r="AK881" s="4">
        <v>0</v>
      </c>
      <c r="AL881" t="s">
        <v>1377</v>
      </c>
      <c r="AM881" t="s">
        <v>13</v>
      </c>
    </row>
    <row r="882" spans="1:39" x14ac:dyDescent="0.25">
      <c r="A882" t="s">
        <v>1</v>
      </c>
      <c r="B882" t="s">
        <v>2</v>
      </c>
      <c r="C882" t="s">
        <v>3</v>
      </c>
      <c r="D882" t="s">
        <v>4</v>
      </c>
      <c r="E882" t="str">
        <f>_xlfn.XLOOKUP(D882,Planilha2!A:A,Planilha2!B:B)</f>
        <v>Compras EBMS</v>
      </c>
      <c r="F882" s="2">
        <v>45330</v>
      </c>
      <c r="G882" t="s">
        <v>46</v>
      </c>
      <c r="H882" s="10" t="s">
        <v>46</v>
      </c>
      <c r="I882" t="s">
        <v>1125</v>
      </c>
      <c r="J882" t="s">
        <v>1378</v>
      </c>
      <c r="K882" t="s">
        <v>8</v>
      </c>
      <c r="L882" t="str">
        <f t="shared" si="26"/>
        <v>Serviço</v>
      </c>
      <c r="M882" t="s">
        <v>0</v>
      </c>
      <c r="N882" t="s">
        <v>0</v>
      </c>
      <c r="O882" t="s">
        <v>9</v>
      </c>
      <c r="P882">
        <v>2118</v>
      </c>
      <c r="Q882" t="str">
        <f>_xlfn.XLOOKUP(P882,Planilha1!$A$2:$A$3,Planilha1!$B$2:$B$3)</f>
        <v>Arena</v>
      </c>
      <c r="R882" t="s">
        <v>0</v>
      </c>
      <c r="S882" s="3">
        <v>1</v>
      </c>
      <c r="T882" t="s">
        <v>10</v>
      </c>
      <c r="U882" s="3">
        <v>1</v>
      </c>
      <c r="V882" t="s">
        <v>10</v>
      </c>
      <c r="W882" s="4">
        <v>800</v>
      </c>
      <c r="X882" s="17">
        <f t="shared" si="27"/>
        <v>800</v>
      </c>
      <c r="Y882" t="s">
        <v>11</v>
      </c>
      <c r="Z882" s="3">
        <v>1</v>
      </c>
      <c r="AA882" s="3">
        <v>0</v>
      </c>
      <c r="AB882" s="3">
        <v>0</v>
      </c>
      <c r="AC882" s="3">
        <v>1</v>
      </c>
      <c r="AD882" s="4">
        <v>0</v>
      </c>
      <c r="AE882" s="3">
        <v>1</v>
      </c>
      <c r="AF882" s="4">
        <v>800</v>
      </c>
      <c r="AG882" s="3">
        <v>1</v>
      </c>
      <c r="AH882" s="4">
        <v>0</v>
      </c>
      <c r="AI882" s="4">
        <v>0</v>
      </c>
      <c r="AJ882" s="4">
        <v>0</v>
      </c>
      <c r="AK882" s="4">
        <v>0</v>
      </c>
      <c r="AL882" t="s">
        <v>1379</v>
      </c>
      <c r="AM882" t="s">
        <v>13</v>
      </c>
    </row>
    <row r="883" spans="1:39" x14ac:dyDescent="0.25">
      <c r="A883" t="s">
        <v>1</v>
      </c>
      <c r="B883" t="s">
        <v>2</v>
      </c>
      <c r="C883" t="s">
        <v>3</v>
      </c>
      <c r="D883" t="s">
        <v>4</v>
      </c>
      <c r="E883" t="str">
        <f>_xlfn.XLOOKUP(D883,Planilha2!A:A,Planilha2!B:B)</f>
        <v>Compras EBMS</v>
      </c>
      <c r="F883" s="2">
        <v>45330</v>
      </c>
      <c r="G883" t="s">
        <v>1284</v>
      </c>
      <c r="H883" s="10" t="s">
        <v>5687</v>
      </c>
      <c r="I883" t="s">
        <v>793</v>
      </c>
      <c r="J883" t="s">
        <v>1285</v>
      </c>
      <c r="K883" t="s">
        <v>8</v>
      </c>
      <c r="L883" t="str">
        <f t="shared" si="26"/>
        <v>Serviço</v>
      </c>
      <c r="M883" t="s">
        <v>0</v>
      </c>
      <c r="N883" t="s">
        <v>0</v>
      </c>
      <c r="O883" t="s">
        <v>9</v>
      </c>
      <c r="P883">
        <v>2118</v>
      </c>
      <c r="Q883" t="str">
        <f>_xlfn.XLOOKUP(P883,Planilha1!$A$2:$A$3,Planilha1!$B$2:$B$3)</f>
        <v>Arena</v>
      </c>
      <c r="R883" t="s">
        <v>0</v>
      </c>
      <c r="S883" s="3">
        <v>1</v>
      </c>
      <c r="T883" t="s">
        <v>10</v>
      </c>
      <c r="U883" s="3">
        <v>1</v>
      </c>
      <c r="V883" t="s">
        <v>10</v>
      </c>
      <c r="W883" s="4">
        <v>39750</v>
      </c>
      <c r="X883" s="17">
        <f t="shared" si="27"/>
        <v>39750</v>
      </c>
      <c r="Y883" t="s">
        <v>11</v>
      </c>
      <c r="Z883" s="3">
        <v>1</v>
      </c>
      <c r="AA883" s="3">
        <v>0</v>
      </c>
      <c r="AB883" s="3">
        <v>0</v>
      </c>
      <c r="AC883" s="3">
        <v>0</v>
      </c>
      <c r="AD883" s="4">
        <v>0</v>
      </c>
      <c r="AE883" s="3">
        <v>0</v>
      </c>
      <c r="AF883" s="4">
        <v>0</v>
      </c>
      <c r="AG883" s="3">
        <v>1</v>
      </c>
      <c r="AH883" s="4">
        <v>0</v>
      </c>
      <c r="AI883" s="4">
        <v>0</v>
      </c>
      <c r="AJ883" s="4">
        <v>0</v>
      </c>
      <c r="AK883" s="4">
        <v>0</v>
      </c>
      <c r="AL883" t="s">
        <v>1380</v>
      </c>
      <c r="AM883" t="s">
        <v>13</v>
      </c>
    </row>
    <row r="884" spans="1:39" x14ac:dyDescent="0.25">
      <c r="A884" t="s">
        <v>1</v>
      </c>
      <c r="B884" t="s">
        <v>2</v>
      </c>
      <c r="C884" t="s">
        <v>3</v>
      </c>
      <c r="D884" t="s">
        <v>4</v>
      </c>
      <c r="E884" t="str">
        <f>_xlfn.XLOOKUP(D884,Planilha2!A:A,Planilha2!B:B)</f>
        <v>Compras EBMS</v>
      </c>
      <c r="F884" s="2">
        <v>45330</v>
      </c>
      <c r="G884" t="s">
        <v>1287</v>
      </c>
      <c r="H884" s="10" t="s">
        <v>5688</v>
      </c>
      <c r="I884" t="s">
        <v>92</v>
      </c>
      <c r="J884" t="s">
        <v>1288</v>
      </c>
      <c r="K884" t="s">
        <v>8</v>
      </c>
      <c r="L884" t="str">
        <f t="shared" si="26"/>
        <v>Serviço</v>
      </c>
      <c r="M884" t="s">
        <v>0</v>
      </c>
      <c r="N884" t="s">
        <v>0</v>
      </c>
      <c r="O884" t="s">
        <v>9</v>
      </c>
      <c r="P884">
        <v>2118</v>
      </c>
      <c r="Q884" t="str">
        <f>_xlfn.XLOOKUP(P884,Planilha1!$A$2:$A$3,Planilha1!$B$2:$B$3)</f>
        <v>Arena</v>
      </c>
      <c r="R884" t="s">
        <v>0</v>
      </c>
      <c r="S884" s="3">
        <v>1</v>
      </c>
      <c r="T884" t="s">
        <v>10</v>
      </c>
      <c r="U884" s="3">
        <v>1</v>
      </c>
      <c r="V884" t="s">
        <v>10</v>
      </c>
      <c r="W884" s="4">
        <v>16900</v>
      </c>
      <c r="X884" s="17">
        <f t="shared" si="27"/>
        <v>16900</v>
      </c>
      <c r="Y884" t="s">
        <v>11</v>
      </c>
      <c r="Z884" s="3">
        <v>1</v>
      </c>
      <c r="AA884" s="3">
        <v>0</v>
      </c>
      <c r="AB884" s="3">
        <v>0</v>
      </c>
      <c r="AC884" s="3">
        <v>0</v>
      </c>
      <c r="AD884" s="4">
        <v>0</v>
      </c>
      <c r="AE884" s="3">
        <v>0</v>
      </c>
      <c r="AF884" s="4">
        <v>0</v>
      </c>
      <c r="AG884" s="3">
        <v>1</v>
      </c>
      <c r="AH884" s="4">
        <v>0</v>
      </c>
      <c r="AI884" s="4">
        <v>0</v>
      </c>
      <c r="AJ884" s="4">
        <v>0</v>
      </c>
      <c r="AK884" s="4">
        <v>0</v>
      </c>
      <c r="AL884" t="s">
        <v>1381</v>
      </c>
      <c r="AM884" t="s">
        <v>13</v>
      </c>
    </row>
    <row r="885" spans="1:39" x14ac:dyDescent="0.25">
      <c r="A885" t="s">
        <v>1</v>
      </c>
      <c r="B885" t="s">
        <v>2</v>
      </c>
      <c r="C885" t="s">
        <v>3</v>
      </c>
      <c r="D885" t="s">
        <v>4</v>
      </c>
      <c r="E885" t="str">
        <f>_xlfn.XLOOKUP(D885,Planilha2!A:A,Planilha2!B:B)</f>
        <v>Compras EBMS</v>
      </c>
      <c r="F885" s="2">
        <v>45330</v>
      </c>
      <c r="G885" t="s">
        <v>1290</v>
      </c>
      <c r="H885" s="10" t="s">
        <v>5689</v>
      </c>
      <c r="I885" t="s">
        <v>128</v>
      </c>
      <c r="J885" t="s">
        <v>1291</v>
      </c>
      <c r="K885" t="s">
        <v>8</v>
      </c>
      <c r="L885" t="str">
        <f t="shared" si="26"/>
        <v>Serviço</v>
      </c>
      <c r="M885" t="s">
        <v>0</v>
      </c>
      <c r="N885" t="s">
        <v>0</v>
      </c>
      <c r="O885" t="s">
        <v>9</v>
      </c>
      <c r="P885">
        <v>2118</v>
      </c>
      <c r="Q885" t="str">
        <f>_xlfn.XLOOKUP(P885,Planilha1!$A$2:$A$3,Planilha1!$B$2:$B$3)</f>
        <v>Arena</v>
      </c>
      <c r="R885" t="s">
        <v>0</v>
      </c>
      <c r="S885" s="3">
        <v>1</v>
      </c>
      <c r="T885" t="s">
        <v>10</v>
      </c>
      <c r="U885" s="3">
        <v>1</v>
      </c>
      <c r="V885" t="s">
        <v>10</v>
      </c>
      <c r="W885" s="4">
        <v>1500</v>
      </c>
      <c r="X885" s="17">
        <f t="shared" si="27"/>
        <v>1500</v>
      </c>
      <c r="Y885" t="s">
        <v>11</v>
      </c>
      <c r="Z885" s="3">
        <v>1</v>
      </c>
      <c r="AA885" s="3">
        <v>0</v>
      </c>
      <c r="AB885" s="3">
        <v>0</v>
      </c>
      <c r="AC885" s="3">
        <v>0</v>
      </c>
      <c r="AD885" s="4">
        <v>0</v>
      </c>
      <c r="AE885" s="3">
        <v>0</v>
      </c>
      <c r="AF885" s="4">
        <v>0</v>
      </c>
      <c r="AG885" s="3">
        <v>1</v>
      </c>
      <c r="AH885" s="4">
        <v>0</v>
      </c>
      <c r="AI885" s="4">
        <v>0</v>
      </c>
      <c r="AJ885" s="4">
        <v>0</v>
      </c>
      <c r="AK885" s="4">
        <v>0</v>
      </c>
      <c r="AL885" t="s">
        <v>1382</v>
      </c>
      <c r="AM885" t="s">
        <v>13</v>
      </c>
    </row>
    <row r="886" spans="1:39" x14ac:dyDescent="0.25">
      <c r="A886" t="s">
        <v>78</v>
      </c>
      <c r="B886" t="s">
        <v>2</v>
      </c>
      <c r="C886" t="s">
        <v>3</v>
      </c>
      <c r="D886" t="s">
        <v>4</v>
      </c>
      <c r="E886" t="str">
        <f>_xlfn.XLOOKUP(D886,Planilha2!A:A,Planilha2!B:B)</f>
        <v>Compras EBMS</v>
      </c>
      <c r="F886" s="2">
        <v>45330</v>
      </c>
      <c r="G886" t="s">
        <v>1290</v>
      </c>
      <c r="H886" s="10" t="s">
        <v>5689</v>
      </c>
      <c r="I886" t="s">
        <v>128</v>
      </c>
      <c r="J886" t="s">
        <v>1291</v>
      </c>
      <c r="K886" t="s">
        <v>8</v>
      </c>
      <c r="L886" t="str">
        <f t="shared" si="26"/>
        <v>Serviço</v>
      </c>
      <c r="M886" t="s">
        <v>0</v>
      </c>
      <c r="N886" t="s">
        <v>0</v>
      </c>
      <c r="O886" t="s">
        <v>9</v>
      </c>
      <c r="P886">
        <v>2118</v>
      </c>
      <c r="Q886" t="str">
        <f>_xlfn.XLOOKUP(P886,Planilha1!$A$2:$A$3,Planilha1!$B$2:$B$3)</f>
        <v>Arena</v>
      </c>
      <c r="R886" t="s">
        <v>0</v>
      </c>
      <c r="S886" s="3">
        <v>1</v>
      </c>
      <c r="T886" t="s">
        <v>10</v>
      </c>
      <c r="U886" s="3">
        <v>1</v>
      </c>
      <c r="V886" t="s">
        <v>10</v>
      </c>
      <c r="W886" s="4">
        <v>9800</v>
      </c>
      <c r="X886" s="17">
        <f t="shared" si="27"/>
        <v>9800</v>
      </c>
      <c r="Y886" t="s">
        <v>11</v>
      </c>
      <c r="Z886" s="3">
        <v>1</v>
      </c>
      <c r="AA886" s="3">
        <v>0</v>
      </c>
      <c r="AB886" s="3">
        <v>0</v>
      </c>
      <c r="AC886" s="3">
        <v>0</v>
      </c>
      <c r="AD886" s="4">
        <v>0</v>
      </c>
      <c r="AE886" s="3">
        <v>0</v>
      </c>
      <c r="AF886" s="4">
        <v>0</v>
      </c>
      <c r="AG886" s="3">
        <v>1</v>
      </c>
      <c r="AH886" s="4">
        <v>0</v>
      </c>
      <c r="AI886" s="4">
        <v>0</v>
      </c>
      <c r="AJ886" s="4">
        <v>0</v>
      </c>
      <c r="AK886" s="4">
        <v>0</v>
      </c>
      <c r="AL886" t="s">
        <v>1382</v>
      </c>
      <c r="AM886" t="s">
        <v>13</v>
      </c>
    </row>
    <row r="887" spans="1:39" x14ac:dyDescent="0.25">
      <c r="A887" t="s">
        <v>233</v>
      </c>
      <c r="B887" t="s">
        <v>2</v>
      </c>
      <c r="C887" t="s">
        <v>3</v>
      </c>
      <c r="D887" t="s">
        <v>4</v>
      </c>
      <c r="E887" t="str">
        <f>_xlfn.XLOOKUP(D887,Planilha2!A:A,Planilha2!B:B)</f>
        <v>Compras EBMS</v>
      </c>
      <c r="F887" s="2">
        <v>45330</v>
      </c>
      <c r="G887" t="s">
        <v>1290</v>
      </c>
      <c r="H887" s="10" t="s">
        <v>5689</v>
      </c>
      <c r="I887" t="s">
        <v>128</v>
      </c>
      <c r="J887" t="s">
        <v>1291</v>
      </c>
      <c r="K887" t="s">
        <v>8</v>
      </c>
      <c r="L887" t="str">
        <f t="shared" si="26"/>
        <v>Serviço</v>
      </c>
      <c r="M887" t="s">
        <v>0</v>
      </c>
      <c r="N887" t="s">
        <v>0</v>
      </c>
      <c r="O887" t="s">
        <v>9</v>
      </c>
      <c r="P887">
        <v>2118</v>
      </c>
      <c r="Q887" t="str">
        <f>_xlfn.XLOOKUP(P887,Planilha1!$A$2:$A$3,Planilha1!$B$2:$B$3)</f>
        <v>Arena</v>
      </c>
      <c r="R887" t="s">
        <v>0</v>
      </c>
      <c r="S887" s="3">
        <v>1</v>
      </c>
      <c r="T887" t="s">
        <v>10</v>
      </c>
      <c r="U887" s="3">
        <v>1</v>
      </c>
      <c r="V887" t="s">
        <v>10</v>
      </c>
      <c r="W887" s="4">
        <v>9800</v>
      </c>
      <c r="X887" s="17">
        <f t="shared" si="27"/>
        <v>9800</v>
      </c>
      <c r="Y887" t="s">
        <v>11</v>
      </c>
      <c r="Z887" s="3">
        <v>1</v>
      </c>
      <c r="AA887" s="3">
        <v>0</v>
      </c>
      <c r="AB887" s="3">
        <v>0</v>
      </c>
      <c r="AC887" s="3">
        <v>0</v>
      </c>
      <c r="AD887" s="4">
        <v>0</v>
      </c>
      <c r="AE887" s="3">
        <v>0</v>
      </c>
      <c r="AF887" s="4">
        <v>0</v>
      </c>
      <c r="AG887" s="3">
        <v>1</v>
      </c>
      <c r="AH887" s="4">
        <v>0</v>
      </c>
      <c r="AI887" s="4">
        <v>0</v>
      </c>
      <c r="AJ887" s="4">
        <v>0</v>
      </c>
      <c r="AK887" s="4">
        <v>0</v>
      </c>
      <c r="AL887" t="s">
        <v>1382</v>
      </c>
      <c r="AM887" t="s">
        <v>13</v>
      </c>
    </row>
    <row r="888" spans="1:39" x14ac:dyDescent="0.25">
      <c r="A888" t="s">
        <v>1383</v>
      </c>
      <c r="B888" t="s">
        <v>2</v>
      </c>
      <c r="C888" t="s">
        <v>3</v>
      </c>
      <c r="D888" t="s">
        <v>4</v>
      </c>
      <c r="E888" t="str">
        <f>_xlfn.XLOOKUP(D888,Planilha2!A:A,Planilha2!B:B)</f>
        <v>Compras EBMS</v>
      </c>
      <c r="F888" s="2">
        <v>45330</v>
      </c>
      <c r="G888" t="s">
        <v>1290</v>
      </c>
      <c r="H888" s="10" t="s">
        <v>5689</v>
      </c>
      <c r="I888" t="s">
        <v>128</v>
      </c>
      <c r="J888" t="s">
        <v>1291</v>
      </c>
      <c r="K888" t="s">
        <v>8</v>
      </c>
      <c r="L888" t="str">
        <f t="shared" si="26"/>
        <v>Serviço</v>
      </c>
      <c r="M888" t="s">
        <v>0</v>
      </c>
      <c r="N888" t="s">
        <v>0</v>
      </c>
      <c r="O888" t="s">
        <v>9</v>
      </c>
      <c r="P888">
        <v>2118</v>
      </c>
      <c r="Q888" t="str">
        <f>_xlfn.XLOOKUP(P888,Planilha1!$A$2:$A$3,Planilha1!$B$2:$B$3)</f>
        <v>Arena</v>
      </c>
      <c r="R888" t="s">
        <v>0</v>
      </c>
      <c r="S888" s="3">
        <v>1</v>
      </c>
      <c r="T888" t="s">
        <v>10</v>
      </c>
      <c r="U888" s="3">
        <v>1</v>
      </c>
      <c r="V888" t="s">
        <v>10</v>
      </c>
      <c r="W888" s="4">
        <v>3950</v>
      </c>
      <c r="X888" s="17">
        <f t="shared" si="27"/>
        <v>3950</v>
      </c>
      <c r="Y888" t="s">
        <v>11</v>
      </c>
      <c r="Z888" s="3">
        <v>1</v>
      </c>
      <c r="AA888" s="3">
        <v>0</v>
      </c>
      <c r="AB888" s="3">
        <v>0</v>
      </c>
      <c r="AC888" s="3">
        <v>0</v>
      </c>
      <c r="AD888" s="4">
        <v>0</v>
      </c>
      <c r="AE888" s="3">
        <v>0</v>
      </c>
      <c r="AF888" s="4">
        <v>0</v>
      </c>
      <c r="AG888" s="3">
        <v>1</v>
      </c>
      <c r="AH888" s="4">
        <v>0</v>
      </c>
      <c r="AI888" s="4">
        <v>0</v>
      </c>
      <c r="AJ888" s="4">
        <v>0</v>
      </c>
      <c r="AK888" s="4">
        <v>0</v>
      </c>
      <c r="AL888" t="s">
        <v>1382</v>
      </c>
      <c r="AM888" t="s">
        <v>13</v>
      </c>
    </row>
    <row r="889" spans="1:39" x14ac:dyDescent="0.25">
      <c r="A889" t="s">
        <v>1</v>
      </c>
      <c r="B889" t="s">
        <v>2</v>
      </c>
      <c r="C889" t="s">
        <v>3</v>
      </c>
      <c r="D889" t="s">
        <v>4</v>
      </c>
      <c r="E889" t="str">
        <f>_xlfn.XLOOKUP(D889,Planilha2!A:A,Planilha2!B:B)</f>
        <v>Compras EBMS</v>
      </c>
      <c r="F889" s="2">
        <v>45330</v>
      </c>
      <c r="G889" t="s">
        <v>46</v>
      </c>
      <c r="H889" s="10" t="s">
        <v>46</v>
      </c>
      <c r="I889" t="s">
        <v>336</v>
      </c>
      <c r="J889" t="s">
        <v>337</v>
      </c>
      <c r="K889" t="s">
        <v>338</v>
      </c>
      <c r="L889" t="str">
        <f t="shared" si="26"/>
        <v>Locação</v>
      </c>
      <c r="M889" t="s">
        <v>23</v>
      </c>
      <c r="N889" t="s">
        <v>0</v>
      </c>
      <c r="O889" t="s">
        <v>9</v>
      </c>
      <c r="P889">
        <v>2118</v>
      </c>
      <c r="Q889" t="str">
        <f>_xlfn.XLOOKUP(P889,Planilha1!$A$2:$A$3,Planilha1!$B$2:$B$3)</f>
        <v>Arena</v>
      </c>
      <c r="R889" t="s">
        <v>0</v>
      </c>
      <c r="S889" s="3">
        <v>1</v>
      </c>
      <c r="T889" t="s">
        <v>210</v>
      </c>
      <c r="U889" s="3">
        <v>1</v>
      </c>
      <c r="V889" t="s">
        <v>210</v>
      </c>
      <c r="W889" s="4">
        <v>11400</v>
      </c>
      <c r="X889" s="17">
        <f t="shared" si="27"/>
        <v>11400</v>
      </c>
      <c r="Y889" t="s">
        <v>11</v>
      </c>
      <c r="Z889" s="3">
        <v>1</v>
      </c>
      <c r="AA889" s="3">
        <v>0</v>
      </c>
      <c r="AB889" s="3">
        <v>0</v>
      </c>
      <c r="AC889" s="3">
        <v>0</v>
      </c>
      <c r="AD889" s="4">
        <v>0</v>
      </c>
      <c r="AE889" s="3">
        <v>0</v>
      </c>
      <c r="AF889" s="4">
        <v>0</v>
      </c>
      <c r="AG889" s="3">
        <v>1</v>
      </c>
      <c r="AH889" s="4">
        <v>0</v>
      </c>
      <c r="AI889" s="4">
        <v>0</v>
      </c>
      <c r="AJ889" s="4">
        <v>0</v>
      </c>
      <c r="AK889" s="4">
        <v>0</v>
      </c>
      <c r="AL889" t="s">
        <v>1384</v>
      </c>
      <c r="AM889" t="s">
        <v>13</v>
      </c>
    </row>
    <row r="890" spans="1:39" x14ac:dyDescent="0.25">
      <c r="A890" t="s">
        <v>1</v>
      </c>
      <c r="B890" t="s">
        <v>2</v>
      </c>
      <c r="C890" t="s">
        <v>3</v>
      </c>
      <c r="D890" t="s">
        <v>4</v>
      </c>
      <c r="E890" t="str">
        <f>_xlfn.XLOOKUP(D890,Planilha2!A:A,Planilha2!B:B)</f>
        <v>Compras EBMS</v>
      </c>
      <c r="F890" s="2">
        <v>45330</v>
      </c>
      <c r="G890" t="s">
        <v>1250</v>
      </c>
      <c r="H890" s="10" t="s">
        <v>5680</v>
      </c>
      <c r="I890" t="s">
        <v>21</v>
      </c>
      <c r="J890" t="s">
        <v>1385</v>
      </c>
      <c r="K890" t="s">
        <v>8</v>
      </c>
      <c r="L890" t="str">
        <f t="shared" si="26"/>
        <v>Serviço</v>
      </c>
      <c r="M890" t="s">
        <v>0</v>
      </c>
      <c r="N890" t="s">
        <v>0</v>
      </c>
      <c r="O890" t="s">
        <v>9</v>
      </c>
      <c r="P890">
        <v>2118</v>
      </c>
      <c r="Q890" t="str">
        <f>_xlfn.XLOOKUP(P890,Planilha1!$A$2:$A$3,Planilha1!$B$2:$B$3)</f>
        <v>Arena</v>
      </c>
      <c r="R890" t="s">
        <v>0</v>
      </c>
      <c r="S890" s="3">
        <v>1</v>
      </c>
      <c r="T890" t="s">
        <v>10</v>
      </c>
      <c r="U890" s="3">
        <v>1</v>
      </c>
      <c r="V890" t="s">
        <v>10</v>
      </c>
      <c r="W890" s="4">
        <v>6900</v>
      </c>
      <c r="X890" s="17">
        <f t="shared" si="27"/>
        <v>6900</v>
      </c>
      <c r="Y890" t="s">
        <v>11</v>
      </c>
      <c r="Z890" s="3">
        <v>1</v>
      </c>
      <c r="AA890" s="3">
        <v>0</v>
      </c>
      <c r="AB890" s="3">
        <v>0</v>
      </c>
      <c r="AC890" s="3">
        <v>0</v>
      </c>
      <c r="AD890" s="4">
        <v>0</v>
      </c>
      <c r="AE890" s="3">
        <v>0</v>
      </c>
      <c r="AF890" s="4">
        <v>0</v>
      </c>
      <c r="AG890" s="3">
        <v>1</v>
      </c>
      <c r="AH890" s="4">
        <v>0</v>
      </c>
      <c r="AI890" s="4">
        <v>0</v>
      </c>
      <c r="AJ890" s="4">
        <v>0</v>
      </c>
      <c r="AK890" s="4">
        <v>0</v>
      </c>
      <c r="AL890" t="s">
        <v>1386</v>
      </c>
      <c r="AM890" t="s">
        <v>13</v>
      </c>
    </row>
    <row r="891" spans="1:39" x14ac:dyDescent="0.25">
      <c r="A891" t="s">
        <v>1</v>
      </c>
      <c r="B891" t="s">
        <v>2</v>
      </c>
      <c r="C891" t="s">
        <v>3</v>
      </c>
      <c r="D891" t="s">
        <v>4</v>
      </c>
      <c r="E891" t="str">
        <f>_xlfn.XLOOKUP(D891,Planilha2!A:A,Planilha2!B:B)</f>
        <v>Compras EBMS</v>
      </c>
      <c r="F891" s="2">
        <v>45330</v>
      </c>
      <c r="G891" t="s">
        <v>1298</v>
      </c>
      <c r="H891" s="10" t="s">
        <v>5691</v>
      </c>
      <c r="I891" t="s">
        <v>793</v>
      </c>
      <c r="J891" t="s">
        <v>1299</v>
      </c>
      <c r="K891" t="s">
        <v>8</v>
      </c>
      <c r="L891" t="str">
        <f t="shared" si="26"/>
        <v>Serviço</v>
      </c>
      <c r="M891" t="s">
        <v>0</v>
      </c>
      <c r="N891" t="s">
        <v>0</v>
      </c>
      <c r="O891" t="s">
        <v>9</v>
      </c>
      <c r="P891">
        <v>2118</v>
      </c>
      <c r="Q891" t="str">
        <f>_xlfn.XLOOKUP(P891,Planilha1!$A$2:$A$3,Planilha1!$B$2:$B$3)</f>
        <v>Arena</v>
      </c>
      <c r="R891" t="s">
        <v>0</v>
      </c>
      <c r="S891" s="3">
        <v>1</v>
      </c>
      <c r="T891" t="s">
        <v>10</v>
      </c>
      <c r="U891" s="3">
        <v>1</v>
      </c>
      <c r="V891" t="s">
        <v>10</v>
      </c>
      <c r="W891" s="4">
        <v>8000</v>
      </c>
      <c r="X891" s="17">
        <f t="shared" si="27"/>
        <v>8000</v>
      </c>
      <c r="Y891" t="s">
        <v>11</v>
      </c>
      <c r="Z891" s="3">
        <v>1</v>
      </c>
      <c r="AA891" s="3">
        <v>0</v>
      </c>
      <c r="AB891" s="3">
        <v>0</v>
      </c>
      <c r="AC891" s="3">
        <v>0</v>
      </c>
      <c r="AD891" s="4">
        <v>0</v>
      </c>
      <c r="AE891" s="3">
        <v>0</v>
      </c>
      <c r="AF891" s="4">
        <v>0</v>
      </c>
      <c r="AG891" s="3">
        <v>1</v>
      </c>
      <c r="AH891" s="4">
        <v>0</v>
      </c>
      <c r="AI891" s="4">
        <v>0</v>
      </c>
      <c r="AJ891" s="4">
        <v>0</v>
      </c>
      <c r="AK891" s="4">
        <v>0</v>
      </c>
      <c r="AL891" t="s">
        <v>1387</v>
      </c>
      <c r="AM891" t="s">
        <v>13</v>
      </c>
    </row>
    <row r="892" spans="1:39" x14ac:dyDescent="0.25">
      <c r="A892" t="s">
        <v>1</v>
      </c>
      <c r="B892" t="s">
        <v>2</v>
      </c>
      <c r="C892" t="s">
        <v>3</v>
      </c>
      <c r="D892" t="s">
        <v>4</v>
      </c>
      <c r="E892" t="str">
        <f>_xlfn.XLOOKUP(D892,Planilha2!A:A,Planilha2!B:B)</f>
        <v>Compras EBMS</v>
      </c>
      <c r="F892" s="2">
        <v>45341</v>
      </c>
      <c r="G892" t="s">
        <v>871</v>
      </c>
      <c r="H892" s="10" t="s">
        <v>5646</v>
      </c>
      <c r="I892" t="s">
        <v>21</v>
      </c>
      <c r="J892" t="s">
        <v>1388</v>
      </c>
      <c r="K892" t="s">
        <v>8</v>
      </c>
      <c r="L892" t="str">
        <f t="shared" si="26"/>
        <v>Serviço</v>
      </c>
      <c r="M892" t="s">
        <v>0</v>
      </c>
      <c r="N892" t="s">
        <v>0</v>
      </c>
      <c r="O892" t="s">
        <v>9</v>
      </c>
      <c r="P892">
        <v>2118</v>
      </c>
      <c r="Q892" t="str">
        <f>_xlfn.XLOOKUP(P892,Planilha1!$A$2:$A$3,Planilha1!$B$2:$B$3)</f>
        <v>Arena</v>
      </c>
      <c r="R892" t="s">
        <v>0</v>
      </c>
      <c r="S892" s="3">
        <v>1</v>
      </c>
      <c r="T892" t="s">
        <v>10</v>
      </c>
      <c r="U892" s="3">
        <v>1</v>
      </c>
      <c r="V892" t="s">
        <v>10</v>
      </c>
      <c r="W892" s="4">
        <v>1000</v>
      </c>
      <c r="X892" s="17">
        <f t="shared" si="27"/>
        <v>1000</v>
      </c>
      <c r="Y892" t="s">
        <v>11</v>
      </c>
      <c r="Z892" s="3">
        <v>1</v>
      </c>
      <c r="AA892" s="3">
        <v>0</v>
      </c>
      <c r="AB892" s="3">
        <v>0</v>
      </c>
      <c r="AC892" s="3">
        <v>0</v>
      </c>
      <c r="AD892" s="4">
        <v>0</v>
      </c>
      <c r="AE892" s="3">
        <v>0</v>
      </c>
      <c r="AF892" s="4">
        <v>0</v>
      </c>
      <c r="AG892" s="3">
        <v>1</v>
      </c>
      <c r="AH892" s="4">
        <v>0</v>
      </c>
      <c r="AI892" s="4">
        <v>0</v>
      </c>
      <c r="AJ892" s="4">
        <v>0</v>
      </c>
      <c r="AK892" s="4">
        <v>0</v>
      </c>
      <c r="AL892" t="s">
        <v>1389</v>
      </c>
      <c r="AM892" t="s">
        <v>13</v>
      </c>
    </row>
    <row r="893" spans="1:39" x14ac:dyDescent="0.25">
      <c r="A893" t="s">
        <v>1</v>
      </c>
      <c r="B893" t="s">
        <v>2</v>
      </c>
      <c r="C893" t="s">
        <v>3</v>
      </c>
      <c r="D893" t="s">
        <v>4</v>
      </c>
      <c r="E893" t="str">
        <f>_xlfn.XLOOKUP(D893,Planilha2!A:A,Planilha2!B:B)</f>
        <v>Compras EBMS</v>
      </c>
      <c r="F893" s="2">
        <v>45341</v>
      </c>
      <c r="G893" t="s">
        <v>1390</v>
      </c>
      <c r="H893" s="10" t="s">
        <v>5975</v>
      </c>
      <c r="I893" t="s">
        <v>21</v>
      </c>
      <c r="J893" t="s">
        <v>1391</v>
      </c>
      <c r="K893" t="s">
        <v>8</v>
      </c>
      <c r="L893" t="str">
        <f t="shared" si="26"/>
        <v>Serviço</v>
      </c>
      <c r="M893" t="s">
        <v>0</v>
      </c>
      <c r="N893" t="s">
        <v>0</v>
      </c>
      <c r="O893" t="s">
        <v>9</v>
      </c>
      <c r="P893">
        <v>2118</v>
      </c>
      <c r="Q893" t="str">
        <f>_xlfn.XLOOKUP(P893,Planilha1!$A$2:$A$3,Planilha1!$B$2:$B$3)</f>
        <v>Arena</v>
      </c>
      <c r="R893" t="s">
        <v>0</v>
      </c>
      <c r="S893" s="3">
        <v>1</v>
      </c>
      <c r="T893" t="s">
        <v>10</v>
      </c>
      <c r="U893" s="3">
        <v>1</v>
      </c>
      <c r="V893" t="s">
        <v>10</v>
      </c>
      <c r="W893" s="4">
        <v>200</v>
      </c>
      <c r="X893" s="17">
        <f t="shared" si="27"/>
        <v>200</v>
      </c>
      <c r="Y893" t="s">
        <v>11</v>
      </c>
      <c r="Z893" s="3">
        <v>1</v>
      </c>
      <c r="AA893" s="3">
        <v>0</v>
      </c>
      <c r="AB893" s="3">
        <v>0</v>
      </c>
      <c r="AC893" s="3">
        <v>0</v>
      </c>
      <c r="AD893" s="4">
        <v>0</v>
      </c>
      <c r="AE893" s="3">
        <v>1</v>
      </c>
      <c r="AF893" s="4">
        <v>200</v>
      </c>
      <c r="AG893" s="3">
        <v>1</v>
      </c>
      <c r="AH893" s="4">
        <v>0</v>
      </c>
      <c r="AI893" s="4">
        <v>0</v>
      </c>
      <c r="AJ893" s="4">
        <v>0</v>
      </c>
      <c r="AK893" s="4">
        <v>0</v>
      </c>
      <c r="AL893" t="s">
        <v>1392</v>
      </c>
      <c r="AM893" t="s">
        <v>13</v>
      </c>
    </row>
    <row r="894" spans="1:39" x14ac:dyDescent="0.25">
      <c r="A894" t="s">
        <v>1</v>
      </c>
      <c r="B894" t="s">
        <v>2</v>
      </c>
      <c r="C894" t="s">
        <v>3</v>
      </c>
      <c r="D894" t="s">
        <v>4</v>
      </c>
      <c r="E894" t="str">
        <f>_xlfn.XLOOKUP(D894,Planilha2!A:A,Planilha2!B:B)</f>
        <v>Compras EBMS</v>
      </c>
      <c r="F894" s="2">
        <v>45341</v>
      </c>
      <c r="G894" t="s">
        <v>1393</v>
      </c>
      <c r="H894" s="10" t="s">
        <v>5697</v>
      </c>
      <c r="I894" t="s">
        <v>1394</v>
      </c>
      <c r="J894" t="s">
        <v>1395</v>
      </c>
      <c r="K894" t="s">
        <v>8</v>
      </c>
      <c r="L894" t="str">
        <f t="shared" si="26"/>
        <v>Serviço</v>
      </c>
      <c r="M894" t="s">
        <v>0</v>
      </c>
      <c r="N894" t="s">
        <v>0</v>
      </c>
      <c r="O894" t="s">
        <v>9</v>
      </c>
      <c r="P894">
        <v>2118</v>
      </c>
      <c r="Q894" t="str">
        <f>_xlfn.XLOOKUP(P894,Planilha1!$A$2:$A$3,Planilha1!$B$2:$B$3)</f>
        <v>Arena</v>
      </c>
      <c r="R894" t="s">
        <v>0</v>
      </c>
      <c r="S894" s="3">
        <v>1</v>
      </c>
      <c r="T894" t="s">
        <v>10</v>
      </c>
      <c r="U894" s="3">
        <v>1</v>
      </c>
      <c r="V894" t="s">
        <v>10</v>
      </c>
      <c r="W894" s="4">
        <v>143255.01</v>
      </c>
      <c r="X894" s="17">
        <f t="shared" si="27"/>
        <v>143255.01</v>
      </c>
      <c r="Y894" t="s">
        <v>11</v>
      </c>
      <c r="Z894" s="3">
        <v>1</v>
      </c>
      <c r="AA894" s="3">
        <v>0</v>
      </c>
      <c r="AB894" s="3">
        <v>0</v>
      </c>
      <c r="AC894" s="3">
        <v>0</v>
      </c>
      <c r="AD894" s="4">
        <v>0</v>
      </c>
      <c r="AE894" s="3">
        <v>0</v>
      </c>
      <c r="AF894" s="4">
        <v>0</v>
      </c>
      <c r="AG894" s="3">
        <v>1</v>
      </c>
      <c r="AH894" s="4">
        <v>0</v>
      </c>
      <c r="AI894" s="4">
        <v>0</v>
      </c>
      <c r="AJ894" s="4">
        <v>0</v>
      </c>
      <c r="AK894" s="4">
        <v>0</v>
      </c>
      <c r="AL894" t="s">
        <v>1396</v>
      </c>
      <c r="AM894" t="s">
        <v>13</v>
      </c>
    </row>
    <row r="895" spans="1:39" x14ac:dyDescent="0.25">
      <c r="A895" t="s">
        <v>1</v>
      </c>
      <c r="B895" t="s">
        <v>2</v>
      </c>
      <c r="C895" t="s">
        <v>3</v>
      </c>
      <c r="D895" t="s">
        <v>4</v>
      </c>
      <c r="E895" t="str">
        <f>_xlfn.XLOOKUP(D895,Planilha2!A:A,Planilha2!B:B)</f>
        <v>Compras EBMS</v>
      </c>
      <c r="F895" s="2">
        <v>45342</v>
      </c>
      <c r="G895" t="s">
        <v>1150</v>
      </c>
      <c r="H895" s="10" t="s">
        <v>5662</v>
      </c>
      <c r="I895" t="s">
        <v>1125</v>
      </c>
      <c r="J895" t="s">
        <v>1397</v>
      </c>
      <c r="K895" t="s">
        <v>8</v>
      </c>
      <c r="L895" t="str">
        <f t="shared" si="26"/>
        <v>Serviço</v>
      </c>
      <c r="M895" t="s">
        <v>0</v>
      </c>
      <c r="N895" t="s">
        <v>0</v>
      </c>
      <c r="O895" t="s">
        <v>9</v>
      </c>
      <c r="P895">
        <v>2118</v>
      </c>
      <c r="Q895" t="str">
        <f>_xlfn.XLOOKUP(P895,Planilha1!$A$2:$A$3,Planilha1!$B$2:$B$3)</f>
        <v>Arena</v>
      </c>
      <c r="R895" t="s">
        <v>0</v>
      </c>
      <c r="S895" s="3">
        <v>1</v>
      </c>
      <c r="T895" t="s">
        <v>10</v>
      </c>
      <c r="U895" s="3">
        <v>1</v>
      </c>
      <c r="V895" t="s">
        <v>10</v>
      </c>
      <c r="W895" s="4">
        <v>1155</v>
      </c>
      <c r="X895" s="17">
        <f t="shared" si="27"/>
        <v>1155</v>
      </c>
      <c r="Y895" t="s">
        <v>11</v>
      </c>
      <c r="Z895" s="3">
        <v>1</v>
      </c>
      <c r="AA895" s="3">
        <v>0</v>
      </c>
      <c r="AB895" s="3">
        <v>0</v>
      </c>
      <c r="AC895" s="3">
        <v>0</v>
      </c>
      <c r="AD895" s="4">
        <v>0</v>
      </c>
      <c r="AE895" s="3">
        <v>0</v>
      </c>
      <c r="AF895" s="4">
        <v>0</v>
      </c>
      <c r="AG895" s="3">
        <v>1</v>
      </c>
      <c r="AH895" s="4">
        <v>0</v>
      </c>
      <c r="AI895" s="4">
        <v>0</v>
      </c>
      <c r="AJ895" s="4">
        <v>0</v>
      </c>
      <c r="AK895" s="4">
        <v>0</v>
      </c>
      <c r="AL895" t="s">
        <v>1398</v>
      </c>
      <c r="AM895" t="s">
        <v>13</v>
      </c>
    </row>
    <row r="896" spans="1:39" x14ac:dyDescent="0.25">
      <c r="A896" t="s">
        <v>1</v>
      </c>
      <c r="B896" t="s">
        <v>2</v>
      </c>
      <c r="C896" t="s">
        <v>3</v>
      </c>
      <c r="D896" t="s">
        <v>4</v>
      </c>
      <c r="E896" t="str">
        <f>_xlfn.XLOOKUP(D896,Planilha2!A:A,Planilha2!B:B)</f>
        <v>Compras EBMS</v>
      </c>
      <c r="F896" s="2">
        <v>45342</v>
      </c>
      <c r="G896" t="s">
        <v>1150</v>
      </c>
      <c r="H896" s="10" t="s">
        <v>5662</v>
      </c>
      <c r="I896" t="s">
        <v>1125</v>
      </c>
      <c r="J896" t="s">
        <v>1397</v>
      </c>
      <c r="K896" t="s">
        <v>8</v>
      </c>
      <c r="L896" t="str">
        <f t="shared" si="26"/>
        <v>Serviço</v>
      </c>
      <c r="M896" t="s">
        <v>0</v>
      </c>
      <c r="N896" t="s">
        <v>0</v>
      </c>
      <c r="O896" t="s">
        <v>9</v>
      </c>
      <c r="P896">
        <v>2118</v>
      </c>
      <c r="Q896" t="str">
        <f>_xlfn.XLOOKUP(P896,Planilha1!$A$2:$A$3,Planilha1!$B$2:$B$3)</f>
        <v>Arena</v>
      </c>
      <c r="R896" t="s">
        <v>0</v>
      </c>
      <c r="S896" s="3">
        <v>1</v>
      </c>
      <c r="T896" t="s">
        <v>10</v>
      </c>
      <c r="U896" s="3">
        <v>1</v>
      </c>
      <c r="V896" t="s">
        <v>10</v>
      </c>
      <c r="W896" s="4">
        <v>1155</v>
      </c>
      <c r="X896" s="17">
        <f t="shared" si="27"/>
        <v>1155</v>
      </c>
      <c r="Y896" t="s">
        <v>11</v>
      </c>
      <c r="Z896" s="3">
        <v>1</v>
      </c>
      <c r="AA896" s="3">
        <v>0</v>
      </c>
      <c r="AB896" s="3">
        <v>0</v>
      </c>
      <c r="AC896" s="3">
        <v>0</v>
      </c>
      <c r="AD896" s="4">
        <v>0</v>
      </c>
      <c r="AE896" s="3">
        <v>0</v>
      </c>
      <c r="AF896" s="4">
        <v>0</v>
      </c>
      <c r="AG896" s="3">
        <v>1</v>
      </c>
      <c r="AH896" s="4">
        <v>0</v>
      </c>
      <c r="AI896" s="4">
        <v>0</v>
      </c>
      <c r="AJ896" s="4">
        <v>0</v>
      </c>
      <c r="AK896" s="4">
        <v>0</v>
      </c>
      <c r="AL896" t="s">
        <v>1399</v>
      </c>
      <c r="AM896" t="s">
        <v>13</v>
      </c>
    </row>
    <row r="897" spans="1:39" x14ac:dyDescent="0.25">
      <c r="A897" t="s">
        <v>1</v>
      </c>
      <c r="B897" t="s">
        <v>2</v>
      </c>
      <c r="C897" t="s">
        <v>3</v>
      </c>
      <c r="D897" t="s">
        <v>4</v>
      </c>
      <c r="E897" t="str">
        <f>_xlfn.XLOOKUP(D897,Planilha2!A:A,Planilha2!B:B)</f>
        <v>Compras EBMS</v>
      </c>
      <c r="F897" s="2">
        <v>45342</v>
      </c>
      <c r="G897" t="s">
        <v>1150</v>
      </c>
      <c r="H897" s="10" t="s">
        <v>5662</v>
      </c>
      <c r="I897" t="s">
        <v>1125</v>
      </c>
      <c r="J897" t="s">
        <v>1397</v>
      </c>
      <c r="K897" t="s">
        <v>8</v>
      </c>
      <c r="L897" t="str">
        <f t="shared" si="26"/>
        <v>Serviço</v>
      </c>
      <c r="M897" t="s">
        <v>0</v>
      </c>
      <c r="N897" t="s">
        <v>0</v>
      </c>
      <c r="O897" t="s">
        <v>9</v>
      </c>
      <c r="P897">
        <v>2118</v>
      </c>
      <c r="Q897" t="str">
        <f>_xlfn.XLOOKUP(P897,Planilha1!$A$2:$A$3,Planilha1!$B$2:$B$3)</f>
        <v>Arena</v>
      </c>
      <c r="R897" t="s">
        <v>0</v>
      </c>
      <c r="S897" s="3">
        <v>1</v>
      </c>
      <c r="T897" t="s">
        <v>10</v>
      </c>
      <c r="U897" s="3">
        <v>1</v>
      </c>
      <c r="V897" t="s">
        <v>10</v>
      </c>
      <c r="W897" s="4">
        <v>1155</v>
      </c>
      <c r="X897" s="17">
        <f t="shared" si="27"/>
        <v>1155</v>
      </c>
      <c r="Y897" t="s">
        <v>11</v>
      </c>
      <c r="Z897" s="3">
        <v>1</v>
      </c>
      <c r="AA897" s="3">
        <v>0</v>
      </c>
      <c r="AB897" s="3">
        <v>0</v>
      </c>
      <c r="AC897" s="3">
        <v>0</v>
      </c>
      <c r="AD897" s="4">
        <v>0</v>
      </c>
      <c r="AE897" s="3">
        <v>0</v>
      </c>
      <c r="AF897" s="4">
        <v>0</v>
      </c>
      <c r="AG897" s="3">
        <v>1</v>
      </c>
      <c r="AH897" s="4">
        <v>0</v>
      </c>
      <c r="AI897" s="4">
        <v>0</v>
      </c>
      <c r="AJ897" s="4">
        <v>0</v>
      </c>
      <c r="AK897" s="4">
        <v>0</v>
      </c>
      <c r="AL897" t="s">
        <v>1400</v>
      </c>
      <c r="AM897" t="s">
        <v>13</v>
      </c>
    </row>
    <row r="898" spans="1:39" x14ac:dyDescent="0.25">
      <c r="A898" t="s">
        <v>1</v>
      </c>
      <c r="B898" t="s">
        <v>2</v>
      </c>
      <c r="C898" t="s">
        <v>3</v>
      </c>
      <c r="D898" t="s">
        <v>4</v>
      </c>
      <c r="E898" t="str">
        <f>_xlfn.XLOOKUP(D898,Planilha2!A:A,Planilha2!B:B)</f>
        <v>Compras EBMS</v>
      </c>
      <c r="F898" s="2">
        <v>45342</v>
      </c>
      <c r="G898" t="s">
        <v>1166</v>
      </c>
      <c r="H898" s="10" t="s">
        <v>5665</v>
      </c>
      <c r="I898" t="s">
        <v>92</v>
      </c>
      <c r="J898" t="s">
        <v>1401</v>
      </c>
      <c r="K898" t="s">
        <v>8</v>
      </c>
      <c r="L898" t="str">
        <f t="shared" si="26"/>
        <v>Serviço</v>
      </c>
      <c r="M898" t="s">
        <v>0</v>
      </c>
      <c r="N898" t="s">
        <v>0</v>
      </c>
      <c r="O898" t="s">
        <v>9</v>
      </c>
      <c r="P898">
        <v>2118</v>
      </c>
      <c r="Q898" t="str">
        <f>_xlfn.XLOOKUP(P898,Planilha1!$A$2:$A$3,Planilha1!$B$2:$B$3)</f>
        <v>Arena</v>
      </c>
      <c r="R898" t="s">
        <v>0</v>
      </c>
      <c r="S898" s="3">
        <v>1</v>
      </c>
      <c r="T898" t="s">
        <v>10</v>
      </c>
      <c r="U898" s="3">
        <v>1</v>
      </c>
      <c r="V898" t="s">
        <v>10</v>
      </c>
      <c r="W898" s="4">
        <v>12300</v>
      </c>
      <c r="X898" s="17">
        <f t="shared" si="27"/>
        <v>12300</v>
      </c>
      <c r="Y898" t="s">
        <v>11</v>
      </c>
      <c r="Z898" s="3">
        <v>1</v>
      </c>
      <c r="AA898" s="3">
        <v>0</v>
      </c>
      <c r="AB898" s="3">
        <v>0</v>
      </c>
      <c r="AC898" s="3">
        <v>0</v>
      </c>
      <c r="AD898" s="4">
        <v>0</v>
      </c>
      <c r="AE898" s="3">
        <v>1</v>
      </c>
      <c r="AF898" s="4">
        <v>12300</v>
      </c>
      <c r="AG898" s="3">
        <v>1</v>
      </c>
      <c r="AH898" s="4">
        <v>0</v>
      </c>
      <c r="AI898" s="4">
        <v>0</v>
      </c>
      <c r="AJ898" s="4">
        <v>0</v>
      </c>
      <c r="AK898" s="4">
        <v>0</v>
      </c>
      <c r="AL898" t="s">
        <v>1402</v>
      </c>
      <c r="AM898" t="s">
        <v>13</v>
      </c>
    </row>
    <row r="899" spans="1:39" x14ac:dyDescent="0.25">
      <c r="A899" t="s">
        <v>1</v>
      </c>
      <c r="B899" t="s">
        <v>2</v>
      </c>
      <c r="C899" t="s">
        <v>3</v>
      </c>
      <c r="D899" t="s">
        <v>4</v>
      </c>
      <c r="E899" t="str">
        <f>_xlfn.XLOOKUP(D899,Planilha2!A:A,Planilha2!B:B)</f>
        <v>Compras EBMS</v>
      </c>
      <c r="F899" s="2">
        <v>45342</v>
      </c>
      <c r="G899" t="s">
        <v>1226</v>
      </c>
      <c r="H899" s="10" t="s">
        <v>5675</v>
      </c>
      <c r="I899" t="s">
        <v>1227</v>
      </c>
      <c r="J899" t="s">
        <v>1228</v>
      </c>
      <c r="K899" t="s">
        <v>8</v>
      </c>
      <c r="L899" t="str">
        <f t="shared" ref="L899:L962" si="28">IF(LEFT(K899,1)="s","Serviço",IF(LEFT(K899,1)="l","Locação","Material"))</f>
        <v>Serviço</v>
      </c>
      <c r="M899" t="s">
        <v>0</v>
      </c>
      <c r="N899" t="s">
        <v>0</v>
      </c>
      <c r="O899" t="s">
        <v>9</v>
      </c>
      <c r="P899">
        <v>2118</v>
      </c>
      <c r="Q899" t="str">
        <f>_xlfn.XLOOKUP(P899,Planilha1!$A$2:$A$3,Planilha1!$B$2:$B$3)</f>
        <v>Arena</v>
      </c>
      <c r="R899" t="s">
        <v>0</v>
      </c>
      <c r="S899" s="3">
        <v>1</v>
      </c>
      <c r="T899" t="s">
        <v>10</v>
      </c>
      <c r="U899" s="3">
        <v>1</v>
      </c>
      <c r="V899" t="s">
        <v>10</v>
      </c>
      <c r="W899" s="4">
        <v>3420</v>
      </c>
      <c r="X899" s="17">
        <f t="shared" ref="X899:X962" si="29">W899*S899/Z899</f>
        <v>3420</v>
      </c>
      <c r="Y899" t="s">
        <v>11</v>
      </c>
      <c r="Z899" s="3">
        <v>1</v>
      </c>
      <c r="AA899" s="3">
        <v>0</v>
      </c>
      <c r="AB899" s="3">
        <v>0</v>
      </c>
      <c r="AC899" s="3">
        <v>0</v>
      </c>
      <c r="AD899" s="4">
        <v>0</v>
      </c>
      <c r="AE899" s="3">
        <v>0</v>
      </c>
      <c r="AF899" s="4">
        <v>0</v>
      </c>
      <c r="AG899" s="3">
        <v>1</v>
      </c>
      <c r="AH899" s="4">
        <v>0</v>
      </c>
      <c r="AI899" s="4">
        <v>0</v>
      </c>
      <c r="AJ899" s="4">
        <v>0</v>
      </c>
      <c r="AK899" s="4">
        <v>0</v>
      </c>
      <c r="AL899" t="s">
        <v>1403</v>
      </c>
      <c r="AM899" t="s">
        <v>13</v>
      </c>
    </row>
    <row r="900" spans="1:39" x14ac:dyDescent="0.25">
      <c r="A900" t="s">
        <v>1</v>
      </c>
      <c r="B900" t="s">
        <v>2</v>
      </c>
      <c r="C900" t="s">
        <v>3</v>
      </c>
      <c r="D900" t="s">
        <v>4</v>
      </c>
      <c r="E900" t="str">
        <f>_xlfn.XLOOKUP(D900,Planilha2!A:A,Planilha2!B:B)</f>
        <v>Compras EBMS</v>
      </c>
      <c r="F900" s="2">
        <v>45342</v>
      </c>
      <c r="G900" t="s">
        <v>1404</v>
      </c>
      <c r="H900" s="10" t="s">
        <v>5698</v>
      </c>
      <c r="I900" t="s">
        <v>1405</v>
      </c>
      <c r="J900" t="s">
        <v>1406</v>
      </c>
      <c r="K900" t="s">
        <v>8</v>
      </c>
      <c r="L900" t="str">
        <f t="shared" si="28"/>
        <v>Serviço</v>
      </c>
      <c r="M900" t="s">
        <v>0</v>
      </c>
      <c r="N900" t="s">
        <v>0</v>
      </c>
      <c r="O900" t="s">
        <v>9</v>
      </c>
      <c r="P900">
        <v>2118</v>
      </c>
      <c r="Q900" t="str">
        <f>_xlfn.XLOOKUP(P900,Planilha1!$A$2:$A$3,Planilha1!$B$2:$B$3)</f>
        <v>Arena</v>
      </c>
      <c r="R900" t="s">
        <v>0</v>
      </c>
      <c r="S900" s="3">
        <v>1</v>
      </c>
      <c r="T900" t="s">
        <v>10</v>
      </c>
      <c r="U900" s="3">
        <v>1</v>
      </c>
      <c r="V900" t="s">
        <v>10</v>
      </c>
      <c r="W900" s="4">
        <v>162</v>
      </c>
      <c r="X900" s="17">
        <f t="shared" si="29"/>
        <v>162</v>
      </c>
      <c r="Y900" t="s">
        <v>11</v>
      </c>
      <c r="Z900" s="3">
        <v>1</v>
      </c>
      <c r="AA900" s="3">
        <v>0</v>
      </c>
      <c r="AB900" s="3">
        <v>0</v>
      </c>
      <c r="AC900" s="3">
        <v>0</v>
      </c>
      <c r="AD900" s="4">
        <v>0</v>
      </c>
      <c r="AE900" s="3">
        <v>0</v>
      </c>
      <c r="AF900" s="4">
        <v>0</v>
      </c>
      <c r="AG900" s="3">
        <v>1</v>
      </c>
      <c r="AH900" s="4">
        <v>0</v>
      </c>
      <c r="AI900" s="4">
        <v>0</v>
      </c>
      <c r="AJ900" s="4">
        <v>0</v>
      </c>
      <c r="AK900" s="4">
        <v>0</v>
      </c>
      <c r="AL900" t="s">
        <v>1407</v>
      </c>
      <c r="AM900" t="s">
        <v>13</v>
      </c>
    </row>
    <row r="901" spans="1:39" x14ac:dyDescent="0.25">
      <c r="A901" t="s">
        <v>1</v>
      </c>
      <c r="B901" t="s">
        <v>2</v>
      </c>
      <c r="C901" t="s">
        <v>3</v>
      </c>
      <c r="D901" t="s">
        <v>4</v>
      </c>
      <c r="E901" t="str">
        <f>_xlfn.XLOOKUP(D901,Planilha2!A:A,Planilha2!B:B)</f>
        <v>Compras EBMS</v>
      </c>
      <c r="F901" s="2">
        <v>45342</v>
      </c>
      <c r="G901" t="s">
        <v>1408</v>
      </c>
      <c r="H901" s="10" t="s">
        <v>5699</v>
      </c>
      <c r="I901" t="s">
        <v>92</v>
      </c>
      <c r="J901" t="s">
        <v>1409</v>
      </c>
      <c r="K901" t="s">
        <v>8</v>
      </c>
      <c r="L901" t="str">
        <f t="shared" si="28"/>
        <v>Serviço</v>
      </c>
      <c r="M901" t="s">
        <v>0</v>
      </c>
      <c r="N901" t="s">
        <v>0</v>
      </c>
      <c r="O901" t="s">
        <v>9</v>
      </c>
      <c r="P901">
        <v>2118</v>
      </c>
      <c r="Q901" t="str">
        <f>_xlfn.XLOOKUP(P901,Planilha1!$A$2:$A$3,Planilha1!$B$2:$B$3)</f>
        <v>Arena</v>
      </c>
      <c r="R901" t="s">
        <v>0</v>
      </c>
      <c r="S901" s="3">
        <v>1</v>
      </c>
      <c r="T901" t="s">
        <v>10</v>
      </c>
      <c r="U901" s="3">
        <v>1</v>
      </c>
      <c r="V901" t="s">
        <v>10</v>
      </c>
      <c r="W901" s="4">
        <v>4708.8</v>
      </c>
      <c r="X901" s="17">
        <f t="shared" si="29"/>
        <v>4708.8</v>
      </c>
      <c r="Y901" t="s">
        <v>11</v>
      </c>
      <c r="Z901" s="3">
        <v>1</v>
      </c>
      <c r="AA901" s="3">
        <v>0</v>
      </c>
      <c r="AB901" s="3">
        <v>0</v>
      </c>
      <c r="AC901" s="3">
        <v>0</v>
      </c>
      <c r="AD901" s="4">
        <v>0</v>
      </c>
      <c r="AE901" s="3">
        <v>0</v>
      </c>
      <c r="AF901" s="4">
        <v>0</v>
      </c>
      <c r="AG901" s="3">
        <v>1</v>
      </c>
      <c r="AH901" s="4">
        <v>0</v>
      </c>
      <c r="AI901" s="4">
        <v>0</v>
      </c>
      <c r="AJ901" s="4">
        <v>0</v>
      </c>
      <c r="AK901" s="4">
        <v>0</v>
      </c>
      <c r="AL901" t="s">
        <v>1410</v>
      </c>
      <c r="AM901" t="s">
        <v>13</v>
      </c>
    </row>
    <row r="902" spans="1:39" x14ac:dyDescent="0.25">
      <c r="A902" t="s">
        <v>1</v>
      </c>
      <c r="B902" t="s">
        <v>2</v>
      </c>
      <c r="C902" t="s">
        <v>3</v>
      </c>
      <c r="D902" t="s">
        <v>4</v>
      </c>
      <c r="E902" t="str">
        <f>_xlfn.XLOOKUP(D902,Planilha2!A:A,Planilha2!B:B)</f>
        <v>Compras EBMS</v>
      </c>
      <c r="F902" s="2">
        <v>45342</v>
      </c>
      <c r="G902" t="s">
        <v>1293</v>
      </c>
      <c r="H902" s="10" t="s">
        <v>5690</v>
      </c>
      <c r="I902" t="s">
        <v>1138</v>
      </c>
      <c r="J902" t="s">
        <v>1139</v>
      </c>
      <c r="K902" t="s">
        <v>8</v>
      </c>
      <c r="L902" t="str">
        <f t="shared" si="28"/>
        <v>Serviço</v>
      </c>
      <c r="M902" t="s">
        <v>0</v>
      </c>
      <c r="N902" t="s">
        <v>0</v>
      </c>
      <c r="O902" t="s">
        <v>9</v>
      </c>
      <c r="P902">
        <v>2118</v>
      </c>
      <c r="Q902" t="str">
        <f>_xlfn.XLOOKUP(P902,Planilha1!$A$2:$A$3,Planilha1!$B$2:$B$3)</f>
        <v>Arena</v>
      </c>
      <c r="R902" t="s">
        <v>0</v>
      </c>
      <c r="S902" s="3">
        <v>1</v>
      </c>
      <c r="T902" t="s">
        <v>10</v>
      </c>
      <c r="U902" s="3">
        <v>1</v>
      </c>
      <c r="V902" t="s">
        <v>10</v>
      </c>
      <c r="W902" s="4">
        <v>2673.75</v>
      </c>
      <c r="X902" s="17">
        <f t="shared" si="29"/>
        <v>2673.75</v>
      </c>
      <c r="Y902" t="s">
        <v>11</v>
      </c>
      <c r="Z902" s="3">
        <v>1</v>
      </c>
      <c r="AA902" s="3">
        <v>0</v>
      </c>
      <c r="AB902" s="3">
        <v>0</v>
      </c>
      <c r="AC902" s="3">
        <v>0</v>
      </c>
      <c r="AD902" s="4">
        <v>0</v>
      </c>
      <c r="AE902" s="3">
        <v>0</v>
      </c>
      <c r="AF902" s="4">
        <v>0</v>
      </c>
      <c r="AG902" s="3">
        <v>1</v>
      </c>
      <c r="AH902" s="4">
        <v>0</v>
      </c>
      <c r="AI902" s="4">
        <v>0</v>
      </c>
      <c r="AJ902" s="4">
        <v>0</v>
      </c>
      <c r="AK902" s="4">
        <v>0</v>
      </c>
      <c r="AL902" t="s">
        <v>1411</v>
      </c>
      <c r="AM902" t="s">
        <v>13</v>
      </c>
    </row>
    <row r="903" spans="1:39" x14ac:dyDescent="0.25">
      <c r="A903" t="s">
        <v>1</v>
      </c>
      <c r="B903" t="s">
        <v>2</v>
      </c>
      <c r="C903" t="s">
        <v>3</v>
      </c>
      <c r="D903" t="s">
        <v>4</v>
      </c>
      <c r="E903" t="str">
        <f>_xlfn.XLOOKUP(D903,Planilha2!A:A,Planilha2!B:B)</f>
        <v>Compras EBMS</v>
      </c>
      <c r="F903" s="2">
        <v>45342</v>
      </c>
      <c r="G903" t="s">
        <v>46</v>
      </c>
      <c r="H903" s="10" t="s">
        <v>46</v>
      </c>
      <c r="I903" t="s">
        <v>336</v>
      </c>
      <c r="J903" t="s">
        <v>337</v>
      </c>
      <c r="K903" t="s">
        <v>338</v>
      </c>
      <c r="L903" t="str">
        <f t="shared" si="28"/>
        <v>Locação</v>
      </c>
      <c r="M903" t="s">
        <v>0</v>
      </c>
      <c r="N903" t="s">
        <v>0</v>
      </c>
      <c r="O903" t="s">
        <v>9</v>
      </c>
      <c r="P903">
        <v>2118</v>
      </c>
      <c r="Q903" t="str">
        <f>_xlfn.XLOOKUP(P903,Planilha1!$A$2:$A$3,Planilha1!$B$2:$B$3)</f>
        <v>Arena</v>
      </c>
      <c r="R903" t="s">
        <v>0</v>
      </c>
      <c r="S903" s="3">
        <v>1</v>
      </c>
      <c r="T903" t="s">
        <v>210</v>
      </c>
      <c r="U903" s="3">
        <v>1</v>
      </c>
      <c r="V903" t="s">
        <v>210</v>
      </c>
      <c r="W903" s="4">
        <v>13005</v>
      </c>
      <c r="X903" s="17">
        <f t="shared" si="29"/>
        <v>13005</v>
      </c>
      <c r="Y903" t="s">
        <v>11</v>
      </c>
      <c r="Z903" s="3">
        <v>1</v>
      </c>
      <c r="AA903" s="3">
        <v>0</v>
      </c>
      <c r="AB903" s="3">
        <v>0</v>
      </c>
      <c r="AC903" s="3">
        <v>0</v>
      </c>
      <c r="AD903" s="4">
        <v>0</v>
      </c>
      <c r="AE903" s="3">
        <v>0</v>
      </c>
      <c r="AF903" s="4">
        <v>0</v>
      </c>
      <c r="AG903" s="3">
        <v>1</v>
      </c>
      <c r="AH903" s="4">
        <v>0</v>
      </c>
      <c r="AI903" s="4">
        <v>0</v>
      </c>
      <c r="AJ903" s="4">
        <v>0</v>
      </c>
      <c r="AK903" s="4">
        <v>0</v>
      </c>
      <c r="AL903" t="s">
        <v>1412</v>
      </c>
      <c r="AM903" t="s">
        <v>13</v>
      </c>
    </row>
    <row r="904" spans="1:39" x14ac:dyDescent="0.25">
      <c r="A904" t="s">
        <v>1</v>
      </c>
      <c r="B904" t="s">
        <v>2</v>
      </c>
      <c r="C904" t="s">
        <v>3</v>
      </c>
      <c r="D904" t="s">
        <v>4</v>
      </c>
      <c r="E904" t="str">
        <f>_xlfn.XLOOKUP(D904,Planilha2!A:A,Planilha2!B:B)</f>
        <v>Compras EBMS</v>
      </c>
      <c r="F904" s="2">
        <v>45342</v>
      </c>
      <c r="G904" t="s">
        <v>46</v>
      </c>
      <c r="H904" s="10" t="s">
        <v>46</v>
      </c>
      <c r="I904" t="s">
        <v>1125</v>
      </c>
      <c r="J904" t="s">
        <v>1413</v>
      </c>
      <c r="K904" t="s">
        <v>8</v>
      </c>
      <c r="L904" t="str">
        <f t="shared" si="28"/>
        <v>Serviço</v>
      </c>
      <c r="M904" t="s">
        <v>0</v>
      </c>
      <c r="N904" t="s">
        <v>0</v>
      </c>
      <c r="O904" t="s">
        <v>9</v>
      </c>
      <c r="P904">
        <v>2118</v>
      </c>
      <c r="Q904" t="str">
        <f>_xlfn.XLOOKUP(P904,Planilha1!$A$2:$A$3,Planilha1!$B$2:$B$3)</f>
        <v>Arena</v>
      </c>
      <c r="R904" t="s">
        <v>0</v>
      </c>
      <c r="S904" s="3">
        <v>1</v>
      </c>
      <c r="T904" t="s">
        <v>10</v>
      </c>
      <c r="U904" s="3">
        <v>1</v>
      </c>
      <c r="V904" t="s">
        <v>10</v>
      </c>
      <c r="W904" s="4">
        <v>1485</v>
      </c>
      <c r="X904" s="17">
        <f t="shared" si="29"/>
        <v>1485</v>
      </c>
      <c r="Y904" t="s">
        <v>11</v>
      </c>
      <c r="Z904" s="3">
        <v>1</v>
      </c>
      <c r="AA904" s="3">
        <v>0</v>
      </c>
      <c r="AB904" s="3">
        <v>0</v>
      </c>
      <c r="AC904" s="3">
        <v>0</v>
      </c>
      <c r="AD904" s="4">
        <v>0</v>
      </c>
      <c r="AE904" s="3">
        <v>0</v>
      </c>
      <c r="AF904" s="4">
        <v>0</v>
      </c>
      <c r="AG904" s="3">
        <v>1</v>
      </c>
      <c r="AH904" s="4">
        <v>0</v>
      </c>
      <c r="AI904" s="4">
        <v>0</v>
      </c>
      <c r="AJ904" s="4">
        <v>0</v>
      </c>
      <c r="AK904" s="4">
        <v>0</v>
      </c>
      <c r="AL904" t="s">
        <v>1414</v>
      </c>
      <c r="AM904" t="s">
        <v>13</v>
      </c>
    </row>
    <row r="905" spans="1:39" x14ac:dyDescent="0.25">
      <c r="A905" t="s">
        <v>1</v>
      </c>
      <c r="B905" t="s">
        <v>2</v>
      </c>
      <c r="C905" t="s">
        <v>3</v>
      </c>
      <c r="D905" t="s">
        <v>4</v>
      </c>
      <c r="E905" t="str">
        <f>_xlfn.XLOOKUP(D905,Planilha2!A:A,Planilha2!B:B)</f>
        <v>Compras EBMS</v>
      </c>
      <c r="F905" s="2">
        <v>45342</v>
      </c>
      <c r="G905" t="s">
        <v>46</v>
      </c>
      <c r="H905" s="10" t="s">
        <v>46</v>
      </c>
      <c r="I905" t="s">
        <v>1125</v>
      </c>
      <c r="J905" t="s">
        <v>1413</v>
      </c>
      <c r="K905" t="s">
        <v>8</v>
      </c>
      <c r="L905" t="str">
        <f t="shared" si="28"/>
        <v>Serviço</v>
      </c>
      <c r="M905" t="s">
        <v>0</v>
      </c>
      <c r="N905" t="s">
        <v>0</v>
      </c>
      <c r="O905" t="s">
        <v>9</v>
      </c>
      <c r="P905">
        <v>2118</v>
      </c>
      <c r="Q905" t="str">
        <f>_xlfn.XLOOKUP(P905,Planilha1!$A$2:$A$3,Planilha1!$B$2:$B$3)</f>
        <v>Arena</v>
      </c>
      <c r="R905" t="s">
        <v>0</v>
      </c>
      <c r="S905" s="3">
        <v>1</v>
      </c>
      <c r="T905" t="s">
        <v>10</v>
      </c>
      <c r="U905" s="3">
        <v>1</v>
      </c>
      <c r="V905" t="s">
        <v>10</v>
      </c>
      <c r="W905" s="4">
        <v>1485</v>
      </c>
      <c r="X905" s="17">
        <f t="shared" si="29"/>
        <v>1485</v>
      </c>
      <c r="Y905" t="s">
        <v>11</v>
      </c>
      <c r="Z905" s="3">
        <v>1</v>
      </c>
      <c r="AA905" s="3">
        <v>0</v>
      </c>
      <c r="AB905" s="3">
        <v>0</v>
      </c>
      <c r="AC905" s="3">
        <v>0</v>
      </c>
      <c r="AD905" s="4">
        <v>0</v>
      </c>
      <c r="AE905" s="3">
        <v>0</v>
      </c>
      <c r="AF905" s="4">
        <v>0</v>
      </c>
      <c r="AG905" s="3">
        <v>1</v>
      </c>
      <c r="AH905" s="4">
        <v>0</v>
      </c>
      <c r="AI905" s="4">
        <v>0</v>
      </c>
      <c r="AJ905" s="4">
        <v>0</v>
      </c>
      <c r="AK905" s="4">
        <v>0</v>
      </c>
      <c r="AL905" t="s">
        <v>1415</v>
      </c>
      <c r="AM905" t="s">
        <v>13</v>
      </c>
    </row>
    <row r="906" spans="1:39" x14ac:dyDescent="0.25">
      <c r="A906" t="s">
        <v>1</v>
      </c>
      <c r="B906" t="s">
        <v>2</v>
      </c>
      <c r="C906" t="s">
        <v>3</v>
      </c>
      <c r="D906" t="s">
        <v>4</v>
      </c>
      <c r="E906" t="str">
        <f>_xlfn.XLOOKUP(D906,Planilha2!A:A,Planilha2!B:B)</f>
        <v>Compras EBMS</v>
      </c>
      <c r="F906" s="2">
        <v>45342</v>
      </c>
      <c r="G906" t="s">
        <v>46</v>
      </c>
      <c r="H906" s="10" t="s">
        <v>46</v>
      </c>
      <c r="I906" t="s">
        <v>1125</v>
      </c>
      <c r="J906" t="s">
        <v>1413</v>
      </c>
      <c r="K906" t="s">
        <v>8</v>
      </c>
      <c r="L906" t="str">
        <f t="shared" si="28"/>
        <v>Serviço</v>
      </c>
      <c r="M906" t="s">
        <v>0</v>
      </c>
      <c r="N906" t="s">
        <v>0</v>
      </c>
      <c r="O906" t="s">
        <v>9</v>
      </c>
      <c r="P906">
        <v>2118</v>
      </c>
      <c r="Q906" t="str">
        <f>_xlfn.XLOOKUP(P906,Planilha1!$A$2:$A$3,Planilha1!$B$2:$B$3)</f>
        <v>Arena</v>
      </c>
      <c r="R906" t="s">
        <v>0</v>
      </c>
      <c r="S906" s="3">
        <v>1</v>
      </c>
      <c r="T906" t="s">
        <v>10</v>
      </c>
      <c r="U906" s="3">
        <v>1</v>
      </c>
      <c r="V906" t="s">
        <v>10</v>
      </c>
      <c r="W906" s="4">
        <v>1485</v>
      </c>
      <c r="X906" s="17">
        <f t="shared" si="29"/>
        <v>1485</v>
      </c>
      <c r="Y906" t="s">
        <v>11</v>
      </c>
      <c r="Z906" s="3">
        <v>1</v>
      </c>
      <c r="AA906" s="3">
        <v>0</v>
      </c>
      <c r="AB906" s="3">
        <v>0</v>
      </c>
      <c r="AC906" s="3">
        <v>0</v>
      </c>
      <c r="AD906" s="4">
        <v>0</v>
      </c>
      <c r="AE906" s="3">
        <v>0</v>
      </c>
      <c r="AF906" s="4">
        <v>0</v>
      </c>
      <c r="AG906" s="3">
        <v>1</v>
      </c>
      <c r="AH906" s="4">
        <v>0</v>
      </c>
      <c r="AI906" s="4">
        <v>0</v>
      </c>
      <c r="AJ906" s="4">
        <v>0</v>
      </c>
      <c r="AK906" s="4">
        <v>0</v>
      </c>
      <c r="AL906" t="s">
        <v>1416</v>
      </c>
      <c r="AM906" t="s">
        <v>13</v>
      </c>
    </row>
    <row r="907" spans="1:39" x14ac:dyDescent="0.25">
      <c r="A907" t="s">
        <v>1</v>
      </c>
      <c r="B907" t="s">
        <v>2</v>
      </c>
      <c r="C907" t="s">
        <v>3</v>
      </c>
      <c r="D907" t="s">
        <v>4</v>
      </c>
      <c r="E907" t="str">
        <f>_xlfn.XLOOKUP(D907,Planilha2!A:A,Planilha2!B:B)</f>
        <v>Compras EBMS</v>
      </c>
      <c r="F907" s="2">
        <v>45343</v>
      </c>
      <c r="G907" t="s">
        <v>1143</v>
      </c>
      <c r="H907" s="10" t="s">
        <v>5661</v>
      </c>
      <c r="I907" t="s">
        <v>1144</v>
      </c>
      <c r="J907" t="s">
        <v>1145</v>
      </c>
      <c r="K907" t="s">
        <v>1146</v>
      </c>
      <c r="L907" t="str">
        <f t="shared" si="28"/>
        <v>Material</v>
      </c>
      <c r="M907" t="s">
        <v>0</v>
      </c>
      <c r="N907" t="s">
        <v>0</v>
      </c>
      <c r="O907" t="s">
        <v>9</v>
      </c>
      <c r="P907">
        <v>2118</v>
      </c>
      <c r="Q907" t="str">
        <f>_xlfn.XLOOKUP(P907,Planilha1!$A$2:$A$3,Planilha1!$B$2:$B$3)</f>
        <v>Arena</v>
      </c>
      <c r="R907" t="s">
        <v>0</v>
      </c>
      <c r="S907" s="3">
        <v>1</v>
      </c>
      <c r="T907" t="s">
        <v>1147</v>
      </c>
      <c r="U907" s="3">
        <v>1</v>
      </c>
      <c r="V907" t="s">
        <v>1147</v>
      </c>
      <c r="W907" s="4">
        <v>1130.4000000000001</v>
      </c>
      <c r="X907" s="17">
        <f t="shared" si="29"/>
        <v>1130.4000000000001</v>
      </c>
      <c r="Y907" t="s">
        <v>11</v>
      </c>
      <c r="Z907" s="3">
        <v>1</v>
      </c>
      <c r="AA907" s="3">
        <v>0</v>
      </c>
      <c r="AB907" s="3">
        <v>0</v>
      </c>
      <c r="AC907" s="3">
        <v>0</v>
      </c>
      <c r="AD907" s="4">
        <v>0</v>
      </c>
      <c r="AE907" s="3">
        <v>0</v>
      </c>
      <c r="AF907" s="4">
        <v>0</v>
      </c>
      <c r="AG907" s="3">
        <v>1</v>
      </c>
      <c r="AH907" s="4">
        <v>0</v>
      </c>
      <c r="AI907" s="4">
        <v>0</v>
      </c>
      <c r="AJ907" s="4">
        <v>0</v>
      </c>
      <c r="AK907" s="4">
        <v>0</v>
      </c>
      <c r="AL907" t="s">
        <v>1417</v>
      </c>
      <c r="AM907" t="s">
        <v>13</v>
      </c>
    </row>
    <row r="908" spans="1:39" x14ac:dyDescent="0.25">
      <c r="A908" t="s">
        <v>1</v>
      </c>
      <c r="B908" t="s">
        <v>2</v>
      </c>
      <c r="C908" t="s">
        <v>3</v>
      </c>
      <c r="D908" t="s">
        <v>4</v>
      </c>
      <c r="E908" t="str">
        <f>_xlfn.XLOOKUP(D908,Planilha2!A:A,Planilha2!B:B)</f>
        <v>Compras EBMS</v>
      </c>
      <c r="F908" s="2">
        <v>45344</v>
      </c>
      <c r="G908" t="s">
        <v>1418</v>
      </c>
      <c r="H908" s="10" t="s">
        <v>5700</v>
      </c>
      <c r="I908" t="s">
        <v>21</v>
      </c>
      <c r="J908" t="s">
        <v>1117</v>
      </c>
      <c r="K908" t="s">
        <v>8</v>
      </c>
      <c r="L908" t="str">
        <f t="shared" si="28"/>
        <v>Serviço</v>
      </c>
      <c r="M908" t="s">
        <v>0</v>
      </c>
      <c r="N908" t="s">
        <v>0</v>
      </c>
      <c r="O908" t="s">
        <v>9</v>
      </c>
      <c r="P908">
        <v>2118</v>
      </c>
      <c r="Q908" t="str">
        <f>_xlfn.XLOOKUP(P908,Planilha1!$A$2:$A$3,Planilha1!$B$2:$B$3)</f>
        <v>Arena</v>
      </c>
      <c r="R908" t="s">
        <v>0</v>
      </c>
      <c r="S908" s="3">
        <v>1</v>
      </c>
      <c r="T908" t="s">
        <v>10</v>
      </c>
      <c r="U908" s="3">
        <v>1</v>
      </c>
      <c r="V908" t="s">
        <v>10</v>
      </c>
      <c r="W908" s="4">
        <v>1700</v>
      </c>
      <c r="X908" s="17">
        <f t="shared" si="29"/>
        <v>1700</v>
      </c>
      <c r="Y908" t="s">
        <v>11</v>
      </c>
      <c r="Z908" s="3">
        <v>1</v>
      </c>
      <c r="AA908" s="3">
        <v>0</v>
      </c>
      <c r="AB908" s="3">
        <v>0</v>
      </c>
      <c r="AC908" s="3">
        <v>0</v>
      </c>
      <c r="AD908" s="4">
        <v>0</v>
      </c>
      <c r="AE908" s="3">
        <v>0</v>
      </c>
      <c r="AF908" s="4">
        <v>0</v>
      </c>
      <c r="AG908" s="3">
        <v>1</v>
      </c>
      <c r="AH908" s="4">
        <v>0</v>
      </c>
      <c r="AI908" s="4">
        <v>0</v>
      </c>
      <c r="AJ908" s="4">
        <v>0</v>
      </c>
      <c r="AK908" s="4">
        <v>0</v>
      </c>
      <c r="AL908" t="s">
        <v>1419</v>
      </c>
      <c r="AM908" t="s">
        <v>13</v>
      </c>
    </row>
    <row r="909" spans="1:39" x14ac:dyDescent="0.25">
      <c r="A909" t="s">
        <v>1</v>
      </c>
      <c r="B909" t="s">
        <v>2</v>
      </c>
      <c r="C909" t="s">
        <v>3</v>
      </c>
      <c r="D909" t="s">
        <v>4</v>
      </c>
      <c r="E909" t="str">
        <f>_xlfn.XLOOKUP(D909,Planilha2!A:A,Planilha2!B:B)</f>
        <v>Compras EBMS</v>
      </c>
      <c r="F909" s="2">
        <v>45344</v>
      </c>
      <c r="G909" t="s">
        <v>1420</v>
      </c>
      <c r="H909" s="10" t="s">
        <v>5701</v>
      </c>
      <c r="I909" t="s">
        <v>1421</v>
      </c>
      <c r="J909" t="s">
        <v>1422</v>
      </c>
      <c r="K909" t="s">
        <v>8</v>
      </c>
      <c r="L909" t="str">
        <f t="shared" si="28"/>
        <v>Serviço</v>
      </c>
      <c r="M909" t="s">
        <v>0</v>
      </c>
      <c r="N909" t="s">
        <v>0</v>
      </c>
      <c r="O909" t="s">
        <v>9</v>
      </c>
      <c r="P909">
        <v>2118</v>
      </c>
      <c r="Q909" t="str">
        <f>_xlfn.XLOOKUP(P909,Planilha1!$A$2:$A$3,Planilha1!$B$2:$B$3)</f>
        <v>Arena</v>
      </c>
      <c r="R909" t="s">
        <v>0</v>
      </c>
      <c r="S909" s="3">
        <v>1</v>
      </c>
      <c r="T909" t="s">
        <v>10</v>
      </c>
      <c r="U909" s="3">
        <v>1</v>
      </c>
      <c r="V909" t="s">
        <v>10</v>
      </c>
      <c r="W909" s="4">
        <v>2916.67</v>
      </c>
      <c r="X909" s="17">
        <f t="shared" si="29"/>
        <v>2916.67</v>
      </c>
      <c r="Y909" t="s">
        <v>11</v>
      </c>
      <c r="Z909" s="3">
        <v>1</v>
      </c>
      <c r="AA909" s="3">
        <v>0</v>
      </c>
      <c r="AB909" s="3">
        <v>0</v>
      </c>
      <c r="AC909" s="3">
        <v>0</v>
      </c>
      <c r="AD909" s="4">
        <v>0</v>
      </c>
      <c r="AE909" s="3">
        <v>0</v>
      </c>
      <c r="AF909" s="4">
        <v>0</v>
      </c>
      <c r="AG909" s="3">
        <v>1</v>
      </c>
      <c r="AH909" s="4">
        <v>0</v>
      </c>
      <c r="AI909" s="4">
        <v>0</v>
      </c>
      <c r="AJ909" s="4">
        <v>0</v>
      </c>
      <c r="AK909" s="4">
        <v>0</v>
      </c>
      <c r="AL909" t="s">
        <v>1423</v>
      </c>
      <c r="AM909" t="s">
        <v>13</v>
      </c>
    </row>
    <row r="910" spans="1:39" x14ac:dyDescent="0.25">
      <c r="A910" t="s">
        <v>1</v>
      </c>
      <c r="B910" t="s">
        <v>2</v>
      </c>
      <c r="C910" t="s">
        <v>3</v>
      </c>
      <c r="D910" t="s">
        <v>4</v>
      </c>
      <c r="E910" t="str">
        <f>_xlfn.XLOOKUP(D910,Planilha2!A:A,Planilha2!B:B)</f>
        <v>Compras EBMS</v>
      </c>
      <c r="F910" s="2">
        <v>45344</v>
      </c>
      <c r="G910" t="s">
        <v>1420</v>
      </c>
      <c r="H910" s="10" t="s">
        <v>5701</v>
      </c>
      <c r="I910" t="s">
        <v>1421</v>
      </c>
      <c r="J910" t="s">
        <v>1422</v>
      </c>
      <c r="K910" t="s">
        <v>8</v>
      </c>
      <c r="L910" t="str">
        <f t="shared" si="28"/>
        <v>Serviço</v>
      </c>
      <c r="M910" t="s">
        <v>0</v>
      </c>
      <c r="N910" t="s">
        <v>0</v>
      </c>
      <c r="O910" t="s">
        <v>9</v>
      </c>
      <c r="P910">
        <v>2118</v>
      </c>
      <c r="Q910" t="str">
        <f>_xlfn.XLOOKUP(P910,Planilha1!$A$2:$A$3,Planilha1!$B$2:$B$3)</f>
        <v>Arena</v>
      </c>
      <c r="R910" t="s">
        <v>0</v>
      </c>
      <c r="S910" s="3">
        <v>1</v>
      </c>
      <c r="T910" t="s">
        <v>10</v>
      </c>
      <c r="U910" s="3">
        <v>1</v>
      </c>
      <c r="V910" t="s">
        <v>10</v>
      </c>
      <c r="W910" s="4">
        <v>2916.67</v>
      </c>
      <c r="X910" s="17">
        <f t="shared" si="29"/>
        <v>2916.67</v>
      </c>
      <c r="Y910" t="s">
        <v>11</v>
      </c>
      <c r="Z910" s="3">
        <v>1</v>
      </c>
      <c r="AA910" s="3">
        <v>0</v>
      </c>
      <c r="AB910" s="3">
        <v>0</v>
      </c>
      <c r="AC910" s="3">
        <v>0</v>
      </c>
      <c r="AD910" s="4">
        <v>0</v>
      </c>
      <c r="AE910" s="3">
        <v>0</v>
      </c>
      <c r="AF910" s="4">
        <v>0</v>
      </c>
      <c r="AG910" s="3">
        <v>1</v>
      </c>
      <c r="AH910" s="4">
        <v>0</v>
      </c>
      <c r="AI910" s="4">
        <v>0</v>
      </c>
      <c r="AJ910" s="4">
        <v>0</v>
      </c>
      <c r="AK910" s="4">
        <v>0</v>
      </c>
      <c r="AL910" t="s">
        <v>1424</v>
      </c>
      <c r="AM910" t="s">
        <v>13</v>
      </c>
    </row>
    <row r="911" spans="1:39" x14ac:dyDescent="0.25">
      <c r="A911" t="s">
        <v>1</v>
      </c>
      <c r="B911" t="s">
        <v>2</v>
      </c>
      <c r="C911" t="s">
        <v>3</v>
      </c>
      <c r="D911" t="s">
        <v>4</v>
      </c>
      <c r="E911" t="str">
        <f>_xlfn.XLOOKUP(D911,Planilha2!A:A,Planilha2!B:B)</f>
        <v>Compras EBMS</v>
      </c>
      <c r="F911" s="2">
        <v>45344</v>
      </c>
      <c r="G911" t="s">
        <v>1420</v>
      </c>
      <c r="H911" s="10" t="s">
        <v>5701</v>
      </c>
      <c r="I911" t="s">
        <v>1421</v>
      </c>
      <c r="J911" t="s">
        <v>1422</v>
      </c>
      <c r="K911" t="s">
        <v>8</v>
      </c>
      <c r="L911" t="str">
        <f t="shared" si="28"/>
        <v>Serviço</v>
      </c>
      <c r="M911" t="s">
        <v>0</v>
      </c>
      <c r="N911" t="s">
        <v>0</v>
      </c>
      <c r="O911" t="s">
        <v>9</v>
      </c>
      <c r="P911">
        <v>2118</v>
      </c>
      <c r="Q911" t="str">
        <f>_xlfn.XLOOKUP(P911,Planilha1!$A$2:$A$3,Planilha1!$B$2:$B$3)</f>
        <v>Arena</v>
      </c>
      <c r="R911" t="s">
        <v>0</v>
      </c>
      <c r="S911" s="3">
        <v>1</v>
      </c>
      <c r="T911" t="s">
        <v>10</v>
      </c>
      <c r="U911" s="3">
        <v>1</v>
      </c>
      <c r="V911" t="s">
        <v>10</v>
      </c>
      <c r="W911" s="4">
        <v>5824</v>
      </c>
      <c r="X911" s="17">
        <f t="shared" si="29"/>
        <v>5824</v>
      </c>
      <c r="Y911" t="s">
        <v>11</v>
      </c>
      <c r="Z911" s="3">
        <v>1</v>
      </c>
      <c r="AA911" s="3">
        <v>0</v>
      </c>
      <c r="AB911" s="3">
        <v>0</v>
      </c>
      <c r="AC911" s="3">
        <v>0</v>
      </c>
      <c r="AD911" s="4">
        <v>0</v>
      </c>
      <c r="AE911" s="3">
        <v>0</v>
      </c>
      <c r="AF911" s="4">
        <v>0</v>
      </c>
      <c r="AG911" s="3">
        <v>1</v>
      </c>
      <c r="AH911" s="4">
        <v>0</v>
      </c>
      <c r="AI911" s="4">
        <v>0</v>
      </c>
      <c r="AJ911" s="4">
        <v>0</v>
      </c>
      <c r="AK911" s="4">
        <v>0</v>
      </c>
      <c r="AL911" t="s">
        <v>1425</v>
      </c>
      <c r="AM911" t="s">
        <v>13</v>
      </c>
    </row>
    <row r="912" spans="1:39" x14ac:dyDescent="0.25">
      <c r="A912" t="s">
        <v>1</v>
      </c>
      <c r="B912" t="s">
        <v>2</v>
      </c>
      <c r="C912" t="s">
        <v>3</v>
      </c>
      <c r="D912" t="s">
        <v>4</v>
      </c>
      <c r="E912" t="str">
        <f>_xlfn.XLOOKUP(D912,Planilha2!A:A,Planilha2!B:B)</f>
        <v>Compras EBMS</v>
      </c>
      <c r="F912" s="2">
        <v>45344</v>
      </c>
      <c r="G912" t="s">
        <v>1420</v>
      </c>
      <c r="H912" s="10" t="s">
        <v>5701</v>
      </c>
      <c r="I912" t="s">
        <v>1421</v>
      </c>
      <c r="J912" t="s">
        <v>1422</v>
      </c>
      <c r="K912" t="s">
        <v>8</v>
      </c>
      <c r="L912" t="str">
        <f t="shared" si="28"/>
        <v>Serviço</v>
      </c>
      <c r="M912" t="s">
        <v>0</v>
      </c>
      <c r="N912" t="s">
        <v>0</v>
      </c>
      <c r="O912" t="s">
        <v>9</v>
      </c>
      <c r="P912">
        <v>2118</v>
      </c>
      <c r="Q912" t="str">
        <f>_xlfn.XLOOKUP(P912,Planilha1!$A$2:$A$3,Planilha1!$B$2:$B$3)</f>
        <v>Arena</v>
      </c>
      <c r="R912" t="s">
        <v>0</v>
      </c>
      <c r="S912" s="3">
        <v>1</v>
      </c>
      <c r="T912" t="s">
        <v>10</v>
      </c>
      <c r="U912" s="3">
        <v>1</v>
      </c>
      <c r="V912" t="s">
        <v>10</v>
      </c>
      <c r="W912" s="4">
        <v>5824</v>
      </c>
      <c r="X912" s="17">
        <f t="shared" si="29"/>
        <v>5824</v>
      </c>
      <c r="Y912" t="s">
        <v>11</v>
      </c>
      <c r="Z912" s="3">
        <v>1</v>
      </c>
      <c r="AA912" s="3">
        <v>0</v>
      </c>
      <c r="AB912" s="3">
        <v>0</v>
      </c>
      <c r="AC912" s="3">
        <v>0</v>
      </c>
      <c r="AD912" s="4">
        <v>0</v>
      </c>
      <c r="AE912" s="3">
        <v>0</v>
      </c>
      <c r="AF912" s="4">
        <v>0</v>
      </c>
      <c r="AG912" s="3">
        <v>1</v>
      </c>
      <c r="AH912" s="4">
        <v>0</v>
      </c>
      <c r="AI912" s="4">
        <v>0</v>
      </c>
      <c r="AJ912" s="4">
        <v>0</v>
      </c>
      <c r="AK912" s="4">
        <v>0</v>
      </c>
      <c r="AL912" t="s">
        <v>1426</v>
      </c>
      <c r="AM912" t="s">
        <v>13</v>
      </c>
    </row>
    <row r="913" spans="1:39" x14ac:dyDescent="0.25">
      <c r="A913" t="s">
        <v>1</v>
      </c>
      <c r="B913" t="s">
        <v>2</v>
      </c>
      <c r="C913" t="s">
        <v>3</v>
      </c>
      <c r="D913" t="s">
        <v>4</v>
      </c>
      <c r="E913" t="str">
        <f>_xlfn.XLOOKUP(D913,Planilha2!A:A,Planilha2!B:B)</f>
        <v>Compras EBMS</v>
      </c>
      <c r="F913" s="2">
        <v>45345</v>
      </c>
      <c r="G913" t="s">
        <v>1143</v>
      </c>
      <c r="H913" s="10" t="s">
        <v>5661</v>
      </c>
      <c r="I913" t="s">
        <v>1144</v>
      </c>
      <c r="J913" t="s">
        <v>1145</v>
      </c>
      <c r="K913" t="s">
        <v>1146</v>
      </c>
      <c r="L913" t="str">
        <f t="shared" si="28"/>
        <v>Material</v>
      </c>
      <c r="M913" t="s">
        <v>0</v>
      </c>
      <c r="N913" t="s">
        <v>0</v>
      </c>
      <c r="O913" t="s">
        <v>9</v>
      </c>
      <c r="P913">
        <v>2118</v>
      </c>
      <c r="Q913" t="str">
        <f>_xlfn.XLOOKUP(P913,Planilha1!$A$2:$A$3,Planilha1!$B$2:$B$3)</f>
        <v>Arena</v>
      </c>
      <c r="R913" t="s">
        <v>0</v>
      </c>
      <c r="S913" s="3">
        <v>1</v>
      </c>
      <c r="T913" t="s">
        <v>1147</v>
      </c>
      <c r="U913" s="3">
        <v>1</v>
      </c>
      <c r="V913" t="s">
        <v>1147</v>
      </c>
      <c r="W913" s="4">
        <v>761.55</v>
      </c>
      <c r="X913" s="17">
        <f t="shared" si="29"/>
        <v>761.55</v>
      </c>
      <c r="Y913" t="s">
        <v>11</v>
      </c>
      <c r="Z913" s="3">
        <v>1</v>
      </c>
      <c r="AA913" s="3">
        <v>0</v>
      </c>
      <c r="AB913" s="3">
        <v>0</v>
      </c>
      <c r="AC913" s="3">
        <v>0</v>
      </c>
      <c r="AD913" s="4">
        <v>0</v>
      </c>
      <c r="AE913" s="3">
        <v>0</v>
      </c>
      <c r="AF913" s="4">
        <v>0</v>
      </c>
      <c r="AG913" s="3">
        <v>1</v>
      </c>
      <c r="AH913" s="4">
        <v>0</v>
      </c>
      <c r="AI913" s="4">
        <v>0</v>
      </c>
      <c r="AJ913" s="4">
        <v>0</v>
      </c>
      <c r="AK913" s="4">
        <v>0</v>
      </c>
      <c r="AL913" t="s">
        <v>1427</v>
      </c>
      <c r="AM913" t="s">
        <v>13</v>
      </c>
    </row>
    <row r="914" spans="1:39" x14ac:dyDescent="0.25">
      <c r="A914" t="s">
        <v>1</v>
      </c>
      <c r="B914" t="s">
        <v>2</v>
      </c>
      <c r="C914" t="s">
        <v>3</v>
      </c>
      <c r="D914" t="s">
        <v>4</v>
      </c>
      <c r="E914" t="str">
        <f>_xlfn.XLOOKUP(D914,Planilha2!A:A,Planilha2!B:B)</f>
        <v>Compras EBMS</v>
      </c>
      <c r="F914" s="2">
        <v>45345</v>
      </c>
      <c r="G914" t="s">
        <v>1428</v>
      </c>
      <c r="H914" s="10" t="s">
        <v>5702</v>
      </c>
      <c r="I914" t="s">
        <v>92</v>
      </c>
      <c r="J914" t="s">
        <v>1429</v>
      </c>
      <c r="K914" t="s">
        <v>8</v>
      </c>
      <c r="L914" t="str">
        <f t="shared" si="28"/>
        <v>Serviço</v>
      </c>
      <c r="M914" t="s">
        <v>0</v>
      </c>
      <c r="N914" t="s">
        <v>0</v>
      </c>
      <c r="O914" t="s">
        <v>9</v>
      </c>
      <c r="P914">
        <v>2118</v>
      </c>
      <c r="Q914" t="str">
        <f>_xlfn.XLOOKUP(P914,Planilha1!$A$2:$A$3,Planilha1!$B$2:$B$3)</f>
        <v>Arena</v>
      </c>
      <c r="R914" t="s">
        <v>0</v>
      </c>
      <c r="S914" s="3">
        <v>1</v>
      </c>
      <c r="T914" t="s">
        <v>10</v>
      </c>
      <c r="U914" s="3">
        <v>1</v>
      </c>
      <c r="V914" t="s">
        <v>10</v>
      </c>
      <c r="W914" s="4">
        <v>11000</v>
      </c>
      <c r="X914" s="17">
        <f t="shared" si="29"/>
        <v>11000</v>
      </c>
      <c r="Y914" t="s">
        <v>11</v>
      </c>
      <c r="Z914" s="3">
        <v>1</v>
      </c>
      <c r="AA914" s="3">
        <v>0</v>
      </c>
      <c r="AB914" s="3">
        <v>0</v>
      </c>
      <c r="AC914" s="3">
        <v>0</v>
      </c>
      <c r="AD914" s="4">
        <v>0</v>
      </c>
      <c r="AE914" s="3">
        <v>0</v>
      </c>
      <c r="AF914" s="4">
        <v>0</v>
      </c>
      <c r="AG914" s="3">
        <v>1</v>
      </c>
      <c r="AH914" s="4">
        <v>0</v>
      </c>
      <c r="AI914" s="4">
        <v>0</v>
      </c>
      <c r="AJ914" s="4">
        <v>0</v>
      </c>
      <c r="AK914" s="4">
        <v>0</v>
      </c>
      <c r="AL914" t="s">
        <v>1430</v>
      </c>
      <c r="AM914" t="s">
        <v>13</v>
      </c>
    </row>
    <row r="915" spans="1:39" x14ac:dyDescent="0.25">
      <c r="A915" t="s">
        <v>1</v>
      </c>
      <c r="B915" t="s">
        <v>2</v>
      </c>
      <c r="C915" t="s">
        <v>3</v>
      </c>
      <c r="D915" t="s">
        <v>4</v>
      </c>
      <c r="E915" t="str">
        <f>_xlfn.XLOOKUP(D915,Planilha2!A:A,Planilha2!B:B)</f>
        <v>Compras EBMS</v>
      </c>
      <c r="F915" s="2">
        <v>45345</v>
      </c>
      <c r="G915" t="s">
        <v>1431</v>
      </c>
      <c r="H915" s="10" t="s">
        <v>5703</v>
      </c>
      <c r="I915" t="s">
        <v>1394</v>
      </c>
      <c r="J915" t="s">
        <v>1395</v>
      </c>
      <c r="K915" t="s">
        <v>8</v>
      </c>
      <c r="L915" t="str">
        <f t="shared" si="28"/>
        <v>Serviço</v>
      </c>
      <c r="M915" t="s">
        <v>0</v>
      </c>
      <c r="N915" t="s">
        <v>0</v>
      </c>
      <c r="O915" t="s">
        <v>9</v>
      </c>
      <c r="P915">
        <v>2118</v>
      </c>
      <c r="Q915" t="str">
        <f>_xlfn.XLOOKUP(P915,Planilha1!$A$2:$A$3,Planilha1!$B$2:$B$3)</f>
        <v>Arena</v>
      </c>
      <c r="R915" t="s">
        <v>0</v>
      </c>
      <c r="S915" s="3">
        <v>1</v>
      </c>
      <c r="T915" t="s">
        <v>10</v>
      </c>
      <c r="U915" s="3">
        <v>1</v>
      </c>
      <c r="V915" t="s">
        <v>10</v>
      </c>
      <c r="W915" s="4">
        <v>76744.89</v>
      </c>
      <c r="X915" s="17">
        <f t="shared" si="29"/>
        <v>76744.89</v>
      </c>
      <c r="Y915" t="s">
        <v>11</v>
      </c>
      <c r="Z915" s="3">
        <v>1</v>
      </c>
      <c r="AA915" s="3">
        <v>0</v>
      </c>
      <c r="AB915" s="3">
        <v>0</v>
      </c>
      <c r="AC915" s="3">
        <v>0</v>
      </c>
      <c r="AD915" s="4">
        <v>0</v>
      </c>
      <c r="AE915" s="3">
        <v>0</v>
      </c>
      <c r="AF915" s="4">
        <v>0</v>
      </c>
      <c r="AG915" s="3">
        <v>1</v>
      </c>
      <c r="AH915" s="4">
        <v>0</v>
      </c>
      <c r="AI915" s="4">
        <v>0</v>
      </c>
      <c r="AJ915" s="4">
        <v>0</v>
      </c>
      <c r="AK915" s="4">
        <v>0</v>
      </c>
      <c r="AL915" t="s">
        <v>1432</v>
      </c>
      <c r="AM915" t="s">
        <v>13</v>
      </c>
    </row>
    <row r="916" spans="1:39" x14ac:dyDescent="0.25">
      <c r="A916" t="s">
        <v>1</v>
      </c>
      <c r="B916" t="s">
        <v>2</v>
      </c>
      <c r="C916" t="s">
        <v>3</v>
      </c>
      <c r="D916" t="s">
        <v>4</v>
      </c>
      <c r="E916" t="str">
        <f>_xlfn.XLOOKUP(D916,Planilha2!A:A,Planilha2!B:B)</f>
        <v>Compras EBMS</v>
      </c>
      <c r="F916" s="2">
        <v>45345</v>
      </c>
      <c r="G916" t="s">
        <v>46</v>
      </c>
      <c r="H916" s="10" t="s">
        <v>46</v>
      </c>
      <c r="I916" t="s">
        <v>1125</v>
      </c>
      <c r="J916" t="s">
        <v>1433</v>
      </c>
      <c r="K916" t="s">
        <v>8</v>
      </c>
      <c r="L916" t="str">
        <f t="shared" si="28"/>
        <v>Serviço</v>
      </c>
      <c r="M916" t="s">
        <v>0</v>
      </c>
      <c r="N916" t="s">
        <v>0</v>
      </c>
      <c r="O916" t="s">
        <v>9</v>
      </c>
      <c r="P916">
        <v>2118</v>
      </c>
      <c r="Q916" t="str">
        <f>_xlfn.XLOOKUP(P916,Planilha1!$A$2:$A$3,Planilha1!$B$2:$B$3)</f>
        <v>Arena</v>
      </c>
      <c r="R916" t="s">
        <v>0</v>
      </c>
      <c r="S916" s="3">
        <v>1</v>
      </c>
      <c r="T916" t="s">
        <v>10</v>
      </c>
      <c r="U916" s="3">
        <v>1</v>
      </c>
      <c r="V916" t="s">
        <v>10</v>
      </c>
      <c r="W916" s="4">
        <v>150</v>
      </c>
      <c r="X916" s="17">
        <f t="shared" si="29"/>
        <v>150</v>
      </c>
      <c r="Y916" t="s">
        <v>11</v>
      </c>
      <c r="Z916" s="3">
        <v>1</v>
      </c>
      <c r="AA916" s="3">
        <v>0</v>
      </c>
      <c r="AB916" s="3">
        <v>0</v>
      </c>
      <c r="AC916" s="3">
        <v>0</v>
      </c>
      <c r="AD916" s="4">
        <v>0</v>
      </c>
      <c r="AE916" s="3">
        <v>0</v>
      </c>
      <c r="AF916" s="4">
        <v>0</v>
      </c>
      <c r="AG916" s="3">
        <v>1</v>
      </c>
      <c r="AH916" s="4">
        <v>0</v>
      </c>
      <c r="AI916" s="4">
        <v>0</v>
      </c>
      <c r="AJ916" s="4">
        <v>0</v>
      </c>
      <c r="AK916" s="4">
        <v>0</v>
      </c>
      <c r="AL916" t="s">
        <v>1434</v>
      </c>
      <c r="AM916" t="s">
        <v>13</v>
      </c>
    </row>
    <row r="917" spans="1:39" x14ac:dyDescent="0.25">
      <c r="A917" t="s">
        <v>1</v>
      </c>
      <c r="B917" t="s">
        <v>2</v>
      </c>
      <c r="C917" t="s">
        <v>3</v>
      </c>
      <c r="D917" t="s">
        <v>4</v>
      </c>
      <c r="E917" t="str">
        <f>_xlfn.XLOOKUP(D917,Planilha2!A:A,Planilha2!B:B)</f>
        <v>Compras EBMS</v>
      </c>
      <c r="F917" s="2">
        <v>45349</v>
      </c>
      <c r="G917" t="s">
        <v>1318</v>
      </c>
      <c r="H917" s="10" t="s">
        <v>5693</v>
      </c>
      <c r="I917" t="s">
        <v>1319</v>
      </c>
      <c r="J917" t="s">
        <v>1320</v>
      </c>
      <c r="K917" t="s">
        <v>8</v>
      </c>
      <c r="L917" t="str">
        <f t="shared" si="28"/>
        <v>Serviço</v>
      </c>
      <c r="M917" t="s">
        <v>0</v>
      </c>
      <c r="N917" t="s">
        <v>0</v>
      </c>
      <c r="O917" t="s">
        <v>9</v>
      </c>
      <c r="P917">
        <v>2118</v>
      </c>
      <c r="Q917" t="str">
        <f>_xlfn.XLOOKUP(P917,Planilha1!$A$2:$A$3,Planilha1!$B$2:$B$3)</f>
        <v>Arena</v>
      </c>
      <c r="R917" t="s">
        <v>0</v>
      </c>
      <c r="S917" s="3">
        <v>1</v>
      </c>
      <c r="T917" t="s">
        <v>10</v>
      </c>
      <c r="U917" s="3">
        <v>1</v>
      </c>
      <c r="V917" t="s">
        <v>10</v>
      </c>
      <c r="W917" s="4">
        <v>2705.78</v>
      </c>
      <c r="X917" s="17">
        <f t="shared" si="29"/>
        <v>2705.78</v>
      </c>
      <c r="Y917" t="s">
        <v>11</v>
      </c>
      <c r="Z917" s="3">
        <v>1</v>
      </c>
      <c r="AA917" s="3">
        <v>0</v>
      </c>
      <c r="AB917" s="3">
        <v>0</v>
      </c>
      <c r="AC917" s="3">
        <v>1</v>
      </c>
      <c r="AD917" s="4">
        <v>0</v>
      </c>
      <c r="AE917" s="3">
        <v>1</v>
      </c>
      <c r="AF917" s="4">
        <v>2705.78</v>
      </c>
      <c r="AG917" s="3">
        <v>1</v>
      </c>
      <c r="AH917" s="4">
        <v>0</v>
      </c>
      <c r="AI917" s="4">
        <v>0</v>
      </c>
      <c r="AJ917" s="4">
        <v>0</v>
      </c>
      <c r="AK917" s="4">
        <v>0</v>
      </c>
      <c r="AL917" t="s">
        <v>1435</v>
      </c>
      <c r="AM917" t="s">
        <v>13</v>
      </c>
    </row>
    <row r="918" spans="1:39" x14ac:dyDescent="0.25">
      <c r="A918" t="s">
        <v>1</v>
      </c>
      <c r="B918" t="s">
        <v>2</v>
      </c>
      <c r="C918" t="s">
        <v>3</v>
      </c>
      <c r="D918" t="s">
        <v>4</v>
      </c>
      <c r="E918" t="str">
        <f>_xlfn.XLOOKUP(D918,Planilha2!A:A,Planilha2!B:B)</f>
        <v>Compras EBMS</v>
      </c>
      <c r="F918" s="2">
        <v>45350</v>
      </c>
      <c r="G918" t="s">
        <v>1420</v>
      </c>
      <c r="H918" s="10" t="s">
        <v>5701</v>
      </c>
      <c r="I918" t="s">
        <v>1421</v>
      </c>
      <c r="J918" t="s">
        <v>1422</v>
      </c>
      <c r="K918" t="s">
        <v>8</v>
      </c>
      <c r="L918" t="str">
        <f t="shared" si="28"/>
        <v>Serviço</v>
      </c>
      <c r="M918" t="s">
        <v>0</v>
      </c>
      <c r="N918" t="s">
        <v>0</v>
      </c>
      <c r="O918" t="s">
        <v>9</v>
      </c>
      <c r="P918">
        <v>2118</v>
      </c>
      <c r="Q918" t="str">
        <f>_xlfn.XLOOKUP(P918,Planilha1!$A$2:$A$3,Planilha1!$B$2:$B$3)</f>
        <v>Arena</v>
      </c>
      <c r="R918" t="s">
        <v>0</v>
      </c>
      <c r="S918" s="3">
        <v>1</v>
      </c>
      <c r="T918" t="s">
        <v>10</v>
      </c>
      <c r="U918" s="3">
        <v>1</v>
      </c>
      <c r="V918" t="s">
        <v>10</v>
      </c>
      <c r="W918" s="4">
        <v>5824</v>
      </c>
      <c r="X918" s="17">
        <f t="shared" si="29"/>
        <v>5824</v>
      </c>
      <c r="Y918" t="s">
        <v>11</v>
      </c>
      <c r="Z918" s="3">
        <v>1</v>
      </c>
      <c r="AA918" s="3">
        <v>0</v>
      </c>
      <c r="AB918" s="3">
        <v>0</v>
      </c>
      <c r="AC918" s="3">
        <v>0</v>
      </c>
      <c r="AD918" s="4">
        <v>0</v>
      </c>
      <c r="AE918" s="3">
        <v>0</v>
      </c>
      <c r="AF918" s="4">
        <v>0</v>
      </c>
      <c r="AG918" s="3">
        <v>1</v>
      </c>
      <c r="AH918" s="4">
        <v>0</v>
      </c>
      <c r="AI918" s="4">
        <v>0</v>
      </c>
      <c r="AJ918" s="4">
        <v>0</v>
      </c>
      <c r="AK918" s="4">
        <v>0</v>
      </c>
      <c r="AL918" t="s">
        <v>1436</v>
      </c>
      <c r="AM918" t="s">
        <v>13</v>
      </c>
    </row>
    <row r="919" spans="1:39" x14ac:dyDescent="0.25">
      <c r="A919" t="s">
        <v>1</v>
      </c>
      <c r="B919" t="s">
        <v>2</v>
      </c>
      <c r="C919" t="s">
        <v>3</v>
      </c>
      <c r="D919" t="s">
        <v>4</v>
      </c>
      <c r="E919" t="str">
        <f>_xlfn.XLOOKUP(D919,Planilha2!A:A,Planilha2!B:B)</f>
        <v>Compras EBMS</v>
      </c>
      <c r="F919" s="2">
        <v>45350</v>
      </c>
      <c r="G919" t="s">
        <v>300</v>
      </c>
      <c r="H919" s="10" t="s">
        <v>5608</v>
      </c>
      <c r="I919" t="s">
        <v>33</v>
      </c>
      <c r="J919" t="s">
        <v>1237</v>
      </c>
      <c r="K919" t="s">
        <v>8</v>
      </c>
      <c r="L919" t="str">
        <f t="shared" si="28"/>
        <v>Serviço</v>
      </c>
      <c r="M919" t="s">
        <v>0</v>
      </c>
      <c r="N919" t="s">
        <v>0</v>
      </c>
      <c r="O919" t="s">
        <v>9</v>
      </c>
      <c r="P919">
        <v>2118</v>
      </c>
      <c r="Q919" t="str">
        <f>_xlfn.XLOOKUP(P919,Planilha1!$A$2:$A$3,Planilha1!$B$2:$B$3)</f>
        <v>Arena</v>
      </c>
      <c r="R919" t="s">
        <v>0</v>
      </c>
      <c r="S919" s="3">
        <v>1</v>
      </c>
      <c r="T919" t="s">
        <v>10</v>
      </c>
      <c r="U919" s="3">
        <v>1</v>
      </c>
      <c r="V919" t="s">
        <v>10</v>
      </c>
      <c r="W919" s="4">
        <v>3280</v>
      </c>
      <c r="X919" s="17">
        <f t="shared" si="29"/>
        <v>3280</v>
      </c>
      <c r="Y919" t="s">
        <v>11</v>
      </c>
      <c r="Z919" s="3">
        <v>1</v>
      </c>
      <c r="AA919" s="3">
        <v>0</v>
      </c>
      <c r="AB919" s="3">
        <v>0</v>
      </c>
      <c r="AC919" s="3">
        <v>0</v>
      </c>
      <c r="AD919" s="4">
        <v>0</v>
      </c>
      <c r="AE919" s="3">
        <v>0</v>
      </c>
      <c r="AF919" s="4">
        <v>0</v>
      </c>
      <c r="AG919" s="3">
        <v>1</v>
      </c>
      <c r="AH919" s="4">
        <v>0</v>
      </c>
      <c r="AI919" s="4">
        <v>0</v>
      </c>
      <c r="AJ919" s="4">
        <v>0</v>
      </c>
      <c r="AK919" s="4">
        <v>0</v>
      </c>
      <c r="AL919" t="s">
        <v>1437</v>
      </c>
      <c r="AM919" t="s">
        <v>13</v>
      </c>
    </row>
    <row r="920" spans="1:39" x14ac:dyDescent="0.25">
      <c r="A920" t="s">
        <v>1</v>
      </c>
      <c r="B920" t="s">
        <v>2</v>
      </c>
      <c r="C920" t="s">
        <v>3</v>
      </c>
      <c r="D920" t="s">
        <v>4</v>
      </c>
      <c r="E920" t="str">
        <f>_xlfn.XLOOKUP(D920,Planilha2!A:A,Planilha2!B:B)</f>
        <v>Compras EBMS</v>
      </c>
      <c r="F920" s="2">
        <v>45350</v>
      </c>
      <c r="G920" t="s">
        <v>1116</v>
      </c>
      <c r="H920" s="10" t="s">
        <v>5657</v>
      </c>
      <c r="I920" t="s">
        <v>21</v>
      </c>
      <c r="J920" t="s">
        <v>1117</v>
      </c>
      <c r="K920" t="s">
        <v>8</v>
      </c>
      <c r="L920" t="str">
        <f t="shared" si="28"/>
        <v>Serviço</v>
      </c>
      <c r="M920" t="s">
        <v>0</v>
      </c>
      <c r="N920" t="s">
        <v>0</v>
      </c>
      <c r="O920" t="s">
        <v>9</v>
      </c>
      <c r="P920">
        <v>2118</v>
      </c>
      <c r="Q920" t="str">
        <f>_xlfn.XLOOKUP(P920,Planilha1!$A$2:$A$3,Planilha1!$B$2:$B$3)</f>
        <v>Arena</v>
      </c>
      <c r="R920" t="s">
        <v>0</v>
      </c>
      <c r="S920" s="3">
        <v>1</v>
      </c>
      <c r="T920" t="s">
        <v>10</v>
      </c>
      <c r="U920" s="3">
        <v>1</v>
      </c>
      <c r="V920" t="s">
        <v>10</v>
      </c>
      <c r="W920" s="4">
        <v>1500</v>
      </c>
      <c r="X920" s="17">
        <f t="shared" si="29"/>
        <v>1500</v>
      </c>
      <c r="Y920" t="s">
        <v>11</v>
      </c>
      <c r="Z920" s="3">
        <v>1</v>
      </c>
      <c r="AA920" s="3">
        <v>0</v>
      </c>
      <c r="AB920" s="3">
        <v>0</v>
      </c>
      <c r="AC920" s="3">
        <v>0</v>
      </c>
      <c r="AD920" s="4">
        <v>0</v>
      </c>
      <c r="AE920" s="3">
        <v>0</v>
      </c>
      <c r="AF920" s="4">
        <v>0</v>
      </c>
      <c r="AG920" s="3">
        <v>1</v>
      </c>
      <c r="AH920" s="4">
        <v>0</v>
      </c>
      <c r="AI920" s="4">
        <v>0</v>
      </c>
      <c r="AJ920" s="4">
        <v>0</v>
      </c>
      <c r="AK920" s="4">
        <v>0</v>
      </c>
      <c r="AL920" t="s">
        <v>1438</v>
      </c>
      <c r="AM920" t="s">
        <v>13</v>
      </c>
    </row>
    <row r="921" spans="1:39" x14ac:dyDescent="0.25">
      <c r="A921" t="s">
        <v>1</v>
      </c>
      <c r="B921" t="s">
        <v>2</v>
      </c>
      <c r="C921" t="s">
        <v>3</v>
      </c>
      <c r="D921" t="s">
        <v>4</v>
      </c>
      <c r="E921" t="str">
        <f>_xlfn.XLOOKUP(D921,Planilha2!A:A,Planilha2!B:B)</f>
        <v>Compras EBMS</v>
      </c>
      <c r="F921" s="2">
        <v>45350</v>
      </c>
      <c r="G921" t="s">
        <v>1122</v>
      </c>
      <c r="H921" s="10" t="s">
        <v>5971</v>
      </c>
      <c r="I921" t="s">
        <v>21</v>
      </c>
      <c r="J921" t="s">
        <v>1117</v>
      </c>
      <c r="K921" t="s">
        <v>8</v>
      </c>
      <c r="L921" t="str">
        <f t="shared" si="28"/>
        <v>Serviço</v>
      </c>
      <c r="M921" t="s">
        <v>0</v>
      </c>
      <c r="N921" t="s">
        <v>0</v>
      </c>
      <c r="O921" t="s">
        <v>9</v>
      </c>
      <c r="P921">
        <v>2118</v>
      </c>
      <c r="Q921" t="str">
        <f>_xlfn.XLOOKUP(P921,Planilha1!$A$2:$A$3,Planilha1!$B$2:$B$3)</f>
        <v>Arena</v>
      </c>
      <c r="R921" t="s">
        <v>0</v>
      </c>
      <c r="S921" s="3">
        <v>1</v>
      </c>
      <c r="T921" t="s">
        <v>10</v>
      </c>
      <c r="U921" s="3">
        <v>1</v>
      </c>
      <c r="V921" t="s">
        <v>10</v>
      </c>
      <c r="W921" s="4">
        <v>1600</v>
      </c>
      <c r="X921" s="17">
        <f t="shared" si="29"/>
        <v>1600</v>
      </c>
      <c r="Y921" t="s">
        <v>11</v>
      </c>
      <c r="Z921" s="3">
        <v>1</v>
      </c>
      <c r="AA921" s="3">
        <v>0</v>
      </c>
      <c r="AB921" s="3">
        <v>0</v>
      </c>
      <c r="AC921" s="3">
        <v>0</v>
      </c>
      <c r="AD921" s="4">
        <v>0</v>
      </c>
      <c r="AE921" s="3">
        <v>0</v>
      </c>
      <c r="AF921" s="4">
        <v>0</v>
      </c>
      <c r="AG921" s="3">
        <v>1</v>
      </c>
      <c r="AH921" s="4">
        <v>0</v>
      </c>
      <c r="AI921" s="4">
        <v>0</v>
      </c>
      <c r="AJ921" s="4">
        <v>0</v>
      </c>
      <c r="AK921" s="4">
        <v>0</v>
      </c>
      <c r="AL921" t="s">
        <v>1439</v>
      </c>
      <c r="AM921" t="s">
        <v>13</v>
      </c>
    </row>
    <row r="922" spans="1:39" x14ac:dyDescent="0.25">
      <c r="A922" t="s">
        <v>1</v>
      </c>
      <c r="B922" t="s">
        <v>2</v>
      </c>
      <c r="C922" t="s">
        <v>3</v>
      </c>
      <c r="D922" t="s">
        <v>4</v>
      </c>
      <c r="E922" t="str">
        <f>_xlfn.XLOOKUP(D922,Planilha2!A:A,Planilha2!B:B)</f>
        <v>Compras EBMS</v>
      </c>
      <c r="F922" s="2">
        <v>45350</v>
      </c>
      <c r="G922" t="s">
        <v>1239</v>
      </c>
      <c r="H922" s="10" t="s">
        <v>5972</v>
      </c>
      <c r="I922" t="s">
        <v>21</v>
      </c>
      <c r="J922" t="s">
        <v>1440</v>
      </c>
      <c r="K922" t="s">
        <v>8</v>
      </c>
      <c r="L922" t="str">
        <f t="shared" si="28"/>
        <v>Serviço</v>
      </c>
      <c r="M922" t="s">
        <v>0</v>
      </c>
      <c r="N922" t="s">
        <v>0</v>
      </c>
      <c r="O922" t="s">
        <v>9</v>
      </c>
      <c r="P922">
        <v>2118</v>
      </c>
      <c r="Q922" t="str">
        <f>_xlfn.XLOOKUP(P922,Planilha1!$A$2:$A$3,Planilha1!$B$2:$B$3)</f>
        <v>Arena</v>
      </c>
      <c r="R922" t="s">
        <v>0</v>
      </c>
      <c r="S922" s="3">
        <v>1</v>
      </c>
      <c r="T922" t="s">
        <v>10</v>
      </c>
      <c r="U922" s="3">
        <v>1</v>
      </c>
      <c r="V922" t="s">
        <v>10</v>
      </c>
      <c r="W922" s="4">
        <v>1200</v>
      </c>
      <c r="X922" s="17">
        <f t="shared" si="29"/>
        <v>1200</v>
      </c>
      <c r="Y922" t="s">
        <v>11</v>
      </c>
      <c r="Z922" s="3">
        <v>1</v>
      </c>
      <c r="AA922" s="3">
        <v>0</v>
      </c>
      <c r="AB922" s="3">
        <v>0</v>
      </c>
      <c r="AC922" s="3">
        <v>0</v>
      </c>
      <c r="AD922" s="4">
        <v>0</v>
      </c>
      <c r="AE922" s="3">
        <v>0</v>
      </c>
      <c r="AF922" s="4">
        <v>0</v>
      </c>
      <c r="AG922" s="3">
        <v>1</v>
      </c>
      <c r="AH922" s="4">
        <v>0</v>
      </c>
      <c r="AI922" s="4">
        <v>0</v>
      </c>
      <c r="AJ922" s="4">
        <v>0</v>
      </c>
      <c r="AK922" s="4">
        <v>0</v>
      </c>
      <c r="AL922" t="s">
        <v>1441</v>
      </c>
      <c r="AM922" t="s">
        <v>13</v>
      </c>
    </row>
    <row r="923" spans="1:39" x14ac:dyDescent="0.25">
      <c r="A923" t="s">
        <v>1</v>
      </c>
      <c r="B923" t="s">
        <v>2</v>
      </c>
      <c r="C923" t="s">
        <v>3</v>
      </c>
      <c r="D923" t="s">
        <v>4</v>
      </c>
      <c r="E923" t="str">
        <f>_xlfn.XLOOKUP(D923,Planilha2!A:A,Planilha2!B:B)</f>
        <v>Compras EBMS</v>
      </c>
      <c r="F923" s="2">
        <v>45350</v>
      </c>
      <c r="G923" t="s">
        <v>1250</v>
      </c>
      <c r="H923" s="10" t="s">
        <v>5680</v>
      </c>
      <c r="I923" t="s">
        <v>21</v>
      </c>
      <c r="J923" t="s">
        <v>1114</v>
      </c>
      <c r="K923" t="s">
        <v>8</v>
      </c>
      <c r="L923" t="str">
        <f t="shared" si="28"/>
        <v>Serviço</v>
      </c>
      <c r="M923" t="s">
        <v>0</v>
      </c>
      <c r="N923" t="s">
        <v>0</v>
      </c>
      <c r="O923" t="s">
        <v>9</v>
      </c>
      <c r="P923">
        <v>2118</v>
      </c>
      <c r="Q923" t="str">
        <f>_xlfn.XLOOKUP(P923,Planilha1!$A$2:$A$3,Planilha1!$B$2:$B$3)</f>
        <v>Arena</v>
      </c>
      <c r="R923" t="s">
        <v>0</v>
      </c>
      <c r="S923" s="3">
        <v>1</v>
      </c>
      <c r="T923" t="s">
        <v>10</v>
      </c>
      <c r="U923" s="3">
        <v>1</v>
      </c>
      <c r="V923" t="s">
        <v>10</v>
      </c>
      <c r="W923" s="4">
        <v>1440</v>
      </c>
      <c r="X923" s="17">
        <f t="shared" si="29"/>
        <v>1440</v>
      </c>
      <c r="Y923" t="s">
        <v>11</v>
      </c>
      <c r="Z923" s="3">
        <v>1</v>
      </c>
      <c r="AA923" s="3">
        <v>0</v>
      </c>
      <c r="AB923" s="3">
        <v>0</v>
      </c>
      <c r="AC923" s="3">
        <v>0</v>
      </c>
      <c r="AD923" s="4">
        <v>0</v>
      </c>
      <c r="AE923" s="3">
        <v>0</v>
      </c>
      <c r="AF923" s="4">
        <v>0</v>
      </c>
      <c r="AG923" s="3">
        <v>1</v>
      </c>
      <c r="AH923" s="4">
        <v>0</v>
      </c>
      <c r="AI923" s="4">
        <v>0</v>
      </c>
      <c r="AJ923" s="4">
        <v>0</v>
      </c>
      <c r="AK923" s="4">
        <v>0</v>
      </c>
      <c r="AL923" t="s">
        <v>1442</v>
      </c>
      <c r="AM923" t="s">
        <v>13</v>
      </c>
    </row>
    <row r="924" spans="1:39" x14ac:dyDescent="0.25">
      <c r="A924" t="s">
        <v>1</v>
      </c>
      <c r="B924" t="s">
        <v>2</v>
      </c>
      <c r="C924" t="s">
        <v>3</v>
      </c>
      <c r="D924" t="s">
        <v>4</v>
      </c>
      <c r="E924" t="str">
        <f>_xlfn.XLOOKUP(D924,Planilha2!A:A,Planilha2!B:B)</f>
        <v>Compras EBMS</v>
      </c>
      <c r="F924" s="2">
        <v>45350</v>
      </c>
      <c r="G924" t="s">
        <v>1217</v>
      </c>
      <c r="H924" s="10" t="s">
        <v>5672</v>
      </c>
      <c r="I924" t="s">
        <v>21</v>
      </c>
      <c r="J924" t="s">
        <v>1443</v>
      </c>
      <c r="K924" t="s">
        <v>8</v>
      </c>
      <c r="L924" t="str">
        <f t="shared" si="28"/>
        <v>Serviço</v>
      </c>
      <c r="M924" t="s">
        <v>0</v>
      </c>
      <c r="N924" t="s">
        <v>0</v>
      </c>
      <c r="O924" t="s">
        <v>9</v>
      </c>
      <c r="P924">
        <v>2118</v>
      </c>
      <c r="Q924" t="str">
        <f>_xlfn.XLOOKUP(P924,Planilha1!$A$2:$A$3,Planilha1!$B$2:$B$3)</f>
        <v>Arena</v>
      </c>
      <c r="R924" t="s">
        <v>0</v>
      </c>
      <c r="S924" s="3">
        <v>1</v>
      </c>
      <c r="T924" t="s">
        <v>10</v>
      </c>
      <c r="U924" s="3">
        <v>1</v>
      </c>
      <c r="V924" t="s">
        <v>10</v>
      </c>
      <c r="W924" s="4">
        <v>2500</v>
      </c>
      <c r="X924" s="17">
        <f t="shared" si="29"/>
        <v>2500</v>
      </c>
      <c r="Y924" t="s">
        <v>11</v>
      </c>
      <c r="Z924" s="3">
        <v>1</v>
      </c>
      <c r="AA924" s="3">
        <v>0</v>
      </c>
      <c r="AB924" s="3">
        <v>0</v>
      </c>
      <c r="AC924" s="3">
        <v>0</v>
      </c>
      <c r="AD924" s="4">
        <v>0</v>
      </c>
      <c r="AE924" s="3">
        <v>0</v>
      </c>
      <c r="AF924" s="4">
        <v>0</v>
      </c>
      <c r="AG924" s="3">
        <v>1</v>
      </c>
      <c r="AH924" s="4">
        <v>0</v>
      </c>
      <c r="AI924" s="4">
        <v>0</v>
      </c>
      <c r="AJ924" s="4">
        <v>0</v>
      </c>
      <c r="AK924" s="4">
        <v>0</v>
      </c>
      <c r="AL924" t="s">
        <v>1444</v>
      </c>
      <c r="AM924" t="s">
        <v>13</v>
      </c>
    </row>
    <row r="925" spans="1:39" x14ac:dyDescent="0.25">
      <c r="A925" t="s">
        <v>1</v>
      </c>
      <c r="B925" t="s">
        <v>2</v>
      </c>
      <c r="C925" t="s">
        <v>3</v>
      </c>
      <c r="D925" t="s">
        <v>4</v>
      </c>
      <c r="E925" t="str">
        <f>_xlfn.XLOOKUP(D925,Planilha2!A:A,Planilha2!B:B)</f>
        <v>Compras EBMS</v>
      </c>
      <c r="F925" s="2">
        <v>45351</v>
      </c>
      <c r="G925" t="s">
        <v>1166</v>
      </c>
      <c r="H925" s="10" t="s">
        <v>5665</v>
      </c>
      <c r="I925" t="s">
        <v>92</v>
      </c>
      <c r="J925" t="s">
        <v>1305</v>
      </c>
      <c r="K925" t="s">
        <v>8</v>
      </c>
      <c r="L925" t="str">
        <f t="shared" si="28"/>
        <v>Serviço</v>
      </c>
      <c r="M925" t="s">
        <v>0</v>
      </c>
      <c r="N925" t="s">
        <v>0</v>
      </c>
      <c r="O925" t="s">
        <v>9</v>
      </c>
      <c r="P925">
        <v>2118</v>
      </c>
      <c r="Q925" t="str">
        <f>_xlfn.XLOOKUP(P925,Planilha1!$A$2:$A$3,Planilha1!$B$2:$B$3)</f>
        <v>Arena</v>
      </c>
      <c r="R925" t="s">
        <v>0</v>
      </c>
      <c r="S925" s="3">
        <v>1</v>
      </c>
      <c r="T925" t="s">
        <v>10</v>
      </c>
      <c r="U925" s="3">
        <v>1</v>
      </c>
      <c r="V925" t="s">
        <v>10</v>
      </c>
      <c r="W925" s="4">
        <v>11000</v>
      </c>
      <c r="X925" s="17">
        <f t="shared" si="29"/>
        <v>11000</v>
      </c>
      <c r="Y925" t="s">
        <v>11</v>
      </c>
      <c r="Z925" s="3">
        <v>1</v>
      </c>
      <c r="AA925" s="3">
        <v>0</v>
      </c>
      <c r="AB925" s="3">
        <v>0</v>
      </c>
      <c r="AC925" s="3">
        <v>0</v>
      </c>
      <c r="AD925" s="4">
        <v>0</v>
      </c>
      <c r="AE925" s="3">
        <v>0</v>
      </c>
      <c r="AF925" s="4">
        <v>0</v>
      </c>
      <c r="AG925" s="3">
        <v>1</v>
      </c>
      <c r="AH925" s="4">
        <v>0</v>
      </c>
      <c r="AI925" s="4">
        <v>0</v>
      </c>
      <c r="AJ925" s="4">
        <v>0</v>
      </c>
      <c r="AK925" s="4">
        <v>0</v>
      </c>
      <c r="AL925" t="s">
        <v>1445</v>
      </c>
      <c r="AM925" t="s">
        <v>13</v>
      </c>
    </row>
    <row r="926" spans="1:39" x14ac:dyDescent="0.25">
      <c r="A926" t="s">
        <v>78</v>
      </c>
      <c r="B926" t="s">
        <v>2</v>
      </c>
      <c r="C926" t="s">
        <v>3</v>
      </c>
      <c r="D926" t="s">
        <v>4</v>
      </c>
      <c r="E926" t="str">
        <f>_xlfn.XLOOKUP(D926,Planilha2!A:A,Planilha2!B:B)</f>
        <v>Compras EBMS</v>
      </c>
      <c r="F926" s="2">
        <v>45351</v>
      </c>
      <c r="G926" t="s">
        <v>1166</v>
      </c>
      <c r="H926" s="10" t="s">
        <v>5665</v>
      </c>
      <c r="I926" t="s">
        <v>92</v>
      </c>
      <c r="J926" t="s">
        <v>1446</v>
      </c>
      <c r="K926" t="s">
        <v>8</v>
      </c>
      <c r="L926" t="str">
        <f t="shared" si="28"/>
        <v>Serviço</v>
      </c>
      <c r="M926" t="s">
        <v>0</v>
      </c>
      <c r="N926" t="s">
        <v>0</v>
      </c>
      <c r="O926" t="s">
        <v>9</v>
      </c>
      <c r="P926">
        <v>2118</v>
      </c>
      <c r="Q926" t="str">
        <f>_xlfn.XLOOKUP(P926,Planilha1!$A$2:$A$3,Planilha1!$B$2:$B$3)</f>
        <v>Arena</v>
      </c>
      <c r="R926" t="s">
        <v>0</v>
      </c>
      <c r="S926" s="3">
        <v>1</v>
      </c>
      <c r="T926" t="s">
        <v>10</v>
      </c>
      <c r="U926" s="3">
        <v>1</v>
      </c>
      <c r="V926" t="s">
        <v>10</v>
      </c>
      <c r="W926" s="4">
        <v>1300</v>
      </c>
      <c r="X926" s="17">
        <f t="shared" si="29"/>
        <v>1300</v>
      </c>
      <c r="Y926" t="s">
        <v>11</v>
      </c>
      <c r="Z926" s="3">
        <v>1</v>
      </c>
      <c r="AA926" s="3">
        <v>0</v>
      </c>
      <c r="AB926" s="3">
        <v>0</v>
      </c>
      <c r="AC926" s="3">
        <v>0</v>
      </c>
      <c r="AD926" s="4">
        <v>0</v>
      </c>
      <c r="AE926" s="3">
        <v>0</v>
      </c>
      <c r="AF926" s="4">
        <v>0</v>
      </c>
      <c r="AG926" s="3">
        <v>1</v>
      </c>
      <c r="AH926" s="4">
        <v>0</v>
      </c>
      <c r="AI926" s="4">
        <v>0</v>
      </c>
      <c r="AJ926" s="4">
        <v>0</v>
      </c>
      <c r="AK926" s="4">
        <v>0</v>
      </c>
      <c r="AL926" t="s">
        <v>1445</v>
      </c>
      <c r="AM926" t="s">
        <v>13</v>
      </c>
    </row>
    <row r="927" spans="1:39" x14ac:dyDescent="0.25">
      <c r="A927" t="s">
        <v>1</v>
      </c>
      <c r="B927" t="s">
        <v>2</v>
      </c>
      <c r="C927" t="s">
        <v>3</v>
      </c>
      <c r="D927" t="s">
        <v>4</v>
      </c>
      <c r="E927" t="str">
        <f>_xlfn.XLOOKUP(D927,Planilha2!A:A,Planilha2!B:B)</f>
        <v>Compras EBMS</v>
      </c>
      <c r="F927" s="2">
        <v>45351</v>
      </c>
      <c r="G927" t="s">
        <v>1447</v>
      </c>
      <c r="H927" s="10" t="s">
        <v>5975</v>
      </c>
      <c r="I927" t="s">
        <v>21</v>
      </c>
      <c r="J927" t="s">
        <v>1391</v>
      </c>
      <c r="K927" t="s">
        <v>8</v>
      </c>
      <c r="L927" t="str">
        <f t="shared" si="28"/>
        <v>Serviço</v>
      </c>
      <c r="M927" t="s">
        <v>0</v>
      </c>
      <c r="N927" t="s">
        <v>0</v>
      </c>
      <c r="O927" t="s">
        <v>9</v>
      </c>
      <c r="P927">
        <v>2118</v>
      </c>
      <c r="Q927" t="str">
        <f>_xlfn.XLOOKUP(P927,Planilha1!$A$2:$A$3,Planilha1!$B$2:$B$3)</f>
        <v>Arena</v>
      </c>
      <c r="R927" t="s">
        <v>0</v>
      </c>
      <c r="S927" s="3">
        <v>1</v>
      </c>
      <c r="T927" t="s">
        <v>10</v>
      </c>
      <c r="U927" s="3">
        <v>1</v>
      </c>
      <c r="V927" t="s">
        <v>10</v>
      </c>
      <c r="W927" s="4">
        <v>200</v>
      </c>
      <c r="X927" s="17">
        <f t="shared" si="29"/>
        <v>200</v>
      </c>
      <c r="Y927" t="s">
        <v>11</v>
      </c>
      <c r="Z927" s="3">
        <v>1</v>
      </c>
      <c r="AA927" s="3">
        <v>0</v>
      </c>
      <c r="AB927" s="3">
        <v>0</v>
      </c>
      <c r="AC927" s="3">
        <v>0</v>
      </c>
      <c r="AD927" s="4">
        <v>0</v>
      </c>
      <c r="AE927" s="3">
        <v>0</v>
      </c>
      <c r="AF927" s="4">
        <v>0</v>
      </c>
      <c r="AG927" s="3">
        <v>1</v>
      </c>
      <c r="AH927" s="4">
        <v>0</v>
      </c>
      <c r="AI927" s="4">
        <v>0</v>
      </c>
      <c r="AJ927" s="4">
        <v>0</v>
      </c>
      <c r="AK927" s="4">
        <v>0</v>
      </c>
      <c r="AL927" t="s">
        <v>1448</v>
      </c>
      <c r="AM927" t="s">
        <v>13</v>
      </c>
    </row>
    <row r="928" spans="1:39" x14ac:dyDescent="0.25">
      <c r="A928" t="s">
        <v>1</v>
      </c>
      <c r="B928" t="s">
        <v>2</v>
      </c>
      <c r="C928" t="s">
        <v>3</v>
      </c>
      <c r="D928" t="s">
        <v>4</v>
      </c>
      <c r="E928" t="str">
        <f>_xlfn.XLOOKUP(D928,Planilha2!A:A,Planilha2!B:B)</f>
        <v>Compras EBMS</v>
      </c>
      <c r="F928" s="2">
        <v>45351</v>
      </c>
      <c r="G928" t="s">
        <v>1150</v>
      </c>
      <c r="H928" s="10" t="s">
        <v>5662</v>
      </c>
      <c r="I928" t="s">
        <v>1125</v>
      </c>
      <c r="J928" t="s">
        <v>1449</v>
      </c>
      <c r="K928" t="s">
        <v>8</v>
      </c>
      <c r="L928" t="str">
        <f t="shared" si="28"/>
        <v>Serviço</v>
      </c>
      <c r="M928" t="s">
        <v>0</v>
      </c>
      <c r="N928" t="s">
        <v>0</v>
      </c>
      <c r="O928" t="s">
        <v>9</v>
      </c>
      <c r="P928">
        <v>2118</v>
      </c>
      <c r="Q928" t="str">
        <f>_xlfn.XLOOKUP(P928,Planilha1!$A$2:$A$3,Planilha1!$B$2:$B$3)</f>
        <v>Arena</v>
      </c>
      <c r="R928" t="s">
        <v>0</v>
      </c>
      <c r="S928" s="3">
        <v>1</v>
      </c>
      <c r="T928" t="s">
        <v>10</v>
      </c>
      <c r="U928" s="3">
        <v>1</v>
      </c>
      <c r="V928" t="s">
        <v>10</v>
      </c>
      <c r="W928" s="4">
        <v>1155</v>
      </c>
      <c r="X928" s="17">
        <f t="shared" si="29"/>
        <v>1155</v>
      </c>
      <c r="Y928" t="s">
        <v>11</v>
      </c>
      <c r="Z928" s="3">
        <v>1</v>
      </c>
      <c r="AA928" s="3">
        <v>0</v>
      </c>
      <c r="AB928" s="3">
        <v>0</v>
      </c>
      <c r="AC928" s="3">
        <v>0</v>
      </c>
      <c r="AD928" s="4">
        <v>0</v>
      </c>
      <c r="AE928" s="3">
        <v>0</v>
      </c>
      <c r="AF928" s="4">
        <v>0</v>
      </c>
      <c r="AG928" s="3">
        <v>1</v>
      </c>
      <c r="AH928" s="4">
        <v>0</v>
      </c>
      <c r="AI928" s="4">
        <v>0</v>
      </c>
      <c r="AJ928" s="4">
        <v>0</v>
      </c>
      <c r="AK928" s="4">
        <v>0</v>
      </c>
      <c r="AL928" t="s">
        <v>1450</v>
      </c>
      <c r="AM928" t="s">
        <v>13</v>
      </c>
    </row>
    <row r="929" spans="1:39" x14ac:dyDescent="0.25">
      <c r="A929" t="s">
        <v>1</v>
      </c>
      <c r="B929" t="s">
        <v>2</v>
      </c>
      <c r="C929" t="s">
        <v>3</v>
      </c>
      <c r="D929" t="s">
        <v>4</v>
      </c>
      <c r="E929" t="str">
        <f>_xlfn.XLOOKUP(D929,Planilha2!A:A,Planilha2!B:B)</f>
        <v>Compras EBMS</v>
      </c>
      <c r="F929" s="2">
        <v>45351</v>
      </c>
      <c r="G929" t="s">
        <v>1150</v>
      </c>
      <c r="H929" s="10" t="s">
        <v>5662</v>
      </c>
      <c r="I929" t="s">
        <v>1125</v>
      </c>
      <c r="J929" t="s">
        <v>1449</v>
      </c>
      <c r="K929" t="s">
        <v>8</v>
      </c>
      <c r="L929" t="str">
        <f t="shared" si="28"/>
        <v>Serviço</v>
      </c>
      <c r="M929" t="s">
        <v>0</v>
      </c>
      <c r="N929" t="s">
        <v>0</v>
      </c>
      <c r="O929" t="s">
        <v>9</v>
      </c>
      <c r="P929">
        <v>2118</v>
      </c>
      <c r="Q929" t="str">
        <f>_xlfn.XLOOKUP(P929,Planilha1!$A$2:$A$3,Planilha1!$B$2:$B$3)</f>
        <v>Arena</v>
      </c>
      <c r="R929" t="s">
        <v>0</v>
      </c>
      <c r="S929" s="3">
        <v>1</v>
      </c>
      <c r="T929" t="s">
        <v>10</v>
      </c>
      <c r="U929" s="3">
        <v>1</v>
      </c>
      <c r="V929" t="s">
        <v>10</v>
      </c>
      <c r="W929" s="4">
        <v>1155</v>
      </c>
      <c r="X929" s="17">
        <f t="shared" si="29"/>
        <v>1155</v>
      </c>
      <c r="Y929" t="s">
        <v>11</v>
      </c>
      <c r="Z929" s="3">
        <v>1</v>
      </c>
      <c r="AA929" s="3">
        <v>0</v>
      </c>
      <c r="AB929" s="3">
        <v>0</v>
      </c>
      <c r="AC929" s="3">
        <v>0</v>
      </c>
      <c r="AD929" s="4">
        <v>0</v>
      </c>
      <c r="AE929" s="3">
        <v>0</v>
      </c>
      <c r="AF929" s="4">
        <v>0</v>
      </c>
      <c r="AG929" s="3">
        <v>1</v>
      </c>
      <c r="AH929" s="4">
        <v>0</v>
      </c>
      <c r="AI929" s="4">
        <v>0</v>
      </c>
      <c r="AJ929" s="4">
        <v>0</v>
      </c>
      <c r="AK929" s="4">
        <v>0</v>
      </c>
      <c r="AL929" t="s">
        <v>1451</v>
      </c>
      <c r="AM929" t="s">
        <v>13</v>
      </c>
    </row>
    <row r="930" spans="1:39" x14ac:dyDescent="0.25">
      <c r="A930" t="s">
        <v>1</v>
      </c>
      <c r="B930" t="s">
        <v>2</v>
      </c>
      <c r="C930" t="s">
        <v>3</v>
      </c>
      <c r="D930" t="s">
        <v>4</v>
      </c>
      <c r="E930" t="str">
        <f>_xlfn.XLOOKUP(D930,Planilha2!A:A,Planilha2!B:B)</f>
        <v>Compras EBMS</v>
      </c>
      <c r="F930" s="2">
        <v>45351</v>
      </c>
      <c r="G930" t="s">
        <v>1150</v>
      </c>
      <c r="H930" s="10" t="s">
        <v>5662</v>
      </c>
      <c r="I930" t="s">
        <v>1125</v>
      </c>
      <c r="J930" t="s">
        <v>1449</v>
      </c>
      <c r="K930" t="s">
        <v>8</v>
      </c>
      <c r="L930" t="str">
        <f t="shared" si="28"/>
        <v>Serviço</v>
      </c>
      <c r="M930" t="s">
        <v>0</v>
      </c>
      <c r="N930" t="s">
        <v>0</v>
      </c>
      <c r="O930" t="s">
        <v>9</v>
      </c>
      <c r="P930">
        <v>2118</v>
      </c>
      <c r="Q930" t="str">
        <f>_xlfn.XLOOKUP(P930,Planilha1!$A$2:$A$3,Planilha1!$B$2:$B$3)</f>
        <v>Arena</v>
      </c>
      <c r="R930" t="s">
        <v>0</v>
      </c>
      <c r="S930" s="3">
        <v>1</v>
      </c>
      <c r="T930" t="s">
        <v>10</v>
      </c>
      <c r="U930" s="3">
        <v>1</v>
      </c>
      <c r="V930" t="s">
        <v>10</v>
      </c>
      <c r="W930" s="4">
        <v>1155</v>
      </c>
      <c r="X930" s="17">
        <f t="shared" si="29"/>
        <v>1155</v>
      </c>
      <c r="Y930" t="s">
        <v>11</v>
      </c>
      <c r="Z930" s="3">
        <v>1</v>
      </c>
      <c r="AA930" s="3">
        <v>0</v>
      </c>
      <c r="AB930" s="3">
        <v>0</v>
      </c>
      <c r="AC930" s="3">
        <v>0</v>
      </c>
      <c r="AD930" s="4">
        <v>0</v>
      </c>
      <c r="AE930" s="3">
        <v>0</v>
      </c>
      <c r="AF930" s="4">
        <v>0</v>
      </c>
      <c r="AG930" s="3">
        <v>1</v>
      </c>
      <c r="AH930" s="4">
        <v>0</v>
      </c>
      <c r="AI930" s="4">
        <v>0</v>
      </c>
      <c r="AJ930" s="4">
        <v>0</v>
      </c>
      <c r="AK930" s="4">
        <v>0</v>
      </c>
      <c r="AL930" t="s">
        <v>1452</v>
      </c>
      <c r="AM930" t="s">
        <v>13</v>
      </c>
    </row>
    <row r="931" spans="1:39" x14ac:dyDescent="0.25">
      <c r="A931" t="s">
        <v>1</v>
      </c>
      <c r="B931" t="s">
        <v>2</v>
      </c>
      <c r="C931" t="s">
        <v>3</v>
      </c>
      <c r="D931" t="s">
        <v>4</v>
      </c>
      <c r="E931" t="str">
        <f>_xlfn.XLOOKUP(D931,Planilha2!A:A,Planilha2!B:B)</f>
        <v>Compras EBMS</v>
      </c>
      <c r="F931" s="2">
        <v>45352</v>
      </c>
      <c r="G931" t="s">
        <v>1150</v>
      </c>
      <c r="H931" s="10" t="s">
        <v>5662</v>
      </c>
      <c r="I931" t="s">
        <v>1125</v>
      </c>
      <c r="J931" t="s">
        <v>1453</v>
      </c>
      <c r="K931" t="s">
        <v>8</v>
      </c>
      <c r="L931" t="str">
        <f t="shared" si="28"/>
        <v>Serviço</v>
      </c>
      <c r="M931" t="s">
        <v>0</v>
      </c>
      <c r="N931" t="s">
        <v>0</v>
      </c>
      <c r="O931" t="s">
        <v>9</v>
      </c>
      <c r="P931">
        <v>2118</v>
      </c>
      <c r="Q931" t="str">
        <f>_xlfn.XLOOKUP(P931,Planilha1!$A$2:$A$3,Planilha1!$B$2:$B$3)</f>
        <v>Arena</v>
      </c>
      <c r="R931" t="s">
        <v>0</v>
      </c>
      <c r="S931" s="3">
        <v>1</v>
      </c>
      <c r="T931" t="s">
        <v>10</v>
      </c>
      <c r="U931" s="3">
        <v>1</v>
      </c>
      <c r="V931" t="s">
        <v>10</v>
      </c>
      <c r="W931" s="4">
        <v>17500</v>
      </c>
      <c r="X931" s="17">
        <f t="shared" si="29"/>
        <v>17500</v>
      </c>
      <c r="Y931" t="s">
        <v>11</v>
      </c>
      <c r="Z931" s="3">
        <v>1</v>
      </c>
      <c r="AA931" s="3">
        <v>0</v>
      </c>
      <c r="AB931" s="3">
        <v>0</v>
      </c>
      <c r="AC931" s="3">
        <v>0</v>
      </c>
      <c r="AD931" s="4">
        <v>0</v>
      </c>
      <c r="AE931" s="3">
        <v>0</v>
      </c>
      <c r="AF931" s="4">
        <v>0</v>
      </c>
      <c r="AG931" s="3">
        <v>1</v>
      </c>
      <c r="AH931" s="4">
        <v>0</v>
      </c>
      <c r="AI931" s="4">
        <v>0</v>
      </c>
      <c r="AJ931" s="4">
        <v>0</v>
      </c>
      <c r="AK931" s="4">
        <v>0</v>
      </c>
      <c r="AL931" t="s">
        <v>1454</v>
      </c>
      <c r="AM931" t="s">
        <v>13</v>
      </c>
    </row>
    <row r="932" spans="1:39" x14ac:dyDescent="0.25">
      <c r="A932" t="s">
        <v>1</v>
      </c>
      <c r="B932" t="s">
        <v>2</v>
      </c>
      <c r="C932" t="s">
        <v>3</v>
      </c>
      <c r="D932" t="s">
        <v>4</v>
      </c>
      <c r="E932" t="str">
        <f>_xlfn.XLOOKUP(D932,Planilha2!A:A,Planilha2!B:B)</f>
        <v>Compras EBMS</v>
      </c>
      <c r="F932" s="2">
        <v>45352</v>
      </c>
      <c r="G932" t="s">
        <v>1150</v>
      </c>
      <c r="H932" s="10" t="s">
        <v>5662</v>
      </c>
      <c r="I932" t="s">
        <v>1125</v>
      </c>
      <c r="J932" t="s">
        <v>1455</v>
      </c>
      <c r="K932" t="s">
        <v>8</v>
      </c>
      <c r="L932" t="str">
        <f t="shared" si="28"/>
        <v>Serviço</v>
      </c>
      <c r="M932" t="s">
        <v>0</v>
      </c>
      <c r="N932" t="s">
        <v>0</v>
      </c>
      <c r="O932" t="s">
        <v>9</v>
      </c>
      <c r="P932">
        <v>2118</v>
      </c>
      <c r="Q932" t="str">
        <f>_xlfn.XLOOKUP(P932,Planilha1!$A$2:$A$3,Planilha1!$B$2:$B$3)</f>
        <v>Arena</v>
      </c>
      <c r="R932" t="s">
        <v>0</v>
      </c>
      <c r="S932" s="3">
        <v>1</v>
      </c>
      <c r="T932" t="s">
        <v>10</v>
      </c>
      <c r="U932" s="3">
        <v>1</v>
      </c>
      <c r="V932" t="s">
        <v>10</v>
      </c>
      <c r="W932" s="4">
        <v>8750</v>
      </c>
      <c r="X932" s="17">
        <f t="shared" si="29"/>
        <v>8750</v>
      </c>
      <c r="Y932" t="s">
        <v>11</v>
      </c>
      <c r="Z932" s="3">
        <v>1</v>
      </c>
      <c r="AA932" s="3">
        <v>0</v>
      </c>
      <c r="AB932" s="3">
        <v>0</v>
      </c>
      <c r="AC932" s="3">
        <v>0</v>
      </c>
      <c r="AD932" s="4">
        <v>0</v>
      </c>
      <c r="AE932" s="3">
        <v>0</v>
      </c>
      <c r="AF932" s="4">
        <v>0</v>
      </c>
      <c r="AG932" s="3">
        <v>1</v>
      </c>
      <c r="AH932" s="4">
        <v>0</v>
      </c>
      <c r="AI932" s="4">
        <v>0</v>
      </c>
      <c r="AJ932" s="4">
        <v>0</v>
      </c>
      <c r="AK932" s="4">
        <v>0</v>
      </c>
      <c r="AL932" t="s">
        <v>1456</v>
      </c>
      <c r="AM932" t="s">
        <v>13</v>
      </c>
    </row>
    <row r="933" spans="1:39" x14ac:dyDescent="0.25">
      <c r="A933" t="s">
        <v>1</v>
      </c>
      <c r="B933" t="s">
        <v>2</v>
      </c>
      <c r="C933" t="s">
        <v>3</v>
      </c>
      <c r="D933" t="s">
        <v>4</v>
      </c>
      <c r="E933" t="str">
        <f>_xlfn.XLOOKUP(D933,Planilha2!A:A,Planilha2!B:B)</f>
        <v>Compras EBMS</v>
      </c>
      <c r="F933" s="2">
        <v>45352</v>
      </c>
      <c r="G933" t="s">
        <v>1150</v>
      </c>
      <c r="H933" s="10" t="s">
        <v>5662</v>
      </c>
      <c r="I933" t="s">
        <v>1125</v>
      </c>
      <c r="J933" t="s">
        <v>1455</v>
      </c>
      <c r="K933" t="s">
        <v>8</v>
      </c>
      <c r="L933" t="str">
        <f t="shared" si="28"/>
        <v>Serviço</v>
      </c>
      <c r="M933" t="s">
        <v>0</v>
      </c>
      <c r="N933" t="s">
        <v>0</v>
      </c>
      <c r="O933" t="s">
        <v>9</v>
      </c>
      <c r="P933">
        <v>2118</v>
      </c>
      <c r="Q933" t="str">
        <f>_xlfn.XLOOKUP(P933,Planilha1!$A$2:$A$3,Planilha1!$B$2:$B$3)</f>
        <v>Arena</v>
      </c>
      <c r="R933" t="s">
        <v>0</v>
      </c>
      <c r="S933" s="3">
        <v>1</v>
      </c>
      <c r="T933" t="s">
        <v>10</v>
      </c>
      <c r="U933" s="3">
        <v>1</v>
      </c>
      <c r="V933" t="s">
        <v>10</v>
      </c>
      <c r="W933" s="4">
        <v>8750</v>
      </c>
      <c r="X933" s="17">
        <f t="shared" si="29"/>
        <v>8750</v>
      </c>
      <c r="Y933" t="s">
        <v>11</v>
      </c>
      <c r="Z933" s="3">
        <v>1</v>
      </c>
      <c r="AA933" s="3">
        <v>0</v>
      </c>
      <c r="AB933" s="3">
        <v>0</v>
      </c>
      <c r="AC933" s="3">
        <v>0</v>
      </c>
      <c r="AD933" s="4">
        <v>0</v>
      </c>
      <c r="AE933" s="3">
        <v>0</v>
      </c>
      <c r="AF933" s="4">
        <v>0</v>
      </c>
      <c r="AG933" s="3">
        <v>1</v>
      </c>
      <c r="AH933" s="4">
        <v>0</v>
      </c>
      <c r="AI933" s="4">
        <v>0</v>
      </c>
      <c r="AJ933" s="4">
        <v>0</v>
      </c>
      <c r="AK933" s="4">
        <v>0</v>
      </c>
      <c r="AL933" t="s">
        <v>1457</v>
      </c>
      <c r="AM933" t="s">
        <v>13</v>
      </c>
    </row>
    <row r="934" spans="1:39" x14ac:dyDescent="0.25">
      <c r="A934" t="s">
        <v>1</v>
      </c>
      <c r="B934" t="s">
        <v>2</v>
      </c>
      <c r="C934" t="s">
        <v>3</v>
      </c>
      <c r="D934" t="s">
        <v>4</v>
      </c>
      <c r="E934" t="str">
        <f>_xlfn.XLOOKUP(D934,Planilha2!A:A,Planilha2!B:B)</f>
        <v>Compras EBMS</v>
      </c>
      <c r="F934" s="2">
        <v>45352</v>
      </c>
      <c r="G934" t="s">
        <v>1458</v>
      </c>
      <c r="H934" s="10" t="s">
        <v>5704</v>
      </c>
      <c r="I934" t="s">
        <v>1125</v>
      </c>
      <c r="J934" t="s">
        <v>1459</v>
      </c>
      <c r="K934" t="s">
        <v>8</v>
      </c>
      <c r="L934" t="str">
        <f t="shared" si="28"/>
        <v>Serviço</v>
      </c>
      <c r="M934" t="s">
        <v>0</v>
      </c>
      <c r="N934" t="s">
        <v>0</v>
      </c>
      <c r="O934" t="s">
        <v>9</v>
      </c>
      <c r="P934">
        <v>2118</v>
      </c>
      <c r="Q934" t="str">
        <f>_xlfn.XLOOKUP(P934,Planilha1!$A$2:$A$3,Planilha1!$B$2:$B$3)</f>
        <v>Arena</v>
      </c>
      <c r="R934" t="s">
        <v>0</v>
      </c>
      <c r="S934" s="3">
        <v>1</v>
      </c>
      <c r="T934" t="s">
        <v>10</v>
      </c>
      <c r="U934" s="3">
        <v>1</v>
      </c>
      <c r="V934" t="s">
        <v>10</v>
      </c>
      <c r="W934" s="4">
        <v>10800.25</v>
      </c>
      <c r="X934" s="17">
        <f t="shared" si="29"/>
        <v>10800.25</v>
      </c>
      <c r="Y934" t="s">
        <v>11</v>
      </c>
      <c r="Z934" s="3">
        <v>1</v>
      </c>
      <c r="AA934" s="3">
        <v>0</v>
      </c>
      <c r="AB934" s="3">
        <v>0</v>
      </c>
      <c r="AC934" s="3">
        <v>0</v>
      </c>
      <c r="AD934" s="4">
        <v>0</v>
      </c>
      <c r="AE934" s="3">
        <v>0</v>
      </c>
      <c r="AF934" s="4">
        <v>0</v>
      </c>
      <c r="AG934" s="3">
        <v>1</v>
      </c>
      <c r="AH934" s="4">
        <v>0</v>
      </c>
      <c r="AI934" s="4">
        <v>0</v>
      </c>
      <c r="AJ934" s="4">
        <v>0</v>
      </c>
      <c r="AK934" s="4">
        <v>0</v>
      </c>
      <c r="AL934" t="s">
        <v>1460</v>
      </c>
      <c r="AM934" t="s">
        <v>13</v>
      </c>
    </row>
    <row r="935" spans="1:39" x14ac:dyDescent="0.25">
      <c r="A935" t="s">
        <v>1</v>
      </c>
      <c r="B935" t="s">
        <v>2</v>
      </c>
      <c r="C935" t="s">
        <v>3</v>
      </c>
      <c r="D935" t="s">
        <v>4</v>
      </c>
      <c r="E935" t="str">
        <f>_xlfn.XLOOKUP(D935,Planilha2!A:A,Planilha2!B:B)</f>
        <v>Compras EBMS</v>
      </c>
      <c r="F935" s="2">
        <v>45352</v>
      </c>
      <c r="G935" t="s">
        <v>1458</v>
      </c>
      <c r="H935" s="10" t="s">
        <v>5704</v>
      </c>
      <c r="I935" t="s">
        <v>1125</v>
      </c>
      <c r="J935" t="s">
        <v>1461</v>
      </c>
      <c r="K935" t="s">
        <v>8</v>
      </c>
      <c r="L935" t="str">
        <f t="shared" si="28"/>
        <v>Serviço</v>
      </c>
      <c r="M935" t="s">
        <v>0</v>
      </c>
      <c r="N935" t="s">
        <v>0</v>
      </c>
      <c r="O935" t="s">
        <v>9</v>
      </c>
      <c r="P935">
        <v>2118</v>
      </c>
      <c r="Q935" t="str">
        <f>_xlfn.XLOOKUP(P935,Planilha1!$A$2:$A$3,Planilha1!$B$2:$B$3)</f>
        <v>Arena</v>
      </c>
      <c r="R935" t="s">
        <v>0</v>
      </c>
      <c r="S935" s="3">
        <v>1</v>
      </c>
      <c r="T935" t="s">
        <v>10</v>
      </c>
      <c r="U935" s="3">
        <v>1</v>
      </c>
      <c r="V935" t="s">
        <v>10</v>
      </c>
      <c r="W935" s="4">
        <v>10800.25</v>
      </c>
      <c r="X935" s="17">
        <f t="shared" si="29"/>
        <v>10800.25</v>
      </c>
      <c r="Y935" t="s">
        <v>11</v>
      </c>
      <c r="Z935" s="3">
        <v>1</v>
      </c>
      <c r="AA935" s="3">
        <v>0</v>
      </c>
      <c r="AB935" s="3">
        <v>0</v>
      </c>
      <c r="AC935" s="3">
        <v>0</v>
      </c>
      <c r="AD935" s="4">
        <v>0</v>
      </c>
      <c r="AE935" s="3">
        <v>0</v>
      </c>
      <c r="AF935" s="4">
        <v>0</v>
      </c>
      <c r="AG935" s="3">
        <v>1</v>
      </c>
      <c r="AH935" s="4">
        <v>0</v>
      </c>
      <c r="AI935" s="4">
        <v>0</v>
      </c>
      <c r="AJ935" s="4">
        <v>0</v>
      </c>
      <c r="AK935" s="4">
        <v>0</v>
      </c>
      <c r="AL935" t="s">
        <v>1462</v>
      </c>
      <c r="AM935" t="s">
        <v>13</v>
      </c>
    </row>
    <row r="936" spans="1:39" x14ac:dyDescent="0.25">
      <c r="A936" t="s">
        <v>1</v>
      </c>
      <c r="B936" t="s">
        <v>2</v>
      </c>
      <c r="C936" t="s">
        <v>3</v>
      </c>
      <c r="D936" t="s">
        <v>4</v>
      </c>
      <c r="E936" t="str">
        <f>_xlfn.XLOOKUP(D936,Planilha2!A:A,Planilha2!B:B)</f>
        <v>Compras EBMS</v>
      </c>
      <c r="F936" s="2">
        <v>45352</v>
      </c>
      <c r="G936" t="s">
        <v>1169</v>
      </c>
      <c r="H936" s="10" t="s">
        <v>5666</v>
      </c>
      <c r="I936" t="s">
        <v>1170</v>
      </c>
      <c r="J936" t="s">
        <v>1463</v>
      </c>
      <c r="K936" t="s">
        <v>1146</v>
      </c>
      <c r="L936" t="str">
        <f t="shared" si="28"/>
        <v>Material</v>
      </c>
      <c r="M936" t="s">
        <v>0</v>
      </c>
      <c r="N936" t="s">
        <v>0</v>
      </c>
      <c r="O936" t="s">
        <v>9</v>
      </c>
      <c r="P936">
        <v>2118</v>
      </c>
      <c r="Q936" t="str">
        <f>_xlfn.XLOOKUP(P936,Planilha1!$A$2:$A$3,Planilha1!$B$2:$B$3)</f>
        <v>Arena</v>
      </c>
      <c r="R936" t="s">
        <v>0</v>
      </c>
      <c r="S936" s="3">
        <v>1</v>
      </c>
      <c r="T936" t="s">
        <v>210</v>
      </c>
      <c r="U936" s="3">
        <v>1</v>
      </c>
      <c r="V936" t="s">
        <v>210</v>
      </c>
      <c r="W936" s="4">
        <v>200</v>
      </c>
      <c r="X936" s="17">
        <f t="shared" si="29"/>
        <v>200</v>
      </c>
      <c r="Y936" t="s">
        <v>11</v>
      </c>
      <c r="Z936" s="3">
        <v>1</v>
      </c>
      <c r="AA936" s="3">
        <v>0</v>
      </c>
      <c r="AB936" s="3">
        <v>0</v>
      </c>
      <c r="AC936" s="3">
        <v>0</v>
      </c>
      <c r="AD936" s="4">
        <v>0</v>
      </c>
      <c r="AE936" s="3">
        <v>0</v>
      </c>
      <c r="AF936" s="4">
        <v>0</v>
      </c>
      <c r="AG936" s="3">
        <v>1</v>
      </c>
      <c r="AH936" s="4">
        <v>0</v>
      </c>
      <c r="AI936" s="4">
        <v>0</v>
      </c>
      <c r="AJ936" s="4">
        <v>0</v>
      </c>
      <c r="AK936" s="4">
        <v>0</v>
      </c>
      <c r="AL936" t="s">
        <v>1464</v>
      </c>
      <c r="AM936" t="s">
        <v>13</v>
      </c>
    </row>
    <row r="937" spans="1:39" x14ac:dyDescent="0.25">
      <c r="A937" t="s">
        <v>1</v>
      </c>
      <c r="B937" t="s">
        <v>2</v>
      </c>
      <c r="C937" t="s">
        <v>3</v>
      </c>
      <c r="D937" t="s">
        <v>4</v>
      </c>
      <c r="E937" t="str">
        <f>_xlfn.XLOOKUP(D937,Planilha2!A:A,Planilha2!B:B)</f>
        <v>Compras EBMS</v>
      </c>
      <c r="F937" s="2">
        <v>45356</v>
      </c>
      <c r="G937" t="s">
        <v>1161</v>
      </c>
      <c r="H937" s="10" t="s">
        <v>5664</v>
      </c>
      <c r="I937" t="s">
        <v>1162</v>
      </c>
      <c r="J937" t="s">
        <v>1163</v>
      </c>
      <c r="K937" t="s">
        <v>1164</v>
      </c>
      <c r="L937" t="str">
        <f t="shared" si="28"/>
        <v>Material</v>
      </c>
      <c r="M937" t="s">
        <v>0</v>
      </c>
      <c r="N937" t="s">
        <v>0</v>
      </c>
      <c r="O937" t="s">
        <v>9</v>
      </c>
      <c r="P937">
        <v>2118</v>
      </c>
      <c r="Q937" t="str">
        <f>_xlfn.XLOOKUP(P937,Planilha1!$A$2:$A$3,Planilha1!$B$2:$B$3)</f>
        <v>Arena</v>
      </c>
      <c r="R937" t="s">
        <v>0</v>
      </c>
      <c r="S937" s="3">
        <v>1</v>
      </c>
      <c r="T937" t="s">
        <v>210</v>
      </c>
      <c r="U937" s="3">
        <v>1</v>
      </c>
      <c r="V937" t="s">
        <v>210</v>
      </c>
      <c r="W937" s="4">
        <v>1042.9000000000001</v>
      </c>
      <c r="X937" s="17">
        <f t="shared" si="29"/>
        <v>1042.9000000000001</v>
      </c>
      <c r="Y937" t="s">
        <v>11</v>
      </c>
      <c r="Z937" s="3">
        <v>1</v>
      </c>
      <c r="AA937" s="3">
        <v>0</v>
      </c>
      <c r="AB937" s="3">
        <v>0</v>
      </c>
      <c r="AC937" s="3">
        <v>0</v>
      </c>
      <c r="AD937" s="4">
        <v>0</v>
      </c>
      <c r="AE937" s="3">
        <v>0</v>
      </c>
      <c r="AF937" s="4">
        <v>0</v>
      </c>
      <c r="AG937" s="3">
        <v>1</v>
      </c>
      <c r="AH937" s="4">
        <v>0</v>
      </c>
      <c r="AI937" s="4">
        <v>0</v>
      </c>
      <c r="AJ937" s="4">
        <v>0</v>
      </c>
      <c r="AK937" s="4">
        <v>0</v>
      </c>
      <c r="AL937" t="s">
        <v>1465</v>
      </c>
      <c r="AM937" t="s">
        <v>13</v>
      </c>
    </row>
    <row r="938" spans="1:39" x14ac:dyDescent="0.25">
      <c r="A938" t="s">
        <v>1</v>
      </c>
      <c r="B938" t="s">
        <v>2</v>
      </c>
      <c r="C938" t="s">
        <v>3</v>
      </c>
      <c r="D938" t="s">
        <v>4</v>
      </c>
      <c r="E938" t="str">
        <f>_xlfn.XLOOKUP(D938,Planilha2!A:A,Planilha2!B:B)</f>
        <v>Compras EBMS</v>
      </c>
      <c r="F938" s="2">
        <v>45358</v>
      </c>
      <c r="G938" t="s">
        <v>1143</v>
      </c>
      <c r="H938" s="10" t="s">
        <v>5661</v>
      </c>
      <c r="I938" t="s">
        <v>1144</v>
      </c>
      <c r="J938" t="s">
        <v>1145</v>
      </c>
      <c r="K938" t="s">
        <v>1146</v>
      </c>
      <c r="L938" t="str">
        <f t="shared" si="28"/>
        <v>Material</v>
      </c>
      <c r="M938" t="s">
        <v>0</v>
      </c>
      <c r="N938" t="s">
        <v>0</v>
      </c>
      <c r="O938" t="s">
        <v>9</v>
      </c>
      <c r="P938">
        <v>2118</v>
      </c>
      <c r="Q938" t="str">
        <f>_xlfn.XLOOKUP(P938,Planilha1!$A$2:$A$3,Planilha1!$B$2:$B$3)</f>
        <v>Arena</v>
      </c>
      <c r="R938" t="s">
        <v>0</v>
      </c>
      <c r="S938" s="3">
        <v>1</v>
      </c>
      <c r="T938" t="s">
        <v>1147</v>
      </c>
      <c r="U938" s="3">
        <v>1</v>
      </c>
      <c r="V938" t="s">
        <v>1147</v>
      </c>
      <c r="W938" s="4">
        <v>1486.35</v>
      </c>
      <c r="X938" s="17">
        <f t="shared" si="29"/>
        <v>1486.35</v>
      </c>
      <c r="Y938" t="s">
        <v>11</v>
      </c>
      <c r="Z938" s="3">
        <v>1</v>
      </c>
      <c r="AA938" s="3">
        <v>0</v>
      </c>
      <c r="AB938" s="3">
        <v>0</v>
      </c>
      <c r="AC938" s="3">
        <v>0</v>
      </c>
      <c r="AD938" s="4">
        <v>0</v>
      </c>
      <c r="AE938" s="3">
        <v>0</v>
      </c>
      <c r="AF938" s="4">
        <v>0</v>
      </c>
      <c r="AG938" s="3">
        <v>1</v>
      </c>
      <c r="AH938" s="4">
        <v>0</v>
      </c>
      <c r="AI938" s="4">
        <v>0</v>
      </c>
      <c r="AJ938" s="4">
        <v>0</v>
      </c>
      <c r="AK938" s="4">
        <v>0</v>
      </c>
      <c r="AL938" t="s">
        <v>1466</v>
      </c>
      <c r="AM938" t="s">
        <v>13</v>
      </c>
    </row>
    <row r="939" spans="1:39" x14ac:dyDescent="0.25">
      <c r="A939" t="s">
        <v>1</v>
      </c>
      <c r="B939" t="s">
        <v>2</v>
      </c>
      <c r="C939" t="s">
        <v>3</v>
      </c>
      <c r="D939" t="s">
        <v>4</v>
      </c>
      <c r="E939" t="str">
        <f>_xlfn.XLOOKUP(D939,Planilha2!A:A,Planilha2!B:B)</f>
        <v>Compras EBMS</v>
      </c>
      <c r="F939" s="2">
        <v>45358</v>
      </c>
      <c r="G939" t="s">
        <v>46</v>
      </c>
      <c r="H939" s="10" t="s">
        <v>46</v>
      </c>
      <c r="I939" t="s">
        <v>1125</v>
      </c>
      <c r="J939" t="s">
        <v>1413</v>
      </c>
      <c r="K939" t="s">
        <v>8</v>
      </c>
      <c r="L939" t="str">
        <f t="shared" si="28"/>
        <v>Serviço</v>
      </c>
      <c r="M939" t="s">
        <v>0</v>
      </c>
      <c r="N939" t="s">
        <v>0</v>
      </c>
      <c r="O939" t="s">
        <v>9</v>
      </c>
      <c r="P939">
        <v>2118</v>
      </c>
      <c r="Q939" t="str">
        <f>_xlfn.XLOOKUP(P939,Planilha1!$A$2:$A$3,Planilha1!$B$2:$B$3)</f>
        <v>Arena</v>
      </c>
      <c r="R939" t="s">
        <v>0</v>
      </c>
      <c r="S939" s="3">
        <v>1</v>
      </c>
      <c r="T939" t="s">
        <v>10</v>
      </c>
      <c r="U939" s="3">
        <v>1</v>
      </c>
      <c r="V939" t="s">
        <v>10</v>
      </c>
      <c r="W939" s="4">
        <v>1620</v>
      </c>
      <c r="X939" s="17">
        <f t="shared" si="29"/>
        <v>1620</v>
      </c>
      <c r="Y939" t="s">
        <v>11</v>
      </c>
      <c r="Z939" s="3">
        <v>1</v>
      </c>
      <c r="AA939" s="3">
        <v>0</v>
      </c>
      <c r="AB939" s="3">
        <v>0</v>
      </c>
      <c r="AC939" s="3">
        <v>0</v>
      </c>
      <c r="AD939" s="4">
        <v>0</v>
      </c>
      <c r="AE939" s="3">
        <v>0</v>
      </c>
      <c r="AF939" s="4">
        <v>0</v>
      </c>
      <c r="AG939" s="3">
        <v>1</v>
      </c>
      <c r="AH939" s="4">
        <v>0</v>
      </c>
      <c r="AI939" s="4">
        <v>0</v>
      </c>
      <c r="AJ939" s="4">
        <v>0</v>
      </c>
      <c r="AK939" s="4">
        <v>0</v>
      </c>
      <c r="AL939" t="s">
        <v>1467</v>
      </c>
      <c r="AM939" t="s">
        <v>13</v>
      </c>
    </row>
    <row r="940" spans="1:39" x14ac:dyDescent="0.25">
      <c r="A940" t="s">
        <v>1</v>
      </c>
      <c r="B940" t="s">
        <v>2</v>
      </c>
      <c r="C940" t="s">
        <v>3</v>
      </c>
      <c r="D940" t="s">
        <v>4</v>
      </c>
      <c r="E940" t="str">
        <f>_xlfn.XLOOKUP(D940,Planilha2!A:A,Planilha2!B:B)</f>
        <v>Compras EBMS</v>
      </c>
      <c r="F940" s="2">
        <v>45359</v>
      </c>
      <c r="G940" t="s">
        <v>46</v>
      </c>
      <c r="H940" s="10" t="s">
        <v>46</v>
      </c>
      <c r="I940" t="s">
        <v>1125</v>
      </c>
      <c r="J940" t="s">
        <v>1183</v>
      </c>
      <c r="K940" t="s">
        <v>8</v>
      </c>
      <c r="L940" t="str">
        <f t="shared" si="28"/>
        <v>Serviço</v>
      </c>
      <c r="M940" t="s">
        <v>0</v>
      </c>
      <c r="N940" t="s">
        <v>0</v>
      </c>
      <c r="O940" t="s">
        <v>9</v>
      </c>
      <c r="P940">
        <v>2118</v>
      </c>
      <c r="Q940" t="str">
        <f>_xlfn.XLOOKUP(P940,Planilha1!$A$2:$A$3,Planilha1!$B$2:$B$3)</f>
        <v>Arena</v>
      </c>
      <c r="R940" t="s">
        <v>0</v>
      </c>
      <c r="S940" s="3">
        <v>1</v>
      </c>
      <c r="T940" t="s">
        <v>10</v>
      </c>
      <c r="U940" s="3">
        <v>1</v>
      </c>
      <c r="V940" t="s">
        <v>10</v>
      </c>
      <c r="W940" s="4">
        <v>800</v>
      </c>
      <c r="X940" s="17">
        <f t="shared" si="29"/>
        <v>800</v>
      </c>
      <c r="Y940" t="s">
        <v>11</v>
      </c>
      <c r="Z940" s="3">
        <v>1</v>
      </c>
      <c r="AA940" s="3">
        <v>0</v>
      </c>
      <c r="AB940" s="3">
        <v>0</v>
      </c>
      <c r="AC940" s="3">
        <v>0</v>
      </c>
      <c r="AD940" s="4">
        <v>0</v>
      </c>
      <c r="AE940" s="3">
        <v>0</v>
      </c>
      <c r="AF940" s="4">
        <v>0</v>
      </c>
      <c r="AG940" s="3">
        <v>1</v>
      </c>
      <c r="AH940" s="4">
        <v>0</v>
      </c>
      <c r="AI940" s="4">
        <v>0</v>
      </c>
      <c r="AJ940" s="4">
        <v>0</v>
      </c>
      <c r="AK940" s="4">
        <v>0</v>
      </c>
      <c r="AL940" t="s">
        <v>1468</v>
      </c>
      <c r="AM940" t="s">
        <v>13</v>
      </c>
    </row>
    <row r="941" spans="1:39" x14ac:dyDescent="0.25">
      <c r="A941" t="s">
        <v>1</v>
      </c>
      <c r="B941" t="s">
        <v>2</v>
      </c>
      <c r="C941" t="s">
        <v>3</v>
      </c>
      <c r="D941" t="s">
        <v>4</v>
      </c>
      <c r="E941" t="str">
        <f>_xlfn.XLOOKUP(D941,Planilha2!A:A,Planilha2!B:B)</f>
        <v>Compras EBMS</v>
      </c>
      <c r="F941" s="2">
        <v>45359</v>
      </c>
      <c r="G941" t="s">
        <v>46</v>
      </c>
      <c r="H941" s="10" t="s">
        <v>46</v>
      </c>
      <c r="I941" t="s">
        <v>1125</v>
      </c>
      <c r="J941" t="s">
        <v>1183</v>
      </c>
      <c r="K941" t="s">
        <v>8</v>
      </c>
      <c r="L941" t="str">
        <f t="shared" si="28"/>
        <v>Serviço</v>
      </c>
      <c r="M941" t="s">
        <v>0</v>
      </c>
      <c r="N941" t="s">
        <v>0</v>
      </c>
      <c r="O941" t="s">
        <v>9</v>
      </c>
      <c r="P941">
        <v>2118</v>
      </c>
      <c r="Q941" t="str">
        <f>_xlfn.XLOOKUP(P941,Planilha1!$A$2:$A$3,Planilha1!$B$2:$B$3)</f>
        <v>Arena</v>
      </c>
      <c r="R941" t="s">
        <v>0</v>
      </c>
      <c r="S941" s="3">
        <v>1</v>
      </c>
      <c r="T941" t="s">
        <v>10</v>
      </c>
      <c r="U941" s="3">
        <v>1</v>
      </c>
      <c r="V941" t="s">
        <v>10</v>
      </c>
      <c r="W941" s="4">
        <v>800</v>
      </c>
      <c r="X941" s="17">
        <f t="shared" si="29"/>
        <v>800</v>
      </c>
      <c r="Y941" t="s">
        <v>11</v>
      </c>
      <c r="Z941" s="3">
        <v>1</v>
      </c>
      <c r="AA941" s="3">
        <v>0</v>
      </c>
      <c r="AB941" s="3">
        <v>0</v>
      </c>
      <c r="AC941" s="3">
        <v>0</v>
      </c>
      <c r="AD941" s="4">
        <v>0</v>
      </c>
      <c r="AE941" s="3">
        <v>0</v>
      </c>
      <c r="AF941" s="4">
        <v>0</v>
      </c>
      <c r="AG941" s="3">
        <v>1</v>
      </c>
      <c r="AH941" s="4">
        <v>0</v>
      </c>
      <c r="AI941" s="4">
        <v>0</v>
      </c>
      <c r="AJ941" s="4">
        <v>0</v>
      </c>
      <c r="AK941" s="4">
        <v>0</v>
      </c>
      <c r="AL941" t="s">
        <v>1469</v>
      </c>
      <c r="AM941" t="s">
        <v>13</v>
      </c>
    </row>
    <row r="942" spans="1:39" x14ac:dyDescent="0.25">
      <c r="A942" t="s">
        <v>1</v>
      </c>
      <c r="B942" t="s">
        <v>2</v>
      </c>
      <c r="C942" t="s">
        <v>3</v>
      </c>
      <c r="D942" t="s">
        <v>4</v>
      </c>
      <c r="E942" t="str">
        <f>_xlfn.XLOOKUP(D942,Planilha2!A:A,Planilha2!B:B)</f>
        <v>Compras EBMS</v>
      </c>
      <c r="F942" s="2">
        <v>45359</v>
      </c>
      <c r="G942" t="s">
        <v>1175</v>
      </c>
      <c r="H942" s="10" t="s">
        <v>5668</v>
      </c>
      <c r="I942" t="s">
        <v>1125</v>
      </c>
      <c r="J942" t="s">
        <v>1470</v>
      </c>
      <c r="K942" t="s">
        <v>8</v>
      </c>
      <c r="L942" t="str">
        <f t="shared" si="28"/>
        <v>Serviço</v>
      </c>
      <c r="M942" t="s">
        <v>0</v>
      </c>
      <c r="N942" t="s">
        <v>0</v>
      </c>
      <c r="O942" t="s">
        <v>9</v>
      </c>
      <c r="P942">
        <v>2118</v>
      </c>
      <c r="Q942" t="str">
        <f>_xlfn.XLOOKUP(P942,Planilha1!$A$2:$A$3,Planilha1!$B$2:$B$3)</f>
        <v>Arena</v>
      </c>
      <c r="R942" t="s">
        <v>0</v>
      </c>
      <c r="S942" s="3">
        <v>1</v>
      </c>
      <c r="T942" t="s">
        <v>10</v>
      </c>
      <c r="U942" s="3">
        <v>1</v>
      </c>
      <c r="V942" t="s">
        <v>10</v>
      </c>
      <c r="W942" s="4">
        <v>2500</v>
      </c>
      <c r="X942" s="17">
        <f t="shared" si="29"/>
        <v>2500</v>
      </c>
      <c r="Y942" t="s">
        <v>11</v>
      </c>
      <c r="Z942" s="3">
        <v>1</v>
      </c>
      <c r="AA942" s="3">
        <v>0</v>
      </c>
      <c r="AB942" s="3">
        <v>0</v>
      </c>
      <c r="AC942" s="3">
        <v>0</v>
      </c>
      <c r="AD942" s="4">
        <v>0</v>
      </c>
      <c r="AE942" s="3">
        <v>0</v>
      </c>
      <c r="AF942" s="4">
        <v>0</v>
      </c>
      <c r="AG942" s="3">
        <v>1</v>
      </c>
      <c r="AH942" s="4">
        <v>0</v>
      </c>
      <c r="AI942" s="4">
        <v>0</v>
      </c>
      <c r="AJ942" s="4">
        <v>0</v>
      </c>
      <c r="AK942" s="4">
        <v>0</v>
      </c>
      <c r="AL942" t="s">
        <v>1471</v>
      </c>
      <c r="AM942" t="s">
        <v>13</v>
      </c>
    </row>
    <row r="943" spans="1:39" x14ac:dyDescent="0.25">
      <c r="A943" t="s">
        <v>1</v>
      </c>
      <c r="B943" t="s">
        <v>2</v>
      </c>
      <c r="C943" t="s">
        <v>3</v>
      </c>
      <c r="D943" t="s">
        <v>4</v>
      </c>
      <c r="E943" t="str">
        <f>_xlfn.XLOOKUP(D943,Planilha2!A:A,Planilha2!B:B)</f>
        <v>Compras EBMS</v>
      </c>
      <c r="F943" s="2">
        <v>45359</v>
      </c>
      <c r="G943" t="s">
        <v>1175</v>
      </c>
      <c r="H943" s="10" t="s">
        <v>5668</v>
      </c>
      <c r="I943" t="s">
        <v>1125</v>
      </c>
      <c r="J943" t="s">
        <v>1472</v>
      </c>
      <c r="K943" t="s">
        <v>8</v>
      </c>
      <c r="L943" t="str">
        <f t="shared" si="28"/>
        <v>Serviço</v>
      </c>
      <c r="M943" t="s">
        <v>0</v>
      </c>
      <c r="N943" t="s">
        <v>0</v>
      </c>
      <c r="O943" t="s">
        <v>9</v>
      </c>
      <c r="P943">
        <v>2118</v>
      </c>
      <c r="Q943" t="str">
        <f>_xlfn.XLOOKUP(P943,Planilha1!$A$2:$A$3,Planilha1!$B$2:$B$3)</f>
        <v>Arena</v>
      </c>
      <c r="R943" t="s">
        <v>0</v>
      </c>
      <c r="S943" s="3">
        <v>1</v>
      </c>
      <c r="T943" t="s">
        <v>10</v>
      </c>
      <c r="U943" s="3">
        <v>1</v>
      </c>
      <c r="V943" t="s">
        <v>10</v>
      </c>
      <c r="W943" s="4">
        <v>2500</v>
      </c>
      <c r="X943" s="17">
        <f t="shared" si="29"/>
        <v>2500</v>
      </c>
      <c r="Y943" t="s">
        <v>11</v>
      </c>
      <c r="Z943" s="3">
        <v>1</v>
      </c>
      <c r="AA943" s="3">
        <v>0</v>
      </c>
      <c r="AB943" s="3">
        <v>0</v>
      </c>
      <c r="AC943" s="3">
        <v>0</v>
      </c>
      <c r="AD943" s="4">
        <v>0</v>
      </c>
      <c r="AE943" s="3">
        <v>0</v>
      </c>
      <c r="AF943" s="4">
        <v>0</v>
      </c>
      <c r="AG943" s="3">
        <v>1</v>
      </c>
      <c r="AH943" s="4">
        <v>0</v>
      </c>
      <c r="AI943" s="4">
        <v>0</v>
      </c>
      <c r="AJ943" s="4">
        <v>0</v>
      </c>
      <c r="AK943" s="4">
        <v>0</v>
      </c>
      <c r="AL943" t="s">
        <v>1473</v>
      </c>
      <c r="AM943" t="s">
        <v>13</v>
      </c>
    </row>
    <row r="944" spans="1:39" x14ac:dyDescent="0.25">
      <c r="A944" t="s">
        <v>1</v>
      </c>
      <c r="B944" t="s">
        <v>2</v>
      </c>
      <c r="C944" t="s">
        <v>3</v>
      </c>
      <c r="D944" t="s">
        <v>4</v>
      </c>
      <c r="E944" t="str">
        <f>_xlfn.XLOOKUP(D944,Planilha2!A:A,Planilha2!B:B)</f>
        <v>Compras EBMS</v>
      </c>
      <c r="F944" s="2">
        <v>45359</v>
      </c>
      <c r="G944" t="s">
        <v>1175</v>
      </c>
      <c r="H944" s="10" t="s">
        <v>5668</v>
      </c>
      <c r="I944" t="s">
        <v>1125</v>
      </c>
      <c r="J944" t="s">
        <v>1472</v>
      </c>
      <c r="K944" t="s">
        <v>8</v>
      </c>
      <c r="L944" t="str">
        <f t="shared" si="28"/>
        <v>Serviço</v>
      </c>
      <c r="M944" t="s">
        <v>0</v>
      </c>
      <c r="N944" t="s">
        <v>0</v>
      </c>
      <c r="O944" t="s">
        <v>9</v>
      </c>
      <c r="P944">
        <v>2118</v>
      </c>
      <c r="Q944" t="str">
        <f>_xlfn.XLOOKUP(P944,Planilha1!$A$2:$A$3,Planilha1!$B$2:$B$3)</f>
        <v>Arena</v>
      </c>
      <c r="R944" t="s">
        <v>0</v>
      </c>
      <c r="S944" s="3">
        <v>1</v>
      </c>
      <c r="T944" t="s">
        <v>10</v>
      </c>
      <c r="U944" s="3">
        <v>1</v>
      </c>
      <c r="V944" t="s">
        <v>10</v>
      </c>
      <c r="W944" s="4">
        <v>2500</v>
      </c>
      <c r="X944" s="17">
        <f t="shared" si="29"/>
        <v>2500</v>
      </c>
      <c r="Y944" t="s">
        <v>11</v>
      </c>
      <c r="Z944" s="3">
        <v>1</v>
      </c>
      <c r="AA944" s="3">
        <v>0</v>
      </c>
      <c r="AB944" s="3">
        <v>0</v>
      </c>
      <c r="AC944" s="3">
        <v>0</v>
      </c>
      <c r="AD944" s="4">
        <v>0</v>
      </c>
      <c r="AE944" s="3">
        <v>0</v>
      </c>
      <c r="AF944" s="4">
        <v>0</v>
      </c>
      <c r="AG944" s="3">
        <v>1</v>
      </c>
      <c r="AH944" s="4">
        <v>0</v>
      </c>
      <c r="AI944" s="4">
        <v>0</v>
      </c>
      <c r="AJ944" s="4">
        <v>0</v>
      </c>
      <c r="AK944" s="4">
        <v>0</v>
      </c>
      <c r="AL944" t="s">
        <v>1474</v>
      </c>
      <c r="AM944" t="s">
        <v>13</v>
      </c>
    </row>
    <row r="945" spans="1:39" x14ac:dyDescent="0.25">
      <c r="A945" t="s">
        <v>1</v>
      </c>
      <c r="B945" t="s">
        <v>2</v>
      </c>
      <c r="C945" t="s">
        <v>3</v>
      </c>
      <c r="D945" t="s">
        <v>4</v>
      </c>
      <c r="E945" t="str">
        <f>_xlfn.XLOOKUP(D945,Planilha2!A:A,Planilha2!B:B)</f>
        <v>Compras EBMS</v>
      </c>
      <c r="F945" s="2">
        <v>45359</v>
      </c>
      <c r="G945" t="s">
        <v>1175</v>
      </c>
      <c r="H945" s="10" t="s">
        <v>5668</v>
      </c>
      <c r="I945" t="s">
        <v>1125</v>
      </c>
      <c r="J945" t="s">
        <v>1472</v>
      </c>
      <c r="K945" t="s">
        <v>8</v>
      </c>
      <c r="L945" t="str">
        <f t="shared" si="28"/>
        <v>Serviço</v>
      </c>
      <c r="M945" t="s">
        <v>0</v>
      </c>
      <c r="N945" t="s">
        <v>0</v>
      </c>
      <c r="O945" t="s">
        <v>9</v>
      </c>
      <c r="P945">
        <v>2118</v>
      </c>
      <c r="Q945" t="str">
        <f>_xlfn.XLOOKUP(P945,Planilha1!$A$2:$A$3,Planilha1!$B$2:$B$3)</f>
        <v>Arena</v>
      </c>
      <c r="R945" t="s">
        <v>0</v>
      </c>
      <c r="S945" s="3">
        <v>1</v>
      </c>
      <c r="T945" t="s">
        <v>10</v>
      </c>
      <c r="U945" s="3">
        <v>1</v>
      </c>
      <c r="V945" t="s">
        <v>10</v>
      </c>
      <c r="W945" s="4">
        <v>2500</v>
      </c>
      <c r="X945" s="17">
        <f t="shared" si="29"/>
        <v>2500</v>
      </c>
      <c r="Y945" t="s">
        <v>11</v>
      </c>
      <c r="Z945" s="3">
        <v>1</v>
      </c>
      <c r="AA945" s="3">
        <v>0</v>
      </c>
      <c r="AB945" s="3">
        <v>0</v>
      </c>
      <c r="AC945" s="3">
        <v>0</v>
      </c>
      <c r="AD945" s="4">
        <v>0</v>
      </c>
      <c r="AE945" s="3">
        <v>0</v>
      </c>
      <c r="AF945" s="4">
        <v>0</v>
      </c>
      <c r="AG945" s="3">
        <v>1</v>
      </c>
      <c r="AH945" s="4">
        <v>0</v>
      </c>
      <c r="AI945" s="4">
        <v>0</v>
      </c>
      <c r="AJ945" s="4">
        <v>0</v>
      </c>
      <c r="AK945" s="4">
        <v>0</v>
      </c>
      <c r="AL945" t="s">
        <v>1475</v>
      </c>
      <c r="AM945" t="s">
        <v>13</v>
      </c>
    </row>
    <row r="946" spans="1:39" x14ac:dyDescent="0.25">
      <c r="A946" t="s">
        <v>1</v>
      </c>
      <c r="B946" t="s">
        <v>2</v>
      </c>
      <c r="C946" t="s">
        <v>3</v>
      </c>
      <c r="D946" t="s">
        <v>4</v>
      </c>
      <c r="E946" t="str">
        <f>_xlfn.XLOOKUP(D946,Planilha2!A:A,Planilha2!B:B)</f>
        <v>Compras EBMS</v>
      </c>
      <c r="F946" s="2">
        <v>45362</v>
      </c>
      <c r="G946" t="s">
        <v>1150</v>
      </c>
      <c r="H946" s="10" t="s">
        <v>5662</v>
      </c>
      <c r="I946" t="s">
        <v>1125</v>
      </c>
      <c r="J946" t="s">
        <v>1476</v>
      </c>
      <c r="K946" t="s">
        <v>8</v>
      </c>
      <c r="L946" t="str">
        <f t="shared" si="28"/>
        <v>Serviço</v>
      </c>
      <c r="M946" t="s">
        <v>0</v>
      </c>
      <c r="N946" t="s">
        <v>0</v>
      </c>
      <c r="O946" t="s">
        <v>9</v>
      </c>
      <c r="P946">
        <v>2118</v>
      </c>
      <c r="Q946" t="str">
        <f>_xlfn.XLOOKUP(P946,Planilha1!$A$2:$A$3,Planilha1!$B$2:$B$3)</f>
        <v>Arena</v>
      </c>
      <c r="R946" t="s">
        <v>0</v>
      </c>
      <c r="S946" s="3">
        <v>1</v>
      </c>
      <c r="T946" t="s">
        <v>10</v>
      </c>
      <c r="U946" s="3">
        <v>1</v>
      </c>
      <c r="V946" t="s">
        <v>10</v>
      </c>
      <c r="W946" s="4">
        <v>1155</v>
      </c>
      <c r="X946" s="17">
        <f t="shared" si="29"/>
        <v>1155</v>
      </c>
      <c r="Y946" t="s">
        <v>11</v>
      </c>
      <c r="Z946" s="3">
        <v>1</v>
      </c>
      <c r="AA946" s="3">
        <v>0</v>
      </c>
      <c r="AB946" s="3">
        <v>0</v>
      </c>
      <c r="AC946" s="3">
        <v>0</v>
      </c>
      <c r="AD946" s="4">
        <v>0</v>
      </c>
      <c r="AE946" s="3">
        <v>0</v>
      </c>
      <c r="AF946" s="4">
        <v>0</v>
      </c>
      <c r="AG946" s="3">
        <v>1</v>
      </c>
      <c r="AH946" s="4">
        <v>0</v>
      </c>
      <c r="AI946" s="4">
        <v>0</v>
      </c>
      <c r="AJ946" s="4">
        <v>0</v>
      </c>
      <c r="AK946" s="4">
        <v>0</v>
      </c>
      <c r="AL946" t="s">
        <v>1477</v>
      </c>
      <c r="AM946" t="s">
        <v>13</v>
      </c>
    </row>
    <row r="947" spans="1:39" x14ac:dyDescent="0.25">
      <c r="A947" t="s">
        <v>1</v>
      </c>
      <c r="B947" t="s">
        <v>2</v>
      </c>
      <c r="C947" t="s">
        <v>3</v>
      </c>
      <c r="D947" t="s">
        <v>4</v>
      </c>
      <c r="E947" t="str">
        <f>_xlfn.XLOOKUP(D947,Planilha2!A:A,Planilha2!B:B)</f>
        <v>Compras EBMS</v>
      </c>
      <c r="F947" s="2">
        <v>45362</v>
      </c>
      <c r="G947" t="s">
        <v>1150</v>
      </c>
      <c r="H947" s="10" t="s">
        <v>5662</v>
      </c>
      <c r="I947" t="s">
        <v>1125</v>
      </c>
      <c r="J947" t="s">
        <v>1476</v>
      </c>
      <c r="K947" t="s">
        <v>8</v>
      </c>
      <c r="L947" t="str">
        <f t="shared" si="28"/>
        <v>Serviço</v>
      </c>
      <c r="M947" t="s">
        <v>0</v>
      </c>
      <c r="N947" t="s">
        <v>0</v>
      </c>
      <c r="O947" t="s">
        <v>9</v>
      </c>
      <c r="P947">
        <v>2118</v>
      </c>
      <c r="Q947" t="str">
        <f>_xlfn.XLOOKUP(P947,Planilha1!$A$2:$A$3,Planilha1!$B$2:$B$3)</f>
        <v>Arena</v>
      </c>
      <c r="R947" t="s">
        <v>0</v>
      </c>
      <c r="S947" s="3">
        <v>1</v>
      </c>
      <c r="T947" t="s">
        <v>10</v>
      </c>
      <c r="U947" s="3">
        <v>1</v>
      </c>
      <c r="V947" t="s">
        <v>10</v>
      </c>
      <c r="W947" s="4">
        <v>1155</v>
      </c>
      <c r="X947" s="17">
        <f t="shared" si="29"/>
        <v>1155</v>
      </c>
      <c r="Y947" t="s">
        <v>11</v>
      </c>
      <c r="Z947" s="3">
        <v>1</v>
      </c>
      <c r="AA947" s="3">
        <v>0</v>
      </c>
      <c r="AB947" s="3">
        <v>0</v>
      </c>
      <c r="AC947" s="3">
        <v>0</v>
      </c>
      <c r="AD947" s="4">
        <v>0</v>
      </c>
      <c r="AE947" s="3">
        <v>0</v>
      </c>
      <c r="AF947" s="4">
        <v>0</v>
      </c>
      <c r="AG947" s="3">
        <v>1</v>
      </c>
      <c r="AH947" s="4">
        <v>0</v>
      </c>
      <c r="AI947" s="4">
        <v>0</v>
      </c>
      <c r="AJ947" s="4">
        <v>0</v>
      </c>
      <c r="AK947" s="4">
        <v>0</v>
      </c>
      <c r="AL947" t="s">
        <v>1478</v>
      </c>
      <c r="AM947" t="s">
        <v>13</v>
      </c>
    </row>
    <row r="948" spans="1:39" x14ac:dyDescent="0.25">
      <c r="A948" t="s">
        <v>1</v>
      </c>
      <c r="B948" t="s">
        <v>2</v>
      </c>
      <c r="C948" t="s">
        <v>3</v>
      </c>
      <c r="D948" t="s">
        <v>4</v>
      </c>
      <c r="E948" t="str">
        <f>_xlfn.XLOOKUP(D948,Planilha2!A:A,Planilha2!B:B)</f>
        <v>Compras EBMS</v>
      </c>
      <c r="F948" s="2">
        <v>45362</v>
      </c>
      <c r="G948" t="s">
        <v>1150</v>
      </c>
      <c r="H948" s="10" t="s">
        <v>5662</v>
      </c>
      <c r="I948" t="s">
        <v>1125</v>
      </c>
      <c r="J948" t="s">
        <v>1476</v>
      </c>
      <c r="K948" t="s">
        <v>8</v>
      </c>
      <c r="L948" t="str">
        <f t="shared" si="28"/>
        <v>Serviço</v>
      </c>
      <c r="M948" t="s">
        <v>0</v>
      </c>
      <c r="N948" t="s">
        <v>0</v>
      </c>
      <c r="O948" t="s">
        <v>9</v>
      </c>
      <c r="P948">
        <v>2118</v>
      </c>
      <c r="Q948" t="str">
        <f>_xlfn.XLOOKUP(P948,Planilha1!$A$2:$A$3,Planilha1!$B$2:$B$3)</f>
        <v>Arena</v>
      </c>
      <c r="R948" t="s">
        <v>0</v>
      </c>
      <c r="S948" s="3">
        <v>1</v>
      </c>
      <c r="T948" t="s">
        <v>10</v>
      </c>
      <c r="U948" s="3">
        <v>1</v>
      </c>
      <c r="V948" t="s">
        <v>10</v>
      </c>
      <c r="W948" s="4">
        <v>1155</v>
      </c>
      <c r="X948" s="17">
        <f t="shared" si="29"/>
        <v>1155</v>
      </c>
      <c r="Y948" t="s">
        <v>11</v>
      </c>
      <c r="Z948" s="3">
        <v>1</v>
      </c>
      <c r="AA948" s="3">
        <v>0</v>
      </c>
      <c r="AB948" s="3">
        <v>0</v>
      </c>
      <c r="AC948" s="3">
        <v>0</v>
      </c>
      <c r="AD948" s="4">
        <v>0</v>
      </c>
      <c r="AE948" s="3">
        <v>0</v>
      </c>
      <c r="AF948" s="4">
        <v>0</v>
      </c>
      <c r="AG948" s="3">
        <v>1</v>
      </c>
      <c r="AH948" s="4">
        <v>0</v>
      </c>
      <c r="AI948" s="4">
        <v>0</v>
      </c>
      <c r="AJ948" s="4">
        <v>0</v>
      </c>
      <c r="AK948" s="4">
        <v>0</v>
      </c>
      <c r="AL948" t="s">
        <v>1479</v>
      </c>
      <c r="AM948" t="s">
        <v>13</v>
      </c>
    </row>
    <row r="949" spans="1:39" x14ac:dyDescent="0.25">
      <c r="A949" t="s">
        <v>1</v>
      </c>
      <c r="B949" t="s">
        <v>2</v>
      </c>
      <c r="C949" t="s">
        <v>3</v>
      </c>
      <c r="D949" t="s">
        <v>4</v>
      </c>
      <c r="E949" t="str">
        <f>_xlfn.XLOOKUP(D949,Planilha2!A:A,Planilha2!B:B)</f>
        <v>Compras EBMS</v>
      </c>
      <c r="F949" s="2">
        <v>45366</v>
      </c>
      <c r="G949" t="s">
        <v>1158</v>
      </c>
      <c r="H949" s="10" t="s">
        <v>5663</v>
      </c>
      <c r="I949" t="s">
        <v>92</v>
      </c>
      <c r="J949" t="s">
        <v>1159</v>
      </c>
      <c r="K949" t="s">
        <v>8</v>
      </c>
      <c r="L949" t="str">
        <f t="shared" si="28"/>
        <v>Serviço</v>
      </c>
      <c r="M949" t="s">
        <v>0</v>
      </c>
      <c r="N949" t="s">
        <v>0</v>
      </c>
      <c r="O949" t="s">
        <v>9</v>
      </c>
      <c r="P949">
        <v>2118</v>
      </c>
      <c r="Q949" t="str">
        <f>_xlfn.XLOOKUP(P949,Planilha1!$A$2:$A$3,Planilha1!$B$2:$B$3)</f>
        <v>Arena</v>
      </c>
      <c r="R949" t="s">
        <v>0</v>
      </c>
      <c r="S949" s="3">
        <v>1</v>
      </c>
      <c r="T949" t="s">
        <v>10</v>
      </c>
      <c r="U949" s="3">
        <v>1</v>
      </c>
      <c r="V949" t="s">
        <v>10</v>
      </c>
      <c r="W949" s="4">
        <v>5500</v>
      </c>
      <c r="X949" s="17">
        <f t="shared" si="29"/>
        <v>5500</v>
      </c>
      <c r="Y949" t="s">
        <v>11</v>
      </c>
      <c r="Z949" s="3">
        <v>1</v>
      </c>
      <c r="AA949" s="3">
        <v>0</v>
      </c>
      <c r="AB949" s="3">
        <v>0</v>
      </c>
      <c r="AC949" s="3">
        <v>0</v>
      </c>
      <c r="AD949" s="4">
        <v>0</v>
      </c>
      <c r="AE949" s="3">
        <v>0</v>
      </c>
      <c r="AF949" s="4">
        <v>0</v>
      </c>
      <c r="AG949" s="3">
        <v>1</v>
      </c>
      <c r="AH949" s="4">
        <v>0</v>
      </c>
      <c r="AI949" s="4">
        <v>0</v>
      </c>
      <c r="AJ949" s="4">
        <v>0</v>
      </c>
      <c r="AK949" s="4">
        <v>0</v>
      </c>
      <c r="AL949" t="s">
        <v>1480</v>
      </c>
      <c r="AM949" t="s">
        <v>13</v>
      </c>
    </row>
    <row r="950" spans="1:39" x14ac:dyDescent="0.25">
      <c r="A950" t="s">
        <v>1</v>
      </c>
      <c r="B950" t="s">
        <v>2</v>
      </c>
      <c r="C950" t="s">
        <v>3</v>
      </c>
      <c r="D950" t="s">
        <v>4</v>
      </c>
      <c r="E950" t="str">
        <f>_xlfn.XLOOKUP(D950,Planilha2!A:A,Planilha2!B:B)</f>
        <v>Compras EBMS</v>
      </c>
      <c r="F950" s="2">
        <v>45370</v>
      </c>
      <c r="G950" t="s">
        <v>1481</v>
      </c>
      <c r="H950" s="10" t="s">
        <v>5705</v>
      </c>
      <c r="I950" t="s">
        <v>1482</v>
      </c>
      <c r="J950" t="s">
        <v>1483</v>
      </c>
      <c r="K950" t="s">
        <v>8</v>
      </c>
      <c r="L950" t="str">
        <f t="shared" si="28"/>
        <v>Serviço</v>
      </c>
      <c r="M950" t="s">
        <v>0</v>
      </c>
      <c r="N950" t="s">
        <v>0</v>
      </c>
      <c r="O950" t="s">
        <v>9</v>
      </c>
      <c r="P950">
        <v>2118</v>
      </c>
      <c r="Q950" t="str">
        <f>_xlfn.XLOOKUP(P950,Planilha1!$A$2:$A$3,Planilha1!$B$2:$B$3)</f>
        <v>Arena</v>
      </c>
      <c r="R950" t="s">
        <v>0</v>
      </c>
      <c r="S950" s="3">
        <v>1</v>
      </c>
      <c r="T950" t="s">
        <v>10</v>
      </c>
      <c r="U950" s="3">
        <v>1</v>
      </c>
      <c r="V950" t="s">
        <v>10</v>
      </c>
      <c r="W950" s="4">
        <v>38798.14</v>
      </c>
      <c r="X950" s="17">
        <f t="shared" si="29"/>
        <v>38798.14</v>
      </c>
      <c r="Y950" t="s">
        <v>11</v>
      </c>
      <c r="Z950" s="3">
        <v>1</v>
      </c>
      <c r="AA950" s="3">
        <v>0</v>
      </c>
      <c r="AB950" s="3">
        <v>0</v>
      </c>
      <c r="AC950" s="3">
        <v>0</v>
      </c>
      <c r="AD950" s="4">
        <v>0</v>
      </c>
      <c r="AE950" s="3">
        <v>0</v>
      </c>
      <c r="AF950" s="4">
        <v>0</v>
      </c>
      <c r="AG950" s="3">
        <v>1</v>
      </c>
      <c r="AH950" s="4">
        <v>0</v>
      </c>
      <c r="AI950" s="4">
        <v>0</v>
      </c>
      <c r="AJ950" s="4">
        <v>0</v>
      </c>
      <c r="AK950" s="4">
        <v>0</v>
      </c>
      <c r="AL950" t="s">
        <v>1484</v>
      </c>
      <c r="AM950" t="s">
        <v>13</v>
      </c>
    </row>
    <row r="951" spans="1:39" x14ac:dyDescent="0.25">
      <c r="A951" t="s">
        <v>1</v>
      </c>
      <c r="B951" t="s">
        <v>2</v>
      </c>
      <c r="C951" t="s">
        <v>3</v>
      </c>
      <c r="D951" t="s">
        <v>4</v>
      </c>
      <c r="E951" t="str">
        <f>_xlfn.XLOOKUP(D951,Planilha2!A:A,Planilha2!B:B)</f>
        <v>Compras EBMS</v>
      </c>
      <c r="F951" s="2">
        <v>45371</v>
      </c>
      <c r="G951" t="s">
        <v>1143</v>
      </c>
      <c r="H951" s="10" t="s">
        <v>5661</v>
      </c>
      <c r="I951" t="s">
        <v>1144</v>
      </c>
      <c r="J951" t="s">
        <v>1145</v>
      </c>
      <c r="K951" t="s">
        <v>1146</v>
      </c>
      <c r="L951" t="str">
        <f t="shared" si="28"/>
        <v>Material</v>
      </c>
      <c r="M951" t="s">
        <v>0</v>
      </c>
      <c r="N951" t="s">
        <v>0</v>
      </c>
      <c r="O951" t="s">
        <v>9</v>
      </c>
      <c r="P951">
        <v>2118</v>
      </c>
      <c r="Q951" t="str">
        <f>_xlfn.XLOOKUP(P951,Planilha1!$A$2:$A$3,Planilha1!$B$2:$B$3)</f>
        <v>Arena</v>
      </c>
      <c r="R951" t="s">
        <v>0</v>
      </c>
      <c r="S951" s="3">
        <v>1</v>
      </c>
      <c r="T951" t="s">
        <v>1147</v>
      </c>
      <c r="U951" s="3">
        <v>1</v>
      </c>
      <c r="V951" t="s">
        <v>1147</v>
      </c>
      <c r="W951" s="4">
        <v>2893.95</v>
      </c>
      <c r="X951" s="17">
        <f t="shared" si="29"/>
        <v>2893.95</v>
      </c>
      <c r="Y951" t="s">
        <v>11</v>
      </c>
      <c r="Z951" s="3">
        <v>1</v>
      </c>
      <c r="AA951" s="3">
        <v>0</v>
      </c>
      <c r="AB951" s="3">
        <v>0</v>
      </c>
      <c r="AC951" s="3">
        <v>0</v>
      </c>
      <c r="AD951" s="4">
        <v>0</v>
      </c>
      <c r="AE951" s="3">
        <v>0</v>
      </c>
      <c r="AF951" s="4">
        <v>0</v>
      </c>
      <c r="AG951" s="3">
        <v>1</v>
      </c>
      <c r="AH951" s="4">
        <v>0</v>
      </c>
      <c r="AI951" s="4">
        <v>0</v>
      </c>
      <c r="AJ951" s="4">
        <v>0</v>
      </c>
      <c r="AK951" s="4">
        <v>0</v>
      </c>
      <c r="AL951" t="s">
        <v>1485</v>
      </c>
      <c r="AM951" t="s">
        <v>13</v>
      </c>
    </row>
    <row r="952" spans="1:39" x14ac:dyDescent="0.25">
      <c r="A952" t="s">
        <v>1</v>
      </c>
      <c r="B952" t="s">
        <v>2</v>
      </c>
      <c r="C952" t="s">
        <v>3</v>
      </c>
      <c r="D952" t="s">
        <v>4</v>
      </c>
      <c r="E952" t="str">
        <f>_xlfn.XLOOKUP(D952,Planilha2!A:A,Planilha2!B:B)</f>
        <v>Compras EBMS</v>
      </c>
      <c r="F952" s="2">
        <v>45377</v>
      </c>
      <c r="G952" t="s">
        <v>1486</v>
      </c>
      <c r="H952" s="10" t="s">
        <v>5706</v>
      </c>
      <c r="I952" t="s">
        <v>1487</v>
      </c>
      <c r="J952" t="s">
        <v>1488</v>
      </c>
      <c r="K952" t="s">
        <v>1489</v>
      </c>
      <c r="L952" t="str">
        <f t="shared" si="28"/>
        <v>Serviço</v>
      </c>
      <c r="M952" t="s">
        <v>0</v>
      </c>
      <c r="N952" t="s">
        <v>0</v>
      </c>
      <c r="O952" t="s">
        <v>9</v>
      </c>
      <c r="P952">
        <v>2118</v>
      </c>
      <c r="Q952" t="str">
        <f>_xlfn.XLOOKUP(P952,Planilha1!$A$2:$A$3,Planilha1!$B$2:$B$3)</f>
        <v>Arena</v>
      </c>
      <c r="R952" t="s">
        <v>0</v>
      </c>
      <c r="S952" s="3">
        <v>1</v>
      </c>
      <c r="T952" t="s">
        <v>10</v>
      </c>
      <c r="U952" s="3">
        <v>1</v>
      </c>
      <c r="V952" t="s">
        <v>10</v>
      </c>
      <c r="W952" s="4">
        <v>1250</v>
      </c>
      <c r="X952" s="17">
        <f t="shared" si="29"/>
        <v>1250</v>
      </c>
      <c r="Y952" t="s">
        <v>11</v>
      </c>
      <c r="Z952" s="3">
        <v>1</v>
      </c>
      <c r="AA952" s="3">
        <v>0</v>
      </c>
      <c r="AB952" s="3">
        <v>0</v>
      </c>
      <c r="AC952" s="3">
        <v>0</v>
      </c>
      <c r="AD952" s="4">
        <v>0</v>
      </c>
      <c r="AE952" s="3">
        <v>0</v>
      </c>
      <c r="AF952" s="4">
        <v>0</v>
      </c>
      <c r="AG952" s="3">
        <v>1</v>
      </c>
      <c r="AH952" s="4">
        <v>0</v>
      </c>
      <c r="AI952" s="4">
        <v>0</v>
      </c>
      <c r="AJ952" s="4">
        <v>0</v>
      </c>
      <c r="AK952" s="4">
        <v>0</v>
      </c>
      <c r="AL952" t="s">
        <v>1490</v>
      </c>
      <c r="AM952" t="s">
        <v>13</v>
      </c>
    </row>
    <row r="953" spans="1:39" x14ac:dyDescent="0.25">
      <c r="A953" t="s">
        <v>78</v>
      </c>
      <c r="B953" t="s">
        <v>2</v>
      </c>
      <c r="C953" t="s">
        <v>3</v>
      </c>
      <c r="D953" t="s">
        <v>4</v>
      </c>
      <c r="E953" t="str">
        <f>_xlfn.XLOOKUP(D953,Planilha2!A:A,Planilha2!B:B)</f>
        <v>Compras EBMS</v>
      </c>
      <c r="F953" s="2">
        <v>45377</v>
      </c>
      <c r="G953" t="s">
        <v>1486</v>
      </c>
      <c r="H953" s="10" t="s">
        <v>5706</v>
      </c>
      <c r="I953" t="s">
        <v>1487</v>
      </c>
      <c r="J953" t="s">
        <v>1491</v>
      </c>
      <c r="K953" t="s">
        <v>1489</v>
      </c>
      <c r="L953" t="str">
        <f t="shared" si="28"/>
        <v>Serviço</v>
      </c>
      <c r="M953" t="s">
        <v>0</v>
      </c>
      <c r="N953" t="s">
        <v>0</v>
      </c>
      <c r="O953" t="s">
        <v>9</v>
      </c>
      <c r="P953">
        <v>2118</v>
      </c>
      <c r="Q953" t="str">
        <f>_xlfn.XLOOKUP(P953,Planilha1!$A$2:$A$3,Planilha1!$B$2:$B$3)</f>
        <v>Arena</v>
      </c>
      <c r="R953" t="s">
        <v>0</v>
      </c>
      <c r="S953" s="3">
        <v>1</v>
      </c>
      <c r="T953" t="s">
        <v>10</v>
      </c>
      <c r="U953" s="3">
        <v>1</v>
      </c>
      <c r="V953" t="s">
        <v>10</v>
      </c>
      <c r="W953" s="4">
        <v>1250</v>
      </c>
      <c r="X953" s="17">
        <f t="shared" si="29"/>
        <v>1250</v>
      </c>
      <c r="Y953" t="s">
        <v>11</v>
      </c>
      <c r="Z953" s="3">
        <v>1</v>
      </c>
      <c r="AA953" s="3">
        <v>0</v>
      </c>
      <c r="AB953" s="3">
        <v>0</v>
      </c>
      <c r="AC953" s="3">
        <v>0</v>
      </c>
      <c r="AD953" s="4">
        <v>0</v>
      </c>
      <c r="AE953" s="3">
        <v>0</v>
      </c>
      <c r="AF953" s="4">
        <v>0</v>
      </c>
      <c r="AG953" s="3">
        <v>1</v>
      </c>
      <c r="AH953" s="4">
        <v>0</v>
      </c>
      <c r="AI953" s="4">
        <v>0</v>
      </c>
      <c r="AJ953" s="4">
        <v>0</v>
      </c>
      <c r="AK953" s="4">
        <v>0</v>
      </c>
      <c r="AL953" t="s">
        <v>1490</v>
      </c>
      <c r="AM953" t="s">
        <v>13</v>
      </c>
    </row>
    <row r="954" spans="1:39" x14ac:dyDescent="0.25">
      <c r="A954" t="s">
        <v>1</v>
      </c>
      <c r="B954" t="s">
        <v>2</v>
      </c>
      <c r="C954" t="s">
        <v>3</v>
      </c>
      <c r="D954" t="s">
        <v>4</v>
      </c>
      <c r="E954" t="str">
        <f>_xlfn.XLOOKUP(D954,Planilha2!A:A,Planilha2!B:B)</f>
        <v>Compras EBMS</v>
      </c>
      <c r="F954" s="2">
        <v>45378</v>
      </c>
      <c r="G954" t="s">
        <v>1161</v>
      </c>
      <c r="H954" s="10" t="s">
        <v>5664</v>
      </c>
      <c r="I954" t="s">
        <v>1162</v>
      </c>
      <c r="J954" t="s">
        <v>1163</v>
      </c>
      <c r="K954" t="s">
        <v>1164</v>
      </c>
      <c r="L954" t="str">
        <f t="shared" si="28"/>
        <v>Material</v>
      </c>
      <c r="M954" t="s">
        <v>0</v>
      </c>
      <c r="N954" t="s">
        <v>0</v>
      </c>
      <c r="O954" t="s">
        <v>9</v>
      </c>
      <c r="P954">
        <v>2118</v>
      </c>
      <c r="Q954" t="str">
        <f>_xlfn.XLOOKUP(P954,Planilha1!$A$2:$A$3,Planilha1!$B$2:$B$3)</f>
        <v>Arena</v>
      </c>
      <c r="R954" t="s">
        <v>0</v>
      </c>
      <c r="S954" s="3">
        <v>1</v>
      </c>
      <c r="T954" t="s">
        <v>210</v>
      </c>
      <c r="U954" s="3">
        <v>1</v>
      </c>
      <c r="V954" t="s">
        <v>210</v>
      </c>
      <c r="W954" s="4">
        <v>1473.55</v>
      </c>
      <c r="X954" s="17">
        <f t="shared" si="29"/>
        <v>1473.55</v>
      </c>
      <c r="Y954" t="s">
        <v>11</v>
      </c>
      <c r="Z954" s="3">
        <v>1</v>
      </c>
      <c r="AA954" s="3">
        <v>0</v>
      </c>
      <c r="AB954" s="3">
        <v>0</v>
      </c>
      <c r="AC954" s="3">
        <v>0</v>
      </c>
      <c r="AD954" s="4">
        <v>0</v>
      </c>
      <c r="AE954" s="3">
        <v>0</v>
      </c>
      <c r="AF954" s="4">
        <v>0</v>
      </c>
      <c r="AG954" s="3">
        <v>1</v>
      </c>
      <c r="AH954" s="4">
        <v>0</v>
      </c>
      <c r="AI954" s="4">
        <v>0</v>
      </c>
      <c r="AJ954" s="4">
        <v>0</v>
      </c>
      <c r="AK954" s="4">
        <v>0</v>
      </c>
      <c r="AL954" t="s">
        <v>1492</v>
      </c>
      <c r="AM954" t="s">
        <v>13</v>
      </c>
    </row>
    <row r="955" spans="1:39" x14ac:dyDescent="0.25">
      <c r="A955" t="s">
        <v>1</v>
      </c>
      <c r="B955" t="s">
        <v>2</v>
      </c>
      <c r="C955" t="s">
        <v>3</v>
      </c>
      <c r="D955" t="s">
        <v>4</v>
      </c>
      <c r="E955" t="str">
        <f>_xlfn.XLOOKUP(D955,Planilha2!A:A,Planilha2!B:B)</f>
        <v>Compras EBMS</v>
      </c>
      <c r="F955" s="2">
        <v>45384</v>
      </c>
      <c r="G955" t="s">
        <v>1493</v>
      </c>
      <c r="H955" s="10" t="s">
        <v>5707</v>
      </c>
      <c r="I955" t="s">
        <v>1494</v>
      </c>
      <c r="J955" t="s">
        <v>1495</v>
      </c>
      <c r="K955" t="s">
        <v>8</v>
      </c>
      <c r="L955" t="str">
        <f t="shared" si="28"/>
        <v>Serviço</v>
      </c>
      <c r="M955" t="s">
        <v>23</v>
      </c>
      <c r="N955" t="s">
        <v>0</v>
      </c>
      <c r="O955" t="s">
        <v>9</v>
      </c>
      <c r="P955">
        <v>2118</v>
      </c>
      <c r="Q955" t="str">
        <f>_xlfn.XLOOKUP(P955,Planilha1!$A$2:$A$3,Planilha1!$B$2:$B$3)</f>
        <v>Arena</v>
      </c>
      <c r="R955" t="s">
        <v>0</v>
      </c>
      <c r="S955" s="3">
        <v>1</v>
      </c>
      <c r="T955" t="s">
        <v>10</v>
      </c>
      <c r="U955" s="3">
        <v>1</v>
      </c>
      <c r="V955" t="s">
        <v>10</v>
      </c>
      <c r="W955" s="4">
        <v>32284.26</v>
      </c>
      <c r="X955" s="17">
        <f t="shared" si="29"/>
        <v>32284.26</v>
      </c>
      <c r="Y955" t="s">
        <v>11</v>
      </c>
      <c r="Z955" s="3">
        <v>1</v>
      </c>
      <c r="AA955" s="3">
        <v>0</v>
      </c>
      <c r="AB955" s="3">
        <v>0</v>
      </c>
      <c r="AC955" s="3">
        <v>0</v>
      </c>
      <c r="AD955" s="4">
        <v>0</v>
      </c>
      <c r="AE955" s="3">
        <v>0</v>
      </c>
      <c r="AF955" s="4">
        <v>0</v>
      </c>
      <c r="AG955" s="3">
        <v>1</v>
      </c>
      <c r="AH955" s="4">
        <v>0</v>
      </c>
      <c r="AI955" s="4">
        <v>0</v>
      </c>
      <c r="AJ955" s="4">
        <v>0</v>
      </c>
      <c r="AK955" s="4">
        <v>0</v>
      </c>
      <c r="AL955" t="s">
        <v>1496</v>
      </c>
      <c r="AM955" t="s">
        <v>13</v>
      </c>
    </row>
    <row r="956" spans="1:39" x14ac:dyDescent="0.25">
      <c r="A956" t="s">
        <v>1</v>
      </c>
      <c r="B956" t="s">
        <v>2</v>
      </c>
      <c r="C956" t="s">
        <v>3</v>
      </c>
      <c r="D956" t="s">
        <v>4</v>
      </c>
      <c r="E956" t="str">
        <f>_xlfn.XLOOKUP(D956,Planilha2!A:A,Planilha2!B:B)</f>
        <v>Compras EBMS</v>
      </c>
      <c r="F956" s="2">
        <v>45384</v>
      </c>
      <c r="G956" t="s">
        <v>1197</v>
      </c>
      <c r="H956" s="10" t="s">
        <v>5670</v>
      </c>
      <c r="I956" t="s">
        <v>1170</v>
      </c>
      <c r="J956" t="s">
        <v>1198</v>
      </c>
      <c r="K956" t="s">
        <v>1146</v>
      </c>
      <c r="L956" t="str">
        <f t="shared" si="28"/>
        <v>Material</v>
      </c>
      <c r="M956" t="s">
        <v>0</v>
      </c>
      <c r="N956" t="s">
        <v>0</v>
      </c>
      <c r="O956" t="s">
        <v>9</v>
      </c>
      <c r="P956">
        <v>2118</v>
      </c>
      <c r="Q956" t="str">
        <f>_xlfn.XLOOKUP(P956,Planilha1!$A$2:$A$3,Planilha1!$B$2:$B$3)</f>
        <v>Arena</v>
      </c>
      <c r="R956" t="s">
        <v>0</v>
      </c>
      <c r="S956" s="3">
        <v>1</v>
      </c>
      <c r="T956" t="s">
        <v>210</v>
      </c>
      <c r="U956" s="3">
        <v>1</v>
      </c>
      <c r="V956" t="s">
        <v>210</v>
      </c>
      <c r="W956" s="4">
        <v>817.75</v>
      </c>
      <c r="X956" s="17">
        <f t="shared" si="29"/>
        <v>817.75</v>
      </c>
      <c r="Y956" t="s">
        <v>11</v>
      </c>
      <c r="Z956" s="3">
        <v>1</v>
      </c>
      <c r="AA956" s="3">
        <v>0</v>
      </c>
      <c r="AB956" s="3">
        <v>0</v>
      </c>
      <c r="AC956" s="3">
        <v>0</v>
      </c>
      <c r="AD956" s="4">
        <v>0</v>
      </c>
      <c r="AE956" s="3">
        <v>0</v>
      </c>
      <c r="AF956" s="4">
        <v>0</v>
      </c>
      <c r="AG956" s="3">
        <v>1</v>
      </c>
      <c r="AH956" s="4">
        <v>0</v>
      </c>
      <c r="AI956" s="4">
        <v>0</v>
      </c>
      <c r="AJ956" s="4">
        <v>0</v>
      </c>
      <c r="AK956" s="4">
        <v>0</v>
      </c>
      <c r="AL956" t="s">
        <v>1497</v>
      </c>
      <c r="AM956" t="s">
        <v>13</v>
      </c>
    </row>
    <row r="957" spans="1:39" x14ac:dyDescent="0.25">
      <c r="A957" t="s">
        <v>1</v>
      </c>
      <c r="B957" t="s">
        <v>2</v>
      </c>
      <c r="C957" t="s">
        <v>3</v>
      </c>
      <c r="D957" t="s">
        <v>4</v>
      </c>
      <c r="E957" t="str">
        <f>_xlfn.XLOOKUP(D957,Planilha2!A:A,Planilha2!B:B)</f>
        <v>Compras EBMS</v>
      </c>
      <c r="F957" s="2">
        <v>45384</v>
      </c>
      <c r="G957" t="s">
        <v>1185</v>
      </c>
      <c r="H957" s="10" t="s">
        <v>5669</v>
      </c>
      <c r="I957" t="s">
        <v>51</v>
      </c>
      <c r="J957" t="s">
        <v>1186</v>
      </c>
      <c r="K957" t="s">
        <v>8</v>
      </c>
      <c r="L957" t="str">
        <f t="shared" si="28"/>
        <v>Serviço</v>
      </c>
      <c r="M957" t="s">
        <v>0</v>
      </c>
      <c r="N957" t="s">
        <v>0</v>
      </c>
      <c r="O957" t="s">
        <v>9</v>
      </c>
      <c r="P957">
        <v>2118</v>
      </c>
      <c r="Q957" t="str">
        <f>_xlfn.XLOOKUP(P957,Planilha1!$A$2:$A$3,Planilha1!$B$2:$B$3)</f>
        <v>Arena</v>
      </c>
      <c r="R957" t="s">
        <v>0</v>
      </c>
      <c r="S957" s="3">
        <v>1</v>
      </c>
      <c r="T957" t="s">
        <v>10</v>
      </c>
      <c r="U957" s="3">
        <v>1</v>
      </c>
      <c r="V957" t="s">
        <v>10</v>
      </c>
      <c r="W957" s="4">
        <v>16615</v>
      </c>
      <c r="X957" s="17">
        <f t="shared" si="29"/>
        <v>16615</v>
      </c>
      <c r="Y957" t="s">
        <v>11</v>
      </c>
      <c r="Z957" s="3">
        <v>1</v>
      </c>
      <c r="AA957" s="3">
        <v>0</v>
      </c>
      <c r="AB957" s="3">
        <v>0</v>
      </c>
      <c r="AC957" s="3">
        <v>0</v>
      </c>
      <c r="AD957" s="4">
        <v>0</v>
      </c>
      <c r="AE957" s="3">
        <v>0</v>
      </c>
      <c r="AF957" s="4">
        <v>0</v>
      </c>
      <c r="AG957" s="3">
        <v>1</v>
      </c>
      <c r="AH957" s="4">
        <v>0</v>
      </c>
      <c r="AI957" s="4">
        <v>0</v>
      </c>
      <c r="AJ957" s="4">
        <v>0</v>
      </c>
      <c r="AK957" s="4">
        <v>0</v>
      </c>
      <c r="AL957" t="s">
        <v>1498</v>
      </c>
      <c r="AM957" t="s">
        <v>13</v>
      </c>
    </row>
    <row r="958" spans="1:39" x14ac:dyDescent="0.25">
      <c r="A958" t="s">
        <v>1</v>
      </c>
      <c r="B958" t="s">
        <v>2</v>
      </c>
      <c r="C958" t="s">
        <v>3</v>
      </c>
      <c r="D958" t="s">
        <v>4</v>
      </c>
      <c r="E958" t="str">
        <f>_xlfn.XLOOKUP(D958,Planilha2!A:A,Planilha2!B:B)</f>
        <v>Compras EBMS</v>
      </c>
      <c r="F958" s="2">
        <v>45384</v>
      </c>
      <c r="G958" t="s">
        <v>1226</v>
      </c>
      <c r="H958" s="10" t="s">
        <v>5675</v>
      </c>
      <c r="I958" t="s">
        <v>1227</v>
      </c>
      <c r="J958" t="s">
        <v>1228</v>
      </c>
      <c r="K958" t="s">
        <v>8</v>
      </c>
      <c r="L958" t="str">
        <f t="shared" si="28"/>
        <v>Serviço</v>
      </c>
      <c r="M958" t="s">
        <v>0</v>
      </c>
      <c r="N958" t="s">
        <v>0</v>
      </c>
      <c r="O958" t="s">
        <v>9</v>
      </c>
      <c r="P958">
        <v>2118</v>
      </c>
      <c r="Q958" t="str">
        <f>_xlfn.XLOOKUP(P958,Planilha1!$A$2:$A$3,Planilha1!$B$2:$B$3)</f>
        <v>Arena</v>
      </c>
      <c r="R958" t="s">
        <v>0</v>
      </c>
      <c r="S958" s="3">
        <v>1</v>
      </c>
      <c r="T958" t="s">
        <v>10</v>
      </c>
      <c r="U958" s="3">
        <v>1</v>
      </c>
      <c r="V958" t="s">
        <v>10</v>
      </c>
      <c r="W958" s="4">
        <v>5110</v>
      </c>
      <c r="X958" s="17">
        <f t="shared" si="29"/>
        <v>5110</v>
      </c>
      <c r="Y958" t="s">
        <v>11</v>
      </c>
      <c r="Z958" s="3">
        <v>1</v>
      </c>
      <c r="AA958" s="3">
        <v>0</v>
      </c>
      <c r="AB958" s="3">
        <v>0</v>
      </c>
      <c r="AC958" s="3">
        <v>0</v>
      </c>
      <c r="AD958" s="4">
        <v>0</v>
      </c>
      <c r="AE958" s="3">
        <v>0</v>
      </c>
      <c r="AF958" s="4">
        <v>0</v>
      </c>
      <c r="AG958" s="3">
        <v>1</v>
      </c>
      <c r="AH958" s="4">
        <v>0</v>
      </c>
      <c r="AI958" s="4">
        <v>0</v>
      </c>
      <c r="AJ958" s="4">
        <v>0</v>
      </c>
      <c r="AK958" s="4">
        <v>0</v>
      </c>
      <c r="AL958" t="s">
        <v>1499</v>
      </c>
      <c r="AM958" t="s">
        <v>13</v>
      </c>
    </row>
    <row r="959" spans="1:39" x14ac:dyDescent="0.25">
      <c r="A959" t="s">
        <v>1</v>
      </c>
      <c r="B959" t="s">
        <v>2</v>
      </c>
      <c r="C959" t="s">
        <v>3</v>
      </c>
      <c r="D959" t="s">
        <v>4</v>
      </c>
      <c r="E959" t="str">
        <f>_xlfn.XLOOKUP(D959,Planilha2!A:A,Planilha2!B:B)</f>
        <v>Compras EBMS</v>
      </c>
      <c r="F959" s="2">
        <v>45384</v>
      </c>
      <c r="G959" t="s">
        <v>1230</v>
      </c>
      <c r="H959" s="10" t="s">
        <v>5676</v>
      </c>
      <c r="I959" t="s">
        <v>1231</v>
      </c>
      <c r="J959" t="s">
        <v>1232</v>
      </c>
      <c r="K959" t="s">
        <v>8</v>
      </c>
      <c r="L959" t="str">
        <f t="shared" si="28"/>
        <v>Serviço</v>
      </c>
      <c r="M959" t="s">
        <v>0</v>
      </c>
      <c r="N959" t="s">
        <v>0</v>
      </c>
      <c r="O959" t="s">
        <v>9</v>
      </c>
      <c r="P959">
        <v>2118</v>
      </c>
      <c r="Q959" t="str">
        <f>_xlfn.XLOOKUP(P959,Planilha1!$A$2:$A$3,Planilha1!$B$2:$B$3)</f>
        <v>Arena</v>
      </c>
      <c r="R959" t="s">
        <v>0</v>
      </c>
      <c r="S959" s="3">
        <v>1</v>
      </c>
      <c r="T959" t="s">
        <v>10</v>
      </c>
      <c r="U959" s="3">
        <v>1</v>
      </c>
      <c r="V959" t="s">
        <v>10</v>
      </c>
      <c r="W959" s="4">
        <v>14700</v>
      </c>
      <c r="X959" s="17">
        <f t="shared" si="29"/>
        <v>14700</v>
      </c>
      <c r="Y959" t="s">
        <v>11</v>
      </c>
      <c r="Z959" s="3">
        <v>1</v>
      </c>
      <c r="AA959" s="3">
        <v>0</v>
      </c>
      <c r="AB959" s="3">
        <v>0</v>
      </c>
      <c r="AC959" s="3">
        <v>0</v>
      </c>
      <c r="AD959" s="4">
        <v>0</v>
      </c>
      <c r="AE959" s="3">
        <v>0</v>
      </c>
      <c r="AF959" s="4">
        <v>0</v>
      </c>
      <c r="AG959" s="3">
        <v>1</v>
      </c>
      <c r="AH959" s="4">
        <v>0</v>
      </c>
      <c r="AI959" s="4">
        <v>0</v>
      </c>
      <c r="AJ959" s="4">
        <v>0</v>
      </c>
      <c r="AK959" s="4">
        <v>0</v>
      </c>
      <c r="AL959" t="s">
        <v>1500</v>
      </c>
      <c r="AM959" t="s">
        <v>13</v>
      </c>
    </row>
    <row r="960" spans="1:39" x14ac:dyDescent="0.25">
      <c r="A960" t="s">
        <v>1</v>
      </c>
      <c r="B960" t="s">
        <v>2</v>
      </c>
      <c r="C960" t="s">
        <v>3</v>
      </c>
      <c r="D960" t="s">
        <v>4</v>
      </c>
      <c r="E960" t="str">
        <f>_xlfn.XLOOKUP(D960,Planilha2!A:A,Planilha2!B:B)</f>
        <v>Compras EBMS</v>
      </c>
      <c r="F960" s="2">
        <v>45384</v>
      </c>
      <c r="G960" t="s">
        <v>1234</v>
      </c>
      <c r="H960" s="10" t="s">
        <v>5677</v>
      </c>
      <c r="I960" t="s">
        <v>6</v>
      </c>
      <c r="J960" t="s">
        <v>1235</v>
      </c>
      <c r="K960" t="s">
        <v>8</v>
      </c>
      <c r="L960" t="str">
        <f t="shared" si="28"/>
        <v>Serviço</v>
      </c>
      <c r="M960" t="s">
        <v>0</v>
      </c>
      <c r="N960" t="s">
        <v>0</v>
      </c>
      <c r="O960" t="s">
        <v>9</v>
      </c>
      <c r="P960">
        <v>2118</v>
      </c>
      <c r="Q960" t="str">
        <f>_xlfn.XLOOKUP(P960,Planilha1!$A$2:$A$3,Planilha1!$B$2:$B$3)</f>
        <v>Arena</v>
      </c>
      <c r="R960" t="s">
        <v>0</v>
      </c>
      <c r="S960" s="3">
        <v>1</v>
      </c>
      <c r="T960" t="s">
        <v>10</v>
      </c>
      <c r="U960" s="3">
        <v>1</v>
      </c>
      <c r="V960" t="s">
        <v>10</v>
      </c>
      <c r="W960" s="4">
        <v>11705</v>
      </c>
      <c r="X960" s="17">
        <f t="shared" si="29"/>
        <v>11705</v>
      </c>
      <c r="Y960" t="s">
        <v>11</v>
      </c>
      <c r="Z960" s="3">
        <v>1</v>
      </c>
      <c r="AA960" s="3">
        <v>0</v>
      </c>
      <c r="AB960" s="3">
        <v>0</v>
      </c>
      <c r="AC960" s="3">
        <v>0</v>
      </c>
      <c r="AD960" s="4">
        <v>0</v>
      </c>
      <c r="AE960" s="3">
        <v>0</v>
      </c>
      <c r="AF960" s="4">
        <v>0</v>
      </c>
      <c r="AG960" s="3">
        <v>1</v>
      </c>
      <c r="AH960" s="4">
        <v>0</v>
      </c>
      <c r="AI960" s="4">
        <v>0</v>
      </c>
      <c r="AJ960" s="4">
        <v>0</v>
      </c>
      <c r="AK960" s="4">
        <v>0</v>
      </c>
      <c r="AL960" t="s">
        <v>1501</v>
      </c>
      <c r="AM960" t="s">
        <v>13</v>
      </c>
    </row>
    <row r="961" spans="1:39" x14ac:dyDescent="0.25">
      <c r="A961" t="s">
        <v>1</v>
      </c>
      <c r="B961" t="s">
        <v>2</v>
      </c>
      <c r="C961" t="s">
        <v>3</v>
      </c>
      <c r="D961" t="s">
        <v>4</v>
      </c>
      <c r="E961" t="str">
        <f>_xlfn.XLOOKUP(D961,Planilha2!A:A,Planilha2!B:B)</f>
        <v>Compras EBMS</v>
      </c>
      <c r="F961" s="2">
        <v>45384</v>
      </c>
      <c r="G961" t="s">
        <v>300</v>
      </c>
      <c r="H961" s="10" t="s">
        <v>5608</v>
      </c>
      <c r="I961" t="s">
        <v>33</v>
      </c>
      <c r="J961" t="s">
        <v>1237</v>
      </c>
      <c r="K961" t="s">
        <v>8</v>
      </c>
      <c r="L961" t="str">
        <f t="shared" si="28"/>
        <v>Serviço</v>
      </c>
      <c r="M961" t="s">
        <v>0</v>
      </c>
      <c r="N961" t="s">
        <v>0</v>
      </c>
      <c r="O961" t="s">
        <v>9</v>
      </c>
      <c r="P961">
        <v>2118</v>
      </c>
      <c r="Q961" t="str">
        <f>_xlfn.XLOOKUP(P961,Planilha1!$A$2:$A$3,Planilha1!$B$2:$B$3)</f>
        <v>Arena</v>
      </c>
      <c r="R961" t="s">
        <v>0</v>
      </c>
      <c r="S961" s="3">
        <v>1</v>
      </c>
      <c r="T961" t="s">
        <v>10</v>
      </c>
      <c r="U961" s="3">
        <v>1</v>
      </c>
      <c r="V961" t="s">
        <v>10</v>
      </c>
      <c r="W961" s="4">
        <v>1185</v>
      </c>
      <c r="X961" s="17">
        <f t="shared" si="29"/>
        <v>1185</v>
      </c>
      <c r="Y961" t="s">
        <v>11</v>
      </c>
      <c r="Z961" s="3">
        <v>1</v>
      </c>
      <c r="AA961" s="3">
        <v>0</v>
      </c>
      <c r="AB961" s="3">
        <v>0</v>
      </c>
      <c r="AC961" s="3">
        <v>0</v>
      </c>
      <c r="AD961" s="4">
        <v>0</v>
      </c>
      <c r="AE961" s="3">
        <v>0</v>
      </c>
      <c r="AF961" s="4">
        <v>0</v>
      </c>
      <c r="AG961" s="3">
        <v>1</v>
      </c>
      <c r="AH961" s="4">
        <v>0</v>
      </c>
      <c r="AI961" s="4">
        <v>0</v>
      </c>
      <c r="AJ961" s="4">
        <v>0</v>
      </c>
      <c r="AK961" s="4">
        <v>0</v>
      </c>
      <c r="AL961" t="s">
        <v>1502</v>
      </c>
      <c r="AM961" t="s">
        <v>13</v>
      </c>
    </row>
    <row r="962" spans="1:39" x14ac:dyDescent="0.25">
      <c r="A962" t="s">
        <v>1</v>
      </c>
      <c r="B962" t="s">
        <v>2</v>
      </c>
      <c r="C962" t="s">
        <v>3</v>
      </c>
      <c r="D962" t="s">
        <v>4</v>
      </c>
      <c r="E962" t="str">
        <f>_xlfn.XLOOKUP(D962,Planilha2!A:A,Planilha2!B:B)</f>
        <v>Compras EBMS</v>
      </c>
      <c r="F962" s="2">
        <v>45384</v>
      </c>
      <c r="G962" t="s">
        <v>1335</v>
      </c>
      <c r="H962" s="10" t="s">
        <v>5974</v>
      </c>
      <c r="I962" t="s">
        <v>21</v>
      </c>
      <c r="J962" t="s">
        <v>1240</v>
      </c>
      <c r="K962" t="s">
        <v>8</v>
      </c>
      <c r="L962" t="str">
        <f t="shared" si="28"/>
        <v>Serviço</v>
      </c>
      <c r="M962" t="s">
        <v>0</v>
      </c>
      <c r="N962" t="s">
        <v>0</v>
      </c>
      <c r="O962" t="s">
        <v>9</v>
      </c>
      <c r="P962">
        <v>2118</v>
      </c>
      <c r="Q962" t="str">
        <f>_xlfn.XLOOKUP(P962,Planilha1!$A$2:$A$3,Planilha1!$B$2:$B$3)</f>
        <v>Arena</v>
      </c>
      <c r="R962" t="s">
        <v>0</v>
      </c>
      <c r="S962" s="3">
        <v>1</v>
      </c>
      <c r="T962" t="s">
        <v>10</v>
      </c>
      <c r="U962" s="3">
        <v>1</v>
      </c>
      <c r="V962" t="s">
        <v>10</v>
      </c>
      <c r="W962" s="4">
        <v>500</v>
      </c>
      <c r="X962" s="17">
        <f t="shared" si="29"/>
        <v>500</v>
      </c>
      <c r="Y962" t="s">
        <v>11</v>
      </c>
      <c r="Z962" s="3">
        <v>1</v>
      </c>
      <c r="AA962" s="3">
        <v>0</v>
      </c>
      <c r="AB962" s="3">
        <v>0</v>
      </c>
      <c r="AC962" s="3">
        <v>0</v>
      </c>
      <c r="AD962" s="4">
        <v>0</v>
      </c>
      <c r="AE962" s="3">
        <v>0</v>
      </c>
      <c r="AF962" s="4">
        <v>0</v>
      </c>
      <c r="AG962" s="3">
        <v>1</v>
      </c>
      <c r="AH962" s="4">
        <v>0</v>
      </c>
      <c r="AI962" s="4">
        <v>0</v>
      </c>
      <c r="AJ962" s="4">
        <v>0</v>
      </c>
      <c r="AK962" s="4">
        <v>0</v>
      </c>
      <c r="AL962" t="s">
        <v>1503</v>
      </c>
      <c r="AM962" t="s">
        <v>13</v>
      </c>
    </row>
    <row r="963" spans="1:39" x14ac:dyDescent="0.25">
      <c r="A963" t="s">
        <v>1</v>
      </c>
      <c r="B963" t="s">
        <v>2</v>
      </c>
      <c r="C963" t="s">
        <v>3</v>
      </c>
      <c r="D963" t="s">
        <v>4</v>
      </c>
      <c r="E963" t="str">
        <f>_xlfn.XLOOKUP(D963,Planilha2!A:A,Planilha2!B:B)</f>
        <v>Compras EBMS</v>
      </c>
      <c r="F963" s="2">
        <v>45384</v>
      </c>
      <c r="G963" t="s">
        <v>1243</v>
      </c>
      <c r="H963" s="10" t="s">
        <v>5678</v>
      </c>
      <c r="I963" t="s">
        <v>21</v>
      </c>
      <c r="J963" t="s">
        <v>1244</v>
      </c>
      <c r="K963" t="s">
        <v>8</v>
      </c>
      <c r="L963" t="str">
        <f t="shared" ref="L963:L1026" si="30">IF(LEFT(K963,1)="s","Serviço",IF(LEFT(K963,1)="l","Locação","Material"))</f>
        <v>Serviço</v>
      </c>
      <c r="M963" t="s">
        <v>0</v>
      </c>
      <c r="N963" t="s">
        <v>0</v>
      </c>
      <c r="O963" t="s">
        <v>9</v>
      </c>
      <c r="P963">
        <v>2118</v>
      </c>
      <c r="Q963" t="str">
        <f>_xlfn.XLOOKUP(P963,Planilha1!$A$2:$A$3,Planilha1!$B$2:$B$3)</f>
        <v>Arena</v>
      </c>
      <c r="R963" t="s">
        <v>0</v>
      </c>
      <c r="S963" s="3">
        <v>1</v>
      </c>
      <c r="T963" t="s">
        <v>10</v>
      </c>
      <c r="U963" s="3">
        <v>1</v>
      </c>
      <c r="V963" t="s">
        <v>10</v>
      </c>
      <c r="W963" s="4">
        <v>500</v>
      </c>
      <c r="X963" s="17">
        <f t="shared" ref="X963:X1026" si="31">W963*S963/Z963</f>
        <v>500</v>
      </c>
      <c r="Y963" t="s">
        <v>11</v>
      </c>
      <c r="Z963" s="3">
        <v>1</v>
      </c>
      <c r="AA963" s="3">
        <v>0</v>
      </c>
      <c r="AB963" s="3">
        <v>0</v>
      </c>
      <c r="AC963" s="3">
        <v>0</v>
      </c>
      <c r="AD963" s="4">
        <v>0</v>
      </c>
      <c r="AE963" s="3">
        <v>0</v>
      </c>
      <c r="AF963" s="4">
        <v>0</v>
      </c>
      <c r="AG963" s="3">
        <v>1</v>
      </c>
      <c r="AH963" s="4">
        <v>0</v>
      </c>
      <c r="AI963" s="4">
        <v>0</v>
      </c>
      <c r="AJ963" s="4">
        <v>0</v>
      </c>
      <c r="AK963" s="4">
        <v>0</v>
      </c>
      <c r="AL963" t="s">
        <v>1504</v>
      </c>
      <c r="AM963" t="s">
        <v>13</v>
      </c>
    </row>
    <row r="964" spans="1:39" x14ac:dyDescent="0.25">
      <c r="A964" t="s">
        <v>1</v>
      </c>
      <c r="B964" t="s">
        <v>2</v>
      </c>
      <c r="C964" t="s">
        <v>3</v>
      </c>
      <c r="D964" t="s">
        <v>4</v>
      </c>
      <c r="E964" t="str">
        <f>_xlfn.XLOOKUP(D964,Planilha2!A:A,Planilha2!B:B)</f>
        <v>Compras EBMS</v>
      </c>
      <c r="F964" s="2">
        <v>45384</v>
      </c>
      <c r="G964" t="s">
        <v>1119</v>
      </c>
      <c r="H964" s="10" t="s">
        <v>5658</v>
      </c>
      <c r="I964" t="s">
        <v>21</v>
      </c>
      <c r="J964" t="s">
        <v>1120</v>
      </c>
      <c r="K964" t="s">
        <v>8</v>
      </c>
      <c r="L964" t="str">
        <f t="shared" si="30"/>
        <v>Serviço</v>
      </c>
      <c r="M964" t="s">
        <v>0</v>
      </c>
      <c r="N964" t="s">
        <v>0</v>
      </c>
      <c r="O964" t="s">
        <v>9</v>
      </c>
      <c r="P964">
        <v>2118</v>
      </c>
      <c r="Q964" t="str">
        <f>_xlfn.XLOOKUP(P964,Planilha1!$A$2:$A$3,Planilha1!$B$2:$B$3)</f>
        <v>Arena</v>
      </c>
      <c r="R964" t="s">
        <v>0</v>
      </c>
      <c r="S964" s="3">
        <v>1</v>
      </c>
      <c r="T964" t="s">
        <v>10</v>
      </c>
      <c r="U964" s="3">
        <v>1</v>
      </c>
      <c r="V964" t="s">
        <v>10</v>
      </c>
      <c r="W964" s="4">
        <v>500</v>
      </c>
      <c r="X964" s="17">
        <f t="shared" si="31"/>
        <v>500</v>
      </c>
      <c r="Y964" t="s">
        <v>11</v>
      </c>
      <c r="Z964" s="3">
        <v>1</v>
      </c>
      <c r="AA964" s="3">
        <v>0</v>
      </c>
      <c r="AB964" s="3">
        <v>0</v>
      </c>
      <c r="AC964" s="3">
        <v>0</v>
      </c>
      <c r="AD964" s="4">
        <v>0</v>
      </c>
      <c r="AE964" s="3">
        <v>0</v>
      </c>
      <c r="AF964" s="4">
        <v>0</v>
      </c>
      <c r="AG964" s="3">
        <v>1</v>
      </c>
      <c r="AH964" s="4">
        <v>0</v>
      </c>
      <c r="AI964" s="4">
        <v>0</v>
      </c>
      <c r="AJ964" s="4">
        <v>0</v>
      </c>
      <c r="AK964" s="4">
        <v>0</v>
      </c>
      <c r="AL964" t="s">
        <v>1505</v>
      </c>
      <c r="AM964" t="s">
        <v>13</v>
      </c>
    </row>
    <row r="965" spans="1:39" x14ac:dyDescent="0.25">
      <c r="A965" t="s">
        <v>1</v>
      </c>
      <c r="B965" t="s">
        <v>2</v>
      </c>
      <c r="C965" t="s">
        <v>3</v>
      </c>
      <c r="D965" t="s">
        <v>4</v>
      </c>
      <c r="E965" t="str">
        <f>_xlfn.XLOOKUP(D965,Planilha2!A:A,Planilha2!B:B)</f>
        <v>Compras EBMS</v>
      </c>
      <c r="F965" s="2">
        <v>45384</v>
      </c>
      <c r="G965" t="s">
        <v>1250</v>
      </c>
      <c r="H965" s="10" t="s">
        <v>5680</v>
      </c>
      <c r="I965" t="s">
        <v>21</v>
      </c>
      <c r="J965" t="s">
        <v>1117</v>
      </c>
      <c r="K965" t="s">
        <v>8</v>
      </c>
      <c r="L965" t="str">
        <f t="shared" si="30"/>
        <v>Serviço</v>
      </c>
      <c r="M965" t="s">
        <v>0</v>
      </c>
      <c r="N965" t="s">
        <v>0</v>
      </c>
      <c r="O965" t="s">
        <v>9</v>
      </c>
      <c r="P965">
        <v>2118</v>
      </c>
      <c r="Q965" t="str">
        <f>_xlfn.XLOOKUP(P965,Planilha1!$A$2:$A$3,Planilha1!$B$2:$B$3)</f>
        <v>Arena</v>
      </c>
      <c r="R965" t="s">
        <v>0</v>
      </c>
      <c r="S965" s="3">
        <v>1</v>
      </c>
      <c r="T965" t="s">
        <v>10</v>
      </c>
      <c r="U965" s="3">
        <v>1</v>
      </c>
      <c r="V965" t="s">
        <v>10</v>
      </c>
      <c r="W965" s="4">
        <v>4320</v>
      </c>
      <c r="X965" s="17">
        <f t="shared" si="31"/>
        <v>4320</v>
      </c>
      <c r="Y965" t="s">
        <v>11</v>
      </c>
      <c r="Z965" s="3">
        <v>1</v>
      </c>
      <c r="AA965" s="3">
        <v>0</v>
      </c>
      <c r="AB965" s="3">
        <v>0</v>
      </c>
      <c r="AC965" s="3">
        <v>0</v>
      </c>
      <c r="AD965" s="4">
        <v>0</v>
      </c>
      <c r="AE965" s="3">
        <v>0</v>
      </c>
      <c r="AF965" s="4">
        <v>0</v>
      </c>
      <c r="AG965" s="3">
        <v>1</v>
      </c>
      <c r="AH965" s="4">
        <v>0</v>
      </c>
      <c r="AI965" s="4">
        <v>0</v>
      </c>
      <c r="AJ965" s="4">
        <v>0</v>
      </c>
      <c r="AK965" s="4">
        <v>0</v>
      </c>
      <c r="AL965" t="s">
        <v>1506</v>
      </c>
      <c r="AM965" t="s">
        <v>13</v>
      </c>
    </row>
    <row r="966" spans="1:39" x14ac:dyDescent="0.25">
      <c r="A966" t="s">
        <v>1</v>
      </c>
      <c r="B966" t="s">
        <v>2</v>
      </c>
      <c r="C966" t="s">
        <v>3</v>
      </c>
      <c r="D966" t="s">
        <v>4</v>
      </c>
      <c r="E966" t="str">
        <f>_xlfn.XLOOKUP(D966,Planilha2!A:A,Planilha2!B:B)</f>
        <v>Compras EBMS</v>
      </c>
      <c r="F966" s="2">
        <v>45384</v>
      </c>
      <c r="G966" t="s">
        <v>1258</v>
      </c>
      <c r="H966" s="10" t="s">
        <v>5683</v>
      </c>
      <c r="I966" t="s">
        <v>21</v>
      </c>
      <c r="J966" t="s">
        <v>1342</v>
      </c>
      <c r="K966" t="s">
        <v>8</v>
      </c>
      <c r="L966" t="str">
        <f t="shared" si="30"/>
        <v>Serviço</v>
      </c>
      <c r="M966" t="s">
        <v>0</v>
      </c>
      <c r="N966" t="s">
        <v>0</v>
      </c>
      <c r="O966" t="s">
        <v>9</v>
      </c>
      <c r="P966">
        <v>2118</v>
      </c>
      <c r="Q966" t="str">
        <f>_xlfn.XLOOKUP(P966,Planilha1!$A$2:$A$3,Planilha1!$B$2:$B$3)</f>
        <v>Arena</v>
      </c>
      <c r="R966" t="s">
        <v>0</v>
      </c>
      <c r="S966" s="3">
        <v>1</v>
      </c>
      <c r="T966" t="s">
        <v>10</v>
      </c>
      <c r="U966" s="3">
        <v>1</v>
      </c>
      <c r="V966" t="s">
        <v>10</v>
      </c>
      <c r="W966" s="4">
        <v>750</v>
      </c>
      <c r="X966" s="17">
        <f t="shared" si="31"/>
        <v>750</v>
      </c>
      <c r="Y966" t="s">
        <v>11</v>
      </c>
      <c r="Z966" s="3">
        <v>1</v>
      </c>
      <c r="AA966" s="3">
        <v>0</v>
      </c>
      <c r="AB966" s="3">
        <v>0</v>
      </c>
      <c r="AC966" s="3">
        <v>0</v>
      </c>
      <c r="AD966" s="4">
        <v>0</v>
      </c>
      <c r="AE966" s="3">
        <v>0</v>
      </c>
      <c r="AF966" s="4">
        <v>0</v>
      </c>
      <c r="AG966" s="3">
        <v>1</v>
      </c>
      <c r="AH966" s="4">
        <v>0</v>
      </c>
      <c r="AI966" s="4">
        <v>0</v>
      </c>
      <c r="AJ966" s="4">
        <v>0</v>
      </c>
      <c r="AK966" s="4">
        <v>0</v>
      </c>
      <c r="AL966" t="s">
        <v>1507</v>
      </c>
      <c r="AM966" t="s">
        <v>13</v>
      </c>
    </row>
    <row r="967" spans="1:39" x14ac:dyDescent="0.25">
      <c r="A967" t="s">
        <v>1</v>
      </c>
      <c r="B967" t="s">
        <v>2</v>
      </c>
      <c r="C967" t="s">
        <v>3</v>
      </c>
      <c r="D967" t="s">
        <v>4</v>
      </c>
      <c r="E967" t="str">
        <f>_xlfn.XLOOKUP(D967,Planilha2!A:A,Planilha2!B:B)</f>
        <v>Compras EBMS</v>
      </c>
      <c r="F967" s="2">
        <v>45384</v>
      </c>
      <c r="G967" t="s">
        <v>1253</v>
      </c>
      <c r="H967" s="10" t="s">
        <v>5681</v>
      </c>
      <c r="I967" t="s">
        <v>21</v>
      </c>
      <c r="J967" t="s">
        <v>1254</v>
      </c>
      <c r="K967" t="s">
        <v>8</v>
      </c>
      <c r="L967" t="str">
        <f t="shared" si="30"/>
        <v>Serviço</v>
      </c>
      <c r="M967" t="s">
        <v>0</v>
      </c>
      <c r="N967" t="s">
        <v>0</v>
      </c>
      <c r="O967" t="s">
        <v>9</v>
      </c>
      <c r="P967">
        <v>2118</v>
      </c>
      <c r="Q967" t="str">
        <f>_xlfn.XLOOKUP(P967,Planilha1!$A$2:$A$3,Planilha1!$B$2:$B$3)</f>
        <v>Arena</v>
      </c>
      <c r="R967" t="s">
        <v>0</v>
      </c>
      <c r="S967" s="3">
        <v>1</v>
      </c>
      <c r="T967" t="s">
        <v>10</v>
      </c>
      <c r="U967" s="3">
        <v>1</v>
      </c>
      <c r="V967" t="s">
        <v>10</v>
      </c>
      <c r="W967" s="4">
        <v>200</v>
      </c>
      <c r="X967" s="17">
        <f t="shared" si="31"/>
        <v>200</v>
      </c>
      <c r="Y967" t="s">
        <v>11</v>
      </c>
      <c r="Z967" s="3">
        <v>1</v>
      </c>
      <c r="AA967" s="3">
        <v>0</v>
      </c>
      <c r="AB967" s="3">
        <v>0</v>
      </c>
      <c r="AC967" s="3">
        <v>0</v>
      </c>
      <c r="AD967" s="4">
        <v>0</v>
      </c>
      <c r="AE967" s="3">
        <v>0</v>
      </c>
      <c r="AF967" s="4">
        <v>0</v>
      </c>
      <c r="AG967" s="3">
        <v>1</v>
      </c>
      <c r="AH967" s="4">
        <v>0</v>
      </c>
      <c r="AI967" s="4">
        <v>0</v>
      </c>
      <c r="AJ967" s="4">
        <v>0</v>
      </c>
      <c r="AK967" s="4">
        <v>0</v>
      </c>
      <c r="AL967" t="s">
        <v>1508</v>
      </c>
      <c r="AM967" t="s">
        <v>13</v>
      </c>
    </row>
    <row r="968" spans="1:39" x14ac:dyDescent="0.25">
      <c r="A968" t="s">
        <v>1</v>
      </c>
      <c r="B968" t="s">
        <v>2</v>
      </c>
      <c r="C968" t="s">
        <v>3</v>
      </c>
      <c r="D968" t="s">
        <v>4</v>
      </c>
      <c r="E968" t="str">
        <f>_xlfn.XLOOKUP(D968,Planilha2!A:A,Planilha2!B:B)</f>
        <v>Compras EBMS</v>
      </c>
      <c r="F968" s="2">
        <v>45384</v>
      </c>
      <c r="G968" t="s">
        <v>1314</v>
      </c>
      <c r="H968" s="10" t="s">
        <v>5973</v>
      </c>
      <c r="I968" t="s">
        <v>21</v>
      </c>
      <c r="J968" t="s">
        <v>1509</v>
      </c>
      <c r="K968" t="s">
        <v>8</v>
      </c>
      <c r="L968" t="str">
        <f t="shared" si="30"/>
        <v>Serviço</v>
      </c>
      <c r="M968" t="s">
        <v>0</v>
      </c>
      <c r="N968" t="s">
        <v>0</v>
      </c>
      <c r="O968" t="s">
        <v>9</v>
      </c>
      <c r="P968">
        <v>2118</v>
      </c>
      <c r="Q968" t="str">
        <f>_xlfn.XLOOKUP(P968,Planilha1!$A$2:$A$3,Planilha1!$B$2:$B$3)</f>
        <v>Arena</v>
      </c>
      <c r="R968" t="s">
        <v>0</v>
      </c>
      <c r="S968" s="3">
        <v>1</v>
      </c>
      <c r="T968" t="s">
        <v>10</v>
      </c>
      <c r="U968" s="3">
        <v>1</v>
      </c>
      <c r="V968" t="s">
        <v>10</v>
      </c>
      <c r="W968" s="4">
        <v>175</v>
      </c>
      <c r="X968" s="17">
        <f t="shared" si="31"/>
        <v>175</v>
      </c>
      <c r="Y968" t="s">
        <v>11</v>
      </c>
      <c r="Z968" s="3">
        <v>1</v>
      </c>
      <c r="AA968" s="3">
        <v>0</v>
      </c>
      <c r="AB968" s="3">
        <v>0</v>
      </c>
      <c r="AC968" s="3">
        <v>0</v>
      </c>
      <c r="AD968" s="4">
        <v>0</v>
      </c>
      <c r="AE968" s="3">
        <v>0</v>
      </c>
      <c r="AF968" s="4">
        <v>0</v>
      </c>
      <c r="AG968" s="3">
        <v>1</v>
      </c>
      <c r="AH968" s="4">
        <v>0</v>
      </c>
      <c r="AI968" s="4">
        <v>0</v>
      </c>
      <c r="AJ968" s="4">
        <v>0</v>
      </c>
      <c r="AK968" s="4">
        <v>0</v>
      </c>
      <c r="AL968" t="s">
        <v>1510</v>
      </c>
      <c r="AM968" t="s">
        <v>13</v>
      </c>
    </row>
    <row r="969" spans="1:39" x14ac:dyDescent="0.25">
      <c r="A969" t="s">
        <v>1</v>
      </c>
      <c r="B969" t="s">
        <v>2</v>
      </c>
      <c r="C969" t="s">
        <v>3</v>
      </c>
      <c r="D969" t="s">
        <v>4</v>
      </c>
      <c r="E969" t="str">
        <f>_xlfn.XLOOKUP(D969,Planilha2!A:A,Planilha2!B:B)</f>
        <v>Compras EBMS</v>
      </c>
      <c r="F969" s="2">
        <v>45384</v>
      </c>
      <c r="G969" t="s">
        <v>1256</v>
      </c>
      <c r="H969" s="10" t="s">
        <v>5682</v>
      </c>
      <c r="I969" t="s">
        <v>21</v>
      </c>
      <c r="J969" t="s">
        <v>1391</v>
      </c>
      <c r="K969" t="s">
        <v>8</v>
      </c>
      <c r="L969" t="str">
        <f t="shared" si="30"/>
        <v>Serviço</v>
      </c>
      <c r="M969" t="s">
        <v>0</v>
      </c>
      <c r="N969" t="s">
        <v>0</v>
      </c>
      <c r="O969" t="s">
        <v>9</v>
      </c>
      <c r="P969">
        <v>2118</v>
      </c>
      <c r="Q969" t="str">
        <f>_xlfn.XLOOKUP(P969,Planilha1!$A$2:$A$3,Planilha1!$B$2:$B$3)</f>
        <v>Arena</v>
      </c>
      <c r="R969" t="s">
        <v>0</v>
      </c>
      <c r="S969" s="3">
        <v>1</v>
      </c>
      <c r="T969" t="s">
        <v>10</v>
      </c>
      <c r="U969" s="3">
        <v>1</v>
      </c>
      <c r="V969" t="s">
        <v>10</v>
      </c>
      <c r="W969" s="4">
        <v>200</v>
      </c>
      <c r="X969" s="17">
        <f t="shared" si="31"/>
        <v>200</v>
      </c>
      <c r="Y969" t="s">
        <v>11</v>
      </c>
      <c r="Z969" s="3">
        <v>1</v>
      </c>
      <c r="AA969" s="3">
        <v>0</v>
      </c>
      <c r="AB969" s="3">
        <v>0</v>
      </c>
      <c r="AC969" s="3">
        <v>0</v>
      </c>
      <c r="AD969" s="4">
        <v>0</v>
      </c>
      <c r="AE969" s="3">
        <v>0</v>
      </c>
      <c r="AF969" s="4">
        <v>0</v>
      </c>
      <c r="AG969" s="3">
        <v>1</v>
      </c>
      <c r="AH969" s="4">
        <v>0</v>
      </c>
      <c r="AI969" s="4">
        <v>0</v>
      </c>
      <c r="AJ969" s="4">
        <v>0</v>
      </c>
      <c r="AK969" s="4">
        <v>0</v>
      </c>
      <c r="AL969" t="s">
        <v>1511</v>
      </c>
      <c r="AM969" t="s">
        <v>13</v>
      </c>
    </row>
    <row r="970" spans="1:39" x14ac:dyDescent="0.25">
      <c r="A970" t="s">
        <v>1</v>
      </c>
      <c r="B970" t="s">
        <v>2</v>
      </c>
      <c r="C970" t="s">
        <v>3</v>
      </c>
      <c r="D970" t="s">
        <v>4</v>
      </c>
      <c r="E970" t="str">
        <f>_xlfn.XLOOKUP(D970,Planilha2!A:A,Planilha2!B:B)</f>
        <v>Compras EBMS</v>
      </c>
      <c r="F970" s="2">
        <v>45384</v>
      </c>
      <c r="G970" t="s">
        <v>1261</v>
      </c>
      <c r="H970" s="10" t="s">
        <v>5684</v>
      </c>
      <c r="I970" t="s">
        <v>33</v>
      </c>
      <c r="J970" t="s">
        <v>1512</v>
      </c>
      <c r="K970" t="s">
        <v>8</v>
      </c>
      <c r="L970" t="str">
        <f t="shared" si="30"/>
        <v>Serviço</v>
      </c>
      <c r="M970" t="s">
        <v>0</v>
      </c>
      <c r="N970" t="s">
        <v>0</v>
      </c>
      <c r="O970" t="s">
        <v>9</v>
      </c>
      <c r="P970">
        <v>2118</v>
      </c>
      <c r="Q970" t="str">
        <f>_xlfn.XLOOKUP(P970,Planilha1!$A$2:$A$3,Planilha1!$B$2:$B$3)</f>
        <v>Arena</v>
      </c>
      <c r="R970" t="s">
        <v>0</v>
      </c>
      <c r="S970" s="3">
        <v>1</v>
      </c>
      <c r="T970" t="s">
        <v>10</v>
      </c>
      <c r="U970" s="3">
        <v>1</v>
      </c>
      <c r="V970" t="s">
        <v>10</v>
      </c>
      <c r="W970" s="4">
        <v>178.1</v>
      </c>
      <c r="X970" s="17">
        <f t="shared" si="31"/>
        <v>178.1</v>
      </c>
      <c r="Y970" t="s">
        <v>11</v>
      </c>
      <c r="Z970" s="3">
        <v>1</v>
      </c>
      <c r="AA970" s="3">
        <v>0</v>
      </c>
      <c r="AB970" s="3">
        <v>0</v>
      </c>
      <c r="AC970" s="3">
        <v>0</v>
      </c>
      <c r="AD970" s="4">
        <v>0</v>
      </c>
      <c r="AE970" s="3">
        <v>0</v>
      </c>
      <c r="AF970" s="4">
        <v>0</v>
      </c>
      <c r="AG970" s="3">
        <v>1</v>
      </c>
      <c r="AH970" s="4">
        <v>0</v>
      </c>
      <c r="AI970" s="4">
        <v>0</v>
      </c>
      <c r="AJ970" s="4">
        <v>0</v>
      </c>
      <c r="AK970" s="4">
        <v>0</v>
      </c>
      <c r="AL970" t="s">
        <v>1513</v>
      </c>
      <c r="AM970" t="s">
        <v>13</v>
      </c>
    </row>
    <row r="971" spans="1:39" x14ac:dyDescent="0.25">
      <c r="A971" t="s">
        <v>1</v>
      </c>
      <c r="B971" t="s">
        <v>2</v>
      </c>
      <c r="C971" t="s">
        <v>3</v>
      </c>
      <c r="D971" t="s">
        <v>4</v>
      </c>
      <c r="E971" t="str">
        <f>_xlfn.XLOOKUP(D971,Planilha2!A:A,Planilha2!B:B)</f>
        <v>Compras EBMS</v>
      </c>
      <c r="F971" s="2">
        <v>45384</v>
      </c>
      <c r="G971" t="s">
        <v>1261</v>
      </c>
      <c r="H971" s="10" t="s">
        <v>5684</v>
      </c>
      <c r="I971" t="s">
        <v>33</v>
      </c>
      <c r="J971" t="s">
        <v>1512</v>
      </c>
      <c r="K971" t="s">
        <v>8</v>
      </c>
      <c r="L971" t="str">
        <f t="shared" si="30"/>
        <v>Serviço</v>
      </c>
      <c r="M971" t="s">
        <v>0</v>
      </c>
      <c r="N971" t="s">
        <v>0</v>
      </c>
      <c r="O971" t="s">
        <v>9</v>
      </c>
      <c r="P971">
        <v>2118</v>
      </c>
      <c r="Q971" t="str">
        <f>_xlfn.XLOOKUP(P971,Planilha1!$A$2:$A$3,Planilha1!$B$2:$B$3)</f>
        <v>Arena</v>
      </c>
      <c r="R971" t="s">
        <v>0</v>
      </c>
      <c r="S971" s="3">
        <v>1</v>
      </c>
      <c r="T971" t="s">
        <v>10</v>
      </c>
      <c r="U971" s="3">
        <v>1</v>
      </c>
      <c r="V971" t="s">
        <v>10</v>
      </c>
      <c r="W971" s="4">
        <v>178.1</v>
      </c>
      <c r="X971" s="17">
        <f t="shared" si="31"/>
        <v>178.1</v>
      </c>
      <c r="Y971" t="s">
        <v>11</v>
      </c>
      <c r="Z971" s="3">
        <v>1</v>
      </c>
      <c r="AA971" s="3">
        <v>0</v>
      </c>
      <c r="AB971" s="3">
        <v>0</v>
      </c>
      <c r="AC971" s="3">
        <v>0</v>
      </c>
      <c r="AD971" s="4">
        <v>0</v>
      </c>
      <c r="AE971" s="3">
        <v>0</v>
      </c>
      <c r="AF971" s="4">
        <v>0</v>
      </c>
      <c r="AG971" s="3">
        <v>1</v>
      </c>
      <c r="AH971" s="4">
        <v>0</v>
      </c>
      <c r="AI971" s="4">
        <v>0</v>
      </c>
      <c r="AJ971" s="4">
        <v>0</v>
      </c>
      <c r="AK971" s="4">
        <v>0</v>
      </c>
      <c r="AL971" t="s">
        <v>1514</v>
      </c>
      <c r="AM971" t="s">
        <v>13</v>
      </c>
    </row>
    <row r="972" spans="1:39" x14ac:dyDescent="0.25">
      <c r="A972" t="s">
        <v>1</v>
      </c>
      <c r="B972" t="s">
        <v>2</v>
      </c>
      <c r="C972" t="s">
        <v>3</v>
      </c>
      <c r="D972" t="s">
        <v>4</v>
      </c>
      <c r="E972" t="str">
        <f>_xlfn.XLOOKUP(D972,Planilha2!A:A,Planilha2!B:B)</f>
        <v>Compras EBMS</v>
      </c>
      <c r="F972" s="2">
        <v>45384</v>
      </c>
      <c r="G972" t="s">
        <v>1261</v>
      </c>
      <c r="H972" s="10" t="s">
        <v>5684</v>
      </c>
      <c r="I972" t="s">
        <v>33</v>
      </c>
      <c r="J972" t="s">
        <v>1512</v>
      </c>
      <c r="K972" t="s">
        <v>8</v>
      </c>
      <c r="L972" t="str">
        <f t="shared" si="30"/>
        <v>Serviço</v>
      </c>
      <c r="M972" t="s">
        <v>0</v>
      </c>
      <c r="N972" t="s">
        <v>0</v>
      </c>
      <c r="O972" t="s">
        <v>9</v>
      </c>
      <c r="P972">
        <v>2118</v>
      </c>
      <c r="Q972" t="str">
        <f>_xlfn.XLOOKUP(P972,Planilha1!$A$2:$A$3,Planilha1!$B$2:$B$3)</f>
        <v>Arena</v>
      </c>
      <c r="R972" t="s">
        <v>0</v>
      </c>
      <c r="S972" s="3">
        <v>1</v>
      </c>
      <c r="T972" t="s">
        <v>10</v>
      </c>
      <c r="U972" s="3">
        <v>1</v>
      </c>
      <c r="V972" t="s">
        <v>10</v>
      </c>
      <c r="W972" s="4">
        <v>178.1</v>
      </c>
      <c r="X972" s="17">
        <f t="shared" si="31"/>
        <v>178.1</v>
      </c>
      <c r="Y972" t="s">
        <v>11</v>
      </c>
      <c r="Z972" s="3">
        <v>1</v>
      </c>
      <c r="AA972" s="3">
        <v>0</v>
      </c>
      <c r="AB972" s="3">
        <v>0</v>
      </c>
      <c r="AC972" s="3">
        <v>0</v>
      </c>
      <c r="AD972" s="4">
        <v>0</v>
      </c>
      <c r="AE972" s="3">
        <v>0</v>
      </c>
      <c r="AF972" s="4">
        <v>0</v>
      </c>
      <c r="AG972" s="3">
        <v>1</v>
      </c>
      <c r="AH972" s="4">
        <v>0</v>
      </c>
      <c r="AI972" s="4">
        <v>0</v>
      </c>
      <c r="AJ972" s="4">
        <v>0</v>
      </c>
      <c r="AK972" s="4">
        <v>0</v>
      </c>
      <c r="AL972" t="s">
        <v>1515</v>
      </c>
      <c r="AM972" t="s">
        <v>13</v>
      </c>
    </row>
    <row r="973" spans="1:39" x14ac:dyDescent="0.25">
      <c r="A973" t="s">
        <v>1</v>
      </c>
      <c r="B973" t="s">
        <v>2</v>
      </c>
      <c r="C973" t="s">
        <v>3</v>
      </c>
      <c r="D973" t="s">
        <v>4</v>
      </c>
      <c r="E973" t="str">
        <f>_xlfn.XLOOKUP(D973,Planilha2!A:A,Planilha2!B:B)</f>
        <v>Compras EBMS</v>
      </c>
      <c r="F973" s="2">
        <v>45384</v>
      </c>
      <c r="G973" t="s">
        <v>1261</v>
      </c>
      <c r="H973" s="10" t="s">
        <v>5684</v>
      </c>
      <c r="I973" t="s">
        <v>33</v>
      </c>
      <c r="J973" t="s">
        <v>1512</v>
      </c>
      <c r="K973" t="s">
        <v>8</v>
      </c>
      <c r="L973" t="str">
        <f t="shared" si="30"/>
        <v>Serviço</v>
      </c>
      <c r="M973" t="s">
        <v>0</v>
      </c>
      <c r="N973" t="s">
        <v>0</v>
      </c>
      <c r="O973" t="s">
        <v>9</v>
      </c>
      <c r="P973">
        <v>2118</v>
      </c>
      <c r="Q973" t="str">
        <f>_xlfn.XLOOKUP(P973,Planilha1!$A$2:$A$3,Planilha1!$B$2:$B$3)</f>
        <v>Arena</v>
      </c>
      <c r="R973" t="s">
        <v>0</v>
      </c>
      <c r="S973" s="3">
        <v>1</v>
      </c>
      <c r="T973" t="s">
        <v>10</v>
      </c>
      <c r="U973" s="3">
        <v>1</v>
      </c>
      <c r="V973" t="s">
        <v>10</v>
      </c>
      <c r="W973" s="4">
        <v>178.1</v>
      </c>
      <c r="X973" s="17">
        <f t="shared" si="31"/>
        <v>178.1</v>
      </c>
      <c r="Y973" t="s">
        <v>11</v>
      </c>
      <c r="Z973" s="3">
        <v>1</v>
      </c>
      <c r="AA973" s="3">
        <v>0</v>
      </c>
      <c r="AB973" s="3">
        <v>0</v>
      </c>
      <c r="AC973" s="3">
        <v>0</v>
      </c>
      <c r="AD973" s="4">
        <v>0</v>
      </c>
      <c r="AE973" s="3">
        <v>0</v>
      </c>
      <c r="AF973" s="4">
        <v>0</v>
      </c>
      <c r="AG973" s="3">
        <v>1</v>
      </c>
      <c r="AH973" s="4">
        <v>0</v>
      </c>
      <c r="AI973" s="4">
        <v>0</v>
      </c>
      <c r="AJ973" s="4">
        <v>0</v>
      </c>
      <c r="AK973" s="4">
        <v>0</v>
      </c>
      <c r="AL973" t="s">
        <v>1516</v>
      </c>
      <c r="AM973" t="s">
        <v>13</v>
      </c>
    </row>
    <row r="974" spans="1:39" x14ac:dyDescent="0.25">
      <c r="A974" t="s">
        <v>1</v>
      </c>
      <c r="B974" t="s">
        <v>2</v>
      </c>
      <c r="C974" t="s">
        <v>3</v>
      </c>
      <c r="D974" t="s">
        <v>4</v>
      </c>
      <c r="E974" t="str">
        <f>_xlfn.XLOOKUP(D974,Planilha2!A:A,Planilha2!B:B)</f>
        <v>Compras EBMS</v>
      </c>
      <c r="F974" s="2">
        <v>45384</v>
      </c>
      <c r="G974" t="s">
        <v>1261</v>
      </c>
      <c r="H974" s="10" t="s">
        <v>5684</v>
      </c>
      <c r="I974" t="s">
        <v>33</v>
      </c>
      <c r="J974" t="s">
        <v>1512</v>
      </c>
      <c r="K974" t="s">
        <v>8</v>
      </c>
      <c r="L974" t="str">
        <f t="shared" si="30"/>
        <v>Serviço</v>
      </c>
      <c r="M974" t="s">
        <v>0</v>
      </c>
      <c r="N974" t="s">
        <v>0</v>
      </c>
      <c r="O974" t="s">
        <v>9</v>
      </c>
      <c r="P974">
        <v>2118</v>
      </c>
      <c r="Q974" t="str">
        <f>_xlfn.XLOOKUP(P974,Planilha1!$A$2:$A$3,Planilha1!$B$2:$B$3)</f>
        <v>Arena</v>
      </c>
      <c r="R974" t="s">
        <v>0</v>
      </c>
      <c r="S974" s="3">
        <v>1</v>
      </c>
      <c r="T974" t="s">
        <v>10</v>
      </c>
      <c r="U974" s="3">
        <v>1</v>
      </c>
      <c r="V974" t="s">
        <v>10</v>
      </c>
      <c r="W974" s="4">
        <v>178.1</v>
      </c>
      <c r="X974" s="17">
        <f t="shared" si="31"/>
        <v>178.1</v>
      </c>
      <c r="Y974" t="s">
        <v>11</v>
      </c>
      <c r="Z974" s="3">
        <v>1</v>
      </c>
      <c r="AA974" s="3">
        <v>0</v>
      </c>
      <c r="AB974" s="3">
        <v>0</v>
      </c>
      <c r="AC974" s="3">
        <v>0</v>
      </c>
      <c r="AD974" s="4">
        <v>0</v>
      </c>
      <c r="AE974" s="3">
        <v>0</v>
      </c>
      <c r="AF974" s="4">
        <v>0</v>
      </c>
      <c r="AG974" s="3">
        <v>1</v>
      </c>
      <c r="AH974" s="4">
        <v>0</v>
      </c>
      <c r="AI974" s="4">
        <v>0</v>
      </c>
      <c r="AJ974" s="4">
        <v>0</v>
      </c>
      <c r="AK974" s="4">
        <v>0</v>
      </c>
      <c r="AL974" t="s">
        <v>1517</v>
      </c>
      <c r="AM974" t="s">
        <v>13</v>
      </c>
    </row>
    <row r="975" spans="1:39" x14ac:dyDescent="0.25">
      <c r="A975" t="s">
        <v>1</v>
      </c>
      <c r="B975" t="s">
        <v>2</v>
      </c>
      <c r="C975" t="s">
        <v>3</v>
      </c>
      <c r="D975" t="s">
        <v>4</v>
      </c>
      <c r="E975" t="str">
        <f>_xlfn.XLOOKUP(D975,Planilha2!A:A,Planilha2!B:B)</f>
        <v>Compras EBMS</v>
      </c>
      <c r="F975" s="2">
        <v>45384</v>
      </c>
      <c r="G975" t="s">
        <v>1261</v>
      </c>
      <c r="H975" s="10" t="s">
        <v>5684</v>
      </c>
      <c r="I975" t="s">
        <v>33</v>
      </c>
      <c r="J975" t="s">
        <v>1512</v>
      </c>
      <c r="K975" t="s">
        <v>8</v>
      </c>
      <c r="L975" t="str">
        <f t="shared" si="30"/>
        <v>Serviço</v>
      </c>
      <c r="M975" t="s">
        <v>0</v>
      </c>
      <c r="N975" t="s">
        <v>0</v>
      </c>
      <c r="O975" t="s">
        <v>9</v>
      </c>
      <c r="P975">
        <v>2118</v>
      </c>
      <c r="Q975" t="str">
        <f>_xlfn.XLOOKUP(P975,Planilha1!$A$2:$A$3,Planilha1!$B$2:$B$3)</f>
        <v>Arena</v>
      </c>
      <c r="R975" t="s">
        <v>0</v>
      </c>
      <c r="S975" s="3">
        <v>1</v>
      </c>
      <c r="T975" t="s">
        <v>10</v>
      </c>
      <c r="U975" s="3">
        <v>1</v>
      </c>
      <c r="V975" t="s">
        <v>10</v>
      </c>
      <c r="W975" s="4">
        <v>178.1</v>
      </c>
      <c r="X975" s="17">
        <f t="shared" si="31"/>
        <v>178.1</v>
      </c>
      <c r="Y975" t="s">
        <v>11</v>
      </c>
      <c r="Z975" s="3">
        <v>1</v>
      </c>
      <c r="AA975" s="3">
        <v>0</v>
      </c>
      <c r="AB975" s="3">
        <v>0</v>
      </c>
      <c r="AC975" s="3">
        <v>0</v>
      </c>
      <c r="AD975" s="4">
        <v>0</v>
      </c>
      <c r="AE975" s="3">
        <v>0</v>
      </c>
      <c r="AF975" s="4">
        <v>0</v>
      </c>
      <c r="AG975" s="3">
        <v>1</v>
      </c>
      <c r="AH975" s="4">
        <v>0</v>
      </c>
      <c r="AI975" s="4">
        <v>0</v>
      </c>
      <c r="AJ975" s="4">
        <v>0</v>
      </c>
      <c r="AK975" s="4">
        <v>0</v>
      </c>
      <c r="AL975" t="s">
        <v>1518</v>
      </c>
      <c r="AM975" t="s">
        <v>13</v>
      </c>
    </row>
    <row r="976" spans="1:39" x14ac:dyDescent="0.25">
      <c r="A976" t="s">
        <v>1</v>
      </c>
      <c r="B976" t="s">
        <v>2</v>
      </c>
      <c r="C976" t="s">
        <v>3</v>
      </c>
      <c r="D976" t="s">
        <v>4</v>
      </c>
      <c r="E976" t="str">
        <f>_xlfn.XLOOKUP(D976,Planilha2!A:A,Planilha2!B:B)</f>
        <v>Compras EBMS</v>
      </c>
      <c r="F976" s="2">
        <v>45384</v>
      </c>
      <c r="G976" t="s">
        <v>1261</v>
      </c>
      <c r="H976" s="10" t="s">
        <v>5684</v>
      </c>
      <c r="I976" t="s">
        <v>33</v>
      </c>
      <c r="J976" t="s">
        <v>1512</v>
      </c>
      <c r="K976" t="s">
        <v>8</v>
      </c>
      <c r="L976" t="str">
        <f t="shared" si="30"/>
        <v>Serviço</v>
      </c>
      <c r="M976" t="s">
        <v>0</v>
      </c>
      <c r="N976" t="s">
        <v>0</v>
      </c>
      <c r="O976" t="s">
        <v>9</v>
      </c>
      <c r="P976">
        <v>2118</v>
      </c>
      <c r="Q976" t="str">
        <f>_xlfn.XLOOKUP(P976,Planilha1!$A$2:$A$3,Planilha1!$B$2:$B$3)</f>
        <v>Arena</v>
      </c>
      <c r="R976" t="s">
        <v>0</v>
      </c>
      <c r="S976" s="3">
        <v>1</v>
      </c>
      <c r="T976" t="s">
        <v>10</v>
      </c>
      <c r="U976" s="3">
        <v>1</v>
      </c>
      <c r="V976" t="s">
        <v>10</v>
      </c>
      <c r="W976" s="4">
        <v>178.1</v>
      </c>
      <c r="X976" s="17">
        <f t="shared" si="31"/>
        <v>178.1</v>
      </c>
      <c r="Y976" t="s">
        <v>11</v>
      </c>
      <c r="Z976" s="3">
        <v>1</v>
      </c>
      <c r="AA976" s="3">
        <v>0</v>
      </c>
      <c r="AB976" s="3">
        <v>0</v>
      </c>
      <c r="AC976" s="3">
        <v>0</v>
      </c>
      <c r="AD976" s="4">
        <v>0</v>
      </c>
      <c r="AE976" s="3">
        <v>0</v>
      </c>
      <c r="AF976" s="4">
        <v>0</v>
      </c>
      <c r="AG976" s="3">
        <v>1</v>
      </c>
      <c r="AH976" s="4">
        <v>0</v>
      </c>
      <c r="AI976" s="4">
        <v>0</v>
      </c>
      <c r="AJ976" s="4">
        <v>0</v>
      </c>
      <c r="AK976" s="4">
        <v>0</v>
      </c>
      <c r="AL976" t="s">
        <v>1519</v>
      </c>
      <c r="AM976" t="s">
        <v>13</v>
      </c>
    </row>
    <row r="977" spans="1:39" x14ac:dyDescent="0.25">
      <c r="A977" t="s">
        <v>1</v>
      </c>
      <c r="B977" t="s">
        <v>2</v>
      </c>
      <c r="C977" t="s">
        <v>3</v>
      </c>
      <c r="D977" t="s">
        <v>4</v>
      </c>
      <c r="E977" t="str">
        <f>_xlfn.XLOOKUP(D977,Planilha2!A:A,Planilha2!B:B)</f>
        <v>Compras EBMS</v>
      </c>
      <c r="F977" s="2">
        <v>45384</v>
      </c>
      <c r="G977" t="s">
        <v>1261</v>
      </c>
      <c r="H977" s="10" t="s">
        <v>5684</v>
      </c>
      <c r="I977" t="s">
        <v>33</v>
      </c>
      <c r="J977" t="s">
        <v>1512</v>
      </c>
      <c r="K977" t="s">
        <v>8</v>
      </c>
      <c r="L977" t="str">
        <f t="shared" si="30"/>
        <v>Serviço</v>
      </c>
      <c r="M977" t="s">
        <v>0</v>
      </c>
      <c r="N977" t="s">
        <v>0</v>
      </c>
      <c r="O977" t="s">
        <v>9</v>
      </c>
      <c r="P977">
        <v>2118</v>
      </c>
      <c r="Q977" t="str">
        <f>_xlfn.XLOOKUP(P977,Planilha1!$A$2:$A$3,Planilha1!$B$2:$B$3)</f>
        <v>Arena</v>
      </c>
      <c r="R977" t="s">
        <v>0</v>
      </c>
      <c r="S977" s="3">
        <v>1</v>
      </c>
      <c r="T977" t="s">
        <v>10</v>
      </c>
      <c r="U977" s="3">
        <v>1</v>
      </c>
      <c r="V977" t="s">
        <v>10</v>
      </c>
      <c r="W977" s="4">
        <v>178.1</v>
      </c>
      <c r="X977" s="17">
        <f t="shared" si="31"/>
        <v>178.1</v>
      </c>
      <c r="Y977" t="s">
        <v>11</v>
      </c>
      <c r="Z977" s="3">
        <v>1</v>
      </c>
      <c r="AA977" s="3">
        <v>0</v>
      </c>
      <c r="AB977" s="3">
        <v>0</v>
      </c>
      <c r="AC977" s="3">
        <v>0</v>
      </c>
      <c r="AD977" s="4">
        <v>0</v>
      </c>
      <c r="AE977" s="3">
        <v>0</v>
      </c>
      <c r="AF977" s="4">
        <v>0</v>
      </c>
      <c r="AG977" s="3">
        <v>1</v>
      </c>
      <c r="AH977" s="4">
        <v>0</v>
      </c>
      <c r="AI977" s="4">
        <v>0</v>
      </c>
      <c r="AJ977" s="4">
        <v>0</v>
      </c>
      <c r="AK977" s="4">
        <v>0</v>
      </c>
      <c r="AL977" t="s">
        <v>1520</v>
      </c>
      <c r="AM977" t="s">
        <v>13</v>
      </c>
    </row>
    <row r="978" spans="1:39" x14ac:dyDescent="0.25">
      <c r="A978" t="s">
        <v>1</v>
      </c>
      <c r="B978" t="s">
        <v>2</v>
      </c>
      <c r="C978" t="s">
        <v>3</v>
      </c>
      <c r="D978" t="s">
        <v>4</v>
      </c>
      <c r="E978" t="str">
        <f>_xlfn.XLOOKUP(D978,Planilha2!A:A,Planilha2!B:B)</f>
        <v>Compras EBMS</v>
      </c>
      <c r="F978" s="2">
        <v>45384</v>
      </c>
      <c r="G978" t="s">
        <v>1261</v>
      </c>
      <c r="H978" s="10" t="s">
        <v>5684</v>
      </c>
      <c r="I978" t="s">
        <v>33</v>
      </c>
      <c r="J978" t="s">
        <v>1512</v>
      </c>
      <c r="K978" t="s">
        <v>8</v>
      </c>
      <c r="L978" t="str">
        <f t="shared" si="30"/>
        <v>Serviço</v>
      </c>
      <c r="M978" t="s">
        <v>0</v>
      </c>
      <c r="N978" t="s">
        <v>0</v>
      </c>
      <c r="O978" t="s">
        <v>9</v>
      </c>
      <c r="P978">
        <v>2118</v>
      </c>
      <c r="Q978" t="str">
        <f>_xlfn.XLOOKUP(P978,Planilha1!$A$2:$A$3,Planilha1!$B$2:$B$3)</f>
        <v>Arena</v>
      </c>
      <c r="R978" t="s">
        <v>0</v>
      </c>
      <c r="S978" s="3">
        <v>1</v>
      </c>
      <c r="T978" t="s">
        <v>10</v>
      </c>
      <c r="U978" s="3">
        <v>1</v>
      </c>
      <c r="V978" t="s">
        <v>10</v>
      </c>
      <c r="W978" s="4">
        <v>178.1</v>
      </c>
      <c r="X978" s="17">
        <f t="shared" si="31"/>
        <v>178.1</v>
      </c>
      <c r="Y978" t="s">
        <v>11</v>
      </c>
      <c r="Z978" s="3">
        <v>1</v>
      </c>
      <c r="AA978" s="3">
        <v>0</v>
      </c>
      <c r="AB978" s="3">
        <v>0</v>
      </c>
      <c r="AC978" s="3">
        <v>0</v>
      </c>
      <c r="AD978" s="4">
        <v>0</v>
      </c>
      <c r="AE978" s="3">
        <v>0</v>
      </c>
      <c r="AF978" s="4">
        <v>0</v>
      </c>
      <c r="AG978" s="3">
        <v>1</v>
      </c>
      <c r="AH978" s="4">
        <v>0</v>
      </c>
      <c r="AI978" s="4">
        <v>0</v>
      </c>
      <c r="AJ978" s="4">
        <v>0</v>
      </c>
      <c r="AK978" s="4">
        <v>0</v>
      </c>
      <c r="AL978" t="s">
        <v>1521</v>
      </c>
      <c r="AM978" t="s">
        <v>13</v>
      </c>
    </row>
    <row r="979" spans="1:39" x14ac:dyDescent="0.25">
      <c r="A979" t="s">
        <v>1</v>
      </c>
      <c r="B979" t="s">
        <v>2</v>
      </c>
      <c r="C979" t="s">
        <v>3</v>
      </c>
      <c r="D979" t="s">
        <v>4</v>
      </c>
      <c r="E979" t="str">
        <f>_xlfn.XLOOKUP(D979,Planilha2!A:A,Planilha2!B:B)</f>
        <v>Compras EBMS</v>
      </c>
      <c r="F979" s="2">
        <v>45384</v>
      </c>
      <c r="G979" t="s">
        <v>1261</v>
      </c>
      <c r="H979" s="10" t="s">
        <v>5684</v>
      </c>
      <c r="I979" t="s">
        <v>33</v>
      </c>
      <c r="J979" t="s">
        <v>1522</v>
      </c>
      <c r="K979" t="s">
        <v>8</v>
      </c>
      <c r="L979" t="str">
        <f t="shared" si="30"/>
        <v>Serviço</v>
      </c>
      <c r="M979" t="s">
        <v>0</v>
      </c>
      <c r="N979" t="s">
        <v>0</v>
      </c>
      <c r="O979" t="s">
        <v>9</v>
      </c>
      <c r="P979">
        <v>2118</v>
      </c>
      <c r="Q979" t="str">
        <f>_xlfn.XLOOKUP(P979,Planilha1!$A$2:$A$3,Planilha1!$B$2:$B$3)</f>
        <v>Arena</v>
      </c>
      <c r="R979" t="s">
        <v>0</v>
      </c>
      <c r="S979" s="3">
        <v>1</v>
      </c>
      <c r="T979" t="s">
        <v>10</v>
      </c>
      <c r="U979" s="3">
        <v>1</v>
      </c>
      <c r="V979" t="s">
        <v>10</v>
      </c>
      <c r="W979" s="4">
        <v>1602.9</v>
      </c>
      <c r="X979" s="17">
        <f t="shared" si="31"/>
        <v>1602.9</v>
      </c>
      <c r="Y979" t="s">
        <v>11</v>
      </c>
      <c r="Z979" s="3">
        <v>1</v>
      </c>
      <c r="AA979" s="3">
        <v>0</v>
      </c>
      <c r="AB979" s="3">
        <v>0</v>
      </c>
      <c r="AC979" s="3">
        <v>0</v>
      </c>
      <c r="AD979" s="4">
        <v>0</v>
      </c>
      <c r="AE979" s="3">
        <v>0</v>
      </c>
      <c r="AF979" s="4">
        <v>0</v>
      </c>
      <c r="AG979" s="3">
        <v>1</v>
      </c>
      <c r="AH979" s="4">
        <v>0</v>
      </c>
      <c r="AI979" s="4">
        <v>0</v>
      </c>
      <c r="AJ979" s="4">
        <v>0</v>
      </c>
      <c r="AK979" s="4">
        <v>0</v>
      </c>
      <c r="AL979" t="s">
        <v>1523</v>
      </c>
      <c r="AM979" t="s">
        <v>13</v>
      </c>
    </row>
    <row r="980" spans="1:39" x14ac:dyDescent="0.25">
      <c r="A980" t="s">
        <v>1</v>
      </c>
      <c r="B980" t="s">
        <v>2</v>
      </c>
      <c r="C980" t="s">
        <v>3</v>
      </c>
      <c r="D980" t="s">
        <v>4</v>
      </c>
      <c r="E980" t="str">
        <f>_xlfn.XLOOKUP(D980,Planilha2!A:A,Planilha2!B:B)</f>
        <v>Compras EBMS</v>
      </c>
      <c r="F980" s="2">
        <v>45384</v>
      </c>
      <c r="G980" t="s">
        <v>1524</v>
      </c>
      <c r="H980" s="10" t="s">
        <v>5708</v>
      </c>
      <c r="I980" t="s">
        <v>1276</v>
      </c>
      <c r="J980" t="s">
        <v>1277</v>
      </c>
      <c r="K980" t="s">
        <v>338</v>
      </c>
      <c r="L980" t="str">
        <f t="shared" si="30"/>
        <v>Locação</v>
      </c>
      <c r="M980" t="s">
        <v>0</v>
      </c>
      <c r="N980" t="s">
        <v>0</v>
      </c>
      <c r="O980" t="s">
        <v>9</v>
      </c>
      <c r="P980">
        <v>2118</v>
      </c>
      <c r="Q980" t="str">
        <f>_xlfn.XLOOKUP(P980,Planilha1!$A$2:$A$3,Planilha1!$B$2:$B$3)</f>
        <v>Arena</v>
      </c>
      <c r="R980" t="s">
        <v>0</v>
      </c>
      <c r="S980" s="3">
        <v>1</v>
      </c>
      <c r="T980" t="s">
        <v>210</v>
      </c>
      <c r="U980" s="3">
        <v>1</v>
      </c>
      <c r="V980" t="s">
        <v>210</v>
      </c>
      <c r="W980" s="4">
        <v>720</v>
      </c>
      <c r="X980" s="17">
        <f t="shared" si="31"/>
        <v>720</v>
      </c>
      <c r="Y980" t="s">
        <v>11</v>
      </c>
      <c r="Z980" s="3">
        <v>1</v>
      </c>
      <c r="AA980" s="3">
        <v>0</v>
      </c>
      <c r="AB980" s="3">
        <v>0</v>
      </c>
      <c r="AC980" s="3">
        <v>0</v>
      </c>
      <c r="AD980" s="4">
        <v>0</v>
      </c>
      <c r="AE980" s="3">
        <v>0</v>
      </c>
      <c r="AF980" s="4">
        <v>0</v>
      </c>
      <c r="AG980" s="3">
        <v>1</v>
      </c>
      <c r="AH980" s="4">
        <v>0</v>
      </c>
      <c r="AI980" s="4">
        <v>0</v>
      </c>
      <c r="AJ980" s="4">
        <v>0</v>
      </c>
      <c r="AK980" s="4">
        <v>0</v>
      </c>
      <c r="AL980" t="s">
        <v>1525</v>
      </c>
      <c r="AM980" t="s">
        <v>13</v>
      </c>
    </row>
    <row r="981" spans="1:39" x14ac:dyDescent="0.25">
      <c r="A981" t="s">
        <v>1</v>
      </c>
      <c r="B981" t="s">
        <v>2</v>
      </c>
      <c r="C981" t="s">
        <v>3</v>
      </c>
      <c r="D981" t="s">
        <v>4</v>
      </c>
      <c r="E981" t="str">
        <f>_xlfn.XLOOKUP(D981,Planilha2!A:A,Planilha2!B:B)</f>
        <v>Compras EBMS</v>
      </c>
      <c r="F981" s="2">
        <v>45384</v>
      </c>
      <c r="G981" t="s">
        <v>1281</v>
      </c>
      <c r="H981" s="10" t="s">
        <v>5686</v>
      </c>
      <c r="I981" t="s">
        <v>741</v>
      </c>
      <c r="J981" t="s">
        <v>1282</v>
      </c>
      <c r="K981" t="s">
        <v>8</v>
      </c>
      <c r="L981" t="str">
        <f t="shared" si="30"/>
        <v>Serviço</v>
      </c>
      <c r="M981" t="s">
        <v>0</v>
      </c>
      <c r="N981" t="s">
        <v>0</v>
      </c>
      <c r="O981" t="s">
        <v>9</v>
      </c>
      <c r="P981">
        <v>2118</v>
      </c>
      <c r="Q981" t="str">
        <f>_xlfn.XLOOKUP(P981,Planilha1!$A$2:$A$3,Planilha1!$B$2:$B$3)</f>
        <v>Arena</v>
      </c>
      <c r="R981" t="s">
        <v>0</v>
      </c>
      <c r="S981" s="3">
        <v>1</v>
      </c>
      <c r="T981" t="s">
        <v>10</v>
      </c>
      <c r="U981" s="3">
        <v>1</v>
      </c>
      <c r="V981" t="s">
        <v>10</v>
      </c>
      <c r="W981" s="4">
        <v>3500</v>
      </c>
      <c r="X981" s="17">
        <f t="shared" si="31"/>
        <v>3500</v>
      </c>
      <c r="Y981" t="s">
        <v>11</v>
      </c>
      <c r="Z981" s="3">
        <v>1</v>
      </c>
      <c r="AA981" s="3">
        <v>0</v>
      </c>
      <c r="AB981" s="3">
        <v>0</v>
      </c>
      <c r="AC981" s="3">
        <v>0</v>
      </c>
      <c r="AD981" s="4">
        <v>0</v>
      </c>
      <c r="AE981" s="3">
        <v>0</v>
      </c>
      <c r="AF981" s="4">
        <v>0</v>
      </c>
      <c r="AG981" s="3">
        <v>1</v>
      </c>
      <c r="AH981" s="4">
        <v>0</v>
      </c>
      <c r="AI981" s="4">
        <v>0</v>
      </c>
      <c r="AJ981" s="4">
        <v>0</v>
      </c>
      <c r="AK981" s="4">
        <v>0</v>
      </c>
      <c r="AL981" t="s">
        <v>1526</v>
      </c>
      <c r="AM981" t="s">
        <v>13</v>
      </c>
    </row>
    <row r="982" spans="1:39" x14ac:dyDescent="0.25">
      <c r="A982" t="s">
        <v>1</v>
      </c>
      <c r="B982" t="s">
        <v>2</v>
      </c>
      <c r="C982" t="s">
        <v>3</v>
      </c>
      <c r="D982" t="s">
        <v>4</v>
      </c>
      <c r="E982" t="str">
        <f>_xlfn.XLOOKUP(D982,Planilha2!A:A,Planilha2!B:B)</f>
        <v>Compras EBMS</v>
      </c>
      <c r="F982" s="2">
        <v>45384</v>
      </c>
      <c r="G982" t="s">
        <v>1420</v>
      </c>
      <c r="H982" s="10" t="s">
        <v>5701</v>
      </c>
      <c r="I982" t="s">
        <v>1421</v>
      </c>
      <c r="J982" t="s">
        <v>1422</v>
      </c>
      <c r="K982" t="s">
        <v>8</v>
      </c>
      <c r="L982" t="str">
        <f t="shared" si="30"/>
        <v>Serviço</v>
      </c>
      <c r="M982" t="s">
        <v>0</v>
      </c>
      <c r="N982" t="s">
        <v>0</v>
      </c>
      <c r="O982" t="s">
        <v>9</v>
      </c>
      <c r="P982">
        <v>2118</v>
      </c>
      <c r="Q982" t="str">
        <f>_xlfn.XLOOKUP(P982,Planilha1!$A$2:$A$3,Planilha1!$B$2:$B$3)</f>
        <v>Arena</v>
      </c>
      <c r="R982" t="s">
        <v>0</v>
      </c>
      <c r="S982" s="3">
        <v>1</v>
      </c>
      <c r="T982" t="s">
        <v>10</v>
      </c>
      <c r="U982" s="3">
        <v>1</v>
      </c>
      <c r="V982" t="s">
        <v>10</v>
      </c>
      <c r="W982" s="4">
        <v>3500</v>
      </c>
      <c r="X982" s="17">
        <f t="shared" si="31"/>
        <v>3500</v>
      </c>
      <c r="Y982" t="s">
        <v>11</v>
      </c>
      <c r="Z982" s="3">
        <v>1</v>
      </c>
      <c r="AA982" s="3">
        <v>0</v>
      </c>
      <c r="AB982" s="3">
        <v>0</v>
      </c>
      <c r="AC982" s="3">
        <v>0</v>
      </c>
      <c r="AD982" s="4">
        <v>0</v>
      </c>
      <c r="AE982" s="3">
        <v>0</v>
      </c>
      <c r="AF982" s="4">
        <v>0</v>
      </c>
      <c r="AG982" s="3">
        <v>1</v>
      </c>
      <c r="AH982" s="4">
        <v>0</v>
      </c>
      <c r="AI982" s="4">
        <v>0</v>
      </c>
      <c r="AJ982" s="4">
        <v>0</v>
      </c>
      <c r="AK982" s="4">
        <v>0</v>
      </c>
      <c r="AL982" t="s">
        <v>1527</v>
      </c>
      <c r="AM982" t="s">
        <v>13</v>
      </c>
    </row>
    <row r="983" spans="1:39" x14ac:dyDescent="0.25">
      <c r="A983" t="s">
        <v>1</v>
      </c>
      <c r="B983" t="s">
        <v>2</v>
      </c>
      <c r="C983" t="s">
        <v>3</v>
      </c>
      <c r="D983" t="s">
        <v>4</v>
      </c>
      <c r="E983" t="str">
        <f>_xlfn.XLOOKUP(D983,Planilha2!A:A,Planilha2!B:B)</f>
        <v>Compras EBMS</v>
      </c>
      <c r="F983" s="2">
        <v>45384</v>
      </c>
      <c r="G983" t="s">
        <v>1137</v>
      </c>
      <c r="H983" s="10" t="s">
        <v>1137</v>
      </c>
      <c r="I983" t="s">
        <v>1138</v>
      </c>
      <c r="J983" t="s">
        <v>1139</v>
      </c>
      <c r="K983" t="s">
        <v>8</v>
      </c>
      <c r="L983" t="str">
        <f t="shared" si="30"/>
        <v>Serviço</v>
      </c>
      <c r="M983" t="s">
        <v>0</v>
      </c>
      <c r="N983" t="s">
        <v>0</v>
      </c>
      <c r="O983" t="s">
        <v>9</v>
      </c>
      <c r="P983">
        <v>2118</v>
      </c>
      <c r="Q983" t="str">
        <f>_xlfn.XLOOKUP(P983,Planilha1!$A$2:$A$3,Planilha1!$B$2:$B$3)</f>
        <v>Arena</v>
      </c>
      <c r="R983" t="s">
        <v>0</v>
      </c>
      <c r="S983" s="3">
        <v>1</v>
      </c>
      <c r="T983" t="s">
        <v>10</v>
      </c>
      <c r="U983" s="3">
        <v>1</v>
      </c>
      <c r="V983" t="s">
        <v>10</v>
      </c>
      <c r="W983" s="4">
        <v>11621.4</v>
      </c>
      <c r="X983" s="17">
        <f t="shared" si="31"/>
        <v>11621.4</v>
      </c>
      <c r="Y983" t="s">
        <v>11</v>
      </c>
      <c r="Z983" s="3">
        <v>1</v>
      </c>
      <c r="AA983" s="3">
        <v>0</v>
      </c>
      <c r="AB983" s="3">
        <v>0</v>
      </c>
      <c r="AC983" s="3">
        <v>0</v>
      </c>
      <c r="AD983" s="4">
        <v>0</v>
      </c>
      <c r="AE983" s="3">
        <v>0</v>
      </c>
      <c r="AF983" s="4">
        <v>0</v>
      </c>
      <c r="AG983" s="3">
        <v>1</v>
      </c>
      <c r="AH983" s="4">
        <v>0</v>
      </c>
      <c r="AI983" s="4">
        <v>0</v>
      </c>
      <c r="AJ983" s="4">
        <v>0</v>
      </c>
      <c r="AK983" s="4">
        <v>0</v>
      </c>
      <c r="AL983" t="s">
        <v>1528</v>
      </c>
      <c r="AM983" t="s">
        <v>13</v>
      </c>
    </row>
    <row r="984" spans="1:39" x14ac:dyDescent="0.25">
      <c r="A984" t="s">
        <v>1</v>
      </c>
      <c r="B984" t="s">
        <v>2</v>
      </c>
      <c r="C984" t="s">
        <v>3</v>
      </c>
      <c r="D984" t="s">
        <v>4</v>
      </c>
      <c r="E984" t="str">
        <f>_xlfn.XLOOKUP(D984,Planilha2!A:A,Planilha2!B:B)</f>
        <v>Compras EBMS</v>
      </c>
      <c r="F984" s="2">
        <v>45384</v>
      </c>
      <c r="G984" t="s">
        <v>1529</v>
      </c>
      <c r="H984" s="10" t="s">
        <v>5709</v>
      </c>
      <c r="I984" t="s">
        <v>1134</v>
      </c>
      <c r="J984" t="s">
        <v>1135</v>
      </c>
      <c r="K984" t="s">
        <v>8</v>
      </c>
      <c r="L984" t="str">
        <f t="shared" si="30"/>
        <v>Serviço</v>
      </c>
      <c r="M984" t="s">
        <v>0</v>
      </c>
      <c r="N984" t="s">
        <v>0</v>
      </c>
      <c r="O984" t="s">
        <v>9</v>
      </c>
      <c r="P984">
        <v>2118</v>
      </c>
      <c r="Q984" t="str">
        <f>_xlfn.XLOOKUP(P984,Planilha1!$A$2:$A$3,Planilha1!$B$2:$B$3)</f>
        <v>Arena</v>
      </c>
      <c r="R984" t="s">
        <v>0</v>
      </c>
      <c r="S984" s="3">
        <v>1</v>
      </c>
      <c r="T984" t="s">
        <v>210</v>
      </c>
      <c r="U984" s="3">
        <v>1</v>
      </c>
      <c r="V984" t="s">
        <v>210</v>
      </c>
      <c r="W984" s="4">
        <v>13130</v>
      </c>
      <c r="X984" s="17">
        <f t="shared" si="31"/>
        <v>13130</v>
      </c>
      <c r="Y984" t="s">
        <v>11</v>
      </c>
      <c r="Z984" s="3">
        <v>1</v>
      </c>
      <c r="AA984" s="3">
        <v>0</v>
      </c>
      <c r="AB984" s="3">
        <v>0</v>
      </c>
      <c r="AC984" s="3">
        <v>0</v>
      </c>
      <c r="AD984" s="4">
        <v>0</v>
      </c>
      <c r="AE984" s="3">
        <v>0</v>
      </c>
      <c r="AF984" s="4">
        <v>0</v>
      </c>
      <c r="AG984" s="3">
        <v>1</v>
      </c>
      <c r="AH984" s="4">
        <v>0</v>
      </c>
      <c r="AI984" s="4">
        <v>0</v>
      </c>
      <c r="AJ984" s="4">
        <v>0</v>
      </c>
      <c r="AK984" s="4">
        <v>0</v>
      </c>
      <c r="AL984" t="s">
        <v>1530</v>
      </c>
      <c r="AM984" t="s">
        <v>13</v>
      </c>
    </row>
    <row r="985" spans="1:39" x14ac:dyDescent="0.25">
      <c r="A985" t="s">
        <v>1</v>
      </c>
      <c r="B985" t="s">
        <v>2</v>
      </c>
      <c r="C985" t="s">
        <v>3</v>
      </c>
      <c r="D985" t="s">
        <v>4</v>
      </c>
      <c r="E985" t="str">
        <f>_xlfn.XLOOKUP(D985,Planilha2!A:A,Planilha2!B:B)</f>
        <v>Compras EBMS</v>
      </c>
      <c r="F985" s="2">
        <v>45384</v>
      </c>
      <c r="G985" t="s">
        <v>1247</v>
      </c>
      <c r="H985" s="10" t="s">
        <v>5679</v>
      </c>
      <c r="I985" t="s">
        <v>21</v>
      </c>
      <c r="J985" t="s">
        <v>1531</v>
      </c>
      <c r="K985" t="s">
        <v>8</v>
      </c>
      <c r="L985" t="str">
        <f t="shared" si="30"/>
        <v>Serviço</v>
      </c>
      <c r="M985" t="s">
        <v>0</v>
      </c>
      <c r="N985" t="s">
        <v>0</v>
      </c>
      <c r="O985" t="s">
        <v>9</v>
      </c>
      <c r="P985">
        <v>2118</v>
      </c>
      <c r="Q985" t="str">
        <f>_xlfn.XLOOKUP(P985,Planilha1!$A$2:$A$3,Planilha1!$B$2:$B$3)</f>
        <v>Arena</v>
      </c>
      <c r="R985" t="s">
        <v>0</v>
      </c>
      <c r="S985" s="3">
        <v>1</v>
      </c>
      <c r="T985" t="s">
        <v>10</v>
      </c>
      <c r="U985" s="3">
        <v>1</v>
      </c>
      <c r="V985" t="s">
        <v>10</v>
      </c>
      <c r="W985" s="4">
        <v>3500</v>
      </c>
      <c r="X985" s="17">
        <f t="shared" si="31"/>
        <v>3500</v>
      </c>
      <c r="Y985" t="s">
        <v>11</v>
      </c>
      <c r="Z985" s="3">
        <v>1</v>
      </c>
      <c r="AA985" s="3">
        <v>0</v>
      </c>
      <c r="AB985" s="3">
        <v>0</v>
      </c>
      <c r="AC985" s="3">
        <v>0</v>
      </c>
      <c r="AD985" s="4">
        <v>0</v>
      </c>
      <c r="AE985" s="3">
        <v>0</v>
      </c>
      <c r="AF985" s="4">
        <v>0</v>
      </c>
      <c r="AG985" s="3">
        <v>1</v>
      </c>
      <c r="AH985" s="4">
        <v>0</v>
      </c>
      <c r="AI985" s="4">
        <v>0</v>
      </c>
      <c r="AJ985" s="4">
        <v>0</v>
      </c>
      <c r="AK985" s="4">
        <v>0</v>
      </c>
      <c r="AL985" t="s">
        <v>1532</v>
      </c>
      <c r="AM985" t="s">
        <v>13</v>
      </c>
    </row>
    <row r="986" spans="1:39" x14ac:dyDescent="0.25">
      <c r="A986" t="s">
        <v>1</v>
      </c>
      <c r="B986" t="s">
        <v>2</v>
      </c>
      <c r="C986" t="s">
        <v>3</v>
      </c>
      <c r="D986" t="s">
        <v>4</v>
      </c>
      <c r="E986" t="str">
        <f>_xlfn.XLOOKUP(D986,Planilha2!A:A,Planilha2!B:B)</f>
        <v>Compras EBMS</v>
      </c>
      <c r="F986" s="2">
        <v>45384</v>
      </c>
      <c r="G986" t="s">
        <v>1250</v>
      </c>
      <c r="H986" s="10" t="s">
        <v>5680</v>
      </c>
      <c r="I986" t="s">
        <v>21</v>
      </c>
      <c r="J986" t="s">
        <v>1533</v>
      </c>
      <c r="K986" t="s">
        <v>8</v>
      </c>
      <c r="L986" t="str">
        <f t="shared" si="30"/>
        <v>Serviço</v>
      </c>
      <c r="M986" t="s">
        <v>0</v>
      </c>
      <c r="N986" t="s">
        <v>0</v>
      </c>
      <c r="O986" t="s">
        <v>9</v>
      </c>
      <c r="P986">
        <v>2118</v>
      </c>
      <c r="Q986" t="str">
        <f>_xlfn.XLOOKUP(P986,Planilha1!$A$2:$A$3,Planilha1!$B$2:$B$3)</f>
        <v>Arena</v>
      </c>
      <c r="R986" t="s">
        <v>0</v>
      </c>
      <c r="S986" s="3">
        <v>1</v>
      </c>
      <c r="T986" t="s">
        <v>10</v>
      </c>
      <c r="U986" s="3">
        <v>1</v>
      </c>
      <c r="V986" t="s">
        <v>10</v>
      </c>
      <c r="W986" s="4">
        <v>8260</v>
      </c>
      <c r="X986" s="17">
        <f t="shared" si="31"/>
        <v>8260</v>
      </c>
      <c r="Y986" t="s">
        <v>11</v>
      </c>
      <c r="Z986" s="3">
        <v>1</v>
      </c>
      <c r="AA986" s="3">
        <v>0</v>
      </c>
      <c r="AB986" s="3">
        <v>0</v>
      </c>
      <c r="AC986" s="3">
        <v>0</v>
      </c>
      <c r="AD986" s="4">
        <v>0</v>
      </c>
      <c r="AE986" s="3">
        <v>0</v>
      </c>
      <c r="AF986" s="4">
        <v>0</v>
      </c>
      <c r="AG986" s="3">
        <v>1</v>
      </c>
      <c r="AH986" s="4">
        <v>0</v>
      </c>
      <c r="AI986" s="4">
        <v>0</v>
      </c>
      <c r="AJ986" s="4">
        <v>0</v>
      </c>
      <c r="AK986" s="4">
        <v>0</v>
      </c>
      <c r="AL986" t="s">
        <v>1534</v>
      </c>
      <c r="AM986" t="s">
        <v>13</v>
      </c>
    </row>
    <row r="987" spans="1:39" x14ac:dyDescent="0.25">
      <c r="A987" t="s">
        <v>1</v>
      </c>
      <c r="B987" t="s">
        <v>2</v>
      </c>
      <c r="C987" t="s">
        <v>3</v>
      </c>
      <c r="D987" t="s">
        <v>4</v>
      </c>
      <c r="E987" t="str">
        <f>_xlfn.XLOOKUP(D987,Planilha2!A:A,Planilha2!B:B)</f>
        <v>Compras EBMS</v>
      </c>
      <c r="F987" s="2">
        <v>45384</v>
      </c>
      <c r="G987" t="s">
        <v>1287</v>
      </c>
      <c r="H987" s="10" t="s">
        <v>5688</v>
      </c>
      <c r="I987" t="s">
        <v>92</v>
      </c>
      <c r="J987" t="s">
        <v>1288</v>
      </c>
      <c r="K987" t="s">
        <v>8</v>
      </c>
      <c r="L987" t="str">
        <f t="shared" si="30"/>
        <v>Serviço</v>
      </c>
      <c r="M987" t="s">
        <v>0</v>
      </c>
      <c r="N987" t="s">
        <v>0</v>
      </c>
      <c r="O987" t="s">
        <v>9</v>
      </c>
      <c r="P987">
        <v>2118</v>
      </c>
      <c r="Q987" t="str">
        <f>_xlfn.XLOOKUP(P987,Planilha1!$A$2:$A$3,Planilha1!$B$2:$B$3)</f>
        <v>Arena</v>
      </c>
      <c r="R987" t="s">
        <v>0</v>
      </c>
      <c r="S987" s="3">
        <v>1</v>
      </c>
      <c r="T987" t="s">
        <v>10</v>
      </c>
      <c r="U987" s="3">
        <v>1</v>
      </c>
      <c r="V987" t="s">
        <v>10</v>
      </c>
      <c r="W987" s="4">
        <v>13900</v>
      </c>
      <c r="X987" s="17">
        <f t="shared" si="31"/>
        <v>13900</v>
      </c>
      <c r="Y987" t="s">
        <v>11</v>
      </c>
      <c r="Z987" s="3">
        <v>1</v>
      </c>
      <c r="AA987" s="3">
        <v>0</v>
      </c>
      <c r="AB987" s="3">
        <v>0</v>
      </c>
      <c r="AC987" s="3">
        <v>0</v>
      </c>
      <c r="AD987" s="4">
        <v>0</v>
      </c>
      <c r="AE987" s="3">
        <v>0</v>
      </c>
      <c r="AF987" s="4">
        <v>0</v>
      </c>
      <c r="AG987" s="3">
        <v>1</v>
      </c>
      <c r="AH987" s="4">
        <v>0</v>
      </c>
      <c r="AI987" s="4">
        <v>0</v>
      </c>
      <c r="AJ987" s="4">
        <v>0</v>
      </c>
      <c r="AK987" s="4">
        <v>0</v>
      </c>
      <c r="AL987" t="s">
        <v>1535</v>
      </c>
      <c r="AM987" t="s">
        <v>13</v>
      </c>
    </row>
    <row r="988" spans="1:39" x14ac:dyDescent="0.25">
      <c r="A988" t="s">
        <v>1</v>
      </c>
      <c r="B988" t="s">
        <v>2</v>
      </c>
      <c r="C988" t="s">
        <v>3</v>
      </c>
      <c r="D988" t="s">
        <v>4</v>
      </c>
      <c r="E988" t="str">
        <f>_xlfn.XLOOKUP(D988,Planilha2!A:A,Planilha2!B:B)</f>
        <v>Compras EBMS</v>
      </c>
      <c r="F988" s="2">
        <v>45384</v>
      </c>
      <c r="G988" t="s">
        <v>1284</v>
      </c>
      <c r="H988" s="10" t="s">
        <v>5687</v>
      </c>
      <c r="I988" t="s">
        <v>793</v>
      </c>
      <c r="J988" t="s">
        <v>1285</v>
      </c>
      <c r="K988" t="s">
        <v>8</v>
      </c>
      <c r="L988" t="str">
        <f t="shared" si="30"/>
        <v>Serviço</v>
      </c>
      <c r="M988" t="s">
        <v>0</v>
      </c>
      <c r="N988" t="s">
        <v>0</v>
      </c>
      <c r="O988" t="s">
        <v>9</v>
      </c>
      <c r="P988">
        <v>2118</v>
      </c>
      <c r="Q988" t="str">
        <f>_xlfn.XLOOKUP(P988,Planilha1!$A$2:$A$3,Planilha1!$B$2:$B$3)</f>
        <v>Arena</v>
      </c>
      <c r="R988" t="s">
        <v>0</v>
      </c>
      <c r="S988" s="3">
        <v>1</v>
      </c>
      <c r="T988" t="s">
        <v>10</v>
      </c>
      <c r="U988" s="3">
        <v>1</v>
      </c>
      <c r="V988" t="s">
        <v>10</v>
      </c>
      <c r="W988" s="4">
        <v>24000</v>
      </c>
      <c r="X988" s="17">
        <f t="shared" si="31"/>
        <v>24000</v>
      </c>
      <c r="Y988" t="s">
        <v>11</v>
      </c>
      <c r="Z988" s="3">
        <v>1</v>
      </c>
      <c r="AA988" s="3">
        <v>0</v>
      </c>
      <c r="AB988" s="3">
        <v>0</v>
      </c>
      <c r="AC988" s="3">
        <v>0</v>
      </c>
      <c r="AD988" s="4">
        <v>0</v>
      </c>
      <c r="AE988" s="3">
        <v>0</v>
      </c>
      <c r="AF988" s="4">
        <v>0</v>
      </c>
      <c r="AG988" s="3">
        <v>1</v>
      </c>
      <c r="AH988" s="4">
        <v>0</v>
      </c>
      <c r="AI988" s="4">
        <v>0</v>
      </c>
      <c r="AJ988" s="4">
        <v>0</v>
      </c>
      <c r="AK988" s="4">
        <v>0</v>
      </c>
      <c r="AL988" t="s">
        <v>1536</v>
      </c>
      <c r="AM988" t="s">
        <v>13</v>
      </c>
    </row>
    <row r="989" spans="1:39" x14ac:dyDescent="0.25">
      <c r="A989" t="s">
        <v>1</v>
      </c>
      <c r="B989" t="s">
        <v>2</v>
      </c>
      <c r="C989" t="s">
        <v>3</v>
      </c>
      <c r="D989" t="s">
        <v>4</v>
      </c>
      <c r="E989" t="str">
        <f>_xlfn.XLOOKUP(D989,Planilha2!A:A,Planilha2!B:B)</f>
        <v>Compras EBMS</v>
      </c>
      <c r="F989" s="2">
        <v>45384</v>
      </c>
      <c r="G989" t="s">
        <v>1290</v>
      </c>
      <c r="H989" s="10" t="s">
        <v>5689</v>
      </c>
      <c r="I989" t="s">
        <v>128</v>
      </c>
      <c r="J989" t="s">
        <v>1291</v>
      </c>
      <c r="K989" t="s">
        <v>8</v>
      </c>
      <c r="L989" t="str">
        <f t="shared" si="30"/>
        <v>Serviço</v>
      </c>
      <c r="M989" t="s">
        <v>0</v>
      </c>
      <c r="N989" t="s">
        <v>0</v>
      </c>
      <c r="O989" t="s">
        <v>9</v>
      </c>
      <c r="P989">
        <v>2118</v>
      </c>
      <c r="Q989" t="str">
        <f>_xlfn.XLOOKUP(P989,Planilha1!$A$2:$A$3,Planilha1!$B$2:$B$3)</f>
        <v>Arena</v>
      </c>
      <c r="R989" t="s">
        <v>0</v>
      </c>
      <c r="S989" s="3">
        <v>1</v>
      </c>
      <c r="T989" t="s">
        <v>10</v>
      </c>
      <c r="U989" s="3">
        <v>1</v>
      </c>
      <c r="V989" t="s">
        <v>10</v>
      </c>
      <c r="W989" s="4">
        <v>1500</v>
      </c>
      <c r="X989" s="17">
        <f t="shared" si="31"/>
        <v>1500</v>
      </c>
      <c r="Y989" t="s">
        <v>11</v>
      </c>
      <c r="Z989" s="3">
        <v>1</v>
      </c>
      <c r="AA989" s="3">
        <v>0</v>
      </c>
      <c r="AB989" s="3">
        <v>0</v>
      </c>
      <c r="AC989" s="3">
        <v>0</v>
      </c>
      <c r="AD989" s="4">
        <v>0</v>
      </c>
      <c r="AE989" s="3">
        <v>0</v>
      </c>
      <c r="AF989" s="4">
        <v>0</v>
      </c>
      <c r="AG989" s="3">
        <v>1</v>
      </c>
      <c r="AH989" s="4">
        <v>0</v>
      </c>
      <c r="AI989" s="4">
        <v>0</v>
      </c>
      <c r="AJ989" s="4">
        <v>0</v>
      </c>
      <c r="AK989" s="4">
        <v>0</v>
      </c>
      <c r="AL989" t="s">
        <v>1537</v>
      </c>
      <c r="AM989" t="s">
        <v>13</v>
      </c>
    </row>
    <row r="990" spans="1:39" x14ac:dyDescent="0.25">
      <c r="A990" t="s">
        <v>78</v>
      </c>
      <c r="B990" t="s">
        <v>2</v>
      </c>
      <c r="C990" t="s">
        <v>3</v>
      </c>
      <c r="D990" t="s">
        <v>4</v>
      </c>
      <c r="E990" t="str">
        <f>_xlfn.XLOOKUP(D990,Planilha2!A:A,Planilha2!B:B)</f>
        <v>Compras EBMS</v>
      </c>
      <c r="F990" s="2">
        <v>45384</v>
      </c>
      <c r="G990" t="s">
        <v>1290</v>
      </c>
      <c r="H990" s="10" t="s">
        <v>5689</v>
      </c>
      <c r="I990" t="s">
        <v>128</v>
      </c>
      <c r="J990" t="s">
        <v>1291</v>
      </c>
      <c r="K990" t="s">
        <v>8</v>
      </c>
      <c r="L990" t="str">
        <f t="shared" si="30"/>
        <v>Serviço</v>
      </c>
      <c r="M990" t="s">
        <v>0</v>
      </c>
      <c r="N990" t="s">
        <v>0</v>
      </c>
      <c r="O990" t="s">
        <v>9</v>
      </c>
      <c r="P990">
        <v>2118</v>
      </c>
      <c r="Q990" t="str">
        <f>_xlfn.XLOOKUP(P990,Planilha1!$A$2:$A$3,Planilha1!$B$2:$B$3)</f>
        <v>Arena</v>
      </c>
      <c r="R990" t="s">
        <v>0</v>
      </c>
      <c r="S990" s="3">
        <v>1</v>
      </c>
      <c r="T990" t="s">
        <v>10</v>
      </c>
      <c r="U990" s="3">
        <v>1</v>
      </c>
      <c r="V990" t="s">
        <v>10</v>
      </c>
      <c r="W990" s="4">
        <v>9800</v>
      </c>
      <c r="X990" s="17">
        <f t="shared" si="31"/>
        <v>9800</v>
      </c>
      <c r="Y990" t="s">
        <v>11</v>
      </c>
      <c r="Z990" s="3">
        <v>1</v>
      </c>
      <c r="AA990" s="3">
        <v>0</v>
      </c>
      <c r="AB990" s="3">
        <v>0</v>
      </c>
      <c r="AC990" s="3">
        <v>0</v>
      </c>
      <c r="AD990" s="4">
        <v>0</v>
      </c>
      <c r="AE990" s="3">
        <v>0</v>
      </c>
      <c r="AF990" s="4">
        <v>0</v>
      </c>
      <c r="AG990" s="3">
        <v>1</v>
      </c>
      <c r="AH990" s="4">
        <v>0</v>
      </c>
      <c r="AI990" s="4">
        <v>0</v>
      </c>
      <c r="AJ990" s="4">
        <v>0</v>
      </c>
      <c r="AK990" s="4">
        <v>0</v>
      </c>
      <c r="AL990" t="s">
        <v>1537</v>
      </c>
      <c r="AM990" t="s">
        <v>13</v>
      </c>
    </row>
    <row r="991" spans="1:39" x14ac:dyDescent="0.25">
      <c r="A991" t="s">
        <v>233</v>
      </c>
      <c r="B991" t="s">
        <v>2</v>
      </c>
      <c r="C991" t="s">
        <v>3</v>
      </c>
      <c r="D991" t="s">
        <v>4</v>
      </c>
      <c r="E991" t="str">
        <f>_xlfn.XLOOKUP(D991,Planilha2!A:A,Planilha2!B:B)</f>
        <v>Compras EBMS</v>
      </c>
      <c r="F991" s="2">
        <v>45384</v>
      </c>
      <c r="G991" t="s">
        <v>1290</v>
      </c>
      <c r="H991" s="10" t="s">
        <v>5689</v>
      </c>
      <c r="I991" t="s">
        <v>128</v>
      </c>
      <c r="J991" t="s">
        <v>1291</v>
      </c>
      <c r="K991" t="s">
        <v>8</v>
      </c>
      <c r="L991" t="str">
        <f t="shared" si="30"/>
        <v>Serviço</v>
      </c>
      <c r="M991" t="s">
        <v>0</v>
      </c>
      <c r="N991" t="s">
        <v>0</v>
      </c>
      <c r="O991" t="s">
        <v>9</v>
      </c>
      <c r="P991">
        <v>2118</v>
      </c>
      <c r="Q991" t="str">
        <f>_xlfn.XLOOKUP(P991,Planilha1!$A$2:$A$3,Planilha1!$B$2:$B$3)</f>
        <v>Arena</v>
      </c>
      <c r="R991" t="s">
        <v>0</v>
      </c>
      <c r="S991" s="3">
        <v>1</v>
      </c>
      <c r="T991" t="s">
        <v>10</v>
      </c>
      <c r="U991" s="3">
        <v>1</v>
      </c>
      <c r="V991" t="s">
        <v>10</v>
      </c>
      <c r="W991" s="4">
        <v>3950</v>
      </c>
      <c r="X991" s="17">
        <f t="shared" si="31"/>
        <v>3950</v>
      </c>
      <c r="Y991" t="s">
        <v>11</v>
      </c>
      <c r="Z991" s="3">
        <v>1</v>
      </c>
      <c r="AA991" s="3">
        <v>0</v>
      </c>
      <c r="AB991" s="3">
        <v>0</v>
      </c>
      <c r="AC991" s="3">
        <v>0</v>
      </c>
      <c r="AD991" s="4">
        <v>0</v>
      </c>
      <c r="AE991" s="3">
        <v>0</v>
      </c>
      <c r="AF991" s="4">
        <v>0</v>
      </c>
      <c r="AG991" s="3">
        <v>1</v>
      </c>
      <c r="AH991" s="4">
        <v>0</v>
      </c>
      <c r="AI991" s="4">
        <v>0</v>
      </c>
      <c r="AJ991" s="4">
        <v>0</v>
      </c>
      <c r="AK991" s="4">
        <v>0</v>
      </c>
      <c r="AL991" t="s">
        <v>1537</v>
      </c>
      <c r="AM991" t="s">
        <v>13</v>
      </c>
    </row>
    <row r="992" spans="1:39" x14ac:dyDescent="0.25">
      <c r="A992" t="s">
        <v>1</v>
      </c>
      <c r="B992" t="s">
        <v>2</v>
      </c>
      <c r="C992" t="s">
        <v>3</v>
      </c>
      <c r="D992" t="s">
        <v>4</v>
      </c>
      <c r="E992" t="str">
        <f>_xlfn.XLOOKUP(D992,Planilha2!A:A,Planilha2!B:B)</f>
        <v>Compras EBMS</v>
      </c>
      <c r="F992" s="2">
        <v>45384</v>
      </c>
      <c r="G992" t="s">
        <v>1150</v>
      </c>
      <c r="H992" s="10" t="s">
        <v>5662</v>
      </c>
      <c r="I992" t="s">
        <v>1125</v>
      </c>
      <c r="J992" t="s">
        <v>1538</v>
      </c>
      <c r="K992" t="s">
        <v>8</v>
      </c>
      <c r="L992" t="str">
        <f t="shared" si="30"/>
        <v>Serviço</v>
      </c>
      <c r="M992" t="s">
        <v>0</v>
      </c>
      <c r="N992" t="s">
        <v>0</v>
      </c>
      <c r="O992" t="s">
        <v>9</v>
      </c>
      <c r="P992">
        <v>2118</v>
      </c>
      <c r="Q992" t="str">
        <f>_xlfn.XLOOKUP(P992,Planilha1!$A$2:$A$3,Planilha1!$B$2:$B$3)</f>
        <v>Arena</v>
      </c>
      <c r="R992" t="s">
        <v>0</v>
      </c>
      <c r="S992" s="3">
        <v>1</v>
      </c>
      <c r="T992" t="s">
        <v>10</v>
      </c>
      <c r="U992" s="3">
        <v>1</v>
      </c>
      <c r="V992" t="s">
        <v>10</v>
      </c>
      <c r="W992" s="4">
        <v>1155</v>
      </c>
      <c r="X992" s="17">
        <f t="shared" si="31"/>
        <v>1155</v>
      </c>
      <c r="Y992" t="s">
        <v>11</v>
      </c>
      <c r="Z992" s="3">
        <v>1</v>
      </c>
      <c r="AA992" s="3">
        <v>0</v>
      </c>
      <c r="AB992" s="3">
        <v>0</v>
      </c>
      <c r="AC992" s="3">
        <v>0</v>
      </c>
      <c r="AD992" s="4">
        <v>0</v>
      </c>
      <c r="AE992" s="3">
        <v>0</v>
      </c>
      <c r="AF992" s="4">
        <v>0</v>
      </c>
      <c r="AG992" s="3">
        <v>1</v>
      </c>
      <c r="AH992" s="4">
        <v>0</v>
      </c>
      <c r="AI992" s="4">
        <v>0</v>
      </c>
      <c r="AJ992" s="4">
        <v>0</v>
      </c>
      <c r="AK992" s="4">
        <v>0</v>
      </c>
      <c r="AL992" t="s">
        <v>1539</v>
      </c>
      <c r="AM992" t="s">
        <v>13</v>
      </c>
    </row>
    <row r="993" spans="1:39" x14ac:dyDescent="0.25">
      <c r="A993" t="s">
        <v>1</v>
      </c>
      <c r="B993" t="s">
        <v>2</v>
      </c>
      <c r="C993" t="s">
        <v>3</v>
      </c>
      <c r="D993" t="s">
        <v>4</v>
      </c>
      <c r="E993" t="str">
        <f>_xlfn.XLOOKUP(D993,Planilha2!A:A,Planilha2!B:B)</f>
        <v>Compras EBMS</v>
      </c>
      <c r="F993" s="2">
        <v>45384</v>
      </c>
      <c r="G993" t="s">
        <v>1150</v>
      </c>
      <c r="H993" s="10" t="s">
        <v>5662</v>
      </c>
      <c r="I993" t="s">
        <v>1125</v>
      </c>
      <c r="J993" t="s">
        <v>1538</v>
      </c>
      <c r="K993" t="s">
        <v>8</v>
      </c>
      <c r="L993" t="str">
        <f t="shared" si="30"/>
        <v>Serviço</v>
      </c>
      <c r="M993" t="s">
        <v>0</v>
      </c>
      <c r="N993" t="s">
        <v>0</v>
      </c>
      <c r="O993" t="s">
        <v>9</v>
      </c>
      <c r="P993">
        <v>2118</v>
      </c>
      <c r="Q993" t="str">
        <f>_xlfn.XLOOKUP(P993,Planilha1!$A$2:$A$3,Planilha1!$B$2:$B$3)</f>
        <v>Arena</v>
      </c>
      <c r="R993" t="s">
        <v>0</v>
      </c>
      <c r="S993" s="3">
        <v>1</v>
      </c>
      <c r="T993" t="s">
        <v>10</v>
      </c>
      <c r="U993" s="3">
        <v>1</v>
      </c>
      <c r="V993" t="s">
        <v>10</v>
      </c>
      <c r="W993" s="4">
        <v>1155</v>
      </c>
      <c r="X993" s="17">
        <f t="shared" si="31"/>
        <v>1155</v>
      </c>
      <c r="Y993" t="s">
        <v>11</v>
      </c>
      <c r="Z993" s="3">
        <v>1</v>
      </c>
      <c r="AA993" s="3">
        <v>0</v>
      </c>
      <c r="AB993" s="3">
        <v>0</v>
      </c>
      <c r="AC993" s="3">
        <v>0</v>
      </c>
      <c r="AD993" s="4">
        <v>0</v>
      </c>
      <c r="AE993" s="3">
        <v>0</v>
      </c>
      <c r="AF993" s="4">
        <v>0</v>
      </c>
      <c r="AG993" s="3">
        <v>1</v>
      </c>
      <c r="AH993" s="4">
        <v>0</v>
      </c>
      <c r="AI993" s="4">
        <v>0</v>
      </c>
      <c r="AJ993" s="4">
        <v>0</v>
      </c>
      <c r="AK993" s="4">
        <v>0</v>
      </c>
      <c r="AL993" t="s">
        <v>1540</v>
      </c>
      <c r="AM993" t="s">
        <v>13</v>
      </c>
    </row>
    <row r="994" spans="1:39" x14ac:dyDescent="0.25">
      <c r="A994" t="s">
        <v>1</v>
      </c>
      <c r="B994" t="s">
        <v>2</v>
      </c>
      <c r="C994" t="s">
        <v>3</v>
      </c>
      <c r="D994" t="s">
        <v>4</v>
      </c>
      <c r="E994" t="str">
        <f>_xlfn.XLOOKUP(D994,Planilha2!A:A,Planilha2!B:B)</f>
        <v>Compras EBMS</v>
      </c>
      <c r="F994" s="2">
        <v>45384</v>
      </c>
      <c r="G994" t="s">
        <v>1420</v>
      </c>
      <c r="H994" s="10" t="s">
        <v>5701</v>
      </c>
      <c r="I994" t="s">
        <v>1421</v>
      </c>
      <c r="J994" t="s">
        <v>1422</v>
      </c>
      <c r="K994" t="s">
        <v>8</v>
      </c>
      <c r="L994" t="str">
        <f t="shared" si="30"/>
        <v>Serviço</v>
      </c>
      <c r="M994" t="s">
        <v>0</v>
      </c>
      <c r="N994" t="s">
        <v>0</v>
      </c>
      <c r="O994" t="s">
        <v>9</v>
      </c>
      <c r="P994">
        <v>2118</v>
      </c>
      <c r="Q994" t="str">
        <f>_xlfn.XLOOKUP(P994,Planilha1!$A$2:$A$3,Planilha1!$B$2:$B$3)</f>
        <v>Arena</v>
      </c>
      <c r="R994" t="s">
        <v>0</v>
      </c>
      <c r="S994" s="3">
        <v>1</v>
      </c>
      <c r="T994" t="s">
        <v>10</v>
      </c>
      <c r="U994" s="3">
        <v>1</v>
      </c>
      <c r="V994" t="s">
        <v>10</v>
      </c>
      <c r="W994" s="4">
        <v>5824</v>
      </c>
      <c r="X994" s="17">
        <f t="shared" si="31"/>
        <v>5824</v>
      </c>
      <c r="Y994" t="s">
        <v>11</v>
      </c>
      <c r="Z994" s="3">
        <v>1</v>
      </c>
      <c r="AA994" s="3">
        <v>0</v>
      </c>
      <c r="AB994" s="3">
        <v>0</v>
      </c>
      <c r="AC994" s="3">
        <v>0</v>
      </c>
      <c r="AD994" s="4">
        <v>0</v>
      </c>
      <c r="AE994" s="3">
        <v>0</v>
      </c>
      <c r="AF994" s="4">
        <v>0</v>
      </c>
      <c r="AG994" s="3">
        <v>1</v>
      </c>
      <c r="AH994" s="4">
        <v>0</v>
      </c>
      <c r="AI994" s="4">
        <v>0</v>
      </c>
      <c r="AJ994" s="4">
        <v>0</v>
      </c>
      <c r="AK994" s="4">
        <v>0</v>
      </c>
      <c r="AL994" t="s">
        <v>1541</v>
      </c>
      <c r="AM994" t="s">
        <v>13</v>
      </c>
    </row>
    <row r="995" spans="1:39" x14ac:dyDescent="0.25">
      <c r="A995" t="s">
        <v>1</v>
      </c>
      <c r="B995" t="s">
        <v>2</v>
      </c>
      <c r="C995" t="s">
        <v>3</v>
      </c>
      <c r="D995" t="s">
        <v>4</v>
      </c>
      <c r="E995" t="str">
        <f>_xlfn.XLOOKUP(D995,Planilha2!A:A,Planilha2!B:B)</f>
        <v>Compras EBMS</v>
      </c>
      <c r="F995" s="2">
        <v>45384</v>
      </c>
      <c r="G995" t="s">
        <v>1150</v>
      </c>
      <c r="H995" s="10" t="s">
        <v>5662</v>
      </c>
      <c r="I995" t="s">
        <v>1125</v>
      </c>
      <c r="J995" t="s">
        <v>1538</v>
      </c>
      <c r="K995" t="s">
        <v>8</v>
      </c>
      <c r="L995" t="str">
        <f t="shared" si="30"/>
        <v>Serviço</v>
      </c>
      <c r="M995" t="s">
        <v>0</v>
      </c>
      <c r="N995" t="s">
        <v>0</v>
      </c>
      <c r="O995" t="s">
        <v>9</v>
      </c>
      <c r="P995">
        <v>2118</v>
      </c>
      <c r="Q995" t="str">
        <f>_xlfn.XLOOKUP(P995,Planilha1!$A$2:$A$3,Planilha1!$B$2:$B$3)</f>
        <v>Arena</v>
      </c>
      <c r="R995" t="s">
        <v>0</v>
      </c>
      <c r="S995" s="3">
        <v>1</v>
      </c>
      <c r="T995" t="s">
        <v>10</v>
      </c>
      <c r="U995" s="3">
        <v>1</v>
      </c>
      <c r="V995" t="s">
        <v>10</v>
      </c>
      <c r="W995" s="4">
        <v>1155</v>
      </c>
      <c r="X995" s="17">
        <f t="shared" si="31"/>
        <v>1155</v>
      </c>
      <c r="Y995" t="s">
        <v>11</v>
      </c>
      <c r="Z995" s="3">
        <v>1</v>
      </c>
      <c r="AA995" s="3">
        <v>0</v>
      </c>
      <c r="AB995" s="3">
        <v>0</v>
      </c>
      <c r="AC995" s="3">
        <v>0</v>
      </c>
      <c r="AD995" s="4">
        <v>0</v>
      </c>
      <c r="AE995" s="3">
        <v>0</v>
      </c>
      <c r="AF995" s="4">
        <v>0</v>
      </c>
      <c r="AG995" s="3">
        <v>1</v>
      </c>
      <c r="AH995" s="4">
        <v>0</v>
      </c>
      <c r="AI995" s="4">
        <v>0</v>
      </c>
      <c r="AJ995" s="4">
        <v>0</v>
      </c>
      <c r="AK995" s="4">
        <v>0</v>
      </c>
      <c r="AL995" t="s">
        <v>1542</v>
      </c>
      <c r="AM995" t="s">
        <v>13</v>
      </c>
    </row>
    <row r="996" spans="1:39" x14ac:dyDescent="0.25">
      <c r="A996" t="s">
        <v>1</v>
      </c>
      <c r="B996" t="s">
        <v>2</v>
      </c>
      <c r="C996" t="s">
        <v>3</v>
      </c>
      <c r="D996" t="s">
        <v>4</v>
      </c>
      <c r="E996" t="str">
        <f>_xlfn.XLOOKUP(D996,Planilha2!A:A,Planilha2!B:B)</f>
        <v>Compras EBMS</v>
      </c>
      <c r="F996" s="2">
        <v>45385</v>
      </c>
      <c r="G996" t="s">
        <v>46</v>
      </c>
      <c r="H996" s="10" t="s">
        <v>46</v>
      </c>
      <c r="I996" t="s">
        <v>1125</v>
      </c>
      <c r="J996" t="s">
        <v>1200</v>
      </c>
      <c r="K996" t="s">
        <v>8</v>
      </c>
      <c r="L996" t="str">
        <f t="shared" si="30"/>
        <v>Serviço</v>
      </c>
      <c r="M996" t="s">
        <v>0</v>
      </c>
      <c r="N996" t="s">
        <v>0</v>
      </c>
      <c r="O996" t="s">
        <v>9</v>
      </c>
      <c r="P996">
        <v>2118</v>
      </c>
      <c r="Q996" t="str">
        <f>_xlfn.XLOOKUP(P996,Planilha1!$A$2:$A$3,Planilha1!$B$2:$B$3)</f>
        <v>Arena</v>
      </c>
      <c r="R996" t="s">
        <v>0</v>
      </c>
      <c r="S996" s="3">
        <v>1</v>
      </c>
      <c r="T996" t="s">
        <v>10</v>
      </c>
      <c r="U996" s="3">
        <v>1</v>
      </c>
      <c r="V996" t="s">
        <v>10</v>
      </c>
      <c r="W996" s="4">
        <v>1514.4</v>
      </c>
      <c r="X996" s="17">
        <f t="shared" si="31"/>
        <v>1514.4</v>
      </c>
      <c r="Y996" t="s">
        <v>11</v>
      </c>
      <c r="Z996" s="3">
        <v>1</v>
      </c>
      <c r="AA996" s="3">
        <v>0</v>
      </c>
      <c r="AB996" s="3">
        <v>0</v>
      </c>
      <c r="AC996" s="3">
        <v>0</v>
      </c>
      <c r="AD996" s="4">
        <v>0</v>
      </c>
      <c r="AE996" s="3">
        <v>0</v>
      </c>
      <c r="AF996" s="4">
        <v>0</v>
      </c>
      <c r="AG996" s="3">
        <v>1</v>
      </c>
      <c r="AH996" s="4">
        <v>0</v>
      </c>
      <c r="AI996" s="4">
        <v>0</v>
      </c>
      <c r="AJ996" s="4">
        <v>0</v>
      </c>
      <c r="AK996" s="4">
        <v>0</v>
      </c>
      <c r="AL996" t="s">
        <v>1543</v>
      </c>
      <c r="AM996" t="s">
        <v>13</v>
      </c>
    </row>
    <row r="997" spans="1:39" x14ac:dyDescent="0.25">
      <c r="A997" t="s">
        <v>1</v>
      </c>
      <c r="B997" t="s">
        <v>2</v>
      </c>
      <c r="C997" t="s">
        <v>3</v>
      </c>
      <c r="D997" t="s">
        <v>4</v>
      </c>
      <c r="E997" t="str">
        <f>_xlfn.XLOOKUP(D997,Planilha2!A:A,Planilha2!B:B)</f>
        <v>Compras EBMS</v>
      </c>
      <c r="F997" s="2">
        <v>45385</v>
      </c>
      <c r="G997" t="s">
        <v>1202</v>
      </c>
      <c r="H997" s="10" t="s">
        <v>5671</v>
      </c>
      <c r="I997" t="s">
        <v>1203</v>
      </c>
      <c r="J997" t="s">
        <v>1204</v>
      </c>
      <c r="K997" t="s">
        <v>1205</v>
      </c>
      <c r="L997" t="str">
        <f t="shared" si="30"/>
        <v>Material</v>
      </c>
      <c r="M997" t="s">
        <v>0</v>
      </c>
      <c r="N997" t="s">
        <v>0</v>
      </c>
      <c r="O997" t="s">
        <v>9</v>
      </c>
      <c r="P997">
        <v>2118</v>
      </c>
      <c r="Q997" t="str">
        <f>_xlfn.XLOOKUP(P997,Planilha1!$A$2:$A$3,Planilha1!$B$2:$B$3)</f>
        <v>Arena</v>
      </c>
      <c r="R997" t="s">
        <v>0</v>
      </c>
      <c r="S997" s="3">
        <v>1</v>
      </c>
      <c r="T997" t="s">
        <v>210</v>
      </c>
      <c r="U997" s="3">
        <v>1</v>
      </c>
      <c r="V997" t="s">
        <v>210</v>
      </c>
      <c r="W997" s="4">
        <v>250</v>
      </c>
      <c r="X997" s="17">
        <f t="shared" si="31"/>
        <v>250</v>
      </c>
      <c r="Y997" t="s">
        <v>11</v>
      </c>
      <c r="Z997" s="3">
        <v>1</v>
      </c>
      <c r="AA997" s="3">
        <v>0</v>
      </c>
      <c r="AB997" s="3">
        <v>0</v>
      </c>
      <c r="AC997" s="3">
        <v>0</v>
      </c>
      <c r="AD997" s="4">
        <v>0</v>
      </c>
      <c r="AE997" s="3">
        <v>0</v>
      </c>
      <c r="AF997" s="4">
        <v>0</v>
      </c>
      <c r="AG997" s="3">
        <v>1</v>
      </c>
      <c r="AH997" s="4">
        <v>0</v>
      </c>
      <c r="AI997" s="4">
        <v>0</v>
      </c>
      <c r="AJ997" s="4">
        <v>0</v>
      </c>
      <c r="AK997" s="4">
        <v>0</v>
      </c>
      <c r="AL997" t="s">
        <v>1544</v>
      </c>
      <c r="AM997" t="s">
        <v>13</v>
      </c>
    </row>
    <row r="998" spans="1:39" x14ac:dyDescent="0.25">
      <c r="A998" t="s">
        <v>1</v>
      </c>
      <c r="B998" t="s">
        <v>2</v>
      </c>
      <c r="C998" t="s">
        <v>3</v>
      </c>
      <c r="D998" t="s">
        <v>4</v>
      </c>
      <c r="E998" t="str">
        <f>_xlfn.XLOOKUP(D998,Planilha2!A:A,Planilha2!B:B)</f>
        <v>Compras EBMS</v>
      </c>
      <c r="F998" s="2">
        <v>45385</v>
      </c>
      <c r="G998" t="s">
        <v>1366</v>
      </c>
      <c r="H998" s="10" t="s">
        <v>5695</v>
      </c>
      <c r="I998" t="s">
        <v>793</v>
      </c>
      <c r="J998" t="s">
        <v>1367</v>
      </c>
      <c r="K998" t="s">
        <v>8</v>
      </c>
      <c r="L998" t="str">
        <f t="shared" si="30"/>
        <v>Serviço</v>
      </c>
      <c r="M998" t="s">
        <v>0</v>
      </c>
      <c r="N998" t="s">
        <v>0</v>
      </c>
      <c r="O998" t="s">
        <v>9</v>
      </c>
      <c r="P998">
        <v>2118</v>
      </c>
      <c r="Q998" t="str">
        <f>_xlfn.XLOOKUP(P998,Planilha1!$A$2:$A$3,Planilha1!$B$2:$B$3)</f>
        <v>Arena</v>
      </c>
      <c r="R998" t="s">
        <v>0</v>
      </c>
      <c r="S998" s="3">
        <v>1</v>
      </c>
      <c r="T998" t="s">
        <v>10</v>
      </c>
      <c r="U998" s="3">
        <v>1</v>
      </c>
      <c r="V998" t="s">
        <v>10</v>
      </c>
      <c r="W998" s="4">
        <v>800</v>
      </c>
      <c r="X998" s="17">
        <f t="shared" si="31"/>
        <v>800</v>
      </c>
      <c r="Y998" t="s">
        <v>11</v>
      </c>
      <c r="Z998" s="3">
        <v>1</v>
      </c>
      <c r="AA998" s="3">
        <v>0</v>
      </c>
      <c r="AB998" s="3">
        <v>0</v>
      </c>
      <c r="AC998" s="3">
        <v>0</v>
      </c>
      <c r="AD998" s="4">
        <v>0</v>
      </c>
      <c r="AE998" s="3">
        <v>0</v>
      </c>
      <c r="AF998" s="4">
        <v>0</v>
      </c>
      <c r="AG998" s="3">
        <v>1</v>
      </c>
      <c r="AH998" s="4">
        <v>0</v>
      </c>
      <c r="AI998" s="4">
        <v>0</v>
      </c>
      <c r="AJ998" s="4">
        <v>0</v>
      </c>
      <c r="AK998" s="4">
        <v>0</v>
      </c>
      <c r="AL998" t="s">
        <v>1545</v>
      </c>
      <c r="AM998" t="s">
        <v>13</v>
      </c>
    </row>
    <row r="999" spans="1:39" x14ac:dyDescent="0.25">
      <c r="A999" t="s">
        <v>1</v>
      </c>
      <c r="B999" t="s">
        <v>2</v>
      </c>
      <c r="C999" t="s">
        <v>3</v>
      </c>
      <c r="D999" t="s">
        <v>4</v>
      </c>
      <c r="E999" t="str">
        <f>_xlfn.XLOOKUP(D999,Planilha2!A:A,Planilha2!B:B)</f>
        <v>Compras EBMS</v>
      </c>
      <c r="F999" s="2">
        <v>45385</v>
      </c>
      <c r="G999" t="s">
        <v>1546</v>
      </c>
      <c r="H999" s="10" t="s">
        <v>5976</v>
      </c>
      <c r="I999" t="s">
        <v>1394</v>
      </c>
      <c r="J999" t="s">
        <v>1547</v>
      </c>
      <c r="K999" t="s">
        <v>8</v>
      </c>
      <c r="L999" t="str">
        <f t="shared" si="30"/>
        <v>Serviço</v>
      </c>
      <c r="M999" t="s">
        <v>0</v>
      </c>
      <c r="N999" t="s">
        <v>0</v>
      </c>
      <c r="O999" t="s">
        <v>9</v>
      </c>
      <c r="P999">
        <v>2118</v>
      </c>
      <c r="Q999" t="str">
        <f>_xlfn.XLOOKUP(P999,Planilha1!$A$2:$A$3,Planilha1!$B$2:$B$3)</f>
        <v>Arena</v>
      </c>
      <c r="R999" t="s">
        <v>0</v>
      </c>
      <c r="S999" s="3">
        <v>1</v>
      </c>
      <c r="T999" t="s">
        <v>10</v>
      </c>
      <c r="U999" s="3">
        <v>1</v>
      </c>
      <c r="V999" t="s">
        <v>10</v>
      </c>
      <c r="W999" s="4">
        <v>1500</v>
      </c>
      <c r="X999" s="17">
        <f t="shared" si="31"/>
        <v>1500</v>
      </c>
      <c r="Y999" t="s">
        <v>11</v>
      </c>
      <c r="Z999" s="3">
        <v>1</v>
      </c>
      <c r="AA999" s="3">
        <v>0</v>
      </c>
      <c r="AB999" s="3">
        <v>0</v>
      </c>
      <c r="AC999" s="3">
        <v>0</v>
      </c>
      <c r="AD999" s="4">
        <v>0</v>
      </c>
      <c r="AE999" s="3">
        <v>0</v>
      </c>
      <c r="AF999" s="4">
        <v>0</v>
      </c>
      <c r="AG999" s="3">
        <v>1</v>
      </c>
      <c r="AH999" s="4">
        <v>0</v>
      </c>
      <c r="AI999" s="4">
        <v>0</v>
      </c>
      <c r="AJ999" s="4">
        <v>0</v>
      </c>
      <c r="AK999" s="4">
        <v>0</v>
      </c>
      <c r="AL999" t="s">
        <v>1548</v>
      </c>
      <c r="AM999" t="s">
        <v>13</v>
      </c>
    </row>
    <row r="1000" spans="1:39" x14ac:dyDescent="0.25">
      <c r="A1000" t="s">
        <v>1</v>
      </c>
      <c r="B1000" t="s">
        <v>2</v>
      </c>
      <c r="C1000" t="s">
        <v>3</v>
      </c>
      <c r="D1000" t="s">
        <v>4</v>
      </c>
      <c r="E1000" t="str">
        <f>_xlfn.XLOOKUP(D1000,Planilha2!A:A,Planilha2!B:B)</f>
        <v>Compras EBMS</v>
      </c>
      <c r="F1000" s="2">
        <v>45385</v>
      </c>
      <c r="G1000" t="s">
        <v>1404</v>
      </c>
      <c r="H1000" s="10" t="s">
        <v>5698</v>
      </c>
      <c r="I1000" t="s">
        <v>1405</v>
      </c>
      <c r="J1000" t="s">
        <v>1406</v>
      </c>
      <c r="K1000" t="s">
        <v>8</v>
      </c>
      <c r="L1000" t="str">
        <f t="shared" si="30"/>
        <v>Serviço</v>
      </c>
      <c r="M1000" t="s">
        <v>0</v>
      </c>
      <c r="N1000" t="s">
        <v>0</v>
      </c>
      <c r="O1000" t="s">
        <v>9</v>
      </c>
      <c r="P1000">
        <v>2118</v>
      </c>
      <c r="Q1000" t="str">
        <f>_xlfn.XLOOKUP(P1000,Planilha1!$A$2:$A$3,Planilha1!$B$2:$B$3)</f>
        <v>Arena</v>
      </c>
      <c r="R1000" t="s">
        <v>0</v>
      </c>
      <c r="S1000" s="3">
        <v>1</v>
      </c>
      <c r="T1000" t="s">
        <v>10</v>
      </c>
      <c r="U1000" s="3">
        <v>1</v>
      </c>
      <c r="V1000" t="s">
        <v>10</v>
      </c>
      <c r="W1000" s="4">
        <v>207</v>
      </c>
      <c r="X1000" s="17">
        <f t="shared" si="31"/>
        <v>207</v>
      </c>
      <c r="Y1000" t="s">
        <v>11</v>
      </c>
      <c r="Z1000" s="3">
        <v>1</v>
      </c>
      <c r="AA1000" s="3">
        <v>0</v>
      </c>
      <c r="AB1000" s="3">
        <v>0</v>
      </c>
      <c r="AC1000" s="3">
        <v>0</v>
      </c>
      <c r="AD1000" s="4">
        <v>0</v>
      </c>
      <c r="AE1000" s="3">
        <v>0</v>
      </c>
      <c r="AF1000" s="4">
        <v>0</v>
      </c>
      <c r="AG1000" s="3">
        <v>1</v>
      </c>
      <c r="AH1000" s="4">
        <v>0</v>
      </c>
      <c r="AI1000" s="4">
        <v>0</v>
      </c>
      <c r="AJ1000" s="4">
        <v>0</v>
      </c>
      <c r="AK1000" s="4">
        <v>0</v>
      </c>
      <c r="AL1000" t="s">
        <v>1549</v>
      </c>
      <c r="AM1000" t="s">
        <v>13</v>
      </c>
    </row>
    <row r="1001" spans="1:39" x14ac:dyDescent="0.25">
      <c r="A1001" t="s">
        <v>1</v>
      </c>
      <c r="B1001" t="s">
        <v>2</v>
      </c>
      <c r="C1001" t="s">
        <v>3</v>
      </c>
      <c r="D1001" t="s">
        <v>4</v>
      </c>
      <c r="E1001" t="str">
        <f>_xlfn.XLOOKUP(D1001,Planilha2!A:A,Planilha2!B:B)</f>
        <v>Compras EBMS</v>
      </c>
      <c r="F1001" s="2">
        <v>45385</v>
      </c>
      <c r="G1001" t="s">
        <v>1261</v>
      </c>
      <c r="H1001" s="10" t="s">
        <v>5684</v>
      </c>
      <c r="I1001" t="s">
        <v>33</v>
      </c>
      <c r="J1001" t="s">
        <v>1522</v>
      </c>
      <c r="K1001" t="s">
        <v>8</v>
      </c>
      <c r="L1001" t="str">
        <f t="shared" si="30"/>
        <v>Serviço</v>
      </c>
      <c r="M1001" t="s">
        <v>0</v>
      </c>
      <c r="N1001" t="s">
        <v>0</v>
      </c>
      <c r="O1001" t="s">
        <v>9</v>
      </c>
      <c r="P1001">
        <v>2118</v>
      </c>
      <c r="Q1001" t="str">
        <f>_xlfn.XLOOKUP(P1001,Planilha1!$A$2:$A$3,Planilha1!$B$2:$B$3)</f>
        <v>Arena</v>
      </c>
      <c r="R1001" t="s">
        <v>0</v>
      </c>
      <c r="S1001" s="3">
        <v>1</v>
      </c>
      <c r="T1001" t="s">
        <v>10</v>
      </c>
      <c r="U1001" s="3">
        <v>1</v>
      </c>
      <c r="V1001" t="s">
        <v>10</v>
      </c>
      <c r="W1001" s="4">
        <v>4373.6000000000004</v>
      </c>
      <c r="X1001" s="17">
        <f t="shared" si="31"/>
        <v>4373.6000000000004</v>
      </c>
      <c r="Y1001" t="s">
        <v>11</v>
      </c>
      <c r="Z1001" s="3">
        <v>1</v>
      </c>
      <c r="AA1001" s="3">
        <v>0</v>
      </c>
      <c r="AB1001" s="3">
        <v>0</v>
      </c>
      <c r="AC1001" s="3">
        <v>0</v>
      </c>
      <c r="AD1001" s="4">
        <v>0</v>
      </c>
      <c r="AE1001" s="3">
        <v>0</v>
      </c>
      <c r="AF1001" s="4">
        <v>0</v>
      </c>
      <c r="AG1001" s="3">
        <v>1</v>
      </c>
      <c r="AH1001" s="4">
        <v>0</v>
      </c>
      <c r="AI1001" s="4">
        <v>0</v>
      </c>
      <c r="AJ1001" s="4">
        <v>0</v>
      </c>
      <c r="AK1001" s="4">
        <v>0</v>
      </c>
      <c r="AL1001" t="s">
        <v>1550</v>
      </c>
      <c r="AM1001" t="s">
        <v>13</v>
      </c>
    </row>
    <row r="1002" spans="1:39" x14ac:dyDescent="0.25">
      <c r="A1002" t="s">
        <v>1</v>
      </c>
      <c r="B1002" t="s">
        <v>2</v>
      </c>
      <c r="C1002" t="s">
        <v>3</v>
      </c>
      <c r="D1002" t="s">
        <v>4</v>
      </c>
      <c r="E1002" t="str">
        <f>_xlfn.XLOOKUP(D1002,Planilha2!A:A,Planilha2!B:B)</f>
        <v>Compras EBMS</v>
      </c>
      <c r="F1002" s="2">
        <v>45385</v>
      </c>
      <c r="G1002" t="s">
        <v>1458</v>
      </c>
      <c r="H1002" s="10" t="s">
        <v>5704</v>
      </c>
      <c r="I1002" t="s">
        <v>1125</v>
      </c>
      <c r="J1002" t="s">
        <v>1551</v>
      </c>
      <c r="K1002" t="s">
        <v>8</v>
      </c>
      <c r="L1002" t="str">
        <f t="shared" si="30"/>
        <v>Serviço</v>
      </c>
      <c r="M1002" t="s">
        <v>0</v>
      </c>
      <c r="N1002" t="s">
        <v>0</v>
      </c>
      <c r="O1002" t="s">
        <v>9</v>
      </c>
      <c r="P1002">
        <v>2118</v>
      </c>
      <c r="Q1002" t="str">
        <f>_xlfn.XLOOKUP(P1002,Planilha1!$A$2:$A$3,Planilha1!$B$2:$B$3)</f>
        <v>Arena</v>
      </c>
      <c r="R1002" t="s">
        <v>0</v>
      </c>
      <c r="S1002" s="3">
        <v>1</v>
      </c>
      <c r="T1002" t="s">
        <v>10</v>
      </c>
      <c r="U1002" s="3">
        <v>1</v>
      </c>
      <c r="V1002" t="s">
        <v>10</v>
      </c>
      <c r="W1002" s="4">
        <v>10800.25</v>
      </c>
      <c r="X1002" s="17">
        <f t="shared" si="31"/>
        <v>10800.25</v>
      </c>
      <c r="Y1002" t="s">
        <v>11</v>
      </c>
      <c r="Z1002" s="3">
        <v>1</v>
      </c>
      <c r="AA1002" s="3">
        <v>0</v>
      </c>
      <c r="AB1002" s="3">
        <v>0</v>
      </c>
      <c r="AC1002" s="3">
        <v>0</v>
      </c>
      <c r="AD1002" s="4">
        <v>0</v>
      </c>
      <c r="AE1002" s="3">
        <v>0</v>
      </c>
      <c r="AF1002" s="4">
        <v>0</v>
      </c>
      <c r="AG1002" s="3">
        <v>1</v>
      </c>
      <c r="AH1002" s="4">
        <v>0</v>
      </c>
      <c r="AI1002" s="4">
        <v>0</v>
      </c>
      <c r="AJ1002" s="4">
        <v>0</v>
      </c>
      <c r="AK1002" s="4">
        <v>0</v>
      </c>
      <c r="AL1002" t="s">
        <v>1552</v>
      </c>
      <c r="AM1002" t="s">
        <v>13</v>
      </c>
    </row>
    <row r="1003" spans="1:39" x14ac:dyDescent="0.25">
      <c r="A1003" t="s">
        <v>1</v>
      </c>
      <c r="B1003" t="s">
        <v>2</v>
      </c>
      <c r="C1003" t="s">
        <v>3</v>
      </c>
      <c r="D1003" t="s">
        <v>4</v>
      </c>
      <c r="E1003" t="str">
        <f>_xlfn.XLOOKUP(D1003,Planilha2!A:A,Planilha2!B:B)</f>
        <v>Compras EBMS</v>
      </c>
      <c r="F1003" s="2">
        <v>45385</v>
      </c>
      <c r="G1003" t="s">
        <v>1234</v>
      </c>
      <c r="H1003" s="10" t="s">
        <v>5677</v>
      </c>
      <c r="I1003" t="s">
        <v>6</v>
      </c>
      <c r="J1003" t="s">
        <v>1235</v>
      </c>
      <c r="K1003" t="s">
        <v>8</v>
      </c>
      <c r="L1003" t="str">
        <f t="shared" si="30"/>
        <v>Serviço</v>
      </c>
      <c r="M1003" t="s">
        <v>0</v>
      </c>
      <c r="N1003" t="s">
        <v>0</v>
      </c>
      <c r="O1003" t="s">
        <v>9</v>
      </c>
      <c r="P1003">
        <v>2118</v>
      </c>
      <c r="Q1003" t="str">
        <f>_xlfn.XLOOKUP(P1003,Planilha1!$A$2:$A$3,Planilha1!$B$2:$B$3)</f>
        <v>Arena</v>
      </c>
      <c r="R1003" t="s">
        <v>0</v>
      </c>
      <c r="S1003" s="3">
        <v>1</v>
      </c>
      <c r="T1003" t="s">
        <v>10</v>
      </c>
      <c r="U1003" s="3">
        <v>1</v>
      </c>
      <c r="V1003" t="s">
        <v>10</v>
      </c>
      <c r="W1003" s="4">
        <v>390</v>
      </c>
      <c r="X1003" s="17">
        <f t="shared" si="31"/>
        <v>390</v>
      </c>
      <c r="Y1003" t="s">
        <v>11</v>
      </c>
      <c r="Z1003" s="3">
        <v>1</v>
      </c>
      <c r="AA1003" s="3">
        <v>0</v>
      </c>
      <c r="AB1003" s="3">
        <v>0</v>
      </c>
      <c r="AC1003" s="3">
        <v>0</v>
      </c>
      <c r="AD1003" s="4">
        <v>0</v>
      </c>
      <c r="AE1003" s="3">
        <v>0</v>
      </c>
      <c r="AF1003" s="4">
        <v>0</v>
      </c>
      <c r="AG1003" s="3">
        <v>1</v>
      </c>
      <c r="AH1003" s="4">
        <v>0</v>
      </c>
      <c r="AI1003" s="4">
        <v>0</v>
      </c>
      <c r="AJ1003" s="4">
        <v>0</v>
      </c>
      <c r="AK1003" s="4">
        <v>0</v>
      </c>
      <c r="AL1003" t="s">
        <v>1553</v>
      </c>
      <c r="AM1003" t="s">
        <v>13</v>
      </c>
    </row>
    <row r="1004" spans="1:39" x14ac:dyDescent="0.25">
      <c r="A1004" t="s">
        <v>1</v>
      </c>
      <c r="B1004" t="s">
        <v>2</v>
      </c>
      <c r="C1004" t="s">
        <v>3</v>
      </c>
      <c r="D1004" t="s">
        <v>4</v>
      </c>
      <c r="E1004" t="str">
        <f>_xlfn.XLOOKUP(D1004,Planilha2!A:A,Planilha2!B:B)</f>
        <v>Compras EBMS</v>
      </c>
      <c r="F1004" s="2">
        <v>45385</v>
      </c>
      <c r="G1004" t="s">
        <v>1150</v>
      </c>
      <c r="H1004" s="10" t="s">
        <v>5662</v>
      </c>
      <c r="I1004" t="s">
        <v>1125</v>
      </c>
      <c r="J1004" t="s">
        <v>1554</v>
      </c>
      <c r="K1004" t="s">
        <v>8</v>
      </c>
      <c r="L1004" t="str">
        <f t="shared" si="30"/>
        <v>Serviço</v>
      </c>
      <c r="M1004" t="s">
        <v>0</v>
      </c>
      <c r="N1004" t="s">
        <v>0</v>
      </c>
      <c r="O1004" t="s">
        <v>9</v>
      </c>
      <c r="P1004">
        <v>2118</v>
      </c>
      <c r="Q1004" t="str">
        <f>_xlfn.XLOOKUP(P1004,Planilha1!$A$2:$A$3,Planilha1!$B$2:$B$3)</f>
        <v>Arena</v>
      </c>
      <c r="R1004" t="s">
        <v>0</v>
      </c>
      <c r="S1004" s="3">
        <v>1</v>
      </c>
      <c r="T1004" t="s">
        <v>10</v>
      </c>
      <c r="U1004" s="3">
        <v>1</v>
      </c>
      <c r="V1004" t="s">
        <v>10</v>
      </c>
      <c r="W1004" s="4">
        <v>35000</v>
      </c>
      <c r="X1004" s="17">
        <f t="shared" si="31"/>
        <v>35000</v>
      </c>
      <c r="Y1004" t="s">
        <v>11</v>
      </c>
      <c r="Z1004" s="3">
        <v>1</v>
      </c>
      <c r="AA1004" s="3">
        <v>0</v>
      </c>
      <c r="AB1004" s="3">
        <v>0</v>
      </c>
      <c r="AC1004" s="3">
        <v>0</v>
      </c>
      <c r="AD1004" s="4">
        <v>0</v>
      </c>
      <c r="AE1004" s="3">
        <v>0</v>
      </c>
      <c r="AF1004" s="4">
        <v>0</v>
      </c>
      <c r="AG1004" s="3">
        <v>1</v>
      </c>
      <c r="AH1004" s="4">
        <v>0</v>
      </c>
      <c r="AI1004" s="4">
        <v>0</v>
      </c>
      <c r="AJ1004" s="4">
        <v>0</v>
      </c>
      <c r="AK1004" s="4">
        <v>0</v>
      </c>
      <c r="AL1004" t="s">
        <v>1555</v>
      </c>
      <c r="AM1004" t="s">
        <v>13</v>
      </c>
    </row>
    <row r="1005" spans="1:39" x14ac:dyDescent="0.25">
      <c r="A1005" t="s">
        <v>1</v>
      </c>
      <c r="B1005" t="s">
        <v>2</v>
      </c>
      <c r="C1005" t="s">
        <v>3</v>
      </c>
      <c r="D1005" t="s">
        <v>4</v>
      </c>
      <c r="E1005" t="str">
        <f>_xlfn.XLOOKUP(D1005,Planilha2!A:A,Planilha2!B:B)</f>
        <v>Compras EBMS</v>
      </c>
      <c r="F1005" s="2">
        <v>45385</v>
      </c>
      <c r="G1005" t="s">
        <v>1458</v>
      </c>
      <c r="H1005" s="10" t="s">
        <v>5704</v>
      </c>
      <c r="I1005" t="s">
        <v>1125</v>
      </c>
      <c r="J1005" t="s">
        <v>1551</v>
      </c>
      <c r="K1005" t="s">
        <v>8</v>
      </c>
      <c r="L1005" t="str">
        <f t="shared" si="30"/>
        <v>Serviço</v>
      </c>
      <c r="M1005" t="s">
        <v>0</v>
      </c>
      <c r="N1005" t="s">
        <v>0</v>
      </c>
      <c r="O1005" t="s">
        <v>9</v>
      </c>
      <c r="P1005">
        <v>2118</v>
      </c>
      <c r="Q1005" t="str">
        <f>_xlfn.XLOOKUP(P1005,Planilha1!$A$2:$A$3,Planilha1!$B$2:$B$3)</f>
        <v>Arena</v>
      </c>
      <c r="R1005" t="s">
        <v>0</v>
      </c>
      <c r="S1005" s="3">
        <v>1</v>
      </c>
      <c r="T1005" t="s">
        <v>10</v>
      </c>
      <c r="U1005" s="3">
        <v>1</v>
      </c>
      <c r="V1005" t="s">
        <v>10</v>
      </c>
      <c r="W1005" s="4">
        <v>10800.25</v>
      </c>
      <c r="X1005" s="17">
        <f t="shared" si="31"/>
        <v>10800.25</v>
      </c>
      <c r="Y1005" t="s">
        <v>11</v>
      </c>
      <c r="Z1005" s="3">
        <v>1</v>
      </c>
      <c r="AA1005" s="3">
        <v>0</v>
      </c>
      <c r="AB1005" s="3">
        <v>0</v>
      </c>
      <c r="AC1005" s="3">
        <v>0</v>
      </c>
      <c r="AD1005" s="4">
        <v>0</v>
      </c>
      <c r="AE1005" s="3">
        <v>0</v>
      </c>
      <c r="AF1005" s="4">
        <v>0</v>
      </c>
      <c r="AG1005" s="3">
        <v>1</v>
      </c>
      <c r="AH1005" s="4">
        <v>0</v>
      </c>
      <c r="AI1005" s="4">
        <v>0</v>
      </c>
      <c r="AJ1005" s="4">
        <v>0</v>
      </c>
      <c r="AK1005" s="4">
        <v>0</v>
      </c>
      <c r="AL1005" t="s">
        <v>1556</v>
      </c>
      <c r="AM1005" t="s">
        <v>13</v>
      </c>
    </row>
    <row r="1006" spans="1:39" x14ac:dyDescent="0.25">
      <c r="A1006" t="s">
        <v>1</v>
      </c>
      <c r="B1006" t="s">
        <v>2</v>
      </c>
      <c r="C1006" t="s">
        <v>3</v>
      </c>
      <c r="D1006" t="s">
        <v>4</v>
      </c>
      <c r="E1006" t="str">
        <f>_xlfn.XLOOKUP(D1006,Planilha2!A:A,Planilha2!B:B)</f>
        <v>Compras EBMS</v>
      </c>
      <c r="F1006" s="2">
        <v>45386</v>
      </c>
      <c r="G1006" t="s">
        <v>1169</v>
      </c>
      <c r="H1006" s="10" t="s">
        <v>5666</v>
      </c>
      <c r="I1006" t="s">
        <v>1170</v>
      </c>
      <c r="J1006" t="s">
        <v>1376</v>
      </c>
      <c r="K1006" t="s">
        <v>1146</v>
      </c>
      <c r="L1006" t="str">
        <f t="shared" si="30"/>
        <v>Material</v>
      </c>
      <c r="M1006" t="s">
        <v>0</v>
      </c>
      <c r="N1006" t="s">
        <v>0</v>
      </c>
      <c r="O1006" t="s">
        <v>9</v>
      </c>
      <c r="P1006">
        <v>2118</v>
      </c>
      <c r="Q1006" t="str">
        <f>_xlfn.XLOOKUP(P1006,Planilha1!$A$2:$A$3,Planilha1!$B$2:$B$3)</f>
        <v>Arena</v>
      </c>
      <c r="R1006" t="s">
        <v>0</v>
      </c>
      <c r="S1006" s="3">
        <v>1</v>
      </c>
      <c r="T1006" t="s">
        <v>210</v>
      </c>
      <c r="U1006" s="3">
        <v>1</v>
      </c>
      <c r="V1006" t="s">
        <v>210</v>
      </c>
      <c r="W1006" s="4">
        <v>8500</v>
      </c>
      <c r="X1006" s="17">
        <f t="shared" si="31"/>
        <v>8500</v>
      </c>
      <c r="Y1006" t="s">
        <v>11</v>
      </c>
      <c r="Z1006" s="3">
        <v>1</v>
      </c>
      <c r="AA1006" s="3">
        <v>0</v>
      </c>
      <c r="AB1006" s="3">
        <v>0</v>
      </c>
      <c r="AC1006" s="3">
        <v>0</v>
      </c>
      <c r="AD1006" s="4">
        <v>0</v>
      </c>
      <c r="AE1006" s="3">
        <v>0</v>
      </c>
      <c r="AF1006" s="4">
        <v>0</v>
      </c>
      <c r="AG1006" s="3">
        <v>1</v>
      </c>
      <c r="AH1006" s="4">
        <v>0</v>
      </c>
      <c r="AI1006" s="4">
        <v>0</v>
      </c>
      <c r="AJ1006" s="4">
        <v>0</v>
      </c>
      <c r="AK1006" s="4">
        <v>0</v>
      </c>
      <c r="AL1006" t="s">
        <v>1557</v>
      </c>
      <c r="AM1006" t="s">
        <v>13</v>
      </c>
    </row>
    <row r="1007" spans="1:39" x14ac:dyDescent="0.25">
      <c r="A1007" t="s">
        <v>14</v>
      </c>
      <c r="B1007" t="s">
        <v>2</v>
      </c>
      <c r="C1007" t="s">
        <v>3</v>
      </c>
      <c r="D1007" t="s">
        <v>4</v>
      </c>
      <c r="E1007" t="str">
        <f>_xlfn.XLOOKUP(D1007,Planilha2!A:A,Planilha2!B:B)</f>
        <v>Compras EBMS</v>
      </c>
      <c r="F1007" s="2">
        <v>45386</v>
      </c>
      <c r="G1007" t="s">
        <v>1169</v>
      </c>
      <c r="H1007" s="10" t="s">
        <v>5666</v>
      </c>
      <c r="I1007" t="s">
        <v>1170</v>
      </c>
      <c r="J1007" t="s">
        <v>1558</v>
      </c>
      <c r="K1007" t="s">
        <v>1146</v>
      </c>
      <c r="L1007" t="str">
        <f t="shared" si="30"/>
        <v>Material</v>
      </c>
      <c r="M1007" t="s">
        <v>0</v>
      </c>
      <c r="N1007" t="s">
        <v>0</v>
      </c>
      <c r="O1007" t="s">
        <v>9</v>
      </c>
      <c r="P1007">
        <v>2118</v>
      </c>
      <c r="Q1007" t="str">
        <f>_xlfn.XLOOKUP(P1007,Planilha1!$A$2:$A$3,Planilha1!$B$2:$B$3)</f>
        <v>Arena</v>
      </c>
      <c r="R1007" t="s">
        <v>0</v>
      </c>
      <c r="S1007" s="3">
        <v>1</v>
      </c>
      <c r="T1007" t="s">
        <v>210</v>
      </c>
      <c r="U1007" s="3">
        <v>1</v>
      </c>
      <c r="V1007" t="s">
        <v>210</v>
      </c>
      <c r="W1007" s="4">
        <v>3560.7</v>
      </c>
      <c r="X1007" s="17">
        <f t="shared" si="31"/>
        <v>3560.7</v>
      </c>
      <c r="Y1007" t="s">
        <v>11</v>
      </c>
      <c r="Z1007" s="3">
        <v>1</v>
      </c>
      <c r="AA1007" s="3">
        <v>0</v>
      </c>
      <c r="AB1007" s="3">
        <v>0</v>
      </c>
      <c r="AC1007" s="3">
        <v>0</v>
      </c>
      <c r="AD1007" s="4">
        <v>0</v>
      </c>
      <c r="AE1007" s="3">
        <v>0</v>
      </c>
      <c r="AF1007" s="4">
        <v>0</v>
      </c>
      <c r="AG1007" s="3">
        <v>1</v>
      </c>
      <c r="AH1007" s="4">
        <v>0</v>
      </c>
      <c r="AI1007" s="4">
        <v>0</v>
      </c>
      <c r="AJ1007" s="4">
        <v>0</v>
      </c>
      <c r="AK1007" s="4">
        <v>0</v>
      </c>
      <c r="AL1007" t="s">
        <v>1559</v>
      </c>
      <c r="AM1007" t="s">
        <v>13</v>
      </c>
    </row>
    <row r="1008" spans="1:39" x14ac:dyDescent="0.25">
      <c r="A1008" t="s">
        <v>1</v>
      </c>
      <c r="B1008" t="s">
        <v>2</v>
      </c>
      <c r="C1008" t="s">
        <v>3</v>
      </c>
      <c r="D1008" t="s">
        <v>4</v>
      </c>
      <c r="E1008" t="str">
        <f>_xlfn.XLOOKUP(D1008,Planilha2!A:A,Planilha2!B:B)</f>
        <v>Compras EBMS</v>
      </c>
      <c r="F1008" s="2">
        <v>45386</v>
      </c>
      <c r="G1008" t="s">
        <v>1169</v>
      </c>
      <c r="H1008" s="10" t="s">
        <v>5666</v>
      </c>
      <c r="I1008" t="s">
        <v>1170</v>
      </c>
      <c r="J1008" t="s">
        <v>1560</v>
      </c>
      <c r="K1008" t="s">
        <v>1146</v>
      </c>
      <c r="L1008" t="str">
        <f t="shared" si="30"/>
        <v>Material</v>
      </c>
      <c r="M1008" t="s">
        <v>0</v>
      </c>
      <c r="N1008" t="s">
        <v>0</v>
      </c>
      <c r="O1008" t="s">
        <v>9</v>
      </c>
      <c r="P1008">
        <v>2118</v>
      </c>
      <c r="Q1008" t="str">
        <f>_xlfn.XLOOKUP(P1008,Planilha1!$A$2:$A$3,Planilha1!$B$2:$B$3)</f>
        <v>Arena</v>
      </c>
      <c r="R1008" t="s">
        <v>0</v>
      </c>
      <c r="S1008" s="3">
        <v>1</v>
      </c>
      <c r="T1008" t="s">
        <v>210</v>
      </c>
      <c r="U1008" s="3">
        <v>1</v>
      </c>
      <c r="V1008" t="s">
        <v>210</v>
      </c>
      <c r="W1008" s="4">
        <v>2481.6999999999998</v>
      </c>
      <c r="X1008" s="17">
        <f t="shared" si="31"/>
        <v>2481.6999999999998</v>
      </c>
      <c r="Y1008" t="s">
        <v>11</v>
      </c>
      <c r="Z1008" s="3">
        <v>1</v>
      </c>
      <c r="AA1008" s="3">
        <v>0</v>
      </c>
      <c r="AB1008" s="3">
        <v>0</v>
      </c>
      <c r="AC1008" s="3">
        <v>0</v>
      </c>
      <c r="AD1008" s="4">
        <v>0</v>
      </c>
      <c r="AE1008" s="3">
        <v>0</v>
      </c>
      <c r="AF1008" s="4">
        <v>0</v>
      </c>
      <c r="AG1008" s="3">
        <v>1</v>
      </c>
      <c r="AH1008" s="4">
        <v>0</v>
      </c>
      <c r="AI1008" s="4">
        <v>0</v>
      </c>
      <c r="AJ1008" s="4">
        <v>0</v>
      </c>
      <c r="AK1008" s="4">
        <v>0</v>
      </c>
      <c r="AL1008" t="s">
        <v>1561</v>
      </c>
      <c r="AM1008" t="s">
        <v>13</v>
      </c>
    </row>
    <row r="1009" spans="1:39" x14ac:dyDescent="0.25">
      <c r="A1009" t="s">
        <v>1</v>
      </c>
      <c r="B1009" t="s">
        <v>2</v>
      </c>
      <c r="C1009" t="s">
        <v>3</v>
      </c>
      <c r="D1009" t="s">
        <v>4</v>
      </c>
      <c r="E1009" t="str">
        <f>_xlfn.XLOOKUP(D1009,Planilha2!A:A,Planilha2!B:B)</f>
        <v>Compras EBMS</v>
      </c>
      <c r="F1009" s="2">
        <v>45386</v>
      </c>
      <c r="G1009" t="s">
        <v>1217</v>
      </c>
      <c r="H1009" s="10" t="s">
        <v>5672</v>
      </c>
      <c r="I1009" t="s">
        <v>21</v>
      </c>
      <c r="J1009" t="s">
        <v>1562</v>
      </c>
      <c r="K1009" t="s">
        <v>8</v>
      </c>
      <c r="L1009" t="str">
        <f t="shared" si="30"/>
        <v>Serviço</v>
      </c>
      <c r="M1009" t="s">
        <v>0</v>
      </c>
      <c r="N1009" t="s">
        <v>0</v>
      </c>
      <c r="O1009" t="s">
        <v>9</v>
      </c>
      <c r="P1009">
        <v>2118</v>
      </c>
      <c r="Q1009" t="str">
        <f>_xlfn.XLOOKUP(P1009,Planilha1!$A$2:$A$3,Planilha1!$B$2:$B$3)</f>
        <v>Arena</v>
      </c>
      <c r="R1009" t="s">
        <v>0</v>
      </c>
      <c r="S1009" s="3">
        <v>1</v>
      </c>
      <c r="T1009" t="s">
        <v>10</v>
      </c>
      <c r="U1009" s="3">
        <v>1</v>
      </c>
      <c r="V1009" t="s">
        <v>10</v>
      </c>
      <c r="W1009" s="4">
        <v>1600</v>
      </c>
      <c r="X1009" s="17">
        <f t="shared" si="31"/>
        <v>1600</v>
      </c>
      <c r="Y1009" t="s">
        <v>11</v>
      </c>
      <c r="Z1009" s="3">
        <v>1</v>
      </c>
      <c r="AA1009" s="3">
        <v>0</v>
      </c>
      <c r="AB1009" s="3">
        <v>0</v>
      </c>
      <c r="AC1009" s="3">
        <v>0</v>
      </c>
      <c r="AD1009" s="4">
        <v>0</v>
      </c>
      <c r="AE1009" s="3">
        <v>0</v>
      </c>
      <c r="AF1009" s="4">
        <v>0</v>
      </c>
      <c r="AG1009" s="3">
        <v>1</v>
      </c>
      <c r="AH1009" s="4">
        <v>0</v>
      </c>
      <c r="AI1009" s="4">
        <v>0</v>
      </c>
      <c r="AJ1009" s="4">
        <v>0</v>
      </c>
      <c r="AK1009" s="4">
        <v>0</v>
      </c>
      <c r="AL1009" t="s">
        <v>1563</v>
      </c>
      <c r="AM1009" t="s">
        <v>13</v>
      </c>
    </row>
    <row r="1010" spans="1:39" x14ac:dyDescent="0.25">
      <c r="A1010" t="s">
        <v>1</v>
      </c>
      <c r="B1010" t="s">
        <v>2</v>
      </c>
      <c r="C1010" t="s">
        <v>3</v>
      </c>
      <c r="D1010" t="s">
        <v>4</v>
      </c>
      <c r="E1010" t="str">
        <f>_xlfn.XLOOKUP(D1010,Planilha2!A:A,Planilha2!B:B)</f>
        <v>Compras EBMS</v>
      </c>
      <c r="F1010" s="2">
        <v>45386</v>
      </c>
      <c r="G1010" t="s">
        <v>1220</v>
      </c>
      <c r="H1010" s="10" t="s">
        <v>5673</v>
      </c>
      <c r="I1010" t="s">
        <v>21</v>
      </c>
      <c r="J1010" t="s">
        <v>1326</v>
      </c>
      <c r="K1010" t="s">
        <v>8</v>
      </c>
      <c r="L1010" t="str">
        <f t="shared" si="30"/>
        <v>Serviço</v>
      </c>
      <c r="M1010" t="s">
        <v>0</v>
      </c>
      <c r="N1010" t="s">
        <v>0</v>
      </c>
      <c r="O1010" t="s">
        <v>9</v>
      </c>
      <c r="P1010">
        <v>2118</v>
      </c>
      <c r="Q1010" t="str">
        <f>_xlfn.XLOOKUP(P1010,Planilha1!$A$2:$A$3,Planilha1!$B$2:$B$3)</f>
        <v>Arena</v>
      </c>
      <c r="R1010" t="s">
        <v>0</v>
      </c>
      <c r="S1010" s="3">
        <v>1</v>
      </c>
      <c r="T1010" t="s">
        <v>10</v>
      </c>
      <c r="U1010" s="3">
        <v>1</v>
      </c>
      <c r="V1010" t="s">
        <v>10</v>
      </c>
      <c r="W1010" s="4">
        <v>500</v>
      </c>
      <c r="X1010" s="17">
        <f t="shared" si="31"/>
        <v>500</v>
      </c>
      <c r="Y1010" t="s">
        <v>11</v>
      </c>
      <c r="Z1010" s="3">
        <v>1</v>
      </c>
      <c r="AA1010" s="3">
        <v>0</v>
      </c>
      <c r="AB1010" s="3">
        <v>0</v>
      </c>
      <c r="AC1010" s="3">
        <v>0</v>
      </c>
      <c r="AD1010" s="4">
        <v>0</v>
      </c>
      <c r="AE1010" s="3">
        <v>0</v>
      </c>
      <c r="AF1010" s="4">
        <v>0</v>
      </c>
      <c r="AG1010" s="3">
        <v>1</v>
      </c>
      <c r="AH1010" s="4">
        <v>0</v>
      </c>
      <c r="AI1010" s="4">
        <v>0</v>
      </c>
      <c r="AJ1010" s="4">
        <v>0</v>
      </c>
      <c r="AK1010" s="4">
        <v>0</v>
      </c>
      <c r="AL1010" t="s">
        <v>1564</v>
      </c>
      <c r="AM1010" t="s">
        <v>13</v>
      </c>
    </row>
    <row r="1011" spans="1:39" x14ac:dyDescent="0.25">
      <c r="A1011" t="s">
        <v>1</v>
      </c>
      <c r="B1011" t="s">
        <v>2</v>
      </c>
      <c r="C1011" t="s">
        <v>3</v>
      </c>
      <c r="D1011" t="s">
        <v>4</v>
      </c>
      <c r="E1011" t="str">
        <f>_xlfn.XLOOKUP(D1011,Planilha2!A:A,Planilha2!B:B)</f>
        <v>Compras EBMS</v>
      </c>
      <c r="F1011" s="2">
        <v>45386</v>
      </c>
      <c r="G1011" t="s">
        <v>1223</v>
      </c>
      <c r="H1011" s="10" t="s">
        <v>5674</v>
      </c>
      <c r="I1011" t="s">
        <v>21</v>
      </c>
      <c r="J1011" t="s">
        <v>1565</v>
      </c>
      <c r="K1011" t="s">
        <v>8</v>
      </c>
      <c r="L1011" t="str">
        <f t="shared" si="30"/>
        <v>Serviço</v>
      </c>
      <c r="M1011" t="s">
        <v>0</v>
      </c>
      <c r="N1011" t="s">
        <v>0</v>
      </c>
      <c r="O1011" t="s">
        <v>9</v>
      </c>
      <c r="P1011">
        <v>2118</v>
      </c>
      <c r="Q1011" t="str">
        <f>_xlfn.XLOOKUP(P1011,Planilha1!$A$2:$A$3,Planilha1!$B$2:$B$3)</f>
        <v>Arena</v>
      </c>
      <c r="R1011" t="s">
        <v>0</v>
      </c>
      <c r="S1011" s="3">
        <v>1</v>
      </c>
      <c r="T1011" t="s">
        <v>10</v>
      </c>
      <c r="U1011" s="3">
        <v>1</v>
      </c>
      <c r="V1011" t="s">
        <v>10</v>
      </c>
      <c r="W1011" s="4">
        <v>500</v>
      </c>
      <c r="X1011" s="17">
        <f t="shared" si="31"/>
        <v>500</v>
      </c>
      <c r="Y1011" t="s">
        <v>11</v>
      </c>
      <c r="Z1011" s="3">
        <v>1</v>
      </c>
      <c r="AA1011" s="3">
        <v>0</v>
      </c>
      <c r="AB1011" s="3">
        <v>0</v>
      </c>
      <c r="AC1011" s="3">
        <v>0</v>
      </c>
      <c r="AD1011" s="4">
        <v>0</v>
      </c>
      <c r="AE1011" s="3">
        <v>0</v>
      </c>
      <c r="AF1011" s="4">
        <v>0</v>
      </c>
      <c r="AG1011" s="3">
        <v>1</v>
      </c>
      <c r="AH1011" s="4">
        <v>0</v>
      </c>
      <c r="AI1011" s="4">
        <v>0</v>
      </c>
      <c r="AJ1011" s="4">
        <v>0</v>
      </c>
      <c r="AK1011" s="4">
        <v>0</v>
      </c>
      <c r="AL1011" t="s">
        <v>1566</v>
      </c>
      <c r="AM1011" t="s">
        <v>13</v>
      </c>
    </row>
    <row r="1012" spans="1:39" x14ac:dyDescent="0.25">
      <c r="A1012" t="s">
        <v>1</v>
      </c>
      <c r="B1012" t="s">
        <v>2</v>
      </c>
      <c r="C1012" t="s">
        <v>3</v>
      </c>
      <c r="D1012" t="s">
        <v>4</v>
      </c>
      <c r="E1012" t="str">
        <f>_xlfn.XLOOKUP(D1012,Planilha2!A:A,Planilha2!B:B)</f>
        <v>Compras EBMS</v>
      </c>
      <c r="F1012" s="2">
        <v>45386</v>
      </c>
      <c r="G1012" t="s">
        <v>160</v>
      </c>
      <c r="H1012" s="10" t="s">
        <v>5603</v>
      </c>
      <c r="I1012" t="s">
        <v>1207</v>
      </c>
      <c r="J1012" t="s">
        <v>1567</v>
      </c>
      <c r="K1012" t="s">
        <v>1209</v>
      </c>
      <c r="L1012" t="str">
        <f t="shared" si="30"/>
        <v>Serviço</v>
      </c>
      <c r="M1012" t="s">
        <v>0</v>
      </c>
      <c r="N1012" t="s">
        <v>0</v>
      </c>
      <c r="O1012" t="s">
        <v>9</v>
      </c>
      <c r="P1012">
        <v>2118</v>
      </c>
      <c r="Q1012" t="str">
        <f>_xlfn.XLOOKUP(P1012,Planilha1!$A$2:$A$3,Planilha1!$B$2:$B$3)</f>
        <v>Arena</v>
      </c>
      <c r="R1012" t="s">
        <v>0</v>
      </c>
      <c r="S1012" s="3">
        <v>1</v>
      </c>
      <c r="T1012" t="s">
        <v>10</v>
      </c>
      <c r="U1012" s="3">
        <v>1</v>
      </c>
      <c r="V1012" t="s">
        <v>10</v>
      </c>
      <c r="W1012" s="4">
        <v>1750</v>
      </c>
      <c r="X1012" s="17">
        <f t="shared" si="31"/>
        <v>1750</v>
      </c>
      <c r="Y1012" t="s">
        <v>11</v>
      </c>
      <c r="Z1012" s="3">
        <v>1</v>
      </c>
      <c r="AA1012" s="3">
        <v>0</v>
      </c>
      <c r="AB1012" s="3">
        <v>0</v>
      </c>
      <c r="AC1012" s="3">
        <v>0</v>
      </c>
      <c r="AD1012" s="4">
        <v>0</v>
      </c>
      <c r="AE1012" s="3">
        <v>0</v>
      </c>
      <c r="AF1012" s="4">
        <v>0</v>
      </c>
      <c r="AG1012" s="3">
        <v>1</v>
      </c>
      <c r="AH1012" s="4">
        <v>0</v>
      </c>
      <c r="AI1012" s="4">
        <v>0</v>
      </c>
      <c r="AJ1012" s="4">
        <v>0</v>
      </c>
      <c r="AK1012" s="4">
        <v>0</v>
      </c>
      <c r="AL1012" t="s">
        <v>1568</v>
      </c>
      <c r="AM1012" t="s">
        <v>13</v>
      </c>
    </row>
    <row r="1013" spans="1:39" x14ac:dyDescent="0.25">
      <c r="A1013" t="s">
        <v>1</v>
      </c>
      <c r="B1013" t="s">
        <v>2</v>
      </c>
      <c r="C1013" t="s">
        <v>3</v>
      </c>
      <c r="D1013" t="s">
        <v>4</v>
      </c>
      <c r="E1013" t="str">
        <f>_xlfn.XLOOKUP(D1013,Planilha2!A:A,Planilha2!B:B)</f>
        <v>Compras EBMS</v>
      </c>
      <c r="F1013" s="2">
        <v>45387</v>
      </c>
      <c r="G1013" t="s">
        <v>1113</v>
      </c>
      <c r="H1013" s="10" t="s">
        <v>5656</v>
      </c>
      <c r="I1013" t="s">
        <v>21</v>
      </c>
      <c r="J1013" t="s">
        <v>1117</v>
      </c>
      <c r="K1013" t="s">
        <v>8</v>
      </c>
      <c r="L1013" t="str">
        <f t="shared" si="30"/>
        <v>Serviço</v>
      </c>
      <c r="M1013" t="s">
        <v>0</v>
      </c>
      <c r="N1013" t="s">
        <v>0</v>
      </c>
      <c r="O1013" t="s">
        <v>9</v>
      </c>
      <c r="P1013">
        <v>2118</v>
      </c>
      <c r="Q1013" t="str">
        <f>_xlfn.XLOOKUP(P1013,Planilha1!$A$2:$A$3,Planilha1!$B$2:$B$3)</f>
        <v>Arena</v>
      </c>
      <c r="R1013" t="s">
        <v>0</v>
      </c>
      <c r="S1013" s="3">
        <v>1</v>
      </c>
      <c r="T1013" t="s">
        <v>10</v>
      </c>
      <c r="U1013" s="3">
        <v>1</v>
      </c>
      <c r="V1013" t="s">
        <v>10</v>
      </c>
      <c r="W1013" s="4">
        <v>1500</v>
      </c>
      <c r="X1013" s="17">
        <f t="shared" si="31"/>
        <v>1500</v>
      </c>
      <c r="Y1013" t="s">
        <v>11</v>
      </c>
      <c r="Z1013" s="3">
        <v>1</v>
      </c>
      <c r="AA1013" s="3">
        <v>0</v>
      </c>
      <c r="AB1013" s="3">
        <v>0</v>
      </c>
      <c r="AC1013" s="3">
        <v>0</v>
      </c>
      <c r="AD1013" s="4">
        <v>0</v>
      </c>
      <c r="AE1013" s="3">
        <v>0</v>
      </c>
      <c r="AF1013" s="4">
        <v>0</v>
      </c>
      <c r="AG1013" s="3">
        <v>1</v>
      </c>
      <c r="AH1013" s="4">
        <v>0</v>
      </c>
      <c r="AI1013" s="4">
        <v>0</v>
      </c>
      <c r="AJ1013" s="4">
        <v>0</v>
      </c>
      <c r="AK1013" s="4">
        <v>0</v>
      </c>
      <c r="AL1013" t="s">
        <v>1569</v>
      </c>
      <c r="AM1013" t="s">
        <v>13</v>
      </c>
    </row>
    <row r="1014" spans="1:39" x14ac:dyDescent="0.25">
      <c r="A1014" t="s">
        <v>1</v>
      </c>
      <c r="B1014" t="s">
        <v>2</v>
      </c>
      <c r="C1014" t="s">
        <v>3</v>
      </c>
      <c r="D1014" t="s">
        <v>4</v>
      </c>
      <c r="E1014" t="str">
        <f>_xlfn.XLOOKUP(D1014,Planilha2!A:A,Planilha2!B:B)</f>
        <v>Compras EBMS</v>
      </c>
      <c r="F1014" s="2">
        <v>45387</v>
      </c>
      <c r="G1014" t="s">
        <v>1175</v>
      </c>
      <c r="H1014" s="10" t="s">
        <v>5668</v>
      </c>
      <c r="I1014" t="s">
        <v>1125</v>
      </c>
      <c r="J1014" t="s">
        <v>1570</v>
      </c>
      <c r="K1014" t="s">
        <v>8</v>
      </c>
      <c r="L1014" t="str">
        <f t="shared" si="30"/>
        <v>Serviço</v>
      </c>
      <c r="M1014" t="s">
        <v>0</v>
      </c>
      <c r="N1014" t="s">
        <v>0</v>
      </c>
      <c r="O1014" t="s">
        <v>9</v>
      </c>
      <c r="P1014">
        <v>2118</v>
      </c>
      <c r="Q1014" t="str">
        <f>_xlfn.XLOOKUP(P1014,Planilha1!$A$2:$A$3,Planilha1!$B$2:$B$3)</f>
        <v>Arena</v>
      </c>
      <c r="R1014" t="s">
        <v>0</v>
      </c>
      <c r="S1014" s="3">
        <v>1</v>
      </c>
      <c r="T1014" t="s">
        <v>10</v>
      </c>
      <c r="U1014" s="3">
        <v>1</v>
      </c>
      <c r="V1014" t="s">
        <v>10</v>
      </c>
      <c r="W1014" s="4">
        <v>2000</v>
      </c>
      <c r="X1014" s="17">
        <f t="shared" si="31"/>
        <v>2000</v>
      </c>
      <c r="Y1014" t="s">
        <v>11</v>
      </c>
      <c r="Z1014" s="3">
        <v>1</v>
      </c>
      <c r="AA1014" s="3">
        <v>0</v>
      </c>
      <c r="AB1014" s="3">
        <v>0</v>
      </c>
      <c r="AC1014" s="3">
        <v>0</v>
      </c>
      <c r="AD1014" s="4">
        <v>0</v>
      </c>
      <c r="AE1014" s="3">
        <v>0</v>
      </c>
      <c r="AF1014" s="4">
        <v>0</v>
      </c>
      <c r="AG1014" s="3">
        <v>1</v>
      </c>
      <c r="AH1014" s="4">
        <v>0</v>
      </c>
      <c r="AI1014" s="4">
        <v>0</v>
      </c>
      <c r="AJ1014" s="4">
        <v>0</v>
      </c>
      <c r="AK1014" s="4">
        <v>0</v>
      </c>
      <c r="AL1014" t="s">
        <v>1571</v>
      </c>
      <c r="AM1014" t="s">
        <v>13</v>
      </c>
    </row>
    <row r="1015" spans="1:39" x14ac:dyDescent="0.25">
      <c r="A1015" t="s">
        <v>1</v>
      </c>
      <c r="B1015" t="s">
        <v>2</v>
      </c>
      <c r="C1015" t="s">
        <v>3</v>
      </c>
      <c r="D1015" t="s">
        <v>4</v>
      </c>
      <c r="E1015" t="str">
        <f>_xlfn.XLOOKUP(D1015,Planilha2!A:A,Planilha2!B:B)</f>
        <v>Compras EBMS</v>
      </c>
      <c r="F1015" s="2">
        <v>45387</v>
      </c>
      <c r="G1015" t="s">
        <v>1175</v>
      </c>
      <c r="H1015" s="10" t="s">
        <v>5668</v>
      </c>
      <c r="I1015" t="s">
        <v>1125</v>
      </c>
      <c r="J1015" t="s">
        <v>1570</v>
      </c>
      <c r="K1015" t="s">
        <v>8</v>
      </c>
      <c r="L1015" t="str">
        <f t="shared" si="30"/>
        <v>Serviço</v>
      </c>
      <c r="M1015" t="s">
        <v>0</v>
      </c>
      <c r="N1015" t="s">
        <v>0</v>
      </c>
      <c r="O1015" t="s">
        <v>9</v>
      </c>
      <c r="P1015">
        <v>2118</v>
      </c>
      <c r="Q1015" t="str">
        <f>_xlfn.XLOOKUP(P1015,Planilha1!$A$2:$A$3,Planilha1!$B$2:$B$3)</f>
        <v>Arena</v>
      </c>
      <c r="R1015" t="s">
        <v>0</v>
      </c>
      <c r="S1015" s="3">
        <v>1</v>
      </c>
      <c r="T1015" t="s">
        <v>10</v>
      </c>
      <c r="U1015" s="3">
        <v>1</v>
      </c>
      <c r="V1015" t="s">
        <v>10</v>
      </c>
      <c r="W1015" s="4">
        <v>2000</v>
      </c>
      <c r="X1015" s="17">
        <f t="shared" si="31"/>
        <v>2000</v>
      </c>
      <c r="Y1015" t="s">
        <v>11</v>
      </c>
      <c r="Z1015" s="3">
        <v>1</v>
      </c>
      <c r="AA1015" s="3">
        <v>0</v>
      </c>
      <c r="AB1015" s="3">
        <v>0</v>
      </c>
      <c r="AC1015" s="3">
        <v>0</v>
      </c>
      <c r="AD1015" s="4">
        <v>0</v>
      </c>
      <c r="AE1015" s="3">
        <v>0</v>
      </c>
      <c r="AF1015" s="4">
        <v>0</v>
      </c>
      <c r="AG1015" s="3">
        <v>1</v>
      </c>
      <c r="AH1015" s="4">
        <v>0</v>
      </c>
      <c r="AI1015" s="4">
        <v>0</v>
      </c>
      <c r="AJ1015" s="4">
        <v>0</v>
      </c>
      <c r="AK1015" s="4">
        <v>0</v>
      </c>
      <c r="AL1015" t="s">
        <v>1572</v>
      </c>
      <c r="AM1015" t="s">
        <v>13</v>
      </c>
    </row>
    <row r="1016" spans="1:39" x14ac:dyDescent="0.25">
      <c r="A1016" t="s">
        <v>1</v>
      </c>
      <c r="B1016" t="s">
        <v>2</v>
      </c>
      <c r="C1016" t="s">
        <v>3</v>
      </c>
      <c r="D1016" t="s">
        <v>4</v>
      </c>
      <c r="E1016" t="str">
        <f>_xlfn.XLOOKUP(D1016,Planilha2!A:A,Planilha2!B:B)</f>
        <v>Compras EBMS</v>
      </c>
      <c r="F1016" s="2">
        <v>45392</v>
      </c>
      <c r="G1016" t="s">
        <v>1318</v>
      </c>
      <c r="H1016" s="10" t="s">
        <v>5693</v>
      </c>
      <c r="I1016" t="s">
        <v>1319</v>
      </c>
      <c r="J1016" t="s">
        <v>1573</v>
      </c>
      <c r="K1016" t="s">
        <v>8</v>
      </c>
      <c r="L1016" t="str">
        <f t="shared" si="30"/>
        <v>Serviço</v>
      </c>
      <c r="M1016" t="s">
        <v>0</v>
      </c>
      <c r="N1016" t="s">
        <v>0</v>
      </c>
      <c r="O1016" t="s">
        <v>9</v>
      </c>
      <c r="P1016">
        <v>2118</v>
      </c>
      <c r="Q1016" t="str">
        <f>_xlfn.XLOOKUP(P1016,Planilha1!$A$2:$A$3,Planilha1!$B$2:$B$3)</f>
        <v>Arena</v>
      </c>
      <c r="R1016" t="s">
        <v>0</v>
      </c>
      <c r="S1016" s="3">
        <v>1</v>
      </c>
      <c r="T1016" t="s">
        <v>10</v>
      </c>
      <c r="U1016" s="3">
        <v>1</v>
      </c>
      <c r="V1016" t="s">
        <v>10</v>
      </c>
      <c r="W1016" s="4">
        <v>2364.0700000000002</v>
      </c>
      <c r="X1016" s="17">
        <f t="shared" si="31"/>
        <v>2364.0700000000002</v>
      </c>
      <c r="Y1016" t="s">
        <v>11</v>
      </c>
      <c r="Z1016" s="3">
        <v>1</v>
      </c>
      <c r="AA1016" s="3">
        <v>0</v>
      </c>
      <c r="AB1016" s="3">
        <v>0</v>
      </c>
      <c r="AC1016" s="3">
        <v>0</v>
      </c>
      <c r="AD1016" s="4">
        <v>0</v>
      </c>
      <c r="AE1016" s="3">
        <v>0</v>
      </c>
      <c r="AF1016" s="4">
        <v>0</v>
      </c>
      <c r="AG1016" s="3">
        <v>1</v>
      </c>
      <c r="AH1016" s="4">
        <v>0</v>
      </c>
      <c r="AI1016" s="4">
        <v>0</v>
      </c>
      <c r="AJ1016" s="4">
        <v>0</v>
      </c>
      <c r="AK1016" s="4">
        <v>0</v>
      </c>
      <c r="AL1016" t="s">
        <v>1574</v>
      </c>
      <c r="AM1016" t="s">
        <v>13</v>
      </c>
    </row>
    <row r="1017" spans="1:39" x14ac:dyDescent="0.25">
      <c r="A1017" t="s">
        <v>1</v>
      </c>
      <c r="B1017" t="s">
        <v>2</v>
      </c>
      <c r="C1017" t="s">
        <v>3</v>
      </c>
      <c r="D1017" t="s">
        <v>4</v>
      </c>
      <c r="E1017" t="str">
        <f>_xlfn.XLOOKUP(D1017,Planilha2!A:A,Planilha2!B:B)</f>
        <v>Compras EBMS</v>
      </c>
      <c r="F1017" s="2">
        <v>45393</v>
      </c>
      <c r="G1017" t="s">
        <v>1284</v>
      </c>
      <c r="H1017" s="10" t="s">
        <v>5687</v>
      </c>
      <c r="I1017" t="s">
        <v>793</v>
      </c>
      <c r="J1017" t="s">
        <v>1285</v>
      </c>
      <c r="K1017" t="s">
        <v>8</v>
      </c>
      <c r="L1017" t="str">
        <f t="shared" si="30"/>
        <v>Serviço</v>
      </c>
      <c r="M1017" t="s">
        <v>0</v>
      </c>
      <c r="N1017" t="s">
        <v>0</v>
      </c>
      <c r="O1017" t="s">
        <v>9</v>
      </c>
      <c r="P1017">
        <v>2118</v>
      </c>
      <c r="Q1017" t="str">
        <f>_xlfn.XLOOKUP(P1017,Planilha1!$A$2:$A$3,Planilha1!$B$2:$B$3)</f>
        <v>Arena</v>
      </c>
      <c r="R1017" t="s">
        <v>0</v>
      </c>
      <c r="S1017" s="3">
        <v>1</v>
      </c>
      <c r="T1017" t="s">
        <v>10</v>
      </c>
      <c r="U1017" s="3">
        <v>1</v>
      </c>
      <c r="V1017" t="s">
        <v>10</v>
      </c>
      <c r="W1017" s="4">
        <v>7950</v>
      </c>
      <c r="X1017" s="17">
        <f t="shared" si="31"/>
        <v>7950</v>
      </c>
      <c r="Y1017" t="s">
        <v>11</v>
      </c>
      <c r="Z1017" s="3">
        <v>1</v>
      </c>
      <c r="AA1017" s="3">
        <v>0</v>
      </c>
      <c r="AB1017" s="3">
        <v>0</v>
      </c>
      <c r="AC1017" s="3">
        <v>0</v>
      </c>
      <c r="AD1017" s="4">
        <v>0</v>
      </c>
      <c r="AE1017" s="3">
        <v>0</v>
      </c>
      <c r="AF1017" s="4">
        <v>0</v>
      </c>
      <c r="AG1017" s="3">
        <v>1</v>
      </c>
      <c r="AH1017" s="4">
        <v>0</v>
      </c>
      <c r="AI1017" s="4">
        <v>0</v>
      </c>
      <c r="AJ1017" s="4">
        <v>0</v>
      </c>
      <c r="AK1017" s="4">
        <v>0</v>
      </c>
      <c r="AL1017" t="s">
        <v>1575</v>
      </c>
      <c r="AM1017" t="s">
        <v>13</v>
      </c>
    </row>
    <row r="1018" spans="1:39" x14ac:dyDescent="0.25">
      <c r="A1018" t="s">
        <v>1</v>
      </c>
      <c r="B1018" t="s">
        <v>2</v>
      </c>
      <c r="C1018" t="s">
        <v>3</v>
      </c>
      <c r="D1018" t="s">
        <v>4</v>
      </c>
      <c r="E1018" t="str">
        <f>_xlfn.XLOOKUP(D1018,Planilha2!A:A,Planilha2!B:B)</f>
        <v>Compras EBMS</v>
      </c>
      <c r="F1018" s="2">
        <v>45393</v>
      </c>
      <c r="G1018" t="s">
        <v>1287</v>
      </c>
      <c r="H1018" s="10" t="s">
        <v>5688</v>
      </c>
      <c r="I1018" t="s">
        <v>92</v>
      </c>
      <c r="J1018" t="s">
        <v>1288</v>
      </c>
      <c r="K1018" t="s">
        <v>8</v>
      </c>
      <c r="L1018" t="str">
        <f t="shared" si="30"/>
        <v>Serviço</v>
      </c>
      <c r="M1018" t="s">
        <v>0</v>
      </c>
      <c r="N1018" t="s">
        <v>0</v>
      </c>
      <c r="O1018" t="s">
        <v>9</v>
      </c>
      <c r="P1018">
        <v>2118</v>
      </c>
      <c r="Q1018" t="str">
        <f>_xlfn.XLOOKUP(P1018,Planilha1!$A$2:$A$3,Planilha1!$B$2:$B$3)</f>
        <v>Arena</v>
      </c>
      <c r="R1018" t="s">
        <v>0</v>
      </c>
      <c r="S1018" s="3">
        <v>1</v>
      </c>
      <c r="T1018" t="s">
        <v>10</v>
      </c>
      <c r="U1018" s="3">
        <v>1</v>
      </c>
      <c r="V1018" t="s">
        <v>10</v>
      </c>
      <c r="W1018" s="4">
        <v>5400</v>
      </c>
      <c r="X1018" s="17">
        <f t="shared" si="31"/>
        <v>5400</v>
      </c>
      <c r="Y1018" t="s">
        <v>11</v>
      </c>
      <c r="Z1018" s="3">
        <v>1</v>
      </c>
      <c r="AA1018" s="3">
        <v>0</v>
      </c>
      <c r="AB1018" s="3">
        <v>0</v>
      </c>
      <c r="AC1018" s="3">
        <v>0</v>
      </c>
      <c r="AD1018" s="4">
        <v>0</v>
      </c>
      <c r="AE1018" s="3">
        <v>0</v>
      </c>
      <c r="AF1018" s="4">
        <v>0</v>
      </c>
      <c r="AG1018" s="3">
        <v>1</v>
      </c>
      <c r="AH1018" s="4">
        <v>0</v>
      </c>
      <c r="AI1018" s="4">
        <v>0</v>
      </c>
      <c r="AJ1018" s="4">
        <v>0</v>
      </c>
      <c r="AK1018" s="4">
        <v>0</v>
      </c>
      <c r="AL1018" t="s">
        <v>1576</v>
      </c>
      <c r="AM1018" t="s">
        <v>13</v>
      </c>
    </row>
    <row r="1019" spans="1:39" x14ac:dyDescent="0.25">
      <c r="A1019" t="s">
        <v>1</v>
      </c>
      <c r="B1019" t="s">
        <v>2</v>
      </c>
      <c r="C1019" t="s">
        <v>3</v>
      </c>
      <c r="D1019" t="s">
        <v>4</v>
      </c>
      <c r="E1019" t="str">
        <f>_xlfn.XLOOKUP(D1019,Planilha2!A:A,Planilha2!B:B)</f>
        <v>Compras EBMS</v>
      </c>
      <c r="F1019" s="2">
        <v>45393</v>
      </c>
      <c r="G1019" t="s">
        <v>46</v>
      </c>
      <c r="H1019" s="10" t="s">
        <v>46</v>
      </c>
      <c r="I1019" t="s">
        <v>336</v>
      </c>
      <c r="J1019" t="s">
        <v>337</v>
      </c>
      <c r="K1019" t="s">
        <v>338</v>
      </c>
      <c r="L1019" t="str">
        <f t="shared" si="30"/>
        <v>Locação</v>
      </c>
      <c r="M1019" t="s">
        <v>0</v>
      </c>
      <c r="N1019" t="s">
        <v>0</v>
      </c>
      <c r="O1019" t="s">
        <v>9</v>
      </c>
      <c r="P1019">
        <v>2118</v>
      </c>
      <c r="Q1019" t="str">
        <f>_xlfn.XLOOKUP(P1019,Planilha1!$A$2:$A$3,Planilha1!$B$2:$B$3)</f>
        <v>Arena</v>
      </c>
      <c r="R1019" t="s">
        <v>0</v>
      </c>
      <c r="S1019" s="3">
        <v>1</v>
      </c>
      <c r="T1019" t="s">
        <v>210</v>
      </c>
      <c r="U1019" s="3">
        <v>1</v>
      </c>
      <c r="V1019" t="s">
        <v>210</v>
      </c>
      <c r="W1019" s="4">
        <v>10500</v>
      </c>
      <c r="X1019" s="17">
        <f t="shared" si="31"/>
        <v>10500</v>
      </c>
      <c r="Y1019" t="s">
        <v>11</v>
      </c>
      <c r="Z1019" s="3">
        <v>1</v>
      </c>
      <c r="AA1019" s="3">
        <v>0</v>
      </c>
      <c r="AB1019" s="3">
        <v>0</v>
      </c>
      <c r="AC1019" s="3">
        <v>0</v>
      </c>
      <c r="AD1019" s="4">
        <v>0</v>
      </c>
      <c r="AE1019" s="3">
        <v>0</v>
      </c>
      <c r="AF1019" s="4">
        <v>0</v>
      </c>
      <c r="AG1019" s="3">
        <v>1</v>
      </c>
      <c r="AH1019" s="4">
        <v>0</v>
      </c>
      <c r="AI1019" s="4">
        <v>0</v>
      </c>
      <c r="AJ1019" s="4">
        <v>0</v>
      </c>
      <c r="AK1019" s="4">
        <v>0</v>
      </c>
      <c r="AL1019" t="s">
        <v>1577</v>
      </c>
      <c r="AM1019" t="s">
        <v>13</v>
      </c>
    </row>
    <row r="1020" spans="1:39" x14ac:dyDescent="0.25">
      <c r="A1020" t="s">
        <v>1</v>
      </c>
      <c r="B1020" t="s">
        <v>2</v>
      </c>
      <c r="C1020" t="s">
        <v>3</v>
      </c>
      <c r="D1020" t="s">
        <v>4</v>
      </c>
      <c r="E1020" t="str">
        <f>_xlfn.XLOOKUP(D1020,Planilha2!A:A,Planilha2!B:B)</f>
        <v>Compras EBMS</v>
      </c>
      <c r="F1020" s="2">
        <v>45393</v>
      </c>
      <c r="G1020" t="s">
        <v>1578</v>
      </c>
      <c r="H1020" s="10" t="s">
        <v>5710</v>
      </c>
      <c r="I1020" t="s">
        <v>92</v>
      </c>
      <c r="J1020" t="s">
        <v>1579</v>
      </c>
      <c r="K1020" t="s">
        <v>8</v>
      </c>
      <c r="L1020" t="str">
        <f t="shared" si="30"/>
        <v>Serviço</v>
      </c>
      <c r="M1020" t="s">
        <v>23</v>
      </c>
      <c r="N1020" t="s">
        <v>0</v>
      </c>
      <c r="O1020" t="s">
        <v>9</v>
      </c>
      <c r="P1020">
        <v>2118</v>
      </c>
      <c r="Q1020" t="str">
        <f>_xlfn.XLOOKUP(P1020,Planilha1!$A$2:$A$3,Planilha1!$B$2:$B$3)</f>
        <v>Arena</v>
      </c>
      <c r="R1020" t="s">
        <v>0</v>
      </c>
      <c r="S1020" s="3">
        <v>1</v>
      </c>
      <c r="T1020" t="s">
        <v>10</v>
      </c>
      <c r="U1020" s="3">
        <v>1</v>
      </c>
      <c r="V1020" t="s">
        <v>10</v>
      </c>
      <c r="W1020" s="4">
        <v>500</v>
      </c>
      <c r="X1020" s="17">
        <f t="shared" si="31"/>
        <v>500</v>
      </c>
      <c r="Y1020" t="s">
        <v>11</v>
      </c>
      <c r="Z1020" s="3">
        <v>1</v>
      </c>
      <c r="AA1020" s="3">
        <v>0</v>
      </c>
      <c r="AB1020" s="3">
        <v>0</v>
      </c>
      <c r="AC1020" s="3">
        <v>0</v>
      </c>
      <c r="AD1020" s="4">
        <v>0</v>
      </c>
      <c r="AE1020" s="3">
        <v>0</v>
      </c>
      <c r="AF1020" s="4">
        <v>0</v>
      </c>
      <c r="AG1020" s="3">
        <v>1</v>
      </c>
      <c r="AH1020" s="4">
        <v>0</v>
      </c>
      <c r="AI1020" s="4">
        <v>0</v>
      </c>
      <c r="AJ1020" s="4">
        <v>0</v>
      </c>
      <c r="AK1020" s="4">
        <v>0</v>
      </c>
      <c r="AL1020" t="s">
        <v>1580</v>
      </c>
      <c r="AM1020" t="s">
        <v>13</v>
      </c>
    </row>
    <row r="1021" spans="1:39" x14ac:dyDescent="0.25">
      <c r="A1021" t="s">
        <v>1</v>
      </c>
      <c r="B1021" t="s">
        <v>2</v>
      </c>
      <c r="C1021" t="s">
        <v>3</v>
      </c>
      <c r="D1021" t="s">
        <v>4</v>
      </c>
      <c r="E1021" t="str">
        <f>_xlfn.XLOOKUP(D1021,Planilha2!A:A,Planilha2!B:B)</f>
        <v>Compras EBMS</v>
      </c>
      <c r="F1021" s="2">
        <v>45393</v>
      </c>
      <c r="G1021" t="s">
        <v>1166</v>
      </c>
      <c r="H1021" s="10" t="s">
        <v>5665</v>
      </c>
      <c r="I1021" t="s">
        <v>92</v>
      </c>
      <c r="J1021" t="s">
        <v>1401</v>
      </c>
      <c r="K1021" t="s">
        <v>8</v>
      </c>
      <c r="L1021" t="str">
        <f t="shared" si="30"/>
        <v>Serviço</v>
      </c>
      <c r="M1021" t="s">
        <v>0</v>
      </c>
      <c r="N1021" t="s">
        <v>0</v>
      </c>
      <c r="O1021" t="s">
        <v>9</v>
      </c>
      <c r="P1021">
        <v>2118</v>
      </c>
      <c r="Q1021" t="str">
        <f>_xlfn.XLOOKUP(P1021,Planilha1!$A$2:$A$3,Planilha1!$B$2:$B$3)</f>
        <v>Arena</v>
      </c>
      <c r="R1021" t="s">
        <v>0</v>
      </c>
      <c r="S1021" s="3">
        <v>1</v>
      </c>
      <c r="T1021" t="s">
        <v>10</v>
      </c>
      <c r="U1021" s="3">
        <v>1</v>
      </c>
      <c r="V1021" t="s">
        <v>10</v>
      </c>
      <c r="W1021" s="4">
        <v>300</v>
      </c>
      <c r="X1021" s="17">
        <f t="shared" si="31"/>
        <v>300</v>
      </c>
      <c r="Y1021" t="s">
        <v>11</v>
      </c>
      <c r="Z1021" s="3">
        <v>1</v>
      </c>
      <c r="AA1021" s="3">
        <v>0</v>
      </c>
      <c r="AB1021" s="3">
        <v>0</v>
      </c>
      <c r="AC1021" s="3">
        <v>0</v>
      </c>
      <c r="AD1021" s="4">
        <v>0</v>
      </c>
      <c r="AE1021" s="3">
        <v>0</v>
      </c>
      <c r="AF1021" s="4">
        <v>0</v>
      </c>
      <c r="AG1021" s="3">
        <v>1</v>
      </c>
      <c r="AH1021" s="4">
        <v>0</v>
      </c>
      <c r="AI1021" s="4">
        <v>0</v>
      </c>
      <c r="AJ1021" s="4">
        <v>0</v>
      </c>
      <c r="AK1021" s="4">
        <v>0</v>
      </c>
      <c r="AL1021" t="s">
        <v>1581</v>
      </c>
      <c r="AM1021" t="s">
        <v>13</v>
      </c>
    </row>
    <row r="1022" spans="1:39" x14ac:dyDescent="0.25">
      <c r="A1022" t="s">
        <v>1</v>
      </c>
      <c r="B1022" t="s">
        <v>2</v>
      </c>
      <c r="C1022" t="s">
        <v>3</v>
      </c>
      <c r="D1022" t="s">
        <v>4</v>
      </c>
      <c r="E1022" t="str">
        <f>_xlfn.XLOOKUP(D1022,Planilha2!A:A,Planilha2!B:B)</f>
        <v>Compras EBMS</v>
      </c>
      <c r="F1022" s="2">
        <v>45398</v>
      </c>
      <c r="G1022" t="s">
        <v>1143</v>
      </c>
      <c r="H1022" s="10" t="s">
        <v>5661</v>
      </c>
      <c r="I1022" t="s">
        <v>1144</v>
      </c>
      <c r="J1022" t="s">
        <v>1145</v>
      </c>
      <c r="K1022" t="s">
        <v>1146</v>
      </c>
      <c r="L1022" t="str">
        <f t="shared" si="30"/>
        <v>Material</v>
      </c>
      <c r="M1022" t="s">
        <v>0</v>
      </c>
      <c r="N1022" t="s">
        <v>0</v>
      </c>
      <c r="O1022" t="s">
        <v>9</v>
      </c>
      <c r="P1022">
        <v>2118</v>
      </c>
      <c r="Q1022" t="str">
        <f>_xlfn.XLOOKUP(P1022,Planilha1!$A$2:$A$3,Planilha1!$B$2:$B$3)</f>
        <v>Arena</v>
      </c>
      <c r="R1022" t="s">
        <v>0</v>
      </c>
      <c r="S1022" s="3">
        <v>1</v>
      </c>
      <c r="T1022" t="s">
        <v>1147</v>
      </c>
      <c r="U1022" s="3">
        <v>1</v>
      </c>
      <c r="V1022" t="s">
        <v>1147</v>
      </c>
      <c r="W1022" s="4">
        <v>2500</v>
      </c>
      <c r="X1022" s="17">
        <f t="shared" si="31"/>
        <v>2500</v>
      </c>
      <c r="Y1022" t="s">
        <v>11</v>
      </c>
      <c r="Z1022" s="3">
        <v>1</v>
      </c>
      <c r="AA1022" s="3">
        <v>0</v>
      </c>
      <c r="AB1022" s="3">
        <v>0</v>
      </c>
      <c r="AC1022" s="3">
        <v>0</v>
      </c>
      <c r="AD1022" s="4">
        <v>0</v>
      </c>
      <c r="AE1022" s="3">
        <v>0</v>
      </c>
      <c r="AF1022" s="4">
        <v>0</v>
      </c>
      <c r="AG1022" s="3">
        <v>1</v>
      </c>
      <c r="AH1022" s="4">
        <v>0</v>
      </c>
      <c r="AI1022" s="4">
        <v>0</v>
      </c>
      <c r="AJ1022" s="4">
        <v>0</v>
      </c>
      <c r="AK1022" s="4">
        <v>0</v>
      </c>
      <c r="AL1022" t="s">
        <v>1582</v>
      </c>
      <c r="AM1022" t="s">
        <v>13</v>
      </c>
    </row>
    <row r="1023" spans="1:39" x14ac:dyDescent="0.25">
      <c r="A1023" t="s">
        <v>1</v>
      </c>
      <c r="B1023" t="s">
        <v>2</v>
      </c>
      <c r="C1023" t="s">
        <v>3</v>
      </c>
      <c r="D1023" t="s">
        <v>4</v>
      </c>
      <c r="E1023" t="str">
        <f>_xlfn.XLOOKUP(D1023,Planilha2!A:A,Planilha2!B:B)</f>
        <v>Compras EBMS</v>
      </c>
      <c r="F1023" s="2">
        <v>45398</v>
      </c>
      <c r="G1023" t="s">
        <v>1143</v>
      </c>
      <c r="H1023" s="10" t="s">
        <v>5661</v>
      </c>
      <c r="I1023" t="s">
        <v>1144</v>
      </c>
      <c r="J1023" t="s">
        <v>1145</v>
      </c>
      <c r="K1023" t="s">
        <v>1146</v>
      </c>
      <c r="L1023" t="str">
        <f t="shared" si="30"/>
        <v>Material</v>
      </c>
      <c r="M1023" t="s">
        <v>0</v>
      </c>
      <c r="N1023" t="s">
        <v>0</v>
      </c>
      <c r="O1023" t="s">
        <v>9</v>
      </c>
      <c r="P1023">
        <v>2118</v>
      </c>
      <c r="Q1023" t="str">
        <f>_xlfn.XLOOKUP(P1023,Planilha1!$A$2:$A$3,Planilha1!$B$2:$B$3)</f>
        <v>Arena</v>
      </c>
      <c r="R1023" t="s">
        <v>0</v>
      </c>
      <c r="S1023" s="3">
        <v>1</v>
      </c>
      <c r="T1023" t="s">
        <v>1147</v>
      </c>
      <c r="U1023" s="3">
        <v>1</v>
      </c>
      <c r="V1023" t="s">
        <v>1147</v>
      </c>
      <c r="W1023" s="4">
        <v>4240.0200000000004</v>
      </c>
      <c r="X1023" s="17">
        <f t="shared" si="31"/>
        <v>4240.0200000000004</v>
      </c>
      <c r="Y1023" t="s">
        <v>11</v>
      </c>
      <c r="Z1023" s="3">
        <v>1</v>
      </c>
      <c r="AA1023" s="3">
        <v>0</v>
      </c>
      <c r="AB1023" s="3">
        <v>0</v>
      </c>
      <c r="AC1023" s="3">
        <v>0</v>
      </c>
      <c r="AD1023" s="4">
        <v>0</v>
      </c>
      <c r="AE1023" s="3">
        <v>0</v>
      </c>
      <c r="AF1023" s="4">
        <v>0</v>
      </c>
      <c r="AG1023" s="3">
        <v>1</v>
      </c>
      <c r="AH1023" s="4">
        <v>0</v>
      </c>
      <c r="AI1023" s="4">
        <v>0</v>
      </c>
      <c r="AJ1023" s="4">
        <v>0</v>
      </c>
      <c r="AK1023" s="4">
        <v>0</v>
      </c>
      <c r="AL1023" t="s">
        <v>1583</v>
      </c>
      <c r="AM1023" t="s">
        <v>13</v>
      </c>
    </row>
    <row r="1024" spans="1:39" x14ac:dyDescent="0.25">
      <c r="A1024" t="s">
        <v>1</v>
      </c>
      <c r="B1024" t="s">
        <v>2</v>
      </c>
      <c r="C1024" t="s">
        <v>3</v>
      </c>
      <c r="D1024" t="s">
        <v>4</v>
      </c>
      <c r="E1024" t="str">
        <f>_xlfn.XLOOKUP(D1024,Planilha2!A:A,Planilha2!B:B)</f>
        <v>Compras EBMS</v>
      </c>
      <c r="F1024" s="2">
        <v>45398</v>
      </c>
      <c r="G1024" t="s">
        <v>1584</v>
      </c>
      <c r="H1024" s="10" t="s">
        <v>5711</v>
      </c>
      <c r="I1024" t="s">
        <v>793</v>
      </c>
      <c r="J1024" t="s">
        <v>1299</v>
      </c>
      <c r="K1024" t="s">
        <v>8</v>
      </c>
      <c r="L1024" t="str">
        <f t="shared" si="30"/>
        <v>Serviço</v>
      </c>
      <c r="M1024" t="s">
        <v>0</v>
      </c>
      <c r="N1024" t="s">
        <v>0</v>
      </c>
      <c r="O1024" t="s">
        <v>9</v>
      </c>
      <c r="P1024">
        <v>2118</v>
      </c>
      <c r="Q1024" t="str">
        <f>_xlfn.XLOOKUP(P1024,Planilha1!$A$2:$A$3,Planilha1!$B$2:$B$3)</f>
        <v>Arena</v>
      </c>
      <c r="R1024" t="s">
        <v>0</v>
      </c>
      <c r="S1024" s="3">
        <v>1</v>
      </c>
      <c r="T1024" t="s">
        <v>10</v>
      </c>
      <c r="U1024" s="3">
        <v>1</v>
      </c>
      <c r="V1024" t="s">
        <v>10</v>
      </c>
      <c r="W1024" s="4">
        <v>6000</v>
      </c>
      <c r="X1024" s="17">
        <f t="shared" si="31"/>
        <v>6000</v>
      </c>
      <c r="Y1024" t="s">
        <v>11</v>
      </c>
      <c r="Z1024" s="3">
        <v>1</v>
      </c>
      <c r="AA1024" s="3">
        <v>0</v>
      </c>
      <c r="AB1024" s="3">
        <v>0</v>
      </c>
      <c r="AC1024" s="3">
        <v>0</v>
      </c>
      <c r="AD1024" s="4">
        <v>0</v>
      </c>
      <c r="AE1024" s="3">
        <v>0</v>
      </c>
      <c r="AF1024" s="4">
        <v>0</v>
      </c>
      <c r="AG1024" s="3">
        <v>1</v>
      </c>
      <c r="AH1024" s="4">
        <v>0</v>
      </c>
      <c r="AI1024" s="4">
        <v>0</v>
      </c>
      <c r="AJ1024" s="4">
        <v>0</v>
      </c>
      <c r="AK1024" s="4">
        <v>0</v>
      </c>
      <c r="AL1024" t="s">
        <v>1585</v>
      </c>
      <c r="AM1024" t="s">
        <v>13</v>
      </c>
    </row>
    <row r="1025" spans="1:39" x14ac:dyDescent="0.25">
      <c r="A1025" t="s">
        <v>1</v>
      </c>
      <c r="B1025" t="s">
        <v>2</v>
      </c>
      <c r="C1025" t="s">
        <v>3</v>
      </c>
      <c r="D1025" t="s">
        <v>4</v>
      </c>
      <c r="E1025" t="str">
        <f>_xlfn.XLOOKUP(D1025,Planilha2!A:A,Planilha2!B:B)</f>
        <v>Compras EBMS</v>
      </c>
      <c r="F1025" s="2">
        <v>45398</v>
      </c>
      <c r="G1025" t="s">
        <v>1250</v>
      </c>
      <c r="H1025" s="10" t="s">
        <v>5680</v>
      </c>
      <c r="I1025" t="s">
        <v>21</v>
      </c>
      <c r="J1025" t="s">
        <v>1586</v>
      </c>
      <c r="K1025" t="s">
        <v>8</v>
      </c>
      <c r="L1025" t="str">
        <f t="shared" si="30"/>
        <v>Serviço</v>
      </c>
      <c r="M1025" t="s">
        <v>0</v>
      </c>
      <c r="N1025" t="s">
        <v>0</v>
      </c>
      <c r="O1025" t="s">
        <v>9</v>
      </c>
      <c r="P1025">
        <v>2118</v>
      </c>
      <c r="Q1025" t="str">
        <f>_xlfn.XLOOKUP(P1025,Planilha1!$A$2:$A$3,Planilha1!$B$2:$B$3)</f>
        <v>Arena</v>
      </c>
      <c r="R1025" t="s">
        <v>0</v>
      </c>
      <c r="S1025" s="3">
        <v>1</v>
      </c>
      <c r="T1025" t="s">
        <v>10</v>
      </c>
      <c r="U1025" s="3">
        <v>1</v>
      </c>
      <c r="V1025" t="s">
        <v>10</v>
      </c>
      <c r="W1025" s="4">
        <v>95257</v>
      </c>
      <c r="X1025" s="17">
        <f t="shared" si="31"/>
        <v>95257</v>
      </c>
      <c r="Y1025" t="s">
        <v>11</v>
      </c>
      <c r="Z1025" s="3">
        <v>1</v>
      </c>
      <c r="AA1025" s="3">
        <v>0</v>
      </c>
      <c r="AB1025" s="3">
        <v>0</v>
      </c>
      <c r="AC1025" s="3">
        <v>0</v>
      </c>
      <c r="AD1025" s="4">
        <v>0</v>
      </c>
      <c r="AE1025" s="3">
        <v>0</v>
      </c>
      <c r="AF1025" s="4">
        <v>0</v>
      </c>
      <c r="AG1025" s="3">
        <v>1</v>
      </c>
      <c r="AH1025" s="4">
        <v>0</v>
      </c>
      <c r="AI1025" s="4">
        <v>0</v>
      </c>
      <c r="AJ1025" s="4">
        <v>0</v>
      </c>
      <c r="AK1025" s="4">
        <v>0</v>
      </c>
      <c r="AL1025" t="s">
        <v>1587</v>
      </c>
      <c r="AM1025" t="s">
        <v>13</v>
      </c>
    </row>
    <row r="1026" spans="1:39" x14ac:dyDescent="0.25">
      <c r="A1026" t="s">
        <v>1</v>
      </c>
      <c r="B1026" t="s">
        <v>2</v>
      </c>
      <c r="C1026" t="s">
        <v>3</v>
      </c>
      <c r="D1026" t="s">
        <v>4</v>
      </c>
      <c r="E1026" t="str">
        <f>_xlfn.XLOOKUP(D1026,Planilha2!A:A,Planilha2!B:B)</f>
        <v>Compras EBMS</v>
      </c>
      <c r="F1026" s="2">
        <v>45399</v>
      </c>
      <c r="G1026" t="s">
        <v>1588</v>
      </c>
      <c r="H1026" s="10" t="s">
        <v>5712</v>
      </c>
      <c r="I1026" t="s">
        <v>1394</v>
      </c>
      <c r="J1026" t="s">
        <v>1395</v>
      </c>
      <c r="K1026" t="s">
        <v>8</v>
      </c>
      <c r="L1026" t="str">
        <f t="shared" si="30"/>
        <v>Serviço</v>
      </c>
      <c r="M1026" t="s">
        <v>0</v>
      </c>
      <c r="N1026" t="s">
        <v>0</v>
      </c>
      <c r="O1026" t="s">
        <v>9</v>
      </c>
      <c r="P1026">
        <v>2118</v>
      </c>
      <c r="Q1026" t="str">
        <f>_xlfn.XLOOKUP(P1026,Planilha1!$A$2:$A$3,Planilha1!$B$2:$B$3)</f>
        <v>Arena</v>
      </c>
      <c r="R1026" t="s">
        <v>0</v>
      </c>
      <c r="S1026" s="3">
        <v>1</v>
      </c>
      <c r="T1026" t="s">
        <v>10</v>
      </c>
      <c r="U1026" s="3">
        <v>1</v>
      </c>
      <c r="V1026" t="s">
        <v>10</v>
      </c>
      <c r="W1026" s="4">
        <v>54000</v>
      </c>
      <c r="X1026" s="17">
        <f t="shared" si="31"/>
        <v>54000</v>
      </c>
      <c r="Y1026" t="s">
        <v>11</v>
      </c>
      <c r="Z1026" s="3">
        <v>1</v>
      </c>
      <c r="AA1026" s="3">
        <v>0</v>
      </c>
      <c r="AB1026" s="3">
        <v>0</v>
      </c>
      <c r="AC1026" s="3">
        <v>0</v>
      </c>
      <c r="AD1026" s="4">
        <v>0</v>
      </c>
      <c r="AE1026" s="3">
        <v>0</v>
      </c>
      <c r="AF1026" s="4">
        <v>0</v>
      </c>
      <c r="AG1026" s="3">
        <v>1</v>
      </c>
      <c r="AH1026" s="4">
        <v>0</v>
      </c>
      <c r="AI1026" s="4">
        <v>0</v>
      </c>
      <c r="AJ1026" s="4">
        <v>0</v>
      </c>
      <c r="AK1026" s="4">
        <v>0</v>
      </c>
      <c r="AL1026" t="s">
        <v>1589</v>
      </c>
      <c r="AM1026" t="s">
        <v>13</v>
      </c>
    </row>
    <row r="1027" spans="1:39" x14ac:dyDescent="0.25">
      <c r="A1027" t="s">
        <v>1</v>
      </c>
      <c r="B1027" t="s">
        <v>2</v>
      </c>
      <c r="C1027" t="s">
        <v>3</v>
      </c>
      <c r="D1027" t="s">
        <v>4</v>
      </c>
      <c r="E1027" t="str">
        <f>_xlfn.XLOOKUP(D1027,Planilha2!A:A,Planilha2!B:B)</f>
        <v>Compras EBMS</v>
      </c>
      <c r="F1027" s="2">
        <v>45399</v>
      </c>
      <c r="G1027" t="s">
        <v>1588</v>
      </c>
      <c r="H1027" s="10" t="s">
        <v>5712</v>
      </c>
      <c r="I1027" t="s">
        <v>1394</v>
      </c>
      <c r="J1027" t="s">
        <v>1395</v>
      </c>
      <c r="K1027" t="s">
        <v>8</v>
      </c>
      <c r="L1027" t="str">
        <f t="shared" ref="L1027:L1090" si="32">IF(LEFT(K1027,1)="s","Serviço",IF(LEFT(K1027,1)="l","Locação","Material"))</f>
        <v>Serviço</v>
      </c>
      <c r="M1027" t="s">
        <v>0</v>
      </c>
      <c r="N1027" t="s">
        <v>0</v>
      </c>
      <c r="O1027" t="s">
        <v>9</v>
      </c>
      <c r="P1027">
        <v>2118</v>
      </c>
      <c r="Q1027" t="str">
        <f>_xlfn.XLOOKUP(P1027,Planilha1!$A$2:$A$3,Planilha1!$B$2:$B$3)</f>
        <v>Arena</v>
      </c>
      <c r="R1027" t="s">
        <v>0</v>
      </c>
      <c r="S1027" s="3">
        <v>1</v>
      </c>
      <c r="T1027" t="s">
        <v>10</v>
      </c>
      <c r="U1027" s="3">
        <v>1</v>
      </c>
      <c r="V1027" t="s">
        <v>10</v>
      </c>
      <c r="W1027" s="4">
        <v>300000</v>
      </c>
      <c r="X1027" s="17">
        <f t="shared" ref="X1027:X1090" si="33">W1027*S1027/Z1027</f>
        <v>300000</v>
      </c>
      <c r="Y1027" t="s">
        <v>11</v>
      </c>
      <c r="Z1027" s="3">
        <v>1</v>
      </c>
      <c r="AA1027" s="3">
        <v>0</v>
      </c>
      <c r="AB1027" s="3">
        <v>0</v>
      </c>
      <c r="AC1027" s="3">
        <v>0</v>
      </c>
      <c r="AD1027" s="4">
        <v>0</v>
      </c>
      <c r="AE1027" s="3">
        <v>0</v>
      </c>
      <c r="AF1027" s="4">
        <v>0</v>
      </c>
      <c r="AG1027" s="3">
        <v>1</v>
      </c>
      <c r="AH1027" s="4">
        <v>0</v>
      </c>
      <c r="AI1027" s="4">
        <v>0</v>
      </c>
      <c r="AJ1027" s="4">
        <v>0</v>
      </c>
      <c r="AK1027" s="4">
        <v>0</v>
      </c>
      <c r="AL1027" t="s">
        <v>1590</v>
      </c>
      <c r="AM1027" t="s">
        <v>13</v>
      </c>
    </row>
    <row r="1028" spans="1:39" x14ac:dyDescent="0.25">
      <c r="A1028" t="s">
        <v>1</v>
      </c>
      <c r="B1028" t="s">
        <v>2</v>
      </c>
      <c r="C1028" t="s">
        <v>3</v>
      </c>
      <c r="D1028" t="s">
        <v>4</v>
      </c>
      <c r="E1028" t="str">
        <f>_xlfn.XLOOKUP(D1028,Planilha2!A:A,Planilha2!B:B)</f>
        <v>Compras EBMS</v>
      </c>
      <c r="F1028" s="2">
        <v>45400</v>
      </c>
      <c r="G1028" t="s">
        <v>1591</v>
      </c>
      <c r="H1028" s="10" t="s">
        <v>5713</v>
      </c>
      <c r="I1028" t="s">
        <v>92</v>
      </c>
      <c r="J1028" t="s">
        <v>1592</v>
      </c>
      <c r="K1028" t="s">
        <v>8</v>
      </c>
      <c r="L1028" t="str">
        <f t="shared" si="32"/>
        <v>Serviço</v>
      </c>
      <c r="M1028" t="s">
        <v>0</v>
      </c>
      <c r="N1028" t="s">
        <v>0</v>
      </c>
      <c r="O1028" t="s">
        <v>9</v>
      </c>
      <c r="P1028">
        <v>2118</v>
      </c>
      <c r="Q1028" t="str">
        <f>_xlfn.XLOOKUP(P1028,Planilha1!$A$2:$A$3,Planilha1!$B$2:$B$3)</f>
        <v>Arena</v>
      </c>
      <c r="R1028" t="s">
        <v>0</v>
      </c>
      <c r="S1028" s="3">
        <v>1</v>
      </c>
      <c r="T1028" t="s">
        <v>10</v>
      </c>
      <c r="U1028" s="3">
        <v>1</v>
      </c>
      <c r="V1028" t="s">
        <v>10</v>
      </c>
      <c r="W1028" s="4">
        <v>500</v>
      </c>
      <c r="X1028" s="17">
        <f t="shared" si="33"/>
        <v>500</v>
      </c>
      <c r="Y1028" t="s">
        <v>11</v>
      </c>
      <c r="Z1028" s="3">
        <v>1</v>
      </c>
      <c r="AA1028" s="3">
        <v>0</v>
      </c>
      <c r="AB1028" s="3">
        <v>0</v>
      </c>
      <c r="AC1028" s="3">
        <v>0</v>
      </c>
      <c r="AD1028" s="4">
        <v>0</v>
      </c>
      <c r="AE1028" s="3">
        <v>0</v>
      </c>
      <c r="AF1028" s="4">
        <v>0</v>
      </c>
      <c r="AG1028" s="3">
        <v>1</v>
      </c>
      <c r="AH1028" s="4">
        <v>0</v>
      </c>
      <c r="AI1028" s="4">
        <v>0</v>
      </c>
      <c r="AJ1028" s="4">
        <v>0</v>
      </c>
      <c r="AK1028" s="4">
        <v>0</v>
      </c>
      <c r="AL1028" t="s">
        <v>1593</v>
      </c>
      <c r="AM1028" t="s">
        <v>13</v>
      </c>
    </row>
    <row r="1029" spans="1:39" x14ac:dyDescent="0.25">
      <c r="A1029" t="s">
        <v>1</v>
      </c>
      <c r="B1029" t="s">
        <v>2</v>
      </c>
      <c r="C1029" t="s">
        <v>3</v>
      </c>
      <c r="D1029" t="s">
        <v>4</v>
      </c>
      <c r="E1029" t="str">
        <f>_xlfn.XLOOKUP(D1029,Planilha2!A:A,Planilha2!B:B)</f>
        <v>Compras EBMS</v>
      </c>
      <c r="F1029" s="2">
        <v>45406</v>
      </c>
      <c r="G1029" t="s">
        <v>1420</v>
      </c>
      <c r="H1029" s="10" t="s">
        <v>5701</v>
      </c>
      <c r="I1029" t="s">
        <v>1421</v>
      </c>
      <c r="J1029" t="s">
        <v>1422</v>
      </c>
      <c r="K1029" t="s">
        <v>8</v>
      </c>
      <c r="L1029" t="str">
        <f t="shared" si="32"/>
        <v>Serviço</v>
      </c>
      <c r="M1029" t="s">
        <v>0</v>
      </c>
      <c r="N1029" t="s">
        <v>0</v>
      </c>
      <c r="O1029" t="s">
        <v>9</v>
      </c>
      <c r="P1029">
        <v>2118</v>
      </c>
      <c r="Q1029" t="str">
        <f>_xlfn.XLOOKUP(P1029,Planilha1!$A$2:$A$3,Planilha1!$B$2:$B$3)</f>
        <v>Arena</v>
      </c>
      <c r="R1029" t="s">
        <v>0</v>
      </c>
      <c r="S1029" s="3">
        <v>1</v>
      </c>
      <c r="T1029" t="s">
        <v>10</v>
      </c>
      <c r="U1029" s="3">
        <v>1</v>
      </c>
      <c r="V1029" t="s">
        <v>10</v>
      </c>
      <c r="W1029" s="4">
        <v>5824</v>
      </c>
      <c r="X1029" s="17">
        <f t="shared" si="33"/>
        <v>5824</v>
      </c>
      <c r="Y1029" t="s">
        <v>11</v>
      </c>
      <c r="Z1029" s="3">
        <v>1</v>
      </c>
      <c r="AA1029" s="3">
        <v>0</v>
      </c>
      <c r="AB1029" s="3">
        <v>0</v>
      </c>
      <c r="AC1029" s="3">
        <v>0</v>
      </c>
      <c r="AD1029" s="4">
        <v>0</v>
      </c>
      <c r="AE1029" s="3">
        <v>0</v>
      </c>
      <c r="AF1029" s="4">
        <v>0</v>
      </c>
      <c r="AG1029" s="3">
        <v>1</v>
      </c>
      <c r="AH1029" s="4">
        <v>0</v>
      </c>
      <c r="AI1029" s="4">
        <v>0</v>
      </c>
      <c r="AJ1029" s="4">
        <v>0</v>
      </c>
      <c r="AK1029" s="4">
        <v>0</v>
      </c>
      <c r="AL1029" t="s">
        <v>1594</v>
      </c>
      <c r="AM1029" t="s">
        <v>13</v>
      </c>
    </row>
    <row r="1030" spans="1:39" x14ac:dyDescent="0.25">
      <c r="A1030" t="s">
        <v>1</v>
      </c>
      <c r="B1030" t="s">
        <v>2</v>
      </c>
      <c r="C1030" t="s">
        <v>3</v>
      </c>
      <c r="D1030" t="s">
        <v>4</v>
      </c>
      <c r="E1030" t="str">
        <f>_xlfn.XLOOKUP(D1030,Planilha2!A:A,Planilha2!B:B)</f>
        <v>Compras EBMS</v>
      </c>
      <c r="F1030" s="2">
        <v>45406</v>
      </c>
      <c r="G1030" t="s">
        <v>1420</v>
      </c>
      <c r="H1030" s="10" t="s">
        <v>5701</v>
      </c>
      <c r="I1030" t="s">
        <v>1421</v>
      </c>
      <c r="J1030" t="s">
        <v>1422</v>
      </c>
      <c r="K1030" t="s">
        <v>8</v>
      </c>
      <c r="L1030" t="str">
        <f t="shared" si="32"/>
        <v>Serviço</v>
      </c>
      <c r="M1030" t="s">
        <v>0</v>
      </c>
      <c r="N1030" t="s">
        <v>0</v>
      </c>
      <c r="O1030" t="s">
        <v>9</v>
      </c>
      <c r="P1030">
        <v>2118</v>
      </c>
      <c r="Q1030" t="str">
        <f>_xlfn.XLOOKUP(P1030,Planilha1!$A$2:$A$3,Planilha1!$B$2:$B$3)</f>
        <v>Arena</v>
      </c>
      <c r="R1030" t="s">
        <v>0</v>
      </c>
      <c r="S1030" s="3">
        <v>1</v>
      </c>
      <c r="T1030" t="s">
        <v>10</v>
      </c>
      <c r="U1030" s="3">
        <v>1</v>
      </c>
      <c r="V1030" t="s">
        <v>10</v>
      </c>
      <c r="W1030" s="4">
        <v>5824</v>
      </c>
      <c r="X1030" s="17">
        <f t="shared" si="33"/>
        <v>5824</v>
      </c>
      <c r="Y1030" t="s">
        <v>11</v>
      </c>
      <c r="Z1030" s="3">
        <v>1</v>
      </c>
      <c r="AA1030" s="3">
        <v>0</v>
      </c>
      <c r="AB1030" s="3">
        <v>0</v>
      </c>
      <c r="AC1030" s="3">
        <v>0</v>
      </c>
      <c r="AD1030" s="4">
        <v>0</v>
      </c>
      <c r="AE1030" s="3">
        <v>0</v>
      </c>
      <c r="AF1030" s="4">
        <v>0</v>
      </c>
      <c r="AG1030" s="3">
        <v>1</v>
      </c>
      <c r="AH1030" s="4">
        <v>0</v>
      </c>
      <c r="AI1030" s="4">
        <v>0</v>
      </c>
      <c r="AJ1030" s="4">
        <v>0</v>
      </c>
      <c r="AK1030" s="4">
        <v>0</v>
      </c>
      <c r="AL1030" t="s">
        <v>1595</v>
      </c>
      <c r="AM1030" t="s">
        <v>13</v>
      </c>
    </row>
    <row r="1031" spans="1:39" x14ac:dyDescent="0.25">
      <c r="A1031" t="s">
        <v>1</v>
      </c>
      <c r="B1031" t="s">
        <v>2</v>
      </c>
      <c r="C1031" t="s">
        <v>3</v>
      </c>
      <c r="D1031" t="s">
        <v>4</v>
      </c>
      <c r="E1031" t="str">
        <f>_xlfn.XLOOKUP(D1031,Planilha2!A:A,Planilha2!B:B)</f>
        <v>Compras EBMS</v>
      </c>
      <c r="F1031" s="2">
        <v>45406</v>
      </c>
      <c r="G1031" t="s">
        <v>638</v>
      </c>
      <c r="H1031" s="10" t="s">
        <v>5626</v>
      </c>
      <c r="I1031" t="s">
        <v>1302</v>
      </c>
      <c r="J1031" t="s">
        <v>1303</v>
      </c>
      <c r="K1031" t="s">
        <v>338</v>
      </c>
      <c r="L1031" t="str">
        <f t="shared" si="32"/>
        <v>Locação</v>
      </c>
      <c r="M1031" t="s">
        <v>0</v>
      </c>
      <c r="N1031" t="s">
        <v>0</v>
      </c>
      <c r="O1031" t="s">
        <v>9</v>
      </c>
      <c r="P1031">
        <v>2118</v>
      </c>
      <c r="Q1031" t="str">
        <f>_xlfn.XLOOKUP(P1031,Planilha1!$A$2:$A$3,Planilha1!$B$2:$B$3)</f>
        <v>Arena</v>
      </c>
      <c r="R1031" t="s">
        <v>0</v>
      </c>
      <c r="S1031" s="3">
        <v>1</v>
      </c>
      <c r="T1031" t="s">
        <v>210</v>
      </c>
      <c r="U1031" s="3">
        <v>1</v>
      </c>
      <c r="V1031" t="s">
        <v>210</v>
      </c>
      <c r="W1031" s="4">
        <v>5627</v>
      </c>
      <c r="X1031" s="17">
        <f t="shared" si="33"/>
        <v>5627</v>
      </c>
      <c r="Y1031" t="s">
        <v>11</v>
      </c>
      <c r="Z1031" s="3">
        <v>1</v>
      </c>
      <c r="AA1031" s="3">
        <v>0</v>
      </c>
      <c r="AB1031" s="3">
        <v>0</v>
      </c>
      <c r="AC1031" s="3">
        <v>0</v>
      </c>
      <c r="AD1031" s="4">
        <v>0</v>
      </c>
      <c r="AE1031" s="3">
        <v>0</v>
      </c>
      <c r="AF1031" s="4">
        <v>0</v>
      </c>
      <c r="AG1031" s="3">
        <v>1</v>
      </c>
      <c r="AH1031" s="4">
        <v>0</v>
      </c>
      <c r="AI1031" s="4">
        <v>0</v>
      </c>
      <c r="AJ1031" s="4">
        <v>0</v>
      </c>
      <c r="AK1031" s="4">
        <v>0</v>
      </c>
      <c r="AL1031" t="s">
        <v>1596</v>
      </c>
      <c r="AM1031" t="s">
        <v>13</v>
      </c>
    </row>
    <row r="1032" spans="1:39" x14ac:dyDescent="0.25">
      <c r="A1032" t="s">
        <v>1</v>
      </c>
      <c r="B1032" t="s">
        <v>2</v>
      </c>
      <c r="C1032" t="s">
        <v>3</v>
      </c>
      <c r="D1032" t="s">
        <v>4</v>
      </c>
      <c r="E1032" t="str">
        <f>_xlfn.XLOOKUP(D1032,Planilha2!A:A,Planilha2!B:B)</f>
        <v>Compras EBMS</v>
      </c>
      <c r="F1032" s="2">
        <v>45406</v>
      </c>
      <c r="G1032" t="s">
        <v>1197</v>
      </c>
      <c r="H1032" s="10" t="s">
        <v>5670</v>
      </c>
      <c r="I1032" t="s">
        <v>1170</v>
      </c>
      <c r="J1032" t="s">
        <v>1597</v>
      </c>
      <c r="K1032" t="s">
        <v>1146</v>
      </c>
      <c r="L1032" t="str">
        <f t="shared" si="32"/>
        <v>Material</v>
      </c>
      <c r="M1032" t="s">
        <v>0</v>
      </c>
      <c r="N1032" t="s">
        <v>0</v>
      </c>
      <c r="O1032" t="s">
        <v>9</v>
      </c>
      <c r="P1032">
        <v>2118</v>
      </c>
      <c r="Q1032" t="str">
        <f>_xlfn.XLOOKUP(P1032,Planilha1!$A$2:$A$3,Planilha1!$B$2:$B$3)</f>
        <v>Arena</v>
      </c>
      <c r="R1032" t="s">
        <v>0</v>
      </c>
      <c r="S1032" s="3">
        <v>1</v>
      </c>
      <c r="T1032" t="s">
        <v>210</v>
      </c>
      <c r="U1032" s="3">
        <v>1</v>
      </c>
      <c r="V1032" t="s">
        <v>210</v>
      </c>
      <c r="W1032" s="4">
        <v>1580.5</v>
      </c>
      <c r="X1032" s="17">
        <f t="shared" si="33"/>
        <v>1580.5</v>
      </c>
      <c r="Y1032" t="s">
        <v>11</v>
      </c>
      <c r="Z1032" s="3">
        <v>1</v>
      </c>
      <c r="AA1032" s="3">
        <v>0</v>
      </c>
      <c r="AB1032" s="3">
        <v>0</v>
      </c>
      <c r="AC1032" s="3">
        <v>0</v>
      </c>
      <c r="AD1032" s="4">
        <v>0</v>
      </c>
      <c r="AE1032" s="3">
        <v>0</v>
      </c>
      <c r="AF1032" s="4">
        <v>0</v>
      </c>
      <c r="AG1032" s="3">
        <v>1</v>
      </c>
      <c r="AH1032" s="4">
        <v>0</v>
      </c>
      <c r="AI1032" s="4">
        <v>0</v>
      </c>
      <c r="AJ1032" s="4">
        <v>0</v>
      </c>
      <c r="AK1032" s="4">
        <v>0</v>
      </c>
      <c r="AL1032" t="s">
        <v>1598</v>
      </c>
      <c r="AM1032" t="s">
        <v>13</v>
      </c>
    </row>
    <row r="1033" spans="1:39" x14ac:dyDescent="0.25">
      <c r="A1033" t="s">
        <v>1</v>
      </c>
      <c r="B1033" t="s">
        <v>2</v>
      </c>
      <c r="C1033" t="s">
        <v>3</v>
      </c>
      <c r="D1033" t="s">
        <v>4</v>
      </c>
      <c r="E1033" t="str">
        <f>_xlfn.XLOOKUP(D1033,Planilha2!A:A,Planilha2!B:B)</f>
        <v>Compras EBMS</v>
      </c>
      <c r="F1033" s="2">
        <v>45406</v>
      </c>
      <c r="G1033" t="s">
        <v>1185</v>
      </c>
      <c r="H1033" s="10" t="s">
        <v>5669</v>
      </c>
      <c r="I1033" t="s">
        <v>51</v>
      </c>
      <c r="J1033" t="s">
        <v>1186</v>
      </c>
      <c r="K1033" t="s">
        <v>8</v>
      </c>
      <c r="L1033" t="str">
        <f t="shared" si="32"/>
        <v>Serviço</v>
      </c>
      <c r="M1033" t="s">
        <v>0</v>
      </c>
      <c r="N1033" t="s">
        <v>0</v>
      </c>
      <c r="O1033" t="s">
        <v>9</v>
      </c>
      <c r="P1033">
        <v>2118</v>
      </c>
      <c r="Q1033" t="str">
        <f>_xlfn.XLOOKUP(P1033,Planilha1!$A$2:$A$3,Planilha1!$B$2:$B$3)</f>
        <v>Arena</v>
      </c>
      <c r="R1033" t="s">
        <v>0</v>
      </c>
      <c r="S1033" s="3">
        <v>1</v>
      </c>
      <c r="T1033" t="s">
        <v>10</v>
      </c>
      <c r="U1033" s="3">
        <v>1</v>
      </c>
      <c r="V1033" t="s">
        <v>10</v>
      </c>
      <c r="W1033" s="4">
        <v>25498</v>
      </c>
      <c r="X1033" s="17">
        <f t="shared" si="33"/>
        <v>25498</v>
      </c>
      <c r="Y1033" t="s">
        <v>11</v>
      </c>
      <c r="Z1033" s="3">
        <v>1</v>
      </c>
      <c r="AA1033" s="3">
        <v>0</v>
      </c>
      <c r="AB1033" s="3">
        <v>0</v>
      </c>
      <c r="AC1033" s="3">
        <v>0</v>
      </c>
      <c r="AD1033" s="4">
        <v>0</v>
      </c>
      <c r="AE1033" s="3">
        <v>0</v>
      </c>
      <c r="AF1033" s="4">
        <v>0</v>
      </c>
      <c r="AG1033" s="3">
        <v>1</v>
      </c>
      <c r="AH1033" s="4">
        <v>0</v>
      </c>
      <c r="AI1033" s="4">
        <v>0</v>
      </c>
      <c r="AJ1033" s="4">
        <v>0</v>
      </c>
      <c r="AK1033" s="4">
        <v>0</v>
      </c>
      <c r="AL1033" t="s">
        <v>1599</v>
      </c>
      <c r="AM1033" t="s">
        <v>13</v>
      </c>
    </row>
    <row r="1034" spans="1:39" x14ac:dyDescent="0.25">
      <c r="A1034" t="s">
        <v>1</v>
      </c>
      <c r="B1034" t="s">
        <v>2</v>
      </c>
      <c r="C1034" t="s">
        <v>3</v>
      </c>
      <c r="D1034" t="s">
        <v>4</v>
      </c>
      <c r="E1034" t="str">
        <f>_xlfn.XLOOKUP(D1034,Planilha2!A:A,Planilha2!B:B)</f>
        <v>Compras EBMS</v>
      </c>
      <c r="F1034" s="2">
        <v>45406</v>
      </c>
      <c r="G1034" t="s">
        <v>50</v>
      </c>
      <c r="H1034" s="10" t="s">
        <v>5593</v>
      </c>
      <c r="I1034" t="s">
        <v>51</v>
      </c>
      <c r="J1034" t="s">
        <v>1186</v>
      </c>
      <c r="K1034" t="s">
        <v>8</v>
      </c>
      <c r="L1034" t="str">
        <f t="shared" si="32"/>
        <v>Serviço</v>
      </c>
      <c r="M1034" t="s">
        <v>0</v>
      </c>
      <c r="N1034" t="s">
        <v>0</v>
      </c>
      <c r="O1034" t="s">
        <v>9</v>
      </c>
      <c r="P1034">
        <v>2118</v>
      </c>
      <c r="Q1034" t="str">
        <f>_xlfn.XLOOKUP(P1034,Planilha1!$A$2:$A$3,Planilha1!$B$2:$B$3)</f>
        <v>Arena</v>
      </c>
      <c r="R1034" t="s">
        <v>0</v>
      </c>
      <c r="S1034" s="3">
        <v>1</v>
      </c>
      <c r="T1034" t="s">
        <v>10</v>
      </c>
      <c r="U1034" s="3">
        <v>1</v>
      </c>
      <c r="V1034" t="s">
        <v>10</v>
      </c>
      <c r="W1034" s="4">
        <v>21530</v>
      </c>
      <c r="X1034" s="17">
        <f t="shared" si="33"/>
        <v>21530</v>
      </c>
      <c r="Y1034" t="s">
        <v>11</v>
      </c>
      <c r="Z1034" s="3">
        <v>1</v>
      </c>
      <c r="AA1034" s="3">
        <v>0</v>
      </c>
      <c r="AB1034" s="3">
        <v>0</v>
      </c>
      <c r="AC1034" s="3">
        <v>0</v>
      </c>
      <c r="AD1034" s="4">
        <v>0</v>
      </c>
      <c r="AE1034" s="3">
        <v>0</v>
      </c>
      <c r="AF1034" s="4">
        <v>0</v>
      </c>
      <c r="AG1034" s="3">
        <v>1</v>
      </c>
      <c r="AH1034" s="4">
        <v>0</v>
      </c>
      <c r="AI1034" s="4">
        <v>0</v>
      </c>
      <c r="AJ1034" s="4">
        <v>0</v>
      </c>
      <c r="AK1034" s="4">
        <v>0</v>
      </c>
      <c r="AL1034" t="s">
        <v>1600</v>
      </c>
      <c r="AM1034" t="s">
        <v>13</v>
      </c>
    </row>
    <row r="1035" spans="1:39" x14ac:dyDescent="0.25">
      <c r="A1035" t="s">
        <v>1</v>
      </c>
      <c r="B1035" t="s">
        <v>2</v>
      </c>
      <c r="C1035" t="s">
        <v>3</v>
      </c>
      <c r="D1035" t="s">
        <v>4</v>
      </c>
      <c r="E1035" t="str">
        <f>_xlfn.XLOOKUP(D1035,Planilha2!A:A,Planilha2!B:B)</f>
        <v>Compras EBMS</v>
      </c>
      <c r="F1035" s="2">
        <v>45406</v>
      </c>
      <c r="G1035" t="s">
        <v>1226</v>
      </c>
      <c r="H1035" s="10" t="s">
        <v>5675</v>
      </c>
      <c r="I1035" t="s">
        <v>1227</v>
      </c>
      <c r="J1035" t="s">
        <v>1228</v>
      </c>
      <c r="K1035" t="s">
        <v>8</v>
      </c>
      <c r="L1035" t="str">
        <f t="shared" si="32"/>
        <v>Serviço</v>
      </c>
      <c r="M1035" t="s">
        <v>0</v>
      </c>
      <c r="N1035" t="s">
        <v>0</v>
      </c>
      <c r="O1035" t="s">
        <v>9</v>
      </c>
      <c r="P1035">
        <v>2118</v>
      </c>
      <c r="Q1035" t="str">
        <f>_xlfn.XLOOKUP(P1035,Planilha1!$A$2:$A$3,Planilha1!$B$2:$B$3)</f>
        <v>Arena</v>
      </c>
      <c r="R1035" t="s">
        <v>0</v>
      </c>
      <c r="S1035" s="3">
        <v>1</v>
      </c>
      <c r="T1035" t="s">
        <v>10</v>
      </c>
      <c r="U1035" s="3">
        <v>1</v>
      </c>
      <c r="V1035" t="s">
        <v>10</v>
      </c>
      <c r="W1035" s="4">
        <v>9660</v>
      </c>
      <c r="X1035" s="17">
        <f t="shared" si="33"/>
        <v>9660</v>
      </c>
      <c r="Y1035" t="s">
        <v>11</v>
      </c>
      <c r="Z1035" s="3">
        <v>1</v>
      </c>
      <c r="AA1035" s="3">
        <v>0</v>
      </c>
      <c r="AB1035" s="3">
        <v>0</v>
      </c>
      <c r="AC1035" s="3">
        <v>0</v>
      </c>
      <c r="AD1035" s="4">
        <v>0</v>
      </c>
      <c r="AE1035" s="3">
        <v>0</v>
      </c>
      <c r="AF1035" s="4">
        <v>0</v>
      </c>
      <c r="AG1035" s="3">
        <v>1</v>
      </c>
      <c r="AH1035" s="4">
        <v>0</v>
      </c>
      <c r="AI1035" s="4">
        <v>0</v>
      </c>
      <c r="AJ1035" s="4">
        <v>0</v>
      </c>
      <c r="AK1035" s="4">
        <v>0</v>
      </c>
      <c r="AL1035" t="s">
        <v>1601</v>
      </c>
      <c r="AM1035" t="s">
        <v>13</v>
      </c>
    </row>
    <row r="1036" spans="1:39" x14ac:dyDescent="0.25">
      <c r="A1036" t="s">
        <v>1</v>
      </c>
      <c r="B1036" t="s">
        <v>2</v>
      </c>
      <c r="C1036" t="s">
        <v>3</v>
      </c>
      <c r="D1036" t="s">
        <v>4</v>
      </c>
      <c r="E1036" t="str">
        <f>_xlfn.XLOOKUP(D1036,Planilha2!A:A,Planilha2!B:B)</f>
        <v>Compras EBMS</v>
      </c>
      <c r="F1036" s="2">
        <v>45406</v>
      </c>
      <c r="G1036" t="s">
        <v>1234</v>
      </c>
      <c r="H1036" s="10" t="s">
        <v>5677</v>
      </c>
      <c r="I1036" t="s">
        <v>6</v>
      </c>
      <c r="J1036" t="s">
        <v>1235</v>
      </c>
      <c r="K1036" t="s">
        <v>8</v>
      </c>
      <c r="L1036" t="str">
        <f t="shared" si="32"/>
        <v>Serviço</v>
      </c>
      <c r="M1036" t="s">
        <v>0</v>
      </c>
      <c r="N1036" t="s">
        <v>0</v>
      </c>
      <c r="O1036" t="s">
        <v>9</v>
      </c>
      <c r="P1036">
        <v>2118</v>
      </c>
      <c r="Q1036" t="str">
        <f>_xlfn.XLOOKUP(P1036,Planilha1!$A$2:$A$3,Planilha1!$B$2:$B$3)</f>
        <v>Arena</v>
      </c>
      <c r="R1036" t="s">
        <v>0</v>
      </c>
      <c r="S1036" s="3">
        <v>1</v>
      </c>
      <c r="T1036" t="s">
        <v>10</v>
      </c>
      <c r="U1036" s="3">
        <v>1</v>
      </c>
      <c r="V1036" t="s">
        <v>10</v>
      </c>
      <c r="W1036" s="4">
        <v>21615</v>
      </c>
      <c r="X1036" s="17">
        <f t="shared" si="33"/>
        <v>21615</v>
      </c>
      <c r="Y1036" t="s">
        <v>11</v>
      </c>
      <c r="Z1036" s="3">
        <v>1</v>
      </c>
      <c r="AA1036" s="3">
        <v>0</v>
      </c>
      <c r="AB1036" s="3">
        <v>0</v>
      </c>
      <c r="AC1036" s="3">
        <v>0</v>
      </c>
      <c r="AD1036" s="4">
        <v>0</v>
      </c>
      <c r="AE1036" s="3">
        <v>0</v>
      </c>
      <c r="AF1036" s="4">
        <v>0</v>
      </c>
      <c r="AG1036" s="3">
        <v>1</v>
      </c>
      <c r="AH1036" s="4">
        <v>0</v>
      </c>
      <c r="AI1036" s="4">
        <v>0</v>
      </c>
      <c r="AJ1036" s="4">
        <v>0</v>
      </c>
      <c r="AK1036" s="4">
        <v>0</v>
      </c>
      <c r="AL1036" t="s">
        <v>1602</v>
      </c>
      <c r="AM1036" t="s">
        <v>13</v>
      </c>
    </row>
    <row r="1037" spans="1:39" x14ac:dyDescent="0.25">
      <c r="A1037" t="s">
        <v>1</v>
      </c>
      <c r="B1037" t="s">
        <v>2</v>
      </c>
      <c r="C1037" t="s">
        <v>3</v>
      </c>
      <c r="D1037" t="s">
        <v>4</v>
      </c>
      <c r="E1037" t="str">
        <f>_xlfn.XLOOKUP(D1037,Planilha2!A:A,Planilha2!B:B)</f>
        <v>Compras EBMS</v>
      </c>
      <c r="F1037" s="2">
        <v>45406</v>
      </c>
      <c r="G1037" t="s">
        <v>300</v>
      </c>
      <c r="H1037" s="10" t="s">
        <v>5608</v>
      </c>
      <c r="I1037" t="s">
        <v>33</v>
      </c>
      <c r="J1037" t="s">
        <v>1237</v>
      </c>
      <c r="K1037" t="s">
        <v>8</v>
      </c>
      <c r="L1037" t="str">
        <f t="shared" si="32"/>
        <v>Serviço</v>
      </c>
      <c r="M1037" t="s">
        <v>0</v>
      </c>
      <c r="N1037" t="s">
        <v>0</v>
      </c>
      <c r="O1037" t="s">
        <v>9</v>
      </c>
      <c r="P1037">
        <v>2118</v>
      </c>
      <c r="Q1037" t="str">
        <f>_xlfn.XLOOKUP(P1037,Planilha1!$A$2:$A$3,Planilha1!$B$2:$B$3)</f>
        <v>Arena</v>
      </c>
      <c r="R1037" t="s">
        <v>0</v>
      </c>
      <c r="S1037" s="3">
        <v>1</v>
      </c>
      <c r="T1037" t="s">
        <v>10</v>
      </c>
      <c r="U1037" s="3">
        <v>1</v>
      </c>
      <c r="V1037" t="s">
        <v>10</v>
      </c>
      <c r="W1037" s="4">
        <v>3540</v>
      </c>
      <c r="X1037" s="17">
        <f t="shared" si="33"/>
        <v>3540</v>
      </c>
      <c r="Y1037" t="s">
        <v>11</v>
      </c>
      <c r="Z1037" s="3">
        <v>1</v>
      </c>
      <c r="AA1037" s="3">
        <v>0</v>
      </c>
      <c r="AB1037" s="3">
        <v>0</v>
      </c>
      <c r="AC1037" s="3">
        <v>0</v>
      </c>
      <c r="AD1037" s="4">
        <v>0</v>
      </c>
      <c r="AE1037" s="3">
        <v>0</v>
      </c>
      <c r="AF1037" s="4">
        <v>0</v>
      </c>
      <c r="AG1037" s="3">
        <v>1</v>
      </c>
      <c r="AH1037" s="4">
        <v>0</v>
      </c>
      <c r="AI1037" s="4">
        <v>0</v>
      </c>
      <c r="AJ1037" s="4">
        <v>0</v>
      </c>
      <c r="AK1037" s="4">
        <v>0</v>
      </c>
      <c r="AL1037" t="s">
        <v>1603</v>
      </c>
      <c r="AM1037" t="s">
        <v>13</v>
      </c>
    </row>
    <row r="1038" spans="1:39" x14ac:dyDescent="0.25">
      <c r="A1038" t="s">
        <v>1</v>
      </c>
      <c r="B1038" t="s">
        <v>2</v>
      </c>
      <c r="C1038" t="s">
        <v>3</v>
      </c>
      <c r="D1038" t="s">
        <v>4</v>
      </c>
      <c r="E1038" t="str">
        <f>_xlfn.XLOOKUP(D1038,Planilha2!A:A,Planilha2!B:B)</f>
        <v>Compras EBMS</v>
      </c>
      <c r="F1038" s="2">
        <v>45406</v>
      </c>
      <c r="G1038" t="s">
        <v>1335</v>
      </c>
      <c r="H1038" s="10" t="s">
        <v>5974</v>
      </c>
      <c r="I1038" t="s">
        <v>21</v>
      </c>
      <c r="J1038" t="s">
        <v>1440</v>
      </c>
      <c r="K1038" t="s">
        <v>8</v>
      </c>
      <c r="L1038" t="str">
        <f t="shared" si="32"/>
        <v>Serviço</v>
      </c>
      <c r="M1038" t="s">
        <v>0</v>
      </c>
      <c r="N1038" t="s">
        <v>0</v>
      </c>
      <c r="O1038" t="s">
        <v>9</v>
      </c>
      <c r="P1038">
        <v>2118</v>
      </c>
      <c r="Q1038" t="str">
        <f>_xlfn.XLOOKUP(P1038,Planilha1!$A$2:$A$3,Planilha1!$B$2:$B$3)</f>
        <v>Arena</v>
      </c>
      <c r="R1038" t="s">
        <v>0</v>
      </c>
      <c r="S1038" s="3">
        <v>1</v>
      </c>
      <c r="T1038" t="s">
        <v>10</v>
      </c>
      <c r="U1038" s="3">
        <v>1</v>
      </c>
      <c r="V1038" t="s">
        <v>10</v>
      </c>
      <c r="W1038" s="4">
        <v>1000</v>
      </c>
      <c r="X1038" s="17">
        <f t="shared" si="33"/>
        <v>1000</v>
      </c>
      <c r="Y1038" t="s">
        <v>11</v>
      </c>
      <c r="Z1038" s="3">
        <v>1</v>
      </c>
      <c r="AA1038" s="3">
        <v>0</v>
      </c>
      <c r="AB1038" s="3">
        <v>0</v>
      </c>
      <c r="AC1038" s="3">
        <v>0</v>
      </c>
      <c r="AD1038" s="4">
        <v>0</v>
      </c>
      <c r="AE1038" s="3">
        <v>0</v>
      </c>
      <c r="AF1038" s="4">
        <v>0</v>
      </c>
      <c r="AG1038" s="3">
        <v>1</v>
      </c>
      <c r="AH1038" s="4">
        <v>0</v>
      </c>
      <c r="AI1038" s="4">
        <v>0</v>
      </c>
      <c r="AJ1038" s="4">
        <v>0</v>
      </c>
      <c r="AK1038" s="4">
        <v>0</v>
      </c>
      <c r="AL1038" t="s">
        <v>1604</v>
      </c>
      <c r="AM1038" t="s">
        <v>13</v>
      </c>
    </row>
    <row r="1039" spans="1:39" x14ac:dyDescent="0.25">
      <c r="A1039" t="s">
        <v>1</v>
      </c>
      <c r="B1039" t="s">
        <v>2</v>
      </c>
      <c r="C1039" t="s">
        <v>3</v>
      </c>
      <c r="D1039" t="s">
        <v>4</v>
      </c>
      <c r="E1039" t="str">
        <f>_xlfn.XLOOKUP(D1039,Planilha2!A:A,Planilha2!B:B)</f>
        <v>Compras EBMS</v>
      </c>
      <c r="F1039" s="2">
        <v>45406</v>
      </c>
      <c r="G1039" t="s">
        <v>1239</v>
      </c>
      <c r="H1039" s="10" t="s">
        <v>5972</v>
      </c>
      <c r="I1039" t="s">
        <v>21</v>
      </c>
      <c r="J1039" t="s">
        <v>1440</v>
      </c>
      <c r="K1039" t="s">
        <v>8</v>
      </c>
      <c r="L1039" t="str">
        <f t="shared" si="32"/>
        <v>Serviço</v>
      </c>
      <c r="M1039" t="s">
        <v>0</v>
      </c>
      <c r="N1039" t="s">
        <v>0</v>
      </c>
      <c r="O1039" t="s">
        <v>9</v>
      </c>
      <c r="P1039">
        <v>2118</v>
      </c>
      <c r="Q1039" t="str">
        <f>_xlfn.XLOOKUP(P1039,Planilha1!$A$2:$A$3,Planilha1!$B$2:$B$3)</f>
        <v>Arena</v>
      </c>
      <c r="R1039" t="s">
        <v>0</v>
      </c>
      <c r="S1039" s="3">
        <v>1</v>
      </c>
      <c r="T1039" t="s">
        <v>10</v>
      </c>
      <c r="U1039" s="3">
        <v>1</v>
      </c>
      <c r="V1039" t="s">
        <v>10</v>
      </c>
      <c r="W1039" s="4">
        <v>1000</v>
      </c>
      <c r="X1039" s="17">
        <f t="shared" si="33"/>
        <v>1000</v>
      </c>
      <c r="Y1039" t="s">
        <v>11</v>
      </c>
      <c r="Z1039" s="3">
        <v>1</v>
      </c>
      <c r="AA1039" s="3">
        <v>0</v>
      </c>
      <c r="AB1039" s="3">
        <v>0</v>
      </c>
      <c r="AC1039" s="3">
        <v>0</v>
      </c>
      <c r="AD1039" s="4">
        <v>0</v>
      </c>
      <c r="AE1039" s="3">
        <v>0</v>
      </c>
      <c r="AF1039" s="4">
        <v>0</v>
      </c>
      <c r="AG1039" s="3">
        <v>1</v>
      </c>
      <c r="AH1039" s="4">
        <v>0</v>
      </c>
      <c r="AI1039" s="4">
        <v>0</v>
      </c>
      <c r="AJ1039" s="4">
        <v>0</v>
      </c>
      <c r="AK1039" s="4">
        <v>0</v>
      </c>
      <c r="AL1039" t="s">
        <v>1605</v>
      </c>
      <c r="AM1039" t="s">
        <v>13</v>
      </c>
    </row>
    <row r="1040" spans="1:39" x14ac:dyDescent="0.25">
      <c r="A1040" t="s">
        <v>1</v>
      </c>
      <c r="B1040" t="s">
        <v>2</v>
      </c>
      <c r="C1040" t="s">
        <v>3</v>
      </c>
      <c r="D1040" t="s">
        <v>4</v>
      </c>
      <c r="E1040" t="str">
        <f>_xlfn.XLOOKUP(D1040,Planilha2!A:A,Planilha2!B:B)</f>
        <v>Compras EBMS</v>
      </c>
      <c r="F1040" s="2">
        <v>45406</v>
      </c>
      <c r="G1040" t="s">
        <v>1116</v>
      </c>
      <c r="H1040" s="10" t="s">
        <v>5657</v>
      </c>
      <c r="I1040" t="s">
        <v>21</v>
      </c>
      <c r="J1040" t="s">
        <v>1114</v>
      </c>
      <c r="K1040" t="s">
        <v>8</v>
      </c>
      <c r="L1040" t="str">
        <f t="shared" si="32"/>
        <v>Serviço</v>
      </c>
      <c r="M1040" t="s">
        <v>0</v>
      </c>
      <c r="N1040" t="s">
        <v>0</v>
      </c>
      <c r="O1040" t="s">
        <v>9</v>
      </c>
      <c r="P1040">
        <v>2118</v>
      </c>
      <c r="Q1040" t="str">
        <f>_xlfn.XLOOKUP(P1040,Planilha1!$A$2:$A$3,Planilha1!$B$2:$B$3)</f>
        <v>Arena</v>
      </c>
      <c r="R1040" t="s">
        <v>0</v>
      </c>
      <c r="S1040" s="3">
        <v>1</v>
      </c>
      <c r="T1040" t="s">
        <v>10</v>
      </c>
      <c r="U1040" s="3">
        <v>1</v>
      </c>
      <c r="V1040" t="s">
        <v>10</v>
      </c>
      <c r="W1040" s="4">
        <v>1600</v>
      </c>
      <c r="X1040" s="17">
        <f t="shared" si="33"/>
        <v>1600</v>
      </c>
      <c r="Y1040" t="s">
        <v>11</v>
      </c>
      <c r="Z1040" s="3">
        <v>1</v>
      </c>
      <c r="AA1040" s="3">
        <v>0</v>
      </c>
      <c r="AB1040" s="3">
        <v>0</v>
      </c>
      <c r="AC1040" s="3">
        <v>0</v>
      </c>
      <c r="AD1040" s="4">
        <v>0</v>
      </c>
      <c r="AE1040" s="3">
        <v>0</v>
      </c>
      <c r="AF1040" s="4">
        <v>0</v>
      </c>
      <c r="AG1040" s="3">
        <v>1</v>
      </c>
      <c r="AH1040" s="4">
        <v>0</v>
      </c>
      <c r="AI1040" s="4">
        <v>0</v>
      </c>
      <c r="AJ1040" s="4">
        <v>0</v>
      </c>
      <c r="AK1040" s="4">
        <v>0</v>
      </c>
      <c r="AL1040" t="s">
        <v>1606</v>
      </c>
      <c r="AM1040" t="s">
        <v>13</v>
      </c>
    </row>
    <row r="1041" spans="1:39" x14ac:dyDescent="0.25">
      <c r="A1041" t="s">
        <v>1</v>
      </c>
      <c r="B1041" t="s">
        <v>2</v>
      </c>
      <c r="C1041" t="s">
        <v>3</v>
      </c>
      <c r="D1041" t="s">
        <v>4</v>
      </c>
      <c r="E1041" t="str">
        <f>_xlfn.XLOOKUP(D1041,Planilha2!A:A,Planilha2!B:B)</f>
        <v>Compras EBMS</v>
      </c>
      <c r="F1041" s="2">
        <v>45406</v>
      </c>
      <c r="G1041" t="s">
        <v>1122</v>
      </c>
      <c r="H1041" s="10" t="s">
        <v>5971</v>
      </c>
      <c r="I1041" t="s">
        <v>21</v>
      </c>
      <c r="J1041" t="s">
        <v>1114</v>
      </c>
      <c r="K1041" t="s">
        <v>8</v>
      </c>
      <c r="L1041" t="str">
        <f t="shared" si="32"/>
        <v>Serviço</v>
      </c>
      <c r="M1041" t="s">
        <v>23</v>
      </c>
      <c r="N1041" t="s">
        <v>0</v>
      </c>
      <c r="O1041" t="s">
        <v>9</v>
      </c>
      <c r="P1041">
        <v>2118</v>
      </c>
      <c r="Q1041" t="str">
        <f>_xlfn.XLOOKUP(P1041,Planilha1!$A$2:$A$3,Planilha1!$B$2:$B$3)</f>
        <v>Arena</v>
      </c>
      <c r="R1041" t="s">
        <v>0</v>
      </c>
      <c r="S1041" s="3">
        <v>1</v>
      </c>
      <c r="T1041" t="s">
        <v>10</v>
      </c>
      <c r="U1041" s="3">
        <v>1</v>
      </c>
      <c r="V1041" t="s">
        <v>10</v>
      </c>
      <c r="W1041" s="4">
        <v>500</v>
      </c>
      <c r="X1041" s="17">
        <f t="shared" si="33"/>
        <v>500</v>
      </c>
      <c r="Y1041" t="s">
        <v>11</v>
      </c>
      <c r="Z1041" s="3">
        <v>1</v>
      </c>
      <c r="AA1041" s="3">
        <v>0</v>
      </c>
      <c r="AB1041" s="3">
        <v>0</v>
      </c>
      <c r="AC1041" s="3">
        <v>0</v>
      </c>
      <c r="AD1041" s="4">
        <v>0</v>
      </c>
      <c r="AE1041" s="3">
        <v>0</v>
      </c>
      <c r="AF1041" s="4">
        <v>0</v>
      </c>
      <c r="AG1041" s="3">
        <v>1</v>
      </c>
      <c r="AH1041" s="4">
        <v>0</v>
      </c>
      <c r="AI1041" s="4">
        <v>0</v>
      </c>
      <c r="AJ1041" s="4">
        <v>0</v>
      </c>
      <c r="AK1041" s="4">
        <v>0</v>
      </c>
      <c r="AL1041" t="s">
        <v>1607</v>
      </c>
      <c r="AM1041" t="s">
        <v>13</v>
      </c>
    </row>
    <row r="1042" spans="1:39" x14ac:dyDescent="0.25">
      <c r="A1042" t="s">
        <v>1</v>
      </c>
      <c r="B1042" t="s">
        <v>2</v>
      </c>
      <c r="C1042" t="s">
        <v>3</v>
      </c>
      <c r="D1042" t="s">
        <v>4</v>
      </c>
      <c r="E1042" t="str">
        <f>_xlfn.XLOOKUP(D1042,Planilha2!A:A,Planilha2!B:B)</f>
        <v>Compras EBMS</v>
      </c>
      <c r="F1042" s="2">
        <v>45406</v>
      </c>
      <c r="G1042" t="s">
        <v>1113</v>
      </c>
      <c r="H1042" s="10" t="s">
        <v>5656</v>
      </c>
      <c r="I1042" t="s">
        <v>21</v>
      </c>
      <c r="J1042" t="s">
        <v>1114</v>
      </c>
      <c r="K1042" t="s">
        <v>8</v>
      </c>
      <c r="L1042" t="str">
        <f t="shared" si="32"/>
        <v>Serviço</v>
      </c>
      <c r="M1042" t="s">
        <v>0</v>
      </c>
      <c r="N1042" t="s">
        <v>0</v>
      </c>
      <c r="O1042" t="s">
        <v>9</v>
      </c>
      <c r="P1042">
        <v>2118</v>
      </c>
      <c r="Q1042" t="str">
        <f>_xlfn.XLOOKUP(P1042,Planilha1!$A$2:$A$3,Planilha1!$B$2:$B$3)</f>
        <v>Arena</v>
      </c>
      <c r="R1042" t="s">
        <v>0</v>
      </c>
      <c r="S1042" s="3">
        <v>1</v>
      </c>
      <c r="T1042" t="s">
        <v>10</v>
      </c>
      <c r="U1042" s="3">
        <v>1</v>
      </c>
      <c r="V1042" t="s">
        <v>10</v>
      </c>
      <c r="W1042" s="4">
        <v>500</v>
      </c>
      <c r="X1042" s="17">
        <f t="shared" si="33"/>
        <v>500</v>
      </c>
      <c r="Y1042" t="s">
        <v>11</v>
      </c>
      <c r="Z1042" s="3">
        <v>1</v>
      </c>
      <c r="AA1042" s="3">
        <v>0</v>
      </c>
      <c r="AB1042" s="3">
        <v>0</v>
      </c>
      <c r="AC1042" s="3">
        <v>0</v>
      </c>
      <c r="AD1042" s="4">
        <v>0</v>
      </c>
      <c r="AE1042" s="3">
        <v>0</v>
      </c>
      <c r="AF1042" s="4">
        <v>0</v>
      </c>
      <c r="AG1042" s="3">
        <v>1</v>
      </c>
      <c r="AH1042" s="4">
        <v>0</v>
      </c>
      <c r="AI1042" s="4">
        <v>0</v>
      </c>
      <c r="AJ1042" s="4">
        <v>0</v>
      </c>
      <c r="AK1042" s="4">
        <v>0</v>
      </c>
      <c r="AL1042" t="s">
        <v>1608</v>
      </c>
      <c r="AM1042" t="s">
        <v>13</v>
      </c>
    </row>
    <row r="1043" spans="1:39" x14ac:dyDescent="0.25">
      <c r="A1043" t="s">
        <v>1</v>
      </c>
      <c r="B1043" t="s">
        <v>2</v>
      </c>
      <c r="C1043" t="s">
        <v>3</v>
      </c>
      <c r="D1043" t="s">
        <v>4</v>
      </c>
      <c r="E1043" t="str">
        <f>_xlfn.XLOOKUP(D1043,Planilha2!A:A,Planilha2!B:B)</f>
        <v>Compras EBMS</v>
      </c>
      <c r="F1043" s="2">
        <v>45406</v>
      </c>
      <c r="G1043" t="s">
        <v>1243</v>
      </c>
      <c r="H1043" s="10" t="s">
        <v>5678</v>
      </c>
      <c r="I1043" t="s">
        <v>21</v>
      </c>
      <c r="J1043" t="s">
        <v>1609</v>
      </c>
      <c r="K1043" t="s">
        <v>8</v>
      </c>
      <c r="L1043" t="str">
        <f t="shared" si="32"/>
        <v>Serviço</v>
      </c>
      <c r="M1043" t="s">
        <v>0</v>
      </c>
      <c r="N1043" t="s">
        <v>0</v>
      </c>
      <c r="O1043" t="s">
        <v>9</v>
      </c>
      <c r="P1043">
        <v>2118</v>
      </c>
      <c r="Q1043" t="str">
        <f>_xlfn.XLOOKUP(P1043,Planilha1!$A$2:$A$3,Planilha1!$B$2:$B$3)</f>
        <v>Arena</v>
      </c>
      <c r="R1043" t="s">
        <v>0</v>
      </c>
      <c r="S1043" s="3">
        <v>1</v>
      </c>
      <c r="T1043" t="s">
        <v>10</v>
      </c>
      <c r="U1043" s="3">
        <v>1</v>
      </c>
      <c r="V1043" t="s">
        <v>10</v>
      </c>
      <c r="W1043" s="4">
        <v>1000</v>
      </c>
      <c r="X1043" s="17">
        <f t="shared" si="33"/>
        <v>1000</v>
      </c>
      <c r="Y1043" t="s">
        <v>11</v>
      </c>
      <c r="Z1043" s="3">
        <v>1</v>
      </c>
      <c r="AA1043" s="3">
        <v>0</v>
      </c>
      <c r="AB1043" s="3">
        <v>0</v>
      </c>
      <c r="AC1043" s="3">
        <v>0</v>
      </c>
      <c r="AD1043" s="4">
        <v>0</v>
      </c>
      <c r="AE1043" s="3">
        <v>0</v>
      </c>
      <c r="AF1043" s="4">
        <v>0</v>
      </c>
      <c r="AG1043" s="3">
        <v>1</v>
      </c>
      <c r="AH1043" s="4">
        <v>0</v>
      </c>
      <c r="AI1043" s="4">
        <v>0</v>
      </c>
      <c r="AJ1043" s="4">
        <v>0</v>
      </c>
      <c r="AK1043" s="4">
        <v>0</v>
      </c>
      <c r="AL1043" t="s">
        <v>1610</v>
      </c>
      <c r="AM1043" t="s">
        <v>13</v>
      </c>
    </row>
    <row r="1044" spans="1:39" x14ac:dyDescent="0.25">
      <c r="A1044" t="s">
        <v>1</v>
      </c>
      <c r="B1044" t="s">
        <v>2</v>
      </c>
      <c r="C1044" t="s">
        <v>3</v>
      </c>
      <c r="D1044" t="s">
        <v>4</v>
      </c>
      <c r="E1044" t="str">
        <f>_xlfn.XLOOKUP(D1044,Planilha2!A:A,Planilha2!B:B)</f>
        <v>Compras EBMS</v>
      </c>
      <c r="F1044" s="2">
        <v>45406</v>
      </c>
      <c r="G1044" t="s">
        <v>1119</v>
      </c>
      <c r="H1044" s="10" t="s">
        <v>5658</v>
      </c>
      <c r="I1044" t="s">
        <v>21</v>
      </c>
      <c r="J1044" t="s">
        <v>1611</v>
      </c>
      <c r="K1044" t="s">
        <v>8</v>
      </c>
      <c r="L1044" t="str">
        <f t="shared" si="32"/>
        <v>Serviço</v>
      </c>
      <c r="M1044" t="s">
        <v>0</v>
      </c>
      <c r="N1044" t="s">
        <v>0</v>
      </c>
      <c r="O1044" t="s">
        <v>9</v>
      </c>
      <c r="P1044">
        <v>2118</v>
      </c>
      <c r="Q1044" t="str">
        <f>_xlfn.XLOOKUP(P1044,Planilha1!$A$2:$A$3,Planilha1!$B$2:$B$3)</f>
        <v>Arena</v>
      </c>
      <c r="R1044" t="s">
        <v>0</v>
      </c>
      <c r="S1044" s="3">
        <v>1</v>
      </c>
      <c r="T1044" t="s">
        <v>10</v>
      </c>
      <c r="U1044" s="3">
        <v>1</v>
      </c>
      <c r="V1044" t="s">
        <v>10</v>
      </c>
      <c r="W1044" s="4">
        <v>1000</v>
      </c>
      <c r="X1044" s="17">
        <f t="shared" si="33"/>
        <v>1000</v>
      </c>
      <c r="Y1044" t="s">
        <v>11</v>
      </c>
      <c r="Z1044" s="3">
        <v>1</v>
      </c>
      <c r="AA1044" s="3">
        <v>0</v>
      </c>
      <c r="AB1044" s="3">
        <v>0</v>
      </c>
      <c r="AC1044" s="3">
        <v>0</v>
      </c>
      <c r="AD1044" s="4">
        <v>0</v>
      </c>
      <c r="AE1044" s="3">
        <v>0</v>
      </c>
      <c r="AF1044" s="4">
        <v>0</v>
      </c>
      <c r="AG1044" s="3">
        <v>1</v>
      </c>
      <c r="AH1044" s="4">
        <v>0</v>
      </c>
      <c r="AI1044" s="4">
        <v>0</v>
      </c>
      <c r="AJ1044" s="4">
        <v>0</v>
      </c>
      <c r="AK1044" s="4">
        <v>0</v>
      </c>
      <c r="AL1044" t="s">
        <v>1612</v>
      </c>
      <c r="AM1044" t="s">
        <v>13</v>
      </c>
    </row>
    <row r="1045" spans="1:39" x14ac:dyDescent="0.25">
      <c r="A1045" t="s">
        <v>1</v>
      </c>
      <c r="B1045" t="s">
        <v>2</v>
      </c>
      <c r="C1045" t="s">
        <v>3</v>
      </c>
      <c r="D1045" t="s">
        <v>4</v>
      </c>
      <c r="E1045" t="str">
        <f>_xlfn.XLOOKUP(D1045,Planilha2!A:A,Planilha2!B:B)</f>
        <v>Compras EBMS</v>
      </c>
      <c r="F1045" s="2">
        <v>45406</v>
      </c>
      <c r="G1045" t="s">
        <v>1250</v>
      </c>
      <c r="H1045" s="10" t="s">
        <v>5680</v>
      </c>
      <c r="I1045" t="s">
        <v>21</v>
      </c>
      <c r="J1045" t="s">
        <v>1613</v>
      </c>
      <c r="K1045" t="s">
        <v>8</v>
      </c>
      <c r="L1045" t="str">
        <f t="shared" si="32"/>
        <v>Serviço</v>
      </c>
      <c r="M1045" t="s">
        <v>0</v>
      </c>
      <c r="N1045" t="s">
        <v>0</v>
      </c>
      <c r="O1045" t="s">
        <v>9</v>
      </c>
      <c r="P1045">
        <v>2118</v>
      </c>
      <c r="Q1045" t="str">
        <f>_xlfn.XLOOKUP(P1045,Planilha1!$A$2:$A$3,Planilha1!$B$2:$B$3)</f>
        <v>Arena</v>
      </c>
      <c r="R1045" t="s">
        <v>0</v>
      </c>
      <c r="S1045" s="3">
        <v>1</v>
      </c>
      <c r="T1045" t="s">
        <v>10</v>
      </c>
      <c r="U1045" s="3">
        <v>1</v>
      </c>
      <c r="V1045" t="s">
        <v>10</v>
      </c>
      <c r="W1045" s="4">
        <v>6120</v>
      </c>
      <c r="X1045" s="17">
        <f t="shared" si="33"/>
        <v>6120</v>
      </c>
      <c r="Y1045" t="s">
        <v>11</v>
      </c>
      <c r="Z1045" s="3">
        <v>1</v>
      </c>
      <c r="AA1045" s="3">
        <v>0</v>
      </c>
      <c r="AB1045" s="3">
        <v>0</v>
      </c>
      <c r="AC1045" s="3">
        <v>0</v>
      </c>
      <c r="AD1045" s="4">
        <v>0</v>
      </c>
      <c r="AE1045" s="3">
        <v>0</v>
      </c>
      <c r="AF1045" s="4">
        <v>0</v>
      </c>
      <c r="AG1045" s="3">
        <v>1</v>
      </c>
      <c r="AH1045" s="4">
        <v>0</v>
      </c>
      <c r="AI1045" s="4">
        <v>0</v>
      </c>
      <c r="AJ1045" s="4">
        <v>0</v>
      </c>
      <c r="AK1045" s="4">
        <v>0</v>
      </c>
      <c r="AL1045" t="s">
        <v>1614</v>
      </c>
      <c r="AM1045" t="s">
        <v>13</v>
      </c>
    </row>
    <row r="1046" spans="1:39" x14ac:dyDescent="0.25">
      <c r="A1046" t="s">
        <v>1</v>
      </c>
      <c r="B1046" t="s">
        <v>2</v>
      </c>
      <c r="C1046" t="s">
        <v>3</v>
      </c>
      <c r="D1046" t="s">
        <v>4</v>
      </c>
      <c r="E1046" t="str">
        <f>_xlfn.XLOOKUP(D1046,Planilha2!A:A,Planilha2!B:B)</f>
        <v>Compras EBMS</v>
      </c>
      <c r="F1046" s="2">
        <v>45406</v>
      </c>
      <c r="G1046" t="s">
        <v>1258</v>
      </c>
      <c r="H1046" s="10" t="s">
        <v>5683</v>
      </c>
      <c r="I1046" t="s">
        <v>21</v>
      </c>
      <c r="J1046" t="s">
        <v>1615</v>
      </c>
      <c r="K1046" t="s">
        <v>8</v>
      </c>
      <c r="L1046" t="str">
        <f t="shared" si="32"/>
        <v>Serviço</v>
      </c>
      <c r="M1046" t="s">
        <v>0</v>
      </c>
      <c r="N1046" t="s">
        <v>0</v>
      </c>
      <c r="O1046" t="s">
        <v>9</v>
      </c>
      <c r="P1046">
        <v>2118</v>
      </c>
      <c r="Q1046" t="str">
        <f>_xlfn.XLOOKUP(P1046,Planilha1!$A$2:$A$3,Planilha1!$B$2:$B$3)</f>
        <v>Arena</v>
      </c>
      <c r="R1046" t="s">
        <v>0</v>
      </c>
      <c r="S1046" s="3">
        <v>1</v>
      </c>
      <c r="T1046" t="s">
        <v>10</v>
      </c>
      <c r="U1046" s="3">
        <v>1</v>
      </c>
      <c r="V1046" t="s">
        <v>10</v>
      </c>
      <c r="W1046" s="4">
        <v>750</v>
      </c>
      <c r="X1046" s="17">
        <f t="shared" si="33"/>
        <v>750</v>
      </c>
      <c r="Y1046" t="s">
        <v>11</v>
      </c>
      <c r="Z1046" s="3">
        <v>1</v>
      </c>
      <c r="AA1046" s="3">
        <v>0</v>
      </c>
      <c r="AB1046" s="3">
        <v>0</v>
      </c>
      <c r="AC1046" s="3">
        <v>0</v>
      </c>
      <c r="AD1046" s="4">
        <v>0</v>
      </c>
      <c r="AE1046" s="3">
        <v>0</v>
      </c>
      <c r="AF1046" s="4">
        <v>0</v>
      </c>
      <c r="AG1046" s="3">
        <v>1</v>
      </c>
      <c r="AH1046" s="4">
        <v>0</v>
      </c>
      <c r="AI1046" s="4">
        <v>0</v>
      </c>
      <c r="AJ1046" s="4">
        <v>0</v>
      </c>
      <c r="AK1046" s="4">
        <v>0</v>
      </c>
      <c r="AL1046" t="s">
        <v>1616</v>
      </c>
      <c r="AM1046" t="s">
        <v>13</v>
      </c>
    </row>
    <row r="1047" spans="1:39" x14ac:dyDescent="0.25">
      <c r="A1047" t="s">
        <v>1</v>
      </c>
      <c r="B1047" t="s">
        <v>2</v>
      </c>
      <c r="C1047" t="s">
        <v>3</v>
      </c>
      <c r="D1047" t="s">
        <v>4</v>
      </c>
      <c r="E1047" t="str">
        <f>_xlfn.XLOOKUP(D1047,Planilha2!A:A,Planilha2!B:B)</f>
        <v>Compras EBMS</v>
      </c>
      <c r="F1047" s="2">
        <v>45406</v>
      </c>
      <c r="G1047" t="s">
        <v>1256</v>
      </c>
      <c r="H1047" s="10" t="s">
        <v>5682</v>
      </c>
      <c r="I1047" t="s">
        <v>21</v>
      </c>
      <c r="J1047" t="s">
        <v>1391</v>
      </c>
      <c r="K1047" t="s">
        <v>8</v>
      </c>
      <c r="L1047" t="str">
        <f t="shared" si="32"/>
        <v>Serviço</v>
      </c>
      <c r="M1047" t="s">
        <v>0</v>
      </c>
      <c r="N1047" t="s">
        <v>0</v>
      </c>
      <c r="O1047" t="s">
        <v>9</v>
      </c>
      <c r="P1047">
        <v>2118</v>
      </c>
      <c r="Q1047" t="str">
        <f>_xlfn.XLOOKUP(P1047,Planilha1!$A$2:$A$3,Planilha1!$B$2:$B$3)</f>
        <v>Arena</v>
      </c>
      <c r="R1047" t="s">
        <v>0</v>
      </c>
      <c r="S1047" s="3">
        <v>1</v>
      </c>
      <c r="T1047" t="s">
        <v>10</v>
      </c>
      <c r="U1047" s="3">
        <v>1</v>
      </c>
      <c r="V1047" t="s">
        <v>10</v>
      </c>
      <c r="W1047" s="4">
        <v>600</v>
      </c>
      <c r="X1047" s="17">
        <f t="shared" si="33"/>
        <v>600</v>
      </c>
      <c r="Y1047" t="s">
        <v>11</v>
      </c>
      <c r="Z1047" s="3">
        <v>1</v>
      </c>
      <c r="AA1047" s="3">
        <v>0</v>
      </c>
      <c r="AB1047" s="3">
        <v>0</v>
      </c>
      <c r="AC1047" s="3">
        <v>0</v>
      </c>
      <c r="AD1047" s="4">
        <v>0</v>
      </c>
      <c r="AE1047" s="3">
        <v>0</v>
      </c>
      <c r="AF1047" s="4">
        <v>0</v>
      </c>
      <c r="AG1047" s="3">
        <v>1</v>
      </c>
      <c r="AH1047" s="4">
        <v>0</v>
      </c>
      <c r="AI1047" s="4">
        <v>0</v>
      </c>
      <c r="AJ1047" s="4">
        <v>0</v>
      </c>
      <c r="AK1047" s="4">
        <v>0</v>
      </c>
      <c r="AL1047" t="s">
        <v>1617</v>
      </c>
      <c r="AM1047" t="s">
        <v>13</v>
      </c>
    </row>
    <row r="1048" spans="1:39" x14ac:dyDescent="0.25">
      <c r="A1048" t="s">
        <v>1</v>
      </c>
      <c r="B1048" t="s">
        <v>2</v>
      </c>
      <c r="C1048" t="s">
        <v>3</v>
      </c>
      <c r="D1048" t="s">
        <v>4</v>
      </c>
      <c r="E1048" t="str">
        <f>_xlfn.XLOOKUP(D1048,Planilha2!A:A,Planilha2!B:B)</f>
        <v>Compras EBMS</v>
      </c>
      <c r="F1048" s="2">
        <v>45406</v>
      </c>
      <c r="G1048" t="s">
        <v>1253</v>
      </c>
      <c r="H1048" s="10" t="s">
        <v>5681</v>
      </c>
      <c r="I1048" t="s">
        <v>21</v>
      </c>
      <c r="J1048" t="s">
        <v>1391</v>
      </c>
      <c r="K1048" t="s">
        <v>8</v>
      </c>
      <c r="L1048" t="str">
        <f t="shared" si="32"/>
        <v>Serviço</v>
      </c>
      <c r="M1048" t="s">
        <v>0</v>
      </c>
      <c r="N1048" t="s">
        <v>0</v>
      </c>
      <c r="O1048" t="s">
        <v>9</v>
      </c>
      <c r="P1048">
        <v>2118</v>
      </c>
      <c r="Q1048" t="str">
        <f>_xlfn.XLOOKUP(P1048,Planilha1!$A$2:$A$3,Planilha1!$B$2:$B$3)</f>
        <v>Arena</v>
      </c>
      <c r="R1048" t="s">
        <v>0</v>
      </c>
      <c r="S1048" s="3">
        <v>1</v>
      </c>
      <c r="T1048" t="s">
        <v>10</v>
      </c>
      <c r="U1048" s="3">
        <v>1</v>
      </c>
      <c r="V1048" t="s">
        <v>10</v>
      </c>
      <c r="W1048" s="4">
        <v>400</v>
      </c>
      <c r="X1048" s="17">
        <f t="shared" si="33"/>
        <v>400</v>
      </c>
      <c r="Y1048" t="s">
        <v>11</v>
      </c>
      <c r="Z1048" s="3">
        <v>1</v>
      </c>
      <c r="AA1048" s="3">
        <v>0</v>
      </c>
      <c r="AB1048" s="3">
        <v>0</v>
      </c>
      <c r="AC1048" s="3">
        <v>0</v>
      </c>
      <c r="AD1048" s="4">
        <v>0</v>
      </c>
      <c r="AE1048" s="3">
        <v>0</v>
      </c>
      <c r="AF1048" s="4">
        <v>0</v>
      </c>
      <c r="AG1048" s="3">
        <v>1</v>
      </c>
      <c r="AH1048" s="4">
        <v>0</v>
      </c>
      <c r="AI1048" s="4">
        <v>0</v>
      </c>
      <c r="AJ1048" s="4">
        <v>0</v>
      </c>
      <c r="AK1048" s="4">
        <v>0</v>
      </c>
      <c r="AL1048" t="s">
        <v>1618</v>
      </c>
      <c r="AM1048" t="s">
        <v>13</v>
      </c>
    </row>
    <row r="1049" spans="1:39" x14ac:dyDescent="0.25">
      <c r="A1049" t="s">
        <v>1</v>
      </c>
      <c r="B1049" t="s">
        <v>2</v>
      </c>
      <c r="C1049" t="s">
        <v>3</v>
      </c>
      <c r="D1049" t="s">
        <v>4</v>
      </c>
      <c r="E1049" t="str">
        <f>_xlfn.XLOOKUP(D1049,Planilha2!A:A,Planilha2!B:B)</f>
        <v>Compras EBMS</v>
      </c>
      <c r="F1049" s="2">
        <v>45406</v>
      </c>
      <c r="G1049" t="s">
        <v>1314</v>
      </c>
      <c r="H1049" s="10" t="s">
        <v>5973</v>
      </c>
      <c r="I1049" t="s">
        <v>21</v>
      </c>
      <c r="J1049" t="s">
        <v>1619</v>
      </c>
      <c r="K1049" t="s">
        <v>8</v>
      </c>
      <c r="L1049" t="str">
        <f t="shared" si="32"/>
        <v>Serviço</v>
      </c>
      <c r="M1049" t="s">
        <v>0</v>
      </c>
      <c r="N1049" t="s">
        <v>0</v>
      </c>
      <c r="O1049" t="s">
        <v>9</v>
      </c>
      <c r="P1049">
        <v>2118</v>
      </c>
      <c r="Q1049" t="str">
        <f>_xlfn.XLOOKUP(P1049,Planilha1!$A$2:$A$3,Planilha1!$B$2:$B$3)</f>
        <v>Arena</v>
      </c>
      <c r="R1049" t="s">
        <v>0</v>
      </c>
      <c r="S1049" s="3">
        <v>1</v>
      </c>
      <c r="T1049" t="s">
        <v>10</v>
      </c>
      <c r="U1049" s="3">
        <v>1</v>
      </c>
      <c r="V1049" t="s">
        <v>10</v>
      </c>
      <c r="W1049" s="4">
        <v>350</v>
      </c>
      <c r="X1049" s="17">
        <f t="shared" si="33"/>
        <v>350</v>
      </c>
      <c r="Y1049" t="s">
        <v>11</v>
      </c>
      <c r="Z1049" s="3">
        <v>1</v>
      </c>
      <c r="AA1049" s="3">
        <v>0</v>
      </c>
      <c r="AB1049" s="3">
        <v>0</v>
      </c>
      <c r="AC1049" s="3">
        <v>0</v>
      </c>
      <c r="AD1049" s="4">
        <v>0</v>
      </c>
      <c r="AE1049" s="3">
        <v>0</v>
      </c>
      <c r="AF1049" s="4">
        <v>0</v>
      </c>
      <c r="AG1049" s="3">
        <v>1</v>
      </c>
      <c r="AH1049" s="4">
        <v>0</v>
      </c>
      <c r="AI1049" s="4">
        <v>0</v>
      </c>
      <c r="AJ1049" s="4">
        <v>0</v>
      </c>
      <c r="AK1049" s="4">
        <v>0</v>
      </c>
      <c r="AL1049" t="s">
        <v>1620</v>
      </c>
      <c r="AM1049" t="s">
        <v>13</v>
      </c>
    </row>
    <row r="1050" spans="1:39" x14ac:dyDescent="0.25">
      <c r="A1050" t="s">
        <v>1</v>
      </c>
      <c r="B1050" t="s">
        <v>2</v>
      </c>
      <c r="C1050" t="s">
        <v>3</v>
      </c>
      <c r="D1050" t="s">
        <v>4</v>
      </c>
      <c r="E1050" t="str">
        <f>_xlfn.XLOOKUP(D1050,Planilha2!A:A,Planilha2!B:B)</f>
        <v>Compras EBMS</v>
      </c>
      <c r="F1050" s="2">
        <v>45406</v>
      </c>
      <c r="G1050" t="s">
        <v>1261</v>
      </c>
      <c r="H1050" s="10" t="s">
        <v>5684</v>
      </c>
      <c r="I1050" t="s">
        <v>33</v>
      </c>
      <c r="J1050" t="s">
        <v>1621</v>
      </c>
      <c r="K1050" t="s">
        <v>8</v>
      </c>
      <c r="L1050" t="str">
        <f t="shared" si="32"/>
        <v>Serviço</v>
      </c>
      <c r="M1050" t="s">
        <v>0</v>
      </c>
      <c r="N1050" t="s">
        <v>0</v>
      </c>
      <c r="O1050" t="s">
        <v>9</v>
      </c>
      <c r="P1050">
        <v>2118</v>
      </c>
      <c r="Q1050" t="str">
        <f>_xlfn.XLOOKUP(P1050,Planilha1!$A$2:$A$3,Planilha1!$B$2:$B$3)</f>
        <v>Arena</v>
      </c>
      <c r="R1050" t="s">
        <v>0</v>
      </c>
      <c r="S1050" s="3">
        <v>1</v>
      </c>
      <c r="T1050" t="s">
        <v>10</v>
      </c>
      <c r="U1050" s="3">
        <v>1</v>
      </c>
      <c r="V1050" t="s">
        <v>10</v>
      </c>
      <c r="W1050" s="4">
        <v>356.2</v>
      </c>
      <c r="X1050" s="17">
        <f t="shared" si="33"/>
        <v>356.2</v>
      </c>
      <c r="Y1050" t="s">
        <v>11</v>
      </c>
      <c r="Z1050" s="3">
        <v>1</v>
      </c>
      <c r="AA1050" s="3">
        <v>0</v>
      </c>
      <c r="AB1050" s="3">
        <v>0</v>
      </c>
      <c r="AC1050" s="3">
        <v>0</v>
      </c>
      <c r="AD1050" s="4">
        <v>0</v>
      </c>
      <c r="AE1050" s="3">
        <v>0</v>
      </c>
      <c r="AF1050" s="4">
        <v>0</v>
      </c>
      <c r="AG1050" s="3">
        <v>1</v>
      </c>
      <c r="AH1050" s="4">
        <v>0</v>
      </c>
      <c r="AI1050" s="4">
        <v>0</v>
      </c>
      <c r="AJ1050" s="4">
        <v>0</v>
      </c>
      <c r="AK1050" s="4">
        <v>0</v>
      </c>
      <c r="AL1050" t="s">
        <v>1622</v>
      </c>
      <c r="AM1050" t="s">
        <v>13</v>
      </c>
    </row>
    <row r="1051" spans="1:39" x14ac:dyDescent="0.25">
      <c r="A1051" t="s">
        <v>1</v>
      </c>
      <c r="B1051" t="s">
        <v>2</v>
      </c>
      <c r="C1051" t="s">
        <v>3</v>
      </c>
      <c r="D1051" t="s">
        <v>4</v>
      </c>
      <c r="E1051" t="str">
        <f>_xlfn.XLOOKUP(D1051,Planilha2!A:A,Planilha2!B:B)</f>
        <v>Compras EBMS</v>
      </c>
      <c r="F1051" s="2">
        <v>45406</v>
      </c>
      <c r="G1051" t="s">
        <v>1261</v>
      </c>
      <c r="H1051" s="10" t="s">
        <v>5684</v>
      </c>
      <c r="I1051" t="s">
        <v>33</v>
      </c>
      <c r="J1051" t="s">
        <v>1623</v>
      </c>
      <c r="K1051" t="s">
        <v>8</v>
      </c>
      <c r="L1051" t="str">
        <f t="shared" si="32"/>
        <v>Serviço</v>
      </c>
      <c r="M1051" t="s">
        <v>0</v>
      </c>
      <c r="N1051" t="s">
        <v>0</v>
      </c>
      <c r="O1051" t="s">
        <v>9</v>
      </c>
      <c r="P1051">
        <v>2118</v>
      </c>
      <c r="Q1051" t="str">
        <f>_xlfn.XLOOKUP(P1051,Planilha1!$A$2:$A$3,Planilha1!$B$2:$B$3)</f>
        <v>Arena</v>
      </c>
      <c r="R1051" t="s">
        <v>0</v>
      </c>
      <c r="S1051" s="3">
        <v>1</v>
      </c>
      <c r="T1051" t="s">
        <v>10</v>
      </c>
      <c r="U1051" s="3">
        <v>1</v>
      </c>
      <c r="V1051" t="s">
        <v>10</v>
      </c>
      <c r="W1051" s="4">
        <v>356.2</v>
      </c>
      <c r="X1051" s="17">
        <f t="shared" si="33"/>
        <v>356.2</v>
      </c>
      <c r="Y1051" t="s">
        <v>11</v>
      </c>
      <c r="Z1051" s="3">
        <v>1</v>
      </c>
      <c r="AA1051" s="3">
        <v>0</v>
      </c>
      <c r="AB1051" s="3">
        <v>0</v>
      </c>
      <c r="AC1051" s="3">
        <v>0</v>
      </c>
      <c r="AD1051" s="4">
        <v>0</v>
      </c>
      <c r="AE1051" s="3">
        <v>0</v>
      </c>
      <c r="AF1051" s="4">
        <v>0</v>
      </c>
      <c r="AG1051" s="3">
        <v>1</v>
      </c>
      <c r="AH1051" s="4">
        <v>0</v>
      </c>
      <c r="AI1051" s="4">
        <v>0</v>
      </c>
      <c r="AJ1051" s="4">
        <v>0</v>
      </c>
      <c r="AK1051" s="4">
        <v>0</v>
      </c>
      <c r="AL1051" t="s">
        <v>1624</v>
      </c>
      <c r="AM1051" t="s">
        <v>13</v>
      </c>
    </row>
    <row r="1052" spans="1:39" x14ac:dyDescent="0.25">
      <c r="A1052" t="s">
        <v>1</v>
      </c>
      <c r="B1052" t="s">
        <v>2</v>
      </c>
      <c r="C1052" t="s">
        <v>3</v>
      </c>
      <c r="D1052" t="s">
        <v>4</v>
      </c>
      <c r="E1052" t="str">
        <f>_xlfn.XLOOKUP(D1052,Planilha2!A:A,Planilha2!B:B)</f>
        <v>Compras EBMS</v>
      </c>
      <c r="F1052" s="2">
        <v>45406</v>
      </c>
      <c r="G1052" t="s">
        <v>1261</v>
      </c>
      <c r="H1052" s="10" t="s">
        <v>5684</v>
      </c>
      <c r="I1052" t="s">
        <v>33</v>
      </c>
      <c r="J1052" t="s">
        <v>1621</v>
      </c>
      <c r="K1052" t="s">
        <v>8</v>
      </c>
      <c r="L1052" t="str">
        <f t="shared" si="32"/>
        <v>Serviço</v>
      </c>
      <c r="M1052" t="s">
        <v>0</v>
      </c>
      <c r="N1052" t="s">
        <v>0</v>
      </c>
      <c r="O1052" t="s">
        <v>9</v>
      </c>
      <c r="P1052">
        <v>2118</v>
      </c>
      <c r="Q1052" t="str">
        <f>_xlfn.XLOOKUP(P1052,Planilha1!$A$2:$A$3,Planilha1!$B$2:$B$3)</f>
        <v>Arena</v>
      </c>
      <c r="R1052" t="s">
        <v>0</v>
      </c>
      <c r="S1052" s="3">
        <v>1</v>
      </c>
      <c r="T1052" t="s">
        <v>10</v>
      </c>
      <c r="U1052" s="3">
        <v>1</v>
      </c>
      <c r="V1052" t="s">
        <v>10</v>
      </c>
      <c r="W1052" s="4">
        <v>356.2</v>
      </c>
      <c r="X1052" s="17">
        <f t="shared" si="33"/>
        <v>356.2</v>
      </c>
      <c r="Y1052" t="s">
        <v>11</v>
      </c>
      <c r="Z1052" s="3">
        <v>1</v>
      </c>
      <c r="AA1052" s="3">
        <v>0</v>
      </c>
      <c r="AB1052" s="3">
        <v>0</v>
      </c>
      <c r="AC1052" s="3">
        <v>0</v>
      </c>
      <c r="AD1052" s="4">
        <v>0</v>
      </c>
      <c r="AE1052" s="3">
        <v>0</v>
      </c>
      <c r="AF1052" s="4">
        <v>0</v>
      </c>
      <c r="AG1052" s="3">
        <v>1</v>
      </c>
      <c r="AH1052" s="4">
        <v>0</v>
      </c>
      <c r="AI1052" s="4">
        <v>0</v>
      </c>
      <c r="AJ1052" s="4">
        <v>0</v>
      </c>
      <c r="AK1052" s="4">
        <v>0</v>
      </c>
      <c r="AL1052" t="s">
        <v>1625</v>
      </c>
      <c r="AM1052" t="s">
        <v>13</v>
      </c>
    </row>
    <row r="1053" spans="1:39" x14ac:dyDescent="0.25">
      <c r="A1053" t="s">
        <v>1</v>
      </c>
      <c r="B1053" t="s">
        <v>2</v>
      </c>
      <c r="C1053" t="s">
        <v>3</v>
      </c>
      <c r="D1053" t="s">
        <v>4</v>
      </c>
      <c r="E1053" t="str">
        <f>_xlfn.XLOOKUP(D1053,Planilha2!A:A,Planilha2!B:B)</f>
        <v>Compras EBMS</v>
      </c>
      <c r="F1053" s="2">
        <v>45406</v>
      </c>
      <c r="G1053" t="s">
        <v>1261</v>
      </c>
      <c r="H1053" s="10" t="s">
        <v>5684</v>
      </c>
      <c r="I1053" t="s">
        <v>33</v>
      </c>
      <c r="J1053" t="s">
        <v>1621</v>
      </c>
      <c r="K1053" t="s">
        <v>8</v>
      </c>
      <c r="L1053" t="str">
        <f t="shared" si="32"/>
        <v>Serviço</v>
      </c>
      <c r="M1053" t="s">
        <v>0</v>
      </c>
      <c r="N1053" t="s">
        <v>0</v>
      </c>
      <c r="O1053" t="s">
        <v>9</v>
      </c>
      <c r="P1053">
        <v>2118</v>
      </c>
      <c r="Q1053" t="str">
        <f>_xlfn.XLOOKUP(P1053,Planilha1!$A$2:$A$3,Planilha1!$B$2:$B$3)</f>
        <v>Arena</v>
      </c>
      <c r="R1053" t="s">
        <v>0</v>
      </c>
      <c r="S1053" s="3">
        <v>1</v>
      </c>
      <c r="T1053" t="s">
        <v>10</v>
      </c>
      <c r="U1053" s="3">
        <v>1</v>
      </c>
      <c r="V1053" t="s">
        <v>10</v>
      </c>
      <c r="W1053" s="4">
        <v>356.2</v>
      </c>
      <c r="X1053" s="17">
        <f t="shared" si="33"/>
        <v>356.2</v>
      </c>
      <c r="Y1053" t="s">
        <v>11</v>
      </c>
      <c r="Z1053" s="3">
        <v>1</v>
      </c>
      <c r="AA1053" s="3">
        <v>0</v>
      </c>
      <c r="AB1053" s="3">
        <v>0</v>
      </c>
      <c r="AC1053" s="3">
        <v>0</v>
      </c>
      <c r="AD1053" s="4">
        <v>0</v>
      </c>
      <c r="AE1053" s="3">
        <v>0</v>
      </c>
      <c r="AF1053" s="4">
        <v>0</v>
      </c>
      <c r="AG1053" s="3">
        <v>1</v>
      </c>
      <c r="AH1053" s="4">
        <v>0</v>
      </c>
      <c r="AI1053" s="4">
        <v>0</v>
      </c>
      <c r="AJ1053" s="4">
        <v>0</v>
      </c>
      <c r="AK1053" s="4">
        <v>0</v>
      </c>
      <c r="AL1053" t="s">
        <v>1626</v>
      </c>
      <c r="AM1053" t="s">
        <v>13</v>
      </c>
    </row>
    <row r="1054" spans="1:39" x14ac:dyDescent="0.25">
      <c r="A1054" t="s">
        <v>1</v>
      </c>
      <c r="B1054" t="s">
        <v>2</v>
      </c>
      <c r="C1054" t="s">
        <v>3</v>
      </c>
      <c r="D1054" t="s">
        <v>4</v>
      </c>
      <c r="E1054" t="str">
        <f>_xlfn.XLOOKUP(D1054,Planilha2!A:A,Planilha2!B:B)</f>
        <v>Compras EBMS</v>
      </c>
      <c r="F1054" s="2">
        <v>45406</v>
      </c>
      <c r="G1054" t="s">
        <v>1261</v>
      </c>
      <c r="H1054" s="10" t="s">
        <v>5684</v>
      </c>
      <c r="I1054" t="s">
        <v>33</v>
      </c>
      <c r="J1054" t="s">
        <v>1621</v>
      </c>
      <c r="K1054" t="s">
        <v>8</v>
      </c>
      <c r="L1054" t="str">
        <f t="shared" si="32"/>
        <v>Serviço</v>
      </c>
      <c r="M1054" t="s">
        <v>0</v>
      </c>
      <c r="N1054" t="s">
        <v>0</v>
      </c>
      <c r="O1054" t="s">
        <v>9</v>
      </c>
      <c r="P1054">
        <v>2118</v>
      </c>
      <c r="Q1054" t="str">
        <f>_xlfn.XLOOKUP(P1054,Planilha1!$A$2:$A$3,Planilha1!$B$2:$B$3)</f>
        <v>Arena</v>
      </c>
      <c r="R1054" t="s">
        <v>0</v>
      </c>
      <c r="S1054" s="3">
        <v>1</v>
      </c>
      <c r="T1054" t="s">
        <v>10</v>
      </c>
      <c r="U1054" s="3">
        <v>1</v>
      </c>
      <c r="V1054" t="s">
        <v>10</v>
      </c>
      <c r="W1054" s="4">
        <v>356.2</v>
      </c>
      <c r="X1054" s="17">
        <f t="shared" si="33"/>
        <v>356.2</v>
      </c>
      <c r="Y1054" t="s">
        <v>11</v>
      </c>
      <c r="Z1054" s="3">
        <v>1</v>
      </c>
      <c r="AA1054" s="3">
        <v>0</v>
      </c>
      <c r="AB1054" s="3">
        <v>0</v>
      </c>
      <c r="AC1054" s="3">
        <v>0</v>
      </c>
      <c r="AD1054" s="4">
        <v>0</v>
      </c>
      <c r="AE1054" s="3">
        <v>0</v>
      </c>
      <c r="AF1054" s="4">
        <v>0</v>
      </c>
      <c r="AG1054" s="3">
        <v>1</v>
      </c>
      <c r="AH1054" s="4">
        <v>0</v>
      </c>
      <c r="AI1054" s="4">
        <v>0</v>
      </c>
      <c r="AJ1054" s="4">
        <v>0</v>
      </c>
      <c r="AK1054" s="4">
        <v>0</v>
      </c>
      <c r="AL1054" t="s">
        <v>1627</v>
      </c>
      <c r="AM1054" t="s">
        <v>13</v>
      </c>
    </row>
    <row r="1055" spans="1:39" x14ac:dyDescent="0.25">
      <c r="A1055" t="s">
        <v>1</v>
      </c>
      <c r="B1055" t="s">
        <v>2</v>
      </c>
      <c r="C1055" t="s">
        <v>3</v>
      </c>
      <c r="D1055" t="s">
        <v>4</v>
      </c>
      <c r="E1055" t="str">
        <f>_xlfn.XLOOKUP(D1055,Planilha2!A:A,Planilha2!B:B)</f>
        <v>Compras EBMS</v>
      </c>
      <c r="F1055" s="2">
        <v>45406</v>
      </c>
      <c r="G1055" t="s">
        <v>1261</v>
      </c>
      <c r="H1055" s="10" t="s">
        <v>5684</v>
      </c>
      <c r="I1055" t="s">
        <v>33</v>
      </c>
      <c r="J1055" t="s">
        <v>1621</v>
      </c>
      <c r="K1055" t="s">
        <v>8</v>
      </c>
      <c r="L1055" t="str">
        <f t="shared" si="32"/>
        <v>Serviço</v>
      </c>
      <c r="M1055" t="s">
        <v>0</v>
      </c>
      <c r="N1055" t="s">
        <v>0</v>
      </c>
      <c r="O1055" t="s">
        <v>9</v>
      </c>
      <c r="P1055">
        <v>2118</v>
      </c>
      <c r="Q1055" t="str">
        <f>_xlfn.XLOOKUP(P1055,Planilha1!$A$2:$A$3,Planilha1!$B$2:$B$3)</f>
        <v>Arena</v>
      </c>
      <c r="R1055" t="s">
        <v>0</v>
      </c>
      <c r="S1055" s="3">
        <v>1</v>
      </c>
      <c r="T1055" t="s">
        <v>10</v>
      </c>
      <c r="U1055" s="3">
        <v>1</v>
      </c>
      <c r="V1055" t="s">
        <v>10</v>
      </c>
      <c r="W1055" s="4">
        <v>356.2</v>
      </c>
      <c r="X1055" s="17">
        <f t="shared" si="33"/>
        <v>356.2</v>
      </c>
      <c r="Y1055" t="s">
        <v>11</v>
      </c>
      <c r="Z1055" s="3">
        <v>1</v>
      </c>
      <c r="AA1055" s="3">
        <v>0</v>
      </c>
      <c r="AB1055" s="3">
        <v>0</v>
      </c>
      <c r="AC1055" s="3">
        <v>0</v>
      </c>
      <c r="AD1055" s="4">
        <v>0</v>
      </c>
      <c r="AE1055" s="3">
        <v>0</v>
      </c>
      <c r="AF1055" s="4">
        <v>0</v>
      </c>
      <c r="AG1055" s="3">
        <v>1</v>
      </c>
      <c r="AH1055" s="4">
        <v>0</v>
      </c>
      <c r="AI1055" s="4">
        <v>0</v>
      </c>
      <c r="AJ1055" s="4">
        <v>0</v>
      </c>
      <c r="AK1055" s="4">
        <v>0</v>
      </c>
      <c r="AL1055" t="s">
        <v>1628</v>
      </c>
      <c r="AM1055" t="s">
        <v>13</v>
      </c>
    </row>
    <row r="1056" spans="1:39" x14ac:dyDescent="0.25">
      <c r="A1056" t="s">
        <v>1</v>
      </c>
      <c r="B1056" t="s">
        <v>2</v>
      </c>
      <c r="C1056" t="s">
        <v>3</v>
      </c>
      <c r="D1056" t="s">
        <v>4</v>
      </c>
      <c r="E1056" t="str">
        <f>_xlfn.XLOOKUP(D1056,Planilha2!A:A,Planilha2!B:B)</f>
        <v>Compras EBMS</v>
      </c>
      <c r="F1056" s="2">
        <v>45406</v>
      </c>
      <c r="G1056" t="s">
        <v>1261</v>
      </c>
      <c r="H1056" s="10" t="s">
        <v>5684</v>
      </c>
      <c r="I1056" t="s">
        <v>33</v>
      </c>
      <c r="J1056" t="s">
        <v>1621</v>
      </c>
      <c r="K1056" t="s">
        <v>8</v>
      </c>
      <c r="L1056" t="str">
        <f t="shared" si="32"/>
        <v>Serviço</v>
      </c>
      <c r="M1056" t="s">
        <v>0</v>
      </c>
      <c r="N1056" t="s">
        <v>0</v>
      </c>
      <c r="O1056" t="s">
        <v>9</v>
      </c>
      <c r="P1056">
        <v>2118</v>
      </c>
      <c r="Q1056" t="str">
        <f>_xlfn.XLOOKUP(P1056,Planilha1!$A$2:$A$3,Planilha1!$B$2:$B$3)</f>
        <v>Arena</v>
      </c>
      <c r="R1056" t="s">
        <v>0</v>
      </c>
      <c r="S1056" s="3">
        <v>1</v>
      </c>
      <c r="T1056" t="s">
        <v>10</v>
      </c>
      <c r="U1056" s="3">
        <v>1</v>
      </c>
      <c r="V1056" t="s">
        <v>10</v>
      </c>
      <c r="W1056" s="4">
        <v>356.2</v>
      </c>
      <c r="X1056" s="17">
        <f t="shared" si="33"/>
        <v>356.2</v>
      </c>
      <c r="Y1056" t="s">
        <v>11</v>
      </c>
      <c r="Z1056" s="3">
        <v>1</v>
      </c>
      <c r="AA1056" s="3">
        <v>0</v>
      </c>
      <c r="AB1056" s="3">
        <v>0</v>
      </c>
      <c r="AC1056" s="3">
        <v>0</v>
      </c>
      <c r="AD1056" s="4">
        <v>0</v>
      </c>
      <c r="AE1056" s="3">
        <v>0</v>
      </c>
      <c r="AF1056" s="4">
        <v>0</v>
      </c>
      <c r="AG1056" s="3">
        <v>1</v>
      </c>
      <c r="AH1056" s="4">
        <v>0</v>
      </c>
      <c r="AI1056" s="4">
        <v>0</v>
      </c>
      <c r="AJ1056" s="4">
        <v>0</v>
      </c>
      <c r="AK1056" s="4">
        <v>0</v>
      </c>
      <c r="AL1056" t="s">
        <v>1629</v>
      </c>
      <c r="AM1056" t="s">
        <v>13</v>
      </c>
    </row>
    <row r="1057" spans="1:39" x14ac:dyDescent="0.25">
      <c r="A1057" t="s">
        <v>1</v>
      </c>
      <c r="B1057" t="s">
        <v>2</v>
      </c>
      <c r="C1057" t="s">
        <v>3</v>
      </c>
      <c r="D1057" t="s">
        <v>4</v>
      </c>
      <c r="E1057" t="str">
        <f>_xlfn.XLOOKUP(D1057,Planilha2!A:A,Planilha2!B:B)</f>
        <v>Compras EBMS</v>
      </c>
      <c r="F1057" s="2">
        <v>45406</v>
      </c>
      <c r="G1057" t="s">
        <v>1261</v>
      </c>
      <c r="H1057" s="10" t="s">
        <v>5684</v>
      </c>
      <c r="I1057" t="s">
        <v>33</v>
      </c>
      <c r="J1057" t="s">
        <v>1621</v>
      </c>
      <c r="K1057" t="s">
        <v>8</v>
      </c>
      <c r="L1057" t="str">
        <f t="shared" si="32"/>
        <v>Serviço</v>
      </c>
      <c r="M1057" t="s">
        <v>0</v>
      </c>
      <c r="N1057" t="s">
        <v>0</v>
      </c>
      <c r="O1057" t="s">
        <v>9</v>
      </c>
      <c r="P1057">
        <v>2118</v>
      </c>
      <c r="Q1057" t="str">
        <f>_xlfn.XLOOKUP(P1057,Planilha1!$A$2:$A$3,Planilha1!$B$2:$B$3)</f>
        <v>Arena</v>
      </c>
      <c r="R1057" t="s">
        <v>0</v>
      </c>
      <c r="S1057" s="3">
        <v>1</v>
      </c>
      <c r="T1057" t="s">
        <v>10</v>
      </c>
      <c r="U1057" s="3">
        <v>1</v>
      </c>
      <c r="V1057" t="s">
        <v>10</v>
      </c>
      <c r="W1057" s="4">
        <v>356.2</v>
      </c>
      <c r="X1057" s="17">
        <f t="shared" si="33"/>
        <v>356.2</v>
      </c>
      <c r="Y1057" t="s">
        <v>11</v>
      </c>
      <c r="Z1057" s="3">
        <v>1</v>
      </c>
      <c r="AA1057" s="3">
        <v>0</v>
      </c>
      <c r="AB1057" s="3">
        <v>0</v>
      </c>
      <c r="AC1057" s="3">
        <v>0</v>
      </c>
      <c r="AD1057" s="4">
        <v>0</v>
      </c>
      <c r="AE1057" s="3">
        <v>0</v>
      </c>
      <c r="AF1057" s="4">
        <v>0</v>
      </c>
      <c r="AG1057" s="3">
        <v>1</v>
      </c>
      <c r="AH1057" s="4">
        <v>0</v>
      </c>
      <c r="AI1057" s="4">
        <v>0</v>
      </c>
      <c r="AJ1057" s="4">
        <v>0</v>
      </c>
      <c r="AK1057" s="4">
        <v>0</v>
      </c>
      <c r="AL1057" t="s">
        <v>1630</v>
      </c>
      <c r="AM1057" t="s">
        <v>13</v>
      </c>
    </row>
    <row r="1058" spans="1:39" x14ac:dyDescent="0.25">
      <c r="A1058" t="s">
        <v>1</v>
      </c>
      <c r="B1058" t="s">
        <v>2</v>
      </c>
      <c r="C1058" t="s">
        <v>3</v>
      </c>
      <c r="D1058" t="s">
        <v>4</v>
      </c>
      <c r="E1058" t="str">
        <f>_xlfn.XLOOKUP(D1058,Planilha2!A:A,Planilha2!B:B)</f>
        <v>Compras EBMS</v>
      </c>
      <c r="F1058" s="2">
        <v>45406</v>
      </c>
      <c r="G1058" t="s">
        <v>1261</v>
      </c>
      <c r="H1058" s="10" t="s">
        <v>5684</v>
      </c>
      <c r="I1058" t="s">
        <v>33</v>
      </c>
      <c r="J1058" t="s">
        <v>1621</v>
      </c>
      <c r="K1058" t="s">
        <v>8</v>
      </c>
      <c r="L1058" t="str">
        <f t="shared" si="32"/>
        <v>Serviço</v>
      </c>
      <c r="M1058" t="s">
        <v>0</v>
      </c>
      <c r="N1058" t="s">
        <v>0</v>
      </c>
      <c r="O1058" t="s">
        <v>9</v>
      </c>
      <c r="P1058">
        <v>2118</v>
      </c>
      <c r="Q1058" t="str">
        <f>_xlfn.XLOOKUP(P1058,Planilha1!$A$2:$A$3,Planilha1!$B$2:$B$3)</f>
        <v>Arena</v>
      </c>
      <c r="R1058" t="s">
        <v>0</v>
      </c>
      <c r="S1058" s="3">
        <v>1</v>
      </c>
      <c r="T1058" t="s">
        <v>10</v>
      </c>
      <c r="U1058" s="3">
        <v>1</v>
      </c>
      <c r="V1058" t="s">
        <v>10</v>
      </c>
      <c r="W1058" s="4">
        <v>356.2</v>
      </c>
      <c r="X1058" s="17">
        <f t="shared" si="33"/>
        <v>356.2</v>
      </c>
      <c r="Y1058" t="s">
        <v>11</v>
      </c>
      <c r="Z1058" s="3">
        <v>1</v>
      </c>
      <c r="AA1058" s="3">
        <v>0</v>
      </c>
      <c r="AB1058" s="3">
        <v>0</v>
      </c>
      <c r="AC1058" s="3">
        <v>0</v>
      </c>
      <c r="AD1058" s="4">
        <v>0</v>
      </c>
      <c r="AE1058" s="3">
        <v>0</v>
      </c>
      <c r="AF1058" s="4">
        <v>0</v>
      </c>
      <c r="AG1058" s="3">
        <v>1</v>
      </c>
      <c r="AH1058" s="4">
        <v>0</v>
      </c>
      <c r="AI1058" s="4">
        <v>0</v>
      </c>
      <c r="AJ1058" s="4">
        <v>0</v>
      </c>
      <c r="AK1058" s="4">
        <v>0</v>
      </c>
      <c r="AL1058" t="s">
        <v>1631</v>
      </c>
      <c r="AM1058" t="s">
        <v>13</v>
      </c>
    </row>
    <row r="1059" spans="1:39" x14ac:dyDescent="0.25">
      <c r="A1059" t="s">
        <v>1</v>
      </c>
      <c r="B1059" t="s">
        <v>2</v>
      </c>
      <c r="C1059" t="s">
        <v>3</v>
      </c>
      <c r="D1059" t="s">
        <v>4</v>
      </c>
      <c r="E1059" t="str">
        <f>_xlfn.XLOOKUP(D1059,Planilha2!A:A,Planilha2!B:B)</f>
        <v>Compras EBMS</v>
      </c>
      <c r="F1059" s="2">
        <v>45406</v>
      </c>
      <c r="G1059" t="s">
        <v>1261</v>
      </c>
      <c r="H1059" s="10" t="s">
        <v>5684</v>
      </c>
      <c r="I1059" t="s">
        <v>33</v>
      </c>
      <c r="J1059" t="s">
        <v>1632</v>
      </c>
      <c r="K1059" t="s">
        <v>8</v>
      </c>
      <c r="L1059" t="str">
        <f t="shared" si="32"/>
        <v>Serviço</v>
      </c>
      <c r="M1059" t="s">
        <v>0</v>
      </c>
      <c r="N1059" t="s">
        <v>0</v>
      </c>
      <c r="O1059" t="s">
        <v>9</v>
      </c>
      <c r="P1059">
        <v>2118</v>
      </c>
      <c r="Q1059" t="str">
        <f>_xlfn.XLOOKUP(P1059,Planilha1!$A$2:$A$3,Planilha1!$B$2:$B$3)</f>
        <v>Arena</v>
      </c>
      <c r="R1059" t="s">
        <v>0</v>
      </c>
      <c r="S1059" s="3">
        <v>1</v>
      </c>
      <c r="T1059" t="s">
        <v>10</v>
      </c>
      <c r="U1059" s="3">
        <v>1</v>
      </c>
      <c r="V1059" t="s">
        <v>10</v>
      </c>
      <c r="W1059" s="4">
        <v>1781</v>
      </c>
      <c r="X1059" s="17">
        <f t="shared" si="33"/>
        <v>1781</v>
      </c>
      <c r="Y1059" t="s">
        <v>11</v>
      </c>
      <c r="Z1059" s="3">
        <v>1</v>
      </c>
      <c r="AA1059" s="3">
        <v>0</v>
      </c>
      <c r="AB1059" s="3">
        <v>0</v>
      </c>
      <c r="AC1059" s="3">
        <v>0</v>
      </c>
      <c r="AD1059" s="4">
        <v>0</v>
      </c>
      <c r="AE1059" s="3">
        <v>0</v>
      </c>
      <c r="AF1059" s="4">
        <v>0</v>
      </c>
      <c r="AG1059" s="3">
        <v>1</v>
      </c>
      <c r="AH1059" s="4">
        <v>0</v>
      </c>
      <c r="AI1059" s="4">
        <v>0</v>
      </c>
      <c r="AJ1059" s="4">
        <v>0</v>
      </c>
      <c r="AK1059" s="4">
        <v>0</v>
      </c>
      <c r="AL1059" t="s">
        <v>1633</v>
      </c>
      <c r="AM1059" t="s">
        <v>13</v>
      </c>
    </row>
    <row r="1060" spans="1:39" x14ac:dyDescent="0.25">
      <c r="A1060" t="s">
        <v>1</v>
      </c>
      <c r="B1060" t="s">
        <v>2</v>
      </c>
      <c r="C1060" t="s">
        <v>3</v>
      </c>
      <c r="D1060" t="s">
        <v>4</v>
      </c>
      <c r="E1060" t="str">
        <f>_xlfn.XLOOKUP(D1060,Planilha2!A:A,Planilha2!B:B)</f>
        <v>Compras EBMS</v>
      </c>
      <c r="F1060" s="2">
        <v>45406</v>
      </c>
      <c r="G1060" t="s">
        <v>1261</v>
      </c>
      <c r="H1060" s="10" t="s">
        <v>5684</v>
      </c>
      <c r="I1060" t="s">
        <v>33</v>
      </c>
      <c r="J1060" t="s">
        <v>1273</v>
      </c>
      <c r="K1060" t="s">
        <v>8</v>
      </c>
      <c r="L1060" t="str">
        <f t="shared" si="32"/>
        <v>Serviço</v>
      </c>
      <c r="M1060" t="s">
        <v>0</v>
      </c>
      <c r="N1060" t="s">
        <v>0</v>
      </c>
      <c r="O1060" t="s">
        <v>9</v>
      </c>
      <c r="P1060">
        <v>2118</v>
      </c>
      <c r="Q1060" t="str">
        <f>_xlfn.XLOOKUP(P1060,Planilha1!$A$2:$A$3,Planilha1!$B$2:$B$3)</f>
        <v>Arena</v>
      </c>
      <c r="R1060" t="s">
        <v>0</v>
      </c>
      <c r="S1060" s="3">
        <v>1</v>
      </c>
      <c r="T1060" t="s">
        <v>10</v>
      </c>
      <c r="U1060" s="3">
        <v>1</v>
      </c>
      <c r="V1060" t="s">
        <v>10</v>
      </c>
      <c r="W1060" s="4">
        <v>14636.4</v>
      </c>
      <c r="X1060" s="17">
        <f t="shared" si="33"/>
        <v>14636.4</v>
      </c>
      <c r="Y1060" t="s">
        <v>11</v>
      </c>
      <c r="Z1060" s="3">
        <v>1</v>
      </c>
      <c r="AA1060" s="3">
        <v>0</v>
      </c>
      <c r="AB1060" s="3">
        <v>0</v>
      </c>
      <c r="AC1060" s="3">
        <v>0</v>
      </c>
      <c r="AD1060" s="4">
        <v>0</v>
      </c>
      <c r="AE1060" s="3">
        <v>0</v>
      </c>
      <c r="AF1060" s="4">
        <v>0</v>
      </c>
      <c r="AG1060" s="3">
        <v>1</v>
      </c>
      <c r="AH1060" s="4">
        <v>0</v>
      </c>
      <c r="AI1060" s="4">
        <v>0</v>
      </c>
      <c r="AJ1060" s="4">
        <v>0</v>
      </c>
      <c r="AK1060" s="4">
        <v>0</v>
      </c>
      <c r="AL1060" t="s">
        <v>1634</v>
      </c>
      <c r="AM1060" t="s">
        <v>13</v>
      </c>
    </row>
    <row r="1061" spans="1:39" x14ac:dyDescent="0.25">
      <c r="A1061" t="s">
        <v>1</v>
      </c>
      <c r="B1061" t="s">
        <v>2</v>
      </c>
      <c r="C1061" t="s">
        <v>3</v>
      </c>
      <c r="D1061" t="s">
        <v>4</v>
      </c>
      <c r="E1061" t="str">
        <f>_xlfn.XLOOKUP(D1061,Planilha2!A:A,Planilha2!B:B)</f>
        <v>Compras EBMS</v>
      </c>
      <c r="F1061" s="2">
        <v>45406</v>
      </c>
      <c r="G1061" t="s">
        <v>1524</v>
      </c>
      <c r="H1061" s="10" t="s">
        <v>5708</v>
      </c>
      <c r="I1061" t="s">
        <v>1276</v>
      </c>
      <c r="J1061" t="s">
        <v>1277</v>
      </c>
      <c r="K1061" t="s">
        <v>338</v>
      </c>
      <c r="L1061" t="str">
        <f t="shared" si="32"/>
        <v>Locação</v>
      </c>
      <c r="M1061" t="s">
        <v>0</v>
      </c>
      <c r="N1061" t="s">
        <v>0</v>
      </c>
      <c r="O1061" t="s">
        <v>9</v>
      </c>
      <c r="P1061">
        <v>2118</v>
      </c>
      <c r="Q1061" t="str">
        <f>_xlfn.XLOOKUP(P1061,Planilha1!$A$2:$A$3,Planilha1!$B$2:$B$3)</f>
        <v>Arena</v>
      </c>
      <c r="R1061" t="s">
        <v>0</v>
      </c>
      <c r="S1061" s="3">
        <v>1</v>
      </c>
      <c r="T1061" t="s">
        <v>210</v>
      </c>
      <c r="U1061" s="3">
        <v>1</v>
      </c>
      <c r="V1061" t="s">
        <v>210</v>
      </c>
      <c r="W1061" s="4">
        <v>1296</v>
      </c>
      <c r="X1061" s="17">
        <f t="shared" si="33"/>
        <v>1296</v>
      </c>
      <c r="Y1061" t="s">
        <v>11</v>
      </c>
      <c r="Z1061" s="3">
        <v>1</v>
      </c>
      <c r="AA1061" s="3">
        <v>0</v>
      </c>
      <c r="AB1061" s="3">
        <v>0</v>
      </c>
      <c r="AC1061" s="3">
        <v>0</v>
      </c>
      <c r="AD1061" s="4">
        <v>0</v>
      </c>
      <c r="AE1061" s="3">
        <v>0</v>
      </c>
      <c r="AF1061" s="4">
        <v>0</v>
      </c>
      <c r="AG1061" s="3">
        <v>1</v>
      </c>
      <c r="AH1061" s="4">
        <v>0</v>
      </c>
      <c r="AI1061" s="4">
        <v>0</v>
      </c>
      <c r="AJ1061" s="4">
        <v>0</v>
      </c>
      <c r="AK1061" s="4">
        <v>0</v>
      </c>
      <c r="AL1061" t="s">
        <v>1635</v>
      </c>
      <c r="AM1061" t="s">
        <v>13</v>
      </c>
    </row>
    <row r="1062" spans="1:39" x14ac:dyDescent="0.25">
      <c r="A1062" t="s">
        <v>1</v>
      </c>
      <c r="B1062" t="s">
        <v>2</v>
      </c>
      <c r="C1062" t="s">
        <v>3</v>
      </c>
      <c r="D1062" t="s">
        <v>4</v>
      </c>
      <c r="E1062" t="str">
        <f>_xlfn.XLOOKUP(D1062,Planilha2!A:A,Planilha2!B:B)</f>
        <v>Compras EBMS</v>
      </c>
      <c r="F1062" s="2">
        <v>45406</v>
      </c>
      <c r="G1062" t="s">
        <v>1281</v>
      </c>
      <c r="H1062" s="10" t="s">
        <v>5686</v>
      </c>
      <c r="I1062" t="s">
        <v>741</v>
      </c>
      <c r="J1062" t="s">
        <v>1282</v>
      </c>
      <c r="K1062" t="s">
        <v>8</v>
      </c>
      <c r="L1062" t="str">
        <f t="shared" si="32"/>
        <v>Serviço</v>
      </c>
      <c r="M1062" t="s">
        <v>0</v>
      </c>
      <c r="N1062" t="s">
        <v>0</v>
      </c>
      <c r="O1062" t="s">
        <v>9</v>
      </c>
      <c r="P1062">
        <v>2118</v>
      </c>
      <c r="Q1062" t="str">
        <f>_xlfn.XLOOKUP(P1062,Planilha1!$A$2:$A$3,Planilha1!$B$2:$B$3)</f>
        <v>Arena</v>
      </c>
      <c r="R1062" t="s">
        <v>0</v>
      </c>
      <c r="S1062" s="3">
        <v>1</v>
      </c>
      <c r="T1062" t="s">
        <v>10</v>
      </c>
      <c r="U1062" s="3">
        <v>1</v>
      </c>
      <c r="V1062" t="s">
        <v>10</v>
      </c>
      <c r="W1062" s="4">
        <v>3500</v>
      </c>
      <c r="X1062" s="17">
        <f t="shared" si="33"/>
        <v>3500</v>
      </c>
      <c r="Y1062" t="s">
        <v>11</v>
      </c>
      <c r="Z1062" s="3">
        <v>1</v>
      </c>
      <c r="AA1062" s="3">
        <v>0</v>
      </c>
      <c r="AB1062" s="3">
        <v>0</v>
      </c>
      <c r="AC1062" s="3">
        <v>0</v>
      </c>
      <c r="AD1062" s="4">
        <v>0</v>
      </c>
      <c r="AE1062" s="3">
        <v>0</v>
      </c>
      <c r="AF1062" s="4">
        <v>0</v>
      </c>
      <c r="AG1062" s="3">
        <v>1</v>
      </c>
      <c r="AH1062" s="4">
        <v>0</v>
      </c>
      <c r="AI1062" s="4">
        <v>0</v>
      </c>
      <c r="AJ1062" s="4">
        <v>0</v>
      </c>
      <c r="AK1062" s="4">
        <v>0</v>
      </c>
      <c r="AL1062" t="s">
        <v>1636</v>
      </c>
      <c r="AM1062" t="s">
        <v>13</v>
      </c>
    </row>
    <row r="1063" spans="1:39" x14ac:dyDescent="0.25">
      <c r="A1063" t="s">
        <v>1</v>
      </c>
      <c r="B1063" t="s">
        <v>2</v>
      </c>
      <c r="C1063" t="s">
        <v>3</v>
      </c>
      <c r="D1063" t="s">
        <v>4</v>
      </c>
      <c r="E1063" t="str">
        <f>_xlfn.XLOOKUP(D1063,Planilha2!A:A,Planilha2!B:B)</f>
        <v>Compras EBMS</v>
      </c>
      <c r="F1063" s="2">
        <v>45406</v>
      </c>
      <c r="G1063" t="s">
        <v>1404</v>
      </c>
      <c r="H1063" s="10" t="s">
        <v>5698</v>
      </c>
      <c r="I1063" t="s">
        <v>1405</v>
      </c>
      <c r="J1063" t="s">
        <v>1406</v>
      </c>
      <c r="K1063" t="s">
        <v>8</v>
      </c>
      <c r="L1063" t="str">
        <f t="shared" si="32"/>
        <v>Serviço</v>
      </c>
      <c r="M1063" t="s">
        <v>0</v>
      </c>
      <c r="N1063" t="s">
        <v>0</v>
      </c>
      <c r="O1063" t="s">
        <v>9</v>
      </c>
      <c r="P1063">
        <v>2118</v>
      </c>
      <c r="Q1063" t="str">
        <f>_xlfn.XLOOKUP(P1063,Planilha1!$A$2:$A$3,Planilha1!$B$2:$B$3)</f>
        <v>Arena</v>
      </c>
      <c r="R1063" t="s">
        <v>0</v>
      </c>
      <c r="S1063" s="3">
        <v>1</v>
      </c>
      <c r="T1063" t="s">
        <v>10</v>
      </c>
      <c r="U1063" s="3">
        <v>1</v>
      </c>
      <c r="V1063" t="s">
        <v>10</v>
      </c>
      <c r="W1063" s="4">
        <v>180</v>
      </c>
      <c r="X1063" s="17">
        <f t="shared" si="33"/>
        <v>180</v>
      </c>
      <c r="Y1063" t="s">
        <v>11</v>
      </c>
      <c r="Z1063" s="3">
        <v>1</v>
      </c>
      <c r="AA1063" s="3">
        <v>0</v>
      </c>
      <c r="AB1063" s="3">
        <v>0</v>
      </c>
      <c r="AC1063" s="3">
        <v>0</v>
      </c>
      <c r="AD1063" s="4">
        <v>0</v>
      </c>
      <c r="AE1063" s="3">
        <v>0</v>
      </c>
      <c r="AF1063" s="4">
        <v>0</v>
      </c>
      <c r="AG1063" s="3">
        <v>1</v>
      </c>
      <c r="AH1063" s="4">
        <v>0</v>
      </c>
      <c r="AI1063" s="4">
        <v>0</v>
      </c>
      <c r="AJ1063" s="4">
        <v>0</v>
      </c>
      <c r="AK1063" s="4">
        <v>0</v>
      </c>
      <c r="AL1063" t="s">
        <v>1637</v>
      </c>
      <c r="AM1063" t="s">
        <v>13</v>
      </c>
    </row>
    <row r="1064" spans="1:39" x14ac:dyDescent="0.25">
      <c r="A1064" t="s">
        <v>1</v>
      </c>
      <c r="B1064" t="s">
        <v>2</v>
      </c>
      <c r="C1064" t="s">
        <v>3</v>
      </c>
      <c r="D1064" t="s">
        <v>4</v>
      </c>
      <c r="E1064" t="str">
        <f>_xlfn.XLOOKUP(D1064,Planilha2!A:A,Planilha2!B:B)</f>
        <v>Compras EBMS</v>
      </c>
      <c r="F1064" s="2">
        <v>45406</v>
      </c>
      <c r="G1064" t="s">
        <v>1318</v>
      </c>
      <c r="H1064" s="10" t="s">
        <v>5693</v>
      </c>
      <c r="I1064" t="s">
        <v>1319</v>
      </c>
      <c r="J1064" t="s">
        <v>1638</v>
      </c>
      <c r="K1064" t="s">
        <v>8</v>
      </c>
      <c r="L1064" t="str">
        <f t="shared" si="32"/>
        <v>Serviço</v>
      </c>
      <c r="M1064" t="s">
        <v>0</v>
      </c>
      <c r="N1064" t="s">
        <v>0</v>
      </c>
      <c r="O1064" t="s">
        <v>9</v>
      </c>
      <c r="P1064">
        <v>2118</v>
      </c>
      <c r="Q1064" t="str">
        <f>_xlfn.XLOOKUP(P1064,Planilha1!$A$2:$A$3,Planilha1!$B$2:$B$3)</f>
        <v>Arena</v>
      </c>
      <c r="R1064" t="s">
        <v>0</v>
      </c>
      <c r="S1064" s="3">
        <v>1</v>
      </c>
      <c r="T1064" t="s">
        <v>10</v>
      </c>
      <c r="U1064" s="3">
        <v>1</v>
      </c>
      <c r="V1064" t="s">
        <v>10</v>
      </c>
      <c r="W1064" s="4">
        <v>6281.99</v>
      </c>
      <c r="X1064" s="17">
        <f t="shared" si="33"/>
        <v>6281.99</v>
      </c>
      <c r="Y1064" t="s">
        <v>11</v>
      </c>
      <c r="Z1064" s="3">
        <v>1</v>
      </c>
      <c r="AA1064" s="3">
        <v>0</v>
      </c>
      <c r="AB1064" s="3">
        <v>0</v>
      </c>
      <c r="AC1064" s="3">
        <v>0</v>
      </c>
      <c r="AD1064" s="4">
        <v>0</v>
      </c>
      <c r="AE1064" s="3">
        <v>0</v>
      </c>
      <c r="AF1064" s="4">
        <v>0</v>
      </c>
      <c r="AG1064" s="3">
        <v>1</v>
      </c>
      <c r="AH1064" s="4">
        <v>0</v>
      </c>
      <c r="AI1064" s="4">
        <v>0</v>
      </c>
      <c r="AJ1064" s="4">
        <v>0</v>
      </c>
      <c r="AK1064" s="4">
        <v>0</v>
      </c>
      <c r="AL1064" t="s">
        <v>1639</v>
      </c>
      <c r="AM1064" t="s">
        <v>13</v>
      </c>
    </row>
    <row r="1065" spans="1:39" x14ac:dyDescent="0.25">
      <c r="A1065" t="s">
        <v>1</v>
      </c>
      <c r="B1065" t="s">
        <v>2</v>
      </c>
      <c r="C1065" t="s">
        <v>3</v>
      </c>
      <c r="D1065" t="s">
        <v>4</v>
      </c>
      <c r="E1065" t="str">
        <f>_xlfn.XLOOKUP(D1065,Planilha2!A:A,Planilha2!B:B)</f>
        <v>Compras EBMS</v>
      </c>
      <c r="F1065" s="2">
        <v>45407</v>
      </c>
      <c r="G1065" t="s">
        <v>1150</v>
      </c>
      <c r="H1065" s="10" t="s">
        <v>5662</v>
      </c>
      <c r="I1065" t="s">
        <v>1125</v>
      </c>
      <c r="J1065" t="s">
        <v>1640</v>
      </c>
      <c r="K1065" t="s">
        <v>8</v>
      </c>
      <c r="L1065" t="str">
        <f t="shared" si="32"/>
        <v>Serviço</v>
      </c>
      <c r="M1065" t="s">
        <v>0</v>
      </c>
      <c r="N1065" t="s">
        <v>0</v>
      </c>
      <c r="O1065" t="s">
        <v>9</v>
      </c>
      <c r="P1065">
        <v>2118</v>
      </c>
      <c r="Q1065" t="str">
        <f>_xlfn.XLOOKUP(P1065,Planilha1!$A$2:$A$3,Planilha1!$B$2:$B$3)</f>
        <v>Arena</v>
      </c>
      <c r="R1065" t="s">
        <v>0</v>
      </c>
      <c r="S1065" s="3">
        <v>1</v>
      </c>
      <c r="T1065" t="s">
        <v>10</v>
      </c>
      <c r="U1065" s="3">
        <v>1</v>
      </c>
      <c r="V1065" t="s">
        <v>10</v>
      </c>
      <c r="W1065" s="4">
        <v>1155</v>
      </c>
      <c r="X1065" s="17">
        <f t="shared" si="33"/>
        <v>1155</v>
      </c>
      <c r="Y1065" t="s">
        <v>11</v>
      </c>
      <c r="Z1065" s="3">
        <v>1</v>
      </c>
      <c r="AA1065" s="3">
        <v>0</v>
      </c>
      <c r="AB1065" s="3">
        <v>0</v>
      </c>
      <c r="AC1065" s="3">
        <v>0</v>
      </c>
      <c r="AD1065" s="4">
        <v>0</v>
      </c>
      <c r="AE1065" s="3">
        <v>0</v>
      </c>
      <c r="AF1065" s="4">
        <v>0</v>
      </c>
      <c r="AG1065" s="3">
        <v>1</v>
      </c>
      <c r="AH1065" s="4">
        <v>0</v>
      </c>
      <c r="AI1065" s="4">
        <v>0</v>
      </c>
      <c r="AJ1065" s="4">
        <v>0</v>
      </c>
      <c r="AK1065" s="4">
        <v>0</v>
      </c>
      <c r="AL1065" t="s">
        <v>1641</v>
      </c>
      <c r="AM1065" t="s">
        <v>13</v>
      </c>
    </row>
    <row r="1066" spans="1:39" x14ac:dyDescent="0.25">
      <c r="A1066" t="s">
        <v>1</v>
      </c>
      <c r="B1066" t="s">
        <v>2</v>
      </c>
      <c r="C1066" t="s">
        <v>3</v>
      </c>
      <c r="D1066" t="s">
        <v>4</v>
      </c>
      <c r="E1066" t="str">
        <f>_xlfn.XLOOKUP(D1066,Planilha2!A:A,Planilha2!B:B)</f>
        <v>Compras EBMS</v>
      </c>
      <c r="F1066" s="2">
        <v>45407</v>
      </c>
      <c r="G1066" t="s">
        <v>1150</v>
      </c>
      <c r="H1066" s="10" t="s">
        <v>5662</v>
      </c>
      <c r="I1066" t="s">
        <v>1125</v>
      </c>
      <c r="J1066" t="s">
        <v>1640</v>
      </c>
      <c r="K1066" t="s">
        <v>8</v>
      </c>
      <c r="L1066" t="str">
        <f t="shared" si="32"/>
        <v>Serviço</v>
      </c>
      <c r="M1066" t="s">
        <v>0</v>
      </c>
      <c r="N1066" t="s">
        <v>0</v>
      </c>
      <c r="O1066" t="s">
        <v>9</v>
      </c>
      <c r="P1066">
        <v>2118</v>
      </c>
      <c r="Q1066" t="str">
        <f>_xlfn.XLOOKUP(P1066,Planilha1!$A$2:$A$3,Planilha1!$B$2:$B$3)</f>
        <v>Arena</v>
      </c>
      <c r="R1066" t="s">
        <v>0</v>
      </c>
      <c r="S1066" s="3">
        <v>1</v>
      </c>
      <c r="T1066" t="s">
        <v>10</v>
      </c>
      <c r="U1066" s="3">
        <v>1</v>
      </c>
      <c r="V1066" t="s">
        <v>10</v>
      </c>
      <c r="W1066" s="4">
        <v>1155</v>
      </c>
      <c r="X1066" s="17">
        <f t="shared" si="33"/>
        <v>1155</v>
      </c>
      <c r="Y1066" t="s">
        <v>11</v>
      </c>
      <c r="Z1066" s="3">
        <v>1</v>
      </c>
      <c r="AA1066" s="3">
        <v>0</v>
      </c>
      <c r="AB1066" s="3">
        <v>0</v>
      </c>
      <c r="AC1066" s="3">
        <v>0</v>
      </c>
      <c r="AD1066" s="4">
        <v>0</v>
      </c>
      <c r="AE1066" s="3">
        <v>0</v>
      </c>
      <c r="AF1066" s="4">
        <v>0</v>
      </c>
      <c r="AG1066" s="3">
        <v>1</v>
      </c>
      <c r="AH1066" s="4">
        <v>0</v>
      </c>
      <c r="AI1066" s="4">
        <v>0</v>
      </c>
      <c r="AJ1066" s="4">
        <v>0</v>
      </c>
      <c r="AK1066" s="4">
        <v>0</v>
      </c>
      <c r="AL1066" t="s">
        <v>1642</v>
      </c>
      <c r="AM1066" t="s">
        <v>13</v>
      </c>
    </row>
    <row r="1067" spans="1:39" x14ac:dyDescent="0.25">
      <c r="A1067" t="s">
        <v>78</v>
      </c>
      <c r="B1067" t="s">
        <v>2</v>
      </c>
      <c r="C1067" t="s">
        <v>3</v>
      </c>
      <c r="D1067" t="s">
        <v>4</v>
      </c>
      <c r="E1067" t="str">
        <f>_xlfn.XLOOKUP(D1067,Planilha2!A:A,Planilha2!B:B)</f>
        <v>Compras EBMS</v>
      </c>
      <c r="F1067" s="2">
        <v>45407</v>
      </c>
      <c r="G1067" t="s">
        <v>1150</v>
      </c>
      <c r="H1067" s="10" t="s">
        <v>5662</v>
      </c>
      <c r="I1067" t="s">
        <v>1643</v>
      </c>
      <c r="J1067" t="s">
        <v>1640</v>
      </c>
      <c r="K1067" t="s">
        <v>1644</v>
      </c>
      <c r="L1067" t="str">
        <f t="shared" si="32"/>
        <v>Serviço</v>
      </c>
      <c r="M1067" t="s">
        <v>0</v>
      </c>
      <c r="N1067" t="s">
        <v>0</v>
      </c>
      <c r="O1067" t="s">
        <v>9</v>
      </c>
      <c r="P1067">
        <v>2118</v>
      </c>
      <c r="Q1067" t="str">
        <f>_xlfn.XLOOKUP(P1067,Planilha1!$A$2:$A$3,Planilha1!$B$2:$B$3)</f>
        <v>Arena</v>
      </c>
      <c r="R1067" t="s">
        <v>0</v>
      </c>
      <c r="S1067" s="3">
        <v>1</v>
      </c>
      <c r="T1067" t="s">
        <v>10</v>
      </c>
      <c r="U1067" s="3">
        <v>1</v>
      </c>
      <c r="V1067" t="s">
        <v>10</v>
      </c>
      <c r="W1067" s="4">
        <v>1155</v>
      </c>
      <c r="X1067" s="17">
        <f t="shared" si="33"/>
        <v>1155</v>
      </c>
      <c r="Y1067" t="s">
        <v>11</v>
      </c>
      <c r="Z1067" s="3">
        <v>1</v>
      </c>
      <c r="AA1067" s="3">
        <v>0</v>
      </c>
      <c r="AB1067" s="3">
        <v>0</v>
      </c>
      <c r="AC1067" s="3">
        <v>0</v>
      </c>
      <c r="AD1067" s="4">
        <v>0</v>
      </c>
      <c r="AE1067" s="3">
        <v>0</v>
      </c>
      <c r="AF1067" s="4">
        <v>0</v>
      </c>
      <c r="AG1067" s="3">
        <v>1</v>
      </c>
      <c r="AH1067" s="4">
        <v>0</v>
      </c>
      <c r="AI1067" s="4">
        <v>0</v>
      </c>
      <c r="AJ1067" s="4">
        <v>0</v>
      </c>
      <c r="AK1067" s="4">
        <v>0</v>
      </c>
      <c r="AL1067" t="s">
        <v>1645</v>
      </c>
      <c r="AM1067" t="s">
        <v>13</v>
      </c>
    </row>
    <row r="1068" spans="1:39" x14ac:dyDescent="0.25">
      <c r="A1068" t="s">
        <v>1</v>
      </c>
      <c r="B1068" t="s">
        <v>2</v>
      </c>
      <c r="C1068" t="s">
        <v>3</v>
      </c>
      <c r="D1068" t="s">
        <v>4</v>
      </c>
      <c r="E1068" t="str">
        <f>_xlfn.XLOOKUP(D1068,Planilha2!A:A,Planilha2!B:B)</f>
        <v>Compras EBMS</v>
      </c>
      <c r="F1068" s="2">
        <v>45407</v>
      </c>
      <c r="G1068" t="s">
        <v>1150</v>
      </c>
      <c r="H1068" s="10" t="s">
        <v>5662</v>
      </c>
      <c r="I1068" t="s">
        <v>1643</v>
      </c>
      <c r="J1068" t="s">
        <v>1646</v>
      </c>
      <c r="K1068" t="s">
        <v>1644</v>
      </c>
      <c r="L1068" t="str">
        <f t="shared" si="32"/>
        <v>Serviço</v>
      </c>
      <c r="M1068" t="s">
        <v>0</v>
      </c>
      <c r="N1068" t="s">
        <v>0</v>
      </c>
      <c r="O1068" t="s">
        <v>9</v>
      </c>
      <c r="P1068">
        <v>2118</v>
      </c>
      <c r="Q1068" t="str">
        <f>_xlfn.XLOOKUP(P1068,Planilha1!$A$2:$A$3,Planilha1!$B$2:$B$3)</f>
        <v>Arena</v>
      </c>
      <c r="R1068" t="s">
        <v>0</v>
      </c>
      <c r="S1068" s="3">
        <v>1</v>
      </c>
      <c r="T1068" t="s">
        <v>10</v>
      </c>
      <c r="U1068" s="3">
        <v>1</v>
      </c>
      <c r="V1068" t="s">
        <v>10</v>
      </c>
      <c r="W1068" s="4">
        <v>2590</v>
      </c>
      <c r="X1068" s="17">
        <f t="shared" si="33"/>
        <v>2590</v>
      </c>
      <c r="Y1068" t="s">
        <v>11</v>
      </c>
      <c r="Z1068" s="3">
        <v>1</v>
      </c>
      <c r="AA1068" s="3">
        <v>0</v>
      </c>
      <c r="AB1068" s="3">
        <v>0</v>
      </c>
      <c r="AC1068" s="3">
        <v>0</v>
      </c>
      <c r="AD1068" s="4">
        <v>0</v>
      </c>
      <c r="AE1068" s="3">
        <v>0</v>
      </c>
      <c r="AF1068" s="4">
        <v>0</v>
      </c>
      <c r="AG1068" s="3">
        <v>1</v>
      </c>
      <c r="AH1068" s="4">
        <v>0</v>
      </c>
      <c r="AI1068" s="4">
        <v>0</v>
      </c>
      <c r="AJ1068" s="4">
        <v>0</v>
      </c>
      <c r="AK1068" s="4">
        <v>0</v>
      </c>
      <c r="AL1068" t="s">
        <v>1647</v>
      </c>
      <c r="AM1068" t="s">
        <v>13</v>
      </c>
    </row>
    <row r="1069" spans="1:39" x14ac:dyDescent="0.25">
      <c r="A1069" t="s">
        <v>78</v>
      </c>
      <c r="B1069" t="s">
        <v>2</v>
      </c>
      <c r="C1069" t="s">
        <v>3</v>
      </c>
      <c r="D1069" t="s">
        <v>4</v>
      </c>
      <c r="E1069" t="str">
        <f>_xlfn.XLOOKUP(D1069,Planilha2!A:A,Planilha2!B:B)</f>
        <v>Compras EBMS</v>
      </c>
      <c r="F1069" s="2">
        <v>45407</v>
      </c>
      <c r="G1069" t="s">
        <v>1150</v>
      </c>
      <c r="H1069" s="10" t="s">
        <v>5662</v>
      </c>
      <c r="I1069" t="s">
        <v>1643</v>
      </c>
      <c r="J1069" t="s">
        <v>1646</v>
      </c>
      <c r="K1069" t="s">
        <v>1644</v>
      </c>
      <c r="L1069" t="str">
        <f t="shared" si="32"/>
        <v>Serviço</v>
      </c>
      <c r="M1069" t="s">
        <v>0</v>
      </c>
      <c r="N1069" t="s">
        <v>0</v>
      </c>
      <c r="O1069" t="s">
        <v>9</v>
      </c>
      <c r="P1069">
        <v>2118</v>
      </c>
      <c r="Q1069" t="str">
        <f>_xlfn.XLOOKUP(P1069,Planilha1!$A$2:$A$3,Planilha1!$B$2:$B$3)</f>
        <v>Arena</v>
      </c>
      <c r="R1069" t="s">
        <v>0</v>
      </c>
      <c r="S1069" s="3">
        <v>1</v>
      </c>
      <c r="T1069" t="s">
        <v>10</v>
      </c>
      <c r="U1069" s="3">
        <v>1</v>
      </c>
      <c r="V1069" t="s">
        <v>10</v>
      </c>
      <c r="W1069" s="4">
        <v>2590</v>
      </c>
      <c r="X1069" s="17">
        <f t="shared" si="33"/>
        <v>2590</v>
      </c>
      <c r="Y1069" t="s">
        <v>11</v>
      </c>
      <c r="Z1069" s="3">
        <v>1</v>
      </c>
      <c r="AA1069" s="3">
        <v>0</v>
      </c>
      <c r="AB1069" s="3">
        <v>0</v>
      </c>
      <c r="AC1069" s="3">
        <v>0</v>
      </c>
      <c r="AD1069" s="4">
        <v>0</v>
      </c>
      <c r="AE1069" s="3">
        <v>0</v>
      </c>
      <c r="AF1069" s="4">
        <v>0</v>
      </c>
      <c r="AG1069" s="3">
        <v>1</v>
      </c>
      <c r="AH1069" s="4">
        <v>0</v>
      </c>
      <c r="AI1069" s="4">
        <v>0</v>
      </c>
      <c r="AJ1069" s="4">
        <v>0</v>
      </c>
      <c r="AK1069" s="4">
        <v>0</v>
      </c>
      <c r="AL1069" t="s">
        <v>1648</v>
      </c>
      <c r="AM1069" t="s">
        <v>13</v>
      </c>
    </row>
    <row r="1070" spans="1:39" x14ac:dyDescent="0.25">
      <c r="A1070" t="s">
        <v>1</v>
      </c>
      <c r="B1070" t="s">
        <v>2</v>
      </c>
      <c r="C1070" t="s">
        <v>3</v>
      </c>
      <c r="D1070" t="s">
        <v>4</v>
      </c>
      <c r="E1070" t="str">
        <f>_xlfn.XLOOKUP(D1070,Planilha2!A:A,Planilha2!B:B)</f>
        <v>Compras EBMS</v>
      </c>
      <c r="F1070" s="2">
        <v>45407</v>
      </c>
      <c r="G1070" t="s">
        <v>1366</v>
      </c>
      <c r="H1070" s="10" t="s">
        <v>5695</v>
      </c>
      <c r="I1070" t="s">
        <v>793</v>
      </c>
      <c r="J1070" t="s">
        <v>1649</v>
      </c>
      <c r="K1070" t="s">
        <v>8</v>
      </c>
      <c r="L1070" t="str">
        <f t="shared" si="32"/>
        <v>Serviço</v>
      </c>
      <c r="M1070" t="s">
        <v>0</v>
      </c>
      <c r="N1070" t="s">
        <v>0</v>
      </c>
      <c r="O1070" t="s">
        <v>9</v>
      </c>
      <c r="P1070">
        <v>2118</v>
      </c>
      <c r="Q1070" t="str">
        <f>_xlfn.XLOOKUP(P1070,Planilha1!$A$2:$A$3,Planilha1!$B$2:$B$3)</f>
        <v>Arena</v>
      </c>
      <c r="R1070" t="s">
        <v>0</v>
      </c>
      <c r="S1070" s="3">
        <v>1</v>
      </c>
      <c r="T1070" t="s">
        <v>10</v>
      </c>
      <c r="U1070" s="3">
        <v>1</v>
      </c>
      <c r="V1070" t="s">
        <v>10</v>
      </c>
      <c r="W1070" s="4">
        <v>1600</v>
      </c>
      <c r="X1070" s="17">
        <f t="shared" si="33"/>
        <v>1600</v>
      </c>
      <c r="Y1070" t="s">
        <v>11</v>
      </c>
      <c r="Z1070" s="3">
        <v>1</v>
      </c>
      <c r="AA1070" s="3">
        <v>0</v>
      </c>
      <c r="AB1070" s="3">
        <v>0</v>
      </c>
      <c r="AC1070" s="3">
        <v>0</v>
      </c>
      <c r="AD1070" s="4">
        <v>0</v>
      </c>
      <c r="AE1070" s="3">
        <v>0</v>
      </c>
      <c r="AF1070" s="4">
        <v>0</v>
      </c>
      <c r="AG1070" s="3">
        <v>1</v>
      </c>
      <c r="AH1070" s="4">
        <v>0</v>
      </c>
      <c r="AI1070" s="4">
        <v>0</v>
      </c>
      <c r="AJ1070" s="4">
        <v>0</v>
      </c>
      <c r="AK1070" s="4">
        <v>0</v>
      </c>
      <c r="AL1070" t="s">
        <v>1650</v>
      </c>
      <c r="AM1070" t="s">
        <v>13</v>
      </c>
    </row>
    <row r="1071" spans="1:39" x14ac:dyDescent="0.25">
      <c r="A1071" t="s">
        <v>1</v>
      </c>
      <c r="B1071" t="s">
        <v>2</v>
      </c>
      <c r="C1071" t="s">
        <v>3</v>
      </c>
      <c r="D1071" t="s">
        <v>4</v>
      </c>
      <c r="E1071" t="str">
        <f>_xlfn.XLOOKUP(D1071,Planilha2!A:A,Planilha2!B:B)</f>
        <v>Compras EBMS</v>
      </c>
      <c r="F1071" s="2">
        <v>45407</v>
      </c>
      <c r="G1071" t="s">
        <v>1150</v>
      </c>
      <c r="H1071" s="10" t="s">
        <v>5662</v>
      </c>
      <c r="I1071" t="s">
        <v>1643</v>
      </c>
      <c r="J1071" t="s">
        <v>1646</v>
      </c>
      <c r="K1071" t="s">
        <v>1644</v>
      </c>
      <c r="L1071" t="str">
        <f t="shared" si="32"/>
        <v>Serviço</v>
      </c>
      <c r="M1071" t="s">
        <v>0</v>
      </c>
      <c r="N1071" t="s">
        <v>0</v>
      </c>
      <c r="O1071" t="s">
        <v>9</v>
      </c>
      <c r="P1071">
        <v>2118</v>
      </c>
      <c r="Q1071" t="str">
        <f>_xlfn.XLOOKUP(P1071,Planilha1!$A$2:$A$3,Planilha1!$B$2:$B$3)</f>
        <v>Arena</v>
      </c>
      <c r="R1071" t="s">
        <v>0</v>
      </c>
      <c r="S1071" s="3">
        <v>1</v>
      </c>
      <c r="T1071" t="s">
        <v>10</v>
      </c>
      <c r="U1071" s="3">
        <v>1</v>
      </c>
      <c r="V1071" t="s">
        <v>10</v>
      </c>
      <c r="W1071" s="4">
        <v>2590</v>
      </c>
      <c r="X1071" s="17">
        <f t="shared" si="33"/>
        <v>2590</v>
      </c>
      <c r="Y1071" t="s">
        <v>11</v>
      </c>
      <c r="Z1071" s="3">
        <v>1</v>
      </c>
      <c r="AA1071" s="3">
        <v>0</v>
      </c>
      <c r="AB1071" s="3">
        <v>0</v>
      </c>
      <c r="AC1071" s="3">
        <v>0</v>
      </c>
      <c r="AD1071" s="4">
        <v>0</v>
      </c>
      <c r="AE1071" s="3">
        <v>0</v>
      </c>
      <c r="AF1071" s="4">
        <v>0</v>
      </c>
      <c r="AG1071" s="3">
        <v>1</v>
      </c>
      <c r="AH1071" s="4">
        <v>0</v>
      </c>
      <c r="AI1071" s="4">
        <v>0</v>
      </c>
      <c r="AJ1071" s="4">
        <v>0</v>
      </c>
      <c r="AK1071" s="4">
        <v>0</v>
      </c>
      <c r="AL1071" t="s">
        <v>1651</v>
      </c>
      <c r="AM1071" t="s">
        <v>13</v>
      </c>
    </row>
    <row r="1072" spans="1:39" x14ac:dyDescent="0.25">
      <c r="A1072" t="s">
        <v>1</v>
      </c>
      <c r="B1072" t="s">
        <v>2</v>
      </c>
      <c r="C1072" t="s">
        <v>3</v>
      </c>
      <c r="D1072" t="s">
        <v>4</v>
      </c>
      <c r="E1072" t="str">
        <f>_xlfn.XLOOKUP(D1072,Planilha2!A:A,Planilha2!B:B)</f>
        <v>Compras EBMS</v>
      </c>
      <c r="F1072" s="2">
        <v>45407</v>
      </c>
      <c r="G1072" t="s">
        <v>1202</v>
      </c>
      <c r="H1072" s="10" t="s">
        <v>5671</v>
      </c>
      <c r="I1072" t="s">
        <v>1203</v>
      </c>
      <c r="J1072" t="s">
        <v>1204</v>
      </c>
      <c r="K1072" t="s">
        <v>1205</v>
      </c>
      <c r="L1072" t="str">
        <f t="shared" si="32"/>
        <v>Material</v>
      </c>
      <c r="M1072" t="s">
        <v>0</v>
      </c>
      <c r="N1072" t="s">
        <v>0</v>
      </c>
      <c r="O1072" t="s">
        <v>9</v>
      </c>
      <c r="P1072">
        <v>2118</v>
      </c>
      <c r="Q1072" t="str">
        <f>_xlfn.XLOOKUP(P1072,Planilha1!$A$2:$A$3,Planilha1!$B$2:$B$3)</f>
        <v>Arena</v>
      </c>
      <c r="R1072" t="s">
        <v>0</v>
      </c>
      <c r="S1072" s="3">
        <v>1</v>
      </c>
      <c r="T1072" t="s">
        <v>210</v>
      </c>
      <c r="U1072" s="3">
        <v>1</v>
      </c>
      <c r="V1072" t="s">
        <v>210</v>
      </c>
      <c r="W1072" s="4">
        <v>250</v>
      </c>
      <c r="X1072" s="17">
        <f t="shared" si="33"/>
        <v>250</v>
      </c>
      <c r="Y1072" t="s">
        <v>11</v>
      </c>
      <c r="Z1072" s="3">
        <v>1</v>
      </c>
      <c r="AA1072" s="3">
        <v>0</v>
      </c>
      <c r="AB1072" s="3">
        <v>0</v>
      </c>
      <c r="AC1072" s="3">
        <v>1</v>
      </c>
      <c r="AD1072" s="4">
        <v>0</v>
      </c>
      <c r="AE1072" s="3">
        <v>1</v>
      </c>
      <c r="AF1072" s="4">
        <v>250</v>
      </c>
      <c r="AG1072" s="3">
        <v>1</v>
      </c>
      <c r="AH1072" s="4">
        <v>0</v>
      </c>
      <c r="AI1072" s="4">
        <v>0</v>
      </c>
      <c r="AJ1072" s="4">
        <v>0</v>
      </c>
      <c r="AK1072" s="4">
        <v>0</v>
      </c>
      <c r="AL1072" t="s">
        <v>1652</v>
      </c>
      <c r="AM1072" t="s">
        <v>13</v>
      </c>
    </row>
    <row r="1073" spans="1:39" x14ac:dyDescent="0.25">
      <c r="A1073" t="s">
        <v>1</v>
      </c>
      <c r="B1073" t="s">
        <v>2</v>
      </c>
      <c r="C1073" t="s">
        <v>3</v>
      </c>
      <c r="D1073" t="s">
        <v>4</v>
      </c>
      <c r="E1073" t="str">
        <f>_xlfn.XLOOKUP(D1073,Planilha2!A:A,Planilha2!B:B)</f>
        <v>Compras EBMS</v>
      </c>
      <c r="F1073" s="2">
        <v>45407</v>
      </c>
      <c r="G1073" t="s">
        <v>46</v>
      </c>
      <c r="H1073" s="10" t="s">
        <v>46</v>
      </c>
      <c r="I1073" t="s">
        <v>1125</v>
      </c>
      <c r="J1073" t="s">
        <v>1653</v>
      </c>
      <c r="K1073" t="s">
        <v>8</v>
      </c>
      <c r="L1073" t="str">
        <f t="shared" si="32"/>
        <v>Serviço</v>
      </c>
      <c r="M1073" t="s">
        <v>0</v>
      </c>
      <c r="N1073" t="s">
        <v>0</v>
      </c>
      <c r="O1073" t="s">
        <v>9</v>
      </c>
      <c r="P1073">
        <v>2118</v>
      </c>
      <c r="Q1073" t="str">
        <f>_xlfn.XLOOKUP(P1073,Planilha1!$A$2:$A$3,Planilha1!$B$2:$B$3)</f>
        <v>Arena</v>
      </c>
      <c r="R1073" t="s">
        <v>0</v>
      </c>
      <c r="S1073" s="3">
        <v>1</v>
      </c>
      <c r="T1073" t="s">
        <v>10</v>
      </c>
      <c r="U1073" s="3">
        <v>1</v>
      </c>
      <c r="V1073" t="s">
        <v>10</v>
      </c>
      <c r="W1073" s="4">
        <v>2498.3200000000002</v>
      </c>
      <c r="X1073" s="17">
        <f t="shared" si="33"/>
        <v>2498.3200000000002</v>
      </c>
      <c r="Y1073" t="s">
        <v>11</v>
      </c>
      <c r="Z1073" s="3">
        <v>1</v>
      </c>
      <c r="AA1073" s="3">
        <v>0</v>
      </c>
      <c r="AB1073" s="3">
        <v>0</v>
      </c>
      <c r="AC1073" s="3">
        <v>1</v>
      </c>
      <c r="AD1073" s="4">
        <v>0</v>
      </c>
      <c r="AE1073" s="3">
        <v>1</v>
      </c>
      <c r="AF1073" s="4">
        <v>2498.3200000000002</v>
      </c>
      <c r="AG1073" s="3">
        <v>1</v>
      </c>
      <c r="AH1073" s="4">
        <v>0</v>
      </c>
      <c r="AI1073" s="4">
        <v>0</v>
      </c>
      <c r="AJ1073" s="4">
        <v>0</v>
      </c>
      <c r="AK1073" s="4">
        <v>0</v>
      </c>
      <c r="AL1073" t="s">
        <v>1654</v>
      </c>
      <c r="AM1073" t="s">
        <v>13</v>
      </c>
    </row>
    <row r="1074" spans="1:39" x14ac:dyDescent="0.25">
      <c r="A1074" t="s">
        <v>1</v>
      </c>
      <c r="B1074" t="s">
        <v>2</v>
      </c>
      <c r="C1074" t="s">
        <v>3</v>
      </c>
      <c r="D1074" t="s">
        <v>4</v>
      </c>
      <c r="E1074" t="str">
        <f>_xlfn.XLOOKUP(D1074,Planilha2!A:A,Planilha2!B:B)</f>
        <v>Compras EBMS</v>
      </c>
      <c r="F1074" s="2">
        <v>45407</v>
      </c>
      <c r="G1074" t="s">
        <v>1655</v>
      </c>
      <c r="H1074" s="10" t="s">
        <v>5714</v>
      </c>
      <c r="I1074" t="s">
        <v>21</v>
      </c>
      <c r="J1074" t="s">
        <v>1656</v>
      </c>
      <c r="K1074" t="s">
        <v>8</v>
      </c>
      <c r="L1074" t="str">
        <f t="shared" si="32"/>
        <v>Serviço</v>
      </c>
      <c r="M1074" t="s">
        <v>0</v>
      </c>
      <c r="N1074" t="s">
        <v>0</v>
      </c>
      <c r="O1074" t="s">
        <v>9</v>
      </c>
      <c r="P1074">
        <v>2118</v>
      </c>
      <c r="Q1074" t="str">
        <f>_xlfn.XLOOKUP(P1074,Planilha1!$A$2:$A$3,Planilha1!$B$2:$B$3)</f>
        <v>Arena</v>
      </c>
      <c r="R1074" t="s">
        <v>0</v>
      </c>
      <c r="S1074" s="3">
        <v>1</v>
      </c>
      <c r="T1074" t="s">
        <v>10</v>
      </c>
      <c r="U1074" s="3">
        <v>1</v>
      </c>
      <c r="V1074" t="s">
        <v>10</v>
      </c>
      <c r="W1074" s="4">
        <v>3080</v>
      </c>
      <c r="X1074" s="17">
        <f t="shared" si="33"/>
        <v>3080</v>
      </c>
      <c r="Y1074" t="s">
        <v>11</v>
      </c>
      <c r="Z1074" s="3">
        <v>1</v>
      </c>
      <c r="AA1074" s="3">
        <v>0</v>
      </c>
      <c r="AB1074" s="3">
        <v>0</v>
      </c>
      <c r="AC1074" s="3">
        <v>0</v>
      </c>
      <c r="AD1074" s="4">
        <v>0</v>
      </c>
      <c r="AE1074" s="3">
        <v>0</v>
      </c>
      <c r="AF1074" s="4">
        <v>0</v>
      </c>
      <c r="AG1074" s="3">
        <v>1</v>
      </c>
      <c r="AH1074" s="4">
        <v>0</v>
      </c>
      <c r="AI1074" s="4">
        <v>0</v>
      </c>
      <c r="AJ1074" s="4">
        <v>0</v>
      </c>
      <c r="AK1074" s="4">
        <v>0</v>
      </c>
      <c r="AL1074" t="s">
        <v>1657</v>
      </c>
      <c r="AM1074" t="s">
        <v>13</v>
      </c>
    </row>
    <row r="1075" spans="1:39" x14ac:dyDescent="0.25">
      <c r="A1075" t="s">
        <v>1</v>
      </c>
      <c r="B1075" t="s">
        <v>2</v>
      </c>
      <c r="C1075" t="s">
        <v>3</v>
      </c>
      <c r="D1075" t="s">
        <v>4</v>
      </c>
      <c r="E1075" t="str">
        <f>_xlfn.XLOOKUP(D1075,Planilha2!A:A,Planilha2!B:B)</f>
        <v>Compras EBMS</v>
      </c>
      <c r="F1075" s="2">
        <v>45407</v>
      </c>
      <c r="G1075" t="s">
        <v>1173</v>
      </c>
      <c r="H1075" s="10" t="s">
        <v>5667</v>
      </c>
      <c r="I1075" t="s">
        <v>1134</v>
      </c>
      <c r="J1075" t="s">
        <v>1658</v>
      </c>
      <c r="K1075" t="s">
        <v>8</v>
      </c>
      <c r="L1075" t="str">
        <f t="shared" si="32"/>
        <v>Serviço</v>
      </c>
      <c r="M1075" t="s">
        <v>0</v>
      </c>
      <c r="N1075" t="s">
        <v>0</v>
      </c>
      <c r="O1075" t="s">
        <v>9</v>
      </c>
      <c r="P1075">
        <v>2118</v>
      </c>
      <c r="Q1075" t="str">
        <f>_xlfn.XLOOKUP(P1075,Planilha1!$A$2:$A$3,Planilha1!$B$2:$B$3)</f>
        <v>Arena</v>
      </c>
      <c r="R1075" t="s">
        <v>0</v>
      </c>
      <c r="S1075" s="3">
        <v>1</v>
      </c>
      <c r="T1075" t="s">
        <v>210</v>
      </c>
      <c r="U1075" s="3">
        <v>1</v>
      </c>
      <c r="V1075" t="s">
        <v>210</v>
      </c>
      <c r="W1075" s="4">
        <v>13185</v>
      </c>
      <c r="X1075" s="17">
        <f t="shared" si="33"/>
        <v>13185</v>
      </c>
      <c r="Y1075" t="s">
        <v>11</v>
      </c>
      <c r="Z1075" s="3">
        <v>1</v>
      </c>
      <c r="AA1075" s="3">
        <v>0</v>
      </c>
      <c r="AB1075" s="3">
        <v>0</v>
      </c>
      <c r="AC1075" s="3">
        <v>0</v>
      </c>
      <c r="AD1075" s="4">
        <v>0</v>
      </c>
      <c r="AE1075" s="3">
        <v>0</v>
      </c>
      <c r="AF1075" s="4">
        <v>0</v>
      </c>
      <c r="AG1075" s="3">
        <v>1</v>
      </c>
      <c r="AH1075" s="4">
        <v>0</v>
      </c>
      <c r="AI1075" s="4">
        <v>0</v>
      </c>
      <c r="AJ1075" s="4">
        <v>0</v>
      </c>
      <c r="AK1075" s="4">
        <v>0</v>
      </c>
      <c r="AL1075" t="s">
        <v>1659</v>
      </c>
      <c r="AM1075" t="s">
        <v>13</v>
      </c>
    </row>
    <row r="1076" spans="1:39" x14ac:dyDescent="0.25">
      <c r="A1076" t="s">
        <v>1</v>
      </c>
      <c r="B1076" t="s">
        <v>2</v>
      </c>
      <c r="C1076" t="s">
        <v>3</v>
      </c>
      <c r="D1076" t="s">
        <v>4</v>
      </c>
      <c r="E1076" t="str">
        <f>_xlfn.XLOOKUP(D1076,Planilha2!A:A,Planilha2!B:B)</f>
        <v>Compras EBMS</v>
      </c>
      <c r="F1076" s="2">
        <v>45407</v>
      </c>
      <c r="G1076" t="s">
        <v>1284</v>
      </c>
      <c r="H1076" s="10" t="s">
        <v>5687</v>
      </c>
      <c r="I1076" t="s">
        <v>793</v>
      </c>
      <c r="J1076" t="s">
        <v>1285</v>
      </c>
      <c r="K1076" t="s">
        <v>8</v>
      </c>
      <c r="L1076" t="str">
        <f t="shared" si="32"/>
        <v>Serviço</v>
      </c>
      <c r="M1076" t="s">
        <v>0</v>
      </c>
      <c r="N1076" t="s">
        <v>0</v>
      </c>
      <c r="O1076" t="s">
        <v>9</v>
      </c>
      <c r="P1076">
        <v>2118</v>
      </c>
      <c r="Q1076" t="str">
        <f>_xlfn.XLOOKUP(P1076,Planilha1!$A$2:$A$3,Planilha1!$B$2:$B$3)</f>
        <v>Arena</v>
      </c>
      <c r="R1076" t="s">
        <v>0</v>
      </c>
      <c r="S1076" s="3">
        <v>1</v>
      </c>
      <c r="T1076" t="s">
        <v>10</v>
      </c>
      <c r="U1076" s="3">
        <v>1</v>
      </c>
      <c r="V1076" t="s">
        <v>10</v>
      </c>
      <c r="W1076" s="4">
        <v>66780</v>
      </c>
      <c r="X1076" s="17">
        <f t="shared" si="33"/>
        <v>66780</v>
      </c>
      <c r="Y1076" t="s">
        <v>11</v>
      </c>
      <c r="Z1076" s="3">
        <v>1</v>
      </c>
      <c r="AA1076" s="3">
        <v>0</v>
      </c>
      <c r="AB1076" s="3">
        <v>0</v>
      </c>
      <c r="AC1076" s="3">
        <v>0</v>
      </c>
      <c r="AD1076" s="4">
        <v>0</v>
      </c>
      <c r="AE1076" s="3">
        <v>0</v>
      </c>
      <c r="AF1076" s="4">
        <v>0</v>
      </c>
      <c r="AG1076" s="3">
        <v>1</v>
      </c>
      <c r="AH1076" s="4">
        <v>0</v>
      </c>
      <c r="AI1076" s="4">
        <v>0</v>
      </c>
      <c r="AJ1076" s="4">
        <v>0</v>
      </c>
      <c r="AK1076" s="4">
        <v>0</v>
      </c>
      <c r="AL1076" t="s">
        <v>1660</v>
      </c>
      <c r="AM1076" t="s">
        <v>13</v>
      </c>
    </row>
    <row r="1077" spans="1:39" x14ac:dyDescent="0.25">
      <c r="A1077" t="s">
        <v>1</v>
      </c>
      <c r="B1077" t="s">
        <v>2</v>
      </c>
      <c r="C1077" t="s">
        <v>3</v>
      </c>
      <c r="D1077" t="s">
        <v>4</v>
      </c>
      <c r="E1077" t="str">
        <f>_xlfn.XLOOKUP(D1077,Planilha2!A:A,Planilha2!B:B)</f>
        <v>Compras EBMS</v>
      </c>
      <c r="F1077" s="2">
        <v>45407</v>
      </c>
      <c r="G1077" t="s">
        <v>1287</v>
      </c>
      <c r="H1077" s="10" t="s">
        <v>5688</v>
      </c>
      <c r="I1077" t="s">
        <v>92</v>
      </c>
      <c r="J1077" t="s">
        <v>1288</v>
      </c>
      <c r="K1077" t="s">
        <v>8</v>
      </c>
      <c r="L1077" t="str">
        <f t="shared" si="32"/>
        <v>Serviço</v>
      </c>
      <c r="M1077" t="s">
        <v>0</v>
      </c>
      <c r="N1077" t="s">
        <v>0</v>
      </c>
      <c r="O1077" t="s">
        <v>9</v>
      </c>
      <c r="P1077">
        <v>2118</v>
      </c>
      <c r="Q1077" t="str">
        <f>_xlfn.XLOOKUP(P1077,Planilha1!$A$2:$A$3,Planilha1!$B$2:$B$3)</f>
        <v>Arena</v>
      </c>
      <c r="R1077" t="s">
        <v>0</v>
      </c>
      <c r="S1077" s="3">
        <v>1</v>
      </c>
      <c r="T1077" t="s">
        <v>10</v>
      </c>
      <c r="U1077" s="3">
        <v>1</v>
      </c>
      <c r="V1077" t="s">
        <v>10</v>
      </c>
      <c r="W1077" s="4">
        <v>26600</v>
      </c>
      <c r="X1077" s="17">
        <f t="shared" si="33"/>
        <v>26600</v>
      </c>
      <c r="Y1077" t="s">
        <v>11</v>
      </c>
      <c r="Z1077" s="3">
        <v>1</v>
      </c>
      <c r="AA1077" s="3">
        <v>0</v>
      </c>
      <c r="AB1077" s="3">
        <v>0</v>
      </c>
      <c r="AC1077" s="3">
        <v>0</v>
      </c>
      <c r="AD1077" s="4">
        <v>0</v>
      </c>
      <c r="AE1077" s="3">
        <v>0</v>
      </c>
      <c r="AF1077" s="4">
        <v>0</v>
      </c>
      <c r="AG1077" s="3">
        <v>1</v>
      </c>
      <c r="AH1077" s="4">
        <v>0</v>
      </c>
      <c r="AI1077" s="4">
        <v>0</v>
      </c>
      <c r="AJ1077" s="4">
        <v>0</v>
      </c>
      <c r="AK1077" s="4">
        <v>0</v>
      </c>
      <c r="AL1077" t="s">
        <v>1661</v>
      </c>
      <c r="AM1077" t="s">
        <v>13</v>
      </c>
    </row>
    <row r="1078" spans="1:39" x14ac:dyDescent="0.25">
      <c r="A1078" t="s">
        <v>1</v>
      </c>
      <c r="B1078" t="s">
        <v>2</v>
      </c>
      <c r="C1078" t="s">
        <v>3</v>
      </c>
      <c r="D1078" t="s">
        <v>4</v>
      </c>
      <c r="E1078" t="str">
        <f>_xlfn.XLOOKUP(D1078,Planilha2!A:A,Planilha2!B:B)</f>
        <v>Compras EBMS</v>
      </c>
      <c r="F1078" s="2">
        <v>45407</v>
      </c>
      <c r="G1078" t="s">
        <v>46</v>
      </c>
      <c r="H1078" s="10" t="s">
        <v>46</v>
      </c>
      <c r="I1078" t="s">
        <v>336</v>
      </c>
      <c r="J1078" t="s">
        <v>337</v>
      </c>
      <c r="K1078" t="s">
        <v>338</v>
      </c>
      <c r="L1078" t="str">
        <f t="shared" si="32"/>
        <v>Locação</v>
      </c>
      <c r="M1078" t="s">
        <v>23</v>
      </c>
      <c r="N1078" t="s">
        <v>0</v>
      </c>
      <c r="O1078" t="s">
        <v>9</v>
      </c>
      <c r="P1078">
        <v>2118</v>
      </c>
      <c r="Q1078" t="str">
        <f>_xlfn.XLOOKUP(P1078,Planilha1!$A$2:$A$3,Planilha1!$B$2:$B$3)</f>
        <v>Arena</v>
      </c>
      <c r="R1078" t="s">
        <v>0</v>
      </c>
      <c r="S1078" s="3">
        <v>1</v>
      </c>
      <c r="T1078" t="s">
        <v>210</v>
      </c>
      <c r="U1078" s="3">
        <v>1</v>
      </c>
      <c r="V1078" t="s">
        <v>210</v>
      </c>
      <c r="W1078" s="4">
        <v>17300</v>
      </c>
      <c r="X1078" s="17">
        <f t="shared" si="33"/>
        <v>17300</v>
      </c>
      <c r="Y1078" t="s">
        <v>11</v>
      </c>
      <c r="Z1078" s="3">
        <v>1</v>
      </c>
      <c r="AA1078" s="3">
        <v>0</v>
      </c>
      <c r="AB1078" s="3">
        <v>0</v>
      </c>
      <c r="AC1078" s="3">
        <v>0</v>
      </c>
      <c r="AD1078" s="4">
        <v>0</v>
      </c>
      <c r="AE1078" s="3">
        <v>0</v>
      </c>
      <c r="AF1078" s="4">
        <v>0</v>
      </c>
      <c r="AG1078" s="3">
        <v>1</v>
      </c>
      <c r="AH1078" s="4">
        <v>0</v>
      </c>
      <c r="AI1078" s="4">
        <v>0</v>
      </c>
      <c r="AJ1078" s="4">
        <v>0</v>
      </c>
      <c r="AK1078" s="4">
        <v>0</v>
      </c>
      <c r="AL1078" t="s">
        <v>1662</v>
      </c>
      <c r="AM1078" t="s">
        <v>13</v>
      </c>
    </row>
    <row r="1079" spans="1:39" x14ac:dyDescent="0.25">
      <c r="A1079" t="s">
        <v>1</v>
      </c>
      <c r="B1079" t="s">
        <v>2</v>
      </c>
      <c r="C1079" t="s">
        <v>3</v>
      </c>
      <c r="D1079" t="s">
        <v>4</v>
      </c>
      <c r="E1079" t="str">
        <f>_xlfn.XLOOKUP(D1079,Planilha2!A:A,Planilha2!B:B)</f>
        <v>Compras EBMS</v>
      </c>
      <c r="F1079" s="2">
        <v>45407</v>
      </c>
      <c r="G1079" t="s">
        <v>1250</v>
      </c>
      <c r="H1079" s="10" t="s">
        <v>5680</v>
      </c>
      <c r="I1079" t="s">
        <v>21</v>
      </c>
      <c r="J1079" t="s">
        <v>1663</v>
      </c>
      <c r="K1079" t="s">
        <v>8</v>
      </c>
      <c r="L1079" t="str">
        <f t="shared" si="32"/>
        <v>Serviço</v>
      </c>
      <c r="M1079" t="s">
        <v>0</v>
      </c>
      <c r="N1079" t="s">
        <v>0</v>
      </c>
      <c r="O1079" t="s">
        <v>9</v>
      </c>
      <c r="P1079">
        <v>2118</v>
      </c>
      <c r="Q1079" t="str">
        <f>_xlfn.XLOOKUP(P1079,Planilha1!$A$2:$A$3,Planilha1!$B$2:$B$3)</f>
        <v>Arena</v>
      </c>
      <c r="R1079" t="s">
        <v>0</v>
      </c>
      <c r="S1079" s="3">
        <v>1</v>
      </c>
      <c r="T1079" t="s">
        <v>10</v>
      </c>
      <c r="U1079" s="3">
        <v>1</v>
      </c>
      <c r="V1079" t="s">
        <v>10</v>
      </c>
      <c r="W1079" s="4">
        <v>5760</v>
      </c>
      <c r="X1079" s="17">
        <f t="shared" si="33"/>
        <v>5760</v>
      </c>
      <c r="Y1079" t="s">
        <v>11</v>
      </c>
      <c r="Z1079" s="3">
        <v>1</v>
      </c>
      <c r="AA1079" s="3">
        <v>0</v>
      </c>
      <c r="AB1079" s="3">
        <v>0</v>
      </c>
      <c r="AC1079" s="3">
        <v>0</v>
      </c>
      <c r="AD1079" s="4">
        <v>0</v>
      </c>
      <c r="AE1079" s="3">
        <v>0</v>
      </c>
      <c r="AF1079" s="4">
        <v>0</v>
      </c>
      <c r="AG1079" s="3">
        <v>1</v>
      </c>
      <c r="AH1079" s="4">
        <v>0</v>
      </c>
      <c r="AI1079" s="4">
        <v>0</v>
      </c>
      <c r="AJ1079" s="4">
        <v>0</v>
      </c>
      <c r="AK1079" s="4">
        <v>0</v>
      </c>
      <c r="AL1079" t="s">
        <v>1664</v>
      </c>
      <c r="AM1079" t="s">
        <v>13</v>
      </c>
    </row>
    <row r="1080" spans="1:39" x14ac:dyDescent="0.25">
      <c r="A1080" t="s">
        <v>1</v>
      </c>
      <c r="B1080" t="s">
        <v>2</v>
      </c>
      <c r="C1080" t="s">
        <v>3</v>
      </c>
      <c r="D1080" t="s">
        <v>4</v>
      </c>
      <c r="E1080" t="str">
        <f>_xlfn.XLOOKUP(D1080,Planilha2!A:A,Planilha2!B:B)</f>
        <v>Compras EBMS</v>
      </c>
      <c r="F1080" s="2">
        <v>45407</v>
      </c>
      <c r="G1080" t="s">
        <v>1290</v>
      </c>
      <c r="H1080" s="10" t="s">
        <v>5689</v>
      </c>
      <c r="I1080" t="s">
        <v>128</v>
      </c>
      <c r="J1080" t="s">
        <v>1291</v>
      </c>
      <c r="K1080" t="s">
        <v>8</v>
      </c>
      <c r="L1080" t="str">
        <f t="shared" si="32"/>
        <v>Serviço</v>
      </c>
      <c r="M1080" t="s">
        <v>0</v>
      </c>
      <c r="N1080" t="s">
        <v>0</v>
      </c>
      <c r="O1080" t="s">
        <v>9</v>
      </c>
      <c r="P1080">
        <v>2118</v>
      </c>
      <c r="Q1080" t="str">
        <f>_xlfn.XLOOKUP(P1080,Planilha1!$A$2:$A$3,Planilha1!$B$2:$B$3)</f>
        <v>Arena</v>
      </c>
      <c r="R1080" t="s">
        <v>0</v>
      </c>
      <c r="S1080" s="3">
        <v>1</v>
      </c>
      <c r="T1080" t="s">
        <v>10</v>
      </c>
      <c r="U1080" s="3">
        <v>1</v>
      </c>
      <c r="V1080" t="s">
        <v>10</v>
      </c>
      <c r="W1080" s="4">
        <v>2250</v>
      </c>
      <c r="X1080" s="17">
        <f t="shared" si="33"/>
        <v>2250</v>
      </c>
      <c r="Y1080" t="s">
        <v>11</v>
      </c>
      <c r="Z1080" s="3">
        <v>1</v>
      </c>
      <c r="AA1080" s="3">
        <v>0</v>
      </c>
      <c r="AB1080" s="3">
        <v>0</v>
      </c>
      <c r="AC1080" s="3">
        <v>0</v>
      </c>
      <c r="AD1080" s="4">
        <v>0</v>
      </c>
      <c r="AE1080" s="3">
        <v>0</v>
      </c>
      <c r="AF1080" s="4">
        <v>0</v>
      </c>
      <c r="AG1080" s="3">
        <v>1</v>
      </c>
      <c r="AH1080" s="4">
        <v>0</v>
      </c>
      <c r="AI1080" s="4">
        <v>0</v>
      </c>
      <c r="AJ1080" s="4">
        <v>0</v>
      </c>
      <c r="AK1080" s="4">
        <v>0</v>
      </c>
      <c r="AL1080" t="s">
        <v>1665</v>
      </c>
      <c r="AM1080" t="s">
        <v>13</v>
      </c>
    </row>
    <row r="1081" spans="1:39" x14ac:dyDescent="0.25">
      <c r="A1081" t="s">
        <v>78</v>
      </c>
      <c r="B1081" t="s">
        <v>2</v>
      </c>
      <c r="C1081" t="s">
        <v>3</v>
      </c>
      <c r="D1081" t="s">
        <v>4</v>
      </c>
      <c r="E1081" t="str">
        <f>_xlfn.XLOOKUP(D1081,Planilha2!A:A,Planilha2!B:B)</f>
        <v>Compras EBMS</v>
      </c>
      <c r="F1081" s="2">
        <v>45407</v>
      </c>
      <c r="G1081" t="s">
        <v>1290</v>
      </c>
      <c r="H1081" s="10" t="s">
        <v>5689</v>
      </c>
      <c r="I1081" t="s">
        <v>128</v>
      </c>
      <c r="J1081" t="s">
        <v>1291</v>
      </c>
      <c r="K1081" t="s">
        <v>8</v>
      </c>
      <c r="L1081" t="str">
        <f t="shared" si="32"/>
        <v>Serviço</v>
      </c>
      <c r="M1081" t="s">
        <v>0</v>
      </c>
      <c r="N1081" t="s">
        <v>0</v>
      </c>
      <c r="O1081" t="s">
        <v>9</v>
      </c>
      <c r="P1081">
        <v>2118</v>
      </c>
      <c r="Q1081" t="str">
        <f>_xlfn.XLOOKUP(P1081,Planilha1!$A$2:$A$3,Planilha1!$B$2:$B$3)</f>
        <v>Arena</v>
      </c>
      <c r="R1081" t="s">
        <v>0</v>
      </c>
      <c r="S1081" s="3">
        <v>1</v>
      </c>
      <c r="T1081" t="s">
        <v>10</v>
      </c>
      <c r="U1081" s="3">
        <v>1</v>
      </c>
      <c r="V1081" t="s">
        <v>10</v>
      </c>
      <c r="W1081" s="4">
        <v>2940</v>
      </c>
      <c r="X1081" s="17">
        <f t="shared" si="33"/>
        <v>2940</v>
      </c>
      <c r="Y1081" t="s">
        <v>11</v>
      </c>
      <c r="Z1081" s="3">
        <v>1</v>
      </c>
      <c r="AA1081" s="3">
        <v>0</v>
      </c>
      <c r="AB1081" s="3">
        <v>0</v>
      </c>
      <c r="AC1081" s="3">
        <v>0</v>
      </c>
      <c r="AD1081" s="4">
        <v>0</v>
      </c>
      <c r="AE1081" s="3">
        <v>0</v>
      </c>
      <c r="AF1081" s="4">
        <v>0</v>
      </c>
      <c r="AG1081" s="3">
        <v>1</v>
      </c>
      <c r="AH1081" s="4">
        <v>0</v>
      </c>
      <c r="AI1081" s="4">
        <v>0</v>
      </c>
      <c r="AJ1081" s="4">
        <v>0</v>
      </c>
      <c r="AK1081" s="4">
        <v>0</v>
      </c>
      <c r="AL1081" t="s">
        <v>1665</v>
      </c>
      <c r="AM1081" t="s">
        <v>13</v>
      </c>
    </row>
    <row r="1082" spans="1:39" x14ac:dyDescent="0.25">
      <c r="A1082" t="s">
        <v>233</v>
      </c>
      <c r="B1082" t="s">
        <v>2</v>
      </c>
      <c r="C1082" t="s">
        <v>3</v>
      </c>
      <c r="D1082" t="s">
        <v>4</v>
      </c>
      <c r="E1082" t="str">
        <f>_xlfn.XLOOKUP(D1082,Planilha2!A:A,Planilha2!B:B)</f>
        <v>Compras EBMS</v>
      </c>
      <c r="F1082" s="2">
        <v>45407</v>
      </c>
      <c r="G1082" t="s">
        <v>1290</v>
      </c>
      <c r="H1082" s="10" t="s">
        <v>5689</v>
      </c>
      <c r="I1082" t="s">
        <v>128</v>
      </c>
      <c r="J1082" t="s">
        <v>1291</v>
      </c>
      <c r="K1082" t="s">
        <v>8</v>
      </c>
      <c r="L1082" t="str">
        <f t="shared" si="32"/>
        <v>Serviço</v>
      </c>
      <c r="M1082" t="s">
        <v>0</v>
      </c>
      <c r="N1082" t="s">
        <v>0</v>
      </c>
      <c r="O1082" t="s">
        <v>9</v>
      </c>
      <c r="P1082">
        <v>2118</v>
      </c>
      <c r="Q1082" t="str">
        <f>_xlfn.XLOOKUP(P1082,Planilha1!$A$2:$A$3,Planilha1!$B$2:$B$3)</f>
        <v>Arena</v>
      </c>
      <c r="R1082" t="s">
        <v>0</v>
      </c>
      <c r="S1082" s="3">
        <v>1</v>
      </c>
      <c r="T1082" t="s">
        <v>10</v>
      </c>
      <c r="U1082" s="3">
        <v>1</v>
      </c>
      <c r="V1082" t="s">
        <v>10</v>
      </c>
      <c r="W1082" s="4">
        <v>9800</v>
      </c>
      <c r="X1082" s="17">
        <f t="shared" si="33"/>
        <v>9800</v>
      </c>
      <c r="Y1082" t="s">
        <v>11</v>
      </c>
      <c r="Z1082" s="3">
        <v>1</v>
      </c>
      <c r="AA1082" s="3">
        <v>0</v>
      </c>
      <c r="AB1082" s="3">
        <v>0</v>
      </c>
      <c r="AC1082" s="3">
        <v>0</v>
      </c>
      <c r="AD1082" s="4">
        <v>0</v>
      </c>
      <c r="AE1082" s="3">
        <v>0</v>
      </c>
      <c r="AF1082" s="4">
        <v>0</v>
      </c>
      <c r="AG1082" s="3">
        <v>1</v>
      </c>
      <c r="AH1082" s="4">
        <v>0</v>
      </c>
      <c r="AI1082" s="4">
        <v>0</v>
      </c>
      <c r="AJ1082" s="4">
        <v>0</v>
      </c>
      <c r="AK1082" s="4">
        <v>0</v>
      </c>
      <c r="AL1082" t="s">
        <v>1665</v>
      </c>
      <c r="AM1082" t="s">
        <v>13</v>
      </c>
    </row>
    <row r="1083" spans="1:39" x14ac:dyDescent="0.25">
      <c r="A1083" t="s">
        <v>1383</v>
      </c>
      <c r="B1083" t="s">
        <v>2</v>
      </c>
      <c r="C1083" t="s">
        <v>3</v>
      </c>
      <c r="D1083" t="s">
        <v>4</v>
      </c>
      <c r="E1083" t="str">
        <f>_xlfn.XLOOKUP(D1083,Planilha2!A:A,Planilha2!B:B)</f>
        <v>Compras EBMS</v>
      </c>
      <c r="F1083" s="2">
        <v>45407</v>
      </c>
      <c r="G1083" t="s">
        <v>1290</v>
      </c>
      <c r="H1083" s="10" t="s">
        <v>5689</v>
      </c>
      <c r="I1083" t="s">
        <v>128</v>
      </c>
      <c r="J1083" t="s">
        <v>1291</v>
      </c>
      <c r="K1083" t="s">
        <v>8</v>
      </c>
      <c r="L1083" t="str">
        <f t="shared" si="32"/>
        <v>Serviço</v>
      </c>
      <c r="M1083" t="s">
        <v>0</v>
      </c>
      <c r="N1083" t="s">
        <v>0</v>
      </c>
      <c r="O1083" t="s">
        <v>9</v>
      </c>
      <c r="P1083">
        <v>2118</v>
      </c>
      <c r="Q1083" t="str">
        <f>_xlfn.XLOOKUP(P1083,Planilha1!$A$2:$A$3,Planilha1!$B$2:$B$3)</f>
        <v>Arena</v>
      </c>
      <c r="R1083" t="s">
        <v>0</v>
      </c>
      <c r="S1083" s="3">
        <v>1</v>
      </c>
      <c r="T1083" t="s">
        <v>10</v>
      </c>
      <c r="U1083" s="3">
        <v>1</v>
      </c>
      <c r="V1083" t="s">
        <v>10</v>
      </c>
      <c r="W1083" s="4">
        <v>3950</v>
      </c>
      <c r="X1083" s="17">
        <f t="shared" si="33"/>
        <v>3950</v>
      </c>
      <c r="Y1083" t="s">
        <v>11</v>
      </c>
      <c r="Z1083" s="3">
        <v>1</v>
      </c>
      <c r="AA1083" s="3">
        <v>0</v>
      </c>
      <c r="AB1083" s="3">
        <v>0</v>
      </c>
      <c r="AC1083" s="3">
        <v>0</v>
      </c>
      <c r="AD1083" s="4">
        <v>0</v>
      </c>
      <c r="AE1083" s="3">
        <v>0</v>
      </c>
      <c r="AF1083" s="4">
        <v>0</v>
      </c>
      <c r="AG1083" s="3">
        <v>1</v>
      </c>
      <c r="AH1083" s="4">
        <v>0</v>
      </c>
      <c r="AI1083" s="4">
        <v>0</v>
      </c>
      <c r="AJ1083" s="4">
        <v>0</v>
      </c>
      <c r="AK1083" s="4">
        <v>0</v>
      </c>
      <c r="AL1083" t="s">
        <v>1665</v>
      </c>
      <c r="AM1083" t="s">
        <v>13</v>
      </c>
    </row>
    <row r="1084" spans="1:39" x14ac:dyDescent="0.25">
      <c r="A1084" t="s">
        <v>1</v>
      </c>
      <c r="B1084" t="s">
        <v>2</v>
      </c>
      <c r="C1084" t="s">
        <v>3</v>
      </c>
      <c r="D1084" t="s">
        <v>4</v>
      </c>
      <c r="E1084" t="str">
        <f>_xlfn.XLOOKUP(D1084,Planilha2!A:A,Planilha2!B:B)</f>
        <v>Compras EBMS</v>
      </c>
      <c r="F1084" s="2">
        <v>45407</v>
      </c>
      <c r="G1084" t="s">
        <v>1247</v>
      </c>
      <c r="H1084" s="10" t="s">
        <v>5679</v>
      </c>
      <c r="I1084" t="s">
        <v>21</v>
      </c>
      <c r="J1084" t="s">
        <v>1248</v>
      </c>
      <c r="K1084" t="s">
        <v>8</v>
      </c>
      <c r="L1084" t="str">
        <f t="shared" si="32"/>
        <v>Serviço</v>
      </c>
      <c r="M1084" t="s">
        <v>0</v>
      </c>
      <c r="N1084" t="s">
        <v>0</v>
      </c>
      <c r="O1084" t="s">
        <v>9</v>
      </c>
      <c r="P1084">
        <v>2118</v>
      </c>
      <c r="Q1084" t="str">
        <f>_xlfn.XLOOKUP(P1084,Planilha1!$A$2:$A$3,Planilha1!$B$2:$B$3)</f>
        <v>Arena</v>
      </c>
      <c r="R1084" t="s">
        <v>0</v>
      </c>
      <c r="S1084" s="3">
        <v>1</v>
      </c>
      <c r="T1084" t="s">
        <v>10</v>
      </c>
      <c r="U1084" s="3">
        <v>1</v>
      </c>
      <c r="V1084" t="s">
        <v>10</v>
      </c>
      <c r="W1084" s="4">
        <v>4700</v>
      </c>
      <c r="X1084" s="17">
        <f t="shared" si="33"/>
        <v>4700</v>
      </c>
      <c r="Y1084" t="s">
        <v>11</v>
      </c>
      <c r="Z1084" s="3">
        <v>1</v>
      </c>
      <c r="AA1084" s="3">
        <v>0</v>
      </c>
      <c r="AB1084" s="3">
        <v>0</v>
      </c>
      <c r="AC1084" s="3">
        <v>0</v>
      </c>
      <c r="AD1084" s="4">
        <v>0</v>
      </c>
      <c r="AE1084" s="3">
        <v>0</v>
      </c>
      <c r="AF1084" s="4">
        <v>0</v>
      </c>
      <c r="AG1084" s="3">
        <v>1</v>
      </c>
      <c r="AH1084" s="4">
        <v>0</v>
      </c>
      <c r="AI1084" s="4">
        <v>0</v>
      </c>
      <c r="AJ1084" s="4">
        <v>0</v>
      </c>
      <c r="AK1084" s="4">
        <v>0</v>
      </c>
      <c r="AL1084" t="s">
        <v>1666</v>
      </c>
      <c r="AM1084" t="s">
        <v>13</v>
      </c>
    </row>
    <row r="1085" spans="1:39" x14ac:dyDescent="0.25">
      <c r="A1085" t="s">
        <v>1</v>
      </c>
      <c r="B1085" t="s">
        <v>2</v>
      </c>
      <c r="C1085" t="s">
        <v>3</v>
      </c>
      <c r="D1085" t="s">
        <v>4</v>
      </c>
      <c r="E1085" t="str">
        <f>_xlfn.XLOOKUP(D1085,Planilha2!A:A,Planilha2!B:B)</f>
        <v>Compras EBMS</v>
      </c>
      <c r="F1085" s="2">
        <v>45407</v>
      </c>
      <c r="G1085" t="s">
        <v>1166</v>
      </c>
      <c r="H1085" s="10" t="s">
        <v>5665</v>
      </c>
      <c r="I1085" t="s">
        <v>92</v>
      </c>
      <c r="J1085" t="s">
        <v>1401</v>
      </c>
      <c r="K1085" t="s">
        <v>8</v>
      </c>
      <c r="L1085" t="str">
        <f t="shared" si="32"/>
        <v>Serviço</v>
      </c>
      <c r="M1085" t="s">
        <v>0</v>
      </c>
      <c r="N1085" t="s">
        <v>0</v>
      </c>
      <c r="O1085" t="s">
        <v>9</v>
      </c>
      <c r="P1085">
        <v>2118</v>
      </c>
      <c r="Q1085" t="str">
        <f>_xlfn.XLOOKUP(P1085,Planilha1!$A$2:$A$3,Planilha1!$B$2:$B$3)</f>
        <v>Arena</v>
      </c>
      <c r="R1085" t="s">
        <v>0</v>
      </c>
      <c r="S1085" s="3">
        <v>1</v>
      </c>
      <c r="T1085" t="s">
        <v>10</v>
      </c>
      <c r="U1085" s="3">
        <v>1</v>
      </c>
      <c r="V1085" t="s">
        <v>10</v>
      </c>
      <c r="W1085" s="4">
        <v>23300</v>
      </c>
      <c r="X1085" s="17">
        <f t="shared" si="33"/>
        <v>23300</v>
      </c>
      <c r="Y1085" t="s">
        <v>11</v>
      </c>
      <c r="Z1085" s="3">
        <v>1</v>
      </c>
      <c r="AA1085" s="3">
        <v>0</v>
      </c>
      <c r="AB1085" s="3">
        <v>0</v>
      </c>
      <c r="AC1085" s="3">
        <v>0</v>
      </c>
      <c r="AD1085" s="4">
        <v>0</v>
      </c>
      <c r="AE1085" s="3">
        <v>0</v>
      </c>
      <c r="AF1085" s="4">
        <v>0</v>
      </c>
      <c r="AG1085" s="3">
        <v>1</v>
      </c>
      <c r="AH1085" s="4">
        <v>0</v>
      </c>
      <c r="AI1085" s="4">
        <v>0</v>
      </c>
      <c r="AJ1085" s="4">
        <v>0</v>
      </c>
      <c r="AK1085" s="4">
        <v>0</v>
      </c>
      <c r="AL1085" t="s">
        <v>1667</v>
      </c>
      <c r="AM1085" t="s">
        <v>13</v>
      </c>
    </row>
    <row r="1086" spans="1:39" x14ac:dyDescent="0.25">
      <c r="A1086" t="s">
        <v>1</v>
      </c>
      <c r="B1086" t="s">
        <v>2</v>
      </c>
      <c r="C1086" t="s">
        <v>3</v>
      </c>
      <c r="D1086" t="s">
        <v>4</v>
      </c>
      <c r="E1086" t="str">
        <f>_xlfn.XLOOKUP(D1086,Planilha2!A:A,Planilha2!B:B)</f>
        <v>Compras EBMS</v>
      </c>
      <c r="F1086" s="2">
        <v>45407</v>
      </c>
      <c r="G1086" t="s">
        <v>1122</v>
      </c>
      <c r="H1086" s="10" t="s">
        <v>5971</v>
      </c>
      <c r="I1086" t="s">
        <v>21</v>
      </c>
      <c r="J1086" t="s">
        <v>1114</v>
      </c>
      <c r="K1086" t="s">
        <v>8</v>
      </c>
      <c r="L1086" t="str">
        <f t="shared" si="32"/>
        <v>Serviço</v>
      </c>
      <c r="M1086" t="s">
        <v>0</v>
      </c>
      <c r="N1086" t="s">
        <v>0</v>
      </c>
      <c r="O1086" t="s">
        <v>9</v>
      </c>
      <c r="P1086">
        <v>2118</v>
      </c>
      <c r="Q1086" t="str">
        <f>_xlfn.XLOOKUP(P1086,Planilha1!$A$2:$A$3,Planilha1!$B$2:$B$3)</f>
        <v>Arena</v>
      </c>
      <c r="R1086" t="s">
        <v>0</v>
      </c>
      <c r="S1086" s="3">
        <v>1</v>
      </c>
      <c r="T1086" t="s">
        <v>10</v>
      </c>
      <c r="U1086" s="3">
        <v>1</v>
      </c>
      <c r="V1086" t="s">
        <v>10</v>
      </c>
      <c r="W1086" s="4">
        <v>1000</v>
      </c>
      <c r="X1086" s="17">
        <f t="shared" si="33"/>
        <v>1000</v>
      </c>
      <c r="Y1086" t="s">
        <v>11</v>
      </c>
      <c r="Z1086" s="3">
        <v>1</v>
      </c>
      <c r="AA1086" s="3">
        <v>0</v>
      </c>
      <c r="AB1086" s="3">
        <v>0</v>
      </c>
      <c r="AC1086" s="3">
        <v>0</v>
      </c>
      <c r="AD1086" s="4">
        <v>0</v>
      </c>
      <c r="AE1086" s="3">
        <v>0</v>
      </c>
      <c r="AF1086" s="4">
        <v>0</v>
      </c>
      <c r="AG1086" s="3">
        <v>1</v>
      </c>
      <c r="AH1086" s="4">
        <v>0</v>
      </c>
      <c r="AI1086" s="4">
        <v>0</v>
      </c>
      <c r="AJ1086" s="4">
        <v>0</v>
      </c>
      <c r="AK1086" s="4">
        <v>0</v>
      </c>
      <c r="AL1086" t="s">
        <v>1668</v>
      </c>
      <c r="AM1086" t="s">
        <v>13</v>
      </c>
    </row>
    <row r="1087" spans="1:39" x14ac:dyDescent="0.25">
      <c r="A1087" t="s">
        <v>1</v>
      </c>
      <c r="B1087" t="s">
        <v>2</v>
      </c>
      <c r="C1087" t="s">
        <v>3</v>
      </c>
      <c r="D1087" t="s">
        <v>4</v>
      </c>
      <c r="E1087" t="str">
        <f>_xlfn.XLOOKUP(D1087,Planilha2!A:A,Planilha2!B:B)</f>
        <v>Compras EBMS</v>
      </c>
      <c r="F1087" s="2">
        <v>45408</v>
      </c>
      <c r="G1087" t="s">
        <v>1669</v>
      </c>
      <c r="H1087" s="10" t="s">
        <v>5715</v>
      </c>
      <c r="I1087" t="s">
        <v>128</v>
      </c>
      <c r="J1087" t="s">
        <v>1670</v>
      </c>
      <c r="K1087" t="s">
        <v>8</v>
      </c>
      <c r="L1087" t="str">
        <f t="shared" si="32"/>
        <v>Serviço</v>
      </c>
      <c r="M1087" t="s">
        <v>0</v>
      </c>
      <c r="N1087" t="s">
        <v>0</v>
      </c>
      <c r="O1087" t="s">
        <v>9</v>
      </c>
      <c r="P1087">
        <v>2118</v>
      </c>
      <c r="Q1087" t="str">
        <f>_xlfn.XLOOKUP(P1087,Planilha1!$A$2:$A$3,Planilha1!$B$2:$B$3)</f>
        <v>Arena</v>
      </c>
      <c r="R1087" t="s">
        <v>0</v>
      </c>
      <c r="S1087" s="3">
        <v>1</v>
      </c>
      <c r="T1087" t="s">
        <v>10</v>
      </c>
      <c r="U1087" s="3">
        <v>1</v>
      </c>
      <c r="V1087" t="s">
        <v>10</v>
      </c>
      <c r="W1087" s="4">
        <v>4800</v>
      </c>
      <c r="X1087" s="17">
        <f t="shared" si="33"/>
        <v>4800</v>
      </c>
      <c r="Y1087" t="s">
        <v>11</v>
      </c>
      <c r="Z1087" s="3">
        <v>1</v>
      </c>
      <c r="AA1087" s="3">
        <v>0</v>
      </c>
      <c r="AB1087" s="3">
        <v>0</v>
      </c>
      <c r="AC1087" s="3">
        <v>0</v>
      </c>
      <c r="AD1087" s="4">
        <v>0</v>
      </c>
      <c r="AE1087" s="3">
        <v>0</v>
      </c>
      <c r="AF1087" s="4">
        <v>0</v>
      </c>
      <c r="AG1087" s="3">
        <v>1</v>
      </c>
      <c r="AH1087" s="4">
        <v>0</v>
      </c>
      <c r="AI1087" s="4">
        <v>0</v>
      </c>
      <c r="AJ1087" s="4">
        <v>0</v>
      </c>
      <c r="AK1087" s="4">
        <v>0</v>
      </c>
      <c r="AL1087" t="s">
        <v>1671</v>
      </c>
      <c r="AM1087" t="s">
        <v>13</v>
      </c>
    </row>
    <row r="1088" spans="1:39" x14ac:dyDescent="0.25">
      <c r="A1088" t="s">
        <v>1</v>
      </c>
      <c r="B1088" t="s">
        <v>2</v>
      </c>
      <c r="C1088" t="s">
        <v>3</v>
      </c>
      <c r="D1088" t="s">
        <v>4</v>
      </c>
      <c r="E1088" t="str">
        <f>_xlfn.XLOOKUP(D1088,Planilha2!A:A,Planilha2!B:B)</f>
        <v>Compras EBMS</v>
      </c>
      <c r="F1088" s="2">
        <v>45408</v>
      </c>
      <c r="G1088" t="s">
        <v>1217</v>
      </c>
      <c r="H1088" s="10" t="s">
        <v>5672</v>
      </c>
      <c r="I1088" t="s">
        <v>21</v>
      </c>
      <c r="J1088" t="s">
        <v>1672</v>
      </c>
      <c r="K1088" t="s">
        <v>8</v>
      </c>
      <c r="L1088" t="str">
        <f t="shared" si="32"/>
        <v>Serviço</v>
      </c>
      <c r="M1088" t="s">
        <v>0</v>
      </c>
      <c r="N1088" t="s">
        <v>0</v>
      </c>
      <c r="O1088" t="s">
        <v>9</v>
      </c>
      <c r="P1088">
        <v>2118</v>
      </c>
      <c r="Q1088" t="str">
        <f>_xlfn.XLOOKUP(P1088,Planilha1!$A$2:$A$3,Planilha1!$B$2:$B$3)</f>
        <v>Arena</v>
      </c>
      <c r="R1088" t="s">
        <v>0</v>
      </c>
      <c r="S1088" s="3">
        <v>1</v>
      </c>
      <c r="T1088" t="s">
        <v>10</v>
      </c>
      <c r="U1088" s="3">
        <v>1</v>
      </c>
      <c r="V1088" t="s">
        <v>10</v>
      </c>
      <c r="W1088" s="4">
        <v>2100</v>
      </c>
      <c r="X1088" s="17">
        <f t="shared" si="33"/>
        <v>2100</v>
      </c>
      <c r="Y1088" t="s">
        <v>11</v>
      </c>
      <c r="Z1088" s="3">
        <v>1</v>
      </c>
      <c r="AA1088" s="3">
        <v>0</v>
      </c>
      <c r="AB1088" s="3">
        <v>0</v>
      </c>
      <c r="AC1088" s="3">
        <v>0</v>
      </c>
      <c r="AD1088" s="4">
        <v>0</v>
      </c>
      <c r="AE1088" s="3">
        <v>0</v>
      </c>
      <c r="AF1088" s="4">
        <v>0</v>
      </c>
      <c r="AG1088" s="3">
        <v>1</v>
      </c>
      <c r="AH1088" s="4">
        <v>0</v>
      </c>
      <c r="AI1088" s="4">
        <v>0</v>
      </c>
      <c r="AJ1088" s="4">
        <v>0</v>
      </c>
      <c r="AK1088" s="4">
        <v>0</v>
      </c>
      <c r="AL1088" t="s">
        <v>1673</v>
      </c>
      <c r="AM1088" t="s">
        <v>13</v>
      </c>
    </row>
    <row r="1089" spans="1:39" x14ac:dyDescent="0.25">
      <c r="A1089" t="s">
        <v>1</v>
      </c>
      <c r="B1089" t="s">
        <v>2</v>
      </c>
      <c r="C1089" t="s">
        <v>3</v>
      </c>
      <c r="D1089" t="s">
        <v>4</v>
      </c>
      <c r="E1089" t="str">
        <f>_xlfn.XLOOKUP(D1089,Planilha2!A:A,Planilha2!B:B)</f>
        <v>Compras EBMS</v>
      </c>
      <c r="F1089" s="2">
        <v>45408</v>
      </c>
      <c r="G1089" t="s">
        <v>1220</v>
      </c>
      <c r="H1089" s="10" t="s">
        <v>5673</v>
      </c>
      <c r="I1089" t="s">
        <v>21</v>
      </c>
      <c r="J1089" t="s">
        <v>1326</v>
      </c>
      <c r="K1089" t="s">
        <v>8</v>
      </c>
      <c r="L1089" t="str">
        <f t="shared" si="32"/>
        <v>Serviço</v>
      </c>
      <c r="M1089" t="s">
        <v>0</v>
      </c>
      <c r="N1089" t="s">
        <v>0</v>
      </c>
      <c r="O1089" t="s">
        <v>9</v>
      </c>
      <c r="P1089">
        <v>2118</v>
      </c>
      <c r="Q1089" t="str">
        <f>_xlfn.XLOOKUP(P1089,Planilha1!$A$2:$A$3,Planilha1!$B$2:$B$3)</f>
        <v>Arena</v>
      </c>
      <c r="R1089" t="s">
        <v>0</v>
      </c>
      <c r="S1089" s="3">
        <v>1</v>
      </c>
      <c r="T1089" t="s">
        <v>10</v>
      </c>
      <c r="U1089" s="3">
        <v>1</v>
      </c>
      <c r="V1089" t="s">
        <v>10</v>
      </c>
      <c r="W1089" s="4">
        <v>1000</v>
      </c>
      <c r="X1089" s="17">
        <f t="shared" si="33"/>
        <v>1000</v>
      </c>
      <c r="Y1089" t="s">
        <v>11</v>
      </c>
      <c r="Z1089" s="3">
        <v>1</v>
      </c>
      <c r="AA1089" s="3">
        <v>0</v>
      </c>
      <c r="AB1089" s="3">
        <v>0</v>
      </c>
      <c r="AC1089" s="3">
        <v>0</v>
      </c>
      <c r="AD1089" s="4">
        <v>0</v>
      </c>
      <c r="AE1089" s="3">
        <v>0</v>
      </c>
      <c r="AF1089" s="4">
        <v>0</v>
      </c>
      <c r="AG1089" s="3">
        <v>1</v>
      </c>
      <c r="AH1089" s="4">
        <v>0</v>
      </c>
      <c r="AI1089" s="4">
        <v>0</v>
      </c>
      <c r="AJ1089" s="4">
        <v>0</v>
      </c>
      <c r="AK1089" s="4">
        <v>0</v>
      </c>
      <c r="AL1089" t="s">
        <v>1674</v>
      </c>
      <c r="AM1089" t="s">
        <v>13</v>
      </c>
    </row>
    <row r="1090" spans="1:39" x14ac:dyDescent="0.25">
      <c r="A1090" t="s">
        <v>1</v>
      </c>
      <c r="B1090" t="s">
        <v>2</v>
      </c>
      <c r="C1090" t="s">
        <v>3</v>
      </c>
      <c r="D1090" t="s">
        <v>4</v>
      </c>
      <c r="E1090" t="str">
        <f>_xlfn.XLOOKUP(D1090,Planilha2!A:A,Planilha2!B:B)</f>
        <v>Compras EBMS</v>
      </c>
      <c r="F1090" s="2">
        <v>45408</v>
      </c>
      <c r="G1090" t="s">
        <v>1223</v>
      </c>
      <c r="H1090" s="10" t="s">
        <v>5674</v>
      </c>
      <c r="I1090" t="s">
        <v>21</v>
      </c>
      <c r="J1090" t="s">
        <v>1565</v>
      </c>
      <c r="K1090" t="s">
        <v>8</v>
      </c>
      <c r="L1090" t="str">
        <f t="shared" si="32"/>
        <v>Serviço</v>
      </c>
      <c r="M1090" t="s">
        <v>0</v>
      </c>
      <c r="N1090" t="s">
        <v>0</v>
      </c>
      <c r="O1090" t="s">
        <v>9</v>
      </c>
      <c r="P1090">
        <v>2118</v>
      </c>
      <c r="Q1090" t="str">
        <f>_xlfn.XLOOKUP(P1090,Planilha1!$A$2:$A$3,Planilha1!$B$2:$B$3)</f>
        <v>Arena</v>
      </c>
      <c r="R1090" t="s">
        <v>0</v>
      </c>
      <c r="S1090" s="3">
        <v>1</v>
      </c>
      <c r="T1090" t="s">
        <v>10</v>
      </c>
      <c r="U1090" s="3">
        <v>1</v>
      </c>
      <c r="V1090" t="s">
        <v>10</v>
      </c>
      <c r="W1090" s="4">
        <v>1000</v>
      </c>
      <c r="X1090" s="17">
        <f t="shared" si="33"/>
        <v>1000</v>
      </c>
      <c r="Y1090" t="s">
        <v>11</v>
      </c>
      <c r="Z1090" s="3">
        <v>1</v>
      </c>
      <c r="AA1090" s="3">
        <v>0</v>
      </c>
      <c r="AB1090" s="3">
        <v>0</v>
      </c>
      <c r="AC1090" s="3">
        <v>0</v>
      </c>
      <c r="AD1090" s="4">
        <v>0</v>
      </c>
      <c r="AE1090" s="3">
        <v>0</v>
      </c>
      <c r="AF1090" s="4">
        <v>0</v>
      </c>
      <c r="AG1090" s="3">
        <v>1</v>
      </c>
      <c r="AH1090" s="4">
        <v>0</v>
      </c>
      <c r="AI1090" s="4">
        <v>0</v>
      </c>
      <c r="AJ1090" s="4">
        <v>0</v>
      </c>
      <c r="AK1090" s="4">
        <v>0</v>
      </c>
      <c r="AL1090" t="s">
        <v>1675</v>
      </c>
      <c r="AM1090" t="s">
        <v>13</v>
      </c>
    </row>
    <row r="1091" spans="1:39" x14ac:dyDescent="0.25">
      <c r="A1091" t="s">
        <v>1</v>
      </c>
      <c r="B1091" t="s">
        <v>2</v>
      </c>
      <c r="C1091" t="s">
        <v>3</v>
      </c>
      <c r="D1091" t="s">
        <v>4</v>
      </c>
      <c r="E1091" t="str">
        <f>_xlfn.XLOOKUP(D1091,Planilha2!A:A,Planilha2!B:B)</f>
        <v>Compras EBMS</v>
      </c>
      <c r="F1091" s="2">
        <v>45408</v>
      </c>
      <c r="G1091" t="s">
        <v>160</v>
      </c>
      <c r="H1091" s="10" t="s">
        <v>5603</v>
      </c>
      <c r="I1091" t="s">
        <v>1207</v>
      </c>
      <c r="J1091" t="s">
        <v>1330</v>
      </c>
      <c r="K1091" t="s">
        <v>1209</v>
      </c>
      <c r="L1091" t="str">
        <f t="shared" ref="L1091:L1154" si="34">IF(LEFT(K1091,1)="s","Serviço",IF(LEFT(K1091,1)="l","Locação","Material"))</f>
        <v>Serviço</v>
      </c>
      <c r="M1091" t="s">
        <v>0</v>
      </c>
      <c r="N1091" t="s">
        <v>0</v>
      </c>
      <c r="O1091" t="s">
        <v>9</v>
      </c>
      <c r="P1091">
        <v>2118</v>
      </c>
      <c r="Q1091" t="str">
        <f>_xlfn.XLOOKUP(P1091,Planilha1!$A$2:$A$3,Planilha1!$B$2:$B$3)</f>
        <v>Arena</v>
      </c>
      <c r="R1091" t="s">
        <v>0</v>
      </c>
      <c r="S1091" s="3">
        <v>1</v>
      </c>
      <c r="T1091" t="s">
        <v>10</v>
      </c>
      <c r="U1091" s="3">
        <v>1</v>
      </c>
      <c r="V1091" t="s">
        <v>10</v>
      </c>
      <c r="W1091" s="4">
        <v>1750</v>
      </c>
      <c r="X1091" s="17">
        <f t="shared" ref="X1091:X1154" si="35">W1091*S1091/Z1091</f>
        <v>1750</v>
      </c>
      <c r="Y1091" t="s">
        <v>11</v>
      </c>
      <c r="Z1091" s="3">
        <v>1</v>
      </c>
      <c r="AA1091" s="3">
        <v>0</v>
      </c>
      <c r="AB1091" s="3">
        <v>0</v>
      </c>
      <c r="AC1091" s="3">
        <v>0</v>
      </c>
      <c r="AD1091" s="4">
        <v>0</v>
      </c>
      <c r="AE1091" s="3">
        <v>0</v>
      </c>
      <c r="AF1091" s="4">
        <v>0</v>
      </c>
      <c r="AG1091" s="3">
        <v>1</v>
      </c>
      <c r="AH1091" s="4">
        <v>0</v>
      </c>
      <c r="AI1091" s="4">
        <v>0</v>
      </c>
      <c r="AJ1091" s="4">
        <v>0</v>
      </c>
      <c r="AK1091" s="4">
        <v>0</v>
      </c>
      <c r="AL1091" t="s">
        <v>1676</v>
      </c>
      <c r="AM1091" t="s">
        <v>13</v>
      </c>
    </row>
    <row r="1092" spans="1:39" x14ac:dyDescent="0.25">
      <c r="A1092" t="s">
        <v>1</v>
      </c>
      <c r="B1092" t="s">
        <v>2</v>
      </c>
      <c r="C1092" t="s">
        <v>3</v>
      </c>
      <c r="D1092" t="s">
        <v>4</v>
      </c>
      <c r="E1092" t="str">
        <f>_xlfn.XLOOKUP(D1092,Planilha2!A:A,Planilha2!B:B)</f>
        <v>Compras EBMS</v>
      </c>
      <c r="F1092" s="2">
        <v>45408</v>
      </c>
      <c r="G1092" t="s">
        <v>1169</v>
      </c>
      <c r="H1092" s="10" t="s">
        <v>5666</v>
      </c>
      <c r="I1092" t="s">
        <v>1170</v>
      </c>
      <c r="J1092" t="s">
        <v>1376</v>
      </c>
      <c r="K1092" t="s">
        <v>1146</v>
      </c>
      <c r="L1092" t="str">
        <f t="shared" si="34"/>
        <v>Material</v>
      </c>
      <c r="M1092" t="s">
        <v>0</v>
      </c>
      <c r="N1092" t="s">
        <v>0</v>
      </c>
      <c r="O1092" t="s">
        <v>9</v>
      </c>
      <c r="P1092">
        <v>2118</v>
      </c>
      <c r="Q1092" t="str">
        <f>_xlfn.XLOOKUP(P1092,Planilha1!$A$2:$A$3,Planilha1!$B$2:$B$3)</f>
        <v>Arena</v>
      </c>
      <c r="R1092" t="s">
        <v>0</v>
      </c>
      <c r="S1092" s="3">
        <v>1</v>
      </c>
      <c r="T1092" t="s">
        <v>210</v>
      </c>
      <c r="U1092" s="3">
        <v>1</v>
      </c>
      <c r="V1092" t="s">
        <v>210</v>
      </c>
      <c r="W1092" s="4">
        <v>17300</v>
      </c>
      <c r="X1092" s="17">
        <f t="shared" si="35"/>
        <v>17300</v>
      </c>
      <c r="Y1092" t="s">
        <v>11</v>
      </c>
      <c r="Z1092" s="3">
        <v>1</v>
      </c>
      <c r="AA1092" s="3">
        <v>0</v>
      </c>
      <c r="AB1092" s="3">
        <v>0</v>
      </c>
      <c r="AC1092" s="3">
        <v>0</v>
      </c>
      <c r="AD1092" s="4">
        <v>0</v>
      </c>
      <c r="AE1092" s="3">
        <v>0</v>
      </c>
      <c r="AF1092" s="4">
        <v>0</v>
      </c>
      <c r="AG1092" s="3">
        <v>1</v>
      </c>
      <c r="AH1092" s="4">
        <v>0</v>
      </c>
      <c r="AI1092" s="4">
        <v>0</v>
      </c>
      <c r="AJ1092" s="4">
        <v>0</v>
      </c>
      <c r="AK1092" s="4">
        <v>0</v>
      </c>
      <c r="AL1092" t="s">
        <v>1677</v>
      </c>
      <c r="AM1092" t="s">
        <v>13</v>
      </c>
    </row>
    <row r="1093" spans="1:39" x14ac:dyDescent="0.25">
      <c r="A1093" t="s">
        <v>1</v>
      </c>
      <c r="B1093" t="s">
        <v>2</v>
      </c>
      <c r="C1093" t="s">
        <v>3</v>
      </c>
      <c r="D1093" t="s">
        <v>4</v>
      </c>
      <c r="E1093" t="str">
        <f>_xlfn.XLOOKUP(D1093,Planilha2!A:A,Planilha2!B:B)</f>
        <v>Compras EBMS</v>
      </c>
      <c r="F1093" s="2">
        <v>45408</v>
      </c>
      <c r="G1093" t="s">
        <v>1169</v>
      </c>
      <c r="H1093" s="10" t="s">
        <v>5666</v>
      </c>
      <c r="I1093" t="s">
        <v>1170</v>
      </c>
      <c r="J1093" t="s">
        <v>1678</v>
      </c>
      <c r="K1093" t="s">
        <v>1146</v>
      </c>
      <c r="L1093" t="str">
        <f t="shared" si="34"/>
        <v>Material</v>
      </c>
      <c r="M1093" t="s">
        <v>0</v>
      </c>
      <c r="N1093" t="s">
        <v>0</v>
      </c>
      <c r="O1093" t="s">
        <v>9</v>
      </c>
      <c r="P1093">
        <v>2118</v>
      </c>
      <c r="Q1093" t="str">
        <f>_xlfn.XLOOKUP(P1093,Planilha1!$A$2:$A$3,Planilha1!$B$2:$B$3)</f>
        <v>Arena</v>
      </c>
      <c r="R1093" t="s">
        <v>0</v>
      </c>
      <c r="S1093" s="3">
        <v>1</v>
      </c>
      <c r="T1093" t="s">
        <v>210</v>
      </c>
      <c r="U1093" s="3">
        <v>1</v>
      </c>
      <c r="V1093" t="s">
        <v>210</v>
      </c>
      <c r="W1093" s="4">
        <v>6864</v>
      </c>
      <c r="X1093" s="17">
        <f t="shared" si="35"/>
        <v>6864</v>
      </c>
      <c r="Y1093" t="s">
        <v>11</v>
      </c>
      <c r="Z1093" s="3">
        <v>1</v>
      </c>
      <c r="AA1093" s="3">
        <v>0</v>
      </c>
      <c r="AB1093" s="3">
        <v>0</v>
      </c>
      <c r="AC1093" s="3">
        <v>0</v>
      </c>
      <c r="AD1093" s="4">
        <v>0</v>
      </c>
      <c r="AE1093" s="3">
        <v>0</v>
      </c>
      <c r="AF1093" s="4">
        <v>0</v>
      </c>
      <c r="AG1093" s="3">
        <v>1</v>
      </c>
      <c r="AH1093" s="4">
        <v>0</v>
      </c>
      <c r="AI1093" s="4">
        <v>0</v>
      </c>
      <c r="AJ1093" s="4">
        <v>0</v>
      </c>
      <c r="AK1093" s="4">
        <v>0</v>
      </c>
      <c r="AL1093" t="s">
        <v>1679</v>
      </c>
      <c r="AM1093" t="s">
        <v>13</v>
      </c>
    </row>
    <row r="1094" spans="1:39" x14ac:dyDescent="0.25">
      <c r="A1094" t="s">
        <v>1</v>
      </c>
      <c r="B1094" t="s">
        <v>2</v>
      </c>
      <c r="C1094" t="s">
        <v>3</v>
      </c>
      <c r="D1094" t="s">
        <v>4</v>
      </c>
      <c r="E1094" t="str">
        <f>_xlfn.XLOOKUP(D1094,Planilha2!A:A,Planilha2!B:B)</f>
        <v>Compras EBMS</v>
      </c>
      <c r="F1094" s="2">
        <v>45408</v>
      </c>
      <c r="G1094" t="s">
        <v>1169</v>
      </c>
      <c r="H1094" s="10" t="s">
        <v>5666</v>
      </c>
      <c r="I1094" t="s">
        <v>1170</v>
      </c>
      <c r="J1094" t="s">
        <v>1678</v>
      </c>
      <c r="K1094" t="s">
        <v>1146</v>
      </c>
      <c r="L1094" t="str">
        <f t="shared" si="34"/>
        <v>Material</v>
      </c>
      <c r="M1094" t="s">
        <v>0</v>
      </c>
      <c r="N1094" t="s">
        <v>0</v>
      </c>
      <c r="O1094" t="s">
        <v>9</v>
      </c>
      <c r="P1094">
        <v>2118</v>
      </c>
      <c r="Q1094" t="str">
        <f>_xlfn.XLOOKUP(P1094,Planilha1!$A$2:$A$3,Planilha1!$B$2:$B$3)</f>
        <v>Arena</v>
      </c>
      <c r="R1094" t="s">
        <v>0</v>
      </c>
      <c r="S1094" s="3">
        <v>1</v>
      </c>
      <c r="T1094" t="s">
        <v>210</v>
      </c>
      <c r="U1094" s="3">
        <v>1</v>
      </c>
      <c r="V1094" t="s">
        <v>210</v>
      </c>
      <c r="W1094" s="4">
        <v>4784</v>
      </c>
      <c r="X1094" s="17">
        <f t="shared" si="35"/>
        <v>4784</v>
      </c>
      <c r="Y1094" t="s">
        <v>11</v>
      </c>
      <c r="Z1094" s="3">
        <v>1</v>
      </c>
      <c r="AA1094" s="3">
        <v>0</v>
      </c>
      <c r="AB1094" s="3">
        <v>0</v>
      </c>
      <c r="AC1094" s="3">
        <v>0</v>
      </c>
      <c r="AD1094" s="4">
        <v>0</v>
      </c>
      <c r="AE1094" s="3">
        <v>0</v>
      </c>
      <c r="AF1094" s="4">
        <v>0</v>
      </c>
      <c r="AG1094" s="3">
        <v>1</v>
      </c>
      <c r="AH1094" s="4">
        <v>0</v>
      </c>
      <c r="AI1094" s="4">
        <v>0</v>
      </c>
      <c r="AJ1094" s="4">
        <v>0</v>
      </c>
      <c r="AK1094" s="4">
        <v>0</v>
      </c>
      <c r="AL1094" t="s">
        <v>1680</v>
      </c>
      <c r="AM1094" t="s">
        <v>13</v>
      </c>
    </row>
    <row r="1095" spans="1:39" x14ac:dyDescent="0.25">
      <c r="A1095" t="s">
        <v>78</v>
      </c>
      <c r="B1095" t="s">
        <v>2</v>
      </c>
      <c r="C1095" t="s">
        <v>3</v>
      </c>
      <c r="D1095" t="s">
        <v>4</v>
      </c>
      <c r="E1095" t="str">
        <f>_xlfn.XLOOKUP(D1095,Planilha2!A:A,Planilha2!B:B)</f>
        <v>Compras EBMS</v>
      </c>
      <c r="F1095" s="2">
        <v>45408</v>
      </c>
      <c r="G1095" t="s">
        <v>1124</v>
      </c>
      <c r="H1095" s="10" t="s">
        <v>5659</v>
      </c>
      <c r="I1095" t="s">
        <v>1681</v>
      </c>
      <c r="J1095" t="s">
        <v>1682</v>
      </c>
      <c r="K1095" t="s">
        <v>8</v>
      </c>
      <c r="L1095" t="str">
        <f t="shared" si="34"/>
        <v>Serviço</v>
      </c>
      <c r="M1095" t="s">
        <v>0</v>
      </c>
      <c r="N1095" t="s">
        <v>0</v>
      </c>
      <c r="O1095" t="s">
        <v>9</v>
      </c>
      <c r="P1095">
        <v>2118</v>
      </c>
      <c r="Q1095" t="str">
        <f>_xlfn.XLOOKUP(P1095,Planilha1!$A$2:$A$3,Planilha1!$B$2:$B$3)</f>
        <v>Arena</v>
      </c>
      <c r="R1095" t="s">
        <v>0</v>
      </c>
      <c r="S1095" s="3">
        <v>1</v>
      </c>
      <c r="T1095" t="s">
        <v>10</v>
      </c>
      <c r="U1095" s="3">
        <v>1</v>
      </c>
      <c r="V1095" t="s">
        <v>10</v>
      </c>
      <c r="W1095" s="4">
        <v>3554.5</v>
      </c>
      <c r="X1095" s="17">
        <f t="shared" si="35"/>
        <v>3554.5</v>
      </c>
      <c r="Y1095" t="s">
        <v>11</v>
      </c>
      <c r="Z1095" s="3">
        <v>1</v>
      </c>
      <c r="AA1095" s="3">
        <v>0</v>
      </c>
      <c r="AB1095" s="3">
        <v>0</v>
      </c>
      <c r="AC1095" s="3">
        <v>0</v>
      </c>
      <c r="AD1095" s="4">
        <v>0</v>
      </c>
      <c r="AE1095" s="3">
        <v>0</v>
      </c>
      <c r="AF1095" s="4">
        <v>0</v>
      </c>
      <c r="AG1095" s="3">
        <v>1</v>
      </c>
      <c r="AH1095" s="4">
        <v>0</v>
      </c>
      <c r="AI1095" s="4">
        <v>0</v>
      </c>
      <c r="AJ1095" s="4">
        <v>0</v>
      </c>
      <c r="AK1095" s="4">
        <v>0</v>
      </c>
      <c r="AL1095" t="s">
        <v>1683</v>
      </c>
      <c r="AM1095" t="s">
        <v>13</v>
      </c>
    </row>
    <row r="1096" spans="1:39" x14ac:dyDescent="0.25">
      <c r="A1096" t="s">
        <v>1</v>
      </c>
      <c r="B1096" t="s">
        <v>2</v>
      </c>
      <c r="C1096" t="s">
        <v>3</v>
      </c>
      <c r="D1096" t="s">
        <v>4</v>
      </c>
      <c r="E1096" t="str">
        <f>_xlfn.XLOOKUP(D1096,Planilha2!A:A,Planilha2!B:B)</f>
        <v>Compras EBMS</v>
      </c>
      <c r="F1096" s="2">
        <v>45408</v>
      </c>
      <c r="G1096" t="s">
        <v>1124</v>
      </c>
      <c r="H1096" s="10" t="s">
        <v>5659</v>
      </c>
      <c r="I1096" t="s">
        <v>1681</v>
      </c>
      <c r="J1096" t="s">
        <v>1682</v>
      </c>
      <c r="K1096" t="s">
        <v>8</v>
      </c>
      <c r="L1096" t="str">
        <f t="shared" si="34"/>
        <v>Serviço</v>
      </c>
      <c r="M1096" t="s">
        <v>0</v>
      </c>
      <c r="N1096" t="s">
        <v>0</v>
      </c>
      <c r="O1096" t="s">
        <v>9</v>
      </c>
      <c r="P1096">
        <v>2118</v>
      </c>
      <c r="Q1096" t="str">
        <f>_xlfn.XLOOKUP(P1096,Planilha1!$A$2:$A$3,Planilha1!$B$2:$B$3)</f>
        <v>Arena</v>
      </c>
      <c r="R1096" t="s">
        <v>0</v>
      </c>
      <c r="S1096" s="3">
        <v>1</v>
      </c>
      <c r="T1096" t="s">
        <v>10</v>
      </c>
      <c r="U1096" s="3">
        <v>1</v>
      </c>
      <c r="V1096" t="s">
        <v>10</v>
      </c>
      <c r="W1096" s="4">
        <v>3554.5</v>
      </c>
      <c r="X1096" s="17">
        <f t="shared" si="35"/>
        <v>3554.5</v>
      </c>
      <c r="Y1096" t="s">
        <v>11</v>
      </c>
      <c r="Z1096" s="3">
        <v>1</v>
      </c>
      <c r="AA1096" s="3">
        <v>0</v>
      </c>
      <c r="AB1096" s="3">
        <v>0</v>
      </c>
      <c r="AC1096" s="3">
        <v>0</v>
      </c>
      <c r="AD1096" s="4">
        <v>0</v>
      </c>
      <c r="AE1096" s="3">
        <v>0</v>
      </c>
      <c r="AF1096" s="4">
        <v>0</v>
      </c>
      <c r="AG1096" s="3">
        <v>1</v>
      </c>
      <c r="AH1096" s="4">
        <v>0</v>
      </c>
      <c r="AI1096" s="4">
        <v>0</v>
      </c>
      <c r="AJ1096" s="4">
        <v>0</v>
      </c>
      <c r="AK1096" s="4">
        <v>0</v>
      </c>
      <c r="AL1096" t="s">
        <v>1684</v>
      </c>
      <c r="AM1096" t="s">
        <v>13</v>
      </c>
    </row>
    <row r="1097" spans="1:39" x14ac:dyDescent="0.25">
      <c r="A1097" t="s">
        <v>1</v>
      </c>
      <c r="B1097" t="s">
        <v>2</v>
      </c>
      <c r="C1097" t="s">
        <v>3</v>
      </c>
      <c r="D1097" t="s">
        <v>4</v>
      </c>
      <c r="E1097" t="str">
        <f>_xlfn.XLOOKUP(D1097,Planilha2!A:A,Planilha2!B:B)</f>
        <v>Compras EBMS</v>
      </c>
      <c r="F1097" s="2">
        <v>45408</v>
      </c>
      <c r="G1097" t="s">
        <v>46</v>
      </c>
      <c r="H1097" s="10" t="s">
        <v>46</v>
      </c>
      <c r="I1097" t="s">
        <v>336</v>
      </c>
      <c r="J1097" t="s">
        <v>337</v>
      </c>
      <c r="K1097" t="s">
        <v>338</v>
      </c>
      <c r="L1097" t="str">
        <f t="shared" si="34"/>
        <v>Locação</v>
      </c>
      <c r="M1097" t="s">
        <v>0</v>
      </c>
      <c r="N1097" t="s">
        <v>0</v>
      </c>
      <c r="O1097" t="s">
        <v>9</v>
      </c>
      <c r="P1097">
        <v>2118</v>
      </c>
      <c r="Q1097" t="str">
        <f>_xlfn.XLOOKUP(P1097,Planilha1!$A$2:$A$3,Planilha1!$B$2:$B$3)</f>
        <v>Arena</v>
      </c>
      <c r="R1097" t="s">
        <v>0</v>
      </c>
      <c r="S1097" s="3">
        <v>1</v>
      </c>
      <c r="T1097" t="s">
        <v>210</v>
      </c>
      <c r="U1097" s="3">
        <v>1</v>
      </c>
      <c r="V1097" t="s">
        <v>210</v>
      </c>
      <c r="W1097" s="4">
        <v>18245</v>
      </c>
      <c r="X1097" s="17">
        <f t="shared" si="35"/>
        <v>18245</v>
      </c>
      <c r="Y1097" t="s">
        <v>11</v>
      </c>
      <c r="Z1097" s="3">
        <v>1</v>
      </c>
      <c r="AA1097" s="3">
        <v>0</v>
      </c>
      <c r="AB1097" s="3">
        <v>0</v>
      </c>
      <c r="AC1097" s="3">
        <v>0</v>
      </c>
      <c r="AD1097" s="4">
        <v>0</v>
      </c>
      <c r="AE1097" s="3">
        <v>0</v>
      </c>
      <c r="AF1097" s="4">
        <v>0</v>
      </c>
      <c r="AG1097" s="3">
        <v>1</v>
      </c>
      <c r="AH1097" s="4">
        <v>0</v>
      </c>
      <c r="AI1097" s="4">
        <v>0</v>
      </c>
      <c r="AJ1097" s="4">
        <v>0</v>
      </c>
      <c r="AK1097" s="4">
        <v>0</v>
      </c>
      <c r="AL1097" t="s">
        <v>1685</v>
      </c>
      <c r="AM1097" t="s">
        <v>13</v>
      </c>
    </row>
    <row r="1098" spans="1:39" x14ac:dyDescent="0.25">
      <c r="A1098" t="s">
        <v>1</v>
      </c>
      <c r="B1098" t="s">
        <v>2</v>
      </c>
      <c r="C1098" t="s">
        <v>3</v>
      </c>
      <c r="D1098" t="s">
        <v>4</v>
      </c>
      <c r="E1098" t="str">
        <f>_xlfn.XLOOKUP(D1098,Planilha2!A:A,Planilha2!B:B)</f>
        <v>Compras EBMS</v>
      </c>
      <c r="F1098" s="2">
        <v>45412</v>
      </c>
      <c r="G1098" t="s">
        <v>1686</v>
      </c>
      <c r="H1098" s="10" t="s">
        <v>5716</v>
      </c>
      <c r="I1098" t="s">
        <v>1482</v>
      </c>
      <c r="J1098" t="s">
        <v>1483</v>
      </c>
      <c r="K1098" t="s">
        <v>8</v>
      </c>
      <c r="L1098" t="str">
        <f t="shared" si="34"/>
        <v>Serviço</v>
      </c>
      <c r="M1098" t="s">
        <v>0</v>
      </c>
      <c r="N1098" t="s">
        <v>0</v>
      </c>
      <c r="O1098" t="s">
        <v>9</v>
      </c>
      <c r="P1098">
        <v>2118</v>
      </c>
      <c r="Q1098" t="str">
        <f>_xlfn.XLOOKUP(P1098,Planilha1!$A$2:$A$3,Planilha1!$B$2:$B$3)</f>
        <v>Arena</v>
      </c>
      <c r="R1098" t="s">
        <v>0</v>
      </c>
      <c r="S1098" s="3">
        <v>1</v>
      </c>
      <c r="T1098" t="s">
        <v>10</v>
      </c>
      <c r="U1098" s="3">
        <v>1</v>
      </c>
      <c r="V1098" t="s">
        <v>10</v>
      </c>
      <c r="W1098" s="4">
        <v>2400</v>
      </c>
      <c r="X1098" s="17">
        <f t="shared" si="35"/>
        <v>2400</v>
      </c>
      <c r="Y1098" t="s">
        <v>11</v>
      </c>
      <c r="Z1098" s="3">
        <v>1</v>
      </c>
      <c r="AA1098" s="3">
        <v>0</v>
      </c>
      <c r="AB1098" s="3">
        <v>0</v>
      </c>
      <c r="AC1098" s="3">
        <v>0</v>
      </c>
      <c r="AD1098" s="4">
        <v>0</v>
      </c>
      <c r="AE1098" s="3">
        <v>0</v>
      </c>
      <c r="AF1098" s="4">
        <v>0</v>
      </c>
      <c r="AG1098" s="3">
        <v>1</v>
      </c>
      <c r="AH1098" s="4">
        <v>0</v>
      </c>
      <c r="AI1098" s="4">
        <v>0</v>
      </c>
      <c r="AJ1098" s="4">
        <v>0</v>
      </c>
      <c r="AK1098" s="4">
        <v>0</v>
      </c>
      <c r="AL1098" t="s">
        <v>1687</v>
      </c>
      <c r="AM1098" t="s">
        <v>13</v>
      </c>
    </row>
    <row r="1099" spans="1:39" x14ac:dyDescent="0.25">
      <c r="A1099" t="s">
        <v>1</v>
      </c>
      <c r="B1099" t="s">
        <v>2</v>
      </c>
      <c r="C1099" t="s">
        <v>3</v>
      </c>
      <c r="D1099" t="s">
        <v>4</v>
      </c>
      <c r="E1099" t="str">
        <f>_xlfn.XLOOKUP(D1099,Planilha2!A:A,Planilha2!B:B)</f>
        <v>Compras EBMS</v>
      </c>
      <c r="F1099" s="2">
        <v>45412</v>
      </c>
      <c r="G1099" t="s">
        <v>1143</v>
      </c>
      <c r="H1099" s="10" t="s">
        <v>5661</v>
      </c>
      <c r="I1099" t="s">
        <v>1144</v>
      </c>
      <c r="J1099" t="s">
        <v>1145</v>
      </c>
      <c r="K1099" t="s">
        <v>1146</v>
      </c>
      <c r="L1099" t="str">
        <f t="shared" si="34"/>
        <v>Material</v>
      </c>
      <c r="M1099" t="s">
        <v>0</v>
      </c>
      <c r="N1099" t="s">
        <v>0</v>
      </c>
      <c r="O1099" t="s">
        <v>9</v>
      </c>
      <c r="P1099">
        <v>2118</v>
      </c>
      <c r="Q1099" t="str">
        <f>_xlfn.XLOOKUP(P1099,Planilha1!$A$2:$A$3,Planilha1!$B$2:$B$3)</f>
        <v>Arena</v>
      </c>
      <c r="R1099" t="s">
        <v>0</v>
      </c>
      <c r="S1099" s="3">
        <v>1</v>
      </c>
      <c r="T1099" t="s">
        <v>1147</v>
      </c>
      <c r="U1099" s="3">
        <v>1</v>
      </c>
      <c r="V1099" t="s">
        <v>1147</v>
      </c>
      <c r="W1099" s="4">
        <v>12480.45</v>
      </c>
      <c r="X1099" s="17">
        <f t="shared" si="35"/>
        <v>12480.45</v>
      </c>
      <c r="Y1099" t="s">
        <v>11</v>
      </c>
      <c r="Z1099" s="3">
        <v>1</v>
      </c>
      <c r="AA1099" s="3">
        <v>0</v>
      </c>
      <c r="AB1099" s="3">
        <v>0</v>
      </c>
      <c r="AC1099" s="3">
        <v>0</v>
      </c>
      <c r="AD1099" s="4">
        <v>0</v>
      </c>
      <c r="AE1099" s="3">
        <v>0</v>
      </c>
      <c r="AF1099" s="4">
        <v>0</v>
      </c>
      <c r="AG1099" s="3">
        <v>1</v>
      </c>
      <c r="AH1099" s="4">
        <v>0</v>
      </c>
      <c r="AI1099" s="4">
        <v>0</v>
      </c>
      <c r="AJ1099" s="4">
        <v>0</v>
      </c>
      <c r="AK1099" s="4">
        <v>0</v>
      </c>
      <c r="AL1099" t="s">
        <v>1688</v>
      </c>
      <c r="AM1099" t="s">
        <v>13</v>
      </c>
    </row>
    <row r="1100" spans="1:39" x14ac:dyDescent="0.25">
      <c r="A1100" t="s">
        <v>1</v>
      </c>
      <c r="B1100" t="s">
        <v>2</v>
      </c>
      <c r="C1100" t="s">
        <v>3</v>
      </c>
      <c r="D1100" t="s">
        <v>4</v>
      </c>
      <c r="E1100" t="str">
        <f>_xlfn.XLOOKUP(D1100,Planilha2!A:A,Planilha2!B:B)</f>
        <v>Compras EBMS</v>
      </c>
      <c r="F1100" s="2">
        <v>45412</v>
      </c>
      <c r="G1100" t="s">
        <v>1143</v>
      </c>
      <c r="H1100" s="10" t="s">
        <v>5661</v>
      </c>
      <c r="I1100" t="s">
        <v>1144</v>
      </c>
      <c r="J1100" t="s">
        <v>1145</v>
      </c>
      <c r="K1100" t="s">
        <v>1146</v>
      </c>
      <c r="L1100" t="str">
        <f t="shared" si="34"/>
        <v>Material</v>
      </c>
      <c r="M1100" t="s">
        <v>0</v>
      </c>
      <c r="N1100" t="s">
        <v>0</v>
      </c>
      <c r="O1100" t="s">
        <v>9</v>
      </c>
      <c r="P1100">
        <v>2118</v>
      </c>
      <c r="Q1100" t="str">
        <f>_xlfn.XLOOKUP(P1100,Planilha1!$A$2:$A$3,Planilha1!$B$2:$B$3)</f>
        <v>Arena</v>
      </c>
      <c r="R1100" t="s">
        <v>0</v>
      </c>
      <c r="S1100" s="3">
        <v>1</v>
      </c>
      <c r="T1100" t="s">
        <v>1147</v>
      </c>
      <c r="U1100" s="3">
        <v>1</v>
      </c>
      <c r="V1100" t="s">
        <v>1147</v>
      </c>
      <c r="W1100" s="4">
        <v>3655.5</v>
      </c>
      <c r="X1100" s="17">
        <f t="shared" si="35"/>
        <v>3655.5</v>
      </c>
      <c r="Y1100" t="s">
        <v>11</v>
      </c>
      <c r="Z1100" s="3">
        <v>1</v>
      </c>
      <c r="AA1100" s="3">
        <v>0</v>
      </c>
      <c r="AB1100" s="3">
        <v>0</v>
      </c>
      <c r="AC1100" s="3">
        <v>0</v>
      </c>
      <c r="AD1100" s="4">
        <v>0</v>
      </c>
      <c r="AE1100" s="3">
        <v>0</v>
      </c>
      <c r="AF1100" s="4">
        <v>0</v>
      </c>
      <c r="AG1100" s="3">
        <v>1</v>
      </c>
      <c r="AH1100" s="4">
        <v>0</v>
      </c>
      <c r="AI1100" s="4">
        <v>0</v>
      </c>
      <c r="AJ1100" s="4">
        <v>0</v>
      </c>
      <c r="AK1100" s="4">
        <v>0</v>
      </c>
      <c r="AL1100" t="s">
        <v>1689</v>
      </c>
      <c r="AM1100" t="s">
        <v>13</v>
      </c>
    </row>
    <row r="1101" spans="1:39" x14ac:dyDescent="0.25">
      <c r="A1101" t="s">
        <v>1</v>
      </c>
      <c r="B1101" t="s">
        <v>2</v>
      </c>
      <c r="C1101" t="s">
        <v>3</v>
      </c>
      <c r="D1101" t="s">
        <v>4</v>
      </c>
      <c r="E1101" t="str">
        <f>_xlfn.XLOOKUP(D1101,Planilha2!A:A,Planilha2!B:B)</f>
        <v>Compras EBMS</v>
      </c>
      <c r="F1101" s="2">
        <v>45415</v>
      </c>
      <c r="G1101" t="s">
        <v>1318</v>
      </c>
      <c r="H1101" s="10" t="s">
        <v>5693</v>
      </c>
      <c r="I1101" t="s">
        <v>1319</v>
      </c>
      <c r="J1101" t="s">
        <v>1690</v>
      </c>
      <c r="K1101" t="s">
        <v>8</v>
      </c>
      <c r="L1101" t="str">
        <f t="shared" si="34"/>
        <v>Serviço</v>
      </c>
      <c r="M1101" t="s">
        <v>0</v>
      </c>
      <c r="N1101" t="s">
        <v>0</v>
      </c>
      <c r="O1101" t="s">
        <v>9</v>
      </c>
      <c r="P1101">
        <v>2118</v>
      </c>
      <c r="Q1101" t="str">
        <f>_xlfn.XLOOKUP(P1101,Planilha1!$A$2:$A$3,Planilha1!$B$2:$B$3)</f>
        <v>Arena</v>
      </c>
      <c r="R1101" t="s">
        <v>0</v>
      </c>
      <c r="S1101" s="3">
        <v>1</v>
      </c>
      <c r="T1101" t="s">
        <v>10</v>
      </c>
      <c r="U1101" s="3">
        <v>1</v>
      </c>
      <c r="V1101" t="s">
        <v>10</v>
      </c>
      <c r="W1101" s="4">
        <v>3002.1</v>
      </c>
      <c r="X1101" s="17">
        <f t="shared" si="35"/>
        <v>3002.1</v>
      </c>
      <c r="Y1101" t="s">
        <v>11</v>
      </c>
      <c r="Z1101" s="3">
        <v>1</v>
      </c>
      <c r="AA1101" s="3">
        <v>0</v>
      </c>
      <c r="AB1101" s="3">
        <v>0</v>
      </c>
      <c r="AC1101" s="3">
        <v>0</v>
      </c>
      <c r="AD1101" s="4">
        <v>0</v>
      </c>
      <c r="AE1101" s="3">
        <v>0</v>
      </c>
      <c r="AF1101" s="4">
        <v>0</v>
      </c>
      <c r="AG1101" s="3">
        <v>1</v>
      </c>
      <c r="AH1101" s="4">
        <v>0</v>
      </c>
      <c r="AI1101" s="4">
        <v>0</v>
      </c>
      <c r="AJ1101" s="4">
        <v>0</v>
      </c>
      <c r="AK1101" s="4">
        <v>0</v>
      </c>
      <c r="AL1101" t="s">
        <v>1691</v>
      </c>
      <c r="AM1101" t="s">
        <v>13</v>
      </c>
    </row>
    <row r="1102" spans="1:39" x14ac:dyDescent="0.25">
      <c r="A1102" t="s">
        <v>78</v>
      </c>
      <c r="B1102" t="s">
        <v>2</v>
      </c>
      <c r="C1102" t="s">
        <v>3</v>
      </c>
      <c r="D1102" t="s">
        <v>4</v>
      </c>
      <c r="E1102" t="str">
        <f>_xlfn.XLOOKUP(D1102,Planilha2!A:A,Planilha2!B:B)</f>
        <v>Compras EBMS</v>
      </c>
      <c r="F1102" s="2">
        <v>45415</v>
      </c>
      <c r="G1102" t="s">
        <v>1692</v>
      </c>
      <c r="H1102" s="10" t="s">
        <v>1692</v>
      </c>
      <c r="I1102" t="s">
        <v>1681</v>
      </c>
      <c r="J1102" t="s">
        <v>1693</v>
      </c>
      <c r="K1102" t="s">
        <v>8</v>
      </c>
      <c r="L1102" t="str">
        <f t="shared" si="34"/>
        <v>Serviço</v>
      </c>
      <c r="M1102" t="s">
        <v>0</v>
      </c>
      <c r="N1102" t="s">
        <v>0</v>
      </c>
      <c r="O1102" t="s">
        <v>9</v>
      </c>
      <c r="P1102">
        <v>2118</v>
      </c>
      <c r="Q1102" t="str">
        <f>_xlfn.XLOOKUP(P1102,Planilha1!$A$2:$A$3,Planilha1!$B$2:$B$3)</f>
        <v>Arena</v>
      </c>
      <c r="R1102" t="s">
        <v>0</v>
      </c>
      <c r="S1102" s="3">
        <v>1</v>
      </c>
      <c r="T1102" t="s">
        <v>10</v>
      </c>
      <c r="U1102" s="3">
        <v>1</v>
      </c>
      <c r="V1102" t="s">
        <v>10</v>
      </c>
      <c r="W1102" s="4">
        <v>5000</v>
      </c>
      <c r="X1102" s="17">
        <f t="shared" si="35"/>
        <v>5000</v>
      </c>
      <c r="Y1102" t="s">
        <v>11</v>
      </c>
      <c r="Z1102" s="3">
        <v>1</v>
      </c>
      <c r="AA1102" s="3">
        <v>0</v>
      </c>
      <c r="AB1102" s="3">
        <v>0</v>
      </c>
      <c r="AC1102" s="3">
        <v>0</v>
      </c>
      <c r="AD1102" s="4">
        <v>0</v>
      </c>
      <c r="AE1102" s="3">
        <v>0</v>
      </c>
      <c r="AF1102" s="4">
        <v>0</v>
      </c>
      <c r="AG1102" s="3">
        <v>1</v>
      </c>
      <c r="AH1102" s="4">
        <v>0</v>
      </c>
      <c r="AI1102" s="4">
        <v>0</v>
      </c>
      <c r="AJ1102" s="4">
        <v>0</v>
      </c>
      <c r="AK1102" s="4">
        <v>0</v>
      </c>
      <c r="AL1102" t="s">
        <v>1694</v>
      </c>
      <c r="AM1102" t="s">
        <v>13</v>
      </c>
    </row>
    <row r="1103" spans="1:39" x14ac:dyDescent="0.25">
      <c r="A1103" t="s">
        <v>1</v>
      </c>
      <c r="B1103" t="s">
        <v>2</v>
      </c>
      <c r="C1103" t="s">
        <v>3</v>
      </c>
      <c r="D1103" t="s">
        <v>4</v>
      </c>
      <c r="E1103" t="str">
        <f>_xlfn.XLOOKUP(D1103,Planilha2!A:A,Planilha2!B:B)</f>
        <v>Compras EBMS</v>
      </c>
      <c r="F1103" s="2">
        <v>45415</v>
      </c>
      <c r="G1103" t="s">
        <v>638</v>
      </c>
      <c r="H1103" s="10" t="s">
        <v>5626</v>
      </c>
      <c r="I1103" t="s">
        <v>1302</v>
      </c>
      <c r="J1103" t="s">
        <v>1303</v>
      </c>
      <c r="K1103" t="s">
        <v>338</v>
      </c>
      <c r="L1103" t="str">
        <f t="shared" si="34"/>
        <v>Locação</v>
      </c>
      <c r="M1103" t="s">
        <v>23</v>
      </c>
      <c r="N1103" t="s">
        <v>0</v>
      </c>
      <c r="O1103" t="s">
        <v>9</v>
      </c>
      <c r="P1103">
        <v>2118</v>
      </c>
      <c r="Q1103" t="str">
        <f>_xlfn.XLOOKUP(P1103,Planilha1!$A$2:$A$3,Planilha1!$B$2:$B$3)</f>
        <v>Arena</v>
      </c>
      <c r="R1103" t="s">
        <v>0</v>
      </c>
      <c r="S1103" s="3">
        <v>1</v>
      </c>
      <c r="T1103" t="s">
        <v>210</v>
      </c>
      <c r="U1103" s="3">
        <v>1</v>
      </c>
      <c r="V1103" t="s">
        <v>210</v>
      </c>
      <c r="W1103" s="4">
        <v>2337.5</v>
      </c>
      <c r="X1103" s="17">
        <f t="shared" si="35"/>
        <v>2337.5</v>
      </c>
      <c r="Y1103" t="s">
        <v>11</v>
      </c>
      <c r="Z1103" s="3">
        <v>1</v>
      </c>
      <c r="AA1103" s="3">
        <v>0</v>
      </c>
      <c r="AB1103" s="3">
        <v>0</v>
      </c>
      <c r="AC1103" s="3">
        <v>0</v>
      </c>
      <c r="AD1103" s="4">
        <v>0</v>
      </c>
      <c r="AE1103" s="3">
        <v>0</v>
      </c>
      <c r="AF1103" s="4">
        <v>0</v>
      </c>
      <c r="AG1103" s="3">
        <v>1</v>
      </c>
      <c r="AH1103" s="4">
        <v>0</v>
      </c>
      <c r="AI1103" s="4">
        <v>0</v>
      </c>
      <c r="AJ1103" s="4">
        <v>0</v>
      </c>
      <c r="AK1103" s="4">
        <v>0</v>
      </c>
      <c r="AL1103" t="s">
        <v>1695</v>
      </c>
      <c r="AM1103" t="s">
        <v>13</v>
      </c>
    </row>
    <row r="1104" spans="1:39" x14ac:dyDescent="0.25">
      <c r="A1104" t="s">
        <v>1</v>
      </c>
      <c r="B1104" t="s">
        <v>2</v>
      </c>
      <c r="C1104" t="s">
        <v>3</v>
      </c>
      <c r="D1104" t="s">
        <v>4</v>
      </c>
      <c r="E1104" t="str">
        <f>_xlfn.XLOOKUP(D1104,Planilha2!A:A,Planilha2!B:B)</f>
        <v>Compras EBMS</v>
      </c>
      <c r="F1104" s="2">
        <v>45415</v>
      </c>
      <c r="G1104" t="s">
        <v>638</v>
      </c>
      <c r="H1104" s="10" t="s">
        <v>5626</v>
      </c>
      <c r="I1104" t="s">
        <v>1302</v>
      </c>
      <c r="J1104" t="s">
        <v>1303</v>
      </c>
      <c r="K1104" t="s">
        <v>338</v>
      </c>
      <c r="L1104" t="str">
        <f t="shared" si="34"/>
        <v>Locação</v>
      </c>
      <c r="M1104" t="s">
        <v>23</v>
      </c>
      <c r="N1104" t="s">
        <v>0</v>
      </c>
      <c r="O1104" t="s">
        <v>9</v>
      </c>
      <c r="P1104">
        <v>2118</v>
      </c>
      <c r="Q1104" t="str">
        <f>_xlfn.XLOOKUP(P1104,Planilha1!$A$2:$A$3,Planilha1!$B$2:$B$3)</f>
        <v>Arena</v>
      </c>
      <c r="R1104" t="s">
        <v>0</v>
      </c>
      <c r="S1104" s="3">
        <v>1</v>
      </c>
      <c r="T1104" t="s">
        <v>210</v>
      </c>
      <c r="U1104" s="3">
        <v>1</v>
      </c>
      <c r="V1104" t="s">
        <v>210</v>
      </c>
      <c r="W1104" s="4">
        <v>2337.5</v>
      </c>
      <c r="X1104" s="17">
        <f t="shared" si="35"/>
        <v>2337.5</v>
      </c>
      <c r="Y1104" t="s">
        <v>11</v>
      </c>
      <c r="Z1104" s="3">
        <v>1</v>
      </c>
      <c r="AA1104" s="3">
        <v>0</v>
      </c>
      <c r="AB1104" s="3">
        <v>0</v>
      </c>
      <c r="AC1104" s="3">
        <v>0</v>
      </c>
      <c r="AD1104" s="4">
        <v>0</v>
      </c>
      <c r="AE1104" s="3">
        <v>0</v>
      </c>
      <c r="AF1104" s="4">
        <v>0</v>
      </c>
      <c r="AG1104" s="3">
        <v>1</v>
      </c>
      <c r="AH1104" s="4">
        <v>0</v>
      </c>
      <c r="AI1104" s="4">
        <v>0</v>
      </c>
      <c r="AJ1104" s="4">
        <v>0</v>
      </c>
      <c r="AK1104" s="4">
        <v>0</v>
      </c>
      <c r="AL1104" t="s">
        <v>1696</v>
      </c>
      <c r="AM1104" t="s">
        <v>13</v>
      </c>
    </row>
    <row r="1105" spans="1:39" x14ac:dyDescent="0.25">
      <c r="A1105" t="s">
        <v>1</v>
      </c>
      <c r="B1105" t="s">
        <v>2</v>
      </c>
      <c r="C1105" t="s">
        <v>3</v>
      </c>
      <c r="D1105" t="s">
        <v>4</v>
      </c>
      <c r="E1105" t="str">
        <f>_xlfn.XLOOKUP(D1105,Planilha2!A:A,Planilha2!B:B)</f>
        <v>Compras EBMS</v>
      </c>
      <c r="F1105" s="2">
        <v>45418</v>
      </c>
      <c r="G1105" t="s">
        <v>1420</v>
      </c>
      <c r="H1105" s="10" t="s">
        <v>5701</v>
      </c>
      <c r="I1105" t="s">
        <v>1421</v>
      </c>
      <c r="J1105" t="s">
        <v>1422</v>
      </c>
      <c r="K1105" t="s">
        <v>8</v>
      </c>
      <c r="L1105" t="str">
        <f t="shared" si="34"/>
        <v>Serviço</v>
      </c>
      <c r="M1105" t="s">
        <v>0</v>
      </c>
      <c r="N1105" t="s">
        <v>0</v>
      </c>
      <c r="O1105" t="s">
        <v>9</v>
      </c>
      <c r="P1105">
        <v>2118</v>
      </c>
      <c r="Q1105" t="str">
        <f>_xlfn.XLOOKUP(P1105,Planilha1!$A$2:$A$3,Planilha1!$B$2:$B$3)</f>
        <v>Arena</v>
      </c>
      <c r="R1105" t="s">
        <v>0</v>
      </c>
      <c r="S1105" s="3">
        <v>1</v>
      </c>
      <c r="T1105" t="s">
        <v>10</v>
      </c>
      <c r="U1105" s="3">
        <v>1</v>
      </c>
      <c r="V1105" t="s">
        <v>10</v>
      </c>
      <c r="W1105" s="4">
        <v>5824</v>
      </c>
      <c r="X1105" s="17">
        <f t="shared" si="35"/>
        <v>5824</v>
      </c>
      <c r="Y1105" t="s">
        <v>11</v>
      </c>
      <c r="Z1105" s="3">
        <v>1</v>
      </c>
      <c r="AA1105" s="3">
        <v>0</v>
      </c>
      <c r="AB1105" s="3">
        <v>0</v>
      </c>
      <c r="AC1105" s="3">
        <v>0</v>
      </c>
      <c r="AD1105" s="4">
        <v>0</v>
      </c>
      <c r="AE1105" s="3">
        <v>0</v>
      </c>
      <c r="AF1105" s="4">
        <v>0</v>
      </c>
      <c r="AG1105" s="3">
        <v>1</v>
      </c>
      <c r="AH1105" s="4">
        <v>0</v>
      </c>
      <c r="AI1105" s="4">
        <v>0</v>
      </c>
      <c r="AJ1105" s="4">
        <v>0</v>
      </c>
      <c r="AK1105" s="4">
        <v>0</v>
      </c>
      <c r="AL1105" t="s">
        <v>1697</v>
      </c>
      <c r="AM1105" t="s">
        <v>13</v>
      </c>
    </row>
    <row r="1106" spans="1:39" x14ac:dyDescent="0.25">
      <c r="A1106" t="s">
        <v>1</v>
      </c>
      <c r="B1106" t="s">
        <v>2</v>
      </c>
      <c r="C1106" t="s">
        <v>3</v>
      </c>
      <c r="D1106" t="s">
        <v>4</v>
      </c>
      <c r="E1106" t="str">
        <f>_xlfn.XLOOKUP(D1106,Planilha2!A:A,Planilha2!B:B)</f>
        <v>Compras EBMS</v>
      </c>
      <c r="F1106" s="2">
        <v>45418</v>
      </c>
      <c r="G1106" t="s">
        <v>1420</v>
      </c>
      <c r="H1106" s="10" t="s">
        <v>5701</v>
      </c>
      <c r="I1106" t="s">
        <v>1421</v>
      </c>
      <c r="J1106" t="s">
        <v>1422</v>
      </c>
      <c r="K1106" t="s">
        <v>8</v>
      </c>
      <c r="L1106" t="str">
        <f t="shared" si="34"/>
        <v>Serviço</v>
      </c>
      <c r="M1106" t="s">
        <v>0</v>
      </c>
      <c r="N1106" t="s">
        <v>0</v>
      </c>
      <c r="O1106" t="s">
        <v>9</v>
      </c>
      <c r="P1106">
        <v>2118</v>
      </c>
      <c r="Q1106" t="str">
        <f>_xlfn.XLOOKUP(P1106,Planilha1!$A$2:$A$3,Planilha1!$B$2:$B$3)</f>
        <v>Arena</v>
      </c>
      <c r="R1106" t="s">
        <v>0</v>
      </c>
      <c r="S1106" s="3">
        <v>1</v>
      </c>
      <c r="T1106" t="s">
        <v>10</v>
      </c>
      <c r="U1106" s="3">
        <v>1</v>
      </c>
      <c r="V1106" t="s">
        <v>10</v>
      </c>
      <c r="W1106" s="4">
        <v>5824</v>
      </c>
      <c r="X1106" s="17">
        <f t="shared" si="35"/>
        <v>5824</v>
      </c>
      <c r="Y1106" t="s">
        <v>11</v>
      </c>
      <c r="Z1106" s="3">
        <v>1</v>
      </c>
      <c r="AA1106" s="3">
        <v>0</v>
      </c>
      <c r="AB1106" s="3">
        <v>0</v>
      </c>
      <c r="AC1106" s="3">
        <v>0</v>
      </c>
      <c r="AD1106" s="4">
        <v>0</v>
      </c>
      <c r="AE1106" s="3">
        <v>0</v>
      </c>
      <c r="AF1106" s="4">
        <v>0</v>
      </c>
      <c r="AG1106" s="3">
        <v>1</v>
      </c>
      <c r="AH1106" s="4">
        <v>0</v>
      </c>
      <c r="AI1106" s="4">
        <v>0</v>
      </c>
      <c r="AJ1106" s="4">
        <v>0</v>
      </c>
      <c r="AK1106" s="4">
        <v>0</v>
      </c>
      <c r="AL1106" t="s">
        <v>1698</v>
      </c>
      <c r="AM1106" t="s">
        <v>13</v>
      </c>
    </row>
    <row r="1107" spans="1:39" x14ac:dyDescent="0.25">
      <c r="A1107" t="s">
        <v>1</v>
      </c>
      <c r="B1107" t="s">
        <v>2</v>
      </c>
      <c r="C1107" t="s">
        <v>3</v>
      </c>
      <c r="D1107" t="s">
        <v>4</v>
      </c>
      <c r="E1107" t="str">
        <f>_xlfn.XLOOKUP(D1107,Planilha2!A:A,Planilha2!B:B)</f>
        <v>Compras EBMS</v>
      </c>
      <c r="F1107" s="2">
        <v>45418</v>
      </c>
      <c r="G1107" t="s">
        <v>1420</v>
      </c>
      <c r="H1107" s="10" t="s">
        <v>5701</v>
      </c>
      <c r="I1107" t="s">
        <v>1421</v>
      </c>
      <c r="J1107" t="s">
        <v>1422</v>
      </c>
      <c r="K1107" t="s">
        <v>8</v>
      </c>
      <c r="L1107" t="str">
        <f t="shared" si="34"/>
        <v>Serviço</v>
      </c>
      <c r="M1107" t="s">
        <v>0</v>
      </c>
      <c r="N1107" t="s">
        <v>0</v>
      </c>
      <c r="O1107" t="s">
        <v>9</v>
      </c>
      <c r="P1107">
        <v>2118</v>
      </c>
      <c r="Q1107" t="str">
        <f>_xlfn.XLOOKUP(P1107,Planilha1!$A$2:$A$3,Planilha1!$B$2:$B$3)</f>
        <v>Arena</v>
      </c>
      <c r="R1107" t="s">
        <v>0</v>
      </c>
      <c r="S1107" s="3">
        <v>1</v>
      </c>
      <c r="T1107" t="s">
        <v>10</v>
      </c>
      <c r="U1107" s="3">
        <v>1</v>
      </c>
      <c r="V1107" t="s">
        <v>10</v>
      </c>
      <c r="W1107" s="4">
        <v>5824</v>
      </c>
      <c r="X1107" s="17">
        <f t="shared" si="35"/>
        <v>5824</v>
      </c>
      <c r="Y1107" t="s">
        <v>11</v>
      </c>
      <c r="Z1107" s="3">
        <v>1</v>
      </c>
      <c r="AA1107" s="3">
        <v>0</v>
      </c>
      <c r="AB1107" s="3">
        <v>0</v>
      </c>
      <c r="AC1107" s="3">
        <v>0</v>
      </c>
      <c r="AD1107" s="4">
        <v>0</v>
      </c>
      <c r="AE1107" s="3">
        <v>0</v>
      </c>
      <c r="AF1107" s="4">
        <v>0</v>
      </c>
      <c r="AG1107" s="3">
        <v>1</v>
      </c>
      <c r="AH1107" s="4">
        <v>0</v>
      </c>
      <c r="AI1107" s="4">
        <v>0</v>
      </c>
      <c r="AJ1107" s="4">
        <v>0</v>
      </c>
      <c r="AK1107" s="4">
        <v>0</v>
      </c>
      <c r="AL1107" t="s">
        <v>1699</v>
      </c>
      <c r="AM1107" t="s">
        <v>13</v>
      </c>
    </row>
    <row r="1108" spans="1:39" x14ac:dyDescent="0.25">
      <c r="A1108" t="s">
        <v>1</v>
      </c>
      <c r="B1108" t="s">
        <v>2</v>
      </c>
      <c r="C1108" t="s">
        <v>3</v>
      </c>
      <c r="D1108" t="s">
        <v>4</v>
      </c>
      <c r="E1108" t="str">
        <f>_xlfn.XLOOKUP(D1108,Planilha2!A:A,Planilha2!B:B)</f>
        <v>Compras EBMS</v>
      </c>
      <c r="F1108" s="2">
        <v>45418</v>
      </c>
      <c r="G1108" t="s">
        <v>1143</v>
      </c>
      <c r="H1108" s="10" t="s">
        <v>5661</v>
      </c>
      <c r="I1108" t="s">
        <v>1144</v>
      </c>
      <c r="J1108" t="s">
        <v>1145</v>
      </c>
      <c r="K1108" t="s">
        <v>1146</v>
      </c>
      <c r="L1108" t="str">
        <f t="shared" si="34"/>
        <v>Material</v>
      </c>
      <c r="M1108" t="s">
        <v>0</v>
      </c>
      <c r="N1108" t="s">
        <v>0</v>
      </c>
      <c r="O1108" t="s">
        <v>9</v>
      </c>
      <c r="P1108">
        <v>2118</v>
      </c>
      <c r="Q1108" t="str">
        <f>_xlfn.XLOOKUP(P1108,Planilha1!$A$2:$A$3,Planilha1!$B$2:$B$3)</f>
        <v>Arena</v>
      </c>
      <c r="R1108" t="s">
        <v>0</v>
      </c>
      <c r="S1108" s="3">
        <v>1</v>
      </c>
      <c r="T1108" t="s">
        <v>1147</v>
      </c>
      <c r="U1108" s="3">
        <v>1</v>
      </c>
      <c r="V1108" t="s">
        <v>1147</v>
      </c>
      <c r="W1108" s="4">
        <v>3600</v>
      </c>
      <c r="X1108" s="17">
        <f t="shared" si="35"/>
        <v>3600</v>
      </c>
      <c r="Y1108" t="s">
        <v>11</v>
      </c>
      <c r="Z1108" s="3">
        <v>1</v>
      </c>
      <c r="AA1108" s="3">
        <v>0</v>
      </c>
      <c r="AB1108" s="3">
        <v>0</v>
      </c>
      <c r="AC1108" s="3">
        <v>0</v>
      </c>
      <c r="AD1108" s="4">
        <v>0</v>
      </c>
      <c r="AE1108" s="3">
        <v>0</v>
      </c>
      <c r="AF1108" s="4">
        <v>0</v>
      </c>
      <c r="AG1108" s="3">
        <v>1</v>
      </c>
      <c r="AH1108" s="4">
        <v>0</v>
      </c>
      <c r="AI1108" s="4">
        <v>0</v>
      </c>
      <c r="AJ1108" s="4">
        <v>0</v>
      </c>
      <c r="AK1108" s="4">
        <v>0</v>
      </c>
      <c r="AL1108" t="s">
        <v>1700</v>
      </c>
      <c r="AM1108" t="s">
        <v>13</v>
      </c>
    </row>
    <row r="1109" spans="1:39" x14ac:dyDescent="0.25">
      <c r="A1109" t="s">
        <v>1</v>
      </c>
      <c r="B1109" t="s">
        <v>2</v>
      </c>
      <c r="C1109" t="s">
        <v>3</v>
      </c>
      <c r="D1109" t="s">
        <v>4</v>
      </c>
      <c r="E1109" t="str">
        <f>_xlfn.XLOOKUP(D1109,Planilha2!A:A,Planilha2!B:B)</f>
        <v>Compras EBMS</v>
      </c>
      <c r="F1109" s="2">
        <v>45418</v>
      </c>
      <c r="G1109" t="s">
        <v>1143</v>
      </c>
      <c r="H1109" s="10" t="s">
        <v>5661</v>
      </c>
      <c r="I1109" t="s">
        <v>1144</v>
      </c>
      <c r="J1109" t="s">
        <v>1145</v>
      </c>
      <c r="K1109" t="s">
        <v>1146</v>
      </c>
      <c r="L1109" t="str">
        <f t="shared" si="34"/>
        <v>Material</v>
      </c>
      <c r="M1109" t="s">
        <v>0</v>
      </c>
      <c r="N1109" t="s">
        <v>0</v>
      </c>
      <c r="O1109" t="s">
        <v>9</v>
      </c>
      <c r="P1109">
        <v>2118</v>
      </c>
      <c r="Q1109" t="str">
        <f>_xlfn.XLOOKUP(P1109,Planilha1!$A$2:$A$3,Planilha1!$B$2:$B$3)</f>
        <v>Arena</v>
      </c>
      <c r="R1109" t="s">
        <v>0</v>
      </c>
      <c r="S1109" s="3">
        <v>1</v>
      </c>
      <c r="T1109" t="s">
        <v>1147</v>
      </c>
      <c r="U1109" s="3">
        <v>1</v>
      </c>
      <c r="V1109" t="s">
        <v>1147</v>
      </c>
      <c r="W1109" s="4">
        <v>3600</v>
      </c>
      <c r="X1109" s="17">
        <f t="shared" si="35"/>
        <v>3600</v>
      </c>
      <c r="Y1109" t="s">
        <v>11</v>
      </c>
      <c r="Z1109" s="3">
        <v>1</v>
      </c>
      <c r="AA1109" s="3">
        <v>0</v>
      </c>
      <c r="AB1109" s="3">
        <v>0</v>
      </c>
      <c r="AC1109" s="3">
        <v>0</v>
      </c>
      <c r="AD1109" s="4">
        <v>0</v>
      </c>
      <c r="AE1109" s="3">
        <v>0</v>
      </c>
      <c r="AF1109" s="4">
        <v>0</v>
      </c>
      <c r="AG1109" s="3">
        <v>1</v>
      </c>
      <c r="AH1109" s="4">
        <v>0</v>
      </c>
      <c r="AI1109" s="4">
        <v>0</v>
      </c>
      <c r="AJ1109" s="4">
        <v>0</v>
      </c>
      <c r="AK1109" s="4">
        <v>0</v>
      </c>
      <c r="AL1109" t="s">
        <v>1701</v>
      </c>
      <c r="AM1109" t="s">
        <v>13</v>
      </c>
    </row>
    <row r="1110" spans="1:39" x14ac:dyDescent="0.25">
      <c r="A1110" t="s">
        <v>1</v>
      </c>
      <c r="B1110" t="s">
        <v>2</v>
      </c>
      <c r="C1110" t="s">
        <v>3</v>
      </c>
      <c r="D1110" t="s">
        <v>4</v>
      </c>
      <c r="E1110" t="str">
        <f>_xlfn.XLOOKUP(D1110,Planilha2!A:A,Planilha2!B:B)</f>
        <v>Compras EBMS</v>
      </c>
      <c r="F1110" s="2">
        <v>45418</v>
      </c>
      <c r="G1110" t="s">
        <v>1143</v>
      </c>
      <c r="H1110" s="10" t="s">
        <v>5661</v>
      </c>
      <c r="I1110" t="s">
        <v>1144</v>
      </c>
      <c r="J1110" t="s">
        <v>1145</v>
      </c>
      <c r="K1110" t="s">
        <v>1146</v>
      </c>
      <c r="L1110" t="str">
        <f t="shared" si="34"/>
        <v>Material</v>
      </c>
      <c r="M1110" t="s">
        <v>0</v>
      </c>
      <c r="N1110" t="s">
        <v>0</v>
      </c>
      <c r="O1110" t="s">
        <v>9</v>
      </c>
      <c r="P1110">
        <v>2118</v>
      </c>
      <c r="Q1110" t="str">
        <f>_xlfn.XLOOKUP(P1110,Planilha1!$A$2:$A$3,Planilha1!$B$2:$B$3)</f>
        <v>Arena</v>
      </c>
      <c r="R1110" t="s">
        <v>0</v>
      </c>
      <c r="S1110" s="3">
        <v>1</v>
      </c>
      <c r="T1110" t="s">
        <v>1147</v>
      </c>
      <c r="U1110" s="3">
        <v>1</v>
      </c>
      <c r="V1110" t="s">
        <v>1147</v>
      </c>
      <c r="W1110" s="4">
        <v>3495.75</v>
      </c>
      <c r="X1110" s="17">
        <f t="shared" si="35"/>
        <v>3495.75</v>
      </c>
      <c r="Y1110" t="s">
        <v>11</v>
      </c>
      <c r="Z1110" s="3">
        <v>1</v>
      </c>
      <c r="AA1110" s="3">
        <v>0</v>
      </c>
      <c r="AB1110" s="3">
        <v>0</v>
      </c>
      <c r="AC1110" s="3">
        <v>0</v>
      </c>
      <c r="AD1110" s="4">
        <v>0</v>
      </c>
      <c r="AE1110" s="3">
        <v>0</v>
      </c>
      <c r="AF1110" s="4">
        <v>0</v>
      </c>
      <c r="AG1110" s="3">
        <v>1</v>
      </c>
      <c r="AH1110" s="4">
        <v>0</v>
      </c>
      <c r="AI1110" s="4">
        <v>0</v>
      </c>
      <c r="AJ1110" s="4">
        <v>0</v>
      </c>
      <c r="AK1110" s="4">
        <v>0</v>
      </c>
      <c r="AL1110" t="s">
        <v>1702</v>
      </c>
      <c r="AM1110" t="s">
        <v>13</v>
      </c>
    </row>
    <row r="1111" spans="1:39" x14ac:dyDescent="0.25">
      <c r="A1111" t="s">
        <v>1</v>
      </c>
      <c r="B1111" t="s">
        <v>2</v>
      </c>
      <c r="C1111" t="s">
        <v>3</v>
      </c>
      <c r="D1111" t="s">
        <v>4</v>
      </c>
      <c r="E1111" t="str">
        <f>_xlfn.XLOOKUP(D1111,Planilha2!A:A,Planilha2!B:B)</f>
        <v>Compras EBMS</v>
      </c>
      <c r="F1111" s="2">
        <v>45418</v>
      </c>
      <c r="G1111" t="s">
        <v>1161</v>
      </c>
      <c r="H1111" s="10" t="s">
        <v>5664</v>
      </c>
      <c r="I1111" t="s">
        <v>1162</v>
      </c>
      <c r="J1111" t="s">
        <v>1163</v>
      </c>
      <c r="K1111" t="s">
        <v>1164</v>
      </c>
      <c r="L1111" t="str">
        <f t="shared" si="34"/>
        <v>Material</v>
      </c>
      <c r="M1111" t="s">
        <v>0</v>
      </c>
      <c r="N1111" t="s">
        <v>0</v>
      </c>
      <c r="O1111" t="s">
        <v>9</v>
      </c>
      <c r="P1111">
        <v>2118</v>
      </c>
      <c r="Q1111" t="str">
        <f>_xlfn.XLOOKUP(P1111,Planilha1!$A$2:$A$3,Planilha1!$B$2:$B$3)</f>
        <v>Arena</v>
      </c>
      <c r="R1111" t="s">
        <v>0</v>
      </c>
      <c r="S1111" s="3">
        <v>1</v>
      </c>
      <c r="T1111" t="s">
        <v>210</v>
      </c>
      <c r="U1111" s="3">
        <v>1</v>
      </c>
      <c r="V1111" t="s">
        <v>210</v>
      </c>
      <c r="W1111" s="4">
        <v>388.95</v>
      </c>
      <c r="X1111" s="17">
        <f t="shared" si="35"/>
        <v>388.95</v>
      </c>
      <c r="Y1111" t="s">
        <v>11</v>
      </c>
      <c r="Z1111" s="3">
        <v>1</v>
      </c>
      <c r="AA1111" s="3">
        <v>0</v>
      </c>
      <c r="AB1111" s="3">
        <v>0</v>
      </c>
      <c r="AC1111" s="3">
        <v>0</v>
      </c>
      <c r="AD1111" s="4">
        <v>0</v>
      </c>
      <c r="AE1111" s="3">
        <v>0</v>
      </c>
      <c r="AF1111" s="4">
        <v>0</v>
      </c>
      <c r="AG1111" s="3">
        <v>1</v>
      </c>
      <c r="AH1111" s="4">
        <v>0</v>
      </c>
      <c r="AI1111" s="4">
        <v>0</v>
      </c>
      <c r="AJ1111" s="4">
        <v>0</v>
      </c>
      <c r="AK1111" s="4">
        <v>0</v>
      </c>
      <c r="AL1111" t="s">
        <v>1703</v>
      </c>
      <c r="AM1111" t="s">
        <v>13</v>
      </c>
    </row>
    <row r="1112" spans="1:39" x14ac:dyDescent="0.25">
      <c r="A1112" t="s">
        <v>1</v>
      </c>
      <c r="B1112" t="s">
        <v>2</v>
      </c>
      <c r="C1112" t="s">
        <v>3</v>
      </c>
      <c r="D1112" t="s">
        <v>4</v>
      </c>
      <c r="E1112" t="str">
        <f>_xlfn.XLOOKUP(D1112,Planilha2!A:A,Planilha2!B:B)</f>
        <v>Compras EBMS</v>
      </c>
      <c r="F1112" s="2">
        <v>45418</v>
      </c>
      <c r="G1112" t="s">
        <v>638</v>
      </c>
      <c r="H1112" s="10" t="s">
        <v>5626</v>
      </c>
      <c r="I1112" t="s">
        <v>1302</v>
      </c>
      <c r="J1112" t="s">
        <v>1303</v>
      </c>
      <c r="K1112" t="s">
        <v>338</v>
      </c>
      <c r="L1112" t="str">
        <f t="shared" si="34"/>
        <v>Locação</v>
      </c>
      <c r="M1112" t="s">
        <v>0</v>
      </c>
      <c r="N1112" t="s">
        <v>0</v>
      </c>
      <c r="O1112" t="s">
        <v>9</v>
      </c>
      <c r="P1112">
        <v>2118</v>
      </c>
      <c r="Q1112" t="str">
        <f>_xlfn.XLOOKUP(P1112,Planilha1!$A$2:$A$3,Planilha1!$B$2:$B$3)</f>
        <v>Arena</v>
      </c>
      <c r="R1112" t="s">
        <v>0</v>
      </c>
      <c r="S1112" s="3">
        <v>1</v>
      </c>
      <c r="T1112" t="s">
        <v>210</v>
      </c>
      <c r="U1112" s="3">
        <v>1</v>
      </c>
      <c r="V1112" t="s">
        <v>210</v>
      </c>
      <c r="W1112" s="4">
        <v>5426</v>
      </c>
      <c r="X1112" s="17">
        <f t="shared" si="35"/>
        <v>5426</v>
      </c>
      <c r="Y1112" t="s">
        <v>11</v>
      </c>
      <c r="Z1112" s="3">
        <v>1</v>
      </c>
      <c r="AA1112" s="3">
        <v>0</v>
      </c>
      <c r="AB1112" s="3">
        <v>0</v>
      </c>
      <c r="AC1112" s="3">
        <v>0</v>
      </c>
      <c r="AD1112" s="4">
        <v>0</v>
      </c>
      <c r="AE1112" s="3">
        <v>0</v>
      </c>
      <c r="AF1112" s="4">
        <v>0</v>
      </c>
      <c r="AG1112" s="3">
        <v>1</v>
      </c>
      <c r="AH1112" s="4">
        <v>0</v>
      </c>
      <c r="AI1112" s="4">
        <v>0</v>
      </c>
      <c r="AJ1112" s="4">
        <v>0</v>
      </c>
      <c r="AK1112" s="4">
        <v>0</v>
      </c>
      <c r="AL1112" t="s">
        <v>1704</v>
      </c>
      <c r="AM1112" t="s">
        <v>13</v>
      </c>
    </row>
    <row r="1113" spans="1:39" x14ac:dyDescent="0.25">
      <c r="A1113" t="s">
        <v>1</v>
      </c>
      <c r="B1113" t="s">
        <v>2</v>
      </c>
      <c r="C1113" t="s">
        <v>3</v>
      </c>
      <c r="D1113" t="s">
        <v>4</v>
      </c>
      <c r="E1113" t="str">
        <f>_xlfn.XLOOKUP(D1113,Planilha2!A:A,Planilha2!B:B)</f>
        <v>Compras EBMS</v>
      </c>
      <c r="F1113" s="2">
        <v>45419</v>
      </c>
      <c r="G1113" t="s">
        <v>1524</v>
      </c>
      <c r="H1113" s="10" t="s">
        <v>5708</v>
      </c>
      <c r="I1113" t="s">
        <v>1276</v>
      </c>
      <c r="J1113" t="s">
        <v>1277</v>
      </c>
      <c r="K1113" t="s">
        <v>338</v>
      </c>
      <c r="L1113" t="str">
        <f t="shared" si="34"/>
        <v>Locação</v>
      </c>
      <c r="M1113" t="s">
        <v>0</v>
      </c>
      <c r="N1113" t="s">
        <v>0</v>
      </c>
      <c r="O1113" t="s">
        <v>9</v>
      </c>
      <c r="P1113">
        <v>2118</v>
      </c>
      <c r="Q1113" t="str">
        <f>_xlfn.XLOOKUP(P1113,Planilha1!$A$2:$A$3,Planilha1!$B$2:$B$3)</f>
        <v>Arena</v>
      </c>
      <c r="R1113" t="s">
        <v>0</v>
      </c>
      <c r="S1113" s="3">
        <v>1</v>
      </c>
      <c r="T1113" t="s">
        <v>210</v>
      </c>
      <c r="U1113" s="3">
        <v>1</v>
      </c>
      <c r="V1113" t="s">
        <v>210</v>
      </c>
      <c r="W1113" s="4">
        <v>720</v>
      </c>
      <c r="X1113" s="17">
        <f t="shared" si="35"/>
        <v>720</v>
      </c>
      <c r="Y1113" t="s">
        <v>11</v>
      </c>
      <c r="Z1113" s="3">
        <v>1</v>
      </c>
      <c r="AA1113" s="3">
        <v>0</v>
      </c>
      <c r="AB1113" s="3">
        <v>0</v>
      </c>
      <c r="AC1113" s="3">
        <v>0</v>
      </c>
      <c r="AD1113" s="4">
        <v>0</v>
      </c>
      <c r="AE1113" s="3">
        <v>0</v>
      </c>
      <c r="AF1113" s="4">
        <v>0</v>
      </c>
      <c r="AG1113" s="3">
        <v>1</v>
      </c>
      <c r="AH1113" s="4">
        <v>0</v>
      </c>
      <c r="AI1113" s="4">
        <v>0</v>
      </c>
      <c r="AJ1113" s="4">
        <v>0</v>
      </c>
      <c r="AK1113" s="4">
        <v>0</v>
      </c>
      <c r="AL1113" t="s">
        <v>1705</v>
      </c>
      <c r="AM1113" t="s">
        <v>13</v>
      </c>
    </row>
    <row r="1114" spans="1:39" x14ac:dyDescent="0.25">
      <c r="A1114" t="s">
        <v>1</v>
      </c>
      <c r="B1114" t="s">
        <v>2</v>
      </c>
      <c r="C1114" t="s">
        <v>3</v>
      </c>
      <c r="D1114" t="s">
        <v>4</v>
      </c>
      <c r="E1114" t="str">
        <f>_xlfn.XLOOKUP(D1114,Planilha2!A:A,Planilha2!B:B)</f>
        <v>Compras EBMS</v>
      </c>
      <c r="F1114" s="2">
        <v>45419</v>
      </c>
      <c r="G1114" t="s">
        <v>1524</v>
      </c>
      <c r="H1114" s="10" t="s">
        <v>5708</v>
      </c>
      <c r="I1114" t="s">
        <v>1276</v>
      </c>
      <c r="J1114" t="s">
        <v>1277</v>
      </c>
      <c r="K1114" t="s">
        <v>338</v>
      </c>
      <c r="L1114" t="str">
        <f t="shared" si="34"/>
        <v>Locação</v>
      </c>
      <c r="M1114" t="s">
        <v>0</v>
      </c>
      <c r="N1114" t="s">
        <v>0</v>
      </c>
      <c r="O1114" t="s">
        <v>9</v>
      </c>
      <c r="P1114">
        <v>2118</v>
      </c>
      <c r="Q1114" t="str">
        <f>_xlfn.XLOOKUP(P1114,Planilha1!$A$2:$A$3,Planilha1!$B$2:$B$3)</f>
        <v>Arena</v>
      </c>
      <c r="R1114" t="s">
        <v>0</v>
      </c>
      <c r="S1114" s="3">
        <v>1</v>
      </c>
      <c r="T1114" t="s">
        <v>210</v>
      </c>
      <c r="U1114" s="3">
        <v>1</v>
      </c>
      <c r="V1114" t="s">
        <v>210</v>
      </c>
      <c r="W1114" s="4">
        <v>720</v>
      </c>
      <c r="X1114" s="17">
        <f t="shared" si="35"/>
        <v>720</v>
      </c>
      <c r="Y1114" t="s">
        <v>11</v>
      </c>
      <c r="Z1114" s="3">
        <v>1</v>
      </c>
      <c r="AA1114" s="3">
        <v>0</v>
      </c>
      <c r="AB1114" s="3">
        <v>0</v>
      </c>
      <c r="AC1114" s="3">
        <v>0</v>
      </c>
      <c r="AD1114" s="4">
        <v>0</v>
      </c>
      <c r="AE1114" s="3">
        <v>0</v>
      </c>
      <c r="AF1114" s="4">
        <v>0</v>
      </c>
      <c r="AG1114" s="3">
        <v>1</v>
      </c>
      <c r="AH1114" s="4">
        <v>0</v>
      </c>
      <c r="AI1114" s="4">
        <v>0</v>
      </c>
      <c r="AJ1114" s="4">
        <v>0</v>
      </c>
      <c r="AK1114" s="4">
        <v>0</v>
      </c>
      <c r="AL1114" t="s">
        <v>1706</v>
      </c>
      <c r="AM1114" t="s">
        <v>13</v>
      </c>
    </row>
    <row r="1115" spans="1:39" x14ac:dyDescent="0.25">
      <c r="A1115" t="s">
        <v>1</v>
      </c>
      <c r="B1115" t="s">
        <v>2</v>
      </c>
      <c r="C1115" t="s">
        <v>3</v>
      </c>
      <c r="D1115" t="s">
        <v>4</v>
      </c>
      <c r="E1115" t="str">
        <f>_xlfn.XLOOKUP(D1115,Planilha2!A:A,Planilha2!B:B)</f>
        <v>Compras EBMS</v>
      </c>
      <c r="F1115" s="2">
        <v>45419</v>
      </c>
      <c r="G1115" t="s">
        <v>1524</v>
      </c>
      <c r="H1115" s="10" t="s">
        <v>5708</v>
      </c>
      <c r="I1115" t="s">
        <v>1276</v>
      </c>
      <c r="J1115" t="s">
        <v>1277</v>
      </c>
      <c r="K1115" t="s">
        <v>338</v>
      </c>
      <c r="L1115" t="str">
        <f t="shared" si="34"/>
        <v>Locação</v>
      </c>
      <c r="M1115" t="s">
        <v>0</v>
      </c>
      <c r="N1115" t="s">
        <v>0</v>
      </c>
      <c r="O1115" t="s">
        <v>9</v>
      </c>
      <c r="P1115">
        <v>2118</v>
      </c>
      <c r="Q1115" t="str">
        <f>_xlfn.XLOOKUP(P1115,Planilha1!$A$2:$A$3,Planilha1!$B$2:$B$3)</f>
        <v>Arena</v>
      </c>
      <c r="R1115" t="s">
        <v>0</v>
      </c>
      <c r="S1115" s="3">
        <v>1</v>
      </c>
      <c r="T1115" t="s">
        <v>210</v>
      </c>
      <c r="U1115" s="3">
        <v>1</v>
      </c>
      <c r="V1115" t="s">
        <v>210</v>
      </c>
      <c r="W1115" s="4">
        <v>720</v>
      </c>
      <c r="X1115" s="17">
        <f t="shared" si="35"/>
        <v>720</v>
      </c>
      <c r="Y1115" t="s">
        <v>11</v>
      </c>
      <c r="Z1115" s="3">
        <v>1</v>
      </c>
      <c r="AA1115" s="3">
        <v>0</v>
      </c>
      <c r="AB1115" s="3">
        <v>0</v>
      </c>
      <c r="AC1115" s="3">
        <v>0</v>
      </c>
      <c r="AD1115" s="4">
        <v>0</v>
      </c>
      <c r="AE1115" s="3">
        <v>0</v>
      </c>
      <c r="AF1115" s="4">
        <v>0</v>
      </c>
      <c r="AG1115" s="3">
        <v>1</v>
      </c>
      <c r="AH1115" s="4">
        <v>0</v>
      </c>
      <c r="AI1115" s="4">
        <v>0</v>
      </c>
      <c r="AJ1115" s="4">
        <v>0</v>
      </c>
      <c r="AK1115" s="4">
        <v>0</v>
      </c>
      <c r="AL1115" t="s">
        <v>1707</v>
      </c>
      <c r="AM1115" t="s">
        <v>13</v>
      </c>
    </row>
    <row r="1116" spans="1:39" x14ac:dyDescent="0.25">
      <c r="A1116" t="s">
        <v>1</v>
      </c>
      <c r="B1116" t="s">
        <v>2</v>
      </c>
      <c r="C1116" t="s">
        <v>3</v>
      </c>
      <c r="D1116" t="s">
        <v>4</v>
      </c>
      <c r="E1116" t="str">
        <f>_xlfn.XLOOKUP(D1116,Planilha2!A:A,Planilha2!B:B)</f>
        <v>Compras EBMS</v>
      </c>
      <c r="F1116" s="2">
        <v>45419</v>
      </c>
      <c r="G1116" t="s">
        <v>1692</v>
      </c>
      <c r="H1116" s="10" t="s">
        <v>1692</v>
      </c>
      <c r="I1116" t="s">
        <v>1681</v>
      </c>
      <c r="J1116" t="s">
        <v>1708</v>
      </c>
      <c r="K1116" t="s">
        <v>8</v>
      </c>
      <c r="L1116" t="str">
        <f t="shared" si="34"/>
        <v>Serviço</v>
      </c>
      <c r="M1116" t="s">
        <v>0</v>
      </c>
      <c r="N1116" t="s">
        <v>0</v>
      </c>
      <c r="O1116" t="s">
        <v>9</v>
      </c>
      <c r="P1116">
        <v>2118</v>
      </c>
      <c r="Q1116" t="str">
        <f>_xlfn.XLOOKUP(P1116,Planilha1!$A$2:$A$3,Planilha1!$B$2:$B$3)</f>
        <v>Arena</v>
      </c>
      <c r="R1116" t="s">
        <v>0</v>
      </c>
      <c r="S1116" s="3">
        <v>1</v>
      </c>
      <c r="T1116" t="s">
        <v>10</v>
      </c>
      <c r="U1116" s="3">
        <v>1</v>
      </c>
      <c r="V1116" t="s">
        <v>10</v>
      </c>
      <c r="W1116" s="4">
        <v>5000</v>
      </c>
      <c r="X1116" s="17">
        <f t="shared" si="35"/>
        <v>5000</v>
      </c>
      <c r="Y1116" t="s">
        <v>11</v>
      </c>
      <c r="Z1116" s="3">
        <v>1</v>
      </c>
      <c r="AA1116" s="3">
        <v>0</v>
      </c>
      <c r="AB1116" s="3">
        <v>0</v>
      </c>
      <c r="AC1116" s="3">
        <v>0</v>
      </c>
      <c r="AD1116" s="4">
        <v>0</v>
      </c>
      <c r="AE1116" s="3">
        <v>0</v>
      </c>
      <c r="AF1116" s="4">
        <v>0</v>
      </c>
      <c r="AG1116" s="3">
        <v>1</v>
      </c>
      <c r="AH1116" s="4">
        <v>0</v>
      </c>
      <c r="AI1116" s="4">
        <v>0</v>
      </c>
      <c r="AJ1116" s="4">
        <v>0</v>
      </c>
      <c r="AK1116" s="4">
        <v>0</v>
      </c>
      <c r="AL1116" t="s">
        <v>1709</v>
      </c>
      <c r="AM1116" t="s">
        <v>13</v>
      </c>
    </row>
    <row r="1117" spans="1:39" x14ac:dyDescent="0.25">
      <c r="A1117" t="s">
        <v>1</v>
      </c>
      <c r="B1117" t="s">
        <v>2</v>
      </c>
      <c r="C1117" t="s">
        <v>3</v>
      </c>
      <c r="D1117" t="s">
        <v>4</v>
      </c>
      <c r="E1117" t="str">
        <f>_xlfn.XLOOKUP(D1117,Planilha2!A:A,Planilha2!B:B)</f>
        <v>Compras EBMS</v>
      </c>
      <c r="F1117" s="2">
        <v>45419</v>
      </c>
      <c r="G1117" t="s">
        <v>1137</v>
      </c>
      <c r="H1117" s="10" t="s">
        <v>1137</v>
      </c>
      <c r="I1117" t="s">
        <v>1138</v>
      </c>
      <c r="J1117" t="s">
        <v>1139</v>
      </c>
      <c r="K1117" t="s">
        <v>8</v>
      </c>
      <c r="L1117" t="str">
        <f t="shared" si="34"/>
        <v>Serviço</v>
      </c>
      <c r="M1117" t="s">
        <v>0</v>
      </c>
      <c r="N1117" t="s">
        <v>0</v>
      </c>
      <c r="O1117" t="s">
        <v>9</v>
      </c>
      <c r="P1117">
        <v>2118</v>
      </c>
      <c r="Q1117" t="str">
        <f>_xlfn.XLOOKUP(P1117,Planilha1!$A$2:$A$3,Planilha1!$B$2:$B$3)</f>
        <v>Arena</v>
      </c>
      <c r="R1117" t="s">
        <v>0</v>
      </c>
      <c r="S1117" s="3">
        <v>1</v>
      </c>
      <c r="T1117" t="s">
        <v>10</v>
      </c>
      <c r="U1117" s="3">
        <v>1</v>
      </c>
      <c r="V1117" t="s">
        <v>10</v>
      </c>
      <c r="W1117" s="4">
        <v>24816.75</v>
      </c>
      <c r="X1117" s="17">
        <f t="shared" si="35"/>
        <v>24816.75</v>
      </c>
      <c r="Y1117" t="s">
        <v>11</v>
      </c>
      <c r="Z1117" s="3">
        <v>1</v>
      </c>
      <c r="AA1117" s="3">
        <v>0</v>
      </c>
      <c r="AB1117" s="3">
        <v>0</v>
      </c>
      <c r="AC1117" s="3">
        <v>0</v>
      </c>
      <c r="AD1117" s="4">
        <v>0</v>
      </c>
      <c r="AE1117" s="3">
        <v>0</v>
      </c>
      <c r="AF1117" s="4">
        <v>0</v>
      </c>
      <c r="AG1117" s="3">
        <v>1</v>
      </c>
      <c r="AH1117" s="4">
        <v>0</v>
      </c>
      <c r="AI1117" s="4">
        <v>0</v>
      </c>
      <c r="AJ1117" s="4">
        <v>0</v>
      </c>
      <c r="AK1117" s="4">
        <v>0</v>
      </c>
      <c r="AL1117" t="s">
        <v>1710</v>
      </c>
      <c r="AM1117" t="s">
        <v>13</v>
      </c>
    </row>
    <row r="1118" spans="1:39" x14ac:dyDescent="0.25">
      <c r="A1118" t="s">
        <v>1</v>
      </c>
      <c r="B1118" t="s">
        <v>2</v>
      </c>
      <c r="C1118" t="s">
        <v>3</v>
      </c>
      <c r="D1118" t="s">
        <v>4</v>
      </c>
      <c r="E1118" t="str">
        <f>_xlfn.XLOOKUP(D1118,Planilha2!A:A,Planilha2!B:B)</f>
        <v>Compras EBMS</v>
      </c>
      <c r="F1118" s="2">
        <v>45419</v>
      </c>
      <c r="G1118" t="s">
        <v>1546</v>
      </c>
      <c r="H1118" s="10" t="s">
        <v>5976</v>
      </c>
      <c r="I1118" t="s">
        <v>1394</v>
      </c>
      <c r="J1118" t="s">
        <v>1547</v>
      </c>
      <c r="K1118" t="s">
        <v>8</v>
      </c>
      <c r="L1118" t="str">
        <f t="shared" si="34"/>
        <v>Serviço</v>
      </c>
      <c r="M1118" t="s">
        <v>0</v>
      </c>
      <c r="N1118" t="s">
        <v>0</v>
      </c>
      <c r="O1118" t="s">
        <v>9</v>
      </c>
      <c r="P1118">
        <v>2118</v>
      </c>
      <c r="Q1118" t="str">
        <f>_xlfn.XLOOKUP(P1118,Planilha1!$A$2:$A$3,Planilha1!$B$2:$B$3)</f>
        <v>Arena</v>
      </c>
      <c r="R1118" t="s">
        <v>0</v>
      </c>
      <c r="S1118" s="3">
        <v>1</v>
      </c>
      <c r="T1118" t="s">
        <v>10</v>
      </c>
      <c r="U1118" s="3">
        <v>1</v>
      </c>
      <c r="V1118" t="s">
        <v>10</v>
      </c>
      <c r="W1118" s="4">
        <v>2500</v>
      </c>
      <c r="X1118" s="17">
        <f t="shared" si="35"/>
        <v>2500</v>
      </c>
      <c r="Y1118" t="s">
        <v>11</v>
      </c>
      <c r="Z1118" s="3">
        <v>1</v>
      </c>
      <c r="AA1118" s="3">
        <v>0</v>
      </c>
      <c r="AB1118" s="3">
        <v>0</v>
      </c>
      <c r="AC1118" s="3">
        <v>0</v>
      </c>
      <c r="AD1118" s="4">
        <v>0</v>
      </c>
      <c r="AE1118" s="3">
        <v>0</v>
      </c>
      <c r="AF1118" s="4">
        <v>0</v>
      </c>
      <c r="AG1118" s="3">
        <v>1</v>
      </c>
      <c r="AH1118" s="4">
        <v>0</v>
      </c>
      <c r="AI1118" s="4">
        <v>0</v>
      </c>
      <c r="AJ1118" s="4">
        <v>0</v>
      </c>
      <c r="AK1118" s="4">
        <v>0</v>
      </c>
      <c r="AL1118" t="s">
        <v>1711</v>
      </c>
      <c r="AM1118" t="s">
        <v>13</v>
      </c>
    </row>
    <row r="1119" spans="1:39" x14ac:dyDescent="0.25">
      <c r="A1119" t="s">
        <v>1</v>
      </c>
      <c r="B1119" t="s">
        <v>2</v>
      </c>
      <c r="C1119" t="s">
        <v>3</v>
      </c>
      <c r="D1119" t="s">
        <v>4</v>
      </c>
      <c r="E1119" t="str">
        <f>_xlfn.XLOOKUP(D1119,Planilha2!A:A,Planilha2!B:B)</f>
        <v>Compras EBMS</v>
      </c>
      <c r="F1119" s="2">
        <v>45419</v>
      </c>
      <c r="G1119" t="s">
        <v>1161</v>
      </c>
      <c r="H1119" s="10" t="s">
        <v>5664</v>
      </c>
      <c r="I1119" t="s">
        <v>1162</v>
      </c>
      <c r="J1119" t="s">
        <v>1163</v>
      </c>
      <c r="K1119" t="s">
        <v>1164</v>
      </c>
      <c r="L1119" t="str">
        <f t="shared" si="34"/>
        <v>Material</v>
      </c>
      <c r="M1119" t="s">
        <v>0</v>
      </c>
      <c r="N1119" t="s">
        <v>0</v>
      </c>
      <c r="O1119" t="s">
        <v>9</v>
      </c>
      <c r="P1119">
        <v>2118</v>
      </c>
      <c r="Q1119" t="str">
        <f>_xlfn.XLOOKUP(P1119,Planilha1!$A$2:$A$3,Planilha1!$B$2:$B$3)</f>
        <v>Arena</v>
      </c>
      <c r="R1119" t="s">
        <v>0</v>
      </c>
      <c r="S1119" s="3">
        <v>1</v>
      </c>
      <c r="T1119" t="s">
        <v>210</v>
      </c>
      <c r="U1119" s="3">
        <v>1</v>
      </c>
      <c r="V1119" t="s">
        <v>210</v>
      </c>
      <c r="W1119" s="4">
        <v>947.2</v>
      </c>
      <c r="X1119" s="17">
        <f t="shared" si="35"/>
        <v>947.2</v>
      </c>
      <c r="Y1119" t="s">
        <v>11</v>
      </c>
      <c r="Z1119" s="3">
        <v>1</v>
      </c>
      <c r="AA1119" s="3">
        <v>0</v>
      </c>
      <c r="AB1119" s="3">
        <v>0</v>
      </c>
      <c r="AC1119" s="3">
        <v>0</v>
      </c>
      <c r="AD1119" s="4">
        <v>0</v>
      </c>
      <c r="AE1119" s="3">
        <v>0</v>
      </c>
      <c r="AF1119" s="4">
        <v>0</v>
      </c>
      <c r="AG1119" s="3">
        <v>1</v>
      </c>
      <c r="AH1119" s="4">
        <v>0</v>
      </c>
      <c r="AI1119" s="4">
        <v>0</v>
      </c>
      <c r="AJ1119" s="4">
        <v>0</v>
      </c>
      <c r="AK1119" s="4">
        <v>0</v>
      </c>
      <c r="AL1119" t="s">
        <v>1712</v>
      </c>
      <c r="AM1119" t="s">
        <v>13</v>
      </c>
    </row>
    <row r="1120" spans="1:39" x14ac:dyDescent="0.25">
      <c r="A1120" t="s">
        <v>1</v>
      </c>
      <c r="B1120" t="s">
        <v>2</v>
      </c>
      <c r="C1120" t="s">
        <v>3</v>
      </c>
      <c r="D1120" t="s">
        <v>4</v>
      </c>
      <c r="E1120" t="str">
        <f>_xlfn.XLOOKUP(D1120,Planilha2!A:A,Planilha2!B:B)</f>
        <v>Compras EBMS</v>
      </c>
      <c r="F1120" s="2">
        <v>45419</v>
      </c>
      <c r="G1120" t="s">
        <v>1161</v>
      </c>
      <c r="H1120" s="10" t="s">
        <v>5664</v>
      </c>
      <c r="I1120" t="s">
        <v>1162</v>
      </c>
      <c r="J1120" t="s">
        <v>1163</v>
      </c>
      <c r="K1120" t="s">
        <v>1164</v>
      </c>
      <c r="L1120" t="str">
        <f t="shared" si="34"/>
        <v>Material</v>
      </c>
      <c r="M1120" t="s">
        <v>0</v>
      </c>
      <c r="N1120" t="s">
        <v>0</v>
      </c>
      <c r="O1120" t="s">
        <v>9</v>
      </c>
      <c r="P1120">
        <v>2118</v>
      </c>
      <c r="Q1120" t="str">
        <f>_xlfn.XLOOKUP(P1120,Planilha1!$A$2:$A$3,Planilha1!$B$2:$B$3)</f>
        <v>Arena</v>
      </c>
      <c r="R1120" t="s">
        <v>0</v>
      </c>
      <c r="S1120" s="3">
        <v>1</v>
      </c>
      <c r="T1120" t="s">
        <v>210</v>
      </c>
      <c r="U1120" s="3">
        <v>1</v>
      </c>
      <c r="V1120" t="s">
        <v>210</v>
      </c>
      <c r="W1120" s="4">
        <v>175.45</v>
      </c>
      <c r="X1120" s="17">
        <f t="shared" si="35"/>
        <v>175.45</v>
      </c>
      <c r="Y1120" t="s">
        <v>11</v>
      </c>
      <c r="Z1120" s="3">
        <v>1</v>
      </c>
      <c r="AA1120" s="3">
        <v>0</v>
      </c>
      <c r="AB1120" s="3">
        <v>0</v>
      </c>
      <c r="AC1120" s="3">
        <v>0</v>
      </c>
      <c r="AD1120" s="4">
        <v>0</v>
      </c>
      <c r="AE1120" s="3">
        <v>0</v>
      </c>
      <c r="AF1120" s="4">
        <v>0</v>
      </c>
      <c r="AG1120" s="3">
        <v>1</v>
      </c>
      <c r="AH1120" s="4">
        <v>0</v>
      </c>
      <c r="AI1120" s="4">
        <v>0</v>
      </c>
      <c r="AJ1120" s="4">
        <v>0</v>
      </c>
      <c r="AK1120" s="4">
        <v>0</v>
      </c>
      <c r="AL1120" t="s">
        <v>1713</v>
      </c>
      <c r="AM1120" t="s">
        <v>13</v>
      </c>
    </row>
    <row r="1121" spans="1:39" x14ac:dyDescent="0.25">
      <c r="A1121" t="s">
        <v>1</v>
      </c>
      <c r="B1121" t="s">
        <v>2</v>
      </c>
      <c r="C1121" t="s">
        <v>3</v>
      </c>
      <c r="D1121" t="s">
        <v>4</v>
      </c>
      <c r="E1121" t="str">
        <f>_xlfn.XLOOKUP(D1121,Planilha2!A:A,Planilha2!B:B)</f>
        <v>Compras EBMS</v>
      </c>
      <c r="F1121" s="2">
        <v>45420</v>
      </c>
      <c r="G1121" t="s">
        <v>1175</v>
      </c>
      <c r="H1121" s="10" t="s">
        <v>5668</v>
      </c>
      <c r="I1121" t="s">
        <v>1125</v>
      </c>
      <c r="J1121" t="s">
        <v>1714</v>
      </c>
      <c r="K1121" t="s">
        <v>8</v>
      </c>
      <c r="L1121" t="str">
        <f t="shared" si="34"/>
        <v>Serviço</v>
      </c>
      <c r="M1121" t="s">
        <v>0</v>
      </c>
      <c r="N1121" t="s">
        <v>0</v>
      </c>
      <c r="O1121" t="s">
        <v>9</v>
      </c>
      <c r="P1121">
        <v>2118</v>
      </c>
      <c r="Q1121" t="str">
        <f>_xlfn.XLOOKUP(P1121,Planilha1!$A$2:$A$3,Planilha1!$B$2:$B$3)</f>
        <v>Arena</v>
      </c>
      <c r="R1121" t="s">
        <v>0</v>
      </c>
      <c r="S1121" s="3">
        <v>1</v>
      </c>
      <c r="T1121" t="s">
        <v>10</v>
      </c>
      <c r="U1121" s="3">
        <v>1</v>
      </c>
      <c r="V1121" t="s">
        <v>10</v>
      </c>
      <c r="W1121" s="4">
        <v>3000</v>
      </c>
      <c r="X1121" s="17">
        <f t="shared" si="35"/>
        <v>3000</v>
      </c>
      <c r="Y1121" t="s">
        <v>11</v>
      </c>
      <c r="Z1121" s="3">
        <v>1</v>
      </c>
      <c r="AA1121" s="3">
        <v>0</v>
      </c>
      <c r="AB1121" s="3">
        <v>0</v>
      </c>
      <c r="AC1121" s="3">
        <v>0</v>
      </c>
      <c r="AD1121" s="4">
        <v>0</v>
      </c>
      <c r="AE1121" s="3">
        <v>0</v>
      </c>
      <c r="AF1121" s="4">
        <v>0</v>
      </c>
      <c r="AG1121" s="3">
        <v>1</v>
      </c>
      <c r="AH1121" s="4">
        <v>0</v>
      </c>
      <c r="AI1121" s="4">
        <v>0</v>
      </c>
      <c r="AJ1121" s="4">
        <v>0</v>
      </c>
      <c r="AK1121" s="4">
        <v>0</v>
      </c>
      <c r="AL1121" t="s">
        <v>1715</v>
      </c>
      <c r="AM1121" t="s">
        <v>13</v>
      </c>
    </row>
    <row r="1122" spans="1:39" x14ac:dyDescent="0.25">
      <c r="A1122" t="s">
        <v>1</v>
      </c>
      <c r="B1122" t="s">
        <v>2</v>
      </c>
      <c r="C1122" t="s">
        <v>3</v>
      </c>
      <c r="D1122" t="s">
        <v>4</v>
      </c>
      <c r="E1122" t="str">
        <f>_xlfn.XLOOKUP(D1122,Planilha2!A:A,Planilha2!B:B)</f>
        <v>Compras EBMS</v>
      </c>
      <c r="F1122" s="2">
        <v>45420</v>
      </c>
      <c r="G1122" t="s">
        <v>1175</v>
      </c>
      <c r="H1122" s="10" t="s">
        <v>5668</v>
      </c>
      <c r="I1122" t="s">
        <v>1125</v>
      </c>
      <c r="J1122" t="s">
        <v>1714</v>
      </c>
      <c r="K1122" t="s">
        <v>8</v>
      </c>
      <c r="L1122" t="str">
        <f t="shared" si="34"/>
        <v>Serviço</v>
      </c>
      <c r="M1122" t="s">
        <v>0</v>
      </c>
      <c r="N1122" t="s">
        <v>0</v>
      </c>
      <c r="O1122" t="s">
        <v>9</v>
      </c>
      <c r="P1122">
        <v>2118</v>
      </c>
      <c r="Q1122" t="str">
        <f>_xlfn.XLOOKUP(P1122,Planilha1!$A$2:$A$3,Planilha1!$B$2:$B$3)</f>
        <v>Arena</v>
      </c>
      <c r="R1122" t="s">
        <v>0</v>
      </c>
      <c r="S1122" s="3">
        <v>1</v>
      </c>
      <c r="T1122" t="s">
        <v>10</v>
      </c>
      <c r="U1122" s="3">
        <v>1</v>
      </c>
      <c r="V1122" t="s">
        <v>10</v>
      </c>
      <c r="W1122" s="4">
        <v>3000</v>
      </c>
      <c r="X1122" s="17">
        <f t="shared" si="35"/>
        <v>3000</v>
      </c>
      <c r="Y1122" t="s">
        <v>11</v>
      </c>
      <c r="Z1122" s="3">
        <v>1</v>
      </c>
      <c r="AA1122" s="3">
        <v>0</v>
      </c>
      <c r="AB1122" s="3">
        <v>0</v>
      </c>
      <c r="AC1122" s="3">
        <v>0</v>
      </c>
      <c r="AD1122" s="4">
        <v>0</v>
      </c>
      <c r="AE1122" s="3">
        <v>0</v>
      </c>
      <c r="AF1122" s="4">
        <v>0</v>
      </c>
      <c r="AG1122" s="3">
        <v>1</v>
      </c>
      <c r="AH1122" s="4">
        <v>0</v>
      </c>
      <c r="AI1122" s="4">
        <v>0</v>
      </c>
      <c r="AJ1122" s="4">
        <v>0</v>
      </c>
      <c r="AK1122" s="4">
        <v>0</v>
      </c>
      <c r="AL1122" t="s">
        <v>1716</v>
      </c>
      <c r="AM1122" t="s">
        <v>13</v>
      </c>
    </row>
    <row r="1123" spans="1:39" x14ac:dyDescent="0.25">
      <c r="A1123" t="s">
        <v>1</v>
      </c>
      <c r="B1123" t="s">
        <v>2</v>
      </c>
      <c r="C1123" t="s">
        <v>3</v>
      </c>
      <c r="D1123" t="s">
        <v>4</v>
      </c>
      <c r="E1123" t="str">
        <f>_xlfn.XLOOKUP(D1123,Planilha2!A:A,Planilha2!B:B)</f>
        <v>Compras EBMS</v>
      </c>
      <c r="F1123" s="2">
        <v>45420</v>
      </c>
      <c r="G1123" t="s">
        <v>1175</v>
      </c>
      <c r="H1123" s="10" t="s">
        <v>5668</v>
      </c>
      <c r="I1123" t="s">
        <v>1125</v>
      </c>
      <c r="J1123" t="s">
        <v>1714</v>
      </c>
      <c r="K1123" t="s">
        <v>8</v>
      </c>
      <c r="L1123" t="str">
        <f t="shared" si="34"/>
        <v>Serviço</v>
      </c>
      <c r="M1123" t="s">
        <v>0</v>
      </c>
      <c r="N1123" t="s">
        <v>0</v>
      </c>
      <c r="O1123" t="s">
        <v>9</v>
      </c>
      <c r="P1123">
        <v>2118</v>
      </c>
      <c r="Q1123" t="str">
        <f>_xlfn.XLOOKUP(P1123,Planilha1!$A$2:$A$3,Planilha1!$B$2:$B$3)</f>
        <v>Arena</v>
      </c>
      <c r="R1123" t="s">
        <v>0</v>
      </c>
      <c r="S1123" s="3">
        <v>1</v>
      </c>
      <c r="T1123" t="s">
        <v>10</v>
      </c>
      <c r="U1123" s="3">
        <v>1</v>
      </c>
      <c r="V1123" t="s">
        <v>10</v>
      </c>
      <c r="W1123" s="4">
        <v>5000</v>
      </c>
      <c r="X1123" s="17">
        <f t="shared" si="35"/>
        <v>5000</v>
      </c>
      <c r="Y1123" t="s">
        <v>11</v>
      </c>
      <c r="Z1123" s="3">
        <v>1</v>
      </c>
      <c r="AA1123" s="3">
        <v>0</v>
      </c>
      <c r="AB1123" s="3">
        <v>0</v>
      </c>
      <c r="AC1123" s="3">
        <v>0</v>
      </c>
      <c r="AD1123" s="4">
        <v>0</v>
      </c>
      <c r="AE1123" s="3">
        <v>0</v>
      </c>
      <c r="AF1123" s="4">
        <v>0</v>
      </c>
      <c r="AG1123" s="3">
        <v>1</v>
      </c>
      <c r="AH1123" s="4">
        <v>0</v>
      </c>
      <c r="AI1123" s="4">
        <v>0</v>
      </c>
      <c r="AJ1123" s="4">
        <v>0</v>
      </c>
      <c r="AK1123" s="4">
        <v>0</v>
      </c>
      <c r="AL1123" t="s">
        <v>1717</v>
      </c>
      <c r="AM1123" t="s">
        <v>13</v>
      </c>
    </row>
    <row r="1124" spans="1:39" x14ac:dyDescent="0.25">
      <c r="A1124" t="s">
        <v>1</v>
      </c>
      <c r="B1124" t="s">
        <v>2</v>
      </c>
      <c r="C1124" t="s">
        <v>3</v>
      </c>
      <c r="D1124" t="s">
        <v>4</v>
      </c>
      <c r="E1124" t="str">
        <f>_xlfn.XLOOKUP(D1124,Planilha2!A:A,Planilha2!B:B)</f>
        <v>Compras EBMS</v>
      </c>
      <c r="F1124" s="2">
        <v>45420</v>
      </c>
      <c r="G1124" t="s">
        <v>1175</v>
      </c>
      <c r="H1124" s="10" t="s">
        <v>5668</v>
      </c>
      <c r="I1124" t="s">
        <v>1125</v>
      </c>
      <c r="J1124" t="s">
        <v>1714</v>
      </c>
      <c r="K1124" t="s">
        <v>8</v>
      </c>
      <c r="L1124" t="str">
        <f t="shared" si="34"/>
        <v>Serviço</v>
      </c>
      <c r="M1124" t="s">
        <v>0</v>
      </c>
      <c r="N1124" t="s">
        <v>0</v>
      </c>
      <c r="O1124" t="s">
        <v>9</v>
      </c>
      <c r="P1124">
        <v>2118</v>
      </c>
      <c r="Q1124" t="str">
        <f>_xlfn.XLOOKUP(P1124,Planilha1!$A$2:$A$3,Planilha1!$B$2:$B$3)</f>
        <v>Arena</v>
      </c>
      <c r="R1124" t="s">
        <v>0</v>
      </c>
      <c r="S1124" s="3">
        <v>1</v>
      </c>
      <c r="T1124" t="s">
        <v>10</v>
      </c>
      <c r="U1124" s="3">
        <v>1</v>
      </c>
      <c r="V1124" t="s">
        <v>10</v>
      </c>
      <c r="W1124" s="4">
        <v>2500</v>
      </c>
      <c r="X1124" s="17">
        <f t="shared" si="35"/>
        <v>2500</v>
      </c>
      <c r="Y1124" t="s">
        <v>11</v>
      </c>
      <c r="Z1124" s="3">
        <v>1</v>
      </c>
      <c r="AA1124" s="3">
        <v>0</v>
      </c>
      <c r="AB1124" s="3">
        <v>0</v>
      </c>
      <c r="AC1124" s="3">
        <v>0</v>
      </c>
      <c r="AD1124" s="4">
        <v>0</v>
      </c>
      <c r="AE1124" s="3">
        <v>0</v>
      </c>
      <c r="AF1124" s="4">
        <v>0</v>
      </c>
      <c r="AG1124" s="3">
        <v>1</v>
      </c>
      <c r="AH1124" s="4">
        <v>0</v>
      </c>
      <c r="AI1124" s="4">
        <v>0</v>
      </c>
      <c r="AJ1124" s="4">
        <v>0</v>
      </c>
      <c r="AK1124" s="4">
        <v>0</v>
      </c>
      <c r="AL1124" t="s">
        <v>1718</v>
      </c>
      <c r="AM1124" t="s">
        <v>13</v>
      </c>
    </row>
    <row r="1125" spans="1:39" x14ac:dyDescent="0.25">
      <c r="A1125" t="s">
        <v>1</v>
      </c>
      <c r="B1125" t="s">
        <v>2</v>
      </c>
      <c r="C1125" t="s">
        <v>3</v>
      </c>
      <c r="D1125" t="s">
        <v>4</v>
      </c>
      <c r="E1125" t="str">
        <f>_xlfn.XLOOKUP(D1125,Planilha2!A:A,Planilha2!B:B)</f>
        <v>Compras EBMS</v>
      </c>
      <c r="F1125" s="2">
        <v>45420</v>
      </c>
      <c r="G1125" t="s">
        <v>1175</v>
      </c>
      <c r="H1125" s="10" t="s">
        <v>5668</v>
      </c>
      <c r="I1125" t="s">
        <v>1125</v>
      </c>
      <c r="J1125" t="s">
        <v>1714</v>
      </c>
      <c r="K1125" t="s">
        <v>8</v>
      </c>
      <c r="L1125" t="str">
        <f t="shared" si="34"/>
        <v>Serviço</v>
      </c>
      <c r="M1125" t="s">
        <v>0</v>
      </c>
      <c r="N1125" t="s">
        <v>0</v>
      </c>
      <c r="O1125" t="s">
        <v>9</v>
      </c>
      <c r="P1125">
        <v>2118</v>
      </c>
      <c r="Q1125" t="str">
        <f>_xlfn.XLOOKUP(P1125,Planilha1!$A$2:$A$3,Planilha1!$B$2:$B$3)</f>
        <v>Arena</v>
      </c>
      <c r="R1125" t="s">
        <v>0</v>
      </c>
      <c r="S1125" s="3">
        <v>1</v>
      </c>
      <c r="T1125" t="s">
        <v>10</v>
      </c>
      <c r="U1125" s="3">
        <v>1</v>
      </c>
      <c r="V1125" t="s">
        <v>10</v>
      </c>
      <c r="W1125" s="4">
        <v>2500</v>
      </c>
      <c r="X1125" s="17">
        <f t="shared" si="35"/>
        <v>2500</v>
      </c>
      <c r="Y1125" t="s">
        <v>11</v>
      </c>
      <c r="Z1125" s="3">
        <v>1</v>
      </c>
      <c r="AA1125" s="3">
        <v>0</v>
      </c>
      <c r="AB1125" s="3">
        <v>0</v>
      </c>
      <c r="AC1125" s="3">
        <v>0</v>
      </c>
      <c r="AD1125" s="4">
        <v>0</v>
      </c>
      <c r="AE1125" s="3">
        <v>0</v>
      </c>
      <c r="AF1125" s="4">
        <v>0</v>
      </c>
      <c r="AG1125" s="3">
        <v>1</v>
      </c>
      <c r="AH1125" s="4">
        <v>0</v>
      </c>
      <c r="AI1125" s="4">
        <v>0</v>
      </c>
      <c r="AJ1125" s="4">
        <v>0</v>
      </c>
      <c r="AK1125" s="4">
        <v>0</v>
      </c>
      <c r="AL1125" t="s">
        <v>1719</v>
      </c>
      <c r="AM1125" t="s">
        <v>13</v>
      </c>
    </row>
    <row r="1126" spans="1:39" x14ac:dyDescent="0.25">
      <c r="A1126" t="s">
        <v>1</v>
      </c>
      <c r="B1126" t="s">
        <v>2</v>
      </c>
      <c r="C1126" t="s">
        <v>3</v>
      </c>
      <c r="D1126" t="s">
        <v>4</v>
      </c>
      <c r="E1126" t="str">
        <f>_xlfn.XLOOKUP(D1126,Planilha2!A:A,Planilha2!B:B)</f>
        <v>Compras EBMS</v>
      </c>
      <c r="F1126" s="2">
        <v>45421</v>
      </c>
      <c r="G1126" t="s">
        <v>1197</v>
      </c>
      <c r="H1126" s="10" t="s">
        <v>5670</v>
      </c>
      <c r="I1126" t="s">
        <v>1170</v>
      </c>
      <c r="J1126" t="s">
        <v>1720</v>
      </c>
      <c r="K1126" t="s">
        <v>1146</v>
      </c>
      <c r="L1126" t="str">
        <f t="shared" si="34"/>
        <v>Material</v>
      </c>
      <c r="M1126" t="s">
        <v>0</v>
      </c>
      <c r="N1126" t="s">
        <v>0</v>
      </c>
      <c r="O1126" t="s">
        <v>9</v>
      </c>
      <c r="P1126">
        <v>2118</v>
      </c>
      <c r="Q1126" t="str">
        <f>_xlfn.XLOOKUP(P1126,Planilha1!$A$2:$A$3,Planilha1!$B$2:$B$3)</f>
        <v>Arena</v>
      </c>
      <c r="R1126" t="s">
        <v>0</v>
      </c>
      <c r="S1126" s="3">
        <v>1</v>
      </c>
      <c r="T1126" t="s">
        <v>210</v>
      </c>
      <c r="U1126" s="3">
        <v>1</v>
      </c>
      <c r="V1126" t="s">
        <v>210</v>
      </c>
      <c r="W1126" s="4">
        <v>762.75</v>
      </c>
      <c r="X1126" s="17">
        <f t="shared" si="35"/>
        <v>762.75</v>
      </c>
      <c r="Y1126" t="s">
        <v>11</v>
      </c>
      <c r="Z1126" s="3">
        <v>1</v>
      </c>
      <c r="AA1126" s="3">
        <v>0</v>
      </c>
      <c r="AB1126" s="3">
        <v>0</v>
      </c>
      <c r="AC1126" s="3">
        <v>0</v>
      </c>
      <c r="AD1126" s="4">
        <v>0</v>
      </c>
      <c r="AE1126" s="3">
        <v>0</v>
      </c>
      <c r="AF1126" s="4">
        <v>0</v>
      </c>
      <c r="AG1126" s="3">
        <v>1</v>
      </c>
      <c r="AH1126" s="4">
        <v>0</v>
      </c>
      <c r="AI1126" s="4">
        <v>0</v>
      </c>
      <c r="AJ1126" s="4">
        <v>0</v>
      </c>
      <c r="AK1126" s="4">
        <v>0</v>
      </c>
      <c r="AL1126" t="s">
        <v>1721</v>
      </c>
      <c r="AM1126" t="s">
        <v>13</v>
      </c>
    </row>
    <row r="1127" spans="1:39" x14ac:dyDescent="0.25">
      <c r="A1127" t="s">
        <v>1</v>
      </c>
      <c r="B1127" t="s">
        <v>2</v>
      </c>
      <c r="C1127" t="s">
        <v>3</v>
      </c>
      <c r="D1127" t="s">
        <v>4</v>
      </c>
      <c r="E1127" t="str">
        <f>_xlfn.XLOOKUP(D1127,Planilha2!A:A,Planilha2!B:B)</f>
        <v>Compras EBMS</v>
      </c>
      <c r="F1127" s="2">
        <v>45422</v>
      </c>
      <c r="G1127" t="s">
        <v>1722</v>
      </c>
      <c r="H1127" s="10" t="s">
        <v>5717</v>
      </c>
      <c r="I1127" t="s">
        <v>92</v>
      </c>
      <c r="J1127" t="s">
        <v>1723</v>
      </c>
      <c r="K1127" t="s">
        <v>8</v>
      </c>
      <c r="L1127" t="str">
        <f t="shared" si="34"/>
        <v>Serviço</v>
      </c>
      <c r="M1127" t="s">
        <v>0</v>
      </c>
      <c r="N1127" t="s">
        <v>0</v>
      </c>
      <c r="O1127" t="s">
        <v>9</v>
      </c>
      <c r="P1127">
        <v>2118</v>
      </c>
      <c r="Q1127" t="str">
        <f>_xlfn.XLOOKUP(P1127,Planilha1!$A$2:$A$3,Planilha1!$B$2:$B$3)</f>
        <v>Arena</v>
      </c>
      <c r="R1127" t="s">
        <v>0</v>
      </c>
      <c r="S1127" s="3">
        <v>1</v>
      </c>
      <c r="T1127" t="s">
        <v>10</v>
      </c>
      <c r="U1127" s="3">
        <v>1</v>
      </c>
      <c r="V1127" t="s">
        <v>10</v>
      </c>
      <c r="W1127" s="4">
        <v>3600</v>
      </c>
      <c r="X1127" s="17">
        <f t="shared" si="35"/>
        <v>3600</v>
      </c>
      <c r="Y1127" t="s">
        <v>11</v>
      </c>
      <c r="Z1127" s="3">
        <v>1</v>
      </c>
      <c r="AA1127" s="3">
        <v>0</v>
      </c>
      <c r="AB1127" s="3">
        <v>0</v>
      </c>
      <c r="AC1127" s="3">
        <v>0</v>
      </c>
      <c r="AD1127" s="4">
        <v>0</v>
      </c>
      <c r="AE1127" s="3">
        <v>0</v>
      </c>
      <c r="AF1127" s="4">
        <v>0</v>
      </c>
      <c r="AG1127" s="3">
        <v>1</v>
      </c>
      <c r="AH1127" s="4">
        <v>0</v>
      </c>
      <c r="AI1127" s="4">
        <v>0</v>
      </c>
      <c r="AJ1127" s="4">
        <v>0</v>
      </c>
      <c r="AK1127" s="4">
        <v>0</v>
      </c>
      <c r="AL1127" t="s">
        <v>1724</v>
      </c>
      <c r="AM1127" t="s">
        <v>13</v>
      </c>
    </row>
    <row r="1128" spans="1:39" x14ac:dyDescent="0.25">
      <c r="A1128" t="s">
        <v>1</v>
      </c>
      <c r="B1128" t="s">
        <v>2</v>
      </c>
      <c r="C1128" t="s">
        <v>3</v>
      </c>
      <c r="D1128" t="s">
        <v>4</v>
      </c>
      <c r="E1128" t="str">
        <f>_xlfn.XLOOKUP(D1128,Planilha2!A:A,Planilha2!B:B)</f>
        <v>Compras EBMS</v>
      </c>
      <c r="F1128" s="2">
        <v>45422</v>
      </c>
      <c r="G1128" t="s">
        <v>50</v>
      </c>
      <c r="H1128" s="10" t="s">
        <v>5593</v>
      </c>
      <c r="I1128" t="s">
        <v>51</v>
      </c>
      <c r="J1128" t="s">
        <v>1186</v>
      </c>
      <c r="K1128" t="s">
        <v>8</v>
      </c>
      <c r="L1128" t="str">
        <f t="shared" si="34"/>
        <v>Serviço</v>
      </c>
      <c r="M1128" t="s">
        <v>0</v>
      </c>
      <c r="N1128" t="s">
        <v>0</v>
      </c>
      <c r="O1128" t="s">
        <v>9</v>
      </c>
      <c r="P1128">
        <v>2118</v>
      </c>
      <c r="Q1128" t="str">
        <f>_xlfn.XLOOKUP(P1128,Planilha1!$A$2:$A$3,Planilha1!$B$2:$B$3)</f>
        <v>Arena</v>
      </c>
      <c r="R1128" t="s">
        <v>0</v>
      </c>
      <c r="S1128" s="3">
        <v>1</v>
      </c>
      <c r="T1128" t="s">
        <v>10</v>
      </c>
      <c r="U1128" s="3">
        <v>1</v>
      </c>
      <c r="V1128" t="s">
        <v>10</v>
      </c>
      <c r="W1128" s="4">
        <v>23840</v>
      </c>
      <c r="X1128" s="17">
        <f t="shared" si="35"/>
        <v>23840</v>
      </c>
      <c r="Y1128" t="s">
        <v>11</v>
      </c>
      <c r="Z1128" s="3">
        <v>1</v>
      </c>
      <c r="AA1128" s="3">
        <v>0</v>
      </c>
      <c r="AB1128" s="3">
        <v>0</v>
      </c>
      <c r="AC1128" s="3">
        <v>0</v>
      </c>
      <c r="AD1128" s="4">
        <v>0</v>
      </c>
      <c r="AE1128" s="3">
        <v>0</v>
      </c>
      <c r="AF1128" s="4">
        <v>0</v>
      </c>
      <c r="AG1128" s="3">
        <v>1</v>
      </c>
      <c r="AH1128" s="4">
        <v>0</v>
      </c>
      <c r="AI1128" s="4">
        <v>0</v>
      </c>
      <c r="AJ1128" s="4">
        <v>0</v>
      </c>
      <c r="AK1128" s="4">
        <v>0</v>
      </c>
      <c r="AL1128" t="s">
        <v>1725</v>
      </c>
      <c r="AM1128" t="s">
        <v>13</v>
      </c>
    </row>
    <row r="1129" spans="1:39" x14ac:dyDescent="0.25">
      <c r="A1129" t="s">
        <v>1</v>
      </c>
      <c r="B1129" t="s">
        <v>2</v>
      </c>
      <c r="C1129" t="s">
        <v>3</v>
      </c>
      <c r="D1129" t="s">
        <v>4</v>
      </c>
      <c r="E1129" t="str">
        <f>_xlfn.XLOOKUP(D1129,Planilha2!A:A,Planilha2!B:B)</f>
        <v>Compras EBMS</v>
      </c>
      <c r="F1129" s="2">
        <v>45422</v>
      </c>
      <c r="G1129" t="s">
        <v>1226</v>
      </c>
      <c r="H1129" s="10" t="s">
        <v>5675</v>
      </c>
      <c r="I1129" t="s">
        <v>1227</v>
      </c>
      <c r="J1129" t="s">
        <v>1228</v>
      </c>
      <c r="K1129" t="s">
        <v>8</v>
      </c>
      <c r="L1129" t="str">
        <f t="shared" si="34"/>
        <v>Serviço</v>
      </c>
      <c r="M1129" t="s">
        <v>0</v>
      </c>
      <c r="N1129" t="s">
        <v>0</v>
      </c>
      <c r="O1129" t="s">
        <v>9</v>
      </c>
      <c r="P1129">
        <v>2118</v>
      </c>
      <c r="Q1129" t="str">
        <f>_xlfn.XLOOKUP(P1129,Planilha1!$A$2:$A$3,Planilha1!$B$2:$B$3)</f>
        <v>Arena</v>
      </c>
      <c r="R1129" t="s">
        <v>0</v>
      </c>
      <c r="S1129" s="3">
        <v>1</v>
      </c>
      <c r="T1129" t="s">
        <v>10</v>
      </c>
      <c r="U1129" s="3">
        <v>1</v>
      </c>
      <c r="V1129" t="s">
        <v>10</v>
      </c>
      <c r="W1129" s="4">
        <v>6550</v>
      </c>
      <c r="X1129" s="17">
        <f t="shared" si="35"/>
        <v>6550</v>
      </c>
      <c r="Y1129" t="s">
        <v>11</v>
      </c>
      <c r="Z1129" s="3">
        <v>1</v>
      </c>
      <c r="AA1129" s="3">
        <v>0</v>
      </c>
      <c r="AB1129" s="3">
        <v>0</v>
      </c>
      <c r="AC1129" s="3">
        <v>0</v>
      </c>
      <c r="AD1129" s="4">
        <v>0</v>
      </c>
      <c r="AE1129" s="3">
        <v>0</v>
      </c>
      <c r="AF1129" s="4">
        <v>0</v>
      </c>
      <c r="AG1129" s="3">
        <v>1</v>
      </c>
      <c r="AH1129" s="4">
        <v>0</v>
      </c>
      <c r="AI1129" s="4">
        <v>0</v>
      </c>
      <c r="AJ1129" s="4">
        <v>0</v>
      </c>
      <c r="AK1129" s="4">
        <v>0</v>
      </c>
      <c r="AL1129" t="s">
        <v>1726</v>
      </c>
      <c r="AM1129" t="s">
        <v>13</v>
      </c>
    </row>
    <row r="1130" spans="1:39" x14ac:dyDescent="0.25">
      <c r="A1130" t="s">
        <v>1</v>
      </c>
      <c r="B1130" t="s">
        <v>2</v>
      </c>
      <c r="C1130" t="s">
        <v>3</v>
      </c>
      <c r="D1130" t="s">
        <v>4</v>
      </c>
      <c r="E1130" t="str">
        <f>_xlfn.XLOOKUP(D1130,Planilha2!A:A,Planilha2!B:B)</f>
        <v>Compras EBMS</v>
      </c>
      <c r="F1130" s="2">
        <v>45422</v>
      </c>
      <c r="G1130" t="s">
        <v>1234</v>
      </c>
      <c r="H1130" s="10" t="s">
        <v>5677</v>
      </c>
      <c r="I1130" t="s">
        <v>6</v>
      </c>
      <c r="J1130" t="s">
        <v>1235</v>
      </c>
      <c r="K1130" t="s">
        <v>8</v>
      </c>
      <c r="L1130" t="str">
        <f t="shared" si="34"/>
        <v>Serviço</v>
      </c>
      <c r="M1130" t="s">
        <v>0</v>
      </c>
      <c r="N1130" t="s">
        <v>0</v>
      </c>
      <c r="O1130" t="s">
        <v>9</v>
      </c>
      <c r="P1130">
        <v>2118</v>
      </c>
      <c r="Q1130" t="str">
        <f>_xlfn.XLOOKUP(P1130,Planilha1!$A$2:$A$3,Planilha1!$B$2:$B$3)</f>
        <v>Arena</v>
      </c>
      <c r="R1130" t="s">
        <v>0</v>
      </c>
      <c r="S1130" s="3">
        <v>1</v>
      </c>
      <c r="T1130" t="s">
        <v>10</v>
      </c>
      <c r="U1130" s="3">
        <v>1</v>
      </c>
      <c r="V1130" t="s">
        <v>10</v>
      </c>
      <c r="W1130" s="4">
        <v>16620</v>
      </c>
      <c r="X1130" s="17">
        <f t="shared" si="35"/>
        <v>16620</v>
      </c>
      <c r="Y1130" t="s">
        <v>11</v>
      </c>
      <c r="Z1130" s="3">
        <v>1</v>
      </c>
      <c r="AA1130" s="3">
        <v>0</v>
      </c>
      <c r="AB1130" s="3">
        <v>0</v>
      </c>
      <c r="AC1130" s="3">
        <v>0</v>
      </c>
      <c r="AD1130" s="4">
        <v>0</v>
      </c>
      <c r="AE1130" s="3">
        <v>0</v>
      </c>
      <c r="AF1130" s="4">
        <v>0</v>
      </c>
      <c r="AG1130" s="3">
        <v>1</v>
      </c>
      <c r="AH1130" s="4">
        <v>0</v>
      </c>
      <c r="AI1130" s="4">
        <v>0</v>
      </c>
      <c r="AJ1130" s="4">
        <v>0</v>
      </c>
      <c r="AK1130" s="4">
        <v>0</v>
      </c>
      <c r="AL1130" t="s">
        <v>1727</v>
      </c>
      <c r="AM1130" t="s">
        <v>13</v>
      </c>
    </row>
    <row r="1131" spans="1:39" x14ac:dyDescent="0.25">
      <c r="A1131" t="s">
        <v>1</v>
      </c>
      <c r="B1131" t="s">
        <v>2</v>
      </c>
      <c r="C1131" t="s">
        <v>3</v>
      </c>
      <c r="D1131" t="s">
        <v>4</v>
      </c>
      <c r="E1131" t="str">
        <f>_xlfn.XLOOKUP(D1131,Planilha2!A:A,Planilha2!B:B)</f>
        <v>Compras EBMS</v>
      </c>
      <c r="F1131" s="2">
        <v>45422</v>
      </c>
      <c r="G1131" t="s">
        <v>300</v>
      </c>
      <c r="H1131" s="10" t="s">
        <v>5608</v>
      </c>
      <c r="I1131" t="s">
        <v>33</v>
      </c>
      <c r="J1131" t="s">
        <v>1237</v>
      </c>
      <c r="K1131" t="s">
        <v>8</v>
      </c>
      <c r="L1131" t="str">
        <f t="shared" si="34"/>
        <v>Serviço</v>
      </c>
      <c r="M1131" t="s">
        <v>0</v>
      </c>
      <c r="N1131" t="s">
        <v>0</v>
      </c>
      <c r="O1131" t="s">
        <v>9</v>
      </c>
      <c r="P1131">
        <v>2118</v>
      </c>
      <c r="Q1131" t="str">
        <f>_xlfn.XLOOKUP(P1131,Planilha1!$A$2:$A$3,Planilha1!$B$2:$B$3)</f>
        <v>Arena</v>
      </c>
      <c r="R1131" t="s">
        <v>0</v>
      </c>
      <c r="S1131" s="3">
        <v>1</v>
      </c>
      <c r="T1131" t="s">
        <v>10</v>
      </c>
      <c r="U1131" s="3">
        <v>1</v>
      </c>
      <c r="V1131" t="s">
        <v>10</v>
      </c>
      <c r="W1131" s="4">
        <v>1770</v>
      </c>
      <c r="X1131" s="17">
        <f t="shared" si="35"/>
        <v>1770</v>
      </c>
      <c r="Y1131" t="s">
        <v>11</v>
      </c>
      <c r="Z1131" s="3">
        <v>1</v>
      </c>
      <c r="AA1131" s="3">
        <v>0</v>
      </c>
      <c r="AB1131" s="3">
        <v>0</v>
      </c>
      <c r="AC1131" s="3">
        <v>0</v>
      </c>
      <c r="AD1131" s="4">
        <v>0</v>
      </c>
      <c r="AE1131" s="3">
        <v>0</v>
      </c>
      <c r="AF1131" s="4">
        <v>0</v>
      </c>
      <c r="AG1131" s="3">
        <v>1</v>
      </c>
      <c r="AH1131" s="4">
        <v>0</v>
      </c>
      <c r="AI1131" s="4">
        <v>0</v>
      </c>
      <c r="AJ1131" s="4">
        <v>0</v>
      </c>
      <c r="AK1131" s="4">
        <v>0</v>
      </c>
      <c r="AL1131" t="s">
        <v>1728</v>
      </c>
      <c r="AM1131" t="s">
        <v>13</v>
      </c>
    </row>
    <row r="1132" spans="1:39" x14ac:dyDescent="0.25">
      <c r="A1132" t="s">
        <v>1</v>
      </c>
      <c r="B1132" t="s">
        <v>2</v>
      </c>
      <c r="C1132" t="s">
        <v>3</v>
      </c>
      <c r="D1132" t="s">
        <v>4</v>
      </c>
      <c r="E1132" t="str">
        <f>_xlfn.XLOOKUP(D1132,Planilha2!A:A,Planilha2!B:B)</f>
        <v>Compras EBMS</v>
      </c>
      <c r="F1132" s="2">
        <v>45422</v>
      </c>
      <c r="G1132" t="s">
        <v>1239</v>
      </c>
      <c r="H1132" s="10" t="s">
        <v>5972</v>
      </c>
      <c r="I1132" t="s">
        <v>21</v>
      </c>
      <c r="J1132" t="s">
        <v>1240</v>
      </c>
      <c r="K1132" t="s">
        <v>8</v>
      </c>
      <c r="L1132" t="str">
        <f t="shared" si="34"/>
        <v>Serviço</v>
      </c>
      <c r="M1132" t="s">
        <v>0</v>
      </c>
      <c r="N1132" t="s">
        <v>0</v>
      </c>
      <c r="O1132" t="s">
        <v>9</v>
      </c>
      <c r="P1132">
        <v>2118</v>
      </c>
      <c r="Q1132" t="str">
        <f>_xlfn.XLOOKUP(P1132,Planilha1!$A$2:$A$3,Planilha1!$B$2:$B$3)</f>
        <v>Arena</v>
      </c>
      <c r="R1132" t="s">
        <v>0</v>
      </c>
      <c r="S1132" s="3">
        <v>1</v>
      </c>
      <c r="T1132" t="s">
        <v>10</v>
      </c>
      <c r="U1132" s="3">
        <v>1</v>
      </c>
      <c r="V1132" t="s">
        <v>10</v>
      </c>
      <c r="W1132" s="4">
        <v>500</v>
      </c>
      <c r="X1132" s="17">
        <f t="shared" si="35"/>
        <v>500</v>
      </c>
      <c r="Y1132" t="s">
        <v>11</v>
      </c>
      <c r="Z1132" s="3">
        <v>1</v>
      </c>
      <c r="AA1132" s="3">
        <v>0</v>
      </c>
      <c r="AB1132" s="3">
        <v>0</v>
      </c>
      <c r="AC1132" s="3">
        <v>0</v>
      </c>
      <c r="AD1132" s="4">
        <v>0</v>
      </c>
      <c r="AE1132" s="3">
        <v>0</v>
      </c>
      <c r="AF1132" s="4">
        <v>0</v>
      </c>
      <c r="AG1132" s="3">
        <v>1</v>
      </c>
      <c r="AH1132" s="4">
        <v>0</v>
      </c>
      <c r="AI1132" s="4">
        <v>0</v>
      </c>
      <c r="AJ1132" s="4">
        <v>0</v>
      </c>
      <c r="AK1132" s="4">
        <v>0</v>
      </c>
      <c r="AL1132" t="s">
        <v>1729</v>
      </c>
      <c r="AM1132" t="s">
        <v>13</v>
      </c>
    </row>
    <row r="1133" spans="1:39" x14ac:dyDescent="0.25">
      <c r="A1133" t="s">
        <v>1</v>
      </c>
      <c r="B1133" t="s">
        <v>2</v>
      </c>
      <c r="C1133" t="s">
        <v>3</v>
      </c>
      <c r="D1133" t="s">
        <v>4</v>
      </c>
      <c r="E1133" t="str">
        <f>_xlfn.XLOOKUP(D1133,Planilha2!A:A,Planilha2!B:B)</f>
        <v>Compras EBMS</v>
      </c>
      <c r="F1133" s="2">
        <v>45422</v>
      </c>
      <c r="G1133" t="s">
        <v>1122</v>
      </c>
      <c r="H1133" s="10" t="s">
        <v>5971</v>
      </c>
      <c r="I1133" t="s">
        <v>21</v>
      </c>
      <c r="J1133" t="s">
        <v>1117</v>
      </c>
      <c r="K1133" t="s">
        <v>8</v>
      </c>
      <c r="L1133" t="str">
        <f t="shared" si="34"/>
        <v>Serviço</v>
      </c>
      <c r="M1133" t="s">
        <v>0</v>
      </c>
      <c r="N1133" t="s">
        <v>0</v>
      </c>
      <c r="O1133" t="s">
        <v>9</v>
      </c>
      <c r="P1133">
        <v>2118</v>
      </c>
      <c r="Q1133" t="str">
        <f>_xlfn.XLOOKUP(P1133,Planilha1!$A$2:$A$3,Planilha1!$B$2:$B$3)</f>
        <v>Arena</v>
      </c>
      <c r="R1133" t="s">
        <v>0</v>
      </c>
      <c r="S1133" s="3">
        <v>1</v>
      </c>
      <c r="T1133" t="s">
        <v>10</v>
      </c>
      <c r="U1133" s="3">
        <v>1</v>
      </c>
      <c r="V1133" t="s">
        <v>10</v>
      </c>
      <c r="W1133" s="4">
        <v>1000</v>
      </c>
      <c r="X1133" s="17">
        <f t="shared" si="35"/>
        <v>1000</v>
      </c>
      <c r="Y1133" t="s">
        <v>11</v>
      </c>
      <c r="Z1133" s="3">
        <v>1</v>
      </c>
      <c r="AA1133" s="3">
        <v>0</v>
      </c>
      <c r="AB1133" s="3">
        <v>0</v>
      </c>
      <c r="AC1133" s="3">
        <v>0</v>
      </c>
      <c r="AD1133" s="4">
        <v>0</v>
      </c>
      <c r="AE1133" s="3">
        <v>0</v>
      </c>
      <c r="AF1133" s="4">
        <v>0</v>
      </c>
      <c r="AG1133" s="3">
        <v>1</v>
      </c>
      <c r="AH1133" s="4">
        <v>0</v>
      </c>
      <c r="AI1133" s="4">
        <v>0</v>
      </c>
      <c r="AJ1133" s="4">
        <v>0</v>
      </c>
      <c r="AK1133" s="4">
        <v>0</v>
      </c>
      <c r="AL1133" t="s">
        <v>1730</v>
      </c>
      <c r="AM1133" t="s">
        <v>13</v>
      </c>
    </row>
    <row r="1134" spans="1:39" x14ac:dyDescent="0.25">
      <c r="A1134" t="s">
        <v>1</v>
      </c>
      <c r="B1134" t="s">
        <v>2</v>
      </c>
      <c r="C1134" t="s">
        <v>3</v>
      </c>
      <c r="D1134" t="s">
        <v>4</v>
      </c>
      <c r="E1134" t="str">
        <f>_xlfn.XLOOKUP(D1134,Planilha2!A:A,Planilha2!B:B)</f>
        <v>Compras EBMS</v>
      </c>
      <c r="F1134" s="2">
        <v>45422</v>
      </c>
      <c r="G1134" t="s">
        <v>1116</v>
      </c>
      <c r="H1134" s="10" t="s">
        <v>5657</v>
      </c>
      <c r="I1134" t="s">
        <v>21</v>
      </c>
      <c r="J1134" t="s">
        <v>1117</v>
      </c>
      <c r="K1134" t="s">
        <v>8</v>
      </c>
      <c r="L1134" t="str">
        <f t="shared" si="34"/>
        <v>Serviço</v>
      </c>
      <c r="M1134" t="s">
        <v>0</v>
      </c>
      <c r="N1134" t="s">
        <v>0</v>
      </c>
      <c r="O1134" t="s">
        <v>9</v>
      </c>
      <c r="P1134">
        <v>2118</v>
      </c>
      <c r="Q1134" t="str">
        <f>_xlfn.XLOOKUP(P1134,Planilha1!$A$2:$A$3,Planilha1!$B$2:$B$3)</f>
        <v>Arena</v>
      </c>
      <c r="R1134" t="s">
        <v>0</v>
      </c>
      <c r="S1134" s="3">
        <v>1</v>
      </c>
      <c r="T1134" t="s">
        <v>10</v>
      </c>
      <c r="U1134" s="3">
        <v>1</v>
      </c>
      <c r="V1134" t="s">
        <v>10</v>
      </c>
      <c r="W1134" s="4">
        <v>500</v>
      </c>
      <c r="X1134" s="17">
        <f t="shared" si="35"/>
        <v>500</v>
      </c>
      <c r="Y1134" t="s">
        <v>11</v>
      </c>
      <c r="Z1134" s="3">
        <v>1</v>
      </c>
      <c r="AA1134" s="3">
        <v>0</v>
      </c>
      <c r="AB1134" s="3">
        <v>0</v>
      </c>
      <c r="AC1134" s="3">
        <v>0</v>
      </c>
      <c r="AD1134" s="4">
        <v>0</v>
      </c>
      <c r="AE1134" s="3">
        <v>0</v>
      </c>
      <c r="AF1134" s="4">
        <v>0</v>
      </c>
      <c r="AG1134" s="3">
        <v>1</v>
      </c>
      <c r="AH1134" s="4">
        <v>0</v>
      </c>
      <c r="AI1134" s="4">
        <v>0</v>
      </c>
      <c r="AJ1134" s="4">
        <v>0</v>
      </c>
      <c r="AK1134" s="4">
        <v>0</v>
      </c>
      <c r="AL1134" t="s">
        <v>1731</v>
      </c>
      <c r="AM1134" t="s">
        <v>13</v>
      </c>
    </row>
    <row r="1135" spans="1:39" x14ac:dyDescent="0.25">
      <c r="A1135" t="s">
        <v>1</v>
      </c>
      <c r="B1135" t="s">
        <v>2</v>
      </c>
      <c r="C1135" t="s">
        <v>3</v>
      </c>
      <c r="D1135" t="s">
        <v>4</v>
      </c>
      <c r="E1135" t="str">
        <f>_xlfn.XLOOKUP(D1135,Planilha2!A:A,Planilha2!B:B)</f>
        <v>Compras EBMS</v>
      </c>
      <c r="F1135" s="2">
        <v>45422</v>
      </c>
      <c r="G1135" t="s">
        <v>1113</v>
      </c>
      <c r="H1135" s="10" t="s">
        <v>5656</v>
      </c>
      <c r="I1135" t="s">
        <v>21</v>
      </c>
      <c r="J1135" t="s">
        <v>1117</v>
      </c>
      <c r="K1135" t="s">
        <v>8</v>
      </c>
      <c r="L1135" t="str">
        <f t="shared" si="34"/>
        <v>Serviço</v>
      </c>
      <c r="M1135" t="s">
        <v>0</v>
      </c>
      <c r="N1135" t="s">
        <v>0</v>
      </c>
      <c r="O1135" t="s">
        <v>9</v>
      </c>
      <c r="P1135">
        <v>2118</v>
      </c>
      <c r="Q1135" t="str">
        <f>_xlfn.XLOOKUP(P1135,Planilha1!$A$2:$A$3,Planilha1!$B$2:$B$3)</f>
        <v>Arena</v>
      </c>
      <c r="R1135" t="s">
        <v>0</v>
      </c>
      <c r="S1135" s="3">
        <v>1</v>
      </c>
      <c r="T1135" t="s">
        <v>10</v>
      </c>
      <c r="U1135" s="3">
        <v>1</v>
      </c>
      <c r="V1135" t="s">
        <v>10</v>
      </c>
      <c r="W1135" s="4">
        <v>600</v>
      </c>
      <c r="X1135" s="17">
        <f t="shared" si="35"/>
        <v>600</v>
      </c>
      <c r="Y1135" t="s">
        <v>11</v>
      </c>
      <c r="Z1135" s="3">
        <v>1</v>
      </c>
      <c r="AA1135" s="3">
        <v>0</v>
      </c>
      <c r="AB1135" s="3">
        <v>0</v>
      </c>
      <c r="AC1135" s="3">
        <v>0</v>
      </c>
      <c r="AD1135" s="4">
        <v>0</v>
      </c>
      <c r="AE1135" s="3">
        <v>0</v>
      </c>
      <c r="AF1135" s="4">
        <v>0</v>
      </c>
      <c r="AG1135" s="3">
        <v>1</v>
      </c>
      <c r="AH1135" s="4">
        <v>0</v>
      </c>
      <c r="AI1135" s="4">
        <v>0</v>
      </c>
      <c r="AJ1135" s="4">
        <v>0</v>
      </c>
      <c r="AK1135" s="4">
        <v>0</v>
      </c>
      <c r="AL1135" t="s">
        <v>1732</v>
      </c>
      <c r="AM1135" t="s">
        <v>13</v>
      </c>
    </row>
    <row r="1136" spans="1:39" x14ac:dyDescent="0.25">
      <c r="A1136" t="s">
        <v>1</v>
      </c>
      <c r="B1136" t="s">
        <v>2</v>
      </c>
      <c r="C1136" t="s">
        <v>3</v>
      </c>
      <c r="D1136" t="s">
        <v>4</v>
      </c>
      <c r="E1136" t="str">
        <f>_xlfn.XLOOKUP(D1136,Planilha2!A:A,Planilha2!B:B)</f>
        <v>Compras EBMS</v>
      </c>
      <c r="F1136" s="2">
        <v>45422</v>
      </c>
      <c r="G1136" t="s">
        <v>1243</v>
      </c>
      <c r="H1136" s="10" t="s">
        <v>5678</v>
      </c>
      <c r="I1136" t="s">
        <v>21</v>
      </c>
      <c r="J1136" t="s">
        <v>1244</v>
      </c>
      <c r="K1136" t="s">
        <v>8</v>
      </c>
      <c r="L1136" t="str">
        <f t="shared" si="34"/>
        <v>Serviço</v>
      </c>
      <c r="M1136" t="s">
        <v>0</v>
      </c>
      <c r="N1136" t="s">
        <v>0</v>
      </c>
      <c r="O1136" t="s">
        <v>9</v>
      </c>
      <c r="P1136">
        <v>2118</v>
      </c>
      <c r="Q1136" t="str">
        <f>_xlfn.XLOOKUP(P1136,Planilha1!$A$2:$A$3,Planilha1!$B$2:$B$3)</f>
        <v>Arena</v>
      </c>
      <c r="R1136" t="s">
        <v>0</v>
      </c>
      <c r="S1136" s="3">
        <v>1</v>
      </c>
      <c r="T1136" t="s">
        <v>10</v>
      </c>
      <c r="U1136" s="3">
        <v>1</v>
      </c>
      <c r="V1136" t="s">
        <v>10</v>
      </c>
      <c r="W1136" s="4">
        <v>500</v>
      </c>
      <c r="X1136" s="17">
        <f t="shared" si="35"/>
        <v>500</v>
      </c>
      <c r="Y1136" t="s">
        <v>11</v>
      </c>
      <c r="Z1136" s="3">
        <v>1</v>
      </c>
      <c r="AA1136" s="3">
        <v>0</v>
      </c>
      <c r="AB1136" s="3">
        <v>0</v>
      </c>
      <c r="AC1136" s="3">
        <v>0</v>
      </c>
      <c r="AD1136" s="4">
        <v>0</v>
      </c>
      <c r="AE1136" s="3">
        <v>0</v>
      </c>
      <c r="AF1136" s="4">
        <v>0</v>
      </c>
      <c r="AG1136" s="3">
        <v>1</v>
      </c>
      <c r="AH1136" s="4">
        <v>0</v>
      </c>
      <c r="AI1136" s="4">
        <v>0</v>
      </c>
      <c r="AJ1136" s="4">
        <v>0</v>
      </c>
      <c r="AK1136" s="4">
        <v>0</v>
      </c>
      <c r="AL1136" t="s">
        <v>1733</v>
      </c>
      <c r="AM1136" t="s">
        <v>13</v>
      </c>
    </row>
    <row r="1137" spans="1:39" x14ac:dyDescent="0.25">
      <c r="A1137" t="s">
        <v>1</v>
      </c>
      <c r="B1137" t="s">
        <v>2</v>
      </c>
      <c r="C1137" t="s">
        <v>3</v>
      </c>
      <c r="D1137" t="s">
        <v>4</v>
      </c>
      <c r="E1137" t="str">
        <f>_xlfn.XLOOKUP(D1137,Planilha2!A:A,Planilha2!B:B)</f>
        <v>Compras EBMS</v>
      </c>
      <c r="F1137" s="2">
        <v>45422</v>
      </c>
      <c r="G1137" t="s">
        <v>1119</v>
      </c>
      <c r="H1137" s="10" t="s">
        <v>5658</v>
      </c>
      <c r="I1137" t="s">
        <v>21</v>
      </c>
      <c r="J1137" t="s">
        <v>1120</v>
      </c>
      <c r="K1137" t="s">
        <v>8</v>
      </c>
      <c r="L1137" t="str">
        <f t="shared" si="34"/>
        <v>Serviço</v>
      </c>
      <c r="M1137" t="s">
        <v>0</v>
      </c>
      <c r="N1137" t="s">
        <v>0</v>
      </c>
      <c r="O1137" t="s">
        <v>9</v>
      </c>
      <c r="P1137">
        <v>2118</v>
      </c>
      <c r="Q1137" t="str">
        <f>_xlfn.XLOOKUP(P1137,Planilha1!$A$2:$A$3,Planilha1!$B$2:$B$3)</f>
        <v>Arena</v>
      </c>
      <c r="R1137" t="s">
        <v>0</v>
      </c>
      <c r="S1137" s="3">
        <v>1</v>
      </c>
      <c r="T1137" t="s">
        <v>10</v>
      </c>
      <c r="U1137" s="3">
        <v>1</v>
      </c>
      <c r="V1137" t="s">
        <v>10</v>
      </c>
      <c r="W1137" s="4">
        <v>500</v>
      </c>
      <c r="X1137" s="17">
        <f t="shared" si="35"/>
        <v>500</v>
      </c>
      <c r="Y1137" t="s">
        <v>11</v>
      </c>
      <c r="Z1137" s="3">
        <v>1</v>
      </c>
      <c r="AA1137" s="3">
        <v>0</v>
      </c>
      <c r="AB1137" s="3">
        <v>0</v>
      </c>
      <c r="AC1137" s="3">
        <v>0</v>
      </c>
      <c r="AD1137" s="4">
        <v>0</v>
      </c>
      <c r="AE1137" s="3">
        <v>0</v>
      </c>
      <c r="AF1137" s="4">
        <v>0</v>
      </c>
      <c r="AG1137" s="3">
        <v>1</v>
      </c>
      <c r="AH1137" s="4">
        <v>0</v>
      </c>
      <c r="AI1137" s="4">
        <v>0</v>
      </c>
      <c r="AJ1137" s="4">
        <v>0</v>
      </c>
      <c r="AK1137" s="4">
        <v>0</v>
      </c>
      <c r="AL1137" t="s">
        <v>1734</v>
      </c>
      <c r="AM1137" t="s">
        <v>13</v>
      </c>
    </row>
    <row r="1138" spans="1:39" x14ac:dyDescent="0.25">
      <c r="A1138" t="s">
        <v>1</v>
      </c>
      <c r="B1138" t="s">
        <v>2</v>
      </c>
      <c r="C1138" t="s">
        <v>3</v>
      </c>
      <c r="D1138" t="s">
        <v>4</v>
      </c>
      <c r="E1138" t="str">
        <f>_xlfn.XLOOKUP(D1138,Planilha2!A:A,Planilha2!B:B)</f>
        <v>Compras EBMS</v>
      </c>
      <c r="F1138" s="2">
        <v>45422</v>
      </c>
      <c r="G1138" t="s">
        <v>1119</v>
      </c>
      <c r="H1138" s="10" t="s">
        <v>5658</v>
      </c>
      <c r="I1138" t="s">
        <v>21</v>
      </c>
      <c r="J1138" t="s">
        <v>1735</v>
      </c>
      <c r="K1138" t="s">
        <v>8</v>
      </c>
      <c r="L1138" t="str">
        <f t="shared" si="34"/>
        <v>Serviço</v>
      </c>
      <c r="M1138" t="s">
        <v>0</v>
      </c>
      <c r="N1138" t="s">
        <v>0</v>
      </c>
      <c r="O1138" t="s">
        <v>9</v>
      </c>
      <c r="P1138">
        <v>2118</v>
      </c>
      <c r="Q1138" t="str">
        <f>_xlfn.XLOOKUP(P1138,Planilha1!$A$2:$A$3,Planilha1!$B$2:$B$3)</f>
        <v>Arena</v>
      </c>
      <c r="R1138" t="s">
        <v>0</v>
      </c>
      <c r="S1138" s="3">
        <v>1</v>
      </c>
      <c r="T1138" t="s">
        <v>10</v>
      </c>
      <c r="U1138" s="3">
        <v>1</v>
      </c>
      <c r="V1138" t="s">
        <v>10</v>
      </c>
      <c r="W1138" s="4">
        <v>500</v>
      </c>
      <c r="X1138" s="17">
        <f t="shared" si="35"/>
        <v>500</v>
      </c>
      <c r="Y1138" t="s">
        <v>11</v>
      </c>
      <c r="Z1138" s="3">
        <v>1</v>
      </c>
      <c r="AA1138" s="3">
        <v>0</v>
      </c>
      <c r="AB1138" s="3">
        <v>0</v>
      </c>
      <c r="AC1138" s="3">
        <v>0</v>
      </c>
      <c r="AD1138" s="4">
        <v>0</v>
      </c>
      <c r="AE1138" s="3">
        <v>0</v>
      </c>
      <c r="AF1138" s="4">
        <v>0</v>
      </c>
      <c r="AG1138" s="3">
        <v>1</v>
      </c>
      <c r="AH1138" s="4">
        <v>0</v>
      </c>
      <c r="AI1138" s="4">
        <v>0</v>
      </c>
      <c r="AJ1138" s="4">
        <v>0</v>
      </c>
      <c r="AK1138" s="4">
        <v>0</v>
      </c>
      <c r="AL1138" t="s">
        <v>1736</v>
      </c>
      <c r="AM1138" t="s">
        <v>13</v>
      </c>
    </row>
    <row r="1139" spans="1:39" x14ac:dyDescent="0.25">
      <c r="A1139" t="s">
        <v>1</v>
      </c>
      <c r="B1139" t="s">
        <v>2</v>
      </c>
      <c r="C1139" t="s">
        <v>3</v>
      </c>
      <c r="D1139" t="s">
        <v>4</v>
      </c>
      <c r="E1139" t="str">
        <f>_xlfn.XLOOKUP(D1139,Planilha2!A:A,Planilha2!B:B)</f>
        <v>Compras EBMS</v>
      </c>
      <c r="F1139" s="2">
        <v>45422</v>
      </c>
      <c r="G1139" t="s">
        <v>1250</v>
      </c>
      <c r="H1139" s="10" t="s">
        <v>5680</v>
      </c>
      <c r="I1139" t="s">
        <v>21</v>
      </c>
      <c r="J1139" t="s">
        <v>1737</v>
      </c>
      <c r="K1139" t="s">
        <v>8</v>
      </c>
      <c r="L1139" t="str">
        <f t="shared" si="34"/>
        <v>Serviço</v>
      </c>
      <c r="M1139" t="s">
        <v>0</v>
      </c>
      <c r="N1139" t="s">
        <v>0</v>
      </c>
      <c r="O1139" t="s">
        <v>9</v>
      </c>
      <c r="P1139">
        <v>2118</v>
      </c>
      <c r="Q1139" t="str">
        <f>_xlfn.XLOOKUP(P1139,Planilha1!$A$2:$A$3,Planilha1!$B$2:$B$3)</f>
        <v>Arena</v>
      </c>
      <c r="R1139" t="s">
        <v>0</v>
      </c>
      <c r="S1139" s="3">
        <v>1</v>
      </c>
      <c r="T1139" t="s">
        <v>10</v>
      </c>
      <c r="U1139" s="3">
        <v>1</v>
      </c>
      <c r="V1139" t="s">
        <v>10</v>
      </c>
      <c r="W1139" s="4">
        <v>7560</v>
      </c>
      <c r="X1139" s="17">
        <f t="shared" si="35"/>
        <v>7560</v>
      </c>
      <c r="Y1139" t="s">
        <v>11</v>
      </c>
      <c r="Z1139" s="3">
        <v>1</v>
      </c>
      <c r="AA1139" s="3">
        <v>0</v>
      </c>
      <c r="AB1139" s="3">
        <v>0</v>
      </c>
      <c r="AC1139" s="3">
        <v>0</v>
      </c>
      <c r="AD1139" s="4">
        <v>0</v>
      </c>
      <c r="AE1139" s="3">
        <v>0</v>
      </c>
      <c r="AF1139" s="4">
        <v>0</v>
      </c>
      <c r="AG1139" s="3">
        <v>1</v>
      </c>
      <c r="AH1139" s="4">
        <v>0</v>
      </c>
      <c r="AI1139" s="4">
        <v>0</v>
      </c>
      <c r="AJ1139" s="4">
        <v>0</v>
      </c>
      <c r="AK1139" s="4">
        <v>0</v>
      </c>
      <c r="AL1139" t="s">
        <v>1738</v>
      </c>
      <c r="AM1139" t="s">
        <v>13</v>
      </c>
    </row>
    <row r="1140" spans="1:39" x14ac:dyDescent="0.25">
      <c r="A1140" t="s">
        <v>1</v>
      </c>
      <c r="B1140" t="s">
        <v>2</v>
      </c>
      <c r="C1140" t="s">
        <v>3</v>
      </c>
      <c r="D1140" t="s">
        <v>4</v>
      </c>
      <c r="E1140" t="str">
        <f>_xlfn.XLOOKUP(D1140,Planilha2!A:A,Planilha2!B:B)</f>
        <v>Compras EBMS</v>
      </c>
      <c r="F1140" s="2">
        <v>45422</v>
      </c>
      <c r="G1140" t="s">
        <v>1143</v>
      </c>
      <c r="H1140" s="10" t="s">
        <v>5661</v>
      </c>
      <c r="I1140" t="s">
        <v>1144</v>
      </c>
      <c r="J1140" t="s">
        <v>1145</v>
      </c>
      <c r="K1140" t="s">
        <v>1146</v>
      </c>
      <c r="L1140" t="str">
        <f t="shared" si="34"/>
        <v>Material</v>
      </c>
      <c r="M1140" t="s">
        <v>0</v>
      </c>
      <c r="N1140" t="s">
        <v>0</v>
      </c>
      <c r="O1140" t="s">
        <v>9</v>
      </c>
      <c r="P1140">
        <v>2118</v>
      </c>
      <c r="Q1140" t="str">
        <f>_xlfn.XLOOKUP(P1140,Planilha1!$A$2:$A$3,Planilha1!$B$2:$B$3)</f>
        <v>Arena</v>
      </c>
      <c r="R1140" t="s">
        <v>0</v>
      </c>
      <c r="S1140" s="3">
        <v>1</v>
      </c>
      <c r="T1140" t="s">
        <v>1147</v>
      </c>
      <c r="U1140" s="3">
        <v>1</v>
      </c>
      <c r="V1140" t="s">
        <v>1147</v>
      </c>
      <c r="W1140" s="4">
        <v>1972.17</v>
      </c>
      <c r="X1140" s="17">
        <f t="shared" si="35"/>
        <v>1972.17</v>
      </c>
      <c r="Y1140" t="s">
        <v>11</v>
      </c>
      <c r="Z1140" s="3">
        <v>1</v>
      </c>
      <c r="AA1140" s="3">
        <v>0</v>
      </c>
      <c r="AB1140" s="3">
        <v>0</v>
      </c>
      <c r="AC1140" s="3">
        <v>0</v>
      </c>
      <c r="AD1140" s="4">
        <v>0</v>
      </c>
      <c r="AE1140" s="3">
        <v>0</v>
      </c>
      <c r="AF1140" s="4">
        <v>0</v>
      </c>
      <c r="AG1140" s="3">
        <v>1</v>
      </c>
      <c r="AH1140" s="4">
        <v>0</v>
      </c>
      <c r="AI1140" s="4">
        <v>0</v>
      </c>
      <c r="AJ1140" s="4">
        <v>0</v>
      </c>
      <c r="AK1140" s="4">
        <v>0</v>
      </c>
      <c r="AL1140" t="s">
        <v>1739</v>
      </c>
      <c r="AM1140" t="s">
        <v>13</v>
      </c>
    </row>
    <row r="1141" spans="1:39" x14ac:dyDescent="0.25">
      <c r="A1141" t="s">
        <v>1</v>
      </c>
      <c r="B1141" t="s">
        <v>2</v>
      </c>
      <c r="C1141" t="s">
        <v>3</v>
      </c>
      <c r="D1141" t="s">
        <v>4</v>
      </c>
      <c r="E1141" t="str">
        <f>_xlfn.XLOOKUP(D1141,Planilha2!A:A,Planilha2!B:B)</f>
        <v>Compras EBMS</v>
      </c>
      <c r="F1141" s="2">
        <v>45422</v>
      </c>
      <c r="G1141" t="s">
        <v>1740</v>
      </c>
      <c r="H1141" s="10" t="s">
        <v>5718</v>
      </c>
      <c r="I1141" t="s">
        <v>47</v>
      </c>
      <c r="J1141" t="s">
        <v>1741</v>
      </c>
      <c r="K1141" t="s">
        <v>8</v>
      </c>
      <c r="L1141" t="str">
        <f t="shared" si="34"/>
        <v>Serviço</v>
      </c>
      <c r="M1141" t="s">
        <v>0</v>
      </c>
      <c r="N1141" t="s">
        <v>0</v>
      </c>
      <c r="O1141" t="s">
        <v>9</v>
      </c>
      <c r="P1141">
        <v>2118</v>
      </c>
      <c r="Q1141" t="str">
        <f>_xlfn.XLOOKUP(P1141,Planilha1!$A$2:$A$3,Planilha1!$B$2:$B$3)</f>
        <v>Arena</v>
      </c>
      <c r="R1141" t="s">
        <v>0</v>
      </c>
      <c r="S1141" s="3">
        <v>1</v>
      </c>
      <c r="T1141" t="s">
        <v>10</v>
      </c>
      <c r="U1141" s="3">
        <v>1</v>
      </c>
      <c r="V1141" t="s">
        <v>10</v>
      </c>
      <c r="W1141" s="4">
        <v>180</v>
      </c>
      <c r="X1141" s="17">
        <f t="shared" si="35"/>
        <v>180</v>
      </c>
      <c r="Y1141" t="s">
        <v>11</v>
      </c>
      <c r="Z1141" s="3">
        <v>1</v>
      </c>
      <c r="AA1141" s="3">
        <v>0</v>
      </c>
      <c r="AB1141" s="3">
        <v>0</v>
      </c>
      <c r="AC1141" s="3">
        <v>0</v>
      </c>
      <c r="AD1141" s="4">
        <v>0</v>
      </c>
      <c r="AE1141" s="3">
        <v>0</v>
      </c>
      <c r="AF1141" s="4">
        <v>0</v>
      </c>
      <c r="AG1141" s="3">
        <v>1</v>
      </c>
      <c r="AH1141" s="4">
        <v>0</v>
      </c>
      <c r="AI1141" s="4">
        <v>0</v>
      </c>
      <c r="AJ1141" s="4">
        <v>0</v>
      </c>
      <c r="AK1141" s="4">
        <v>0</v>
      </c>
      <c r="AL1141" t="s">
        <v>1742</v>
      </c>
      <c r="AM1141" t="s">
        <v>13</v>
      </c>
    </row>
    <row r="1142" spans="1:39" x14ac:dyDescent="0.25">
      <c r="A1142" t="s">
        <v>1</v>
      </c>
      <c r="B1142" t="s">
        <v>2</v>
      </c>
      <c r="C1142" t="s">
        <v>3</v>
      </c>
      <c r="D1142" t="s">
        <v>4</v>
      </c>
      <c r="E1142" t="str">
        <f>_xlfn.XLOOKUP(D1142,Planilha2!A:A,Planilha2!B:B)</f>
        <v>Compras EBMS</v>
      </c>
      <c r="F1142" s="2">
        <v>45422</v>
      </c>
      <c r="G1142" t="s">
        <v>1261</v>
      </c>
      <c r="H1142" s="10" t="s">
        <v>5684</v>
      </c>
      <c r="I1142" t="s">
        <v>33</v>
      </c>
      <c r="J1142" t="s">
        <v>1743</v>
      </c>
      <c r="K1142" t="s">
        <v>8</v>
      </c>
      <c r="L1142" t="str">
        <f t="shared" si="34"/>
        <v>Serviço</v>
      </c>
      <c r="M1142" t="s">
        <v>0</v>
      </c>
      <c r="N1142" t="s">
        <v>0</v>
      </c>
      <c r="O1142" t="s">
        <v>9</v>
      </c>
      <c r="P1142">
        <v>2118</v>
      </c>
      <c r="Q1142" t="str">
        <f>_xlfn.XLOOKUP(P1142,Planilha1!$A$2:$A$3,Planilha1!$B$2:$B$3)</f>
        <v>Arena</v>
      </c>
      <c r="R1142" t="s">
        <v>0</v>
      </c>
      <c r="S1142" s="3">
        <v>1</v>
      </c>
      <c r="T1142" t="s">
        <v>10</v>
      </c>
      <c r="U1142" s="3">
        <v>1</v>
      </c>
      <c r="V1142" t="s">
        <v>10</v>
      </c>
      <c r="W1142" s="4">
        <v>206.6</v>
      </c>
      <c r="X1142" s="17">
        <f t="shared" si="35"/>
        <v>206.6</v>
      </c>
      <c r="Y1142" t="s">
        <v>11</v>
      </c>
      <c r="Z1142" s="3">
        <v>1</v>
      </c>
      <c r="AA1142" s="3">
        <v>0</v>
      </c>
      <c r="AB1142" s="3">
        <v>0</v>
      </c>
      <c r="AC1142" s="3">
        <v>0</v>
      </c>
      <c r="AD1142" s="4">
        <v>0</v>
      </c>
      <c r="AE1142" s="3">
        <v>0</v>
      </c>
      <c r="AF1142" s="4">
        <v>0</v>
      </c>
      <c r="AG1142" s="3">
        <v>1</v>
      </c>
      <c r="AH1142" s="4">
        <v>0</v>
      </c>
      <c r="AI1142" s="4">
        <v>0</v>
      </c>
      <c r="AJ1142" s="4">
        <v>0</v>
      </c>
      <c r="AK1142" s="4">
        <v>0</v>
      </c>
      <c r="AL1142" t="s">
        <v>1744</v>
      </c>
      <c r="AM1142" t="s">
        <v>13</v>
      </c>
    </row>
    <row r="1143" spans="1:39" x14ac:dyDescent="0.25">
      <c r="A1143" t="s">
        <v>1</v>
      </c>
      <c r="B1143" t="s">
        <v>2</v>
      </c>
      <c r="C1143" t="s">
        <v>3</v>
      </c>
      <c r="D1143" t="s">
        <v>4</v>
      </c>
      <c r="E1143" t="str">
        <f>_xlfn.XLOOKUP(D1143,Planilha2!A:A,Planilha2!B:B)</f>
        <v>Compras EBMS</v>
      </c>
      <c r="F1143" s="2">
        <v>45422</v>
      </c>
      <c r="G1143" t="s">
        <v>1261</v>
      </c>
      <c r="H1143" s="10" t="s">
        <v>5684</v>
      </c>
      <c r="I1143" t="s">
        <v>33</v>
      </c>
      <c r="J1143" t="s">
        <v>1743</v>
      </c>
      <c r="K1143" t="s">
        <v>8</v>
      </c>
      <c r="L1143" t="str">
        <f t="shared" si="34"/>
        <v>Serviço</v>
      </c>
      <c r="M1143" t="s">
        <v>0</v>
      </c>
      <c r="N1143" t="s">
        <v>0</v>
      </c>
      <c r="O1143" t="s">
        <v>9</v>
      </c>
      <c r="P1143">
        <v>2118</v>
      </c>
      <c r="Q1143" t="str">
        <f>_xlfn.XLOOKUP(P1143,Planilha1!$A$2:$A$3,Planilha1!$B$2:$B$3)</f>
        <v>Arena</v>
      </c>
      <c r="R1143" t="s">
        <v>0</v>
      </c>
      <c r="S1143" s="3">
        <v>1</v>
      </c>
      <c r="T1143" t="s">
        <v>10</v>
      </c>
      <c r="U1143" s="3">
        <v>1</v>
      </c>
      <c r="V1143" t="s">
        <v>10</v>
      </c>
      <c r="W1143" s="4">
        <v>206.6</v>
      </c>
      <c r="X1143" s="17">
        <f t="shared" si="35"/>
        <v>206.6</v>
      </c>
      <c r="Y1143" t="s">
        <v>11</v>
      </c>
      <c r="Z1143" s="3">
        <v>1</v>
      </c>
      <c r="AA1143" s="3">
        <v>0</v>
      </c>
      <c r="AB1143" s="3">
        <v>0</v>
      </c>
      <c r="AC1143" s="3">
        <v>0</v>
      </c>
      <c r="AD1143" s="4">
        <v>0</v>
      </c>
      <c r="AE1143" s="3">
        <v>0</v>
      </c>
      <c r="AF1143" s="4">
        <v>0</v>
      </c>
      <c r="AG1143" s="3">
        <v>1</v>
      </c>
      <c r="AH1143" s="4">
        <v>0</v>
      </c>
      <c r="AI1143" s="4">
        <v>0</v>
      </c>
      <c r="AJ1143" s="4">
        <v>0</v>
      </c>
      <c r="AK1143" s="4">
        <v>0</v>
      </c>
      <c r="AL1143" t="s">
        <v>1745</v>
      </c>
      <c r="AM1143" t="s">
        <v>13</v>
      </c>
    </row>
    <row r="1144" spans="1:39" x14ac:dyDescent="0.25">
      <c r="A1144" t="s">
        <v>1</v>
      </c>
      <c r="B1144" t="s">
        <v>2</v>
      </c>
      <c r="C1144" t="s">
        <v>3</v>
      </c>
      <c r="D1144" t="s">
        <v>4</v>
      </c>
      <c r="E1144" t="str">
        <f>_xlfn.XLOOKUP(D1144,Planilha2!A:A,Planilha2!B:B)</f>
        <v>Compras EBMS</v>
      </c>
      <c r="F1144" s="2">
        <v>45422</v>
      </c>
      <c r="G1144" t="s">
        <v>1261</v>
      </c>
      <c r="H1144" s="10" t="s">
        <v>5684</v>
      </c>
      <c r="I1144" t="s">
        <v>33</v>
      </c>
      <c r="J1144" t="s">
        <v>1743</v>
      </c>
      <c r="K1144" t="s">
        <v>8</v>
      </c>
      <c r="L1144" t="str">
        <f t="shared" si="34"/>
        <v>Serviço</v>
      </c>
      <c r="M1144" t="s">
        <v>0</v>
      </c>
      <c r="N1144" t="s">
        <v>0</v>
      </c>
      <c r="O1144" t="s">
        <v>9</v>
      </c>
      <c r="P1144">
        <v>2118</v>
      </c>
      <c r="Q1144" t="str">
        <f>_xlfn.XLOOKUP(P1144,Planilha1!$A$2:$A$3,Planilha1!$B$2:$B$3)</f>
        <v>Arena</v>
      </c>
      <c r="R1144" t="s">
        <v>0</v>
      </c>
      <c r="S1144" s="3">
        <v>1</v>
      </c>
      <c r="T1144" t="s">
        <v>10</v>
      </c>
      <c r="U1144" s="3">
        <v>1</v>
      </c>
      <c r="V1144" t="s">
        <v>10</v>
      </c>
      <c r="W1144" s="4">
        <v>206.6</v>
      </c>
      <c r="X1144" s="17">
        <f t="shared" si="35"/>
        <v>206.6</v>
      </c>
      <c r="Y1144" t="s">
        <v>11</v>
      </c>
      <c r="Z1144" s="3">
        <v>1</v>
      </c>
      <c r="AA1144" s="3">
        <v>0</v>
      </c>
      <c r="AB1144" s="3">
        <v>0</v>
      </c>
      <c r="AC1144" s="3">
        <v>0</v>
      </c>
      <c r="AD1144" s="4">
        <v>0</v>
      </c>
      <c r="AE1144" s="3">
        <v>0</v>
      </c>
      <c r="AF1144" s="4">
        <v>0</v>
      </c>
      <c r="AG1144" s="3">
        <v>1</v>
      </c>
      <c r="AH1144" s="4">
        <v>0</v>
      </c>
      <c r="AI1144" s="4">
        <v>0</v>
      </c>
      <c r="AJ1144" s="4">
        <v>0</v>
      </c>
      <c r="AK1144" s="4">
        <v>0</v>
      </c>
      <c r="AL1144" t="s">
        <v>1746</v>
      </c>
      <c r="AM1144" t="s">
        <v>13</v>
      </c>
    </row>
    <row r="1145" spans="1:39" x14ac:dyDescent="0.25">
      <c r="A1145" t="s">
        <v>1</v>
      </c>
      <c r="B1145" t="s">
        <v>2</v>
      </c>
      <c r="C1145" t="s">
        <v>3</v>
      </c>
      <c r="D1145" t="s">
        <v>4</v>
      </c>
      <c r="E1145" t="str">
        <f>_xlfn.XLOOKUP(D1145,Planilha2!A:A,Planilha2!B:B)</f>
        <v>Compras EBMS</v>
      </c>
      <c r="F1145" s="2">
        <v>45422</v>
      </c>
      <c r="G1145" t="s">
        <v>1261</v>
      </c>
      <c r="H1145" s="10" t="s">
        <v>5684</v>
      </c>
      <c r="I1145" t="s">
        <v>33</v>
      </c>
      <c r="J1145" t="s">
        <v>1743</v>
      </c>
      <c r="K1145" t="s">
        <v>8</v>
      </c>
      <c r="L1145" t="str">
        <f t="shared" si="34"/>
        <v>Serviço</v>
      </c>
      <c r="M1145" t="s">
        <v>0</v>
      </c>
      <c r="N1145" t="s">
        <v>0</v>
      </c>
      <c r="O1145" t="s">
        <v>9</v>
      </c>
      <c r="P1145">
        <v>2118</v>
      </c>
      <c r="Q1145" t="str">
        <f>_xlfn.XLOOKUP(P1145,Planilha1!$A$2:$A$3,Planilha1!$B$2:$B$3)</f>
        <v>Arena</v>
      </c>
      <c r="R1145" t="s">
        <v>0</v>
      </c>
      <c r="S1145" s="3">
        <v>1</v>
      </c>
      <c r="T1145" t="s">
        <v>10</v>
      </c>
      <c r="U1145" s="3">
        <v>1</v>
      </c>
      <c r="V1145" t="s">
        <v>10</v>
      </c>
      <c r="W1145" s="4">
        <v>206.6</v>
      </c>
      <c r="X1145" s="17">
        <f t="shared" si="35"/>
        <v>206.6</v>
      </c>
      <c r="Y1145" t="s">
        <v>11</v>
      </c>
      <c r="Z1145" s="3">
        <v>1</v>
      </c>
      <c r="AA1145" s="3">
        <v>0</v>
      </c>
      <c r="AB1145" s="3">
        <v>0</v>
      </c>
      <c r="AC1145" s="3">
        <v>0</v>
      </c>
      <c r="AD1145" s="4">
        <v>0</v>
      </c>
      <c r="AE1145" s="3">
        <v>0</v>
      </c>
      <c r="AF1145" s="4">
        <v>0</v>
      </c>
      <c r="AG1145" s="3">
        <v>1</v>
      </c>
      <c r="AH1145" s="4">
        <v>0</v>
      </c>
      <c r="AI1145" s="4">
        <v>0</v>
      </c>
      <c r="AJ1145" s="4">
        <v>0</v>
      </c>
      <c r="AK1145" s="4">
        <v>0</v>
      </c>
      <c r="AL1145" t="s">
        <v>1747</v>
      </c>
      <c r="AM1145" t="s">
        <v>13</v>
      </c>
    </row>
    <row r="1146" spans="1:39" x14ac:dyDescent="0.25">
      <c r="A1146" t="s">
        <v>1</v>
      </c>
      <c r="B1146" t="s">
        <v>2</v>
      </c>
      <c r="C1146" t="s">
        <v>3</v>
      </c>
      <c r="D1146" t="s">
        <v>4</v>
      </c>
      <c r="E1146" t="str">
        <f>_xlfn.XLOOKUP(D1146,Planilha2!A:A,Planilha2!B:B)</f>
        <v>Compras EBMS</v>
      </c>
      <c r="F1146" s="2">
        <v>45422</v>
      </c>
      <c r="G1146" t="s">
        <v>1261</v>
      </c>
      <c r="H1146" s="10" t="s">
        <v>5684</v>
      </c>
      <c r="I1146" t="s">
        <v>33</v>
      </c>
      <c r="J1146" t="s">
        <v>1743</v>
      </c>
      <c r="K1146" t="s">
        <v>8</v>
      </c>
      <c r="L1146" t="str">
        <f t="shared" si="34"/>
        <v>Serviço</v>
      </c>
      <c r="M1146" t="s">
        <v>0</v>
      </c>
      <c r="N1146" t="s">
        <v>0</v>
      </c>
      <c r="O1146" t="s">
        <v>9</v>
      </c>
      <c r="P1146">
        <v>2118</v>
      </c>
      <c r="Q1146" t="str">
        <f>_xlfn.XLOOKUP(P1146,Planilha1!$A$2:$A$3,Planilha1!$B$2:$B$3)</f>
        <v>Arena</v>
      </c>
      <c r="R1146" t="s">
        <v>0</v>
      </c>
      <c r="S1146" s="3">
        <v>1</v>
      </c>
      <c r="T1146" t="s">
        <v>10</v>
      </c>
      <c r="U1146" s="3">
        <v>1</v>
      </c>
      <c r="V1146" t="s">
        <v>10</v>
      </c>
      <c r="W1146" s="4">
        <v>206.6</v>
      </c>
      <c r="X1146" s="17">
        <f t="shared" si="35"/>
        <v>206.6</v>
      </c>
      <c r="Y1146" t="s">
        <v>11</v>
      </c>
      <c r="Z1146" s="3">
        <v>1</v>
      </c>
      <c r="AA1146" s="3">
        <v>0</v>
      </c>
      <c r="AB1146" s="3">
        <v>0</v>
      </c>
      <c r="AC1146" s="3">
        <v>0</v>
      </c>
      <c r="AD1146" s="4">
        <v>0</v>
      </c>
      <c r="AE1146" s="3">
        <v>0</v>
      </c>
      <c r="AF1146" s="4">
        <v>0</v>
      </c>
      <c r="AG1146" s="3">
        <v>1</v>
      </c>
      <c r="AH1146" s="4">
        <v>0</v>
      </c>
      <c r="AI1146" s="4">
        <v>0</v>
      </c>
      <c r="AJ1146" s="4">
        <v>0</v>
      </c>
      <c r="AK1146" s="4">
        <v>0</v>
      </c>
      <c r="AL1146" t="s">
        <v>1748</v>
      </c>
      <c r="AM1146" t="s">
        <v>13</v>
      </c>
    </row>
    <row r="1147" spans="1:39" x14ac:dyDescent="0.25">
      <c r="A1147" t="s">
        <v>1</v>
      </c>
      <c r="B1147" t="s">
        <v>2</v>
      </c>
      <c r="C1147" t="s">
        <v>3</v>
      </c>
      <c r="D1147" t="s">
        <v>4</v>
      </c>
      <c r="E1147" t="str">
        <f>_xlfn.XLOOKUP(D1147,Planilha2!A:A,Planilha2!B:B)</f>
        <v>Compras EBMS</v>
      </c>
      <c r="F1147" s="2">
        <v>45422</v>
      </c>
      <c r="G1147" t="s">
        <v>1261</v>
      </c>
      <c r="H1147" s="10" t="s">
        <v>5684</v>
      </c>
      <c r="I1147" t="s">
        <v>33</v>
      </c>
      <c r="J1147" t="s">
        <v>1743</v>
      </c>
      <c r="K1147" t="s">
        <v>8</v>
      </c>
      <c r="L1147" t="str">
        <f t="shared" si="34"/>
        <v>Serviço</v>
      </c>
      <c r="M1147" t="s">
        <v>0</v>
      </c>
      <c r="N1147" t="s">
        <v>0</v>
      </c>
      <c r="O1147" t="s">
        <v>9</v>
      </c>
      <c r="P1147">
        <v>2118</v>
      </c>
      <c r="Q1147" t="str">
        <f>_xlfn.XLOOKUP(P1147,Planilha1!$A$2:$A$3,Planilha1!$B$2:$B$3)</f>
        <v>Arena</v>
      </c>
      <c r="R1147" t="s">
        <v>0</v>
      </c>
      <c r="S1147" s="3">
        <v>1</v>
      </c>
      <c r="T1147" t="s">
        <v>10</v>
      </c>
      <c r="U1147" s="3">
        <v>1</v>
      </c>
      <c r="V1147" t="s">
        <v>10</v>
      </c>
      <c r="W1147" s="4">
        <v>206.6</v>
      </c>
      <c r="X1147" s="17">
        <f t="shared" si="35"/>
        <v>206.6</v>
      </c>
      <c r="Y1147" t="s">
        <v>11</v>
      </c>
      <c r="Z1147" s="3">
        <v>1</v>
      </c>
      <c r="AA1147" s="3">
        <v>0</v>
      </c>
      <c r="AB1147" s="3">
        <v>0</v>
      </c>
      <c r="AC1147" s="3">
        <v>0</v>
      </c>
      <c r="AD1147" s="4">
        <v>0</v>
      </c>
      <c r="AE1147" s="3">
        <v>0</v>
      </c>
      <c r="AF1147" s="4">
        <v>0</v>
      </c>
      <c r="AG1147" s="3">
        <v>1</v>
      </c>
      <c r="AH1147" s="4">
        <v>0</v>
      </c>
      <c r="AI1147" s="4">
        <v>0</v>
      </c>
      <c r="AJ1147" s="4">
        <v>0</v>
      </c>
      <c r="AK1147" s="4">
        <v>0</v>
      </c>
      <c r="AL1147" t="s">
        <v>1749</v>
      </c>
      <c r="AM1147" t="s">
        <v>13</v>
      </c>
    </row>
    <row r="1148" spans="1:39" x14ac:dyDescent="0.25">
      <c r="A1148" t="s">
        <v>1</v>
      </c>
      <c r="B1148" t="s">
        <v>2</v>
      </c>
      <c r="C1148" t="s">
        <v>3</v>
      </c>
      <c r="D1148" t="s">
        <v>4</v>
      </c>
      <c r="E1148" t="str">
        <f>_xlfn.XLOOKUP(D1148,Planilha2!A:A,Planilha2!B:B)</f>
        <v>Compras EBMS</v>
      </c>
      <c r="F1148" s="2">
        <v>45422</v>
      </c>
      <c r="G1148" t="s">
        <v>1261</v>
      </c>
      <c r="H1148" s="10" t="s">
        <v>5684</v>
      </c>
      <c r="I1148" t="s">
        <v>33</v>
      </c>
      <c r="J1148" t="s">
        <v>1743</v>
      </c>
      <c r="K1148" t="s">
        <v>8</v>
      </c>
      <c r="L1148" t="str">
        <f t="shared" si="34"/>
        <v>Serviço</v>
      </c>
      <c r="M1148" t="s">
        <v>0</v>
      </c>
      <c r="N1148" t="s">
        <v>0</v>
      </c>
      <c r="O1148" t="s">
        <v>9</v>
      </c>
      <c r="P1148">
        <v>2118</v>
      </c>
      <c r="Q1148" t="str">
        <f>_xlfn.XLOOKUP(P1148,Planilha1!$A$2:$A$3,Planilha1!$B$2:$B$3)</f>
        <v>Arena</v>
      </c>
      <c r="R1148" t="s">
        <v>0</v>
      </c>
      <c r="S1148" s="3">
        <v>1</v>
      </c>
      <c r="T1148" t="s">
        <v>10</v>
      </c>
      <c r="U1148" s="3">
        <v>1</v>
      </c>
      <c r="V1148" t="s">
        <v>10</v>
      </c>
      <c r="W1148" s="4">
        <v>206.6</v>
      </c>
      <c r="X1148" s="17">
        <f t="shared" si="35"/>
        <v>206.6</v>
      </c>
      <c r="Y1148" t="s">
        <v>11</v>
      </c>
      <c r="Z1148" s="3">
        <v>1</v>
      </c>
      <c r="AA1148" s="3">
        <v>0</v>
      </c>
      <c r="AB1148" s="3">
        <v>0</v>
      </c>
      <c r="AC1148" s="3">
        <v>0</v>
      </c>
      <c r="AD1148" s="4">
        <v>0</v>
      </c>
      <c r="AE1148" s="3">
        <v>0</v>
      </c>
      <c r="AF1148" s="4">
        <v>0</v>
      </c>
      <c r="AG1148" s="3">
        <v>1</v>
      </c>
      <c r="AH1148" s="4">
        <v>0</v>
      </c>
      <c r="AI1148" s="4">
        <v>0</v>
      </c>
      <c r="AJ1148" s="4">
        <v>0</v>
      </c>
      <c r="AK1148" s="4">
        <v>0</v>
      </c>
      <c r="AL1148" t="s">
        <v>1750</v>
      </c>
      <c r="AM1148" t="s">
        <v>13</v>
      </c>
    </row>
    <row r="1149" spans="1:39" x14ac:dyDescent="0.25">
      <c r="A1149" t="s">
        <v>1</v>
      </c>
      <c r="B1149" t="s">
        <v>2</v>
      </c>
      <c r="C1149" t="s">
        <v>3</v>
      </c>
      <c r="D1149" t="s">
        <v>4</v>
      </c>
      <c r="E1149" t="str">
        <f>_xlfn.XLOOKUP(D1149,Planilha2!A:A,Planilha2!B:B)</f>
        <v>Compras EBMS</v>
      </c>
      <c r="F1149" s="2">
        <v>45422</v>
      </c>
      <c r="G1149" t="s">
        <v>1261</v>
      </c>
      <c r="H1149" s="10" t="s">
        <v>5684</v>
      </c>
      <c r="I1149" t="s">
        <v>33</v>
      </c>
      <c r="J1149" t="s">
        <v>1743</v>
      </c>
      <c r="K1149" t="s">
        <v>8</v>
      </c>
      <c r="L1149" t="str">
        <f t="shared" si="34"/>
        <v>Serviço</v>
      </c>
      <c r="M1149" t="s">
        <v>0</v>
      </c>
      <c r="N1149" t="s">
        <v>0</v>
      </c>
      <c r="O1149" t="s">
        <v>9</v>
      </c>
      <c r="P1149">
        <v>2118</v>
      </c>
      <c r="Q1149" t="str">
        <f>_xlfn.XLOOKUP(P1149,Planilha1!$A$2:$A$3,Planilha1!$B$2:$B$3)</f>
        <v>Arena</v>
      </c>
      <c r="R1149" t="s">
        <v>0</v>
      </c>
      <c r="S1149" s="3">
        <v>1</v>
      </c>
      <c r="T1149" t="s">
        <v>10</v>
      </c>
      <c r="U1149" s="3">
        <v>1</v>
      </c>
      <c r="V1149" t="s">
        <v>10</v>
      </c>
      <c r="W1149" s="4">
        <v>206.6</v>
      </c>
      <c r="X1149" s="17">
        <f t="shared" si="35"/>
        <v>206.6</v>
      </c>
      <c r="Y1149" t="s">
        <v>11</v>
      </c>
      <c r="Z1149" s="3">
        <v>1</v>
      </c>
      <c r="AA1149" s="3">
        <v>0</v>
      </c>
      <c r="AB1149" s="3">
        <v>0</v>
      </c>
      <c r="AC1149" s="3">
        <v>0</v>
      </c>
      <c r="AD1149" s="4">
        <v>0</v>
      </c>
      <c r="AE1149" s="3">
        <v>0</v>
      </c>
      <c r="AF1149" s="4">
        <v>0</v>
      </c>
      <c r="AG1149" s="3">
        <v>1</v>
      </c>
      <c r="AH1149" s="4">
        <v>0</v>
      </c>
      <c r="AI1149" s="4">
        <v>0</v>
      </c>
      <c r="AJ1149" s="4">
        <v>0</v>
      </c>
      <c r="AK1149" s="4">
        <v>0</v>
      </c>
      <c r="AL1149" t="s">
        <v>1751</v>
      </c>
      <c r="AM1149" t="s">
        <v>13</v>
      </c>
    </row>
    <row r="1150" spans="1:39" x14ac:dyDescent="0.25">
      <c r="A1150" t="s">
        <v>1</v>
      </c>
      <c r="B1150" t="s">
        <v>2</v>
      </c>
      <c r="C1150" t="s">
        <v>3</v>
      </c>
      <c r="D1150" t="s">
        <v>4</v>
      </c>
      <c r="E1150" t="str">
        <f>_xlfn.XLOOKUP(D1150,Planilha2!A:A,Planilha2!B:B)</f>
        <v>Compras EBMS</v>
      </c>
      <c r="F1150" s="2">
        <v>45422</v>
      </c>
      <c r="G1150" t="s">
        <v>1261</v>
      </c>
      <c r="H1150" s="10" t="s">
        <v>5684</v>
      </c>
      <c r="I1150" t="s">
        <v>33</v>
      </c>
      <c r="J1150" t="s">
        <v>1743</v>
      </c>
      <c r="K1150" t="s">
        <v>8</v>
      </c>
      <c r="L1150" t="str">
        <f t="shared" si="34"/>
        <v>Serviço</v>
      </c>
      <c r="M1150" t="s">
        <v>0</v>
      </c>
      <c r="N1150" t="s">
        <v>0</v>
      </c>
      <c r="O1150" t="s">
        <v>9</v>
      </c>
      <c r="P1150">
        <v>2118</v>
      </c>
      <c r="Q1150" t="str">
        <f>_xlfn.XLOOKUP(P1150,Planilha1!$A$2:$A$3,Planilha1!$B$2:$B$3)</f>
        <v>Arena</v>
      </c>
      <c r="R1150" t="s">
        <v>0</v>
      </c>
      <c r="S1150" s="3">
        <v>1</v>
      </c>
      <c r="T1150" t="s">
        <v>10</v>
      </c>
      <c r="U1150" s="3">
        <v>1</v>
      </c>
      <c r="V1150" t="s">
        <v>10</v>
      </c>
      <c r="W1150" s="4">
        <v>206.6</v>
      </c>
      <c r="X1150" s="17">
        <f t="shared" si="35"/>
        <v>206.6</v>
      </c>
      <c r="Y1150" t="s">
        <v>11</v>
      </c>
      <c r="Z1150" s="3">
        <v>1</v>
      </c>
      <c r="AA1150" s="3">
        <v>0</v>
      </c>
      <c r="AB1150" s="3">
        <v>0</v>
      </c>
      <c r="AC1150" s="3">
        <v>0</v>
      </c>
      <c r="AD1150" s="4">
        <v>0</v>
      </c>
      <c r="AE1150" s="3">
        <v>0</v>
      </c>
      <c r="AF1150" s="4">
        <v>0</v>
      </c>
      <c r="AG1150" s="3">
        <v>1</v>
      </c>
      <c r="AH1150" s="4">
        <v>0</v>
      </c>
      <c r="AI1150" s="4">
        <v>0</v>
      </c>
      <c r="AJ1150" s="4">
        <v>0</v>
      </c>
      <c r="AK1150" s="4">
        <v>0</v>
      </c>
      <c r="AL1150" t="s">
        <v>1752</v>
      </c>
      <c r="AM1150" t="s">
        <v>13</v>
      </c>
    </row>
    <row r="1151" spans="1:39" x14ac:dyDescent="0.25">
      <c r="A1151" t="s">
        <v>1</v>
      </c>
      <c r="B1151" t="s">
        <v>2</v>
      </c>
      <c r="C1151" t="s">
        <v>3</v>
      </c>
      <c r="D1151" t="s">
        <v>4</v>
      </c>
      <c r="E1151" t="str">
        <f>_xlfn.XLOOKUP(D1151,Planilha2!A:A,Planilha2!B:B)</f>
        <v>Compras EBMS</v>
      </c>
      <c r="F1151" s="2">
        <v>45422</v>
      </c>
      <c r="G1151" t="s">
        <v>1261</v>
      </c>
      <c r="H1151" s="10" t="s">
        <v>5684</v>
      </c>
      <c r="I1151" t="s">
        <v>33</v>
      </c>
      <c r="J1151" t="s">
        <v>1522</v>
      </c>
      <c r="K1151" t="s">
        <v>8</v>
      </c>
      <c r="L1151" t="str">
        <f t="shared" si="34"/>
        <v>Serviço</v>
      </c>
      <c r="M1151" t="s">
        <v>0</v>
      </c>
      <c r="N1151" t="s">
        <v>0</v>
      </c>
      <c r="O1151" t="s">
        <v>9</v>
      </c>
      <c r="P1151">
        <v>2118</v>
      </c>
      <c r="Q1151" t="str">
        <f>_xlfn.XLOOKUP(P1151,Planilha1!$A$2:$A$3,Planilha1!$B$2:$B$3)</f>
        <v>Arena</v>
      </c>
      <c r="R1151" t="s">
        <v>0</v>
      </c>
      <c r="S1151" s="3">
        <v>1</v>
      </c>
      <c r="T1151" t="s">
        <v>10</v>
      </c>
      <c r="U1151" s="3">
        <v>1</v>
      </c>
      <c r="V1151" t="s">
        <v>10</v>
      </c>
      <c r="W1151" s="4">
        <v>1033</v>
      </c>
      <c r="X1151" s="17">
        <f t="shared" si="35"/>
        <v>1033</v>
      </c>
      <c r="Y1151" t="s">
        <v>11</v>
      </c>
      <c r="Z1151" s="3">
        <v>1</v>
      </c>
      <c r="AA1151" s="3">
        <v>0</v>
      </c>
      <c r="AB1151" s="3">
        <v>0</v>
      </c>
      <c r="AC1151" s="3">
        <v>0</v>
      </c>
      <c r="AD1151" s="4">
        <v>0</v>
      </c>
      <c r="AE1151" s="3">
        <v>0</v>
      </c>
      <c r="AF1151" s="4">
        <v>0</v>
      </c>
      <c r="AG1151" s="3">
        <v>1</v>
      </c>
      <c r="AH1151" s="4">
        <v>0</v>
      </c>
      <c r="AI1151" s="4">
        <v>0</v>
      </c>
      <c r="AJ1151" s="4">
        <v>0</v>
      </c>
      <c r="AK1151" s="4">
        <v>0</v>
      </c>
      <c r="AL1151" t="s">
        <v>1753</v>
      </c>
      <c r="AM1151" t="s">
        <v>13</v>
      </c>
    </row>
    <row r="1152" spans="1:39" x14ac:dyDescent="0.25">
      <c r="A1152" t="s">
        <v>1</v>
      </c>
      <c r="B1152" t="s">
        <v>2</v>
      </c>
      <c r="C1152" t="s">
        <v>3</v>
      </c>
      <c r="D1152" t="s">
        <v>4</v>
      </c>
      <c r="E1152" t="str">
        <f>_xlfn.XLOOKUP(D1152,Planilha2!A:A,Planilha2!B:B)</f>
        <v>Compras EBMS</v>
      </c>
      <c r="F1152" s="2">
        <v>45422</v>
      </c>
      <c r="G1152" t="s">
        <v>1261</v>
      </c>
      <c r="H1152" s="10" t="s">
        <v>5684</v>
      </c>
      <c r="I1152" t="s">
        <v>33</v>
      </c>
      <c r="J1152" t="s">
        <v>1522</v>
      </c>
      <c r="K1152" t="s">
        <v>8</v>
      </c>
      <c r="L1152" t="str">
        <f t="shared" si="34"/>
        <v>Serviço</v>
      </c>
      <c r="M1152" t="s">
        <v>0</v>
      </c>
      <c r="N1152" t="s">
        <v>0</v>
      </c>
      <c r="O1152" t="s">
        <v>9</v>
      </c>
      <c r="P1152">
        <v>2118</v>
      </c>
      <c r="Q1152" t="str">
        <f>_xlfn.XLOOKUP(P1152,Planilha1!$A$2:$A$3,Planilha1!$B$2:$B$3)</f>
        <v>Arena</v>
      </c>
      <c r="R1152" t="s">
        <v>0</v>
      </c>
      <c r="S1152" s="3">
        <v>1</v>
      </c>
      <c r="T1152" t="s">
        <v>10</v>
      </c>
      <c r="U1152" s="3">
        <v>1</v>
      </c>
      <c r="V1152" t="s">
        <v>10</v>
      </c>
      <c r="W1152" s="4">
        <v>10943.6</v>
      </c>
      <c r="X1152" s="17">
        <f t="shared" si="35"/>
        <v>10943.6</v>
      </c>
      <c r="Y1152" t="s">
        <v>11</v>
      </c>
      <c r="Z1152" s="3">
        <v>1</v>
      </c>
      <c r="AA1152" s="3">
        <v>0</v>
      </c>
      <c r="AB1152" s="3">
        <v>0</v>
      </c>
      <c r="AC1152" s="3">
        <v>0</v>
      </c>
      <c r="AD1152" s="4">
        <v>0</v>
      </c>
      <c r="AE1152" s="3">
        <v>0</v>
      </c>
      <c r="AF1152" s="4">
        <v>0</v>
      </c>
      <c r="AG1152" s="3">
        <v>1</v>
      </c>
      <c r="AH1152" s="4">
        <v>0</v>
      </c>
      <c r="AI1152" s="4">
        <v>0</v>
      </c>
      <c r="AJ1152" s="4">
        <v>0</v>
      </c>
      <c r="AK1152" s="4">
        <v>0</v>
      </c>
      <c r="AL1152" t="s">
        <v>1754</v>
      </c>
      <c r="AM1152" t="s">
        <v>13</v>
      </c>
    </row>
    <row r="1153" spans="1:39" x14ac:dyDescent="0.25">
      <c r="A1153" t="s">
        <v>1</v>
      </c>
      <c r="B1153" t="s">
        <v>2</v>
      </c>
      <c r="C1153" t="s">
        <v>3</v>
      </c>
      <c r="D1153" t="s">
        <v>4</v>
      </c>
      <c r="E1153" t="str">
        <f>_xlfn.XLOOKUP(D1153,Planilha2!A:A,Planilha2!B:B)</f>
        <v>Compras EBMS</v>
      </c>
      <c r="F1153" s="2">
        <v>45422</v>
      </c>
      <c r="G1153" t="s">
        <v>1281</v>
      </c>
      <c r="H1153" s="10" t="s">
        <v>5686</v>
      </c>
      <c r="I1153" t="s">
        <v>741</v>
      </c>
      <c r="J1153" t="s">
        <v>1282</v>
      </c>
      <c r="K1153" t="s">
        <v>8</v>
      </c>
      <c r="L1153" t="str">
        <f t="shared" si="34"/>
        <v>Serviço</v>
      </c>
      <c r="M1153" t="s">
        <v>0</v>
      </c>
      <c r="N1153" t="s">
        <v>0</v>
      </c>
      <c r="O1153" t="s">
        <v>9</v>
      </c>
      <c r="P1153">
        <v>2118</v>
      </c>
      <c r="Q1153" t="str">
        <f>_xlfn.XLOOKUP(P1153,Planilha1!$A$2:$A$3,Planilha1!$B$2:$B$3)</f>
        <v>Arena</v>
      </c>
      <c r="R1153" t="s">
        <v>0</v>
      </c>
      <c r="S1153" s="3">
        <v>1</v>
      </c>
      <c r="T1153" t="s">
        <v>10</v>
      </c>
      <c r="U1153" s="3">
        <v>1</v>
      </c>
      <c r="V1153" t="s">
        <v>10</v>
      </c>
      <c r="W1153" s="4">
        <v>3500</v>
      </c>
      <c r="X1153" s="17">
        <f t="shared" si="35"/>
        <v>3500</v>
      </c>
      <c r="Y1153" t="s">
        <v>11</v>
      </c>
      <c r="Z1153" s="3">
        <v>1</v>
      </c>
      <c r="AA1153" s="3">
        <v>0</v>
      </c>
      <c r="AB1153" s="3">
        <v>0</v>
      </c>
      <c r="AC1153" s="3">
        <v>0</v>
      </c>
      <c r="AD1153" s="4">
        <v>0</v>
      </c>
      <c r="AE1153" s="3">
        <v>0</v>
      </c>
      <c r="AF1153" s="4">
        <v>0</v>
      </c>
      <c r="AG1153" s="3">
        <v>1</v>
      </c>
      <c r="AH1153" s="4">
        <v>0</v>
      </c>
      <c r="AI1153" s="4">
        <v>0</v>
      </c>
      <c r="AJ1153" s="4">
        <v>0</v>
      </c>
      <c r="AK1153" s="4">
        <v>0</v>
      </c>
      <c r="AL1153" t="s">
        <v>1755</v>
      </c>
      <c r="AM1153" t="s">
        <v>13</v>
      </c>
    </row>
    <row r="1154" spans="1:39" x14ac:dyDescent="0.25">
      <c r="A1154" t="s">
        <v>1</v>
      </c>
      <c r="B1154" t="s">
        <v>2</v>
      </c>
      <c r="C1154" t="s">
        <v>3</v>
      </c>
      <c r="D1154" t="s">
        <v>4</v>
      </c>
      <c r="E1154" t="str">
        <f>_xlfn.XLOOKUP(D1154,Planilha2!A:A,Planilha2!B:B)</f>
        <v>Compras EBMS</v>
      </c>
      <c r="F1154" s="2">
        <v>45425</v>
      </c>
      <c r="G1154" t="s">
        <v>1197</v>
      </c>
      <c r="H1154" s="10" t="s">
        <v>5670</v>
      </c>
      <c r="I1154" t="s">
        <v>1170</v>
      </c>
      <c r="J1154" t="s">
        <v>1756</v>
      </c>
      <c r="K1154" t="s">
        <v>1146</v>
      </c>
      <c r="L1154" t="str">
        <f t="shared" si="34"/>
        <v>Material</v>
      </c>
      <c r="M1154" t="s">
        <v>0</v>
      </c>
      <c r="N1154" t="s">
        <v>0</v>
      </c>
      <c r="O1154" t="s">
        <v>9</v>
      </c>
      <c r="P1154">
        <v>2118</v>
      </c>
      <c r="Q1154" t="str">
        <f>_xlfn.XLOOKUP(P1154,Planilha1!$A$2:$A$3,Planilha1!$B$2:$B$3)</f>
        <v>Arena</v>
      </c>
      <c r="R1154" t="s">
        <v>0</v>
      </c>
      <c r="S1154" s="3">
        <v>1</v>
      </c>
      <c r="T1154" t="s">
        <v>210</v>
      </c>
      <c r="U1154" s="3">
        <v>1</v>
      </c>
      <c r="V1154" t="s">
        <v>210</v>
      </c>
      <c r="W1154" s="4">
        <v>767.75</v>
      </c>
      <c r="X1154" s="17">
        <f t="shared" si="35"/>
        <v>767.75</v>
      </c>
      <c r="Y1154" t="s">
        <v>11</v>
      </c>
      <c r="Z1154" s="3">
        <v>1</v>
      </c>
      <c r="AA1154" s="3">
        <v>0</v>
      </c>
      <c r="AB1154" s="3">
        <v>0</v>
      </c>
      <c r="AC1154" s="3">
        <v>0</v>
      </c>
      <c r="AD1154" s="4">
        <v>0</v>
      </c>
      <c r="AE1154" s="3">
        <v>0</v>
      </c>
      <c r="AF1154" s="4">
        <v>0</v>
      </c>
      <c r="AG1154" s="3">
        <v>1</v>
      </c>
      <c r="AH1154" s="4">
        <v>0</v>
      </c>
      <c r="AI1154" s="4">
        <v>0</v>
      </c>
      <c r="AJ1154" s="4">
        <v>0</v>
      </c>
      <c r="AK1154" s="4">
        <v>0</v>
      </c>
      <c r="AL1154" t="s">
        <v>1757</v>
      </c>
      <c r="AM1154" t="s">
        <v>13</v>
      </c>
    </row>
    <row r="1155" spans="1:39" x14ac:dyDescent="0.25">
      <c r="A1155" t="s">
        <v>1</v>
      </c>
      <c r="B1155" t="s">
        <v>2</v>
      </c>
      <c r="C1155" t="s">
        <v>3</v>
      </c>
      <c r="D1155" t="s">
        <v>4</v>
      </c>
      <c r="E1155" t="str">
        <f>_xlfn.XLOOKUP(D1155,Planilha2!A:A,Planilha2!B:B)</f>
        <v>Compras EBMS</v>
      </c>
      <c r="F1155" s="2">
        <v>45425</v>
      </c>
      <c r="G1155" t="s">
        <v>1217</v>
      </c>
      <c r="H1155" s="10" t="s">
        <v>5672</v>
      </c>
      <c r="I1155" t="s">
        <v>21</v>
      </c>
      <c r="J1155" t="s">
        <v>1672</v>
      </c>
      <c r="K1155" t="s">
        <v>8</v>
      </c>
      <c r="L1155" t="str">
        <f t="shared" ref="L1155:L1218" si="36">IF(LEFT(K1155,1)="s","Serviço",IF(LEFT(K1155,1)="l","Locação","Material"))</f>
        <v>Serviço</v>
      </c>
      <c r="M1155" t="s">
        <v>0</v>
      </c>
      <c r="N1155" t="s">
        <v>0</v>
      </c>
      <c r="O1155" t="s">
        <v>9</v>
      </c>
      <c r="P1155">
        <v>2118</v>
      </c>
      <c r="Q1155" t="str">
        <f>_xlfn.XLOOKUP(P1155,Planilha1!$A$2:$A$3,Planilha1!$B$2:$B$3)</f>
        <v>Arena</v>
      </c>
      <c r="R1155" t="s">
        <v>0</v>
      </c>
      <c r="S1155" s="3">
        <v>1</v>
      </c>
      <c r="T1155" t="s">
        <v>10</v>
      </c>
      <c r="U1155" s="3">
        <v>1</v>
      </c>
      <c r="V1155" t="s">
        <v>10</v>
      </c>
      <c r="W1155" s="4">
        <v>5000</v>
      </c>
      <c r="X1155" s="17">
        <f t="shared" ref="X1155:X1218" si="37">W1155*S1155/Z1155</f>
        <v>5000</v>
      </c>
      <c r="Y1155" t="s">
        <v>11</v>
      </c>
      <c r="Z1155" s="3">
        <v>1</v>
      </c>
      <c r="AA1155" s="3">
        <v>0</v>
      </c>
      <c r="AB1155" s="3">
        <v>0</v>
      </c>
      <c r="AC1155" s="3">
        <v>0</v>
      </c>
      <c r="AD1155" s="4">
        <v>0</v>
      </c>
      <c r="AE1155" s="3">
        <v>0</v>
      </c>
      <c r="AF1155" s="4">
        <v>0</v>
      </c>
      <c r="AG1155" s="3">
        <v>1</v>
      </c>
      <c r="AH1155" s="4">
        <v>0</v>
      </c>
      <c r="AI1155" s="4">
        <v>0</v>
      </c>
      <c r="AJ1155" s="4">
        <v>0</v>
      </c>
      <c r="AK1155" s="4">
        <v>0</v>
      </c>
      <c r="AL1155" t="s">
        <v>1758</v>
      </c>
      <c r="AM1155" t="s">
        <v>13</v>
      </c>
    </row>
    <row r="1156" spans="1:39" x14ac:dyDescent="0.25">
      <c r="A1156" t="s">
        <v>1</v>
      </c>
      <c r="B1156" t="s">
        <v>2</v>
      </c>
      <c r="C1156" t="s">
        <v>3</v>
      </c>
      <c r="D1156" t="s">
        <v>4</v>
      </c>
      <c r="E1156" t="str">
        <f>_xlfn.XLOOKUP(D1156,Planilha2!A:A,Planilha2!B:B)</f>
        <v>Compras EBMS</v>
      </c>
      <c r="F1156" s="2">
        <v>45425</v>
      </c>
      <c r="G1156" t="s">
        <v>1220</v>
      </c>
      <c r="H1156" s="10" t="s">
        <v>5673</v>
      </c>
      <c r="I1156" t="s">
        <v>21</v>
      </c>
      <c r="J1156" t="s">
        <v>1326</v>
      </c>
      <c r="K1156" t="s">
        <v>8</v>
      </c>
      <c r="L1156" t="str">
        <f t="shared" si="36"/>
        <v>Serviço</v>
      </c>
      <c r="M1156" t="s">
        <v>0</v>
      </c>
      <c r="N1156" t="s">
        <v>0</v>
      </c>
      <c r="O1156" t="s">
        <v>9</v>
      </c>
      <c r="P1156">
        <v>2118</v>
      </c>
      <c r="Q1156" t="str">
        <f>_xlfn.XLOOKUP(P1156,Planilha1!$A$2:$A$3,Planilha1!$B$2:$B$3)</f>
        <v>Arena</v>
      </c>
      <c r="R1156" t="s">
        <v>0</v>
      </c>
      <c r="S1156" s="3">
        <v>1</v>
      </c>
      <c r="T1156" t="s">
        <v>10</v>
      </c>
      <c r="U1156" s="3">
        <v>1</v>
      </c>
      <c r="V1156" t="s">
        <v>10</v>
      </c>
      <c r="W1156" s="4">
        <v>2000</v>
      </c>
      <c r="X1156" s="17">
        <f t="shared" si="37"/>
        <v>2000</v>
      </c>
      <c r="Y1156" t="s">
        <v>11</v>
      </c>
      <c r="Z1156" s="3">
        <v>1</v>
      </c>
      <c r="AA1156" s="3">
        <v>0</v>
      </c>
      <c r="AB1156" s="3">
        <v>0</v>
      </c>
      <c r="AC1156" s="3">
        <v>0</v>
      </c>
      <c r="AD1156" s="4">
        <v>0</v>
      </c>
      <c r="AE1156" s="3">
        <v>0</v>
      </c>
      <c r="AF1156" s="4">
        <v>0</v>
      </c>
      <c r="AG1156" s="3">
        <v>1</v>
      </c>
      <c r="AH1156" s="4">
        <v>0</v>
      </c>
      <c r="AI1156" s="4">
        <v>0</v>
      </c>
      <c r="AJ1156" s="4">
        <v>0</v>
      </c>
      <c r="AK1156" s="4">
        <v>0</v>
      </c>
      <c r="AL1156" t="s">
        <v>1759</v>
      </c>
      <c r="AM1156" t="s">
        <v>13</v>
      </c>
    </row>
    <row r="1157" spans="1:39" x14ac:dyDescent="0.25">
      <c r="A1157" t="s">
        <v>1</v>
      </c>
      <c r="B1157" t="s">
        <v>2</v>
      </c>
      <c r="C1157" t="s">
        <v>3</v>
      </c>
      <c r="D1157" t="s">
        <v>4</v>
      </c>
      <c r="E1157" t="str">
        <f>_xlfn.XLOOKUP(D1157,Planilha2!A:A,Planilha2!B:B)</f>
        <v>Compras EBMS</v>
      </c>
      <c r="F1157" s="2">
        <v>45425</v>
      </c>
      <c r="G1157" t="s">
        <v>1223</v>
      </c>
      <c r="H1157" s="10" t="s">
        <v>5674</v>
      </c>
      <c r="I1157" t="s">
        <v>21</v>
      </c>
      <c r="J1157" t="s">
        <v>1565</v>
      </c>
      <c r="K1157" t="s">
        <v>8</v>
      </c>
      <c r="L1157" t="str">
        <f t="shared" si="36"/>
        <v>Serviço</v>
      </c>
      <c r="M1157" t="s">
        <v>0</v>
      </c>
      <c r="N1157" t="s">
        <v>0</v>
      </c>
      <c r="O1157" t="s">
        <v>9</v>
      </c>
      <c r="P1157">
        <v>2118</v>
      </c>
      <c r="Q1157" t="str">
        <f>_xlfn.XLOOKUP(P1157,Planilha1!$A$2:$A$3,Planilha1!$B$2:$B$3)</f>
        <v>Arena</v>
      </c>
      <c r="R1157" t="s">
        <v>0</v>
      </c>
      <c r="S1157" s="3">
        <v>1</v>
      </c>
      <c r="T1157" t="s">
        <v>10</v>
      </c>
      <c r="U1157" s="3">
        <v>1</v>
      </c>
      <c r="V1157" t="s">
        <v>10</v>
      </c>
      <c r="W1157" s="4">
        <v>600</v>
      </c>
      <c r="X1157" s="17">
        <f t="shared" si="37"/>
        <v>600</v>
      </c>
      <c r="Y1157" t="s">
        <v>11</v>
      </c>
      <c r="Z1157" s="3">
        <v>1</v>
      </c>
      <c r="AA1157" s="3">
        <v>0</v>
      </c>
      <c r="AB1157" s="3">
        <v>0</v>
      </c>
      <c r="AC1157" s="3">
        <v>0</v>
      </c>
      <c r="AD1157" s="4">
        <v>0</v>
      </c>
      <c r="AE1157" s="3">
        <v>0</v>
      </c>
      <c r="AF1157" s="4">
        <v>0</v>
      </c>
      <c r="AG1157" s="3">
        <v>1</v>
      </c>
      <c r="AH1157" s="4">
        <v>0</v>
      </c>
      <c r="AI1157" s="4">
        <v>0</v>
      </c>
      <c r="AJ1157" s="4">
        <v>0</v>
      </c>
      <c r="AK1157" s="4">
        <v>0</v>
      </c>
      <c r="AL1157" t="s">
        <v>1760</v>
      </c>
      <c r="AM1157" t="s">
        <v>13</v>
      </c>
    </row>
    <row r="1158" spans="1:39" x14ac:dyDescent="0.25">
      <c r="A1158" t="s">
        <v>1</v>
      </c>
      <c r="B1158" t="s">
        <v>2</v>
      </c>
      <c r="C1158" t="s">
        <v>3</v>
      </c>
      <c r="D1158" t="s">
        <v>4</v>
      </c>
      <c r="E1158" t="str">
        <f>_xlfn.XLOOKUP(D1158,Planilha2!A:A,Planilha2!B:B)</f>
        <v>Compras EBMS</v>
      </c>
      <c r="F1158" s="2">
        <v>45425</v>
      </c>
      <c r="G1158" t="s">
        <v>1169</v>
      </c>
      <c r="H1158" s="10" t="s">
        <v>5666</v>
      </c>
      <c r="I1158" t="s">
        <v>1170</v>
      </c>
      <c r="J1158" t="s">
        <v>1761</v>
      </c>
      <c r="K1158" t="s">
        <v>1146</v>
      </c>
      <c r="L1158" t="str">
        <f t="shared" si="36"/>
        <v>Material</v>
      </c>
      <c r="M1158" t="s">
        <v>0</v>
      </c>
      <c r="N1158" t="s">
        <v>0</v>
      </c>
      <c r="O1158" t="s">
        <v>9</v>
      </c>
      <c r="P1158">
        <v>2118</v>
      </c>
      <c r="Q1158" t="str">
        <f>_xlfn.XLOOKUP(P1158,Planilha1!$A$2:$A$3,Planilha1!$B$2:$B$3)</f>
        <v>Arena</v>
      </c>
      <c r="R1158" t="s">
        <v>0</v>
      </c>
      <c r="S1158" s="3">
        <v>1</v>
      </c>
      <c r="T1158" t="s">
        <v>210</v>
      </c>
      <c r="U1158" s="3">
        <v>1</v>
      </c>
      <c r="V1158" t="s">
        <v>210</v>
      </c>
      <c r="W1158" s="4">
        <v>3432</v>
      </c>
      <c r="X1158" s="17">
        <f t="shared" si="37"/>
        <v>3432</v>
      </c>
      <c r="Y1158" t="s">
        <v>11</v>
      </c>
      <c r="Z1158" s="3">
        <v>1</v>
      </c>
      <c r="AA1158" s="3">
        <v>0</v>
      </c>
      <c r="AB1158" s="3">
        <v>0</v>
      </c>
      <c r="AC1158" s="3">
        <v>0</v>
      </c>
      <c r="AD1158" s="4">
        <v>0</v>
      </c>
      <c r="AE1158" s="3">
        <v>0</v>
      </c>
      <c r="AF1158" s="4">
        <v>0</v>
      </c>
      <c r="AG1158" s="3">
        <v>1</v>
      </c>
      <c r="AH1158" s="4">
        <v>0</v>
      </c>
      <c r="AI1158" s="4">
        <v>0</v>
      </c>
      <c r="AJ1158" s="4">
        <v>0</v>
      </c>
      <c r="AK1158" s="4">
        <v>0</v>
      </c>
      <c r="AL1158" t="s">
        <v>1762</v>
      </c>
      <c r="AM1158" t="s">
        <v>13</v>
      </c>
    </row>
    <row r="1159" spans="1:39" x14ac:dyDescent="0.25">
      <c r="A1159" t="s">
        <v>1</v>
      </c>
      <c r="B1159" t="s">
        <v>2</v>
      </c>
      <c r="C1159" t="s">
        <v>3</v>
      </c>
      <c r="D1159" t="s">
        <v>4</v>
      </c>
      <c r="E1159" t="str">
        <f>_xlfn.XLOOKUP(D1159,Planilha2!A:A,Planilha2!B:B)</f>
        <v>Compras EBMS</v>
      </c>
      <c r="F1159" s="2">
        <v>45425</v>
      </c>
      <c r="G1159" t="s">
        <v>1169</v>
      </c>
      <c r="H1159" s="10" t="s">
        <v>5666</v>
      </c>
      <c r="I1159" t="s">
        <v>1170</v>
      </c>
      <c r="J1159" t="s">
        <v>1761</v>
      </c>
      <c r="K1159" t="s">
        <v>1146</v>
      </c>
      <c r="L1159" t="str">
        <f t="shared" si="36"/>
        <v>Material</v>
      </c>
      <c r="M1159" t="s">
        <v>0</v>
      </c>
      <c r="N1159" t="s">
        <v>0</v>
      </c>
      <c r="O1159" t="s">
        <v>9</v>
      </c>
      <c r="P1159">
        <v>2118</v>
      </c>
      <c r="Q1159" t="str">
        <f>_xlfn.XLOOKUP(P1159,Planilha1!$A$2:$A$3,Planilha1!$B$2:$B$3)</f>
        <v>Arena</v>
      </c>
      <c r="R1159" t="s">
        <v>0</v>
      </c>
      <c r="S1159" s="3">
        <v>1</v>
      </c>
      <c r="T1159" t="s">
        <v>210</v>
      </c>
      <c r="U1159" s="3">
        <v>1</v>
      </c>
      <c r="V1159" t="s">
        <v>210</v>
      </c>
      <c r="W1159" s="4">
        <v>2392</v>
      </c>
      <c r="X1159" s="17">
        <f t="shared" si="37"/>
        <v>2392</v>
      </c>
      <c r="Y1159" t="s">
        <v>11</v>
      </c>
      <c r="Z1159" s="3">
        <v>1</v>
      </c>
      <c r="AA1159" s="3">
        <v>0</v>
      </c>
      <c r="AB1159" s="3">
        <v>0</v>
      </c>
      <c r="AC1159" s="3">
        <v>0</v>
      </c>
      <c r="AD1159" s="4">
        <v>0</v>
      </c>
      <c r="AE1159" s="3">
        <v>0</v>
      </c>
      <c r="AF1159" s="4">
        <v>0</v>
      </c>
      <c r="AG1159" s="3">
        <v>1</v>
      </c>
      <c r="AH1159" s="4">
        <v>0</v>
      </c>
      <c r="AI1159" s="4">
        <v>0</v>
      </c>
      <c r="AJ1159" s="4">
        <v>0</v>
      </c>
      <c r="AK1159" s="4">
        <v>0</v>
      </c>
      <c r="AL1159" t="s">
        <v>1763</v>
      </c>
      <c r="AM1159" t="s">
        <v>13</v>
      </c>
    </row>
    <row r="1160" spans="1:39" x14ac:dyDescent="0.25">
      <c r="A1160" t="s">
        <v>1</v>
      </c>
      <c r="B1160" t="s">
        <v>2</v>
      </c>
      <c r="C1160" t="s">
        <v>3</v>
      </c>
      <c r="D1160" t="s">
        <v>4</v>
      </c>
      <c r="E1160" t="str">
        <f>_xlfn.XLOOKUP(D1160,Planilha2!A:A,Planilha2!B:B)</f>
        <v>Compras EBMS</v>
      </c>
      <c r="F1160" s="2">
        <v>45425</v>
      </c>
      <c r="G1160" t="s">
        <v>1217</v>
      </c>
      <c r="H1160" s="10" t="s">
        <v>5672</v>
      </c>
      <c r="I1160" t="s">
        <v>21</v>
      </c>
      <c r="J1160" t="s">
        <v>1562</v>
      </c>
      <c r="K1160" t="s">
        <v>8</v>
      </c>
      <c r="L1160" t="str">
        <f t="shared" si="36"/>
        <v>Serviço</v>
      </c>
      <c r="M1160" t="s">
        <v>0</v>
      </c>
      <c r="N1160" t="s">
        <v>0</v>
      </c>
      <c r="O1160" t="s">
        <v>9</v>
      </c>
      <c r="P1160">
        <v>2118</v>
      </c>
      <c r="Q1160" t="str">
        <f>_xlfn.XLOOKUP(P1160,Planilha1!$A$2:$A$3,Planilha1!$B$2:$B$3)</f>
        <v>Arena</v>
      </c>
      <c r="R1160" t="s">
        <v>0</v>
      </c>
      <c r="S1160" s="3">
        <v>1</v>
      </c>
      <c r="T1160" t="s">
        <v>10</v>
      </c>
      <c r="U1160" s="3">
        <v>1</v>
      </c>
      <c r="V1160" t="s">
        <v>10</v>
      </c>
      <c r="W1160" s="4">
        <v>1600</v>
      </c>
      <c r="X1160" s="17">
        <f t="shared" si="37"/>
        <v>1600</v>
      </c>
      <c r="Y1160" t="s">
        <v>11</v>
      </c>
      <c r="Z1160" s="3">
        <v>1</v>
      </c>
      <c r="AA1160" s="3">
        <v>0</v>
      </c>
      <c r="AB1160" s="3">
        <v>0</v>
      </c>
      <c r="AC1160" s="3">
        <v>0</v>
      </c>
      <c r="AD1160" s="4">
        <v>0</v>
      </c>
      <c r="AE1160" s="3">
        <v>0</v>
      </c>
      <c r="AF1160" s="4">
        <v>0</v>
      </c>
      <c r="AG1160" s="3">
        <v>1</v>
      </c>
      <c r="AH1160" s="4">
        <v>0</v>
      </c>
      <c r="AI1160" s="4">
        <v>0</v>
      </c>
      <c r="AJ1160" s="4">
        <v>0</v>
      </c>
      <c r="AK1160" s="4">
        <v>0</v>
      </c>
      <c r="AL1160" t="s">
        <v>1764</v>
      </c>
      <c r="AM1160" t="s">
        <v>13</v>
      </c>
    </row>
    <row r="1161" spans="1:39" x14ac:dyDescent="0.25">
      <c r="A1161" t="s">
        <v>1</v>
      </c>
      <c r="B1161" t="s">
        <v>2</v>
      </c>
      <c r="C1161" t="s">
        <v>3</v>
      </c>
      <c r="D1161" t="s">
        <v>4</v>
      </c>
      <c r="E1161" t="str">
        <f>_xlfn.XLOOKUP(D1161,Planilha2!A:A,Planilha2!B:B)</f>
        <v>Compras EBMS</v>
      </c>
      <c r="F1161" s="2">
        <v>45425</v>
      </c>
      <c r="G1161" t="s">
        <v>1220</v>
      </c>
      <c r="H1161" s="10" t="s">
        <v>5673</v>
      </c>
      <c r="I1161" t="s">
        <v>21</v>
      </c>
      <c r="J1161" t="s">
        <v>1326</v>
      </c>
      <c r="K1161" t="s">
        <v>8</v>
      </c>
      <c r="L1161" t="str">
        <f t="shared" si="36"/>
        <v>Serviço</v>
      </c>
      <c r="M1161" t="s">
        <v>0</v>
      </c>
      <c r="N1161" t="s">
        <v>0</v>
      </c>
      <c r="O1161" t="s">
        <v>9</v>
      </c>
      <c r="P1161">
        <v>2118</v>
      </c>
      <c r="Q1161" t="str">
        <f>_xlfn.XLOOKUP(P1161,Planilha1!$A$2:$A$3,Planilha1!$B$2:$B$3)</f>
        <v>Arena</v>
      </c>
      <c r="R1161" t="s">
        <v>0</v>
      </c>
      <c r="S1161" s="3">
        <v>1</v>
      </c>
      <c r="T1161" t="s">
        <v>10</v>
      </c>
      <c r="U1161" s="3">
        <v>1</v>
      </c>
      <c r="V1161" t="s">
        <v>10</v>
      </c>
      <c r="W1161" s="4">
        <v>500</v>
      </c>
      <c r="X1161" s="17">
        <f t="shared" si="37"/>
        <v>500</v>
      </c>
      <c r="Y1161" t="s">
        <v>11</v>
      </c>
      <c r="Z1161" s="3">
        <v>1</v>
      </c>
      <c r="AA1161" s="3">
        <v>0</v>
      </c>
      <c r="AB1161" s="3">
        <v>0</v>
      </c>
      <c r="AC1161" s="3">
        <v>0</v>
      </c>
      <c r="AD1161" s="4">
        <v>0</v>
      </c>
      <c r="AE1161" s="3">
        <v>0</v>
      </c>
      <c r="AF1161" s="4">
        <v>0</v>
      </c>
      <c r="AG1161" s="3">
        <v>1</v>
      </c>
      <c r="AH1161" s="4">
        <v>0</v>
      </c>
      <c r="AI1161" s="4">
        <v>0</v>
      </c>
      <c r="AJ1161" s="4">
        <v>0</v>
      </c>
      <c r="AK1161" s="4">
        <v>0</v>
      </c>
      <c r="AL1161" t="s">
        <v>1765</v>
      </c>
      <c r="AM1161" t="s">
        <v>13</v>
      </c>
    </row>
    <row r="1162" spans="1:39" x14ac:dyDescent="0.25">
      <c r="A1162" t="s">
        <v>1</v>
      </c>
      <c r="B1162" t="s">
        <v>2</v>
      </c>
      <c r="C1162" t="s">
        <v>3</v>
      </c>
      <c r="D1162" t="s">
        <v>4</v>
      </c>
      <c r="E1162" t="str">
        <f>_xlfn.XLOOKUP(D1162,Planilha2!A:A,Planilha2!B:B)</f>
        <v>Compras EBMS</v>
      </c>
      <c r="F1162" s="2">
        <v>45425</v>
      </c>
      <c r="G1162" t="s">
        <v>1223</v>
      </c>
      <c r="H1162" s="10" t="s">
        <v>5674</v>
      </c>
      <c r="I1162" t="s">
        <v>21</v>
      </c>
      <c r="J1162" t="s">
        <v>1328</v>
      </c>
      <c r="K1162" t="s">
        <v>8</v>
      </c>
      <c r="L1162" t="str">
        <f t="shared" si="36"/>
        <v>Serviço</v>
      </c>
      <c r="M1162" t="s">
        <v>0</v>
      </c>
      <c r="N1162" t="s">
        <v>0</v>
      </c>
      <c r="O1162" t="s">
        <v>9</v>
      </c>
      <c r="P1162">
        <v>2118</v>
      </c>
      <c r="Q1162" t="str">
        <f>_xlfn.XLOOKUP(P1162,Planilha1!$A$2:$A$3,Planilha1!$B$2:$B$3)</f>
        <v>Arena</v>
      </c>
      <c r="R1162" t="s">
        <v>0</v>
      </c>
      <c r="S1162" s="3">
        <v>1</v>
      </c>
      <c r="T1162" t="s">
        <v>10</v>
      </c>
      <c r="U1162" s="3">
        <v>1</v>
      </c>
      <c r="V1162" t="s">
        <v>10</v>
      </c>
      <c r="W1162" s="4">
        <v>500</v>
      </c>
      <c r="X1162" s="17">
        <f t="shared" si="37"/>
        <v>500</v>
      </c>
      <c r="Y1162" t="s">
        <v>11</v>
      </c>
      <c r="Z1162" s="3">
        <v>1</v>
      </c>
      <c r="AA1162" s="3">
        <v>0</v>
      </c>
      <c r="AB1162" s="3">
        <v>0</v>
      </c>
      <c r="AC1162" s="3">
        <v>0</v>
      </c>
      <c r="AD1162" s="4">
        <v>0</v>
      </c>
      <c r="AE1162" s="3">
        <v>0</v>
      </c>
      <c r="AF1162" s="4">
        <v>0</v>
      </c>
      <c r="AG1162" s="3">
        <v>1</v>
      </c>
      <c r="AH1162" s="4">
        <v>0</v>
      </c>
      <c r="AI1162" s="4">
        <v>0</v>
      </c>
      <c r="AJ1162" s="4">
        <v>0</v>
      </c>
      <c r="AK1162" s="4">
        <v>0</v>
      </c>
      <c r="AL1162" t="s">
        <v>1766</v>
      </c>
      <c r="AM1162" t="s">
        <v>13</v>
      </c>
    </row>
    <row r="1163" spans="1:39" x14ac:dyDescent="0.25">
      <c r="A1163" t="s">
        <v>1</v>
      </c>
      <c r="B1163" t="s">
        <v>2</v>
      </c>
      <c r="C1163" t="s">
        <v>3</v>
      </c>
      <c r="D1163" t="s">
        <v>4</v>
      </c>
      <c r="E1163" t="str">
        <f>_xlfn.XLOOKUP(D1163,Planilha2!A:A,Planilha2!B:B)</f>
        <v>Compras EBMS</v>
      </c>
      <c r="F1163" s="2">
        <v>45425</v>
      </c>
      <c r="G1163" t="s">
        <v>160</v>
      </c>
      <c r="H1163" s="10" t="s">
        <v>5603</v>
      </c>
      <c r="I1163" t="s">
        <v>1207</v>
      </c>
      <c r="J1163" t="s">
        <v>1330</v>
      </c>
      <c r="K1163" t="s">
        <v>1209</v>
      </c>
      <c r="L1163" t="str">
        <f t="shared" si="36"/>
        <v>Serviço</v>
      </c>
      <c r="M1163" t="s">
        <v>0</v>
      </c>
      <c r="N1163" t="s">
        <v>0</v>
      </c>
      <c r="O1163" t="s">
        <v>9</v>
      </c>
      <c r="P1163">
        <v>2118</v>
      </c>
      <c r="Q1163" t="str">
        <f>_xlfn.XLOOKUP(P1163,Planilha1!$A$2:$A$3,Planilha1!$B$2:$B$3)</f>
        <v>Arena</v>
      </c>
      <c r="R1163" t="s">
        <v>0</v>
      </c>
      <c r="S1163" s="3">
        <v>1</v>
      </c>
      <c r="T1163" t="s">
        <v>10</v>
      </c>
      <c r="U1163" s="3">
        <v>1</v>
      </c>
      <c r="V1163" t="s">
        <v>10</v>
      </c>
      <c r="W1163" s="4">
        <v>1750</v>
      </c>
      <c r="X1163" s="17">
        <f t="shared" si="37"/>
        <v>1750</v>
      </c>
      <c r="Y1163" t="s">
        <v>11</v>
      </c>
      <c r="Z1163" s="3">
        <v>1</v>
      </c>
      <c r="AA1163" s="3">
        <v>0</v>
      </c>
      <c r="AB1163" s="3">
        <v>0</v>
      </c>
      <c r="AC1163" s="3">
        <v>0</v>
      </c>
      <c r="AD1163" s="4">
        <v>0</v>
      </c>
      <c r="AE1163" s="3">
        <v>0</v>
      </c>
      <c r="AF1163" s="4">
        <v>0</v>
      </c>
      <c r="AG1163" s="3">
        <v>1</v>
      </c>
      <c r="AH1163" s="4">
        <v>0</v>
      </c>
      <c r="AI1163" s="4">
        <v>0</v>
      </c>
      <c r="AJ1163" s="4">
        <v>0</v>
      </c>
      <c r="AK1163" s="4">
        <v>0</v>
      </c>
      <c r="AL1163" t="s">
        <v>1767</v>
      </c>
      <c r="AM1163" t="s">
        <v>13</v>
      </c>
    </row>
    <row r="1164" spans="1:39" x14ac:dyDescent="0.25">
      <c r="A1164" t="s">
        <v>1</v>
      </c>
      <c r="B1164" t="s">
        <v>2</v>
      </c>
      <c r="C1164" t="s">
        <v>3</v>
      </c>
      <c r="D1164" t="s">
        <v>4</v>
      </c>
      <c r="E1164" t="str">
        <f>_xlfn.XLOOKUP(D1164,Planilha2!A:A,Planilha2!B:B)</f>
        <v>Compras EBMS</v>
      </c>
      <c r="F1164" s="2">
        <v>45425</v>
      </c>
      <c r="G1164" t="s">
        <v>1217</v>
      </c>
      <c r="H1164" s="10" t="s">
        <v>5672</v>
      </c>
      <c r="I1164" t="s">
        <v>21</v>
      </c>
      <c r="J1164" t="s">
        <v>1562</v>
      </c>
      <c r="K1164" t="s">
        <v>8</v>
      </c>
      <c r="L1164" t="str">
        <f t="shared" si="36"/>
        <v>Serviço</v>
      </c>
      <c r="M1164" t="s">
        <v>0</v>
      </c>
      <c r="N1164" t="s">
        <v>0</v>
      </c>
      <c r="O1164" t="s">
        <v>9</v>
      </c>
      <c r="P1164">
        <v>2118</v>
      </c>
      <c r="Q1164" t="str">
        <f>_xlfn.XLOOKUP(P1164,Planilha1!$A$2:$A$3,Planilha1!$B$2:$B$3)</f>
        <v>Arena</v>
      </c>
      <c r="R1164" t="s">
        <v>0</v>
      </c>
      <c r="S1164" s="3">
        <v>1</v>
      </c>
      <c r="T1164" t="s">
        <v>10</v>
      </c>
      <c r="U1164" s="3">
        <v>1</v>
      </c>
      <c r="V1164" t="s">
        <v>10</v>
      </c>
      <c r="W1164" s="4">
        <v>1600</v>
      </c>
      <c r="X1164" s="17">
        <f t="shared" si="37"/>
        <v>1600</v>
      </c>
      <c r="Y1164" t="s">
        <v>11</v>
      </c>
      <c r="Z1164" s="3">
        <v>1</v>
      </c>
      <c r="AA1164" s="3">
        <v>0</v>
      </c>
      <c r="AB1164" s="3">
        <v>0</v>
      </c>
      <c r="AC1164" s="3">
        <v>0</v>
      </c>
      <c r="AD1164" s="4">
        <v>0</v>
      </c>
      <c r="AE1164" s="3">
        <v>0</v>
      </c>
      <c r="AF1164" s="4">
        <v>0</v>
      </c>
      <c r="AG1164" s="3">
        <v>1</v>
      </c>
      <c r="AH1164" s="4">
        <v>0</v>
      </c>
      <c r="AI1164" s="4">
        <v>0</v>
      </c>
      <c r="AJ1164" s="4">
        <v>0</v>
      </c>
      <c r="AK1164" s="4">
        <v>0</v>
      </c>
      <c r="AL1164" t="s">
        <v>1768</v>
      </c>
      <c r="AM1164" t="s">
        <v>13</v>
      </c>
    </row>
    <row r="1165" spans="1:39" x14ac:dyDescent="0.25">
      <c r="A1165" t="s">
        <v>1</v>
      </c>
      <c r="B1165" t="s">
        <v>2</v>
      </c>
      <c r="C1165" t="s">
        <v>3</v>
      </c>
      <c r="D1165" t="s">
        <v>4</v>
      </c>
      <c r="E1165" t="str">
        <f>_xlfn.XLOOKUP(D1165,Planilha2!A:A,Planilha2!B:B)</f>
        <v>Compras EBMS</v>
      </c>
      <c r="F1165" s="2">
        <v>45425</v>
      </c>
      <c r="G1165" t="s">
        <v>1220</v>
      </c>
      <c r="H1165" s="10" t="s">
        <v>5673</v>
      </c>
      <c r="I1165" t="s">
        <v>21</v>
      </c>
      <c r="J1165" t="s">
        <v>1326</v>
      </c>
      <c r="K1165" t="s">
        <v>8</v>
      </c>
      <c r="L1165" t="str">
        <f t="shared" si="36"/>
        <v>Serviço</v>
      </c>
      <c r="M1165" t="s">
        <v>0</v>
      </c>
      <c r="N1165" t="s">
        <v>0</v>
      </c>
      <c r="O1165" t="s">
        <v>9</v>
      </c>
      <c r="P1165">
        <v>2118</v>
      </c>
      <c r="Q1165" t="str">
        <f>_xlfn.XLOOKUP(P1165,Planilha1!$A$2:$A$3,Planilha1!$B$2:$B$3)</f>
        <v>Arena</v>
      </c>
      <c r="R1165" t="s">
        <v>0</v>
      </c>
      <c r="S1165" s="3">
        <v>1</v>
      </c>
      <c r="T1165" t="s">
        <v>10</v>
      </c>
      <c r="U1165" s="3">
        <v>1</v>
      </c>
      <c r="V1165" t="s">
        <v>10</v>
      </c>
      <c r="W1165" s="4">
        <v>500</v>
      </c>
      <c r="X1165" s="17">
        <f t="shared" si="37"/>
        <v>500</v>
      </c>
      <c r="Y1165" t="s">
        <v>11</v>
      </c>
      <c r="Z1165" s="3">
        <v>1</v>
      </c>
      <c r="AA1165" s="3">
        <v>0</v>
      </c>
      <c r="AB1165" s="3">
        <v>0</v>
      </c>
      <c r="AC1165" s="3">
        <v>0</v>
      </c>
      <c r="AD1165" s="4">
        <v>0</v>
      </c>
      <c r="AE1165" s="3">
        <v>0</v>
      </c>
      <c r="AF1165" s="4">
        <v>0</v>
      </c>
      <c r="AG1165" s="3">
        <v>1</v>
      </c>
      <c r="AH1165" s="4">
        <v>0</v>
      </c>
      <c r="AI1165" s="4">
        <v>0</v>
      </c>
      <c r="AJ1165" s="4">
        <v>0</v>
      </c>
      <c r="AK1165" s="4">
        <v>0</v>
      </c>
      <c r="AL1165" t="s">
        <v>1769</v>
      </c>
      <c r="AM1165" t="s">
        <v>13</v>
      </c>
    </row>
    <row r="1166" spans="1:39" x14ac:dyDescent="0.25">
      <c r="A1166" t="s">
        <v>1</v>
      </c>
      <c r="B1166" t="s">
        <v>2</v>
      </c>
      <c r="C1166" t="s">
        <v>3</v>
      </c>
      <c r="D1166" t="s">
        <v>4</v>
      </c>
      <c r="E1166" t="str">
        <f>_xlfn.XLOOKUP(D1166,Planilha2!A:A,Planilha2!B:B)</f>
        <v>Compras EBMS</v>
      </c>
      <c r="F1166" s="2">
        <v>45425</v>
      </c>
      <c r="G1166" t="s">
        <v>1223</v>
      </c>
      <c r="H1166" s="10" t="s">
        <v>5674</v>
      </c>
      <c r="I1166" t="s">
        <v>21</v>
      </c>
      <c r="J1166" t="s">
        <v>1770</v>
      </c>
      <c r="K1166" t="s">
        <v>8</v>
      </c>
      <c r="L1166" t="str">
        <f t="shared" si="36"/>
        <v>Serviço</v>
      </c>
      <c r="M1166" t="s">
        <v>0</v>
      </c>
      <c r="N1166" t="s">
        <v>0</v>
      </c>
      <c r="O1166" t="s">
        <v>9</v>
      </c>
      <c r="P1166">
        <v>2118</v>
      </c>
      <c r="Q1166" t="str">
        <f>_xlfn.XLOOKUP(P1166,Planilha1!$A$2:$A$3,Planilha1!$B$2:$B$3)</f>
        <v>Arena</v>
      </c>
      <c r="R1166" t="s">
        <v>0</v>
      </c>
      <c r="S1166" s="3">
        <v>1</v>
      </c>
      <c r="T1166" t="s">
        <v>10</v>
      </c>
      <c r="U1166" s="3">
        <v>1</v>
      </c>
      <c r="V1166" t="s">
        <v>10</v>
      </c>
      <c r="W1166" s="4">
        <v>500</v>
      </c>
      <c r="X1166" s="17">
        <f t="shared" si="37"/>
        <v>500</v>
      </c>
      <c r="Y1166" t="s">
        <v>11</v>
      </c>
      <c r="Z1166" s="3">
        <v>1</v>
      </c>
      <c r="AA1166" s="3">
        <v>0</v>
      </c>
      <c r="AB1166" s="3">
        <v>0</v>
      </c>
      <c r="AC1166" s="3">
        <v>0</v>
      </c>
      <c r="AD1166" s="4">
        <v>0</v>
      </c>
      <c r="AE1166" s="3">
        <v>0</v>
      </c>
      <c r="AF1166" s="4">
        <v>0</v>
      </c>
      <c r="AG1166" s="3">
        <v>1</v>
      </c>
      <c r="AH1166" s="4">
        <v>0</v>
      </c>
      <c r="AI1166" s="4">
        <v>0</v>
      </c>
      <c r="AJ1166" s="4">
        <v>0</v>
      </c>
      <c r="AK1166" s="4">
        <v>0</v>
      </c>
      <c r="AL1166" t="s">
        <v>1771</v>
      </c>
      <c r="AM1166" t="s">
        <v>13</v>
      </c>
    </row>
    <row r="1167" spans="1:39" x14ac:dyDescent="0.25">
      <c r="A1167" t="s">
        <v>1</v>
      </c>
      <c r="B1167" t="s">
        <v>2</v>
      </c>
      <c r="C1167" t="s">
        <v>3</v>
      </c>
      <c r="D1167" t="s">
        <v>4</v>
      </c>
      <c r="E1167" t="str">
        <f>_xlfn.XLOOKUP(D1167,Planilha2!A:A,Planilha2!B:B)</f>
        <v>Compras EBMS</v>
      </c>
      <c r="F1167" s="2">
        <v>45425</v>
      </c>
      <c r="G1167" t="s">
        <v>1223</v>
      </c>
      <c r="H1167" s="10" t="s">
        <v>5674</v>
      </c>
      <c r="I1167" t="s">
        <v>21</v>
      </c>
      <c r="J1167" t="s">
        <v>1772</v>
      </c>
      <c r="K1167" t="s">
        <v>8</v>
      </c>
      <c r="L1167" t="str">
        <f t="shared" si="36"/>
        <v>Serviço</v>
      </c>
      <c r="M1167" t="s">
        <v>0</v>
      </c>
      <c r="N1167" t="s">
        <v>0</v>
      </c>
      <c r="O1167" t="s">
        <v>9</v>
      </c>
      <c r="P1167">
        <v>2118</v>
      </c>
      <c r="Q1167" t="str">
        <f>_xlfn.XLOOKUP(P1167,Planilha1!$A$2:$A$3,Planilha1!$B$2:$B$3)</f>
        <v>Arena</v>
      </c>
      <c r="R1167" t="s">
        <v>0</v>
      </c>
      <c r="S1167" s="3">
        <v>1</v>
      </c>
      <c r="T1167" t="s">
        <v>10</v>
      </c>
      <c r="U1167" s="3">
        <v>1</v>
      </c>
      <c r="V1167" t="s">
        <v>10</v>
      </c>
      <c r="W1167" s="4">
        <v>500</v>
      </c>
      <c r="X1167" s="17">
        <f t="shared" si="37"/>
        <v>500</v>
      </c>
      <c r="Y1167" t="s">
        <v>11</v>
      </c>
      <c r="Z1167" s="3">
        <v>1</v>
      </c>
      <c r="AA1167" s="3">
        <v>0</v>
      </c>
      <c r="AB1167" s="3">
        <v>0</v>
      </c>
      <c r="AC1167" s="3">
        <v>0</v>
      </c>
      <c r="AD1167" s="4">
        <v>0</v>
      </c>
      <c r="AE1167" s="3">
        <v>0</v>
      </c>
      <c r="AF1167" s="4">
        <v>0</v>
      </c>
      <c r="AG1167" s="3">
        <v>1</v>
      </c>
      <c r="AH1167" s="4">
        <v>0</v>
      </c>
      <c r="AI1167" s="4">
        <v>0</v>
      </c>
      <c r="AJ1167" s="4">
        <v>0</v>
      </c>
      <c r="AK1167" s="4">
        <v>0</v>
      </c>
      <c r="AL1167" t="s">
        <v>1773</v>
      </c>
      <c r="AM1167" t="s">
        <v>13</v>
      </c>
    </row>
    <row r="1168" spans="1:39" x14ac:dyDescent="0.25">
      <c r="A1168" t="s">
        <v>1</v>
      </c>
      <c r="B1168" t="s">
        <v>2</v>
      </c>
      <c r="C1168" t="s">
        <v>3</v>
      </c>
      <c r="D1168" t="s">
        <v>4</v>
      </c>
      <c r="E1168" t="str">
        <f>_xlfn.XLOOKUP(D1168,Planilha2!A:A,Planilha2!B:B)</f>
        <v>Compras EBMS</v>
      </c>
      <c r="F1168" s="2">
        <v>45425</v>
      </c>
      <c r="G1168" t="s">
        <v>1220</v>
      </c>
      <c r="H1168" s="10" t="s">
        <v>5673</v>
      </c>
      <c r="I1168" t="s">
        <v>21</v>
      </c>
      <c r="J1168" t="s">
        <v>1774</v>
      </c>
      <c r="K1168" t="s">
        <v>8</v>
      </c>
      <c r="L1168" t="str">
        <f t="shared" si="36"/>
        <v>Serviço</v>
      </c>
      <c r="M1168" t="s">
        <v>0</v>
      </c>
      <c r="N1168" t="s">
        <v>0</v>
      </c>
      <c r="O1168" t="s">
        <v>9</v>
      </c>
      <c r="P1168">
        <v>2118</v>
      </c>
      <c r="Q1168" t="str">
        <f>_xlfn.XLOOKUP(P1168,Planilha1!$A$2:$A$3,Planilha1!$B$2:$B$3)</f>
        <v>Arena</v>
      </c>
      <c r="R1168" t="s">
        <v>0</v>
      </c>
      <c r="S1168" s="3">
        <v>1</v>
      </c>
      <c r="T1168" t="s">
        <v>10</v>
      </c>
      <c r="U1168" s="3">
        <v>1</v>
      </c>
      <c r="V1168" t="s">
        <v>10</v>
      </c>
      <c r="W1168" s="4">
        <v>500</v>
      </c>
      <c r="X1168" s="17">
        <f t="shared" si="37"/>
        <v>500</v>
      </c>
      <c r="Y1168" t="s">
        <v>11</v>
      </c>
      <c r="Z1168" s="3">
        <v>1</v>
      </c>
      <c r="AA1168" s="3">
        <v>0</v>
      </c>
      <c r="AB1168" s="3">
        <v>0</v>
      </c>
      <c r="AC1168" s="3">
        <v>0</v>
      </c>
      <c r="AD1168" s="4">
        <v>0</v>
      </c>
      <c r="AE1168" s="3">
        <v>0</v>
      </c>
      <c r="AF1168" s="4">
        <v>0</v>
      </c>
      <c r="AG1168" s="3">
        <v>1</v>
      </c>
      <c r="AH1168" s="4">
        <v>0</v>
      </c>
      <c r="AI1168" s="4">
        <v>0</v>
      </c>
      <c r="AJ1168" s="4">
        <v>0</v>
      </c>
      <c r="AK1168" s="4">
        <v>0</v>
      </c>
      <c r="AL1168" t="s">
        <v>1775</v>
      </c>
      <c r="AM1168" t="s">
        <v>13</v>
      </c>
    </row>
    <row r="1169" spans="1:39" x14ac:dyDescent="0.25">
      <c r="A1169" t="s">
        <v>1</v>
      </c>
      <c r="B1169" t="s">
        <v>2</v>
      </c>
      <c r="C1169" t="s">
        <v>3</v>
      </c>
      <c r="D1169" t="s">
        <v>4</v>
      </c>
      <c r="E1169" t="str">
        <f>_xlfn.XLOOKUP(D1169,Planilha2!A:A,Planilha2!B:B)</f>
        <v>Compras EBMS</v>
      </c>
      <c r="F1169" s="2">
        <v>45426</v>
      </c>
      <c r="G1169" t="s">
        <v>1776</v>
      </c>
      <c r="H1169" s="10" t="s">
        <v>5719</v>
      </c>
      <c r="I1169" t="s">
        <v>579</v>
      </c>
      <c r="J1169" t="s">
        <v>1777</v>
      </c>
      <c r="K1169" t="s">
        <v>581</v>
      </c>
      <c r="L1169" t="str">
        <f t="shared" si="36"/>
        <v>Locação</v>
      </c>
      <c r="M1169" t="s">
        <v>0</v>
      </c>
      <c r="N1169" t="s">
        <v>0</v>
      </c>
      <c r="O1169" t="s">
        <v>9</v>
      </c>
      <c r="P1169">
        <v>2118</v>
      </c>
      <c r="Q1169" t="str">
        <f>_xlfn.XLOOKUP(P1169,Planilha1!$A$2:$A$3,Planilha1!$B$2:$B$3)</f>
        <v>Arena</v>
      </c>
      <c r="R1169" t="s">
        <v>0</v>
      </c>
      <c r="S1169" s="3">
        <v>1</v>
      </c>
      <c r="T1169" t="s">
        <v>210</v>
      </c>
      <c r="U1169" s="3">
        <v>1</v>
      </c>
      <c r="V1169" t="s">
        <v>210</v>
      </c>
      <c r="W1169" s="4">
        <v>300</v>
      </c>
      <c r="X1169" s="17">
        <f t="shared" si="37"/>
        <v>300</v>
      </c>
      <c r="Y1169" t="s">
        <v>11</v>
      </c>
      <c r="Z1169" s="3">
        <v>1</v>
      </c>
      <c r="AA1169" s="3">
        <v>0</v>
      </c>
      <c r="AB1169" s="3">
        <v>0</v>
      </c>
      <c r="AC1169" s="3">
        <v>0</v>
      </c>
      <c r="AD1169" s="4">
        <v>0</v>
      </c>
      <c r="AE1169" s="3">
        <v>0</v>
      </c>
      <c r="AF1169" s="4">
        <v>0</v>
      </c>
      <c r="AG1169" s="3">
        <v>1</v>
      </c>
      <c r="AH1169" s="4">
        <v>0</v>
      </c>
      <c r="AI1169" s="4">
        <v>0</v>
      </c>
      <c r="AJ1169" s="4">
        <v>0</v>
      </c>
      <c r="AK1169" s="4">
        <v>0</v>
      </c>
      <c r="AL1169" t="s">
        <v>1778</v>
      </c>
      <c r="AM1169" t="s">
        <v>13</v>
      </c>
    </row>
    <row r="1170" spans="1:39" x14ac:dyDescent="0.25">
      <c r="A1170" t="s">
        <v>1</v>
      </c>
      <c r="B1170" t="s">
        <v>2</v>
      </c>
      <c r="C1170" t="s">
        <v>3</v>
      </c>
      <c r="D1170" t="s">
        <v>4</v>
      </c>
      <c r="E1170" t="str">
        <f>_xlfn.XLOOKUP(D1170,Planilha2!A:A,Planilha2!B:B)</f>
        <v>Compras EBMS</v>
      </c>
      <c r="F1170" s="2">
        <v>45426</v>
      </c>
      <c r="G1170" t="s">
        <v>1314</v>
      </c>
      <c r="H1170" s="10" t="s">
        <v>5973</v>
      </c>
      <c r="I1170" t="s">
        <v>21</v>
      </c>
      <c r="J1170" t="s">
        <v>1391</v>
      </c>
      <c r="K1170" t="s">
        <v>8</v>
      </c>
      <c r="L1170" t="str">
        <f t="shared" si="36"/>
        <v>Serviço</v>
      </c>
      <c r="M1170" t="s">
        <v>0</v>
      </c>
      <c r="N1170" t="s">
        <v>0</v>
      </c>
      <c r="O1170" t="s">
        <v>9</v>
      </c>
      <c r="P1170">
        <v>2118</v>
      </c>
      <c r="Q1170" t="str">
        <f>_xlfn.XLOOKUP(P1170,Planilha1!$A$2:$A$3,Planilha1!$B$2:$B$3)</f>
        <v>Arena</v>
      </c>
      <c r="R1170" t="s">
        <v>0</v>
      </c>
      <c r="S1170" s="3">
        <v>1</v>
      </c>
      <c r="T1170" t="s">
        <v>10</v>
      </c>
      <c r="U1170" s="3">
        <v>1</v>
      </c>
      <c r="V1170" t="s">
        <v>10</v>
      </c>
      <c r="W1170" s="4">
        <v>250</v>
      </c>
      <c r="X1170" s="17">
        <f t="shared" si="37"/>
        <v>250</v>
      </c>
      <c r="Y1170" t="s">
        <v>11</v>
      </c>
      <c r="Z1170" s="3">
        <v>1</v>
      </c>
      <c r="AA1170" s="3">
        <v>0</v>
      </c>
      <c r="AB1170" s="3">
        <v>0</v>
      </c>
      <c r="AC1170" s="3">
        <v>0</v>
      </c>
      <c r="AD1170" s="4">
        <v>0</v>
      </c>
      <c r="AE1170" s="3">
        <v>0</v>
      </c>
      <c r="AF1170" s="4">
        <v>0</v>
      </c>
      <c r="AG1170" s="3">
        <v>1</v>
      </c>
      <c r="AH1170" s="4">
        <v>0</v>
      </c>
      <c r="AI1170" s="4">
        <v>0</v>
      </c>
      <c r="AJ1170" s="4">
        <v>0</v>
      </c>
      <c r="AK1170" s="4">
        <v>0</v>
      </c>
      <c r="AL1170" t="s">
        <v>1779</v>
      </c>
      <c r="AM1170" t="s">
        <v>13</v>
      </c>
    </row>
    <row r="1171" spans="1:39" x14ac:dyDescent="0.25">
      <c r="A1171" t="s">
        <v>1</v>
      </c>
      <c r="B1171" t="s">
        <v>2</v>
      </c>
      <c r="C1171" t="s">
        <v>3</v>
      </c>
      <c r="D1171" t="s">
        <v>4</v>
      </c>
      <c r="E1171" t="str">
        <f>_xlfn.XLOOKUP(D1171,Planilha2!A:A,Planilha2!B:B)</f>
        <v>Compras EBMS</v>
      </c>
      <c r="F1171" s="2">
        <v>45426</v>
      </c>
      <c r="G1171" t="s">
        <v>1226</v>
      </c>
      <c r="H1171" s="10" t="s">
        <v>5675</v>
      </c>
      <c r="I1171" t="s">
        <v>1227</v>
      </c>
      <c r="J1171" t="s">
        <v>1228</v>
      </c>
      <c r="K1171" t="s">
        <v>8</v>
      </c>
      <c r="L1171" t="str">
        <f t="shared" si="36"/>
        <v>Serviço</v>
      </c>
      <c r="M1171" t="s">
        <v>0</v>
      </c>
      <c r="N1171" t="s">
        <v>0</v>
      </c>
      <c r="O1171" t="s">
        <v>9</v>
      </c>
      <c r="P1171">
        <v>2118</v>
      </c>
      <c r="Q1171" t="str">
        <f>_xlfn.XLOOKUP(P1171,Planilha1!$A$2:$A$3,Planilha1!$B$2:$B$3)</f>
        <v>Arena</v>
      </c>
      <c r="R1171" t="s">
        <v>0</v>
      </c>
      <c r="S1171" s="3">
        <v>1</v>
      </c>
      <c r="T1171" t="s">
        <v>10</v>
      </c>
      <c r="U1171" s="3">
        <v>1</v>
      </c>
      <c r="V1171" t="s">
        <v>10</v>
      </c>
      <c r="W1171" s="4">
        <v>5370.83</v>
      </c>
      <c r="X1171" s="17">
        <f t="shared" si="37"/>
        <v>5370.83</v>
      </c>
      <c r="Y1171" t="s">
        <v>11</v>
      </c>
      <c r="Z1171" s="3">
        <v>1</v>
      </c>
      <c r="AA1171" s="3">
        <v>0</v>
      </c>
      <c r="AB1171" s="3">
        <v>0</v>
      </c>
      <c r="AC1171" s="3">
        <v>0</v>
      </c>
      <c r="AD1171" s="4">
        <v>0</v>
      </c>
      <c r="AE1171" s="3">
        <v>0</v>
      </c>
      <c r="AF1171" s="4">
        <v>0</v>
      </c>
      <c r="AG1171" s="3">
        <v>1</v>
      </c>
      <c r="AH1171" s="4">
        <v>0</v>
      </c>
      <c r="AI1171" s="4">
        <v>0</v>
      </c>
      <c r="AJ1171" s="4">
        <v>0</v>
      </c>
      <c r="AK1171" s="4">
        <v>0</v>
      </c>
      <c r="AL1171" t="s">
        <v>1780</v>
      </c>
      <c r="AM1171" t="s">
        <v>13</v>
      </c>
    </row>
    <row r="1172" spans="1:39" x14ac:dyDescent="0.25">
      <c r="A1172" t="s">
        <v>1</v>
      </c>
      <c r="B1172" t="s">
        <v>2</v>
      </c>
      <c r="C1172" t="s">
        <v>3</v>
      </c>
      <c r="D1172" t="s">
        <v>4</v>
      </c>
      <c r="E1172" t="str">
        <f>_xlfn.XLOOKUP(D1172,Planilha2!A:A,Planilha2!B:B)</f>
        <v>Compras EBMS</v>
      </c>
      <c r="F1172" s="2">
        <v>45426</v>
      </c>
      <c r="G1172" t="s">
        <v>1234</v>
      </c>
      <c r="H1172" s="10" t="s">
        <v>5677</v>
      </c>
      <c r="I1172" t="s">
        <v>6</v>
      </c>
      <c r="J1172" t="s">
        <v>1235</v>
      </c>
      <c r="K1172" t="s">
        <v>8</v>
      </c>
      <c r="L1172" t="str">
        <f t="shared" si="36"/>
        <v>Serviço</v>
      </c>
      <c r="M1172" t="s">
        <v>0</v>
      </c>
      <c r="N1172" t="s">
        <v>0</v>
      </c>
      <c r="O1172" t="s">
        <v>9</v>
      </c>
      <c r="P1172">
        <v>2118</v>
      </c>
      <c r="Q1172" t="str">
        <f>_xlfn.XLOOKUP(P1172,Planilha1!$A$2:$A$3,Planilha1!$B$2:$B$3)</f>
        <v>Arena</v>
      </c>
      <c r="R1172" t="s">
        <v>0</v>
      </c>
      <c r="S1172" s="3">
        <v>1</v>
      </c>
      <c r="T1172" t="s">
        <v>10</v>
      </c>
      <c r="U1172" s="3">
        <v>1</v>
      </c>
      <c r="V1172" t="s">
        <v>10</v>
      </c>
      <c r="W1172" s="4">
        <v>15870</v>
      </c>
      <c r="X1172" s="17">
        <f t="shared" si="37"/>
        <v>15870</v>
      </c>
      <c r="Y1172" t="s">
        <v>11</v>
      </c>
      <c r="Z1172" s="3">
        <v>1</v>
      </c>
      <c r="AA1172" s="3">
        <v>0</v>
      </c>
      <c r="AB1172" s="3">
        <v>0</v>
      </c>
      <c r="AC1172" s="3">
        <v>0</v>
      </c>
      <c r="AD1172" s="4">
        <v>0</v>
      </c>
      <c r="AE1172" s="3">
        <v>0</v>
      </c>
      <c r="AF1172" s="4">
        <v>0</v>
      </c>
      <c r="AG1172" s="3">
        <v>1</v>
      </c>
      <c r="AH1172" s="4">
        <v>0</v>
      </c>
      <c r="AI1172" s="4">
        <v>0</v>
      </c>
      <c r="AJ1172" s="4">
        <v>0</v>
      </c>
      <c r="AK1172" s="4">
        <v>0</v>
      </c>
      <c r="AL1172" t="s">
        <v>1781</v>
      </c>
      <c r="AM1172" t="s">
        <v>13</v>
      </c>
    </row>
    <row r="1173" spans="1:39" x14ac:dyDescent="0.25">
      <c r="A1173" t="s">
        <v>1</v>
      </c>
      <c r="B1173" t="s">
        <v>2</v>
      </c>
      <c r="C1173" t="s">
        <v>3</v>
      </c>
      <c r="D1173" t="s">
        <v>4</v>
      </c>
      <c r="E1173" t="str">
        <f>_xlfn.XLOOKUP(D1173,Planilha2!A:A,Planilha2!B:B)</f>
        <v>Compras EBMS</v>
      </c>
      <c r="F1173" s="2">
        <v>45426</v>
      </c>
      <c r="G1173" t="s">
        <v>300</v>
      </c>
      <c r="H1173" s="10" t="s">
        <v>5608</v>
      </c>
      <c r="I1173" t="s">
        <v>33</v>
      </c>
      <c r="J1173" t="s">
        <v>1237</v>
      </c>
      <c r="K1173" t="s">
        <v>8</v>
      </c>
      <c r="L1173" t="str">
        <f t="shared" si="36"/>
        <v>Serviço</v>
      </c>
      <c r="M1173" t="s">
        <v>0</v>
      </c>
      <c r="N1173" t="s">
        <v>0</v>
      </c>
      <c r="O1173" t="s">
        <v>9</v>
      </c>
      <c r="P1173">
        <v>2118</v>
      </c>
      <c r="Q1173" t="str">
        <f>_xlfn.XLOOKUP(P1173,Planilha1!$A$2:$A$3,Planilha1!$B$2:$B$3)</f>
        <v>Arena</v>
      </c>
      <c r="R1173" t="s">
        <v>0</v>
      </c>
      <c r="S1173" s="3">
        <v>1</v>
      </c>
      <c r="T1173" t="s">
        <v>10</v>
      </c>
      <c r="U1173" s="3">
        <v>1</v>
      </c>
      <c r="V1173" t="s">
        <v>10</v>
      </c>
      <c r="W1173" s="4">
        <v>2160</v>
      </c>
      <c r="X1173" s="17">
        <f t="shared" si="37"/>
        <v>2160</v>
      </c>
      <c r="Y1173" t="s">
        <v>11</v>
      </c>
      <c r="Z1173" s="3">
        <v>1</v>
      </c>
      <c r="AA1173" s="3">
        <v>0</v>
      </c>
      <c r="AB1173" s="3">
        <v>0</v>
      </c>
      <c r="AC1173" s="3">
        <v>0</v>
      </c>
      <c r="AD1173" s="4">
        <v>0</v>
      </c>
      <c r="AE1173" s="3">
        <v>0</v>
      </c>
      <c r="AF1173" s="4">
        <v>0</v>
      </c>
      <c r="AG1173" s="3">
        <v>1</v>
      </c>
      <c r="AH1173" s="4">
        <v>0</v>
      </c>
      <c r="AI1173" s="4">
        <v>0</v>
      </c>
      <c r="AJ1173" s="4">
        <v>0</v>
      </c>
      <c r="AK1173" s="4">
        <v>0</v>
      </c>
      <c r="AL1173" t="s">
        <v>1782</v>
      </c>
      <c r="AM1173" t="s">
        <v>13</v>
      </c>
    </row>
    <row r="1174" spans="1:39" x14ac:dyDescent="0.25">
      <c r="A1174" t="s">
        <v>1</v>
      </c>
      <c r="B1174" t="s">
        <v>2</v>
      </c>
      <c r="C1174" t="s">
        <v>3</v>
      </c>
      <c r="D1174" t="s">
        <v>4</v>
      </c>
      <c r="E1174" t="str">
        <f>_xlfn.XLOOKUP(D1174,Planilha2!A:A,Planilha2!B:B)</f>
        <v>Compras EBMS</v>
      </c>
      <c r="F1174" s="2">
        <v>45426</v>
      </c>
      <c r="G1174" t="s">
        <v>1335</v>
      </c>
      <c r="H1174" s="10" t="s">
        <v>5974</v>
      </c>
      <c r="I1174" t="s">
        <v>21</v>
      </c>
      <c r="J1174" t="s">
        <v>1240</v>
      </c>
      <c r="K1174" t="s">
        <v>8</v>
      </c>
      <c r="L1174" t="str">
        <f t="shared" si="36"/>
        <v>Serviço</v>
      </c>
      <c r="M1174" t="s">
        <v>0</v>
      </c>
      <c r="N1174" t="s">
        <v>0</v>
      </c>
      <c r="O1174" t="s">
        <v>9</v>
      </c>
      <c r="P1174">
        <v>2118</v>
      </c>
      <c r="Q1174" t="str">
        <f>_xlfn.XLOOKUP(P1174,Planilha1!$A$2:$A$3,Planilha1!$B$2:$B$3)</f>
        <v>Arena</v>
      </c>
      <c r="R1174" t="s">
        <v>0</v>
      </c>
      <c r="S1174" s="3">
        <v>1</v>
      </c>
      <c r="T1174" t="s">
        <v>10</v>
      </c>
      <c r="U1174" s="3">
        <v>1</v>
      </c>
      <c r="V1174" t="s">
        <v>10</v>
      </c>
      <c r="W1174" s="4">
        <v>600</v>
      </c>
      <c r="X1174" s="17">
        <f t="shared" si="37"/>
        <v>600</v>
      </c>
      <c r="Y1174" t="s">
        <v>11</v>
      </c>
      <c r="Z1174" s="3">
        <v>1</v>
      </c>
      <c r="AA1174" s="3">
        <v>0</v>
      </c>
      <c r="AB1174" s="3">
        <v>0</v>
      </c>
      <c r="AC1174" s="3">
        <v>0</v>
      </c>
      <c r="AD1174" s="4">
        <v>0</v>
      </c>
      <c r="AE1174" s="3">
        <v>0</v>
      </c>
      <c r="AF1174" s="4">
        <v>0</v>
      </c>
      <c r="AG1174" s="3">
        <v>1</v>
      </c>
      <c r="AH1174" s="4">
        <v>0</v>
      </c>
      <c r="AI1174" s="4">
        <v>0</v>
      </c>
      <c r="AJ1174" s="4">
        <v>0</v>
      </c>
      <c r="AK1174" s="4">
        <v>0</v>
      </c>
      <c r="AL1174" t="s">
        <v>1783</v>
      </c>
      <c r="AM1174" t="s">
        <v>13</v>
      </c>
    </row>
    <row r="1175" spans="1:39" x14ac:dyDescent="0.25">
      <c r="A1175" t="s">
        <v>1</v>
      </c>
      <c r="B1175" t="s">
        <v>2</v>
      </c>
      <c r="C1175" t="s">
        <v>3</v>
      </c>
      <c r="D1175" t="s">
        <v>4</v>
      </c>
      <c r="E1175" t="str">
        <f>_xlfn.XLOOKUP(D1175,Planilha2!A:A,Planilha2!B:B)</f>
        <v>Compras EBMS</v>
      </c>
      <c r="F1175" s="2">
        <v>45426</v>
      </c>
      <c r="G1175" t="s">
        <v>1239</v>
      </c>
      <c r="H1175" s="10" t="s">
        <v>5972</v>
      </c>
      <c r="I1175" t="s">
        <v>21</v>
      </c>
      <c r="J1175" t="s">
        <v>1240</v>
      </c>
      <c r="K1175" t="s">
        <v>8</v>
      </c>
      <c r="L1175" t="str">
        <f t="shared" si="36"/>
        <v>Serviço</v>
      </c>
      <c r="M1175" t="s">
        <v>0</v>
      </c>
      <c r="N1175" t="s">
        <v>0</v>
      </c>
      <c r="O1175" t="s">
        <v>9</v>
      </c>
      <c r="P1175">
        <v>2118</v>
      </c>
      <c r="Q1175" t="str">
        <f>_xlfn.XLOOKUP(P1175,Planilha1!$A$2:$A$3,Planilha1!$B$2:$B$3)</f>
        <v>Arena</v>
      </c>
      <c r="R1175" t="s">
        <v>0</v>
      </c>
      <c r="S1175" s="3">
        <v>1</v>
      </c>
      <c r="T1175" t="s">
        <v>10</v>
      </c>
      <c r="U1175" s="3">
        <v>1</v>
      </c>
      <c r="V1175" t="s">
        <v>10</v>
      </c>
      <c r="W1175" s="4">
        <v>600</v>
      </c>
      <c r="X1175" s="17">
        <f t="shared" si="37"/>
        <v>600</v>
      </c>
      <c r="Y1175" t="s">
        <v>11</v>
      </c>
      <c r="Z1175" s="3">
        <v>1</v>
      </c>
      <c r="AA1175" s="3">
        <v>0</v>
      </c>
      <c r="AB1175" s="3">
        <v>0</v>
      </c>
      <c r="AC1175" s="3">
        <v>0</v>
      </c>
      <c r="AD1175" s="4">
        <v>0</v>
      </c>
      <c r="AE1175" s="3">
        <v>0</v>
      </c>
      <c r="AF1175" s="4">
        <v>0</v>
      </c>
      <c r="AG1175" s="3">
        <v>1</v>
      </c>
      <c r="AH1175" s="4">
        <v>0</v>
      </c>
      <c r="AI1175" s="4">
        <v>0</v>
      </c>
      <c r="AJ1175" s="4">
        <v>0</v>
      </c>
      <c r="AK1175" s="4">
        <v>0</v>
      </c>
      <c r="AL1175" t="s">
        <v>1784</v>
      </c>
      <c r="AM1175" t="s">
        <v>13</v>
      </c>
    </row>
    <row r="1176" spans="1:39" x14ac:dyDescent="0.25">
      <c r="A1176" t="s">
        <v>1</v>
      </c>
      <c r="B1176" t="s">
        <v>2</v>
      </c>
      <c r="C1176" t="s">
        <v>3</v>
      </c>
      <c r="D1176" t="s">
        <v>4</v>
      </c>
      <c r="E1176" t="str">
        <f>_xlfn.XLOOKUP(D1176,Planilha2!A:A,Planilha2!B:B)</f>
        <v>Compras EBMS</v>
      </c>
      <c r="F1176" s="2">
        <v>45426</v>
      </c>
      <c r="G1176" t="s">
        <v>1122</v>
      </c>
      <c r="H1176" s="10" t="s">
        <v>5971</v>
      </c>
      <c r="I1176" t="s">
        <v>21</v>
      </c>
      <c r="J1176" t="s">
        <v>1117</v>
      </c>
      <c r="K1176" t="s">
        <v>8</v>
      </c>
      <c r="L1176" t="str">
        <f t="shared" si="36"/>
        <v>Serviço</v>
      </c>
      <c r="M1176" t="s">
        <v>0</v>
      </c>
      <c r="N1176" t="s">
        <v>0</v>
      </c>
      <c r="O1176" t="s">
        <v>9</v>
      </c>
      <c r="P1176">
        <v>2118</v>
      </c>
      <c r="Q1176" t="str">
        <f>_xlfn.XLOOKUP(P1176,Planilha1!$A$2:$A$3,Planilha1!$B$2:$B$3)</f>
        <v>Arena</v>
      </c>
      <c r="R1176" t="s">
        <v>0</v>
      </c>
      <c r="S1176" s="3">
        <v>1</v>
      </c>
      <c r="T1176" t="s">
        <v>10</v>
      </c>
      <c r="U1176" s="3">
        <v>1</v>
      </c>
      <c r="V1176" t="s">
        <v>10</v>
      </c>
      <c r="W1176" s="4">
        <v>1000</v>
      </c>
      <c r="X1176" s="17">
        <f t="shared" si="37"/>
        <v>1000</v>
      </c>
      <c r="Y1176" t="s">
        <v>11</v>
      </c>
      <c r="Z1176" s="3">
        <v>1</v>
      </c>
      <c r="AA1176" s="3">
        <v>0</v>
      </c>
      <c r="AB1176" s="3">
        <v>0</v>
      </c>
      <c r="AC1176" s="3">
        <v>0</v>
      </c>
      <c r="AD1176" s="4">
        <v>0</v>
      </c>
      <c r="AE1176" s="3">
        <v>0</v>
      </c>
      <c r="AF1176" s="4">
        <v>0</v>
      </c>
      <c r="AG1176" s="3">
        <v>1</v>
      </c>
      <c r="AH1176" s="4">
        <v>0</v>
      </c>
      <c r="AI1176" s="4">
        <v>0</v>
      </c>
      <c r="AJ1176" s="4">
        <v>0</v>
      </c>
      <c r="AK1176" s="4">
        <v>0</v>
      </c>
      <c r="AL1176" t="s">
        <v>1785</v>
      </c>
      <c r="AM1176" t="s">
        <v>13</v>
      </c>
    </row>
    <row r="1177" spans="1:39" x14ac:dyDescent="0.25">
      <c r="A1177" t="s">
        <v>1</v>
      </c>
      <c r="B1177" t="s">
        <v>2</v>
      </c>
      <c r="C1177" t="s">
        <v>3</v>
      </c>
      <c r="D1177" t="s">
        <v>4</v>
      </c>
      <c r="E1177" t="str">
        <f>_xlfn.XLOOKUP(D1177,Planilha2!A:A,Planilha2!B:B)</f>
        <v>Compras EBMS</v>
      </c>
      <c r="F1177" s="2">
        <v>45426</v>
      </c>
      <c r="G1177" t="s">
        <v>1113</v>
      </c>
      <c r="H1177" s="10" t="s">
        <v>5656</v>
      </c>
      <c r="I1177" t="s">
        <v>21</v>
      </c>
      <c r="J1177" t="s">
        <v>1117</v>
      </c>
      <c r="K1177" t="s">
        <v>8</v>
      </c>
      <c r="L1177" t="str">
        <f t="shared" si="36"/>
        <v>Serviço</v>
      </c>
      <c r="M1177" t="s">
        <v>0</v>
      </c>
      <c r="N1177" t="s">
        <v>0</v>
      </c>
      <c r="O1177" t="s">
        <v>9</v>
      </c>
      <c r="P1177">
        <v>2118</v>
      </c>
      <c r="Q1177" t="str">
        <f>_xlfn.XLOOKUP(P1177,Planilha1!$A$2:$A$3,Planilha1!$B$2:$B$3)</f>
        <v>Arena</v>
      </c>
      <c r="R1177" t="s">
        <v>0</v>
      </c>
      <c r="S1177" s="3">
        <v>1</v>
      </c>
      <c r="T1177" t="s">
        <v>10</v>
      </c>
      <c r="U1177" s="3">
        <v>1</v>
      </c>
      <c r="V1177" t="s">
        <v>10</v>
      </c>
      <c r="W1177" s="4">
        <v>1600</v>
      </c>
      <c r="X1177" s="17">
        <f t="shared" si="37"/>
        <v>1600</v>
      </c>
      <c r="Y1177" t="s">
        <v>11</v>
      </c>
      <c r="Z1177" s="3">
        <v>1</v>
      </c>
      <c r="AA1177" s="3">
        <v>0</v>
      </c>
      <c r="AB1177" s="3">
        <v>0</v>
      </c>
      <c r="AC1177" s="3">
        <v>0</v>
      </c>
      <c r="AD1177" s="4">
        <v>0</v>
      </c>
      <c r="AE1177" s="3">
        <v>0</v>
      </c>
      <c r="AF1177" s="4">
        <v>0</v>
      </c>
      <c r="AG1177" s="3">
        <v>1</v>
      </c>
      <c r="AH1177" s="4">
        <v>0</v>
      </c>
      <c r="AI1177" s="4">
        <v>0</v>
      </c>
      <c r="AJ1177" s="4">
        <v>0</v>
      </c>
      <c r="AK1177" s="4">
        <v>0</v>
      </c>
      <c r="AL1177" t="s">
        <v>1786</v>
      </c>
      <c r="AM1177" t="s">
        <v>13</v>
      </c>
    </row>
    <row r="1178" spans="1:39" x14ac:dyDescent="0.25">
      <c r="A1178" t="s">
        <v>1</v>
      </c>
      <c r="B1178" t="s">
        <v>2</v>
      </c>
      <c r="C1178" t="s">
        <v>3</v>
      </c>
      <c r="D1178" t="s">
        <v>4</v>
      </c>
      <c r="E1178" t="str">
        <f>_xlfn.XLOOKUP(D1178,Planilha2!A:A,Planilha2!B:B)</f>
        <v>Compras EBMS</v>
      </c>
      <c r="F1178" s="2">
        <v>45426</v>
      </c>
      <c r="G1178" t="s">
        <v>1116</v>
      </c>
      <c r="H1178" s="10" t="s">
        <v>5657</v>
      </c>
      <c r="I1178" t="s">
        <v>21</v>
      </c>
      <c r="J1178" t="s">
        <v>1117</v>
      </c>
      <c r="K1178" t="s">
        <v>8</v>
      </c>
      <c r="L1178" t="str">
        <f t="shared" si="36"/>
        <v>Serviço</v>
      </c>
      <c r="M1178" t="s">
        <v>0</v>
      </c>
      <c r="N1178" t="s">
        <v>0</v>
      </c>
      <c r="O1178" t="s">
        <v>9</v>
      </c>
      <c r="P1178">
        <v>2118</v>
      </c>
      <c r="Q1178" t="str">
        <f>_xlfn.XLOOKUP(P1178,Planilha1!$A$2:$A$3,Planilha1!$B$2:$B$3)</f>
        <v>Arena</v>
      </c>
      <c r="R1178" t="s">
        <v>0</v>
      </c>
      <c r="S1178" s="3">
        <v>1</v>
      </c>
      <c r="T1178" t="s">
        <v>10</v>
      </c>
      <c r="U1178" s="3">
        <v>1</v>
      </c>
      <c r="V1178" t="s">
        <v>10</v>
      </c>
      <c r="W1178" s="4">
        <v>500</v>
      </c>
      <c r="X1178" s="17">
        <f t="shared" si="37"/>
        <v>500</v>
      </c>
      <c r="Y1178" t="s">
        <v>11</v>
      </c>
      <c r="Z1178" s="3">
        <v>1</v>
      </c>
      <c r="AA1178" s="3">
        <v>0</v>
      </c>
      <c r="AB1178" s="3">
        <v>0</v>
      </c>
      <c r="AC1178" s="3">
        <v>0</v>
      </c>
      <c r="AD1178" s="4">
        <v>0</v>
      </c>
      <c r="AE1178" s="3">
        <v>0</v>
      </c>
      <c r="AF1178" s="4">
        <v>0</v>
      </c>
      <c r="AG1178" s="3">
        <v>1</v>
      </c>
      <c r="AH1178" s="4">
        <v>0</v>
      </c>
      <c r="AI1178" s="4">
        <v>0</v>
      </c>
      <c r="AJ1178" s="4">
        <v>0</v>
      </c>
      <c r="AK1178" s="4">
        <v>0</v>
      </c>
      <c r="AL1178" t="s">
        <v>1787</v>
      </c>
      <c r="AM1178" t="s">
        <v>13</v>
      </c>
    </row>
    <row r="1179" spans="1:39" x14ac:dyDescent="0.25">
      <c r="A1179" t="s">
        <v>1</v>
      </c>
      <c r="B1179" t="s">
        <v>2</v>
      </c>
      <c r="C1179" t="s">
        <v>3</v>
      </c>
      <c r="D1179" t="s">
        <v>4</v>
      </c>
      <c r="E1179" t="str">
        <f>_xlfn.XLOOKUP(D1179,Planilha2!A:A,Planilha2!B:B)</f>
        <v>Compras EBMS</v>
      </c>
      <c r="F1179" s="2">
        <v>45426</v>
      </c>
      <c r="G1179" t="s">
        <v>1119</v>
      </c>
      <c r="H1179" s="10" t="s">
        <v>5658</v>
      </c>
      <c r="I1179" t="s">
        <v>21</v>
      </c>
      <c r="J1179" t="s">
        <v>1788</v>
      </c>
      <c r="K1179" t="s">
        <v>8</v>
      </c>
      <c r="L1179" t="str">
        <f t="shared" si="36"/>
        <v>Serviço</v>
      </c>
      <c r="M1179" t="s">
        <v>0</v>
      </c>
      <c r="N1179" t="s">
        <v>0</v>
      </c>
      <c r="O1179" t="s">
        <v>9</v>
      </c>
      <c r="P1179">
        <v>2118</v>
      </c>
      <c r="Q1179" t="str">
        <f>_xlfn.XLOOKUP(P1179,Planilha1!$A$2:$A$3,Planilha1!$B$2:$B$3)</f>
        <v>Arena</v>
      </c>
      <c r="R1179" t="s">
        <v>0</v>
      </c>
      <c r="S1179" s="3">
        <v>1</v>
      </c>
      <c r="T1179" t="s">
        <v>10</v>
      </c>
      <c r="U1179" s="3">
        <v>1</v>
      </c>
      <c r="V1179" t="s">
        <v>10</v>
      </c>
      <c r="W1179" s="4">
        <v>1100</v>
      </c>
      <c r="X1179" s="17">
        <f t="shared" si="37"/>
        <v>1100</v>
      </c>
      <c r="Y1179" t="s">
        <v>11</v>
      </c>
      <c r="Z1179" s="3">
        <v>1</v>
      </c>
      <c r="AA1179" s="3">
        <v>0</v>
      </c>
      <c r="AB1179" s="3">
        <v>0</v>
      </c>
      <c r="AC1179" s="3">
        <v>0</v>
      </c>
      <c r="AD1179" s="4">
        <v>0</v>
      </c>
      <c r="AE1179" s="3">
        <v>0</v>
      </c>
      <c r="AF1179" s="4">
        <v>0</v>
      </c>
      <c r="AG1179" s="3">
        <v>1</v>
      </c>
      <c r="AH1179" s="4">
        <v>0</v>
      </c>
      <c r="AI1179" s="4">
        <v>0</v>
      </c>
      <c r="AJ1179" s="4">
        <v>0</v>
      </c>
      <c r="AK1179" s="4">
        <v>0</v>
      </c>
      <c r="AL1179" t="s">
        <v>1789</v>
      </c>
      <c r="AM1179" t="s">
        <v>13</v>
      </c>
    </row>
    <row r="1180" spans="1:39" x14ac:dyDescent="0.25">
      <c r="A1180" t="s">
        <v>1</v>
      </c>
      <c r="B1180" t="s">
        <v>2</v>
      </c>
      <c r="C1180" t="s">
        <v>3</v>
      </c>
      <c r="D1180" t="s">
        <v>4</v>
      </c>
      <c r="E1180" t="str">
        <f>_xlfn.XLOOKUP(D1180,Planilha2!A:A,Planilha2!B:B)</f>
        <v>Compras EBMS</v>
      </c>
      <c r="F1180" s="2">
        <v>45426</v>
      </c>
      <c r="G1180" t="s">
        <v>1250</v>
      </c>
      <c r="H1180" s="10" t="s">
        <v>5680</v>
      </c>
      <c r="I1180" t="s">
        <v>21</v>
      </c>
      <c r="J1180" t="s">
        <v>1737</v>
      </c>
      <c r="K1180" t="s">
        <v>8</v>
      </c>
      <c r="L1180" t="str">
        <f t="shared" si="36"/>
        <v>Serviço</v>
      </c>
      <c r="M1180" t="s">
        <v>0</v>
      </c>
      <c r="N1180" t="s">
        <v>0</v>
      </c>
      <c r="O1180" t="s">
        <v>9</v>
      </c>
      <c r="P1180">
        <v>2118</v>
      </c>
      <c r="Q1180" t="str">
        <f>_xlfn.XLOOKUP(P1180,Planilha1!$A$2:$A$3,Planilha1!$B$2:$B$3)</f>
        <v>Arena</v>
      </c>
      <c r="R1180" t="s">
        <v>0</v>
      </c>
      <c r="S1180" s="3">
        <v>1</v>
      </c>
      <c r="T1180" t="s">
        <v>10</v>
      </c>
      <c r="U1180" s="3">
        <v>1</v>
      </c>
      <c r="V1180" t="s">
        <v>10</v>
      </c>
      <c r="W1180" s="4">
        <v>8640</v>
      </c>
      <c r="X1180" s="17">
        <f t="shared" si="37"/>
        <v>8640</v>
      </c>
      <c r="Y1180" t="s">
        <v>11</v>
      </c>
      <c r="Z1180" s="3">
        <v>1</v>
      </c>
      <c r="AA1180" s="3">
        <v>0</v>
      </c>
      <c r="AB1180" s="3">
        <v>0</v>
      </c>
      <c r="AC1180" s="3">
        <v>0</v>
      </c>
      <c r="AD1180" s="4">
        <v>0</v>
      </c>
      <c r="AE1180" s="3">
        <v>0</v>
      </c>
      <c r="AF1180" s="4">
        <v>0</v>
      </c>
      <c r="AG1180" s="3">
        <v>1</v>
      </c>
      <c r="AH1180" s="4">
        <v>0</v>
      </c>
      <c r="AI1180" s="4">
        <v>0</v>
      </c>
      <c r="AJ1180" s="4">
        <v>0</v>
      </c>
      <c r="AK1180" s="4">
        <v>0</v>
      </c>
      <c r="AL1180" t="s">
        <v>1790</v>
      </c>
      <c r="AM1180" t="s">
        <v>13</v>
      </c>
    </row>
    <row r="1181" spans="1:39" x14ac:dyDescent="0.25">
      <c r="A1181" t="s">
        <v>1</v>
      </c>
      <c r="B1181" t="s">
        <v>2</v>
      </c>
      <c r="C1181" t="s">
        <v>3</v>
      </c>
      <c r="D1181" t="s">
        <v>4</v>
      </c>
      <c r="E1181" t="str">
        <f>_xlfn.XLOOKUP(D1181,Planilha2!A:A,Planilha2!B:B)</f>
        <v>Compras EBMS</v>
      </c>
      <c r="F1181" s="2">
        <v>45426</v>
      </c>
      <c r="G1181" t="s">
        <v>1258</v>
      </c>
      <c r="H1181" s="10" t="s">
        <v>5683</v>
      </c>
      <c r="I1181" t="s">
        <v>21</v>
      </c>
      <c r="J1181" t="s">
        <v>1254</v>
      </c>
      <c r="K1181" t="s">
        <v>8</v>
      </c>
      <c r="L1181" t="str">
        <f t="shared" si="36"/>
        <v>Serviço</v>
      </c>
      <c r="M1181" t="s">
        <v>0</v>
      </c>
      <c r="N1181" t="s">
        <v>0</v>
      </c>
      <c r="O1181" t="s">
        <v>9</v>
      </c>
      <c r="P1181">
        <v>2118</v>
      </c>
      <c r="Q1181" t="str">
        <f>_xlfn.XLOOKUP(P1181,Planilha1!$A$2:$A$3,Planilha1!$B$2:$B$3)</f>
        <v>Arena</v>
      </c>
      <c r="R1181" t="s">
        <v>0</v>
      </c>
      <c r="S1181" s="3">
        <v>1</v>
      </c>
      <c r="T1181" t="s">
        <v>10</v>
      </c>
      <c r="U1181" s="3">
        <v>1</v>
      </c>
      <c r="V1181" t="s">
        <v>10</v>
      </c>
      <c r="W1181" s="4">
        <v>200</v>
      </c>
      <c r="X1181" s="17">
        <f t="shared" si="37"/>
        <v>200</v>
      </c>
      <c r="Y1181" t="s">
        <v>11</v>
      </c>
      <c r="Z1181" s="3">
        <v>1</v>
      </c>
      <c r="AA1181" s="3">
        <v>0</v>
      </c>
      <c r="AB1181" s="3">
        <v>0</v>
      </c>
      <c r="AC1181" s="3">
        <v>0</v>
      </c>
      <c r="AD1181" s="4">
        <v>0</v>
      </c>
      <c r="AE1181" s="3">
        <v>0</v>
      </c>
      <c r="AF1181" s="4">
        <v>0</v>
      </c>
      <c r="AG1181" s="3">
        <v>1</v>
      </c>
      <c r="AH1181" s="4">
        <v>0</v>
      </c>
      <c r="AI1181" s="4">
        <v>0</v>
      </c>
      <c r="AJ1181" s="4">
        <v>0</v>
      </c>
      <c r="AK1181" s="4">
        <v>0</v>
      </c>
      <c r="AL1181" t="s">
        <v>1791</v>
      </c>
      <c r="AM1181" t="s">
        <v>13</v>
      </c>
    </row>
    <row r="1182" spans="1:39" x14ac:dyDescent="0.25">
      <c r="A1182" t="s">
        <v>1</v>
      </c>
      <c r="B1182" t="s">
        <v>2</v>
      </c>
      <c r="C1182" t="s">
        <v>3</v>
      </c>
      <c r="D1182" t="s">
        <v>4</v>
      </c>
      <c r="E1182" t="str">
        <f>_xlfn.XLOOKUP(D1182,Planilha2!A:A,Planilha2!B:B)</f>
        <v>Compras EBMS</v>
      </c>
      <c r="F1182" s="2">
        <v>45426</v>
      </c>
      <c r="G1182" t="s">
        <v>1256</v>
      </c>
      <c r="H1182" s="10" t="s">
        <v>5682</v>
      </c>
      <c r="I1182" t="s">
        <v>21</v>
      </c>
      <c r="J1182" t="s">
        <v>1254</v>
      </c>
      <c r="K1182" t="s">
        <v>8</v>
      </c>
      <c r="L1182" t="str">
        <f t="shared" si="36"/>
        <v>Serviço</v>
      </c>
      <c r="M1182" t="s">
        <v>0</v>
      </c>
      <c r="N1182" t="s">
        <v>0</v>
      </c>
      <c r="O1182" t="s">
        <v>9</v>
      </c>
      <c r="P1182">
        <v>2118</v>
      </c>
      <c r="Q1182" t="str">
        <f>_xlfn.XLOOKUP(P1182,Planilha1!$A$2:$A$3,Planilha1!$B$2:$B$3)</f>
        <v>Arena</v>
      </c>
      <c r="R1182" t="s">
        <v>0</v>
      </c>
      <c r="S1182" s="3">
        <v>1</v>
      </c>
      <c r="T1182" t="s">
        <v>10</v>
      </c>
      <c r="U1182" s="3">
        <v>1</v>
      </c>
      <c r="V1182" t="s">
        <v>10</v>
      </c>
      <c r="W1182" s="4">
        <v>200</v>
      </c>
      <c r="X1182" s="17">
        <f t="shared" si="37"/>
        <v>200</v>
      </c>
      <c r="Y1182" t="s">
        <v>11</v>
      </c>
      <c r="Z1182" s="3">
        <v>1</v>
      </c>
      <c r="AA1182" s="3">
        <v>0</v>
      </c>
      <c r="AB1182" s="3">
        <v>0</v>
      </c>
      <c r="AC1182" s="3">
        <v>0</v>
      </c>
      <c r="AD1182" s="4">
        <v>0</v>
      </c>
      <c r="AE1182" s="3">
        <v>0</v>
      </c>
      <c r="AF1182" s="4">
        <v>0</v>
      </c>
      <c r="AG1182" s="3">
        <v>1</v>
      </c>
      <c r="AH1182" s="4">
        <v>0</v>
      </c>
      <c r="AI1182" s="4">
        <v>0</v>
      </c>
      <c r="AJ1182" s="4">
        <v>0</v>
      </c>
      <c r="AK1182" s="4">
        <v>0</v>
      </c>
      <c r="AL1182" t="s">
        <v>1792</v>
      </c>
      <c r="AM1182" t="s">
        <v>13</v>
      </c>
    </row>
    <row r="1183" spans="1:39" x14ac:dyDescent="0.25">
      <c r="A1183" t="s">
        <v>1</v>
      </c>
      <c r="B1183" t="s">
        <v>2</v>
      </c>
      <c r="C1183" t="s">
        <v>3</v>
      </c>
      <c r="D1183" t="s">
        <v>4</v>
      </c>
      <c r="E1183" t="str">
        <f>_xlfn.XLOOKUP(D1183,Planilha2!A:A,Planilha2!B:B)</f>
        <v>Compras EBMS</v>
      </c>
      <c r="F1183" s="2">
        <v>45426</v>
      </c>
      <c r="G1183" t="s">
        <v>1261</v>
      </c>
      <c r="H1183" s="10" t="s">
        <v>5684</v>
      </c>
      <c r="I1183" t="s">
        <v>33</v>
      </c>
      <c r="J1183" t="s">
        <v>1522</v>
      </c>
      <c r="K1183" t="s">
        <v>8</v>
      </c>
      <c r="L1183" t="str">
        <f t="shared" si="36"/>
        <v>Serviço</v>
      </c>
      <c r="M1183" t="s">
        <v>0</v>
      </c>
      <c r="N1183" t="s">
        <v>0</v>
      </c>
      <c r="O1183" t="s">
        <v>9</v>
      </c>
      <c r="P1183">
        <v>2118</v>
      </c>
      <c r="Q1183" t="str">
        <f>_xlfn.XLOOKUP(P1183,Planilha1!$A$2:$A$3,Planilha1!$B$2:$B$3)</f>
        <v>Arena</v>
      </c>
      <c r="R1183" t="s">
        <v>0</v>
      </c>
      <c r="S1183" s="3">
        <v>1</v>
      </c>
      <c r="T1183" t="s">
        <v>10</v>
      </c>
      <c r="U1183" s="3">
        <v>1</v>
      </c>
      <c r="V1183" t="s">
        <v>10</v>
      </c>
      <c r="W1183" s="4">
        <v>2393.6</v>
      </c>
      <c r="X1183" s="17">
        <f t="shared" si="37"/>
        <v>2393.6</v>
      </c>
      <c r="Y1183" t="s">
        <v>11</v>
      </c>
      <c r="Z1183" s="3">
        <v>1</v>
      </c>
      <c r="AA1183" s="3">
        <v>0</v>
      </c>
      <c r="AB1183" s="3">
        <v>0</v>
      </c>
      <c r="AC1183" s="3">
        <v>0</v>
      </c>
      <c r="AD1183" s="4">
        <v>0</v>
      </c>
      <c r="AE1183" s="3">
        <v>0</v>
      </c>
      <c r="AF1183" s="4">
        <v>0</v>
      </c>
      <c r="AG1183" s="3">
        <v>1</v>
      </c>
      <c r="AH1183" s="4">
        <v>0</v>
      </c>
      <c r="AI1183" s="4">
        <v>0</v>
      </c>
      <c r="AJ1183" s="4">
        <v>0</v>
      </c>
      <c r="AK1183" s="4">
        <v>0</v>
      </c>
      <c r="AL1183" t="s">
        <v>1793</v>
      </c>
      <c r="AM1183" t="s">
        <v>13</v>
      </c>
    </row>
    <row r="1184" spans="1:39" x14ac:dyDescent="0.25">
      <c r="A1184" t="s">
        <v>1</v>
      </c>
      <c r="B1184" t="s">
        <v>2</v>
      </c>
      <c r="C1184" t="s">
        <v>3</v>
      </c>
      <c r="D1184" t="s">
        <v>4</v>
      </c>
      <c r="E1184" t="str">
        <f>_xlfn.XLOOKUP(D1184,Planilha2!A:A,Planilha2!B:B)</f>
        <v>Compras EBMS</v>
      </c>
      <c r="F1184" s="2">
        <v>45426</v>
      </c>
      <c r="G1184" t="s">
        <v>1281</v>
      </c>
      <c r="H1184" s="10" t="s">
        <v>5686</v>
      </c>
      <c r="I1184" t="s">
        <v>741</v>
      </c>
      <c r="J1184" t="s">
        <v>1282</v>
      </c>
      <c r="K1184" t="s">
        <v>8</v>
      </c>
      <c r="L1184" t="str">
        <f t="shared" si="36"/>
        <v>Serviço</v>
      </c>
      <c r="M1184" t="s">
        <v>0</v>
      </c>
      <c r="N1184" t="s">
        <v>0</v>
      </c>
      <c r="O1184" t="s">
        <v>9</v>
      </c>
      <c r="P1184">
        <v>2118</v>
      </c>
      <c r="Q1184" t="str">
        <f>_xlfn.XLOOKUP(P1184,Planilha1!$A$2:$A$3,Planilha1!$B$2:$B$3)</f>
        <v>Arena</v>
      </c>
      <c r="R1184" t="s">
        <v>0</v>
      </c>
      <c r="S1184" s="3">
        <v>1</v>
      </c>
      <c r="T1184" t="s">
        <v>10</v>
      </c>
      <c r="U1184" s="3">
        <v>1</v>
      </c>
      <c r="V1184" t="s">
        <v>10</v>
      </c>
      <c r="W1184" s="4">
        <v>3500</v>
      </c>
      <c r="X1184" s="17">
        <f t="shared" si="37"/>
        <v>3500</v>
      </c>
      <c r="Y1184" t="s">
        <v>11</v>
      </c>
      <c r="Z1184" s="3">
        <v>1</v>
      </c>
      <c r="AA1184" s="3">
        <v>0</v>
      </c>
      <c r="AB1184" s="3">
        <v>0</v>
      </c>
      <c r="AC1184" s="3">
        <v>0</v>
      </c>
      <c r="AD1184" s="4">
        <v>0</v>
      </c>
      <c r="AE1184" s="3">
        <v>0</v>
      </c>
      <c r="AF1184" s="4">
        <v>0</v>
      </c>
      <c r="AG1184" s="3">
        <v>1</v>
      </c>
      <c r="AH1184" s="4">
        <v>0</v>
      </c>
      <c r="AI1184" s="4">
        <v>0</v>
      </c>
      <c r="AJ1184" s="4">
        <v>0</v>
      </c>
      <c r="AK1184" s="4">
        <v>0</v>
      </c>
      <c r="AL1184" t="s">
        <v>1794</v>
      </c>
      <c r="AM1184" t="s">
        <v>13</v>
      </c>
    </row>
    <row r="1185" spans="1:39" x14ac:dyDescent="0.25">
      <c r="A1185" t="s">
        <v>1</v>
      </c>
      <c r="B1185" t="s">
        <v>2</v>
      </c>
      <c r="C1185" t="s">
        <v>3</v>
      </c>
      <c r="D1185" t="s">
        <v>4</v>
      </c>
      <c r="E1185" t="str">
        <f>_xlfn.XLOOKUP(D1185,Planilha2!A:A,Planilha2!B:B)</f>
        <v>Compras EBMS</v>
      </c>
      <c r="F1185" s="2">
        <v>45426</v>
      </c>
      <c r="G1185" t="s">
        <v>518</v>
      </c>
      <c r="H1185" s="10" t="s">
        <v>5617</v>
      </c>
      <c r="I1185" t="s">
        <v>1319</v>
      </c>
      <c r="J1185" t="s">
        <v>1690</v>
      </c>
      <c r="K1185" t="s">
        <v>8</v>
      </c>
      <c r="L1185" t="str">
        <f t="shared" si="36"/>
        <v>Serviço</v>
      </c>
      <c r="M1185" t="s">
        <v>0</v>
      </c>
      <c r="N1185" t="s">
        <v>0</v>
      </c>
      <c r="O1185" t="s">
        <v>9</v>
      </c>
      <c r="P1185">
        <v>2118</v>
      </c>
      <c r="Q1185" t="str">
        <f>_xlfn.XLOOKUP(P1185,Planilha1!$A$2:$A$3,Planilha1!$B$2:$B$3)</f>
        <v>Arena</v>
      </c>
      <c r="R1185" t="s">
        <v>0</v>
      </c>
      <c r="S1185" s="3">
        <v>1</v>
      </c>
      <c r="T1185" t="s">
        <v>10</v>
      </c>
      <c r="U1185" s="3">
        <v>1</v>
      </c>
      <c r="V1185" t="s">
        <v>10</v>
      </c>
      <c r="W1185" s="4">
        <v>1953.12</v>
      </c>
      <c r="X1185" s="17">
        <f t="shared" si="37"/>
        <v>1953.12</v>
      </c>
      <c r="Y1185" t="s">
        <v>11</v>
      </c>
      <c r="Z1185" s="3">
        <v>1</v>
      </c>
      <c r="AA1185" s="3">
        <v>0</v>
      </c>
      <c r="AB1185" s="3">
        <v>0</v>
      </c>
      <c r="AC1185" s="3">
        <v>0</v>
      </c>
      <c r="AD1185" s="4">
        <v>0</v>
      </c>
      <c r="AE1185" s="3">
        <v>0</v>
      </c>
      <c r="AF1185" s="4">
        <v>0</v>
      </c>
      <c r="AG1185" s="3">
        <v>1</v>
      </c>
      <c r="AH1185" s="4">
        <v>0</v>
      </c>
      <c r="AI1185" s="4">
        <v>0</v>
      </c>
      <c r="AJ1185" s="4">
        <v>0</v>
      </c>
      <c r="AK1185" s="4">
        <v>0</v>
      </c>
      <c r="AL1185" t="s">
        <v>1795</v>
      </c>
      <c r="AM1185" t="s">
        <v>13</v>
      </c>
    </row>
    <row r="1186" spans="1:39" x14ac:dyDescent="0.25">
      <c r="A1186" t="s">
        <v>1</v>
      </c>
      <c r="B1186" t="s">
        <v>2</v>
      </c>
      <c r="C1186" t="s">
        <v>3</v>
      </c>
      <c r="D1186" t="s">
        <v>4</v>
      </c>
      <c r="E1186" t="str">
        <f>_xlfn.XLOOKUP(D1186,Planilha2!A:A,Planilha2!B:B)</f>
        <v>Compras EBMS</v>
      </c>
      <c r="F1186" s="2">
        <v>45426</v>
      </c>
      <c r="G1186" t="s">
        <v>518</v>
      </c>
      <c r="H1186" s="10" t="s">
        <v>5617</v>
      </c>
      <c r="I1186" t="s">
        <v>1319</v>
      </c>
      <c r="J1186" t="s">
        <v>1690</v>
      </c>
      <c r="K1186" t="s">
        <v>8</v>
      </c>
      <c r="L1186" t="str">
        <f t="shared" si="36"/>
        <v>Serviço</v>
      </c>
      <c r="M1186" t="s">
        <v>0</v>
      </c>
      <c r="N1186" t="s">
        <v>0</v>
      </c>
      <c r="O1186" t="s">
        <v>9</v>
      </c>
      <c r="P1186">
        <v>2118</v>
      </c>
      <c r="Q1186" t="str">
        <f>_xlfn.XLOOKUP(P1186,Planilha1!$A$2:$A$3,Planilha1!$B$2:$B$3)</f>
        <v>Arena</v>
      </c>
      <c r="R1186" t="s">
        <v>0</v>
      </c>
      <c r="S1186" s="3">
        <v>1</v>
      </c>
      <c r="T1186" t="s">
        <v>10</v>
      </c>
      <c r="U1186" s="3">
        <v>1</v>
      </c>
      <c r="V1186" t="s">
        <v>10</v>
      </c>
      <c r="W1186" s="4">
        <v>2060</v>
      </c>
      <c r="X1186" s="17">
        <f t="shared" si="37"/>
        <v>2060</v>
      </c>
      <c r="Y1186" t="s">
        <v>11</v>
      </c>
      <c r="Z1186" s="3">
        <v>1</v>
      </c>
      <c r="AA1186" s="3">
        <v>0</v>
      </c>
      <c r="AB1186" s="3">
        <v>0</v>
      </c>
      <c r="AC1186" s="3">
        <v>0</v>
      </c>
      <c r="AD1186" s="4">
        <v>0</v>
      </c>
      <c r="AE1186" s="3">
        <v>0</v>
      </c>
      <c r="AF1186" s="4">
        <v>0</v>
      </c>
      <c r="AG1186" s="3">
        <v>1</v>
      </c>
      <c r="AH1186" s="4">
        <v>0</v>
      </c>
      <c r="AI1186" s="4">
        <v>0</v>
      </c>
      <c r="AJ1186" s="4">
        <v>0</v>
      </c>
      <c r="AK1186" s="4">
        <v>0</v>
      </c>
      <c r="AL1186" t="s">
        <v>1796</v>
      </c>
      <c r="AM1186" t="s">
        <v>13</v>
      </c>
    </row>
    <row r="1187" spans="1:39" x14ac:dyDescent="0.25">
      <c r="A1187" t="s">
        <v>1</v>
      </c>
      <c r="B1187" t="s">
        <v>2</v>
      </c>
      <c r="C1187" t="s">
        <v>3</v>
      </c>
      <c r="D1187" t="s">
        <v>4</v>
      </c>
      <c r="E1187" t="str">
        <f>_xlfn.XLOOKUP(D1187,Planilha2!A:A,Planilha2!B:B)</f>
        <v>Compras EBMS</v>
      </c>
      <c r="F1187" s="2">
        <v>45426</v>
      </c>
      <c r="G1187" t="s">
        <v>1797</v>
      </c>
      <c r="H1187" s="10" t="s">
        <v>5720</v>
      </c>
      <c r="I1187" t="s">
        <v>92</v>
      </c>
      <c r="J1187" t="s">
        <v>1798</v>
      </c>
      <c r="K1187" t="s">
        <v>8</v>
      </c>
      <c r="L1187" t="str">
        <f t="shared" si="36"/>
        <v>Serviço</v>
      </c>
      <c r="M1187" t="s">
        <v>0</v>
      </c>
      <c r="N1187" t="s">
        <v>0</v>
      </c>
      <c r="O1187" t="s">
        <v>9</v>
      </c>
      <c r="P1187">
        <v>2118</v>
      </c>
      <c r="Q1187" t="str">
        <f>_xlfn.XLOOKUP(P1187,Planilha1!$A$2:$A$3,Planilha1!$B$2:$B$3)</f>
        <v>Arena</v>
      </c>
      <c r="R1187" t="s">
        <v>0</v>
      </c>
      <c r="S1187" s="3">
        <v>1</v>
      </c>
      <c r="T1187" t="s">
        <v>10</v>
      </c>
      <c r="U1187" s="3">
        <v>1</v>
      </c>
      <c r="V1187" t="s">
        <v>10</v>
      </c>
      <c r="W1187" s="4">
        <v>5192</v>
      </c>
      <c r="X1187" s="17">
        <f t="shared" si="37"/>
        <v>5192</v>
      </c>
      <c r="Y1187" t="s">
        <v>11</v>
      </c>
      <c r="Z1187" s="3">
        <v>1</v>
      </c>
      <c r="AA1187" s="3">
        <v>0</v>
      </c>
      <c r="AB1187" s="3">
        <v>0</v>
      </c>
      <c r="AC1187" s="3">
        <v>0</v>
      </c>
      <c r="AD1187" s="4">
        <v>0</v>
      </c>
      <c r="AE1187" s="3">
        <v>0</v>
      </c>
      <c r="AF1187" s="4">
        <v>0</v>
      </c>
      <c r="AG1187" s="3">
        <v>1</v>
      </c>
      <c r="AH1187" s="4">
        <v>0</v>
      </c>
      <c r="AI1187" s="4">
        <v>0</v>
      </c>
      <c r="AJ1187" s="4">
        <v>0</v>
      </c>
      <c r="AK1187" s="4">
        <v>0</v>
      </c>
      <c r="AL1187" t="s">
        <v>1799</v>
      </c>
      <c r="AM1187" t="s">
        <v>13</v>
      </c>
    </row>
    <row r="1188" spans="1:39" x14ac:dyDescent="0.25">
      <c r="A1188" t="s">
        <v>1</v>
      </c>
      <c r="B1188" t="s">
        <v>2</v>
      </c>
      <c r="C1188" t="s">
        <v>3</v>
      </c>
      <c r="D1188" t="s">
        <v>4</v>
      </c>
      <c r="E1188" t="str">
        <f>_xlfn.XLOOKUP(D1188,Planilha2!A:A,Planilha2!B:B)</f>
        <v>Compras EBMS</v>
      </c>
      <c r="F1188" s="2">
        <v>45426</v>
      </c>
      <c r="G1188" t="s">
        <v>1318</v>
      </c>
      <c r="H1188" s="10" t="s">
        <v>5693</v>
      </c>
      <c r="I1188" t="s">
        <v>1319</v>
      </c>
      <c r="J1188" t="s">
        <v>1690</v>
      </c>
      <c r="K1188" t="s">
        <v>8</v>
      </c>
      <c r="L1188" t="str">
        <f t="shared" si="36"/>
        <v>Serviço</v>
      </c>
      <c r="M1188" t="s">
        <v>0</v>
      </c>
      <c r="N1188" t="s">
        <v>0</v>
      </c>
      <c r="O1188" t="s">
        <v>9</v>
      </c>
      <c r="P1188">
        <v>2118</v>
      </c>
      <c r="Q1188" t="str">
        <f>_xlfn.XLOOKUP(P1188,Planilha1!$A$2:$A$3,Planilha1!$B$2:$B$3)</f>
        <v>Arena</v>
      </c>
      <c r="R1188" t="s">
        <v>0</v>
      </c>
      <c r="S1188" s="3">
        <v>1</v>
      </c>
      <c r="T1188" t="s">
        <v>10</v>
      </c>
      <c r="U1188" s="3">
        <v>1</v>
      </c>
      <c r="V1188" t="s">
        <v>10</v>
      </c>
      <c r="W1188" s="4">
        <v>5517.15</v>
      </c>
      <c r="X1188" s="17">
        <f t="shared" si="37"/>
        <v>5517.15</v>
      </c>
      <c r="Y1188" t="s">
        <v>11</v>
      </c>
      <c r="Z1188" s="3">
        <v>1</v>
      </c>
      <c r="AA1188" s="3">
        <v>0</v>
      </c>
      <c r="AB1188" s="3">
        <v>0</v>
      </c>
      <c r="AC1188" s="3">
        <v>0</v>
      </c>
      <c r="AD1188" s="4">
        <v>0</v>
      </c>
      <c r="AE1188" s="3">
        <v>0</v>
      </c>
      <c r="AF1188" s="4">
        <v>0</v>
      </c>
      <c r="AG1188" s="3">
        <v>1</v>
      </c>
      <c r="AH1188" s="4">
        <v>0</v>
      </c>
      <c r="AI1188" s="4">
        <v>0</v>
      </c>
      <c r="AJ1188" s="4">
        <v>0</v>
      </c>
      <c r="AK1188" s="4">
        <v>0</v>
      </c>
      <c r="AL1188" t="s">
        <v>1800</v>
      </c>
      <c r="AM1188" t="s">
        <v>13</v>
      </c>
    </row>
    <row r="1189" spans="1:39" x14ac:dyDescent="0.25">
      <c r="A1189" t="s">
        <v>1</v>
      </c>
      <c r="B1189" t="s">
        <v>2</v>
      </c>
      <c r="C1189" t="s">
        <v>3</v>
      </c>
      <c r="D1189" t="s">
        <v>4</v>
      </c>
      <c r="E1189" t="str">
        <f>_xlfn.XLOOKUP(D1189,Planilha2!A:A,Planilha2!B:B)</f>
        <v>Compras EBMS</v>
      </c>
      <c r="F1189" s="2">
        <v>45426</v>
      </c>
      <c r="G1189" t="s">
        <v>1318</v>
      </c>
      <c r="H1189" s="10" t="s">
        <v>5693</v>
      </c>
      <c r="I1189" t="s">
        <v>1319</v>
      </c>
      <c r="J1189" t="s">
        <v>1690</v>
      </c>
      <c r="K1189" t="s">
        <v>8</v>
      </c>
      <c r="L1189" t="str">
        <f t="shared" si="36"/>
        <v>Serviço</v>
      </c>
      <c r="M1189" t="s">
        <v>0</v>
      </c>
      <c r="N1189" t="s">
        <v>0</v>
      </c>
      <c r="O1189" t="s">
        <v>9</v>
      </c>
      <c r="P1189">
        <v>2118</v>
      </c>
      <c r="Q1189" t="str">
        <f>_xlfn.XLOOKUP(P1189,Planilha1!$A$2:$A$3,Planilha1!$B$2:$B$3)</f>
        <v>Arena</v>
      </c>
      <c r="R1189" t="s">
        <v>0</v>
      </c>
      <c r="S1189" s="3">
        <v>1</v>
      </c>
      <c r="T1189" t="s">
        <v>10</v>
      </c>
      <c r="U1189" s="3">
        <v>1</v>
      </c>
      <c r="V1189" t="s">
        <v>10</v>
      </c>
      <c r="W1189" s="4">
        <v>2056.89</v>
      </c>
      <c r="X1189" s="17">
        <f t="shared" si="37"/>
        <v>2056.89</v>
      </c>
      <c r="Y1189" t="s">
        <v>11</v>
      </c>
      <c r="Z1189" s="3">
        <v>1</v>
      </c>
      <c r="AA1189" s="3">
        <v>0</v>
      </c>
      <c r="AB1189" s="3">
        <v>0</v>
      </c>
      <c r="AC1189" s="3">
        <v>0</v>
      </c>
      <c r="AD1189" s="4">
        <v>0</v>
      </c>
      <c r="AE1189" s="3">
        <v>0</v>
      </c>
      <c r="AF1189" s="4">
        <v>0</v>
      </c>
      <c r="AG1189" s="3">
        <v>1</v>
      </c>
      <c r="AH1189" s="4">
        <v>0</v>
      </c>
      <c r="AI1189" s="4">
        <v>0</v>
      </c>
      <c r="AJ1189" s="4">
        <v>0</v>
      </c>
      <c r="AK1189" s="4">
        <v>0</v>
      </c>
      <c r="AL1189" t="s">
        <v>1801</v>
      </c>
      <c r="AM1189" t="s">
        <v>13</v>
      </c>
    </row>
    <row r="1190" spans="1:39" x14ac:dyDescent="0.25">
      <c r="A1190" t="s">
        <v>1</v>
      </c>
      <c r="B1190" t="s">
        <v>2</v>
      </c>
      <c r="C1190" t="s">
        <v>3</v>
      </c>
      <c r="D1190" t="s">
        <v>4</v>
      </c>
      <c r="E1190" t="str">
        <f>_xlfn.XLOOKUP(D1190,Planilha2!A:A,Planilha2!B:B)</f>
        <v>Compras EBMS</v>
      </c>
      <c r="F1190" s="2">
        <v>45426</v>
      </c>
      <c r="G1190" t="s">
        <v>1230</v>
      </c>
      <c r="H1190" s="10" t="s">
        <v>5676</v>
      </c>
      <c r="I1190" t="s">
        <v>1231</v>
      </c>
      <c r="J1190" t="s">
        <v>1232</v>
      </c>
      <c r="K1190" t="s">
        <v>8</v>
      </c>
      <c r="L1190" t="str">
        <f t="shared" si="36"/>
        <v>Serviço</v>
      </c>
      <c r="M1190" t="s">
        <v>0</v>
      </c>
      <c r="N1190" t="s">
        <v>0</v>
      </c>
      <c r="O1190" t="s">
        <v>9</v>
      </c>
      <c r="P1190">
        <v>2118</v>
      </c>
      <c r="Q1190" t="str">
        <f>_xlfn.XLOOKUP(P1190,Planilha1!$A$2:$A$3,Planilha1!$B$2:$B$3)</f>
        <v>Arena</v>
      </c>
      <c r="R1190" t="s">
        <v>0</v>
      </c>
      <c r="S1190" s="3">
        <v>1</v>
      </c>
      <c r="T1190" t="s">
        <v>10</v>
      </c>
      <c r="U1190" s="3">
        <v>1</v>
      </c>
      <c r="V1190" t="s">
        <v>10</v>
      </c>
      <c r="W1190" s="4">
        <v>11100</v>
      </c>
      <c r="X1190" s="17">
        <f t="shared" si="37"/>
        <v>11100</v>
      </c>
      <c r="Y1190" t="s">
        <v>11</v>
      </c>
      <c r="Z1190" s="3">
        <v>1</v>
      </c>
      <c r="AA1190" s="3">
        <v>0</v>
      </c>
      <c r="AB1190" s="3">
        <v>0</v>
      </c>
      <c r="AC1190" s="3">
        <v>0</v>
      </c>
      <c r="AD1190" s="4">
        <v>0</v>
      </c>
      <c r="AE1190" s="3">
        <v>0</v>
      </c>
      <c r="AF1190" s="4">
        <v>0</v>
      </c>
      <c r="AG1190" s="3">
        <v>1</v>
      </c>
      <c r="AH1190" s="4">
        <v>0</v>
      </c>
      <c r="AI1190" s="4">
        <v>0</v>
      </c>
      <c r="AJ1190" s="4">
        <v>0</v>
      </c>
      <c r="AK1190" s="4">
        <v>0</v>
      </c>
      <c r="AL1190" t="s">
        <v>1802</v>
      </c>
      <c r="AM1190" t="s">
        <v>13</v>
      </c>
    </row>
    <row r="1191" spans="1:39" x14ac:dyDescent="0.25">
      <c r="A1191" t="s">
        <v>1</v>
      </c>
      <c r="B1191" t="s">
        <v>2</v>
      </c>
      <c r="C1191" t="s">
        <v>3</v>
      </c>
      <c r="D1191" t="s">
        <v>4</v>
      </c>
      <c r="E1191" t="str">
        <f>_xlfn.XLOOKUP(D1191,Planilha2!A:A,Planilha2!B:B)</f>
        <v>Compras EBMS</v>
      </c>
      <c r="F1191" s="2">
        <v>45426</v>
      </c>
      <c r="G1191" t="s">
        <v>1261</v>
      </c>
      <c r="H1191" s="10" t="s">
        <v>5684</v>
      </c>
      <c r="I1191" t="s">
        <v>33</v>
      </c>
      <c r="J1191" t="s">
        <v>1522</v>
      </c>
      <c r="K1191" t="s">
        <v>8</v>
      </c>
      <c r="L1191" t="str">
        <f t="shared" si="36"/>
        <v>Serviço</v>
      </c>
      <c r="M1191" t="s">
        <v>0</v>
      </c>
      <c r="N1191" t="s">
        <v>0</v>
      </c>
      <c r="O1191" t="s">
        <v>9</v>
      </c>
      <c r="P1191">
        <v>2118</v>
      </c>
      <c r="Q1191" t="str">
        <f>_xlfn.XLOOKUP(P1191,Planilha1!$A$2:$A$3,Planilha1!$B$2:$B$3)</f>
        <v>Arena</v>
      </c>
      <c r="R1191" t="s">
        <v>0</v>
      </c>
      <c r="S1191" s="3">
        <v>1</v>
      </c>
      <c r="T1191" t="s">
        <v>10</v>
      </c>
      <c r="U1191" s="3">
        <v>1</v>
      </c>
      <c r="V1191" t="s">
        <v>10</v>
      </c>
      <c r="W1191" s="4">
        <v>7732.53</v>
      </c>
      <c r="X1191" s="17">
        <f t="shared" si="37"/>
        <v>7732.53</v>
      </c>
      <c r="Y1191" t="s">
        <v>11</v>
      </c>
      <c r="Z1191" s="3">
        <v>1</v>
      </c>
      <c r="AA1191" s="3">
        <v>0</v>
      </c>
      <c r="AB1191" s="3">
        <v>0</v>
      </c>
      <c r="AC1191" s="3">
        <v>0</v>
      </c>
      <c r="AD1191" s="4">
        <v>0</v>
      </c>
      <c r="AE1191" s="3">
        <v>0</v>
      </c>
      <c r="AF1191" s="4">
        <v>0</v>
      </c>
      <c r="AG1191" s="3">
        <v>1</v>
      </c>
      <c r="AH1191" s="4">
        <v>0</v>
      </c>
      <c r="AI1191" s="4">
        <v>0</v>
      </c>
      <c r="AJ1191" s="4">
        <v>0</v>
      </c>
      <c r="AK1191" s="4">
        <v>0</v>
      </c>
      <c r="AL1191" t="s">
        <v>1803</v>
      </c>
      <c r="AM1191" t="s">
        <v>13</v>
      </c>
    </row>
    <row r="1192" spans="1:39" x14ac:dyDescent="0.25">
      <c r="A1192" t="s">
        <v>1</v>
      </c>
      <c r="B1192" t="s">
        <v>2</v>
      </c>
      <c r="C1192" t="s">
        <v>3</v>
      </c>
      <c r="D1192" t="s">
        <v>4</v>
      </c>
      <c r="E1192" t="str">
        <f>_xlfn.XLOOKUP(D1192,Planilha2!A:A,Planilha2!B:B)</f>
        <v>Compras EBMS</v>
      </c>
      <c r="F1192" s="2">
        <v>45426</v>
      </c>
      <c r="G1192" t="s">
        <v>300</v>
      </c>
      <c r="H1192" s="10" t="s">
        <v>5608</v>
      </c>
      <c r="I1192" t="s">
        <v>33</v>
      </c>
      <c r="J1192" t="s">
        <v>1237</v>
      </c>
      <c r="K1192" t="s">
        <v>8</v>
      </c>
      <c r="L1192" t="str">
        <f t="shared" si="36"/>
        <v>Serviço</v>
      </c>
      <c r="M1192" t="s">
        <v>0</v>
      </c>
      <c r="N1192" t="s">
        <v>0</v>
      </c>
      <c r="O1192" t="s">
        <v>9</v>
      </c>
      <c r="P1192">
        <v>2118</v>
      </c>
      <c r="Q1192" t="str">
        <f>_xlfn.XLOOKUP(P1192,Planilha1!$A$2:$A$3,Planilha1!$B$2:$B$3)</f>
        <v>Arena</v>
      </c>
      <c r="R1192" t="s">
        <v>0</v>
      </c>
      <c r="S1192" s="3">
        <v>1</v>
      </c>
      <c r="T1192" t="s">
        <v>10</v>
      </c>
      <c r="U1192" s="3">
        <v>1</v>
      </c>
      <c r="V1192" t="s">
        <v>10</v>
      </c>
      <c r="W1192" s="4">
        <v>13835.22</v>
      </c>
      <c r="X1192" s="17">
        <f t="shared" si="37"/>
        <v>13835.22</v>
      </c>
      <c r="Y1192" t="s">
        <v>11</v>
      </c>
      <c r="Z1192" s="3">
        <v>1</v>
      </c>
      <c r="AA1192" s="3">
        <v>0</v>
      </c>
      <c r="AB1192" s="3">
        <v>0</v>
      </c>
      <c r="AC1192" s="3">
        <v>0</v>
      </c>
      <c r="AD1192" s="4">
        <v>0</v>
      </c>
      <c r="AE1192" s="3">
        <v>0</v>
      </c>
      <c r="AF1192" s="4">
        <v>0</v>
      </c>
      <c r="AG1192" s="3">
        <v>1</v>
      </c>
      <c r="AH1192" s="4">
        <v>0</v>
      </c>
      <c r="AI1192" s="4">
        <v>0</v>
      </c>
      <c r="AJ1192" s="4">
        <v>0</v>
      </c>
      <c r="AK1192" s="4">
        <v>0</v>
      </c>
      <c r="AL1192" t="s">
        <v>1804</v>
      </c>
      <c r="AM1192" t="s">
        <v>13</v>
      </c>
    </row>
    <row r="1193" spans="1:39" x14ac:dyDescent="0.25">
      <c r="A1193" t="s">
        <v>1</v>
      </c>
      <c r="B1193" t="s">
        <v>2</v>
      </c>
      <c r="C1193" t="s">
        <v>3</v>
      </c>
      <c r="D1193" t="s">
        <v>4</v>
      </c>
      <c r="E1193" t="str">
        <f>_xlfn.XLOOKUP(D1193,Planilha2!A:A,Planilha2!B:B)</f>
        <v>Compras EBMS</v>
      </c>
      <c r="F1193" s="2">
        <v>45426</v>
      </c>
      <c r="G1193" t="s">
        <v>1335</v>
      </c>
      <c r="H1193" s="10" t="s">
        <v>5974</v>
      </c>
      <c r="I1193" t="s">
        <v>21</v>
      </c>
      <c r="J1193" t="s">
        <v>1240</v>
      </c>
      <c r="K1193" t="s">
        <v>8</v>
      </c>
      <c r="L1193" t="str">
        <f t="shared" si="36"/>
        <v>Serviço</v>
      </c>
      <c r="M1193" t="s">
        <v>0</v>
      </c>
      <c r="N1193" t="s">
        <v>0</v>
      </c>
      <c r="O1193" t="s">
        <v>9</v>
      </c>
      <c r="P1193">
        <v>2118</v>
      </c>
      <c r="Q1193" t="str">
        <f>_xlfn.XLOOKUP(P1193,Planilha1!$A$2:$A$3,Planilha1!$B$2:$B$3)</f>
        <v>Arena</v>
      </c>
      <c r="R1193" t="s">
        <v>0</v>
      </c>
      <c r="S1193" s="3">
        <v>1</v>
      </c>
      <c r="T1193" t="s">
        <v>10</v>
      </c>
      <c r="U1193" s="3">
        <v>1</v>
      </c>
      <c r="V1193" t="s">
        <v>10</v>
      </c>
      <c r="W1193" s="4">
        <v>1000</v>
      </c>
      <c r="X1193" s="17">
        <f t="shared" si="37"/>
        <v>1000</v>
      </c>
      <c r="Y1193" t="s">
        <v>11</v>
      </c>
      <c r="Z1193" s="3">
        <v>1</v>
      </c>
      <c r="AA1193" s="3">
        <v>0</v>
      </c>
      <c r="AB1193" s="3">
        <v>0</v>
      </c>
      <c r="AC1193" s="3">
        <v>0</v>
      </c>
      <c r="AD1193" s="4">
        <v>0</v>
      </c>
      <c r="AE1193" s="3">
        <v>0</v>
      </c>
      <c r="AF1193" s="4">
        <v>0</v>
      </c>
      <c r="AG1193" s="3">
        <v>1</v>
      </c>
      <c r="AH1193" s="4">
        <v>0</v>
      </c>
      <c r="AI1193" s="4">
        <v>0</v>
      </c>
      <c r="AJ1193" s="4">
        <v>0</v>
      </c>
      <c r="AK1193" s="4">
        <v>0</v>
      </c>
      <c r="AL1193" t="s">
        <v>1805</v>
      </c>
      <c r="AM1193" t="s">
        <v>13</v>
      </c>
    </row>
    <row r="1194" spans="1:39" x14ac:dyDescent="0.25">
      <c r="A1194" t="s">
        <v>1</v>
      </c>
      <c r="B1194" t="s">
        <v>2</v>
      </c>
      <c r="C1194" t="s">
        <v>3</v>
      </c>
      <c r="D1194" t="s">
        <v>4</v>
      </c>
      <c r="E1194" t="str">
        <f>_xlfn.XLOOKUP(D1194,Planilha2!A:A,Planilha2!B:B)</f>
        <v>Compras EBMS</v>
      </c>
      <c r="F1194" s="2">
        <v>45426</v>
      </c>
      <c r="G1194" t="s">
        <v>1239</v>
      </c>
      <c r="H1194" s="10" t="s">
        <v>5972</v>
      </c>
      <c r="I1194" t="s">
        <v>21</v>
      </c>
      <c r="J1194" t="s">
        <v>1240</v>
      </c>
      <c r="K1194" t="s">
        <v>8</v>
      </c>
      <c r="L1194" t="str">
        <f t="shared" si="36"/>
        <v>Serviço</v>
      </c>
      <c r="M1194" t="s">
        <v>23</v>
      </c>
      <c r="N1194" t="s">
        <v>0</v>
      </c>
      <c r="O1194" t="s">
        <v>9</v>
      </c>
      <c r="P1194">
        <v>2118</v>
      </c>
      <c r="Q1194" t="str">
        <f>_xlfn.XLOOKUP(P1194,Planilha1!$A$2:$A$3,Planilha1!$B$2:$B$3)</f>
        <v>Arena</v>
      </c>
      <c r="R1194" t="s">
        <v>0</v>
      </c>
      <c r="S1194" s="3">
        <v>1</v>
      </c>
      <c r="T1194" t="s">
        <v>10</v>
      </c>
      <c r="U1194" s="3">
        <v>1</v>
      </c>
      <c r="V1194" t="s">
        <v>10</v>
      </c>
      <c r="W1194" s="4">
        <v>1000</v>
      </c>
      <c r="X1194" s="17">
        <f t="shared" si="37"/>
        <v>1000</v>
      </c>
      <c r="Y1194" t="s">
        <v>11</v>
      </c>
      <c r="Z1194" s="3">
        <v>1</v>
      </c>
      <c r="AA1194" s="3">
        <v>0</v>
      </c>
      <c r="AB1194" s="3">
        <v>0</v>
      </c>
      <c r="AC1194" s="3">
        <v>0</v>
      </c>
      <c r="AD1194" s="4">
        <v>0</v>
      </c>
      <c r="AE1194" s="3">
        <v>0</v>
      </c>
      <c r="AF1194" s="4">
        <v>0</v>
      </c>
      <c r="AG1194" s="3">
        <v>1</v>
      </c>
      <c r="AH1194" s="4">
        <v>0</v>
      </c>
      <c r="AI1194" s="4">
        <v>0</v>
      </c>
      <c r="AJ1194" s="4">
        <v>0</v>
      </c>
      <c r="AK1194" s="4">
        <v>0</v>
      </c>
      <c r="AL1194" t="s">
        <v>1806</v>
      </c>
      <c r="AM1194" t="s">
        <v>13</v>
      </c>
    </row>
    <row r="1195" spans="1:39" x14ac:dyDescent="0.25">
      <c r="A1195" t="s">
        <v>1</v>
      </c>
      <c r="B1195" t="s">
        <v>2</v>
      </c>
      <c r="C1195" t="s">
        <v>3</v>
      </c>
      <c r="D1195" t="s">
        <v>4</v>
      </c>
      <c r="E1195" t="str">
        <f>_xlfn.XLOOKUP(D1195,Planilha2!A:A,Planilha2!B:B)</f>
        <v>Compras EBMS</v>
      </c>
      <c r="F1195" s="2">
        <v>45426</v>
      </c>
      <c r="G1195" t="s">
        <v>1122</v>
      </c>
      <c r="H1195" s="10" t="s">
        <v>5971</v>
      </c>
      <c r="I1195" t="s">
        <v>21</v>
      </c>
      <c r="J1195" t="s">
        <v>1117</v>
      </c>
      <c r="K1195" t="s">
        <v>8</v>
      </c>
      <c r="L1195" t="str">
        <f t="shared" si="36"/>
        <v>Serviço</v>
      </c>
      <c r="M1195" t="s">
        <v>0</v>
      </c>
      <c r="N1195" t="s">
        <v>0</v>
      </c>
      <c r="O1195" t="s">
        <v>9</v>
      </c>
      <c r="P1195">
        <v>2118</v>
      </c>
      <c r="Q1195" t="str">
        <f>_xlfn.XLOOKUP(P1195,Planilha1!$A$2:$A$3,Planilha1!$B$2:$B$3)</f>
        <v>Arena</v>
      </c>
      <c r="R1195" t="s">
        <v>0</v>
      </c>
      <c r="S1195" s="3">
        <v>1</v>
      </c>
      <c r="T1195" t="s">
        <v>10</v>
      </c>
      <c r="U1195" s="3">
        <v>1</v>
      </c>
      <c r="V1195" t="s">
        <v>10</v>
      </c>
      <c r="W1195" s="4">
        <v>1500</v>
      </c>
      <c r="X1195" s="17">
        <f t="shared" si="37"/>
        <v>1500</v>
      </c>
      <c r="Y1195" t="s">
        <v>11</v>
      </c>
      <c r="Z1195" s="3">
        <v>1</v>
      </c>
      <c r="AA1195" s="3">
        <v>0</v>
      </c>
      <c r="AB1195" s="3">
        <v>0</v>
      </c>
      <c r="AC1195" s="3">
        <v>0</v>
      </c>
      <c r="AD1195" s="4">
        <v>0</v>
      </c>
      <c r="AE1195" s="3">
        <v>0</v>
      </c>
      <c r="AF1195" s="4">
        <v>0</v>
      </c>
      <c r="AG1195" s="3">
        <v>1</v>
      </c>
      <c r="AH1195" s="4">
        <v>0</v>
      </c>
      <c r="AI1195" s="4">
        <v>0</v>
      </c>
      <c r="AJ1195" s="4">
        <v>0</v>
      </c>
      <c r="AK1195" s="4">
        <v>0</v>
      </c>
      <c r="AL1195" t="s">
        <v>1807</v>
      </c>
      <c r="AM1195" t="s">
        <v>13</v>
      </c>
    </row>
    <row r="1196" spans="1:39" x14ac:dyDescent="0.25">
      <c r="A1196" t="s">
        <v>1</v>
      </c>
      <c r="B1196" t="s">
        <v>2</v>
      </c>
      <c r="C1196" t="s">
        <v>3</v>
      </c>
      <c r="D1196" t="s">
        <v>4</v>
      </c>
      <c r="E1196" t="str">
        <f>_xlfn.XLOOKUP(D1196,Planilha2!A:A,Planilha2!B:B)</f>
        <v>Compras EBMS</v>
      </c>
      <c r="F1196" s="2">
        <v>45426</v>
      </c>
      <c r="G1196" t="s">
        <v>1113</v>
      </c>
      <c r="H1196" s="10" t="s">
        <v>5656</v>
      </c>
      <c r="I1196" t="s">
        <v>21</v>
      </c>
      <c r="J1196" t="s">
        <v>1117</v>
      </c>
      <c r="K1196" t="s">
        <v>8</v>
      </c>
      <c r="L1196" t="str">
        <f t="shared" si="36"/>
        <v>Serviço</v>
      </c>
      <c r="M1196" t="s">
        <v>23</v>
      </c>
      <c r="N1196" t="s">
        <v>0</v>
      </c>
      <c r="O1196" t="s">
        <v>9</v>
      </c>
      <c r="P1196">
        <v>2118</v>
      </c>
      <c r="Q1196" t="str">
        <f>_xlfn.XLOOKUP(P1196,Planilha1!$A$2:$A$3,Planilha1!$B$2:$B$3)</f>
        <v>Arena</v>
      </c>
      <c r="R1196" t="s">
        <v>0</v>
      </c>
      <c r="S1196" s="3">
        <v>1</v>
      </c>
      <c r="T1196" t="s">
        <v>10</v>
      </c>
      <c r="U1196" s="3">
        <v>1</v>
      </c>
      <c r="V1196" t="s">
        <v>10</v>
      </c>
      <c r="W1196" s="4">
        <v>2100</v>
      </c>
      <c r="X1196" s="17">
        <f t="shared" si="37"/>
        <v>2100</v>
      </c>
      <c r="Y1196" t="s">
        <v>11</v>
      </c>
      <c r="Z1196" s="3">
        <v>1</v>
      </c>
      <c r="AA1196" s="3">
        <v>0</v>
      </c>
      <c r="AB1196" s="3">
        <v>0</v>
      </c>
      <c r="AC1196" s="3">
        <v>0</v>
      </c>
      <c r="AD1196" s="4">
        <v>0</v>
      </c>
      <c r="AE1196" s="3">
        <v>0</v>
      </c>
      <c r="AF1196" s="4">
        <v>0</v>
      </c>
      <c r="AG1196" s="3">
        <v>1</v>
      </c>
      <c r="AH1196" s="4">
        <v>0</v>
      </c>
      <c r="AI1196" s="4">
        <v>0</v>
      </c>
      <c r="AJ1196" s="4">
        <v>0</v>
      </c>
      <c r="AK1196" s="4">
        <v>0</v>
      </c>
      <c r="AL1196" t="s">
        <v>1808</v>
      </c>
      <c r="AM1196" t="s">
        <v>13</v>
      </c>
    </row>
    <row r="1197" spans="1:39" x14ac:dyDescent="0.25">
      <c r="A1197" t="s">
        <v>1</v>
      </c>
      <c r="B1197" t="s">
        <v>2</v>
      </c>
      <c r="C1197" t="s">
        <v>3</v>
      </c>
      <c r="D1197" t="s">
        <v>4</v>
      </c>
      <c r="E1197" t="str">
        <f>_xlfn.XLOOKUP(D1197,Planilha2!A:A,Planilha2!B:B)</f>
        <v>Compras EBMS</v>
      </c>
      <c r="F1197" s="2">
        <v>45426</v>
      </c>
      <c r="G1197" t="s">
        <v>1243</v>
      </c>
      <c r="H1197" s="10" t="s">
        <v>5678</v>
      </c>
      <c r="I1197" t="s">
        <v>21</v>
      </c>
      <c r="J1197" t="s">
        <v>1244</v>
      </c>
      <c r="K1197" t="s">
        <v>8</v>
      </c>
      <c r="L1197" t="str">
        <f t="shared" si="36"/>
        <v>Serviço</v>
      </c>
      <c r="M1197" t="s">
        <v>0</v>
      </c>
      <c r="N1197" t="s">
        <v>0</v>
      </c>
      <c r="O1197" t="s">
        <v>9</v>
      </c>
      <c r="P1197">
        <v>2118</v>
      </c>
      <c r="Q1197" t="str">
        <f>_xlfn.XLOOKUP(P1197,Planilha1!$A$2:$A$3,Planilha1!$B$2:$B$3)</f>
        <v>Arena</v>
      </c>
      <c r="R1197" t="s">
        <v>0</v>
      </c>
      <c r="S1197" s="3">
        <v>1</v>
      </c>
      <c r="T1197" t="s">
        <v>10</v>
      </c>
      <c r="U1197" s="3">
        <v>1</v>
      </c>
      <c r="V1197" t="s">
        <v>10</v>
      </c>
      <c r="W1197" s="4">
        <v>1000</v>
      </c>
      <c r="X1197" s="17">
        <f t="shared" si="37"/>
        <v>1000</v>
      </c>
      <c r="Y1197" t="s">
        <v>11</v>
      </c>
      <c r="Z1197" s="3">
        <v>1</v>
      </c>
      <c r="AA1197" s="3">
        <v>0</v>
      </c>
      <c r="AB1197" s="3">
        <v>0</v>
      </c>
      <c r="AC1197" s="3">
        <v>0</v>
      </c>
      <c r="AD1197" s="4">
        <v>0</v>
      </c>
      <c r="AE1197" s="3">
        <v>0</v>
      </c>
      <c r="AF1197" s="4">
        <v>0</v>
      </c>
      <c r="AG1197" s="3">
        <v>1</v>
      </c>
      <c r="AH1197" s="4">
        <v>0</v>
      </c>
      <c r="AI1197" s="4">
        <v>0</v>
      </c>
      <c r="AJ1197" s="4">
        <v>0</v>
      </c>
      <c r="AK1197" s="4">
        <v>0</v>
      </c>
      <c r="AL1197" t="s">
        <v>1809</v>
      </c>
      <c r="AM1197" t="s">
        <v>13</v>
      </c>
    </row>
    <row r="1198" spans="1:39" x14ac:dyDescent="0.25">
      <c r="A1198" t="s">
        <v>1</v>
      </c>
      <c r="B1198" t="s">
        <v>2</v>
      </c>
      <c r="C1198" t="s">
        <v>3</v>
      </c>
      <c r="D1198" t="s">
        <v>4</v>
      </c>
      <c r="E1198" t="str">
        <f>_xlfn.XLOOKUP(D1198,Planilha2!A:A,Planilha2!B:B)</f>
        <v>Compras EBMS</v>
      </c>
      <c r="F1198" s="2">
        <v>45426</v>
      </c>
      <c r="G1198" t="s">
        <v>1119</v>
      </c>
      <c r="H1198" s="10" t="s">
        <v>5658</v>
      </c>
      <c r="I1198" t="s">
        <v>21</v>
      </c>
      <c r="J1198" t="s">
        <v>1120</v>
      </c>
      <c r="K1198" t="s">
        <v>8</v>
      </c>
      <c r="L1198" t="str">
        <f t="shared" si="36"/>
        <v>Serviço</v>
      </c>
      <c r="M1198" t="s">
        <v>0</v>
      </c>
      <c r="N1198" t="s">
        <v>0</v>
      </c>
      <c r="O1198" t="s">
        <v>9</v>
      </c>
      <c r="P1198">
        <v>2118</v>
      </c>
      <c r="Q1198" t="str">
        <f>_xlfn.XLOOKUP(P1198,Planilha1!$A$2:$A$3,Planilha1!$B$2:$B$3)</f>
        <v>Arena</v>
      </c>
      <c r="R1198" t="s">
        <v>0</v>
      </c>
      <c r="S1198" s="3">
        <v>1</v>
      </c>
      <c r="T1198" t="s">
        <v>10</v>
      </c>
      <c r="U1198" s="3">
        <v>1</v>
      </c>
      <c r="V1198" t="s">
        <v>10</v>
      </c>
      <c r="W1198" s="4">
        <v>1000</v>
      </c>
      <c r="X1198" s="17">
        <f t="shared" si="37"/>
        <v>1000</v>
      </c>
      <c r="Y1198" t="s">
        <v>11</v>
      </c>
      <c r="Z1198" s="3">
        <v>1</v>
      </c>
      <c r="AA1198" s="3">
        <v>0</v>
      </c>
      <c r="AB1198" s="3">
        <v>0</v>
      </c>
      <c r="AC1198" s="3">
        <v>0</v>
      </c>
      <c r="AD1198" s="4">
        <v>0</v>
      </c>
      <c r="AE1198" s="3">
        <v>0</v>
      </c>
      <c r="AF1198" s="4">
        <v>0</v>
      </c>
      <c r="AG1198" s="3">
        <v>1</v>
      </c>
      <c r="AH1198" s="4">
        <v>0</v>
      </c>
      <c r="AI1198" s="4">
        <v>0</v>
      </c>
      <c r="AJ1198" s="4">
        <v>0</v>
      </c>
      <c r="AK1198" s="4">
        <v>0</v>
      </c>
      <c r="AL1198" t="s">
        <v>1810</v>
      </c>
      <c r="AM1198" t="s">
        <v>13</v>
      </c>
    </row>
    <row r="1199" spans="1:39" x14ac:dyDescent="0.25">
      <c r="A1199" t="s">
        <v>1</v>
      </c>
      <c r="B1199" t="s">
        <v>2</v>
      </c>
      <c r="C1199" t="s">
        <v>3</v>
      </c>
      <c r="D1199" t="s">
        <v>4</v>
      </c>
      <c r="E1199" t="str">
        <f>_xlfn.XLOOKUP(D1199,Planilha2!A:A,Planilha2!B:B)</f>
        <v>Compras EBMS</v>
      </c>
      <c r="F1199" s="2">
        <v>45426</v>
      </c>
      <c r="G1199" t="s">
        <v>66</v>
      </c>
      <c r="H1199" s="10" t="s">
        <v>5965</v>
      </c>
      <c r="I1199" t="s">
        <v>21</v>
      </c>
      <c r="J1199" t="s">
        <v>1120</v>
      </c>
      <c r="K1199" t="s">
        <v>8</v>
      </c>
      <c r="L1199" t="str">
        <f t="shared" si="36"/>
        <v>Serviço</v>
      </c>
      <c r="M1199" t="s">
        <v>0</v>
      </c>
      <c r="N1199" t="s">
        <v>0</v>
      </c>
      <c r="O1199" t="s">
        <v>9</v>
      </c>
      <c r="P1199">
        <v>2118</v>
      </c>
      <c r="Q1199" t="str">
        <f>_xlfn.XLOOKUP(P1199,Planilha1!$A$2:$A$3,Planilha1!$B$2:$B$3)</f>
        <v>Arena</v>
      </c>
      <c r="R1199" t="s">
        <v>0</v>
      </c>
      <c r="S1199" s="3">
        <v>1</v>
      </c>
      <c r="T1199" t="s">
        <v>10</v>
      </c>
      <c r="U1199" s="3">
        <v>1</v>
      </c>
      <c r="V1199" t="s">
        <v>10</v>
      </c>
      <c r="W1199" s="4">
        <v>500</v>
      </c>
      <c r="X1199" s="17">
        <f t="shared" si="37"/>
        <v>500</v>
      </c>
      <c r="Y1199" t="s">
        <v>11</v>
      </c>
      <c r="Z1199" s="3">
        <v>1</v>
      </c>
      <c r="AA1199" s="3">
        <v>0</v>
      </c>
      <c r="AB1199" s="3">
        <v>0</v>
      </c>
      <c r="AC1199" s="3">
        <v>0</v>
      </c>
      <c r="AD1199" s="4">
        <v>0</v>
      </c>
      <c r="AE1199" s="3">
        <v>0</v>
      </c>
      <c r="AF1199" s="4">
        <v>0</v>
      </c>
      <c r="AG1199" s="3">
        <v>1</v>
      </c>
      <c r="AH1199" s="4">
        <v>0</v>
      </c>
      <c r="AI1199" s="4">
        <v>0</v>
      </c>
      <c r="AJ1199" s="4">
        <v>0</v>
      </c>
      <c r="AK1199" s="4">
        <v>0</v>
      </c>
      <c r="AL1199" t="s">
        <v>1811</v>
      </c>
      <c r="AM1199" t="s">
        <v>13</v>
      </c>
    </row>
    <row r="1200" spans="1:39" x14ac:dyDescent="0.25">
      <c r="A1200" t="s">
        <v>1</v>
      </c>
      <c r="B1200" t="s">
        <v>2</v>
      </c>
      <c r="C1200" t="s">
        <v>3</v>
      </c>
      <c r="D1200" t="s">
        <v>4</v>
      </c>
      <c r="E1200" t="str">
        <f>_xlfn.XLOOKUP(D1200,Planilha2!A:A,Planilha2!B:B)</f>
        <v>Compras EBMS</v>
      </c>
      <c r="F1200" s="2">
        <v>45426</v>
      </c>
      <c r="G1200" t="s">
        <v>1258</v>
      </c>
      <c r="H1200" s="10" t="s">
        <v>5683</v>
      </c>
      <c r="I1200" t="s">
        <v>21</v>
      </c>
      <c r="J1200" t="s">
        <v>1344</v>
      </c>
      <c r="K1200" t="s">
        <v>8</v>
      </c>
      <c r="L1200" t="str">
        <f t="shared" si="36"/>
        <v>Serviço</v>
      </c>
      <c r="M1200" t="s">
        <v>0</v>
      </c>
      <c r="N1200" t="s">
        <v>0</v>
      </c>
      <c r="O1200" t="s">
        <v>9</v>
      </c>
      <c r="P1200">
        <v>2118</v>
      </c>
      <c r="Q1200" t="str">
        <f>_xlfn.XLOOKUP(P1200,Planilha1!$A$2:$A$3,Planilha1!$B$2:$B$3)</f>
        <v>Arena</v>
      </c>
      <c r="R1200" t="s">
        <v>0</v>
      </c>
      <c r="S1200" s="3">
        <v>1</v>
      </c>
      <c r="T1200" t="s">
        <v>10</v>
      </c>
      <c r="U1200" s="3">
        <v>1</v>
      </c>
      <c r="V1200" t="s">
        <v>10</v>
      </c>
      <c r="W1200" s="4">
        <v>200</v>
      </c>
      <c r="X1200" s="17">
        <f t="shared" si="37"/>
        <v>200</v>
      </c>
      <c r="Y1200" t="s">
        <v>11</v>
      </c>
      <c r="Z1200" s="3">
        <v>1</v>
      </c>
      <c r="AA1200" s="3">
        <v>0</v>
      </c>
      <c r="AB1200" s="3">
        <v>0</v>
      </c>
      <c r="AC1200" s="3">
        <v>0</v>
      </c>
      <c r="AD1200" s="4">
        <v>0</v>
      </c>
      <c r="AE1200" s="3">
        <v>0</v>
      </c>
      <c r="AF1200" s="4">
        <v>0</v>
      </c>
      <c r="AG1200" s="3">
        <v>1</v>
      </c>
      <c r="AH1200" s="4">
        <v>0</v>
      </c>
      <c r="AI1200" s="4">
        <v>0</v>
      </c>
      <c r="AJ1200" s="4">
        <v>0</v>
      </c>
      <c r="AK1200" s="4">
        <v>0</v>
      </c>
      <c r="AL1200" t="s">
        <v>1812</v>
      </c>
      <c r="AM1200" t="s">
        <v>13</v>
      </c>
    </row>
    <row r="1201" spans="1:39" x14ac:dyDescent="0.25">
      <c r="A1201" t="s">
        <v>1</v>
      </c>
      <c r="B1201" t="s">
        <v>2</v>
      </c>
      <c r="C1201" t="s">
        <v>3</v>
      </c>
      <c r="D1201" t="s">
        <v>4</v>
      </c>
      <c r="E1201" t="str">
        <f>_xlfn.XLOOKUP(D1201,Planilha2!A:A,Planilha2!B:B)</f>
        <v>Compras EBMS</v>
      </c>
      <c r="F1201" s="2">
        <v>45426</v>
      </c>
      <c r="G1201" t="s">
        <v>1447</v>
      </c>
      <c r="H1201" s="10" t="s">
        <v>5975</v>
      </c>
      <c r="I1201" t="s">
        <v>21</v>
      </c>
      <c r="J1201" t="s">
        <v>1344</v>
      </c>
      <c r="K1201" t="s">
        <v>8</v>
      </c>
      <c r="L1201" t="str">
        <f t="shared" si="36"/>
        <v>Serviço</v>
      </c>
      <c r="M1201" t="s">
        <v>0</v>
      </c>
      <c r="N1201" t="s">
        <v>0</v>
      </c>
      <c r="O1201" t="s">
        <v>9</v>
      </c>
      <c r="P1201">
        <v>2118</v>
      </c>
      <c r="Q1201" t="str">
        <f>_xlfn.XLOOKUP(P1201,Planilha1!$A$2:$A$3,Planilha1!$B$2:$B$3)</f>
        <v>Arena</v>
      </c>
      <c r="R1201" t="s">
        <v>0</v>
      </c>
      <c r="S1201" s="3">
        <v>1</v>
      </c>
      <c r="T1201" t="s">
        <v>10</v>
      </c>
      <c r="U1201" s="3">
        <v>1</v>
      </c>
      <c r="V1201" t="s">
        <v>10</v>
      </c>
      <c r="W1201" s="4">
        <v>200</v>
      </c>
      <c r="X1201" s="17">
        <f t="shared" si="37"/>
        <v>200</v>
      </c>
      <c r="Y1201" t="s">
        <v>11</v>
      </c>
      <c r="Z1201" s="3">
        <v>1</v>
      </c>
      <c r="AA1201" s="3">
        <v>0</v>
      </c>
      <c r="AB1201" s="3">
        <v>0</v>
      </c>
      <c r="AC1201" s="3">
        <v>0</v>
      </c>
      <c r="AD1201" s="4">
        <v>0</v>
      </c>
      <c r="AE1201" s="3">
        <v>0</v>
      </c>
      <c r="AF1201" s="4">
        <v>0</v>
      </c>
      <c r="AG1201" s="3">
        <v>1</v>
      </c>
      <c r="AH1201" s="4">
        <v>0</v>
      </c>
      <c r="AI1201" s="4">
        <v>0</v>
      </c>
      <c r="AJ1201" s="4">
        <v>0</v>
      </c>
      <c r="AK1201" s="4">
        <v>0</v>
      </c>
      <c r="AL1201" t="s">
        <v>1813</v>
      </c>
      <c r="AM1201" t="s">
        <v>13</v>
      </c>
    </row>
    <row r="1202" spans="1:39" x14ac:dyDescent="0.25">
      <c r="A1202" t="s">
        <v>1</v>
      </c>
      <c r="B1202" t="s">
        <v>2</v>
      </c>
      <c r="C1202" t="s">
        <v>3</v>
      </c>
      <c r="D1202" t="s">
        <v>4</v>
      </c>
      <c r="E1202" t="str">
        <f>_xlfn.XLOOKUP(D1202,Planilha2!A:A,Planilha2!B:B)</f>
        <v>Compras EBMS</v>
      </c>
      <c r="F1202" s="2">
        <v>45426</v>
      </c>
      <c r="G1202" t="s">
        <v>1261</v>
      </c>
      <c r="H1202" s="10" t="s">
        <v>5684</v>
      </c>
      <c r="I1202" t="s">
        <v>33</v>
      </c>
      <c r="J1202" t="s">
        <v>1814</v>
      </c>
      <c r="K1202" t="s">
        <v>8</v>
      </c>
      <c r="L1202" t="str">
        <f t="shared" si="36"/>
        <v>Serviço</v>
      </c>
      <c r="M1202" t="s">
        <v>0</v>
      </c>
      <c r="N1202" t="s">
        <v>0</v>
      </c>
      <c r="O1202" t="s">
        <v>9</v>
      </c>
      <c r="P1202">
        <v>2118</v>
      </c>
      <c r="Q1202" t="str">
        <f>_xlfn.XLOOKUP(P1202,Planilha1!$A$2:$A$3,Planilha1!$B$2:$B$3)</f>
        <v>Arena</v>
      </c>
      <c r="R1202" t="s">
        <v>0</v>
      </c>
      <c r="S1202" s="3">
        <v>1</v>
      </c>
      <c r="T1202" t="s">
        <v>10</v>
      </c>
      <c r="U1202" s="3">
        <v>1</v>
      </c>
      <c r="V1202" t="s">
        <v>10</v>
      </c>
      <c r="W1202" s="4">
        <v>299.2</v>
      </c>
      <c r="X1202" s="17">
        <f t="shared" si="37"/>
        <v>299.2</v>
      </c>
      <c r="Y1202" t="s">
        <v>11</v>
      </c>
      <c r="Z1202" s="3">
        <v>1</v>
      </c>
      <c r="AA1202" s="3">
        <v>0</v>
      </c>
      <c r="AB1202" s="3">
        <v>0</v>
      </c>
      <c r="AC1202" s="3">
        <v>0</v>
      </c>
      <c r="AD1202" s="4">
        <v>0</v>
      </c>
      <c r="AE1202" s="3">
        <v>0</v>
      </c>
      <c r="AF1202" s="4">
        <v>0</v>
      </c>
      <c r="AG1202" s="3">
        <v>1</v>
      </c>
      <c r="AH1202" s="4">
        <v>0</v>
      </c>
      <c r="AI1202" s="4">
        <v>0</v>
      </c>
      <c r="AJ1202" s="4">
        <v>0</v>
      </c>
      <c r="AK1202" s="4">
        <v>0</v>
      </c>
      <c r="AL1202" t="s">
        <v>1815</v>
      </c>
      <c r="AM1202" t="s">
        <v>13</v>
      </c>
    </row>
    <row r="1203" spans="1:39" x14ac:dyDescent="0.25">
      <c r="A1203" t="s">
        <v>1</v>
      </c>
      <c r="B1203" t="s">
        <v>2</v>
      </c>
      <c r="C1203" t="s">
        <v>3</v>
      </c>
      <c r="D1203" t="s">
        <v>4</v>
      </c>
      <c r="E1203" t="str">
        <f>_xlfn.XLOOKUP(D1203,Planilha2!A:A,Planilha2!B:B)</f>
        <v>Compras EBMS</v>
      </c>
      <c r="F1203" s="2">
        <v>45426</v>
      </c>
      <c r="G1203" t="s">
        <v>1261</v>
      </c>
      <c r="H1203" s="10" t="s">
        <v>5684</v>
      </c>
      <c r="I1203" t="s">
        <v>33</v>
      </c>
      <c r="J1203" t="s">
        <v>1816</v>
      </c>
      <c r="K1203" t="s">
        <v>8</v>
      </c>
      <c r="L1203" t="str">
        <f t="shared" si="36"/>
        <v>Serviço</v>
      </c>
      <c r="M1203" t="s">
        <v>0</v>
      </c>
      <c r="N1203" t="s">
        <v>0</v>
      </c>
      <c r="O1203" t="s">
        <v>9</v>
      </c>
      <c r="P1203">
        <v>2118</v>
      </c>
      <c r="Q1203" t="str">
        <f>_xlfn.XLOOKUP(P1203,Planilha1!$A$2:$A$3,Planilha1!$B$2:$B$3)</f>
        <v>Arena</v>
      </c>
      <c r="R1203" t="s">
        <v>0</v>
      </c>
      <c r="S1203" s="3">
        <v>1</v>
      </c>
      <c r="T1203" t="s">
        <v>10</v>
      </c>
      <c r="U1203" s="3">
        <v>1</v>
      </c>
      <c r="V1203" t="s">
        <v>10</v>
      </c>
      <c r="W1203" s="4">
        <v>2992</v>
      </c>
      <c r="X1203" s="17">
        <f t="shared" si="37"/>
        <v>2992</v>
      </c>
      <c r="Y1203" t="s">
        <v>11</v>
      </c>
      <c r="Z1203" s="3">
        <v>1</v>
      </c>
      <c r="AA1203" s="3">
        <v>0</v>
      </c>
      <c r="AB1203" s="3">
        <v>0</v>
      </c>
      <c r="AC1203" s="3">
        <v>0</v>
      </c>
      <c r="AD1203" s="4">
        <v>0</v>
      </c>
      <c r="AE1203" s="3">
        <v>0</v>
      </c>
      <c r="AF1203" s="4">
        <v>0</v>
      </c>
      <c r="AG1203" s="3">
        <v>1</v>
      </c>
      <c r="AH1203" s="4">
        <v>0</v>
      </c>
      <c r="AI1203" s="4">
        <v>0</v>
      </c>
      <c r="AJ1203" s="4">
        <v>0</v>
      </c>
      <c r="AK1203" s="4">
        <v>0</v>
      </c>
      <c r="AL1203" t="s">
        <v>1817</v>
      </c>
      <c r="AM1203" t="s">
        <v>13</v>
      </c>
    </row>
    <row r="1204" spans="1:39" x14ac:dyDescent="0.25">
      <c r="A1204" t="s">
        <v>1</v>
      </c>
      <c r="B1204" t="s">
        <v>2</v>
      </c>
      <c r="C1204" t="s">
        <v>3</v>
      </c>
      <c r="D1204" t="s">
        <v>4</v>
      </c>
      <c r="E1204" t="str">
        <f>_xlfn.XLOOKUP(D1204,Planilha2!A:A,Planilha2!B:B)</f>
        <v>Compras EBMS</v>
      </c>
      <c r="F1204" s="2">
        <v>45426</v>
      </c>
      <c r="G1204" t="s">
        <v>1261</v>
      </c>
      <c r="H1204" s="10" t="s">
        <v>5684</v>
      </c>
      <c r="I1204" t="s">
        <v>33</v>
      </c>
      <c r="J1204" t="s">
        <v>1814</v>
      </c>
      <c r="K1204" t="s">
        <v>8</v>
      </c>
      <c r="L1204" t="str">
        <f t="shared" si="36"/>
        <v>Serviço</v>
      </c>
      <c r="M1204" t="s">
        <v>0</v>
      </c>
      <c r="N1204" t="s">
        <v>0</v>
      </c>
      <c r="O1204" t="s">
        <v>9</v>
      </c>
      <c r="P1204">
        <v>2118</v>
      </c>
      <c r="Q1204" t="str">
        <f>_xlfn.XLOOKUP(P1204,Planilha1!$A$2:$A$3,Planilha1!$B$2:$B$3)</f>
        <v>Arena</v>
      </c>
      <c r="R1204" t="s">
        <v>0</v>
      </c>
      <c r="S1204" s="3">
        <v>1</v>
      </c>
      <c r="T1204" t="s">
        <v>10</v>
      </c>
      <c r="U1204" s="3">
        <v>1</v>
      </c>
      <c r="V1204" t="s">
        <v>10</v>
      </c>
      <c r="W1204" s="4">
        <v>299.2</v>
      </c>
      <c r="X1204" s="17">
        <f t="shared" si="37"/>
        <v>299.2</v>
      </c>
      <c r="Y1204" t="s">
        <v>11</v>
      </c>
      <c r="Z1204" s="3">
        <v>1</v>
      </c>
      <c r="AA1204" s="3">
        <v>0</v>
      </c>
      <c r="AB1204" s="3">
        <v>0</v>
      </c>
      <c r="AC1204" s="3">
        <v>0</v>
      </c>
      <c r="AD1204" s="4">
        <v>0</v>
      </c>
      <c r="AE1204" s="3">
        <v>0</v>
      </c>
      <c r="AF1204" s="4">
        <v>0</v>
      </c>
      <c r="AG1204" s="3">
        <v>1</v>
      </c>
      <c r="AH1204" s="4">
        <v>0</v>
      </c>
      <c r="AI1204" s="4">
        <v>0</v>
      </c>
      <c r="AJ1204" s="4">
        <v>0</v>
      </c>
      <c r="AK1204" s="4">
        <v>0</v>
      </c>
      <c r="AL1204" t="s">
        <v>1818</v>
      </c>
      <c r="AM1204" t="s">
        <v>13</v>
      </c>
    </row>
    <row r="1205" spans="1:39" x14ac:dyDescent="0.25">
      <c r="A1205" t="s">
        <v>1</v>
      </c>
      <c r="B1205" t="s">
        <v>2</v>
      </c>
      <c r="C1205" t="s">
        <v>3</v>
      </c>
      <c r="D1205" t="s">
        <v>4</v>
      </c>
      <c r="E1205" t="str">
        <f>_xlfn.XLOOKUP(D1205,Planilha2!A:A,Planilha2!B:B)</f>
        <v>Compras EBMS</v>
      </c>
      <c r="F1205" s="2">
        <v>45426</v>
      </c>
      <c r="G1205" t="s">
        <v>1261</v>
      </c>
      <c r="H1205" s="10" t="s">
        <v>5684</v>
      </c>
      <c r="I1205" t="s">
        <v>33</v>
      </c>
      <c r="J1205" t="s">
        <v>1814</v>
      </c>
      <c r="K1205" t="s">
        <v>8</v>
      </c>
      <c r="L1205" t="str">
        <f t="shared" si="36"/>
        <v>Serviço</v>
      </c>
      <c r="M1205" t="s">
        <v>0</v>
      </c>
      <c r="N1205" t="s">
        <v>0</v>
      </c>
      <c r="O1205" t="s">
        <v>9</v>
      </c>
      <c r="P1205">
        <v>2118</v>
      </c>
      <c r="Q1205" t="str">
        <f>_xlfn.XLOOKUP(P1205,Planilha1!$A$2:$A$3,Planilha1!$B$2:$B$3)</f>
        <v>Arena</v>
      </c>
      <c r="R1205" t="s">
        <v>0</v>
      </c>
      <c r="S1205" s="3">
        <v>1</v>
      </c>
      <c r="T1205" t="s">
        <v>10</v>
      </c>
      <c r="U1205" s="3">
        <v>1</v>
      </c>
      <c r="V1205" t="s">
        <v>10</v>
      </c>
      <c r="W1205" s="4">
        <v>299.2</v>
      </c>
      <c r="X1205" s="17">
        <f t="shared" si="37"/>
        <v>299.2</v>
      </c>
      <c r="Y1205" t="s">
        <v>11</v>
      </c>
      <c r="Z1205" s="3">
        <v>1</v>
      </c>
      <c r="AA1205" s="3">
        <v>0</v>
      </c>
      <c r="AB1205" s="3">
        <v>0</v>
      </c>
      <c r="AC1205" s="3">
        <v>0</v>
      </c>
      <c r="AD1205" s="4">
        <v>0</v>
      </c>
      <c r="AE1205" s="3">
        <v>0</v>
      </c>
      <c r="AF1205" s="4">
        <v>0</v>
      </c>
      <c r="AG1205" s="3">
        <v>1</v>
      </c>
      <c r="AH1205" s="4">
        <v>0</v>
      </c>
      <c r="AI1205" s="4">
        <v>0</v>
      </c>
      <c r="AJ1205" s="4">
        <v>0</v>
      </c>
      <c r="AK1205" s="4">
        <v>0</v>
      </c>
      <c r="AL1205" t="s">
        <v>1819</v>
      </c>
      <c r="AM1205" t="s">
        <v>13</v>
      </c>
    </row>
    <row r="1206" spans="1:39" x14ac:dyDescent="0.25">
      <c r="A1206" t="s">
        <v>1</v>
      </c>
      <c r="B1206" t="s">
        <v>2</v>
      </c>
      <c r="C1206" t="s">
        <v>3</v>
      </c>
      <c r="D1206" t="s">
        <v>4</v>
      </c>
      <c r="E1206" t="str">
        <f>_xlfn.XLOOKUP(D1206,Planilha2!A:A,Planilha2!B:B)</f>
        <v>Compras EBMS</v>
      </c>
      <c r="F1206" s="2">
        <v>45426</v>
      </c>
      <c r="G1206" t="s">
        <v>1261</v>
      </c>
      <c r="H1206" s="10" t="s">
        <v>5684</v>
      </c>
      <c r="I1206" t="s">
        <v>33</v>
      </c>
      <c r="J1206" t="s">
        <v>1820</v>
      </c>
      <c r="K1206" t="s">
        <v>8</v>
      </c>
      <c r="L1206" t="str">
        <f t="shared" si="36"/>
        <v>Serviço</v>
      </c>
      <c r="M1206" t="s">
        <v>0</v>
      </c>
      <c r="N1206" t="s">
        <v>0</v>
      </c>
      <c r="O1206" t="s">
        <v>9</v>
      </c>
      <c r="P1206">
        <v>2118</v>
      </c>
      <c r="Q1206" t="str">
        <f>_xlfn.XLOOKUP(P1206,Planilha1!$A$2:$A$3,Planilha1!$B$2:$B$3)</f>
        <v>Arena</v>
      </c>
      <c r="R1206" t="s">
        <v>0</v>
      </c>
      <c r="S1206" s="3">
        <v>1</v>
      </c>
      <c r="T1206" t="s">
        <v>10</v>
      </c>
      <c r="U1206" s="3">
        <v>1</v>
      </c>
      <c r="V1206" t="s">
        <v>10</v>
      </c>
      <c r="W1206" s="4">
        <v>299.2</v>
      </c>
      <c r="X1206" s="17">
        <f t="shared" si="37"/>
        <v>299.2</v>
      </c>
      <c r="Y1206" t="s">
        <v>11</v>
      </c>
      <c r="Z1206" s="3">
        <v>1</v>
      </c>
      <c r="AA1206" s="3">
        <v>0</v>
      </c>
      <c r="AB1206" s="3">
        <v>0</v>
      </c>
      <c r="AC1206" s="3">
        <v>0</v>
      </c>
      <c r="AD1206" s="4">
        <v>0</v>
      </c>
      <c r="AE1206" s="3">
        <v>0</v>
      </c>
      <c r="AF1206" s="4">
        <v>0</v>
      </c>
      <c r="AG1206" s="3">
        <v>1</v>
      </c>
      <c r="AH1206" s="4">
        <v>0</v>
      </c>
      <c r="AI1206" s="4">
        <v>0</v>
      </c>
      <c r="AJ1206" s="4">
        <v>0</v>
      </c>
      <c r="AK1206" s="4">
        <v>0</v>
      </c>
      <c r="AL1206" t="s">
        <v>1821</v>
      </c>
      <c r="AM1206" t="s">
        <v>13</v>
      </c>
    </row>
    <row r="1207" spans="1:39" x14ac:dyDescent="0.25">
      <c r="A1207" t="s">
        <v>1</v>
      </c>
      <c r="B1207" t="s">
        <v>2</v>
      </c>
      <c r="C1207" t="s">
        <v>3</v>
      </c>
      <c r="D1207" t="s">
        <v>4</v>
      </c>
      <c r="E1207" t="str">
        <f>_xlfn.XLOOKUP(D1207,Planilha2!A:A,Planilha2!B:B)</f>
        <v>Compras EBMS</v>
      </c>
      <c r="F1207" s="2">
        <v>45426</v>
      </c>
      <c r="G1207" t="s">
        <v>1261</v>
      </c>
      <c r="H1207" s="10" t="s">
        <v>5684</v>
      </c>
      <c r="I1207" t="s">
        <v>33</v>
      </c>
      <c r="J1207" t="s">
        <v>1820</v>
      </c>
      <c r="K1207" t="s">
        <v>8</v>
      </c>
      <c r="L1207" t="str">
        <f t="shared" si="36"/>
        <v>Serviço</v>
      </c>
      <c r="M1207" t="s">
        <v>0</v>
      </c>
      <c r="N1207" t="s">
        <v>0</v>
      </c>
      <c r="O1207" t="s">
        <v>9</v>
      </c>
      <c r="P1207">
        <v>2118</v>
      </c>
      <c r="Q1207" t="str">
        <f>_xlfn.XLOOKUP(P1207,Planilha1!$A$2:$A$3,Planilha1!$B$2:$B$3)</f>
        <v>Arena</v>
      </c>
      <c r="R1207" t="s">
        <v>0</v>
      </c>
      <c r="S1207" s="3">
        <v>1</v>
      </c>
      <c r="T1207" t="s">
        <v>10</v>
      </c>
      <c r="U1207" s="3">
        <v>1</v>
      </c>
      <c r="V1207" t="s">
        <v>10</v>
      </c>
      <c r="W1207" s="4">
        <v>299.2</v>
      </c>
      <c r="X1207" s="17">
        <f t="shared" si="37"/>
        <v>299.2</v>
      </c>
      <c r="Y1207" t="s">
        <v>11</v>
      </c>
      <c r="Z1207" s="3">
        <v>1</v>
      </c>
      <c r="AA1207" s="3">
        <v>0</v>
      </c>
      <c r="AB1207" s="3">
        <v>0</v>
      </c>
      <c r="AC1207" s="3">
        <v>0</v>
      </c>
      <c r="AD1207" s="4">
        <v>0</v>
      </c>
      <c r="AE1207" s="3">
        <v>0</v>
      </c>
      <c r="AF1207" s="4">
        <v>0</v>
      </c>
      <c r="AG1207" s="3">
        <v>1</v>
      </c>
      <c r="AH1207" s="4">
        <v>0</v>
      </c>
      <c r="AI1207" s="4">
        <v>0</v>
      </c>
      <c r="AJ1207" s="4">
        <v>0</v>
      </c>
      <c r="AK1207" s="4">
        <v>0</v>
      </c>
      <c r="AL1207" t="s">
        <v>1822</v>
      </c>
      <c r="AM1207" t="s">
        <v>13</v>
      </c>
    </row>
    <row r="1208" spans="1:39" x14ac:dyDescent="0.25">
      <c r="A1208" t="s">
        <v>1</v>
      </c>
      <c r="B1208" t="s">
        <v>2</v>
      </c>
      <c r="C1208" t="s">
        <v>3</v>
      </c>
      <c r="D1208" t="s">
        <v>4</v>
      </c>
      <c r="E1208" t="str">
        <f>_xlfn.XLOOKUP(D1208,Planilha2!A:A,Planilha2!B:B)</f>
        <v>Compras EBMS</v>
      </c>
      <c r="F1208" s="2">
        <v>45426</v>
      </c>
      <c r="G1208" t="s">
        <v>1261</v>
      </c>
      <c r="H1208" s="10" t="s">
        <v>5684</v>
      </c>
      <c r="I1208" t="s">
        <v>33</v>
      </c>
      <c r="J1208" t="s">
        <v>1820</v>
      </c>
      <c r="K1208" t="s">
        <v>8</v>
      </c>
      <c r="L1208" t="str">
        <f t="shared" si="36"/>
        <v>Serviço</v>
      </c>
      <c r="M1208" t="s">
        <v>0</v>
      </c>
      <c r="N1208" t="s">
        <v>0</v>
      </c>
      <c r="O1208" t="s">
        <v>9</v>
      </c>
      <c r="P1208">
        <v>2118</v>
      </c>
      <c r="Q1208" t="str">
        <f>_xlfn.XLOOKUP(P1208,Planilha1!$A$2:$A$3,Planilha1!$B$2:$B$3)</f>
        <v>Arena</v>
      </c>
      <c r="R1208" t="s">
        <v>0</v>
      </c>
      <c r="S1208" s="3">
        <v>1</v>
      </c>
      <c r="T1208" t="s">
        <v>10</v>
      </c>
      <c r="U1208" s="3">
        <v>1</v>
      </c>
      <c r="V1208" t="s">
        <v>10</v>
      </c>
      <c r="W1208" s="4">
        <v>299.2</v>
      </c>
      <c r="X1208" s="17">
        <f t="shared" si="37"/>
        <v>299.2</v>
      </c>
      <c r="Y1208" t="s">
        <v>11</v>
      </c>
      <c r="Z1208" s="3">
        <v>1</v>
      </c>
      <c r="AA1208" s="3">
        <v>0</v>
      </c>
      <c r="AB1208" s="3">
        <v>0</v>
      </c>
      <c r="AC1208" s="3">
        <v>0</v>
      </c>
      <c r="AD1208" s="4">
        <v>0</v>
      </c>
      <c r="AE1208" s="3">
        <v>0</v>
      </c>
      <c r="AF1208" s="4">
        <v>0</v>
      </c>
      <c r="AG1208" s="3">
        <v>1</v>
      </c>
      <c r="AH1208" s="4">
        <v>0</v>
      </c>
      <c r="AI1208" s="4">
        <v>0</v>
      </c>
      <c r="AJ1208" s="4">
        <v>0</v>
      </c>
      <c r="AK1208" s="4">
        <v>0</v>
      </c>
      <c r="AL1208" t="s">
        <v>1823</v>
      </c>
      <c r="AM1208" t="s">
        <v>13</v>
      </c>
    </row>
    <row r="1209" spans="1:39" x14ac:dyDescent="0.25">
      <c r="A1209" t="s">
        <v>1</v>
      </c>
      <c r="B1209" t="s">
        <v>2</v>
      </c>
      <c r="C1209" t="s">
        <v>3</v>
      </c>
      <c r="D1209" t="s">
        <v>4</v>
      </c>
      <c r="E1209" t="str">
        <f>_xlfn.XLOOKUP(D1209,Planilha2!A:A,Planilha2!B:B)</f>
        <v>Compras EBMS</v>
      </c>
      <c r="F1209" s="2">
        <v>45426</v>
      </c>
      <c r="G1209" t="s">
        <v>1261</v>
      </c>
      <c r="H1209" s="10" t="s">
        <v>5684</v>
      </c>
      <c r="I1209" t="s">
        <v>33</v>
      </c>
      <c r="J1209" t="s">
        <v>1820</v>
      </c>
      <c r="K1209" t="s">
        <v>8</v>
      </c>
      <c r="L1209" t="str">
        <f t="shared" si="36"/>
        <v>Serviço</v>
      </c>
      <c r="M1209" t="s">
        <v>0</v>
      </c>
      <c r="N1209" t="s">
        <v>0</v>
      </c>
      <c r="O1209" t="s">
        <v>9</v>
      </c>
      <c r="P1209">
        <v>2118</v>
      </c>
      <c r="Q1209" t="str">
        <f>_xlfn.XLOOKUP(P1209,Planilha1!$A$2:$A$3,Planilha1!$B$2:$B$3)</f>
        <v>Arena</v>
      </c>
      <c r="R1209" t="s">
        <v>0</v>
      </c>
      <c r="S1209" s="3">
        <v>1</v>
      </c>
      <c r="T1209" t="s">
        <v>10</v>
      </c>
      <c r="U1209" s="3">
        <v>1</v>
      </c>
      <c r="V1209" t="s">
        <v>10</v>
      </c>
      <c r="W1209" s="4">
        <v>299.2</v>
      </c>
      <c r="X1209" s="17">
        <f t="shared" si="37"/>
        <v>299.2</v>
      </c>
      <c r="Y1209" t="s">
        <v>11</v>
      </c>
      <c r="Z1209" s="3">
        <v>1</v>
      </c>
      <c r="AA1209" s="3">
        <v>0</v>
      </c>
      <c r="AB1209" s="3">
        <v>0</v>
      </c>
      <c r="AC1209" s="3">
        <v>0</v>
      </c>
      <c r="AD1209" s="4">
        <v>0</v>
      </c>
      <c r="AE1209" s="3">
        <v>0</v>
      </c>
      <c r="AF1209" s="4">
        <v>0</v>
      </c>
      <c r="AG1209" s="3">
        <v>1</v>
      </c>
      <c r="AH1209" s="4">
        <v>0</v>
      </c>
      <c r="AI1209" s="4">
        <v>0</v>
      </c>
      <c r="AJ1209" s="4">
        <v>0</v>
      </c>
      <c r="AK1209" s="4">
        <v>0</v>
      </c>
      <c r="AL1209" t="s">
        <v>1824</v>
      </c>
      <c r="AM1209" t="s">
        <v>13</v>
      </c>
    </row>
    <row r="1210" spans="1:39" x14ac:dyDescent="0.25">
      <c r="A1210" t="s">
        <v>1</v>
      </c>
      <c r="B1210" t="s">
        <v>2</v>
      </c>
      <c r="C1210" t="s">
        <v>3</v>
      </c>
      <c r="D1210" t="s">
        <v>4</v>
      </c>
      <c r="E1210" t="str">
        <f>_xlfn.XLOOKUP(D1210,Planilha2!A:A,Planilha2!B:B)</f>
        <v>Compras EBMS</v>
      </c>
      <c r="F1210" s="2">
        <v>45426</v>
      </c>
      <c r="G1210" t="s">
        <v>1261</v>
      </c>
      <c r="H1210" s="10" t="s">
        <v>5684</v>
      </c>
      <c r="I1210" t="s">
        <v>33</v>
      </c>
      <c r="J1210" t="s">
        <v>1820</v>
      </c>
      <c r="K1210" t="s">
        <v>8</v>
      </c>
      <c r="L1210" t="str">
        <f t="shared" si="36"/>
        <v>Serviço</v>
      </c>
      <c r="M1210" t="s">
        <v>0</v>
      </c>
      <c r="N1210" t="s">
        <v>0</v>
      </c>
      <c r="O1210" t="s">
        <v>9</v>
      </c>
      <c r="P1210">
        <v>2118</v>
      </c>
      <c r="Q1210" t="str">
        <f>_xlfn.XLOOKUP(P1210,Planilha1!$A$2:$A$3,Planilha1!$B$2:$B$3)</f>
        <v>Arena</v>
      </c>
      <c r="R1210" t="s">
        <v>0</v>
      </c>
      <c r="S1210" s="3">
        <v>1</v>
      </c>
      <c r="T1210" t="s">
        <v>10</v>
      </c>
      <c r="U1210" s="3">
        <v>1</v>
      </c>
      <c r="V1210" t="s">
        <v>10</v>
      </c>
      <c r="W1210" s="4">
        <v>299.2</v>
      </c>
      <c r="X1210" s="17">
        <f t="shared" si="37"/>
        <v>299.2</v>
      </c>
      <c r="Y1210" t="s">
        <v>11</v>
      </c>
      <c r="Z1210" s="3">
        <v>1</v>
      </c>
      <c r="AA1210" s="3">
        <v>0</v>
      </c>
      <c r="AB1210" s="3">
        <v>0</v>
      </c>
      <c r="AC1210" s="3">
        <v>0</v>
      </c>
      <c r="AD1210" s="4">
        <v>0</v>
      </c>
      <c r="AE1210" s="3">
        <v>0</v>
      </c>
      <c r="AF1210" s="4">
        <v>0</v>
      </c>
      <c r="AG1210" s="3">
        <v>1</v>
      </c>
      <c r="AH1210" s="4">
        <v>0</v>
      </c>
      <c r="AI1210" s="4">
        <v>0</v>
      </c>
      <c r="AJ1210" s="4">
        <v>0</v>
      </c>
      <c r="AK1210" s="4">
        <v>0</v>
      </c>
      <c r="AL1210" t="s">
        <v>1825</v>
      </c>
      <c r="AM1210" t="s">
        <v>13</v>
      </c>
    </row>
    <row r="1211" spans="1:39" x14ac:dyDescent="0.25">
      <c r="A1211" t="s">
        <v>1</v>
      </c>
      <c r="B1211" t="s">
        <v>2</v>
      </c>
      <c r="C1211" t="s">
        <v>3</v>
      </c>
      <c r="D1211" t="s">
        <v>4</v>
      </c>
      <c r="E1211" t="str">
        <f>_xlfn.XLOOKUP(D1211,Planilha2!A:A,Planilha2!B:B)</f>
        <v>Compras EBMS</v>
      </c>
      <c r="F1211" s="2">
        <v>45426</v>
      </c>
      <c r="G1211" t="s">
        <v>1261</v>
      </c>
      <c r="H1211" s="10" t="s">
        <v>5684</v>
      </c>
      <c r="I1211" t="s">
        <v>33</v>
      </c>
      <c r="J1211" t="s">
        <v>1814</v>
      </c>
      <c r="K1211" t="s">
        <v>8</v>
      </c>
      <c r="L1211" t="str">
        <f t="shared" si="36"/>
        <v>Serviço</v>
      </c>
      <c r="M1211" t="s">
        <v>0</v>
      </c>
      <c r="N1211" t="s">
        <v>0</v>
      </c>
      <c r="O1211" t="s">
        <v>9</v>
      </c>
      <c r="P1211">
        <v>2118</v>
      </c>
      <c r="Q1211" t="str">
        <f>_xlfn.XLOOKUP(P1211,Planilha1!$A$2:$A$3,Planilha1!$B$2:$B$3)</f>
        <v>Arena</v>
      </c>
      <c r="R1211" t="s">
        <v>0</v>
      </c>
      <c r="S1211" s="3">
        <v>1</v>
      </c>
      <c r="T1211" t="s">
        <v>10</v>
      </c>
      <c r="U1211" s="3">
        <v>1</v>
      </c>
      <c r="V1211" t="s">
        <v>10</v>
      </c>
      <c r="W1211" s="4">
        <v>299.2</v>
      </c>
      <c r="X1211" s="17">
        <f t="shared" si="37"/>
        <v>299.2</v>
      </c>
      <c r="Y1211" t="s">
        <v>11</v>
      </c>
      <c r="Z1211" s="3">
        <v>1</v>
      </c>
      <c r="AA1211" s="3">
        <v>0</v>
      </c>
      <c r="AB1211" s="3">
        <v>0</v>
      </c>
      <c r="AC1211" s="3">
        <v>0</v>
      </c>
      <c r="AD1211" s="4">
        <v>0</v>
      </c>
      <c r="AE1211" s="3">
        <v>0</v>
      </c>
      <c r="AF1211" s="4">
        <v>0</v>
      </c>
      <c r="AG1211" s="3">
        <v>1</v>
      </c>
      <c r="AH1211" s="4">
        <v>0</v>
      </c>
      <c r="AI1211" s="4">
        <v>0</v>
      </c>
      <c r="AJ1211" s="4">
        <v>0</v>
      </c>
      <c r="AK1211" s="4">
        <v>0</v>
      </c>
      <c r="AL1211" t="s">
        <v>1826</v>
      </c>
      <c r="AM1211" t="s">
        <v>13</v>
      </c>
    </row>
    <row r="1212" spans="1:39" x14ac:dyDescent="0.25">
      <c r="A1212" t="s">
        <v>1</v>
      </c>
      <c r="B1212" t="s">
        <v>2</v>
      </c>
      <c r="C1212" t="s">
        <v>3</v>
      </c>
      <c r="D1212" t="s">
        <v>4</v>
      </c>
      <c r="E1212" t="str">
        <f>_xlfn.XLOOKUP(D1212,Planilha2!A:A,Planilha2!B:B)</f>
        <v>Compras EBMS</v>
      </c>
      <c r="F1212" s="2">
        <v>45426</v>
      </c>
      <c r="G1212" t="s">
        <v>1261</v>
      </c>
      <c r="H1212" s="10" t="s">
        <v>5684</v>
      </c>
      <c r="I1212" t="s">
        <v>33</v>
      </c>
      <c r="J1212" t="s">
        <v>1827</v>
      </c>
      <c r="K1212" t="s">
        <v>8</v>
      </c>
      <c r="L1212" t="str">
        <f t="shared" si="36"/>
        <v>Serviço</v>
      </c>
      <c r="M1212" t="s">
        <v>0</v>
      </c>
      <c r="N1212" t="s">
        <v>0</v>
      </c>
      <c r="O1212" t="s">
        <v>9</v>
      </c>
      <c r="P1212">
        <v>2118</v>
      </c>
      <c r="Q1212" t="str">
        <f>_xlfn.XLOOKUP(P1212,Planilha1!$A$2:$A$3,Planilha1!$B$2:$B$3)</f>
        <v>Arena</v>
      </c>
      <c r="R1212" t="s">
        <v>0</v>
      </c>
      <c r="S1212" s="3">
        <v>1</v>
      </c>
      <c r="T1212" t="s">
        <v>10</v>
      </c>
      <c r="U1212" s="3">
        <v>1</v>
      </c>
      <c r="V1212" t="s">
        <v>10</v>
      </c>
      <c r="W1212" s="4">
        <v>598.4</v>
      </c>
      <c r="X1212" s="17">
        <f t="shared" si="37"/>
        <v>598.4</v>
      </c>
      <c r="Y1212" t="s">
        <v>11</v>
      </c>
      <c r="Z1212" s="3">
        <v>1</v>
      </c>
      <c r="AA1212" s="3">
        <v>0</v>
      </c>
      <c r="AB1212" s="3">
        <v>0</v>
      </c>
      <c r="AC1212" s="3">
        <v>0</v>
      </c>
      <c r="AD1212" s="4">
        <v>0</v>
      </c>
      <c r="AE1212" s="3">
        <v>0</v>
      </c>
      <c r="AF1212" s="4">
        <v>0</v>
      </c>
      <c r="AG1212" s="3">
        <v>1</v>
      </c>
      <c r="AH1212" s="4">
        <v>0</v>
      </c>
      <c r="AI1212" s="4">
        <v>0</v>
      </c>
      <c r="AJ1212" s="4">
        <v>0</v>
      </c>
      <c r="AK1212" s="4">
        <v>0</v>
      </c>
      <c r="AL1212" t="s">
        <v>1828</v>
      </c>
      <c r="AM1212" t="s">
        <v>13</v>
      </c>
    </row>
    <row r="1213" spans="1:39" x14ac:dyDescent="0.25">
      <c r="A1213" t="s">
        <v>1</v>
      </c>
      <c r="B1213" t="s">
        <v>2</v>
      </c>
      <c r="C1213" t="s">
        <v>3</v>
      </c>
      <c r="D1213" t="s">
        <v>4</v>
      </c>
      <c r="E1213" t="str">
        <f>_xlfn.XLOOKUP(D1213,Planilha2!A:A,Planilha2!B:B)</f>
        <v>Compras EBMS</v>
      </c>
      <c r="F1213" s="2">
        <v>45426</v>
      </c>
      <c r="G1213" t="s">
        <v>1797</v>
      </c>
      <c r="H1213" s="10" t="s">
        <v>5720</v>
      </c>
      <c r="I1213" t="s">
        <v>92</v>
      </c>
      <c r="J1213" t="s">
        <v>1829</v>
      </c>
      <c r="K1213" t="s">
        <v>8</v>
      </c>
      <c r="L1213" t="str">
        <f t="shared" si="36"/>
        <v>Serviço</v>
      </c>
      <c r="M1213" t="s">
        <v>0</v>
      </c>
      <c r="N1213" t="s">
        <v>0</v>
      </c>
      <c r="O1213" t="s">
        <v>9</v>
      </c>
      <c r="P1213">
        <v>2118</v>
      </c>
      <c r="Q1213" t="str">
        <f>_xlfn.XLOOKUP(P1213,Planilha1!$A$2:$A$3,Planilha1!$B$2:$B$3)</f>
        <v>Arena</v>
      </c>
      <c r="R1213" t="s">
        <v>0</v>
      </c>
      <c r="S1213" s="3">
        <v>1</v>
      </c>
      <c r="T1213" t="s">
        <v>10</v>
      </c>
      <c r="U1213" s="3">
        <v>1</v>
      </c>
      <c r="V1213" t="s">
        <v>10</v>
      </c>
      <c r="W1213" s="4">
        <v>7029.6</v>
      </c>
      <c r="X1213" s="17">
        <f t="shared" si="37"/>
        <v>7029.6</v>
      </c>
      <c r="Y1213" t="s">
        <v>11</v>
      </c>
      <c r="Z1213" s="3">
        <v>1</v>
      </c>
      <c r="AA1213" s="3">
        <v>0</v>
      </c>
      <c r="AB1213" s="3">
        <v>0</v>
      </c>
      <c r="AC1213" s="3">
        <v>0</v>
      </c>
      <c r="AD1213" s="4">
        <v>0</v>
      </c>
      <c r="AE1213" s="3">
        <v>0</v>
      </c>
      <c r="AF1213" s="4">
        <v>0</v>
      </c>
      <c r="AG1213" s="3">
        <v>1</v>
      </c>
      <c r="AH1213" s="4">
        <v>0</v>
      </c>
      <c r="AI1213" s="4">
        <v>0</v>
      </c>
      <c r="AJ1213" s="4">
        <v>0</v>
      </c>
      <c r="AK1213" s="4">
        <v>0</v>
      </c>
      <c r="AL1213" t="s">
        <v>1830</v>
      </c>
      <c r="AM1213" t="s">
        <v>13</v>
      </c>
    </row>
    <row r="1214" spans="1:39" x14ac:dyDescent="0.25">
      <c r="A1214" t="s">
        <v>1</v>
      </c>
      <c r="B1214" t="s">
        <v>2</v>
      </c>
      <c r="C1214" t="s">
        <v>3</v>
      </c>
      <c r="D1214" t="s">
        <v>4</v>
      </c>
      <c r="E1214" t="str">
        <f>_xlfn.XLOOKUP(D1214,Planilha2!A:A,Planilha2!B:B)</f>
        <v>Compras EBMS</v>
      </c>
      <c r="F1214" s="2">
        <v>45427</v>
      </c>
      <c r="G1214" t="s">
        <v>1202</v>
      </c>
      <c r="H1214" s="10" t="s">
        <v>5671</v>
      </c>
      <c r="I1214" t="s">
        <v>1203</v>
      </c>
      <c r="J1214" t="s">
        <v>1204</v>
      </c>
      <c r="K1214" t="s">
        <v>1205</v>
      </c>
      <c r="L1214" t="str">
        <f t="shared" si="36"/>
        <v>Material</v>
      </c>
      <c r="M1214" t="s">
        <v>0</v>
      </c>
      <c r="N1214" t="s">
        <v>0</v>
      </c>
      <c r="O1214" t="s">
        <v>9</v>
      </c>
      <c r="P1214">
        <v>2118</v>
      </c>
      <c r="Q1214" t="str">
        <f>_xlfn.XLOOKUP(P1214,Planilha1!$A$2:$A$3,Planilha1!$B$2:$B$3)</f>
        <v>Arena</v>
      </c>
      <c r="R1214" t="s">
        <v>0</v>
      </c>
      <c r="S1214" s="3">
        <v>1</v>
      </c>
      <c r="T1214" t="s">
        <v>210</v>
      </c>
      <c r="U1214" s="3">
        <v>1</v>
      </c>
      <c r="V1214" t="s">
        <v>210</v>
      </c>
      <c r="W1214" s="4">
        <v>250</v>
      </c>
      <c r="X1214" s="17">
        <f t="shared" si="37"/>
        <v>250</v>
      </c>
      <c r="Y1214" t="s">
        <v>11</v>
      </c>
      <c r="Z1214" s="3">
        <v>1</v>
      </c>
      <c r="AA1214" s="3">
        <v>0</v>
      </c>
      <c r="AB1214" s="3">
        <v>0</v>
      </c>
      <c r="AC1214" s="3">
        <v>1</v>
      </c>
      <c r="AD1214" s="4">
        <v>0</v>
      </c>
      <c r="AE1214" s="3">
        <v>1</v>
      </c>
      <c r="AF1214" s="4">
        <v>250</v>
      </c>
      <c r="AG1214" s="3">
        <v>1</v>
      </c>
      <c r="AH1214" s="4">
        <v>0</v>
      </c>
      <c r="AI1214" s="4">
        <v>0</v>
      </c>
      <c r="AJ1214" s="4">
        <v>0</v>
      </c>
      <c r="AK1214" s="4">
        <v>0</v>
      </c>
      <c r="AL1214" t="s">
        <v>1831</v>
      </c>
      <c r="AM1214" t="s">
        <v>13</v>
      </c>
    </row>
    <row r="1215" spans="1:39" x14ac:dyDescent="0.25">
      <c r="A1215" t="s">
        <v>1</v>
      </c>
      <c r="B1215" t="s">
        <v>2</v>
      </c>
      <c r="C1215" t="s">
        <v>3</v>
      </c>
      <c r="D1215" t="s">
        <v>4</v>
      </c>
      <c r="E1215" t="str">
        <f>_xlfn.XLOOKUP(D1215,Planilha2!A:A,Planilha2!B:B)</f>
        <v>Compras EBMS</v>
      </c>
      <c r="F1215" s="2">
        <v>45427</v>
      </c>
      <c r="G1215" t="s">
        <v>1202</v>
      </c>
      <c r="H1215" s="10" t="s">
        <v>5671</v>
      </c>
      <c r="I1215" t="s">
        <v>1203</v>
      </c>
      <c r="J1215" t="s">
        <v>1204</v>
      </c>
      <c r="K1215" t="s">
        <v>1205</v>
      </c>
      <c r="L1215" t="str">
        <f t="shared" si="36"/>
        <v>Material</v>
      </c>
      <c r="M1215" t="s">
        <v>0</v>
      </c>
      <c r="N1215" t="s">
        <v>0</v>
      </c>
      <c r="O1215" t="s">
        <v>9</v>
      </c>
      <c r="P1215">
        <v>2118</v>
      </c>
      <c r="Q1215" t="str">
        <f>_xlfn.XLOOKUP(P1215,Planilha1!$A$2:$A$3,Planilha1!$B$2:$B$3)</f>
        <v>Arena</v>
      </c>
      <c r="R1215" t="s">
        <v>0</v>
      </c>
      <c r="S1215" s="3">
        <v>1</v>
      </c>
      <c r="T1215" t="s">
        <v>210</v>
      </c>
      <c r="U1215" s="3">
        <v>1</v>
      </c>
      <c r="V1215" t="s">
        <v>210</v>
      </c>
      <c r="W1215" s="4">
        <v>250</v>
      </c>
      <c r="X1215" s="17">
        <f t="shared" si="37"/>
        <v>250</v>
      </c>
      <c r="Y1215" t="s">
        <v>11</v>
      </c>
      <c r="Z1215" s="3">
        <v>1</v>
      </c>
      <c r="AA1215" s="3">
        <v>0</v>
      </c>
      <c r="AB1215" s="3">
        <v>0</v>
      </c>
      <c r="AC1215" s="3">
        <v>1</v>
      </c>
      <c r="AD1215" s="4">
        <v>0</v>
      </c>
      <c r="AE1215" s="3">
        <v>1</v>
      </c>
      <c r="AF1215" s="4">
        <v>250</v>
      </c>
      <c r="AG1215" s="3">
        <v>1</v>
      </c>
      <c r="AH1215" s="4">
        <v>0</v>
      </c>
      <c r="AI1215" s="4">
        <v>0</v>
      </c>
      <c r="AJ1215" s="4">
        <v>0</v>
      </c>
      <c r="AK1215" s="4">
        <v>0</v>
      </c>
      <c r="AL1215" t="s">
        <v>1832</v>
      </c>
      <c r="AM1215" t="s">
        <v>13</v>
      </c>
    </row>
    <row r="1216" spans="1:39" x14ac:dyDescent="0.25">
      <c r="A1216" t="s">
        <v>1</v>
      </c>
      <c r="B1216" t="s">
        <v>2</v>
      </c>
      <c r="C1216" t="s">
        <v>3</v>
      </c>
      <c r="D1216" t="s">
        <v>4</v>
      </c>
      <c r="E1216" t="str">
        <f>_xlfn.XLOOKUP(D1216,Planilha2!A:A,Planilha2!B:B)</f>
        <v>Compras EBMS</v>
      </c>
      <c r="F1216" s="2">
        <v>45427</v>
      </c>
      <c r="G1216" t="s">
        <v>50</v>
      </c>
      <c r="H1216" s="10" t="s">
        <v>5593</v>
      </c>
      <c r="I1216" t="s">
        <v>51</v>
      </c>
      <c r="J1216" t="s">
        <v>1186</v>
      </c>
      <c r="K1216" t="s">
        <v>8</v>
      </c>
      <c r="L1216" t="str">
        <f t="shared" si="36"/>
        <v>Serviço</v>
      </c>
      <c r="M1216" t="s">
        <v>0</v>
      </c>
      <c r="N1216" t="s">
        <v>0</v>
      </c>
      <c r="O1216" t="s">
        <v>9</v>
      </c>
      <c r="P1216">
        <v>2118</v>
      </c>
      <c r="Q1216" t="str">
        <f>_xlfn.XLOOKUP(P1216,Planilha1!$A$2:$A$3,Planilha1!$B$2:$B$3)</f>
        <v>Arena</v>
      </c>
      <c r="R1216" t="s">
        <v>0</v>
      </c>
      <c r="S1216" s="3">
        <v>1</v>
      </c>
      <c r="T1216" t="s">
        <v>10</v>
      </c>
      <c r="U1216" s="3">
        <v>1</v>
      </c>
      <c r="V1216" t="s">
        <v>10</v>
      </c>
      <c r="W1216" s="4">
        <v>28950.48</v>
      </c>
      <c r="X1216" s="17">
        <f t="shared" si="37"/>
        <v>28950.48</v>
      </c>
      <c r="Y1216" t="s">
        <v>11</v>
      </c>
      <c r="Z1216" s="3">
        <v>1</v>
      </c>
      <c r="AA1216" s="3">
        <v>0</v>
      </c>
      <c r="AB1216" s="3">
        <v>0</v>
      </c>
      <c r="AC1216" s="3">
        <v>0</v>
      </c>
      <c r="AD1216" s="4">
        <v>0</v>
      </c>
      <c r="AE1216" s="3">
        <v>0</v>
      </c>
      <c r="AF1216" s="4">
        <v>0</v>
      </c>
      <c r="AG1216" s="3">
        <v>1</v>
      </c>
      <c r="AH1216" s="4">
        <v>0</v>
      </c>
      <c r="AI1216" s="4">
        <v>0</v>
      </c>
      <c r="AJ1216" s="4">
        <v>0</v>
      </c>
      <c r="AK1216" s="4">
        <v>0</v>
      </c>
      <c r="AL1216" t="s">
        <v>1833</v>
      </c>
      <c r="AM1216" t="s">
        <v>13</v>
      </c>
    </row>
    <row r="1217" spans="1:39" x14ac:dyDescent="0.25">
      <c r="A1217" t="s">
        <v>1</v>
      </c>
      <c r="B1217" t="s">
        <v>2</v>
      </c>
      <c r="C1217" t="s">
        <v>3</v>
      </c>
      <c r="D1217" t="s">
        <v>4</v>
      </c>
      <c r="E1217" t="str">
        <f>_xlfn.XLOOKUP(D1217,Planilha2!A:A,Planilha2!B:B)</f>
        <v>Compras EBMS</v>
      </c>
      <c r="F1217" s="2">
        <v>45427</v>
      </c>
      <c r="G1217" t="s">
        <v>1318</v>
      </c>
      <c r="H1217" s="10" t="s">
        <v>5693</v>
      </c>
      <c r="I1217" t="s">
        <v>1319</v>
      </c>
      <c r="J1217" t="s">
        <v>1690</v>
      </c>
      <c r="K1217" t="s">
        <v>8</v>
      </c>
      <c r="L1217" t="str">
        <f t="shared" si="36"/>
        <v>Serviço</v>
      </c>
      <c r="M1217" t="s">
        <v>0</v>
      </c>
      <c r="N1217" t="s">
        <v>0</v>
      </c>
      <c r="O1217" t="s">
        <v>9</v>
      </c>
      <c r="P1217">
        <v>2118</v>
      </c>
      <c r="Q1217" t="str">
        <f>_xlfn.XLOOKUP(P1217,Planilha1!$A$2:$A$3,Planilha1!$B$2:$B$3)</f>
        <v>Arena</v>
      </c>
      <c r="R1217" t="s">
        <v>0</v>
      </c>
      <c r="S1217" s="3">
        <v>1</v>
      </c>
      <c r="T1217" t="s">
        <v>10</v>
      </c>
      <c r="U1217" s="3">
        <v>1</v>
      </c>
      <c r="V1217" t="s">
        <v>10</v>
      </c>
      <c r="W1217" s="4">
        <v>1573.73</v>
      </c>
      <c r="X1217" s="17">
        <f t="shared" si="37"/>
        <v>1573.73</v>
      </c>
      <c r="Y1217" t="s">
        <v>11</v>
      </c>
      <c r="Z1217" s="3">
        <v>1</v>
      </c>
      <c r="AA1217" s="3">
        <v>0</v>
      </c>
      <c r="AB1217" s="3">
        <v>0</v>
      </c>
      <c r="AC1217" s="3">
        <v>0</v>
      </c>
      <c r="AD1217" s="4">
        <v>0</v>
      </c>
      <c r="AE1217" s="3">
        <v>1</v>
      </c>
      <c r="AF1217" s="4">
        <v>1573.73</v>
      </c>
      <c r="AG1217" s="3">
        <v>1</v>
      </c>
      <c r="AH1217" s="4">
        <v>0</v>
      </c>
      <c r="AI1217" s="4">
        <v>0</v>
      </c>
      <c r="AJ1217" s="4">
        <v>0</v>
      </c>
      <c r="AK1217" s="4">
        <v>0</v>
      </c>
      <c r="AL1217" t="s">
        <v>1834</v>
      </c>
      <c r="AM1217" t="s">
        <v>13</v>
      </c>
    </row>
    <row r="1218" spans="1:39" x14ac:dyDescent="0.25">
      <c r="A1218" t="s">
        <v>1</v>
      </c>
      <c r="B1218" t="s">
        <v>2</v>
      </c>
      <c r="C1218" t="s">
        <v>3</v>
      </c>
      <c r="D1218" t="s">
        <v>4</v>
      </c>
      <c r="E1218" t="str">
        <f>_xlfn.XLOOKUP(D1218,Planilha2!A:A,Planilha2!B:B)</f>
        <v>Compras EBMS</v>
      </c>
      <c r="F1218" s="2">
        <v>45427</v>
      </c>
      <c r="G1218" t="s">
        <v>1161</v>
      </c>
      <c r="H1218" s="10" t="s">
        <v>5664</v>
      </c>
      <c r="I1218" t="s">
        <v>1162</v>
      </c>
      <c r="J1218" t="s">
        <v>1163</v>
      </c>
      <c r="K1218" t="s">
        <v>1164</v>
      </c>
      <c r="L1218" t="str">
        <f t="shared" si="36"/>
        <v>Material</v>
      </c>
      <c r="M1218" t="s">
        <v>0</v>
      </c>
      <c r="N1218" t="s">
        <v>0</v>
      </c>
      <c r="O1218" t="s">
        <v>9</v>
      </c>
      <c r="P1218">
        <v>2118</v>
      </c>
      <c r="Q1218" t="str">
        <f>_xlfn.XLOOKUP(P1218,Planilha1!$A$2:$A$3,Planilha1!$B$2:$B$3)</f>
        <v>Arena</v>
      </c>
      <c r="R1218" t="s">
        <v>0</v>
      </c>
      <c r="S1218" s="3">
        <v>1</v>
      </c>
      <c r="T1218" t="s">
        <v>210</v>
      </c>
      <c r="U1218" s="3">
        <v>1</v>
      </c>
      <c r="V1218" t="s">
        <v>210</v>
      </c>
      <c r="W1218" s="4">
        <v>229.45</v>
      </c>
      <c r="X1218" s="17">
        <f t="shared" si="37"/>
        <v>229.45</v>
      </c>
      <c r="Y1218" t="s">
        <v>11</v>
      </c>
      <c r="Z1218" s="3">
        <v>1</v>
      </c>
      <c r="AA1218" s="3">
        <v>0</v>
      </c>
      <c r="AB1218" s="3">
        <v>0</v>
      </c>
      <c r="AC1218" s="3">
        <v>0</v>
      </c>
      <c r="AD1218" s="4">
        <v>0</v>
      </c>
      <c r="AE1218" s="3">
        <v>0</v>
      </c>
      <c r="AF1218" s="4">
        <v>0</v>
      </c>
      <c r="AG1218" s="3">
        <v>1</v>
      </c>
      <c r="AH1218" s="4">
        <v>0</v>
      </c>
      <c r="AI1218" s="4">
        <v>0</v>
      </c>
      <c r="AJ1218" s="4">
        <v>0</v>
      </c>
      <c r="AK1218" s="4">
        <v>0</v>
      </c>
      <c r="AL1218" t="s">
        <v>1835</v>
      </c>
      <c r="AM1218" t="s">
        <v>13</v>
      </c>
    </row>
    <row r="1219" spans="1:39" x14ac:dyDescent="0.25">
      <c r="A1219" t="s">
        <v>1</v>
      </c>
      <c r="B1219" t="s">
        <v>2</v>
      </c>
      <c r="C1219" t="s">
        <v>3</v>
      </c>
      <c r="D1219" t="s">
        <v>4</v>
      </c>
      <c r="E1219" t="str">
        <f>_xlfn.XLOOKUP(D1219,Planilha2!A:A,Planilha2!B:B)</f>
        <v>Compras EBMS</v>
      </c>
      <c r="F1219" s="2">
        <v>45427</v>
      </c>
      <c r="G1219" t="s">
        <v>1234</v>
      </c>
      <c r="H1219" s="10" t="s">
        <v>5677</v>
      </c>
      <c r="I1219" t="s">
        <v>6</v>
      </c>
      <c r="J1219" t="s">
        <v>1836</v>
      </c>
      <c r="K1219" t="s">
        <v>8</v>
      </c>
      <c r="L1219" t="str">
        <f t="shared" ref="L1219:L1282" si="38">IF(LEFT(K1219,1)="s","Serviço",IF(LEFT(K1219,1)="l","Locação","Material"))</f>
        <v>Serviço</v>
      </c>
      <c r="M1219" t="s">
        <v>0</v>
      </c>
      <c r="N1219" t="s">
        <v>0</v>
      </c>
      <c r="O1219" t="s">
        <v>9</v>
      </c>
      <c r="P1219">
        <v>2118</v>
      </c>
      <c r="Q1219" t="str">
        <f>_xlfn.XLOOKUP(P1219,Planilha1!$A$2:$A$3,Planilha1!$B$2:$B$3)</f>
        <v>Arena</v>
      </c>
      <c r="R1219" t="s">
        <v>0</v>
      </c>
      <c r="S1219" s="3">
        <v>1</v>
      </c>
      <c r="T1219" t="s">
        <v>10</v>
      </c>
      <c r="U1219" s="3">
        <v>1</v>
      </c>
      <c r="V1219" t="s">
        <v>10</v>
      </c>
      <c r="W1219" s="4">
        <v>1010</v>
      </c>
      <c r="X1219" s="17">
        <f t="shared" ref="X1219:X1282" si="39">W1219*S1219/Z1219</f>
        <v>1010</v>
      </c>
      <c r="Y1219" t="s">
        <v>11</v>
      </c>
      <c r="Z1219" s="3">
        <v>1</v>
      </c>
      <c r="AA1219" s="3">
        <v>0</v>
      </c>
      <c r="AB1219" s="3">
        <v>0</v>
      </c>
      <c r="AC1219" s="3">
        <v>0</v>
      </c>
      <c r="AD1219" s="4">
        <v>0</v>
      </c>
      <c r="AE1219" s="3">
        <v>0</v>
      </c>
      <c r="AF1219" s="4">
        <v>0</v>
      </c>
      <c r="AG1219" s="3">
        <v>1</v>
      </c>
      <c r="AH1219" s="4">
        <v>0</v>
      </c>
      <c r="AI1219" s="4">
        <v>0</v>
      </c>
      <c r="AJ1219" s="4">
        <v>0</v>
      </c>
      <c r="AK1219" s="4">
        <v>0</v>
      </c>
      <c r="AL1219" t="s">
        <v>1837</v>
      </c>
      <c r="AM1219" t="s">
        <v>13</v>
      </c>
    </row>
    <row r="1220" spans="1:39" x14ac:dyDescent="0.25">
      <c r="A1220" t="s">
        <v>1</v>
      </c>
      <c r="B1220" t="s">
        <v>2</v>
      </c>
      <c r="C1220" t="s">
        <v>3</v>
      </c>
      <c r="D1220" t="s">
        <v>4</v>
      </c>
      <c r="E1220" t="str">
        <f>_xlfn.XLOOKUP(D1220,Planilha2!A:A,Planilha2!B:B)</f>
        <v>Compras EBMS</v>
      </c>
      <c r="F1220" s="2">
        <v>45427</v>
      </c>
      <c r="G1220" t="s">
        <v>638</v>
      </c>
      <c r="H1220" s="10" t="s">
        <v>5626</v>
      </c>
      <c r="I1220" t="s">
        <v>1302</v>
      </c>
      <c r="J1220" t="s">
        <v>1303</v>
      </c>
      <c r="K1220" t="s">
        <v>338</v>
      </c>
      <c r="L1220" t="str">
        <f t="shared" si="38"/>
        <v>Locação</v>
      </c>
      <c r="M1220" t="s">
        <v>0</v>
      </c>
      <c r="N1220" t="s">
        <v>0</v>
      </c>
      <c r="O1220" t="s">
        <v>9</v>
      </c>
      <c r="P1220">
        <v>2118</v>
      </c>
      <c r="Q1220" t="str">
        <f>_xlfn.XLOOKUP(P1220,Planilha1!$A$2:$A$3,Planilha1!$B$2:$B$3)</f>
        <v>Arena</v>
      </c>
      <c r="R1220" t="s">
        <v>0</v>
      </c>
      <c r="S1220" s="3">
        <v>1</v>
      </c>
      <c r="T1220" t="s">
        <v>210</v>
      </c>
      <c r="U1220" s="3">
        <v>1</v>
      </c>
      <c r="V1220" t="s">
        <v>210</v>
      </c>
      <c r="W1220" s="4">
        <v>5391</v>
      </c>
      <c r="X1220" s="17">
        <f t="shared" si="39"/>
        <v>5391</v>
      </c>
      <c r="Y1220" t="s">
        <v>11</v>
      </c>
      <c r="Z1220" s="3">
        <v>1</v>
      </c>
      <c r="AA1220" s="3">
        <v>0</v>
      </c>
      <c r="AB1220" s="3">
        <v>0</v>
      </c>
      <c r="AC1220" s="3">
        <v>0</v>
      </c>
      <c r="AD1220" s="4">
        <v>0</v>
      </c>
      <c r="AE1220" s="3">
        <v>0</v>
      </c>
      <c r="AF1220" s="4">
        <v>0</v>
      </c>
      <c r="AG1220" s="3">
        <v>1</v>
      </c>
      <c r="AH1220" s="4">
        <v>0</v>
      </c>
      <c r="AI1220" s="4">
        <v>0</v>
      </c>
      <c r="AJ1220" s="4">
        <v>0</v>
      </c>
      <c r="AK1220" s="4">
        <v>0</v>
      </c>
      <c r="AL1220" t="s">
        <v>1838</v>
      </c>
      <c r="AM1220" t="s">
        <v>13</v>
      </c>
    </row>
    <row r="1221" spans="1:39" x14ac:dyDescent="0.25">
      <c r="A1221" t="s">
        <v>1</v>
      </c>
      <c r="B1221" t="s">
        <v>2</v>
      </c>
      <c r="C1221" t="s">
        <v>3</v>
      </c>
      <c r="D1221" t="s">
        <v>4</v>
      </c>
      <c r="E1221" t="str">
        <f>_xlfn.XLOOKUP(D1221,Planilha2!A:A,Planilha2!B:B)</f>
        <v>Compras EBMS</v>
      </c>
      <c r="F1221" s="2">
        <v>45428</v>
      </c>
      <c r="G1221" t="s">
        <v>1137</v>
      </c>
      <c r="H1221" s="10" t="s">
        <v>1137</v>
      </c>
      <c r="I1221" t="s">
        <v>1138</v>
      </c>
      <c r="J1221" t="s">
        <v>1139</v>
      </c>
      <c r="K1221" t="s">
        <v>8</v>
      </c>
      <c r="L1221" t="str">
        <f t="shared" si="38"/>
        <v>Serviço</v>
      </c>
      <c r="M1221" t="s">
        <v>0</v>
      </c>
      <c r="N1221" t="s">
        <v>0</v>
      </c>
      <c r="O1221" t="s">
        <v>9</v>
      </c>
      <c r="P1221">
        <v>2118</v>
      </c>
      <c r="Q1221" t="str">
        <f>_xlfn.XLOOKUP(P1221,Planilha1!$A$2:$A$3,Planilha1!$B$2:$B$3)</f>
        <v>Arena</v>
      </c>
      <c r="R1221" t="s">
        <v>0</v>
      </c>
      <c r="S1221" s="3">
        <v>1</v>
      </c>
      <c r="T1221" t="s">
        <v>10</v>
      </c>
      <c r="U1221" s="3">
        <v>1</v>
      </c>
      <c r="V1221" t="s">
        <v>10</v>
      </c>
      <c r="W1221" s="4">
        <v>4284</v>
      </c>
      <c r="X1221" s="17">
        <f t="shared" si="39"/>
        <v>4284</v>
      </c>
      <c r="Y1221" t="s">
        <v>11</v>
      </c>
      <c r="Z1221" s="3">
        <v>1</v>
      </c>
      <c r="AA1221" s="3">
        <v>0</v>
      </c>
      <c r="AB1221" s="3">
        <v>0</v>
      </c>
      <c r="AC1221" s="3">
        <v>0</v>
      </c>
      <c r="AD1221" s="4">
        <v>0</v>
      </c>
      <c r="AE1221" s="3">
        <v>1</v>
      </c>
      <c r="AF1221" s="4">
        <v>4284</v>
      </c>
      <c r="AG1221" s="3">
        <v>1</v>
      </c>
      <c r="AH1221" s="4">
        <v>0</v>
      </c>
      <c r="AI1221" s="4">
        <v>0</v>
      </c>
      <c r="AJ1221" s="4">
        <v>0</v>
      </c>
      <c r="AK1221" s="4">
        <v>0</v>
      </c>
      <c r="AL1221" t="s">
        <v>1839</v>
      </c>
      <c r="AM1221" t="s">
        <v>13</v>
      </c>
    </row>
    <row r="1222" spans="1:39" x14ac:dyDescent="0.25">
      <c r="A1222" t="s">
        <v>1</v>
      </c>
      <c r="B1222" t="s">
        <v>2</v>
      </c>
      <c r="C1222" t="s">
        <v>3</v>
      </c>
      <c r="D1222" t="s">
        <v>4</v>
      </c>
      <c r="E1222" t="str">
        <f>_xlfn.XLOOKUP(D1222,Planilha2!A:A,Planilha2!B:B)</f>
        <v>Compras EBMS</v>
      </c>
      <c r="F1222" s="2">
        <v>45428</v>
      </c>
      <c r="G1222" t="s">
        <v>1137</v>
      </c>
      <c r="H1222" s="10" t="s">
        <v>1137</v>
      </c>
      <c r="I1222" t="s">
        <v>1138</v>
      </c>
      <c r="J1222" t="s">
        <v>1139</v>
      </c>
      <c r="K1222" t="s">
        <v>8</v>
      </c>
      <c r="L1222" t="str">
        <f t="shared" si="38"/>
        <v>Serviço</v>
      </c>
      <c r="M1222" t="s">
        <v>0</v>
      </c>
      <c r="N1222" t="s">
        <v>0</v>
      </c>
      <c r="O1222" t="s">
        <v>9</v>
      </c>
      <c r="P1222">
        <v>2118</v>
      </c>
      <c r="Q1222" t="str">
        <f>_xlfn.XLOOKUP(P1222,Planilha1!$A$2:$A$3,Planilha1!$B$2:$B$3)</f>
        <v>Arena</v>
      </c>
      <c r="R1222" t="s">
        <v>0</v>
      </c>
      <c r="S1222" s="3">
        <v>1</v>
      </c>
      <c r="T1222" t="s">
        <v>10</v>
      </c>
      <c r="U1222" s="3">
        <v>1</v>
      </c>
      <c r="V1222" t="s">
        <v>10</v>
      </c>
      <c r="W1222" s="4">
        <v>3654</v>
      </c>
      <c r="X1222" s="17">
        <f t="shared" si="39"/>
        <v>3654</v>
      </c>
      <c r="Y1222" t="s">
        <v>11</v>
      </c>
      <c r="Z1222" s="3">
        <v>1</v>
      </c>
      <c r="AA1222" s="3">
        <v>0</v>
      </c>
      <c r="AB1222" s="3">
        <v>0</v>
      </c>
      <c r="AC1222" s="3">
        <v>0</v>
      </c>
      <c r="AD1222" s="4">
        <v>0</v>
      </c>
      <c r="AE1222" s="3">
        <v>0</v>
      </c>
      <c r="AF1222" s="4">
        <v>0</v>
      </c>
      <c r="AG1222" s="3">
        <v>1</v>
      </c>
      <c r="AH1222" s="4">
        <v>0</v>
      </c>
      <c r="AI1222" s="4">
        <v>0</v>
      </c>
      <c r="AJ1222" s="4">
        <v>0</v>
      </c>
      <c r="AK1222" s="4">
        <v>0</v>
      </c>
      <c r="AL1222" t="s">
        <v>1840</v>
      </c>
      <c r="AM1222" t="s">
        <v>13</v>
      </c>
    </row>
    <row r="1223" spans="1:39" x14ac:dyDescent="0.25">
      <c r="A1223" t="s">
        <v>1</v>
      </c>
      <c r="B1223" t="s">
        <v>2</v>
      </c>
      <c r="C1223" t="s">
        <v>3</v>
      </c>
      <c r="D1223" t="s">
        <v>4</v>
      </c>
      <c r="E1223" t="str">
        <f>_xlfn.XLOOKUP(D1223,Planilha2!A:A,Planilha2!B:B)</f>
        <v>Compras EBMS</v>
      </c>
      <c r="F1223" s="2">
        <v>45428</v>
      </c>
      <c r="G1223" t="s">
        <v>1124</v>
      </c>
      <c r="H1223" s="10" t="s">
        <v>5659</v>
      </c>
      <c r="I1223" t="s">
        <v>1681</v>
      </c>
      <c r="J1223" t="s">
        <v>1841</v>
      </c>
      <c r="K1223" t="s">
        <v>8</v>
      </c>
      <c r="L1223" t="str">
        <f t="shared" si="38"/>
        <v>Serviço</v>
      </c>
      <c r="M1223" t="s">
        <v>0</v>
      </c>
      <c r="N1223" t="s">
        <v>0</v>
      </c>
      <c r="O1223" t="s">
        <v>9</v>
      </c>
      <c r="P1223">
        <v>2118</v>
      </c>
      <c r="Q1223" t="str">
        <f>_xlfn.XLOOKUP(P1223,Planilha1!$A$2:$A$3,Planilha1!$B$2:$B$3)</f>
        <v>Arena</v>
      </c>
      <c r="R1223" t="s">
        <v>0</v>
      </c>
      <c r="S1223" s="3">
        <v>1</v>
      </c>
      <c r="T1223" t="s">
        <v>10</v>
      </c>
      <c r="U1223" s="3">
        <v>1</v>
      </c>
      <c r="V1223" t="s">
        <v>10</v>
      </c>
      <c r="W1223" s="4">
        <v>7109</v>
      </c>
      <c r="X1223" s="17">
        <f t="shared" si="39"/>
        <v>7109</v>
      </c>
      <c r="Y1223" t="s">
        <v>11</v>
      </c>
      <c r="Z1223" s="3">
        <v>1</v>
      </c>
      <c r="AA1223" s="3">
        <v>0</v>
      </c>
      <c r="AB1223" s="3">
        <v>0</v>
      </c>
      <c r="AC1223" s="3">
        <v>0</v>
      </c>
      <c r="AD1223" s="4">
        <v>0</v>
      </c>
      <c r="AE1223" s="3">
        <v>0</v>
      </c>
      <c r="AF1223" s="4">
        <v>0</v>
      </c>
      <c r="AG1223" s="3">
        <v>1</v>
      </c>
      <c r="AH1223" s="4">
        <v>0</v>
      </c>
      <c r="AI1223" s="4">
        <v>0</v>
      </c>
      <c r="AJ1223" s="4">
        <v>0</v>
      </c>
      <c r="AK1223" s="4">
        <v>0</v>
      </c>
      <c r="AL1223" t="s">
        <v>1842</v>
      </c>
      <c r="AM1223" t="s">
        <v>13</v>
      </c>
    </row>
    <row r="1224" spans="1:39" x14ac:dyDescent="0.25">
      <c r="A1224" t="s">
        <v>1</v>
      </c>
      <c r="B1224" t="s">
        <v>2</v>
      </c>
      <c r="C1224" t="s">
        <v>3</v>
      </c>
      <c r="D1224" t="s">
        <v>4</v>
      </c>
      <c r="E1224" t="str">
        <f>_xlfn.XLOOKUP(D1224,Planilha2!A:A,Planilha2!B:B)</f>
        <v>Compras EBMS</v>
      </c>
      <c r="F1224" s="2">
        <v>45428</v>
      </c>
      <c r="G1224" t="s">
        <v>1230</v>
      </c>
      <c r="H1224" s="10" t="s">
        <v>5676</v>
      </c>
      <c r="I1224" t="s">
        <v>1231</v>
      </c>
      <c r="J1224" t="s">
        <v>1232</v>
      </c>
      <c r="K1224" t="s">
        <v>8</v>
      </c>
      <c r="L1224" t="str">
        <f t="shared" si="38"/>
        <v>Serviço</v>
      </c>
      <c r="M1224" t="s">
        <v>0</v>
      </c>
      <c r="N1224" t="s">
        <v>0</v>
      </c>
      <c r="O1224" t="s">
        <v>9</v>
      </c>
      <c r="P1224">
        <v>2118</v>
      </c>
      <c r="Q1224" t="str">
        <f>_xlfn.XLOOKUP(P1224,Planilha1!$A$2:$A$3,Planilha1!$B$2:$B$3)</f>
        <v>Arena</v>
      </c>
      <c r="R1224" t="s">
        <v>0</v>
      </c>
      <c r="S1224" s="3">
        <v>1</v>
      </c>
      <c r="T1224" t="s">
        <v>10</v>
      </c>
      <c r="U1224" s="3">
        <v>1</v>
      </c>
      <c r="V1224" t="s">
        <v>10</v>
      </c>
      <c r="W1224" s="4">
        <v>3260</v>
      </c>
      <c r="X1224" s="17">
        <f t="shared" si="39"/>
        <v>3260</v>
      </c>
      <c r="Y1224" t="s">
        <v>11</v>
      </c>
      <c r="Z1224" s="3">
        <v>1</v>
      </c>
      <c r="AA1224" s="3">
        <v>0</v>
      </c>
      <c r="AB1224" s="3">
        <v>0</v>
      </c>
      <c r="AC1224" s="3">
        <v>0</v>
      </c>
      <c r="AD1224" s="4">
        <v>0</v>
      </c>
      <c r="AE1224" s="3">
        <v>0</v>
      </c>
      <c r="AF1224" s="4">
        <v>0</v>
      </c>
      <c r="AG1224" s="3">
        <v>1</v>
      </c>
      <c r="AH1224" s="4">
        <v>0</v>
      </c>
      <c r="AI1224" s="4">
        <v>0</v>
      </c>
      <c r="AJ1224" s="4">
        <v>0</v>
      </c>
      <c r="AK1224" s="4">
        <v>0</v>
      </c>
      <c r="AL1224" t="s">
        <v>1843</v>
      </c>
      <c r="AM1224" t="s">
        <v>13</v>
      </c>
    </row>
    <row r="1225" spans="1:39" x14ac:dyDescent="0.25">
      <c r="A1225" t="s">
        <v>1</v>
      </c>
      <c r="B1225" t="s">
        <v>2</v>
      </c>
      <c r="C1225" t="s">
        <v>3</v>
      </c>
      <c r="D1225" t="s">
        <v>4</v>
      </c>
      <c r="E1225" t="str">
        <f>_xlfn.XLOOKUP(D1225,Planilha2!A:A,Planilha2!B:B)</f>
        <v>Compras EBMS</v>
      </c>
      <c r="F1225" s="2">
        <v>45428</v>
      </c>
      <c r="G1225" t="s">
        <v>1150</v>
      </c>
      <c r="H1225" s="10" t="s">
        <v>5662</v>
      </c>
      <c r="I1225" t="s">
        <v>1643</v>
      </c>
      <c r="J1225" t="s">
        <v>1844</v>
      </c>
      <c r="K1225" t="s">
        <v>1644</v>
      </c>
      <c r="L1225" t="str">
        <f t="shared" si="38"/>
        <v>Serviço</v>
      </c>
      <c r="M1225" t="s">
        <v>0</v>
      </c>
      <c r="N1225" t="s">
        <v>0</v>
      </c>
      <c r="O1225" t="s">
        <v>9</v>
      </c>
      <c r="P1225">
        <v>2118</v>
      </c>
      <c r="Q1225" t="str">
        <f>_xlfn.XLOOKUP(P1225,Planilha1!$A$2:$A$3,Planilha1!$B$2:$B$3)</f>
        <v>Arena</v>
      </c>
      <c r="R1225" t="s">
        <v>0</v>
      </c>
      <c r="S1225" s="3">
        <v>1</v>
      </c>
      <c r="T1225" t="s">
        <v>10</v>
      </c>
      <c r="U1225" s="3">
        <v>1</v>
      </c>
      <c r="V1225" t="s">
        <v>10</v>
      </c>
      <c r="W1225" s="4">
        <v>1155</v>
      </c>
      <c r="X1225" s="17">
        <f t="shared" si="39"/>
        <v>1155</v>
      </c>
      <c r="Y1225" t="s">
        <v>11</v>
      </c>
      <c r="Z1225" s="3">
        <v>1</v>
      </c>
      <c r="AA1225" s="3">
        <v>0</v>
      </c>
      <c r="AB1225" s="3">
        <v>0</v>
      </c>
      <c r="AC1225" s="3">
        <v>0</v>
      </c>
      <c r="AD1225" s="4">
        <v>0</v>
      </c>
      <c r="AE1225" s="3">
        <v>0</v>
      </c>
      <c r="AF1225" s="4">
        <v>0</v>
      </c>
      <c r="AG1225" s="3">
        <v>1</v>
      </c>
      <c r="AH1225" s="4">
        <v>0</v>
      </c>
      <c r="AI1225" s="4">
        <v>0</v>
      </c>
      <c r="AJ1225" s="4">
        <v>0</v>
      </c>
      <c r="AK1225" s="4">
        <v>0</v>
      </c>
      <c r="AL1225" t="s">
        <v>1845</v>
      </c>
      <c r="AM1225" t="s">
        <v>13</v>
      </c>
    </row>
    <row r="1226" spans="1:39" x14ac:dyDescent="0.25">
      <c r="A1226" t="s">
        <v>1</v>
      </c>
      <c r="B1226" t="s">
        <v>2</v>
      </c>
      <c r="C1226" t="s">
        <v>3</v>
      </c>
      <c r="D1226" t="s">
        <v>4</v>
      </c>
      <c r="E1226" t="str">
        <f>_xlfn.XLOOKUP(D1226,Planilha2!A:A,Planilha2!B:B)</f>
        <v>Compras EBMS</v>
      </c>
      <c r="F1226" s="2">
        <v>45428</v>
      </c>
      <c r="G1226" t="s">
        <v>1150</v>
      </c>
      <c r="H1226" s="10" t="s">
        <v>5662</v>
      </c>
      <c r="I1226" t="s">
        <v>1643</v>
      </c>
      <c r="J1226" t="s">
        <v>1846</v>
      </c>
      <c r="K1226" t="s">
        <v>1644</v>
      </c>
      <c r="L1226" t="str">
        <f t="shared" si="38"/>
        <v>Serviço</v>
      </c>
      <c r="M1226" t="s">
        <v>0</v>
      </c>
      <c r="N1226" t="s">
        <v>0</v>
      </c>
      <c r="O1226" t="s">
        <v>9</v>
      </c>
      <c r="P1226">
        <v>2118</v>
      </c>
      <c r="Q1226" t="str">
        <f>_xlfn.XLOOKUP(P1226,Planilha1!$A$2:$A$3,Planilha1!$B$2:$B$3)</f>
        <v>Arena</v>
      </c>
      <c r="R1226" t="s">
        <v>0</v>
      </c>
      <c r="S1226" s="3">
        <v>1</v>
      </c>
      <c r="T1226" t="s">
        <v>10</v>
      </c>
      <c r="U1226" s="3">
        <v>1</v>
      </c>
      <c r="V1226" t="s">
        <v>10</v>
      </c>
      <c r="W1226" s="4">
        <v>1155</v>
      </c>
      <c r="X1226" s="17">
        <f t="shared" si="39"/>
        <v>1155</v>
      </c>
      <c r="Y1226" t="s">
        <v>11</v>
      </c>
      <c r="Z1226" s="3">
        <v>1</v>
      </c>
      <c r="AA1226" s="3">
        <v>0</v>
      </c>
      <c r="AB1226" s="3">
        <v>0</v>
      </c>
      <c r="AC1226" s="3">
        <v>0</v>
      </c>
      <c r="AD1226" s="4">
        <v>0</v>
      </c>
      <c r="AE1226" s="3">
        <v>0</v>
      </c>
      <c r="AF1226" s="4">
        <v>0</v>
      </c>
      <c r="AG1226" s="3">
        <v>1</v>
      </c>
      <c r="AH1226" s="4">
        <v>0</v>
      </c>
      <c r="AI1226" s="4">
        <v>0</v>
      </c>
      <c r="AJ1226" s="4">
        <v>0</v>
      </c>
      <c r="AK1226" s="4">
        <v>0</v>
      </c>
      <c r="AL1226" t="s">
        <v>1847</v>
      </c>
      <c r="AM1226" t="s">
        <v>13</v>
      </c>
    </row>
    <row r="1227" spans="1:39" x14ac:dyDescent="0.25">
      <c r="A1227" t="s">
        <v>1</v>
      </c>
      <c r="B1227" t="s">
        <v>2</v>
      </c>
      <c r="C1227" t="s">
        <v>3</v>
      </c>
      <c r="D1227" t="s">
        <v>4</v>
      </c>
      <c r="E1227" t="str">
        <f>_xlfn.XLOOKUP(D1227,Planilha2!A:A,Planilha2!B:B)</f>
        <v>Compras EBMS</v>
      </c>
      <c r="F1227" s="2">
        <v>45428</v>
      </c>
      <c r="G1227" t="s">
        <v>1150</v>
      </c>
      <c r="H1227" s="10" t="s">
        <v>5662</v>
      </c>
      <c r="I1227" t="s">
        <v>1643</v>
      </c>
      <c r="J1227" t="s">
        <v>1848</v>
      </c>
      <c r="K1227" t="s">
        <v>1644</v>
      </c>
      <c r="L1227" t="str">
        <f t="shared" si="38"/>
        <v>Serviço</v>
      </c>
      <c r="M1227" t="s">
        <v>0</v>
      </c>
      <c r="N1227" t="s">
        <v>0</v>
      </c>
      <c r="O1227" t="s">
        <v>9</v>
      </c>
      <c r="P1227">
        <v>2118</v>
      </c>
      <c r="Q1227" t="str">
        <f>_xlfn.XLOOKUP(P1227,Planilha1!$A$2:$A$3,Planilha1!$B$2:$B$3)</f>
        <v>Arena</v>
      </c>
      <c r="R1227" t="s">
        <v>0</v>
      </c>
      <c r="S1227" s="3">
        <v>1</v>
      </c>
      <c r="T1227" t="s">
        <v>10</v>
      </c>
      <c r="U1227" s="3">
        <v>1</v>
      </c>
      <c r="V1227" t="s">
        <v>10</v>
      </c>
      <c r="W1227" s="4">
        <v>1155</v>
      </c>
      <c r="X1227" s="17">
        <f t="shared" si="39"/>
        <v>1155</v>
      </c>
      <c r="Y1227" t="s">
        <v>11</v>
      </c>
      <c r="Z1227" s="3">
        <v>1</v>
      </c>
      <c r="AA1227" s="3">
        <v>0</v>
      </c>
      <c r="AB1227" s="3">
        <v>0</v>
      </c>
      <c r="AC1227" s="3">
        <v>0</v>
      </c>
      <c r="AD1227" s="4">
        <v>0</v>
      </c>
      <c r="AE1227" s="3">
        <v>0</v>
      </c>
      <c r="AF1227" s="4">
        <v>0</v>
      </c>
      <c r="AG1227" s="3">
        <v>1</v>
      </c>
      <c r="AH1227" s="4">
        <v>0</v>
      </c>
      <c r="AI1227" s="4">
        <v>0</v>
      </c>
      <c r="AJ1227" s="4">
        <v>0</v>
      </c>
      <c r="AK1227" s="4">
        <v>0</v>
      </c>
      <c r="AL1227" t="s">
        <v>1849</v>
      </c>
      <c r="AM1227" t="s">
        <v>13</v>
      </c>
    </row>
    <row r="1228" spans="1:39" x14ac:dyDescent="0.25">
      <c r="A1228" t="s">
        <v>1</v>
      </c>
      <c r="B1228" t="s">
        <v>2</v>
      </c>
      <c r="C1228" t="s">
        <v>3</v>
      </c>
      <c r="D1228" t="s">
        <v>4</v>
      </c>
      <c r="E1228" t="str">
        <f>_xlfn.XLOOKUP(D1228,Planilha2!A:A,Planilha2!B:B)</f>
        <v>Compras EBMS</v>
      </c>
      <c r="F1228" s="2">
        <v>45428</v>
      </c>
      <c r="G1228" t="s">
        <v>1150</v>
      </c>
      <c r="H1228" s="10" t="s">
        <v>5662</v>
      </c>
      <c r="I1228" t="s">
        <v>1643</v>
      </c>
      <c r="J1228" t="s">
        <v>1850</v>
      </c>
      <c r="K1228" t="s">
        <v>1644</v>
      </c>
      <c r="L1228" t="str">
        <f t="shared" si="38"/>
        <v>Serviço</v>
      </c>
      <c r="M1228" t="s">
        <v>0</v>
      </c>
      <c r="N1228" t="s">
        <v>0</v>
      </c>
      <c r="O1228" t="s">
        <v>9</v>
      </c>
      <c r="P1228">
        <v>2118</v>
      </c>
      <c r="Q1228" t="str">
        <f>_xlfn.XLOOKUP(P1228,Planilha1!$A$2:$A$3,Planilha1!$B$2:$B$3)</f>
        <v>Arena</v>
      </c>
      <c r="R1228" t="s">
        <v>0</v>
      </c>
      <c r="S1228" s="3">
        <v>1</v>
      </c>
      <c r="T1228" t="s">
        <v>10</v>
      </c>
      <c r="U1228" s="3">
        <v>1</v>
      </c>
      <c r="V1228" t="s">
        <v>10</v>
      </c>
      <c r="W1228" s="4">
        <v>2590</v>
      </c>
      <c r="X1228" s="17">
        <f t="shared" si="39"/>
        <v>2590</v>
      </c>
      <c r="Y1228" t="s">
        <v>11</v>
      </c>
      <c r="Z1228" s="3">
        <v>1</v>
      </c>
      <c r="AA1228" s="3">
        <v>0</v>
      </c>
      <c r="AB1228" s="3">
        <v>0</v>
      </c>
      <c r="AC1228" s="3">
        <v>0</v>
      </c>
      <c r="AD1228" s="4">
        <v>0</v>
      </c>
      <c r="AE1228" s="3">
        <v>0</v>
      </c>
      <c r="AF1228" s="4">
        <v>0</v>
      </c>
      <c r="AG1228" s="3">
        <v>1</v>
      </c>
      <c r="AH1228" s="4">
        <v>0</v>
      </c>
      <c r="AI1228" s="4">
        <v>0</v>
      </c>
      <c r="AJ1228" s="4">
        <v>0</v>
      </c>
      <c r="AK1228" s="4">
        <v>0</v>
      </c>
      <c r="AL1228" t="s">
        <v>1851</v>
      </c>
      <c r="AM1228" t="s">
        <v>13</v>
      </c>
    </row>
    <row r="1229" spans="1:39" x14ac:dyDescent="0.25">
      <c r="A1229" t="s">
        <v>1</v>
      </c>
      <c r="B1229" t="s">
        <v>2</v>
      </c>
      <c r="C1229" t="s">
        <v>3</v>
      </c>
      <c r="D1229" t="s">
        <v>4</v>
      </c>
      <c r="E1229" t="str">
        <f>_xlfn.XLOOKUP(D1229,Planilha2!A:A,Planilha2!B:B)</f>
        <v>Compras EBMS</v>
      </c>
      <c r="F1229" s="2">
        <v>45428</v>
      </c>
      <c r="G1229" t="s">
        <v>1150</v>
      </c>
      <c r="H1229" s="10" t="s">
        <v>5662</v>
      </c>
      <c r="I1229" t="s">
        <v>1643</v>
      </c>
      <c r="J1229" t="s">
        <v>1852</v>
      </c>
      <c r="K1229" t="s">
        <v>1644</v>
      </c>
      <c r="L1229" t="str">
        <f t="shared" si="38"/>
        <v>Serviço</v>
      </c>
      <c r="M1229" t="s">
        <v>0</v>
      </c>
      <c r="N1229" t="s">
        <v>0</v>
      </c>
      <c r="O1229" t="s">
        <v>9</v>
      </c>
      <c r="P1229">
        <v>2118</v>
      </c>
      <c r="Q1229" t="str">
        <f>_xlfn.XLOOKUP(P1229,Planilha1!$A$2:$A$3,Planilha1!$B$2:$B$3)</f>
        <v>Arena</v>
      </c>
      <c r="R1229" t="s">
        <v>0</v>
      </c>
      <c r="S1229" s="3">
        <v>1</v>
      </c>
      <c r="T1229" t="s">
        <v>10</v>
      </c>
      <c r="U1229" s="3">
        <v>1</v>
      </c>
      <c r="V1229" t="s">
        <v>10</v>
      </c>
      <c r="W1229" s="4">
        <v>2590</v>
      </c>
      <c r="X1229" s="17">
        <f t="shared" si="39"/>
        <v>2590</v>
      </c>
      <c r="Y1229" t="s">
        <v>11</v>
      </c>
      <c r="Z1229" s="3">
        <v>1</v>
      </c>
      <c r="AA1229" s="3">
        <v>0</v>
      </c>
      <c r="AB1229" s="3">
        <v>0</v>
      </c>
      <c r="AC1229" s="3">
        <v>0</v>
      </c>
      <c r="AD1229" s="4">
        <v>0</v>
      </c>
      <c r="AE1229" s="3">
        <v>0</v>
      </c>
      <c r="AF1229" s="4">
        <v>0</v>
      </c>
      <c r="AG1229" s="3">
        <v>1</v>
      </c>
      <c r="AH1229" s="4">
        <v>0</v>
      </c>
      <c r="AI1229" s="4">
        <v>0</v>
      </c>
      <c r="AJ1229" s="4">
        <v>0</v>
      </c>
      <c r="AK1229" s="4">
        <v>0</v>
      </c>
      <c r="AL1229" t="s">
        <v>1853</v>
      </c>
      <c r="AM1229" t="s">
        <v>13</v>
      </c>
    </row>
    <row r="1230" spans="1:39" x14ac:dyDescent="0.25">
      <c r="A1230" t="s">
        <v>1</v>
      </c>
      <c r="B1230" t="s">
        <v>2</v>
      </c>
      <c r="C1230" t="s">
        <v>3</v>
      </c>
      <c r="D1230" t="s">
        <v>4</v>
      </c>
      <c r="E1230" t="str">
        <f>_xlfn.XLOOKUP(D1230,Planilha2!A:A,Planilha2!B:B)</f>
        <v>Compras EBMS</v>
      </c>
      <c r="F1230" s="2">
        <v>45428</v>
      </c>
      <c r="G1230" t="s">
        <v>1150</v>
      </c>
      <c r="H1230" s="10" t="s">
        <v>5662</v>
      </c>
      <c r="I1230" t="s">
        <v>1643</v>
      </c>
      <c r="J1230" t="s">
        <v>1854</v>
      </c>
      <c r="K1230" t="s">
        <v>1644</v>
      </c>
      <c r="L1230" t="str">
        <f t="shared" si="38"/>
        <v>Serviço</v>
      </c>
      <c r="M1230" t="s">
        <v>0</v>
      </c>
      <c r="N1230" t="s">
        <v>0</v>
      </c>
      <c r="O1230" t="s">
        <v>9</v>
      </c>
      <c r="P1230">
        <v>2118</v>
      </c>
      <c r="Q1230" t="str">
        <f>_xlfn.XLOOKUP(P1230,Planilha1!$A$2:$A$3,Planilha1!$B$2:$B$3)</f>
        <v>Arena</v>
      </c>
      <c r="R1230" t="s">
        <v>0</v>
      </c>
      <c r="S1230" s="3">
        <v>1</v>
      </c>
      <c r="T1230" t="s">
        <v>10</v>
      </c>
      <c r="U1230" s="3">
        <v>1</v>
      </c>
      <c r="V1230" t="s">
        <v>10</v>
      </c>
      <c r="W1230" s="4">
        <v>2590</v>
      </c>
      <c r="X1230" s="17">
        <f t="shared" si="39"/>
        <v>2590</v>
      </c>
      <c r="Y1230" t="s">
        <v>11</v>
      </c>
      <c r="Z1230" s="3">
        <v>1</v>
      </c>
      <c r="AA1230" s="3">
        <v>0</v>
      </c>
      <c r="AB1230" s="3">
        <v>0</v>
      </c>
      <c r="AC1230" s="3">
        <v>0</v>
      </c>
      <c r="AD1230" s="4">
        <v>0</v>
      </c>
      <c r="AE1230" s="3">
        <v>0</v>
      </c>
      <c r="AF1230" s="4">
        <v>0</v>
      </c>
      <c r="AG1230" s="3">
        <v>1</v>
      </c>
      <c r="AH1230" s="4">
        <v>0</v>
      </c>
      <c r="AI1230" s="4">
        <v>0</v>
      </c>
      <c r="AJ1230" s="4">
        <v>0</v>
      </c>
      <c r="AK1230" s="4">
        <v>0</v>
      </c>
      <c r="AL1230" t="s">
        <v>1855</v>
      </c>
      <c r="AM1230" t="s">
        <v>13</v>
      </c>
    </row>
    <row r="1231" spans="1:39" x14ac:dyDescent="0.25">
      <c r="A1231" t="s">
        <v>1</v>
      </c>
      <c r="B1231" t="s">
        <v>2</v>
      </c>
      <c r="C1231" t="s">
        <v>3</v>
      </c>
      <c r="D1231" t="s">
        <v>4</v>
      </c>
      <c r="E1231" t="str">
        <f>_xlfn.XLOOKUP(D1231,Planilha2!A:A,Planilha2!B:B)</f>
        <v>Compras EBMS</v>
      </c>
      <c r="F1231" s="2">
        <v>45428</v>
      </c>
      <c r="G1231" t="s">
        <v>1314</v>
      </c>
      <c r="H1231" s="10" t="s">
        <v>5973</v>
      </c>
      <c r="I1231" t="s">
        <v>21</v>
      </c>
      <c r="J1231" t="s">
        <v>1344</v>
      </c>
      <c r="K1231" t="s">
        <v>8</v>
      </c>
      <c r="L1231" t="str">
        <f t="shared" si="38"/>
        <v>Serviço</v>
      </c>
      <c r="M1231" t="s">
        <v>0</v>
      </c>
      <c r="N1231" t="s">
        <v>0</v>
      </c>
      <c r="O1231" t="s">
        <v>9</v>
      </c>
      <c r="P1231">
        <v>2118</v>
      </c>
      <c r="Q1231" t="str">
        <f>_xlfn.XLOOKUP(P1231,Planilha1!$A$2:$A$3,Planilha1!$B$2:$B$3)</f>
        <v>Arena</v>
      </c>
      <c r="R1231" t="s">
        <v>0</v>
      </c>
      <c r="S1231" s="3">
        <v>1</v>
      </c>
      <c r="T1231" t="s">
        <v>10</v>
      </c>
      <c r="U1231" s="3">
        <v>1</v>
      </c>
      <c r="V1231" t="s">
        <v>10</v>
      </c>
      <c r="W1231" s="4">
        <v>175</v>
      </c>
      <c r="X1231" s="17">
        <f t="shared" si="39"/>
        <v>175</v>
      </c>
      <c r="Y1231" t="s">
        <v>11</v>
      </c>
      <c r="Z1231" s="3">
        <v>1</v>
      </c>
      <c r="AA1231" s="3">
        <v>0</v>
      </c>
      <c r="AB1231" s="3">
        <v>0</v>
      </c>
      <c r="AC1231" s="3">
        <v>0</v>
      </c>
      <c r="AD1231" s="4">
        <v>0</v>
      </c>
      <c r="AE1231" s="3">
        <v>0</v>
      </c>
      <c r="AF1231" s="4">
        <v>0</v>
      </c>
      <c r="AG1231" s="3">
        <v>1</v>
      </c>
      <c r="AH1231" s="4">
        <v>0</v>
      </c>
      <c r="AI1231" s="4">
        <v>0</v>
      </c>
      <c r="AJ1231" s="4">
        <v>0</v>
      </c>
      <c r="AK1231" s="4">
        <v>0</v>
      </c>
      <c r="AL1231" t="s">
        <v>1856</v>
      </c>
      <c r="AM1231" t="s">
        <v>13</v>
      </c>
    </row>
    <row r="1232" spans="1:39" x14ac:dyDescent="0.25">
      <c r="A1232" t="s">
        <v>1</v>
      </c>
      <c r="B1232" t="s">
        <v>2</v>
      </c>
      <c r="C1232" t="s">
        <v>3</v>
      </c>
      <c r="D1232" t="s">
        <v>4</v>
      </c>
      <c r="E1232" t="str">
        <f>_xlfn.XLOOKUP(D1232,Planilha2!A:A,Planilha2!B:B)</f>
        <v>Compras EBMS</v>
      </c>
      <c r="F1232" s="2">
        <v>45429</v>
      </c>
      <c r="G1232" t="s">
        <v>1258</v>
      </c>
      <c r="H1232" s="10" t="s">
        <v>5683</v>
      </c>
      <c r="I1232" t="s">
        <v>21</v>
      </c>
      <c r="J1232" t="s">
        <v>1857</v>
      </c>
      <c r="K1232" t="s">
        <v>8</v>
      </c>
      <c r="L1232" t="str">
        <f t="shared" si="38"/>
        <v>Serviço</v>
      </c>
      <c r="M1232" t="s">
        <v>0</v>
      </c>
      <c r="N1232" t="s">
        <v>0</v>
      </c>
      <c r="O1232" t="s">
        <v>9</v>
      </c>
      <c r="P1232">
        <v>2118</v>
      </c>
      <c r="Q1232" t="str">
        <f>_xlfn.XLOOKUP(P1232,Planilha1!$A$2:$A$3,Planilha1!$B$2:$B$3)</f>
        <v>Arena</v>
      </c>
      <c r="R1232" t="s">
        <v>0</v>
      </c>
      <c r="S1232" s="3">
        <v>1</v>
      </c>
      <c r="T1232" t="s">
        <v>10</v>
      </c>
      <c r="U1232" s="3">
        <v>1</v>
      </c>
      <c r="V1232" t="s">
        <v>10</v>
      </c>
      <c r="W1232" s="4">
        <v>375</v>
      </c>
      <c r="X1232" s="17">
        <f t="shared" si="39"/>
        <v>375</v>
      </c>
      <c r="Y1232" t="s">
        <v>11</v>
      </c>
      <c r="Z1232" s="3">
        <v>1</v>
      </c>
      <c r="AA1232" s="3">
        <v>0</v>
      </c>
      <c r="AB1232" s="3">
        <v>0</v>
      </c>
      <c r="AC1232" s="3">
        <v>0</v>
      </c>
      <c r="AD1232" s="4">
        <v>0</v>
      </c>
      <c r="AE1232" s="3">
        <v>0</v>
      </c>
      <c r="AF1232" s="4">
        <v>0</v>
      </c>
      <c r="AG1232" s="3">
        <v>1</v>
      </c>
      <c r="AH1232" s="4">
        <v>0</v>
      </c>
      <c r="AI1232" s="4">
        <v>0</v>
      </c>
      <c r="AJ1232" s="4">
        <v>0</v>
      </c>
      <c r="AK1232" s="4">
        <v>0</v>
      </c>
      <c r="AL1232" t="s">
        <v>1858</v>
      </c>
      <c r="AM1232" t="s">
        <v>13</v>
      </c>
    </row>
    <row r="1233" spans="1:39" x14ac:dyDescent="0.25">
      <c r="A1233" t="s">
        <v>1</v>
      </c>
      <c r="B1233" t="s">
        <v>2</v>
      </c>
      <c r="C1233" t="s">
        <v>3</v>
      </c>
      <c r="D1233" t="s">
        <v>4</v>
      </c>
      <c r="E1233" t="str">
        <f>_xlfn.XLOOKUP(D1233,Planilha2!A:A,Planilha2!B:B)</f>
        <v>Compras EBMS</v>
      </c>
      <c r="F1233" s="2">
        <v>45429</v>
      </c>
      <c r="G1233" t="s">
        <v>1253</v>
      </c>
      <c r="H1233" s="10" t="s">
        <v>5681</v>
      </c>
      <c r="I1233" t="s">
        <v>21</v>
      </c>
      <c r="J1233" t="s">
        <v>1254</v>
      </c>
      <c r="K1233" t="s">
        <v>8</v>
      </c>
      <c r="L1233" t="str">
        <f t="shared" si="38"/>
        <v>Serviço</v>
      </c>
      <c r="M1233" t="s">
        <v>23</v>
      </c>
      <c r="N1233" t="s">
        <v>0</v>
      </c>
      <c r="O1233" t="s">
        <v>9</v>
      </c>
      <c r="P1233">
        <v>2118</v>
      </c>
      <c r="Q1233" t="str">
        <f>_xlfn.XLOOKUP(P1233,Planilha1!$A$2:$A$3,Planilha1!$B$2:$B$3)</f>
        <v>Arena</v>
      </c>
      <c r="R1233" t="s">
        <v>0</v>
      </c>
      <c r="S1233" s="3">
        <v>1</v>
      </c>
      <c r="T1233" t="s">
        <v>10</v>
      </c>
      <c r="U1233" s="3">
        <v>1</v>
      </c>
      <c r="V1233" t="s">
        <v>10</v>
      </c>
      <c r="W1233" s="4">
        <v>200</v>
      </c>
      <c r="X1233" s="17">
        <f t="shared" si="39"/>
        <v>200</v>
      </c>
      <c r="Y1233" t="s">
        <v>11</v>
      </c>
      <c r="Z1233" s="3">
        <v>1</v>
      </c>
      <c r="AA1233" s="3">
        <v>0</v>
      </c>
      <c r="AB1233" s="3">
        <v>0</v>
      </c>
      <c r="AC1233" s="3">
        <v>0</v>
      </c>
      <c r="AD1233" s="4">
        <v>0</v>
      </c>
      <c r="AE1233" s="3">
        <v>0</v>
      </c>
      <c r="AF1233" s="4">
        <v>0</v>
      </c>
      <c r="AG1233" s="3">
        <v>1</v>
      </c>
      <c r="AH1233" s="4">
        <v>0</v>
      </c>
      <c r="AI1233" s="4">
        <v>0</v>
      </c>
      <c r="AJ1233" s="4">
        <v>0</v>
      </c>
      <c r="AK1233" s="4">
        <v>0</v>
      </c>
      <c r="AL1233" t="s">
        <v>1859</v>
      </c>
      <c r="AM1233" t="s">
        <v>13</v>
      </c>
    </row>
    <row r="1234" spans="1:39" x14ac:dyDescent="0.25">
      <c r="A1234" t="s">
        <v>1</v>
      </c>
      <c r="B1234" t="s">
        <v>2</v>
      </c>
      <c r="C1234" t="s">
        <v>3</v>
      </c>
      <c r="D1234" t="s">
        <v>4</v>
      </c>
      <c r="E1234" t="str">
        <f>_xlfn.XLOOKUP(D1234,Planilha2!A:A,Planilha2!B:B)</f>
        <v>Compras EBMS</v>
      </c>
      <c r="F1234" s="2">
        <v>45429</v>
      </c>
      <c r="G1234" t="s">
        <v>1458</v>
      </c>
      <c r="H1234" s="10" t="s">
        <v>5704</v>
      </c>
      <c r="I1234" t="s">
        <v>1681</v>
      </c>
      <c r="J1234" t="s">
        <v>1860</v>
      </c>
      <c r="K1234" t="s">
        <v>8</v>
      </c>
      <c r="L1234" t="str">
        <f t="shared" si="38"/>
        <v>Serviço</v>
      </c>
      <c r="M1234" t="s">
        <v>0</v>
      </c>
      <c r="N1234" t="s">
        <v>0</v>
      </c>
      <c r="O1234" t="s">
        <v>9</v>
      </c>
      <c r="P1234">
        <v>2118</v>
      </c>
      <c r="Q1234" t="str">
        <f>_xlfn.XLOOKUP(P1234,Planilha1!$A$2:$A$3,Planilha1!$B$2:$B$3)</f>
        <v>Arena</v>
      </c>
      <c r="R1234" t="s">
        <v>0</v>
      </c>
      <c r="S1234" s="3">
        <v>1</v>
      </c>
      <c r="T1234" t="s">
        <v>10</v>
      </c>
      <c r="U1234" s="3">
        <v>1</v>
      </c>
      <c r="V1234" t="s">
        <v>10</v>
      </c>
      <c r="W1234" s="4">
        <v>10800.25</v>
      </c>
      <c r="X1234" s="17">
        <f t="shared" si="39"/>
        <v>10800.25</v>
      </c>
      <c r="Y1234" t="s">
        <v>11</v>
      </c>
      <c r="Z1234" s="3">
        <v>1</v>
      </c>
      <c r="AA1234" s="3">
        <v>0</v>
      </c>
      <c r="AB1234" s="3">
        <v>0</v>
      </c>
      <c r="AC1234" s="3">
        <v>0</v>
      </c>
      <c r="AD1234" s="4">
        <v>0</v>
      </c>
      <c r="AE1234" s="3">
        <v>0</v>
      </c>
      <c r="AF1234" s="4">
        <v>0</v>
      </c>
      <c r="AG1234" s="3">
        <v>1</v>
      </c>
      <c r="AH1234" s="4">
        <v>0</v>
      </c>
      <c r="AI1234" s="4">
        <v>0</v>
      </c>
      <c r="AJ1234" s="4">
        <v>0</v>
      </c>
      <c r="AK1234" s="4">
        <v>0</v>
      </c>
      <c r="AL1234" t="s">
        <v>1861</v>
      </c>
      <c r="AM1234" t="s">
        <v>13</v>
      </c>
    </row>
    <row r="1235" spans="1:39" x14ac:dyDescent="0.25">
      <c r="A1235" t="s">
        <v>1</v>
      </c>
      <c r="B1235" t="s">
        <v>2</v>
      </c>
      <c r="C1235" t="s">
        <v>3</v>
      </c>
      <c r="D1235" t="s">
        <v>4</v>
      </c>
      <c r="E1235" t="str">
        <f>_xlfn.XLOOKUP(D1235,Planilha2!A:A,Planilha2!B:B)</f>
        <v>Compras EBMS</v>
      </c>
      <c r="F1235" s="2">
        <v>45429</v>
      </c>
      <c r="G1235" t="s">
        <v>1458</v>
      </c>
      <c r="H1235" s="10" t="s">
        <v>5704</v>
      </c>
      <c r="I1235" t="s">
        <v>1681</v>
      </c>
      <c r="J1235" t="s">
        <v>1862</v>
      </c>
      <c r="K1235" t="s">
        <v>8</v>
      </c>
      <c r="L1235" t="str">
        <f t="shared" si="38"/>
        <v>Serviço</v>
      </c>
      <c r="M1235" t="s">
        <v>0</v>
      </c>
      <c r="N1235" t="s">
        <v>0</v>
      </c>
      <c r="O1235" t="s">
        <v>9</v>
      </c>
      <c r="P1235">
        <v>2118</v>
      </c>
      <c r="Q1235" t="str">
        <f>_xlfn.XLOOKUP(P1235,Planilha1!$A$2:$A$3,Planilha1!$B$2:$B$3)</f>
        <v>Arena</v>
      </c>
      <c r="R1235" t="s">
        <v>0</v>
      </c>
      <c r="S1235" s="3">
        <v>1</v>
      </c>
      <c r="T1235" t="s">
        <v>10</v>
      </c>
      <c r="U1235" s="3">
        <v>1</v>
      </c>
      <c r="V1235" t="s">
        <v>10</v>
      </c>
      <c r="W1235" s="4">
        <v>10800.25</v>
      </c>
      <c r="X1235" s="17">
        <f t="shared" si="39"/>
        <v>10800.25</v>
      </c>
      <c r="Y1235" t="s">
        <v>11</v>
      </c>
      <c r="Z1235" s="3">
        <v>1</v>
      </c>
      <c r="AA1235" s="3">
        <v>0</v>
      </c>
      <c r="AB1235" s="3">
        <v>0</v>
      </c>
      <c r="AC1235" s="3">
        <v>0</v>
      </c>
      <c r="AD1235" s="4">
        <v>0</v>
      </c>
      <c r="AE1235" s="3">
        <v>0</v>
      </c>
      <c r="AF1235" s="4">
        <v>0</v>
      </c>
      <c r="AG1235" s="3">
        <v>1</v>
      </c>
      <c r="AH1235" s="4">
        <v>0</v>
      </c>
      <c r="AI1235" s="4">
        <v>0</v>
      </c>
      <c r="AJ1235" s="4">
        <v>0</v>
      </c>
      <c r="AK1235" s="4">
        <v>0</v>
      </c>
      <c r="AL1235" t="s">
        <v>1863</v>
      </c>
      <c r="AM1235" t="s">
        <v>13</v>
      </c>
    </row>
    <row r="1236" spans="1:39" x14ac:dyDescent="0.25">
      <c r="A1236" t="s">
        <v>1</v>
      </c>
      <c r="B1236" t="s">
        <v>2</v>
      </c>
      <c r="C1236" t="s">
        <v>3</v>
      </c>
      <c r="D1236" t="s">
        <v>4</v>
      </c>
      <c r="E1236" t="str">
        <f>_xlfn.XLOOKUP(D1236,Planilha2!A:A,Planilha2!B:B)</f>
        <v>Compras EBMS</v>
      </c>
      <c r="F1236" s="2">
        <v>45429</v>
      </c>
      <c r="G1236" t="s">
        <v>1458</v>
      </c>
      <c r="H1236" s="10" t="s">
        <v>5704</v>
      </c>
      <c r="I1236" t="s">
        <v>1681</v>
      </c>
      <c r="J1236" t="s">
        <v>1864</v>
      </c>
      <c r="K1236" t="s">
        <v>8</v>
      </c>
      <c r="L1236" t="str">
        <f t="shared" si="38"/>
        <v>Serviço</v>
      </c>
      <c r="M1236" t="s">
        <v>0</v>
      </c>
      <c r="N1236" t="s">
        <v>0</v>
      </c>
      <c r="O1236" t="s">
        <v>9</v>
      </c>
      <c r="P1236">
        <v>2118</v>
      </c>
      <c r="Q1236" t="str">
        <f>_xlfn.XLOOKUP(P1236,Planilha1!$A$2:$A$3,Planilha1!$B$2:$B$3)</f>
        <v>Arena</v>
      </c>
      <c r="R1236" t="s">
        <v>0</v>
      </c>
      <c r="S1236" s="3">
        <v>1</v>
      </c>
      <c r="T1236" t="s">
        <v>10</v>
      </c>
      <c r="U1236" s="3">
        <v>1</v>
      </c>
      <c r="V1236" t="s">
        <v>10</v>
      </c>
      <c r="W1236" s="4">
        <v>10800.25</v>
      </c>
      <c r="X1236" s="17">
        <f t="shared" si="39"/>
        <v>10800.25</v>
      </c>
      <c r="Y1236" t="s">
        <v>11</v>
      </c>
      <c r="Z1236" s="3">
        <v>1</v>
      </c>
      <c r="AA1236" s="3">
        <v>0</v>
      </c>
      <c r="AB1236" s="3">
        <v>0</v>
      </c>
      <c r="AC1236" s="3">
        <v>0</v>
      </c>
      <c r="AD1236" s="4">
        <v>0</v>
      </c>
      <c r="AE1236" s="3">
        <v>0</v>
      </c>
      <c r="AF1236" s="4">
        <v>0</v>
      </c>
      <c r="AG1236" s="3">
        <v>1</v>
      </c>
      <c r="AH1236" s="4">
        <v>0</v>
      </c>
      <c r="AI1236" s="4">
        <v>0</v>
      </c>
      <c r="AJ1236" s="4">
        <v>0</v>
      </c>
      <c r="AK1236" s="4">
        <v>0</v>
      </c>
      <c r="AL1236" t="s">
        <v>1865</v>
      </c>
      <c r="AM1236" t="s">
        <v>13</v>
      </c>
    </row>
    <row r="1237" spans="1:39" x14ac:dyDescent="0.25">
      <c r="A1237" t="s">
        <v>1</v>
      </c>
      <c r="B1237" t="s">
        <v>2</v>
      </c>
      <c r="C1237" t="s">
        <v>3</v>
      </c>
      <c r="D1237" t="s">
        <v>4</v>
      </c>
      <c r="E1237" t="str">
        <f>_xlfn.XLOOKUP(D1237,Planilha2!A:A,Planilha2!B:B)</f>
        <v>Compras EBMS</v>
      </c>
      <c r="F1237" s="2">
        <v>45429</v>
      </c>
      <c r="G1237" t="s">
        <v>1458</v>
      </c>
      <c r="H1237" s="10" t="s">
        <v>5704</v>
      </c>
      <c r="I1237" t="s">
        <v>1681</v>
      </c>
      <c r="J1237" t="s">
        <v>1864</v>
      </c>
      <c r="K1237" t="s">
        <v>8</v>
      </c>
      <c r="L1237" t="str">
        <f t="shared" si="38"/>
        <v>Serviço</v>
      </c>
      <c r="M1237" t="s">
        <v>0</v>
      </c>
      <c r="N1237" t="s">
        <v>0</v>
      </c>
      <c r="O1237" t="s">
        <v>9</v>
      </c>
      <c r="P1237">
        <v>2118</v>
      </c>
      <c r="Q1237" t="str">
        <f>_xlfn.XLOOKUP(P1237,Planilha1!$A$2:$A$3,Planilha1!$B$2:$B$3)</f>
        <v>Arena</v>
      </c>
      <c r="R1237" t="s">
        <v>0</v>
      </c>
      <c r="S1237" s="3">
        <v>1</v>
      </c>
      <c r="T1237" t="s">
        <v>10</v>
      </c>
      <c r="U1237" s="3">
        <v>1</v>
      </c>
      <c r="V1237" t="s">
        <v>10</v>
      </c>
      <c r="W1237" s="4">
        <v>10800.25</v>
      </c>
      <c r="X1237" s="17">
        <f t="shared" si="39"/>
        <v>10800.25</v>
      </c>
      <c r="Y1237" t="s">
        <v>11</v>
      </c>
      <c r="Z1237" s="3">
        <v>1</v>
      </c>
      <c r="AA1237" s="3">
        <v>0</v>
      </c>
      <c r="AB1237" s="3">
        <v>0</v>
      </c>
      <c r="AC1237" s="3">
        <v>0</v>
      </c>
      <c r="AD1237" s="4">
        <v>0</v>
      </c>
      <c r="AE1237" s="3">
        <v>0</v>
      </c>
      <c r="AF1237" s="4">
        <v>0</v>
      </c>
      <c r="AG1237" s="3">
        <v>1</v>
      </c>
      <c r="AH1237" s="4">
        <v>0</v>
      </c>
      <c r="AI1237" s="4">
        <v>0</v>
      </c>
      <c r="AJ1237" s="4">
        <v>0</v>
      </c>
      <c r="AK1237" s="4">
        <v>0</v>
      </c>
      <c r="AL1237" t="s">
        <v>1866</v>
      </c>
      <c r="AM1237" t="s">
        <v>13</v>
      </c>
    </row>
    <row r="1238" spans="1:39" x14ac:dyDescent="0.25">
      <c r="A1238" t="s">
        <v>1</v>
      </c>
      <c r="B1238" t="s">
        <v>2</v>
      </c>
      <c r="C1238" t="s">
        <v>3</v>
      </c>
      <c r="D1238" t="s">
        <v>4</v>
      </c>
      <c r="E1238" t="str">
        <f>_xlfn.XLOOKUP(D1238,Planilha2!A:A,Planilha2!B:B)</f>
        <v>Compras EBMS</v>
      </c>
      <c r="F1238" s="2">
        <v>45429</v>
      </c>
      <c r="G1238" t="s">
        <v>620</v>
      </c>
      <c r="H1238" s="10" t="s">
        <v>5623</v>
      </c>
      <c r="I1238" t="s">
        <v>1319</v>
      </c>
      <c r="J1238" t="s">
        <v>1690</v>
      </c>
      <c r="K1238" t="s">
        <v>8</v>
      </c>
      <c r="L1238" t="str">
        <f t="shared" si="38"/>
        <v>Serviço</v>
      </c>
      <c r="M1238" t="s">
        <v>0</v>
      </c>
      <c r="N1238" t="s">
        <v>0</v>
      </c>
      <c r="O1238" t="s">
        <v>9</v>
      </c>
      <c r="P1238">
        <v>2118</v>
      </c>
      <c r="Q1238" t="str">
        <f>_xlfn.XLOOKUP(P1238,Planilha1!$A$2:$A$3,Planilha1!$B$2:$B$3)</f>
        <v>Arena</v>
      </c>
      <c r="R1238" t="s">
        <v>0</v>
      </c>
      <c r="S1238" s="3">
        <v>1</v>
      </c>
      <c r="T1238" t="s">
        <v>10</v>
      </c>
      <c r="U1238" s="3">
        <v>1</v>
      </c>
      <c r="V1238" t="s">
        <v>10</v>
      </c>
      <c r="W1238" s="4">
        <v>14770</v>
      </c>
      <c r="X1238" s="17">
        <f t="shared" si="39"/>
        <v>14770</v>
      </c>
      <c r="Y1238" t="s">
        <v>11</v>
      </c>
      <c r="Z1238" s="3">
        <v>1</v>
      </c>
      <c r="AA1238" s="3">
        <v>0</v>
      </c>
      <c r="AB1238" s="3">
        <v>0</v>
      </c>
      <c r="AC1238" s="3">
        <v>0</v>
      </c>
      <c r="AD1238" s="4">
        <v>0</v>
      </c>
      <c r="AE1238" s="3">
        <v>0</v>
      </c>
      <c r="AF1238" s="4">
        <v>0</v>
      </c>
      <c r="AG1238" s="3">
        <v>1</v>
      </c>
      <c r="AH1238" s="4">
        <v>0</v>
      </c>
      <c r="AI1238" s="4">
        <v>0</v>
      </c>
      <c r="AJ1238" s="4">
        <v>0</v>
      </c>
      <c r="AK1238" s="4">
        <v>0</v>
      </c>
      <c r="AL1238" t="s">
        <v>1867</v>
      </c>
      <c r="AM1238" t="s">
        <v>13</v>
      </c>
    </row>
    <row r="1239" spans="1:39" x14ac:dyDescent="0.25">
      <c r="A1239" t="s">
        <v>1</v>
      </c>
      <c r="B1239" t="s">
        <v>2</v>
      </c>
      <c r="C1239" t="s">
        <v>3</v>
      </c>
      <c r="D1239" t="s">
        <v>4</v>
      </c>
      <c r="E1239" t="str">
        <f>_xlfn.XLOOKUP(D1239,Planilha2!A:A,Planilha2!B:B)</f>
        <v>Compras EBMS</v>
      </c>
      <c r="F1239" s="2">
        <v>45429</v>
      </c>
      <c r="G1239" t="s">
        <v>1420</v>
      </c>
      <c r="H1239" s="10" t="s">
        <v>5701</v>
      </c>
      <c r="I1239" t="s">
        <v>1421</v>
      </c>
      <c r="J1239" t="s">
        <v>1422</v>
      </c>
      <c r="K1239" t="s">
        <v>8</v>
      </c>
      <c r="L1239" t="str">
        <f t="shared" si="38"/>
        <v>Serviço</v>
      </c>
      <c r="M1239" t="s">
        <v>0</v>
      </c>
      <c r="N1239" t="s">
        <v>0</v>
      </c>
      <c r="O1239" t="s">
        <v>9</v>
      </c>
      <c r="P1239">
        <v>2118</v>
      </c>
      <c r="Q1239" t="str">
        <f>_xlfn.XLOOKUP(P1239,Planilha1!$A$2:$A$3,Planilha1!$B$2:$B$3)</f>
        <v>Arena</v>
      </c>
      <c r="R1239" t="s">
        <v>0</v>
      </c>
      <c r="S1239" s="3">
        <v>1</v>
      </c>
      <c r="T1239" t="s">
        <v>10</v>
      </c>
      <c r="U1239" s="3">
        <v>1</v>
      </c>
      <c r="V1239" t="s">
        <v>10</v>
      </c>
      <c r="W1239" s="4">
        <v>5824</v>
      </c>
      <c r="X1239" s="17">
        <f t="shared" si="39"/>
        <v>5824</v>
      </c>
      <c r="Y1239" t="s">
        <v>11</v>
      </c>
      <c r="Z1239" s="3">
        <v>1</v>
      </c>
      <c r="AA1239" s="3">
        <v>0</v>
      </c>
      <c r="AB1239" s="3">
        <v>0</v>
      </c>
      <c r="AC1239" s="3">
        <v>0</v>
      </c>
      <c r="AD1239" s="4">
        <v>0</v>
      </c>
      <c r="AE1239" s="3">
        <v>0</v>
      </c>
      <c r="AF1239" s="4">
        <v>0</v>
      </c>
      <c r="AG1239" s="3">
        <v>1</v>
      </c>
      <c r="AH1239" s="4">
        <v>0</v>
      </c>
      <c r="AI1239" s="4">
        <v>0</v>
      </c>
      <c r="AJ1239" s="4">
        <v>0</v>
      </c>
      <c r="AK1239" s="4">
        <v>0</v>
      </c>
      <c r="AL1239" t="s">
        <v>1868</v>
      </c>
      <c r="AM1239" t="s">
        <v>13</v>
      </c>
    </row>
    <row r="1240" spans="1:39" x14ac:dyDescent="0.25">
      <c r="A1240" t="s">
        <v>1</v>
      </c>
      <c r="B1240" t="s">
        <v>2</v>
      </c>
      <c r="C1240" t="s">
        <v>3</v>
      </c>
      <c r="D1240" t="s">
        <v>4</v>
      </c>
      <c r="E1240" t="str">
        <f>_xlfn.XLOOKUP(D1240,Planilha2!A:A,Planilha2!B:B)</f>
        <v>Compras EBMS</v>
      </c>
      <c r="F1240" s="2">
        <v>45429</v>
      </c>
      <c r="G1240" t="s">
        <v>1776</v>
      </c>
      <c r="H1240" s="10" t="s">
        <v>5719</v>
      </c>
      <c r="I1240" t="s">
        <v>579</v>
      </c>
      <c r="J1240" t="s">
        <v>1777</v>
      </c>
      <c r="K1240" t="s">
        <v>581</v>
      </c>
      <c r="L1240" t="str">
        <f t="shared" si="38"/>
        <v>Locação</v>
      </c>
      <c r="M1240" t="s">
        <v>0</v>
      </c>
      <c r="N1240" t="s">
        <v>0</v>
      </c>
      <c r="O1240" t="s">
        <v>9</v>
      </c>
      <c r="P1240">
        <v>2118</v>
      </c>
      <c r="Q1240" t="str">
        <f>_xlfn.XLOOKUP(P1240,Planilha1!$A$2:$A$3,Planilha1!$B$2:$B$3)</f>
        <v>Arena</v>
      </c>
      <c r="R1240" t="s">
        <v>0</v>
      </c>
      <c r="S1240" s="3">
        <v>1</v>
      </c>
      <c r="T1240" t="s">
        <v>210</v>
      </c>
      <c r="U1240" s="3">
        <v>1</v>
      </c>
      <c r="V1240" t="s">
        <v>210</v>
      </c>
      <c r="W1240" s="4">
        <v>650</v>
      </c>
      <c r="X1240" s="17">
        <f t="shared" si="39"/>
        <v>650</v>
      </c>
      <c r="Y1240" t="s">
        <v>11</v>
      </c>
      <c r="Z1240" s="3">
        <v>1</v>
      </c>
      <c r="AA1240" s="3">
        <v>0</v>
      </c>
      <c r="AB1240" s="3">
        <v>0</v>
      </c>
      <c r="AC1240" s="3">
        <v>0</v>
      </c>
      <c r="AD1240" s="4">
        <v>0</v>
      </c>
      <c r="AE1240" s="3">
        <v>0</v>
      </c>
      <c r="AF1240" s="4">
        <v>0</v>
      </c>
      <c r="AG1240" s="3">
        <v>1</v>
      </c>
      <c r="AH1240" s="4">
        <v>0</v>
      </c>
      <c r="AI1240" s="4">
        <v>0</v>
      </c>
      <c r="AJ1240" s="4">
        <v>0</v>
      </c>
      <c r="AK1240" s="4">
        <v>0</v>
      </c>
      <c r="AL1240" t="s">
        <v>1869</v>
      </c>
      <c r="AM1240" t="s">
        <v>13</v>
      </c>
    </row>
    <row r="1241" spans="1:39" x14ac:dyDescent="0.25">
      <c r="A1241" t="s">
        <v>1</v>
      </c>
      <c r="B1241" t="s">
        <v>2</v>
      </c>
      <c r="C1241" t="s">
        <v>3</v>
      </c>
      <c r="D1241" t="s">
        <v>4</v>
      </c>
      <c r="E1241" t="str">
        <f>_xlfn.XLOOKUP(D1241,Planilha2!A:A,Planilha2!B:B)</f>
        <v>Compras EBMS</v>
      </c>
      <c r="F1241" s="2">
        <v>45432</v>
      </c>
      <c r="G1241" t="s">
        <v>1722</v>
      </c>
      <c r="H1241" s="10" t="s">
        <v>5717</v>
      </c>
      <c r="I1241" t="s">
        <v>92</v>
      </c>
      <c r="J1241" t="s">
        <v>1723</v>
      </c>
      <c r="K1241" t="s">
        <v>8</v>
      </c>
      <c r="L1241" t="str">
        <f t="shared" si="38"/>
        <v>Serviço</v>
      </c>
      <c r="M1241" t="s">
        <v>23</v>
      </c>
      <c r="N1241" t="s">
        <v>0</v>
      </c>
      <c r="O1241" t="s">
        <v>9</v>
      </c>
      <c r="P1241">
        <v>2118</v>
      </c>
      <c r="Q1241" t="str">
        <f>_xlfn.XLOOKUP(P1241,Planilha1!$A$2:$A$3,Planilha1!$B$2:$B$3)</f>
        <v>Arena</v>
      </c>
      <c r="R1241" t="s">
        <v>0</v>
      </c>
      <c r="S1241" s="3">
        <v>1</v>
      </c>
      <c r="T1241" t="s">
        <v>10</v>
      </c>
      <c r="U1241" s="3">
        <v>1</v>
      </c>
      <c r="V1241" t="s">
        <v>10</v>
      </c>
      <c r="W1241" s="4">
        <v>5600</v>
      </c>
      <c r="X1241" s="17">
        <f t="shared" si="39"/>
        <v>5600</v>
      </c>
      <c r="Y1241" t="s">
        <v>11</v>
      </c>
      <c r="Z1241" s="3">
        <v>1</v>
      </c>
      <c r="AA1241" s="3">
        <v>0</v>
      </c>
      <c r="AB1241" s="3">
        <v>0</v>
      </c>
      <c r="AC1241" s="3">
        <v>0</v>
      </c>
      <c r="AD1241" s="4">
        <v>0</v>
      </c>
      <c r="AE1241" s="3">
        <v>0</v>
      </c>
      <c r="AF1241" s="4">
        <v>0</v>
      </c>
      <c r="AG1241" s="3">
        <v>1</v>
      </c>
      <c r="AH1241" s="4">
        <v>0</v>
      </c>
      <c r="AI1241" s="4">
        <v>0</v>
      </c>
      <c r="AJ1241" s="4">
        <v>0</v>
      </c>
      <c r="AK1241" s="4">
        <v>0</v>
      </c>
      <c r="AL1241" t="s">
        <v>1870</v>
      </c>
      <c r="AM1241" t="s">
        <v>13</v>
      </c>
    </row>
    <row r="1242" spans="1:39" x14ac:dyDescent="0.25">
      <c r="A1242" t="s">
        <v>1</v>
      </c>
      <c r="B1242" t="s">
        <v>2</v>
      </c>
      <c r="C1242" t="s">
        <v>3</v>
      </c>
      <c r="D1242" t="s">
        <v>4</v>
      </c>
      <c r="E1242" t="str">
        <f>_xlfn.XLOOKUP(D1242,Planilha2!A:A,Planilha2!B:B)</f>
        <v>Compras EBMS</v>
      </c>
      <c r="F1242" s="2">
        <v>45432</v>
      </c>
      <c r="G1242" t="s">
        <v>1197</v>
      </c>
      <c r="H1242" s="10" t="s">
        <v>5670</v>
      </c>
      <c r="I1242" t="s">
        <v>1170</v>
      </c>
      <c r="J1242" t="s">
        <v>1198</v>
      </c>
      <c r="K1242" t="s">
        <v>1146</v>
      </c>
      <c r="L1242" t="str">
        <f t="shared" si="38"/>
        <v>Material</v>
      </c>
      <c r="M1242" t="s">
        <v>0</v>
      </c>
      <c r="N1242" t="s">
        <v>0</v>
      </c>
      <c r="O1242" t="s">
        <v>9</v>
      </c>
      <c r="P1242">
        <v>2118</v>
      </c>
      <c r="Q1242" t="str">
        <f>_xlfn.XLOOKUP(P1242,Planilha1!$A$2:$A$3,Planilha1!$B$2:$B$3)</f>
        <v>Arena</v>
      </c>
      <c r="R1242" t="s">
        <v>0</v>
      </c>
      <c r="S1242" s="3">
        <v>1</v>
      </c>
      <c r="T1242" t="s">
        <v>210</v>
      </c>
      <c r="U1242" s="3">
        <v>1</v>
      </c>
      <c r="V1242" t="s">
        <v>210</v>
      </c>
      <c r="W1242" s="4">
        <v>817.75</v>
      </c>
      <c r="X1242" s="17">
        <f t="shared" si="39"/>
        <v>817.75</v>
      </c>
      <c r="Y1242" t="s">
        <v>11</v>
      </c>
      <c r="Z1242" s="3">
        <v>1</v>
      </c>
      <c r="AA1242" s="3">
        <v>0</v>
      </c>
      <c r="AB1242" s="3">
        <v>0</v>
      </c>
      <c r="AC1242" s="3">
        <v>0</v>
      </c>
      <c r="AD1242" s="4">
        <v>0</v>
      </c>
      <c r="AE1242" s="3">
        <v>0</v>
      </c>
      <c r="AF1242" s="4">
        <v>0</v>
      </c>
      <c r="AG1242" s="3">
        <v>1</v>
      </c>
      <c r="AH1242" s="4">
        <v>0</v>
      </c>
      <c r="AI1242" s="4">
        <v>0</v>
      </c>
      <c r="AJ1242" s="4">
        <v>0</v>
      </c>
      <c r="AK1242" s="4">
        <v>0</v>
      </c>
      <c r="AL1242" t="s">
        <v>1871</v>
      </c>
      <c r="AM1242" t="s">
        <v>13</v>
      </c>
    </row>
    <row r="1243" spans="1:39" x14ac:dyDescent="0.25">
      <c r="A1243" t="s">
        <v>1</v>
      </c>
      <c r="B1243" t="s">
        <v>2</v>
      </c>
      <c r="C1243" t="s">
        <v>3</v>
      </c>
      <c r="D1243" t="s">
        <v>4</v>
      </c>
      <c r="E1243" t="str">
        <f>_xlfn.XLOOKUP(D1243,Planilha2!A:A,Planilha2!B:B)</f>
        <v>Compras EBMS</v>
      </c>
      <c r="F1243" s="2">
        <v>45432</v>
      </c>
      <c r="G1243" t="s">
        <v>1314</v>
      </c>
      <c r="H1243" s="10" t="s">
        <v>5973</v>
      </c>
      <c r="I1243" t="s">
        <v>21</v>
      </c>
      <c r="J1243" t="s">
        <v>1509</v>
      </c>
      <c r="K1243" t="s">
        <v>8</v>
      </c>
      <c r="L1243" t="str">
        <f t="shared" si="38"/>
        <v>Serviço</v>
      </c>
      <c r="M1243" t="s">
        <v>0</v>
      </c>
      <c r="N1243" t="s">
        <v>0</v>
      </c>
      <c r="O1243" t="s">
        <v>9</v>
      </c>
      <c r="P1243">
        <v>2118</v>
      </c>
      <c r="Q1243" t="str">
        <f>_xlfn.XLOOKUP(P1243,Planilha1!$A$2:$A$3,Planilha1!$B$2:$B$3)</f>
        <v>Arena</v>
      </c>
      <c r="R1243" t="s">
        <v>0</v>
      </c>
      <c r="S1243" s="3">
        <v>1</v>
      </c>
      <c r="T1243" t="s">
        <v>10</v>
      </c>
      <c r="U1243" s="3">
        <v>1</v>
      </c>
      <c r="V1243" t="s">
        <v>10</v>
      </c>
      <c r="W1243" s="4">
        <v>200</v>
      </c>
      <c r="X1243" s="17">
        <f t="shared" si="39"/>
        <v>200</v>
      </c>
      <c r="Y1243" t="s">
        <v>11</v>
      </c>
      <c r="Z1243" s="3">
        <v>1</v>
      </c>
      <c r="AA1243" s="3">
        <v>0</v>
      </c>
      <c r="AB1243" s="3">
        <v>0</v>
      </c>
      <c r="AC1243" s="3">
        <v>0</v>
      </c>
      <c r="AD1243" s="4">
        <v>0</v>
      </c>
      <c r="AE1243" s="3">
        <v>0</v>
      </c>
      <c r="AF1243" s="4">
        <v>0</v>
      </c>
      <c r="AG1243" s="3">
        <v>1</v>
      </c>
      <c r="AH1243" s="4">
        <v>0</v>
      </c>
      <c r="AI1243" s="4">
        <v>0</v>
      </c>
      <c r="AJ1243" s="4">
        <v>0</v>
      </c>
      <c r="AK1243" s="4">
        <v>0</v>
      </c>
      <c r="AL1243" t="s">
        <v>1872</v>
      </c>
      <c r="AM1243" t="s">
        <v>13</v>
      </c>
    </row>
    <row r="1244" spans="1:39" x14ac:dyDescent="0.25">
      <c r="A1244" t="s">
        <v>1</v>
      </c>
      <c r="B1244" t="s">
        <v>2</v>
      </c>
      <c r="C1244" t="s">
        <v>3</v>
      </c>
      <c r="D1244" t="s">
        <v>4</v>
      </c>
      <c r="E1244" t="str">
        <f>_xlfn.XLOOKUP(D1244,Planilha2!A:A,Planilha2!B:B)</f>
        <v>Compras EBMS</v>
      </c>
      <c r="F1244" s="2">
        <v>45433</v>
      </c>
      <c r="G1244" t="s">
        <v>638</v>
      </c>
      <c r="H1244" s="10" t="s">
        <v>5626</v>
      </c>
      <c r="I1244" t="s">
        <v>1302</v>
      </c>
      <c r="J1244" t="s">
        <v>1303</v>
      </c>
      <c r="K1244" t="s">
        <v>338</v>
      </c>
      <c r="L1244" t="str">
        <f t="shared" si="38"/>
        <v>Locação</v>
      </c>
      <c r="M1244" t="s">
        <v>0</v>
      </c>
      <c r="N1244" t="s">
        <v>0</v>
      </c>
      <c r="O1244" t="s">
        <v>9</v>
      </c>
      <c r="P1244">
        <v>2118</v>
      </c>
      <c r="Q1244" t="str">
        <f>_xlfn.XLOOKUP(P1244,Planilha1!$A$2:$A$3,Planilha1!$B$2:$B$3)</f>
        <v>Arena</v>
      </c>
      <c r="R1244" t="s">
        <v>0</v>
      </c>
      <c r="S1244" s="3">
        <v>1</v>
      </c>
      <c r="T1244" t="s">
        <v>210</v>
      </c>
      <c r="U1244" s="3">
        <v>1</v>
      </c>
      <c r="V1244" t="s">
        <v>210</v>
      </c>
      <c r="W1244" s="4">
        <v>2382.5</v>
      </c>
      <c r="X1244" s="17">
        <f t="shared" si="39"/>
        <v>2382.5</v>
      </c>
      <c r="Y1244" t="s">
        <v>11</v>
      </c>
      <c r="Z1244" s="3">
        <v>1</v>
      </c>
      <c r="AA1244" s="3">
        <v>0</v>
      </c>
      <c r="AB1244" s="3">
        <v>0</v>
      </c>
      <c r="AC1244" s="3">
        <v>0</v>
      </c>
      <c r="AD1244" s="4">
        <v>0</v>
      </c>
      <c r="AE1244" s="3">
        <v>0</v>
      </c>
      <c r="AF1244" s="4">
        <v>0</v>
      </c>
      <c r="AG1244" s="3">
        <v>1</v>
      </c>
      <c r="AH1244" s="4">
        <v>0</v>
      </c>
      <c r="AI1244" s="4">
        <v>0</v>
      </c>
      <c r="AJ1244" s="4">
        <v>0</v>
      </c>
      <c r="AK1244" s="4">
        <v>0</v>
      </c>
      <c r="AL1244" t="s">
        <v>1873</v>
      </c>
      <c r="AM1244" t="s">
        <v>13</v>
      </c>
    </row>
    <row r="1245" spans="1:39" x14ac:dyDescent="0.25">
      <c r="A1245" t="s">
        <v>1</v>
      </c>
      <c r="B1245" t="s">
        <v>2</v>
      </c>
      <c r="C1245" t="s">
        <v>3</v>
      </c>
      <c r="D1245" t="s">
        <v>4</v>
      </c>
      <c r="E1245" t="str">
        <f>_xlfn.XLOOKUP(D1245,Planilha2!A:A,Planilha2!B:B)</f>
        <v>Compras EBMS</v>
      </c>
      <c r="F1245" s="2">
        <v>45433</v>
      </c>
      <c r="G1245" t="s">
        <v>638</v>
      </c>
      <c r="H1245" s="10" t="s">
        <v>5626</v>
      </c>
      <c r="I1245" t="s">
        <v>1302</v>
      </c>
      <c r="J1245" t="s">
        <v>1303</v>
      </c>
      <c r="K1245" t="s">
        <v>338</v>
      </c>
      <c r="L1245" t="str">
        <f t="shared" si="38"/>
        <v>Locação</v>
      </c>
      <c r="M1245" t="s">
        <v>0</v>
      </c>
      <c r="N1245" t="s">
        <v>0</v>
      </c>
      <c r="O1245" t="s">
        <v>9</v>
      </c>
      <c r="P1245">
        <v>2118</v>
      </c>
      <c r="Q1245" t="str">
        <f>_xlfn.XLOOKUP(P1245,Planilha1!$A$2:$A$3,Planilha1!$B$2:$B$3)</f>
        <v>Arena</v>
      </c>
      <c r="R1245" t="s">
        <v>0</v>
      </c>
      <c r="S1245" s="3">
        <v>1</v>
      </c>
      <c r="T1245" t="s">
        <v>210</v>
      </c>
      <c r="U1245" s="3">
        <v>1</v>
      </c>
      <c r="V1245" t="s">
        <v>210</v>
      </c>
      <c r="W1245" s="4">
        <v>2382.5</v>
      </c>
      <c r="X1245" s="17">
        <f t="shared" si="39"/>
        <v>2382.5</v>
      </c>
      <c r="Y1245" t="s">
        <v>11</v>
      </c>
      <c r="Z1245" s="3">
        <v>1</v>
      </c>
      <c r="AA1245" s="3">
        <v>0</v>
      </c>
      <c r="AB1245" s="3">
        <v>0</v>
      </c>
      <c r="AC1245" s="3">
        <v>0</v>
      </c>
      <c r="AD1245" s="4">
        <v>0</v>
      </c>
      <c r="AE1245" s="3">
        <v>0</v>
      </c>
      <c r="AF1245" s="4">
        <v>0</v>
      </c>
      <c r="AG1245" s="3">
        <v>1</v>
      </c>
      <c r="AH1245" s="4">
        <v>0</v>
      </c>
      <c r="AI1245" s="4">
        <v>0</v>
      </c>
      <c r="AJ1245" s="4">
        <v>0</v>
      </c>
      <c r="AK1245" s="4">
        <v>0</v>
      </c>
      <c r="AL1245" t="s">
        <v>1874</v>
      </c>
      <c r="AM1245" t="s">
        <v>13</v>
      </c>
    </row>
    <row r="1246" spans="1:39" x14ac:dyDescent="0.25">
      <c r="A1246" t="s">
        <v>1</v>
      </c>
      <c r="B1246" t="s">
        <v>2</v>
      </c>
      <c r="C1246" t="s">
        <v>3</v>
      </c>
      <c r="D1246" t="s">
        <v>4</v>
      </c>
      <c r="E1246" t="str">
        <f>_xlfn.XLOOKUP(D1246,Planilha2!A:A,Planilha2!B:B)</f>
        <v>Compras EBMS</v>
      </c>
      <c r="F1246" s="2">
        <v>45433</v>
      </c>
      <c r="G1246" t="s">
        <v>1258</v>
      </c>
      <c r="H1246" s="10" t="s">
        <v>5683</v>
      </c>
      <c r="I1246" t="s">
        <v>21</v>
      </c>
      <c r="J1246" t="s">
        <v>1875</v>
      </c>
      <c r="K1246" t="s">
        <v>8</v>
      </c>
      <c r="L1246" t="str">
        <f t="shared" si="38"/>
        <v>Serviço</v>
      </c>
      <c r="M1246" t="s">
        <v>0</v>
      </c>
      <c r="N1246" t="s">
        <v>0</v>
      </c>
      <c r="O1246" t="s">
        <v>9</v>
      </c>
      <c r="P1246">
        <v>2118</v>
      </c>
      <c r="Q1246" t="str">
        <f>_xlfn.XLOOKUP(P1246,Planilha1!$A$2:$A$3,Planilha1!$B$2:$B$3)</f>
        <v>Arena</v>
      </c>
      <c r="R1246" t="s">
        <v>0</v>
      </c>
      <c r="S1246" s="3">
        <v>1</v>
      </c>
      <c r="T1246" t="s">
        <v>10</v>
      </c>
      <c r="U1246" s="3">
        <v>1</v>
      </c>
      <c r="V1246" t="s">
        <v>10</v>
      </c>
      <c r="W1246" s="4">
        <v>200</v>
      </c>
      <c r="X1246" s="17">
        <f t="shared" si="39"/>
        <v>200</v>
      </c>
      <c r="Y1246" t="s">
        <v>11</v>
      </c>
      <c r="Z1246" s="3">
        <v>1</v>
      </c>
      <c r="AA1246" s="3">
        <v>0</v>
      </c>
      <c r="AB1246" s="3">
        <v>0</v>
      </c>
      <c r="AC1246" s="3">
        <v>0</v>
      </c>
      <c r="AD1246" s="4">
        <v>0</v>
      </c>
      <c r="AE1246" s="3">
        <v>0</v>
      </c>
      <c r="AF1246" s="4">
        <v>0</v>
      </c>
      <c r="AG1246" s="3">
        <v>1</v>
      </c>
      <c r="AH1246" s="4">
        <v>0</v>
      </c>
      <c r="AI1246" s="4">
        <v>0</v>
      </c>
      <c r="AJ1246" s="4">
        <v>0</v>
      </c>
      <c r="AK1246" s="4">
        <v>0</v>
      </c>
      <c r="AL1246" t="s">
        <v>1876</v>
      </c>
      <c r="AM1246" t="s">
        <v>13</v>
      </c>
    </row>
    <row r="1247" spans="1:39" x14ac:dyDescent="0.25">
      <c r="A1247" t="s">
        <v>78</v>
      </c>
      <c r="B1247" t="s">
        <v>2</v>
      </c>
      <c r="C1247" t="s">
        <v>3</v>
      </c>
      <c r="D1247" t="s">
        <v>4</v>
      </c>
      <c r="E1247" t="str">
        <f>_xlfn.XLOOKUP(D1247,Planilha2!A:A,Planilha2!B:B)</f>
        <v>Compras EBMS</v>
      </c>
      <c r="F1247" s="2">
        <v>45433</v>
      </c>
      <c r="G1247" t="s">
        <v>1258</v>
      </c>
      <c r="H1247" s="10" t="s">
        <v>5683</v>
      </c>
      <c r="I1247" t="s">
        <v>21</v>
      </c>
      <c r="J1247" t="s">
        <v>1877</v>
      </c>
      <c r="K1247" t="s">
        <v>8</v>
      </c>
      <c r="L1247" t="str">
        <f t="shared" si="38"/>
        <v>Serviço</v>
      </c>
      <c r="M1247" t="s">
        <v>0</v>
      </c>
      <c r="N1247" t="s">
        <v>0</v>
      </c>
      <c r="O1247" t="s">
        <v>9</v>
      </c>
      <c r="P1247">
        <v>2118</v>
      </c>
      <c r="Q1247" t="str">
        <f>_xlfn.XLOOKUP(P1247,Planilha1!$A$2:$A$3,Planilha1!$B$2:$B$3)</f>
        <v>Arena</v>
      </c>
      <c r="R1247" t="s">
        <v>0</v>
      </c>
      <c r="S1247" s="3">
        <v>1</v>
      </c>
      <c r="T1247" t="s">
        <v>10</v>
      </c>
      <c r="U1247" s="3">
        <v>1</v>
      </c>
      <c r="V1247" t="s">
        <v>10</v>
      </c>
      <c r="W1247" s="4">
        <v>200</v>
      </c>
      <c r="X1247" s="17">
        <f t="shared" si="39"/>
        <v>200</v>
      </c>
      <c r="Y1247" t="s">
        <v>11</v>
      </c>
      <c r="Z1247" s="3">
        <v>1</v>
      </c>
      <c r="AA1247" s="3">
        <v>0</v>
      </c>
      <c r="AB1247" s="3">
        <v>0</v>
      </c>
      <c r="AC1247" s="3">
        <v>0</v>
      </c>
      <c r="AD1247" s="4">
        <v>0</v>
      </c>
      <c r="AE1247" s="3">
        <v>0</v>
      </c>
      <c r="AF1247" s="4">
        <v>0</v>
      </c>
      <c r="AG1247" s="3">
        <v>1</v>
      </c>
      <c r="AH1247" s="4">
        <v>0</v>
      </c>
      <c r="AI1247" s="4">
        <v>0</v>
      </c>
      <c r="AJ1247" s="4">
        <v>0</v>
      </c>
      <c r="AK1247" s="4">
        <v>0</v>
      </c>
      <c r="AL1247" t="s">
        <v>1876</v>
      </c>
      <c r="AM1247" t="s">
        <v>13</v>
      </c>
    </row>
    <row r="1248" spans="1:39" x14ac:dyDescent="0.25">
      <c r="A1248" t="s">
        <v>1</v>
      </c>
      <c r="B1248" t="s">
        <v>2</v>
      </c>
      <c r="C1248" t="s">
        <v>3</v>
      </c>
      <c r="D1248" t="s">
        <v>4</v>
      </c>
      <c r="E1248" t="str">
        <f>_xlfn.XLOOKUP(D1248,Planilha2!A:A,Planilha2!B:B)</f>
        <v>Compras EBMS</v>
      </c>
      <c r="F1248" s="2">
        <v>45433</v>
      </c>
      <c r="G1248" t="s">
        <v>50</v>
      </c>
      <c r="H1248" s="10" t="s">
        <v>5593</v>
      </c>
      <c r="I1248" t="s">
        <v>51</v>
      </c>
      <c r="J1248" t="s">
        <v>1186</v>
      </c>
      <c r="K1248" t="s">
        <v>8</v>
      </c>
      <c r="L1248" t="str">
        <f t="shared" si="38"/>
        <v>Serviço</v>
      </c>
      <c r="M1248" t="s">
        <v>0</v>
      </c>
      <c r="N1248" t="s">
        <v>0</v>
      </c>
      <c r="O1248" t="s">
        <v>9</v>
      </c>
      <c r="P1248">
        <v>2118</v>
      </c>
      <c r="Q1248" t="str">
        <f>_xlfn.XLOOKUP(P1248,Planilha1!$A$2:$A$3,Planilha1!$B$2:$B$3)</f>
        <v>Arena</v>
      </c>
      <c r="R1248" t="s">
        <v>0</v>
      </c>
      <c r="S1248" s="3">
        <v>1</v>
      </c>
      <c r="T1248" t="s">
        <v>10</v>
      </c>
      <c r="U1248" s="3">
        <v>1</v>
      </c>
      <c r="V1248" t="s">
        <v>10</v>
      </c>
      <c r="W1248" s="4">
        <v>38250</v>
      </c>
      <c r="X1248" s="17">
        <f t="shared" si="39"/>
        <v>38250</v>
      </c>
      <c r="Y1248" t="s">
        <v>11</v>
      </c>
      <c r="Z1248" s="3">
        <v>1</v>
      </c>
      <c r="AA1248" s="3">
        <v>0</v>
      </c>
      <c r="AB1248" s="3">
        <v>0</v>
      </c>
      <c r="AC1248" s="3">
        <v>0</v>
      </c>
      <c r="AD1248" s="4">
        <v>0</v>
      </c>
      <c r="AE1248" s="3">
        <v>0</v>
      </c>
      <c r="AF1248" s="4">
        <v>0</v>
      </c>
      <c r="AG1248" s="3">
        <v>1</v>
      </c>
      <c r="AH1248" s="4">
        <v>0</v>
      </c>
      <c r="AI1248" s="4">
        <v>0</v>
      </c>
      <c r="AJ1248" s="4">
        <v>0</v>
      </c>
      <c r="AK1248" s="4">
        <v>0</v>
      </c>
      <c r="AL1248" t="s">
        <v>1878</v>
      </c>
      <c r="AM1248" t="s">
        <v>13</v>
      </c>
    </row>
    <row r="1249" spans="1:39" x14ac:dyDescent="0.25">
      <c r="A1249" t="s">
        <v>1</v>
      </c>
      <c r="B1249" t="s">
        <v>2</v>
      </c>
      <c r="C1249" t="s">
        <v>3</v>
      </c>
      <c r="D1249" t="s">
        <v>4</v>
      </c>
      <c r="E1249" t="str">
        <f>_xlfn.XLOOKUP(D1249,Planilha2!A:A,Planilha2!B:B)</f>
        <v>Compras EBMS</v>
      </c>
      <c r="F1249" s="2">
        <v>45433</v>
      </c>
      <c r="G1249" t="s">
        <v>1226</v>
      </c>
      <c r="H1249" s="10" t="s">
        <v>5675</v>
      </c>
      <c r="I1249" t="s">
        <v>1227</v>
      </c>
      <c r="J1249" t="s">
        <v>1228</v>
      </c>
      <c r="K1249" t="s">
        <v>8</v>
      </c>
      <c r="L1249" t="str">
        <f t="shared" si="38"/>
        <v>Serviço</v>
      </c>
      <c r="M1249" t="s">
        <v>0</v>
      </c>
      <c r="N1249" t="s">
        <v>0</v>
      </c>
      <c r="O1249" t="s">
        <v>9</v>
      </c>
      <c r="P1249">
        <v>2118</v>
      </c>
      <c r="Q1249" t="str">
        <f>_xlfn.XLOOKUP(P1249,Planilha1!$A$2:$A$3,Planilha1!$B$2:$B$3)</f>
        <v>Arena</v>
      </c>
      <c r="R1249" t="s">
        <v>0</v>
      </c>
      <c r="S1249" s="3">
        <v>1</v>
      </c>
      <c r="T1249" t="s">
        <v>10</v>
      </c>
      <c r="U1249" s="3">
        <v>1</v>
      </c>
      <c r="V1249" t="s">
        <v>10</v>
      </c>
      <c r="W1249" s="4">
        <v>5470</v>
      </c>
      <c r="X1249" s="17">
        <f t="shared" si="39"/>
        <v>5470</v>
      </c>
      <c r="Y1249" t="s">
        <v>11</v>
      </c>
      <c r="Z1249" s="3">
        <v>1</v>
      </c>
      <c r="AA1249" s="3">
        <v>0</v>
      </c>
      <c r="AB1249" s="3">
        <v>0</v>
      </c>
      <c r="AC1249" s="3">
        <v>0</v>
      </c>
      <c r="AD1249" s="4">
        <v>0</v>
      </c>
      <c r="AE1249" s="3">
        <v>0</v>
      </c>
      <c r="AF1249" s="4">
        <v>0</v>
      </c>
      <c r="AG1249" s="3">
        <v>1</v>
      </c>
      <c r="AH1249" s="4">
        <v>0</v>
      </c>
      <c r="AI1249" s="4">
        <v>0</v>
      </c>
      <c r="AJ1249" s="4">
        <v>0</v>
      </c>
      <c r="AK1249" s="4">
        <v>0</v>
      </c>
      <c r="AL1249" t="s">
        <v>1879</v>
      </c>
      <c r="AM1249" t="s">
        <v>13</v>
      </c>
    </row>
    <row r="1250" spans="1:39" x14ac:dyDescent="0.25">
      <c r="A1250" t="s">
        <v>1</v>
      </c>
      <c r="B1250" t="s">
        <v>2</v>
      </c>
      <c r="C1250" t="s">
        <v>3</v>
      </c>
      <c r="D1250" t="s">
        <v>4</v>
      </c>
      <c r="E1250" t="str">
        <f>_xlfn.XLOOKUP(D1250,Planilha2!A:A,Planilha2!B:B)</f>
        <v>Compras EBMS</v>
      </c>
      <c r="F1250" s="2">
        <v>45433</v>
      </c>
      <c r="G1250" t="s">
        <v>1230</v>
      </c>
      <c r="H1250" s="10" t="s">
        <v>5676</v>
      </c>
      <c r="I1250" t="s">
        <v>1231</v>
      </c>
      <c r="J1250" t="s">
        <v>1232</v>
      </c>
      <c r="K1250" t="s">
        <v>8</v>
      </c>
      <c r="L1250" t="str">
        <f t="shared" si="38"/>
        <v>Serviço</v>
      </c>
      <c r="M1250" t="s">
        <v>0</v>
      </c>
      <c r="N1250" t="s">
        <v>0</v>
      </c>
      <c r="O1250" t="s">
        <v>9</v>
      </c>
      <c r="P1250">
        <v>2118</v>
      </c>
      <c r="Q1250" t="str">
        <f>_xlfn.XLOOKUP(P1250,Planilha1!$A$2:$A$3,Planilha1!$B$2:$B$3)</f>
        <v>Arena</v>
      </c>
      <c r="R1250" t="s">
        <v>0</v>
      </c>
      <c r="S1250" s="3">
        <v>1</v>
      </c>
      <c r="T1250" t="s">
        <v>10</v>
      </c>
      <c r="U1250" s="3">
        <v>1</v>
      </c>
      <c r="V1250" t="s">
        <v>10</v>
      </c>
      <c r="W1250" s="4">
        <v>1800</v>
      </c>
      <c r="X1250" s="17">
        <f t="shared" si="39"/>
        <v>1800</v>
      </c>
      <c r="Y1250" t="s">
        <v>11</v>
      </c>
      <c r="Z1250" s="3">
        <v>1</v>
      </c>
      <c r="AA1250" s="3">
        <v>0</v>
      </c>
      <c r="AB1250" s="3">
        <v>0</v>
      </c>
      <c r="AC1250" s="3">
        <v>0</v>
      </c>
      <c r="AD1250" s="4">
        <v>0</v>
      </c>
      <c r="AE1250" s="3">
        <v>0</v>
      </c>
      <c r="AF1250" s="4">
        <v>0</v>
      </c>
      <c r="AG1250" s="3">
        <v>1</v>
      </c>
      <c r="AH1250" s="4">
        <v>0</v>
      </c>
      <c r="AI1250" s="4">
        <v>0</v>
      </c>
      <c r="AJ1250" s="4">
        <v>0</v>
      </c>
      <c r="AK1250" s="4">
        <v>0</v>
      </c>
      <c r="AL1250" t="s">
        <v>1880</v>
      </c>
      <c r="AM1250" t="s">
        <v>13</v>
      </c>
    </row>
    <row r="1251" spans="1:39" x14ac:dyDescent="0.25">
      <c r="A1251" t="s">
        <v>1</v>
      </c>
      <c r="B1251" t="s">
        <v>2</v>
      </c>
      <c r="C1251" t="s">
        <v>3</v>
      </c>
      <c r="D1251" t="s">
        <v>4</v>
      </c>
      <c r="E1251" t="str">
        <f>_xlfn.XLOOKUP(D1251,Planilha2!A:A,Planilha2!B:B)</f>
        <v>Compras EBMS</v>
      </c>
      <c r="F1251" s="2">
        <v>45433</v>
      </c>
      <c r="G1251" t="s">
        <v>1234</v>
      </c>
      <c r="H1251" s="10" t="s">
        <v>5677</v>
      </c>
      <c r="I1251" t="s">
        <v>6</v>
      </c>
      <c r="J1251" t="s">
        <v>1235</v>
      </c>
      <c r="K1251" t="s">
        <v>8</v>
      </c>
      <c r="L1251" t="str">
        <f t="shared" si="38"/>
        <v>Serviço</v>
      </c>
      <c r="M1251" t="s">
        <v>0</v>
      </c>
      <c r="N1251" t="s">
        <v>0</v>
      </c>
      <c r="O1251" t="s">
        <v>9</v>
      </c>
      <c r="P1251">
        <v>2118</v>
      </c>
      <c r="Q1251" t="str">
        <f>_xlfn.XLOOKUP(P1251,Planilha1!$A$2:$A$3,Planilha1!$B$2:$B$3)</f>
        <v>Arena</v>
      </c>
      <c r="R1251" t="s">
        <v>0</v>
      </c>
      <c r="S1251" s="3">
        <v>1</v>
      </c>
      <c r="T1251" t="s">
        <v>10</v>
      </c>
      <c r="U1251" s="3">
        <v>1</v>
      </c>
      <c r="V1251" t="s">
        <v>10</v>
      </c>
      <c r="W1251" s="4">
        <v>13500</v>
      </c>
      <c r="X1251" s="17">
        <f t="shared" si="39"/>
        <v>13500</v>
      </c>
      <c r="Y1251" t="s">
        <v>11</v>
      </c>
      <c r="Z1251" s="3">
        <v>1</v>
      </c>
      <c r="AA1251" s="3">
        <v>0</v>
      </c>
      <c r="AB1251" s="3">
        <v>0</v>
      </c>
      <c r="AC1251" s="3">
        <v>0</v>
      </c>
      <c r="AD1251" s="4">
        <v>0</v>
      </c>
      <c r="AE1251" s="3">
        <v>0</v>
      </c>
      <c r="AF1251" s="4">
        <v>0</v>
      </c>
      <c r="AG1251" s="3">
        <v>1</v>
      </c>
      <c r="AH1251" s="4">
        <v>0</v>
      </c>
      <c r="AI1251" s="4">
        <v>0</v>
      </c>
      <c r="AJ1251" s="4">
        <v>0</v>
      </c>
      <c r="AK1251" s="4">
        <v>0</v>
      </c>
      <c r="AL1251" t="s">
        <v>1881</v>
      </c>
      <c r="AM1251" t="s">
        <v>13</v>
      </c>
    </row>
    <row r="1252" spans="1:39" x14ac:dyDescent="0.25">
      <c r="A1252" t="s">
        <v>1</v>
      </c>
      <c r="B1252" t="s">
        <v>2</v>
      </c>
      <c r="C1252" t="s">
        <v>3</v>
      </c>
      <c r="D1252" t="s">
        <v>4</v>
      </c>
      <c r="E1252" t="str">
        <f>_xlfn.XLOOKUP(D1252,Planilha2!A:A,Planilha2!B:B)</f>
        <v>Compras EBMS</v>
      </c>
      <c r="F1252" s="2">
        <v>45433</v>
      </c>
      <c r="G1252" t="s">
        <v>300</v>
      </c>
      <c r="H1252" s="10" t="s">
        <v>5608</v>
      </c>
      <c r="I1252" t="s">
        <v>33</v>
      </c>
      <c r="J1252" t="s">
        <v>1237</v>
      </c>
      <c r="K1252" t="s">
        <v>8</v>
      </c>
      <c r="L1252" t="str">
        <f t="shared" si="38"/>
        <v>Serviço</v>
      </c>
      <c r="M1252" t="s">
        <v>0</v>
      </c>
      <c r="N1252" t="s">
        <v>0</v>
      </c>
      <c r="O1252" t="s">
        <v>9</v>
      </c>
      <c r="P1252">
        <v>2118</v>
      </c>
      <c r="Q1252" t="str">
        <f>_xlfn.XLOOKUP(P1252,Planilha1!$A$2:$A$3,Planilha1!$B$2:$B$3)</f>
        <v>Arena</v>
      </c>
      <c r="R1252" t="s">
        <v>0</v>
      </c>
      <c r="S1252" s="3">
        <v>1</v>
      </c>
      <c r="T1252" t="s">
        <v>10</v>
      </c>
      <c r="U1252" s="3">
        <v>1</v>
      </c>
      <c r="V1252" t="s">
        <v>10</v>
      </c>
      <c r="W1252" s="4">
        <v>1770</v>
      </c>
      <c r="X1252" s="17">
        <f t="shared" si="39"/>
        <v>1770</v>
      </c>
      <c r="Y1252" t="s">
        <v>11</v>
      </c>
      <c r="Z1252" s="3">
        <v>1</v>
      </c>
      <c r="AA1252" s="3">
        <v>0</v>
      </c>
      <c r="AB1252" s="3">
        <v>0</v>
      </c>
      <c r="AC1252" s="3">
        <v>0</v>
      </c>
      <c r="AD1252" s="4">
        <v>0</v>
      </c>
      <c r="AE1252" s="3">
        <v>0</v>
      </c>
      <c r="AF1252" s="4">
        <v>0</v>
      </c>
      <c r="AG1252" s="3">
        <v>1</v>
      </c>
      <c r="AH1252" s="4">
        <v>0</v>
      </c>
      <c r="AI1252" s="4">
        <v>0</v>
      </c>
      <c r="AJ1252" s="4">
        <v>0</v>
      </c>
      <c r="AK1252" s="4">
        <v>0</v>
      </c>
      <c r="AL1252" t="s">
        <v>1882</v>
      </c>
      <c r="AM1252" t="s">
        <v>13</v>
      </c>
    </row>
    <row r="1253" spans="1:39" x14ac:dyDescent="0.25">
      <c r="A1253" t="s">
        <v>1</v>
      </c>
      <c r="B1253" t="s">
        <v>2</v>
      </c>
      <c r="C1253" t="s">
        <v>3</v>
      </c>
      <c r="D1253" t="s">
        <v>4</v>
      </c>
      <c r="E1253" t="str">
        <f>_xlfn.XLOOKUP(D1253,Planilha2!A:A,Planilha2!B:B)</f>
        <v>Compras EBMS</v>
      </c>
      <c r="F1253" s="2">
        <v>45433</v>
      </c>
      <c r="G1253" t="s">
        <v>1239</v>
      </c>
      <c r="H1253" s="10" t="s">
        <v>5972</v>
      </c>
      <c r="I1253" t="s">
        <v>21</v>
      </c>
      <c r="J1253" t="s">
        <v>1240</v>
      </c>
      <c r="K1253" t="s">
        <v>8</v>
      </c>
      <c r="L1253" t="str">
        <f t="shared" si="38"/>
        <v>Serviço</v>
      </c>
      <c r="M1253" t="s">
        <v>0</v>
      </c>
      <c r="N1253" t="s">
        <v>0</v>
      </c>
      <c r="O1253" t="s">
        <v>9</v>
      </c>
      <c r="P1253">
        <v>2118</v>
      </c>
      <c r="Q1253" t="str">
        <f>_xlfn.XLOOKUP(P1253,Planilha1!$A$2:$A$3,Planilha1!$B$2:$B$3)</f>
        <v>Arena</v>
      </c>
      <c r="R1253" t="s">
        <v>0</v>
      </c>
      <c r="S1253" s="3">
        <v>1</v>
      </c>
      <c r="T1253" t="s">
        <v>10</v>
      </c>
      <c r="U1253" s="3">
        <v>1</v>
      </c>
      <c r="V1253" t="s">
        <v>10</v>
      </c>
      <c r="W1253" s="4">
        <v>500</v>
      </c>
      <c r="X1253" s="17">
        <f t="shared" si="39"/>
        <v>500</v>
      </c>
      <c r="Y1253" t="s">
        <v>11</v>
      </c>
      <c r="Z1253" s="3">
        <v>1</v>
      </c>
      <c r="AA1253" s="3">
        <v>0</v>
      </c>
      <c r="AB1253" s="3">
        <v>0</v>
      </c>
      <c r="AC1253" s="3">
        <v>0</v>
      </c>
      <c r="AD1253" s="4">
        <v>0</v>
      </c>
      <c r="AE1253" s="3">
        <v>0</v>
      </c>
      <c r="AF1253" s="4">
        <v>0</v>
      </c>
      <c r="AG1253" s="3">
        <v>1</v>
      </c>
      <c r="AH1253" s="4">
        <v>0</v>
      </c>
      <c r="AI1253" s="4">
        <v>0</v>
      </c>
      <c r="AJ1253" s="4">
        <v>0</v>
      </c>
      <c r="AK1253" s="4">
        <v>0</v>
      </c>
      <c r="AL1253" t="s">
        <v>1883</v>
      </c>
      <c r="AM1253" t="s">
        <v>13</v>
      </c>
    </row>
    <row r="1254" spans="1:39" x14ac:dyDescent="0.25">
      <c r="A1254" t="s">
        <v>1</v>
      </c>
      <c r="B1254" t="s">
        <v>2</v>
      </c>
      <c r="C1254" t="s">
        <v>3</v>
      </c>
      <c r="D1254" t="s">
        <v>4</v>
      </c>
      <c r="E1254" t="str">
        <f>_xlfn.XLOOKUP(D1254,Planilha2!A:A,Planilha2!B:B)</f>
        <v>Compras EBMS</v>
      </c>
      <c r="F1254" s="2">
        <v>45433</v>
      </c>
      <c r="G1254" t="s">
        <v>1335</v>
      </c>
      <c r="H1254" s="10" t="s">
        <v>5974</v>
      </c>
      <c r="I1254" t="s">
        <v>21</v>
      </c>
      <c r="J1254" t="s">
        <v>1240</v>
      </c>
      <c r="K1254" t="s">
        <v>8</v>
      </c>
      <c r="L1254" t="str">
        <f t="shared" si="38"/>
        <v>Serviço</v>
      </c>
      <c r="M1254" t="s">
        <v>0</v>
      </c>
      <c r="N1254" t="s">
        <v>0</v>
      </c>
      <c r="O1254" t="s">
        <v>9</v>
      </c>
      <c r="P1254">
        <v>2118</v>
      </c>
      <c r="Q1254" t="str">
        <f>_xlfn.XLOOKUP(P1254,Planilha1!$A$2:$A$3,Planilha1!$B$2:$B$3)</f>
        <v>Arena</v>
      </c>
      <c r="R1254" t="s">
        <v>0</v>
      </c>
      <c r="S1254" s="3">
        <v>1</v>
      </c>
      <c r="T1254" t="s">
        <v>10</v>
      </c>
      <c r="U1254" s="3">
        <v>1</v>
      </c>
      <c r="V1254" t="s">
        <v>10</v>
      </c>
      <c r="W1254" s="4">
        <v>500</v>
      </c>
      <c r="X1254" s="17">
        <f t="shared" si="39"/>
        <v>500</v>
      </c>
      <c r="Y1254" t="s">
        <v>11</v>
      </c>
      <c r="Z1254" s="3">
        <v>1</v>
      </c>
      <c r="AA1254" s="3">
        <v>0</v>
      </c>
      <c r="AB1254" s="3">
        <v>0</v>
      </c>
      <c r="AC1254" s="3">
        <v>0</v>
      </c>
      <c r="AD1254" s="4">
        <v>0</v>
      </c>
      <c r="AE1254" s="3">
        <v>0</v>
      </c>
      <c r="AF1254" s="4">
        <v>0</v>
      </c>
      <c r="AG1254" s="3">
        <v>1</v>
      </c>
      <c r="AH1254" s="4">
        <v>0</v>
      </c>
      <c r="AI1254" s="4">
        <v>0</v>
      </c>
      <c r="AJ1254" s="4">
        <v>0</v>
      </c>
      <c r="AK1254" s="4">
        <v>0</v>
      </c>
      <c r="AL1254" t="s">
        <v>1884</v>
      </c>
      <c r="AM1254" t="s">
        <v>13</v>
      </c>
    </row>
    <row r="1255" spans="1:39" x14ac:dyDescent="0.25">
      <c r="A1255" t="s">
        <v>1</v>
      </c>
      <c r="B1255" t="s">
        <v>2</v>
      </c>
      <c r="C1255" t="s">
        <v>3</v>
      </c>
      <c r="D1255" t="s">
        <v>4</v>
      </c>
      <c r="E1255" t="str">
        <f>_xlfn.XLOOKUP(D1255,Planilha2!A:A,Planilha2!B:B)</f>
        <v>Compras EBMS</v>
      </c>
      <c r="F1255" s="2">
        <v>45433</v>
      </c>
      <c r="G1255" t="s">
        <v>1122</v>
      </c>
      <c r="H1255" s="10" t="s">
        <v>5971</v>
      </c>
      <c r="I1255" t="s">
        <v>21</v>
      </c>
      <c r="J1255" t="s">
        <v>1114</v>
      </c>
      <c r="K1255" t="s">
        <v>8</v>
      </c>
      <c r="L1255" t="str">
        <f t="shared" si="38"/>
        <v>Serviço</v>
      </c>
      <c r="M1255" t="s">
        <v>0</v>
      </c>
      <c r="N1255" t="s">
        <v>0</v>
      </c>
      <c r="O1255" t="s">
        <v>9</v>
      </c>
      <c r="P1255">
        <v>2118</v>
      </c>
      <c r="Q1255" t="str">
        <f>_xlfn.XLOOKUP(P1255,Planilha1!$A$2:$A$3,Planilha1!$B$2:$B$3)</f>
        <v>Arena</v>
      </c>
      <c r="R1255" t="s">
        <v>0</v>
      </c>
      <c r="S1255" s="3">
        <v>1</v>
      </c>
      <c r="T1255" t="s">
        <v>10</v>
      </c>
      <c r="U1255" s="3">
        <v>1</v>
      </c>
      <c r="V1255" t="s">
        <v>10</v>
      </c>
      <c r="W1255" s="4">
        <v>600</v>
      </c>
      <c r="X1255" s="17">
        <f t="shared" si="39"/>
        <v>600</v>
      </c>
      <c r="Y1255" t="s">
        <v>11</v>
      </c>
      <c r="Z1255" s="3">
        <v>1</v>
      </c>
      <c r="AA1255" s="3">
        <v>0</v>
      </c>
      <c r="AB1255" s="3">
        <v>0</v>
      </c>
      <c r="AC1255" s="3">
        <v>0</v>
      </c>
      <c r="AD1255" s="4">
        <v>0</v>
      </c>
      <c r="AE1255" s="3">
        <v>0</v>
      </c>
      <c r="AF1255" s="4">
        <v>0</v>
      </c>
      <c r="AG1255" s="3">
        <v>1</v>
      </c>
      <c r="AH1255" s="4">
        <v>0</v>
      </c>
      <c r="AI1255" s="4">
        <v>0</v>
      </c>
      <c r="AJ1255" s="4">
        <v>0</v>
      </c>
      <c r="AK1255" s="4">
        <v>0</v>
      </c>
      <c r="AL1255" t="s">
        <v>1885</v>
      </c>
      <c r="AM1255" t="s">
        <v>13</v>
      </c>
    </row>
    <row r="1256" spans="1:39" x14ac:dyDescent="0.25">
      <c r="A1256" t="s">
        <v>1</v>
      </c>
      <c r="B1256" t="s">
        <v>2</v>
      </c>
      <c r="C1256" t="s">
        <v>3</v>
      </c>
      <c r="D1256" t="s">
        <v>4</v>
      </c>
      <c r="E1256" t="str">
        <f>_xlfn.XLOOKUP(D1256,Planilha2!A:A,Planilha2!B:B)</f>
        <v>Compras EBMS</v>
      </c>
      <c r="F1256" s="2">
        <v>45433</v>
      </c>
      <c r="G1256" t="s">
        <v>1116</v>
      </c>
      <c r="H1256" s="10" t="s">
        <v>5657</v>
      </c>
      <c r="I1256" t="s">
        <v>21</v>
      </c>
      <c r="J1256" t="s">
        <v>1114</v>
      </c>
      <c r="K1256" t="s">
        <v>8</v>
      </c>
      <c r="L1256" t="str">
        <f t="shared" si="38"/>
        <v>Serviço</v>
      </c>
      <c r="M1256" t="s">
        <v>0</v>
      </c>
      <c r="N1256" t="s">
        <v>0</v>
      </c>
      <c r="O1256" t="s">
        <v>9</v>
      </c>
      <c r="P1256">
        <v>2118</v>
      </c>
      <c r="Q1256" t="str">
        <f>_xlfn.XLOOKUP(P1256,Planilha1!$A$2:$A$3,Planilha1!$B$2:$B$3)</f>
        <v>Arena</v>
      </c>
      <c r="R1256" t="s">
        <v>0</v>
      </c>
      <c r="S1256" s="3">
        <v>1</v>
      </c>
      <c r="T1256" t="s">
        <v>10</v>
      </c>
      <c r="U1256" s="3">
        <v>1</v>
      </c>
      <c r="V1256" t="s">
        <v>10</v>
      </c>
      <c r="W1256" s="4">
        <v>500</v>
      </c>
      <c r="X1256" s="17">
        <f t="shared" si="39"/>
        <v>500</v>
      </c>
      <c r="Y1256" t="s">
        <v>11</v>
      </c>
      <c r="Z1256" s="3">
        <v>1</v>
      </c>
      <c r="AA1256" s="3">
        <v>0</v>
      </c>
      <c r="AB1256" s="3">
        <v>0</v>
      </c>
      <c r="AC1256" s="3">
        <v>0</v>
      </c>
      <c r="AD1256" s="4">
        <v>0</v>
      </c>
      <c r="AE1256" s="3">
        <v>0</v>
      </c>
      <c r="AF1256" s="4">
        <v>0</v>
      </c>
      <c r="AG1256" s="3">
        <v>1</v>
      </c>
      <c r="AH1256" s="4">
        <v>0</v>
      </c>
      <c r="AI1256" s="4">
        <v>0</v>
      </c>
      <c r="AJ1256" s="4">
        <v>0</v>
      </c>
      <c r="AK1256" s="4">
        <v>0</v>
      </c>
      <c r="AL1256" t="s">
        <v>1886</v>
      </c>
      <c r="AM1256" t="s">
        <v>13</v>
      </c>
    </row>
    <row r="1257" spans="1:39" x14ac:dyDescent="0.25">
      <c r="A1257" t="s">
        <v>1</v>
      </c>
      <c r="B1257" t="s">
        <v>2</v>
      </c>
      <c r="C1257" t="s">
        <v>3</v>
      </c>
      <c r="D1257" t="s">
        <v>4</v>
      </c>
      <c r="E1257" t="str">
        <f>_xlfn.XLOOKUP(D1257,Planilha2!A:A,Planilha2!B:B)</f>
        <v>Compras EBMS</v>
      </c>
      <c r="F1257" s="2">
        <v>45433</v>
      </c>
      <c r="G1257" t="s">
        <v>1113</v>
      </c>
      <c r="H1257" s="10" t="s">
        <v>5656</v>
      </c>
      <c r="I1257" t="s">
        <v>21</v>
      </c>
      <c r="J1257" t="s">
        <v>1114</v>
      </c>
      <c r="K1257" t="s">
        <v>8</v>
      </c>
      <c r="L1257" t="str">
        <f t="shared" si="38"/>
        <v>Serviço</v>
      </c>
      <c r="M1257" t="s">
        <v>0</v>
      </c>
      <c r="N1257" t="s">
        <v>0</v>
      </c>
      <c r="O1257" t="s">
        <v>9</v>
      </c>
      <c r="P1257">
        <v>2118</v>
      </c>
      <c r="Q1257" t="str">
        <f>_xlfn.XLOOKUP(P1257,Planilha1!$A$2:$A$3,Planilha1!$B$2:$B$3)</f>
        <v>Arena</v>
      </c>
      <c r="R1257" t="s">
        <v>0</v>
      </c>
      <c r="S1257" s="3">
        <v>1</v>
      </c>
      <c r="T1257" t="s">
        <v>10</v>
      </c>
      <c r="U1257" s="3">
        <v>1</v>
      </c>
      <c r="V1257" t="s">
        <v>10</v>
      </c>
      <c r="W1257" s="4">
        <v>1600</v>
      </c>
      <c r="X1257" s="17">
        <f t="shared" si="39"/>
        <v>1600</v>
      </c>
      <c r="Y1257" t="s">
        <v>11</v>
      </c>
      <c r="Z1257" s="3">
        <v>1</v>
      </c>
      <c r="AA1257" s="3">
        <v>0</v>
      </c>
      <c r="AB1257" s="3">
        <v>0</v>
      </c>
      <c r="AC1257" s="3">
        <v>0</v>
      </c>
      <c r="AD1257" s="4">
        <v>0</v>
      </c>
      <c r="AE1257" s="3">
        <v>0</v>
      </c>
      <c r="AF1257" s="4">
        <v>0</v>
      </c>
      <c r="AG1257" s="3">
        <v>1</v>
      </c>
      <c r="AH1257" s="4">
        <v>0</v>
      </c>
      <c r="AI1257" s="4">
        <v>0</v>
      </c>
      <c r="AJ1257" s="4">
        <v>0</v>
      </c>
      <c r="AK1257" s="4">
        <v>0</v>
      </c>
      <c r="AL1257" t="s">
        <v>1887</v>
      </c>
      <c r="AM1257" t="s">
        <v>13</v>
      </c>
    </row>
    <row r="1258" spans="1:39" x14ac:dyDescent="0.25">
      <c r="A1258" t="s">
        <v>1</v>
      </c>
      <c r="B1258" t="s">
        <v>2</v>
      </c>
      <c r="C1258" t="s">
        <v>3</v>
      </c>
      <c r="D1258" t="s">
        <v>4</v>
      </c>
      <c r="E1258" t="str">
        <f>_xlfn.XLOOKUP(D1258,Planilha2!A:A,Planilha2!B:B)</f>
        <v>Compras EBMS</v>
      </c>
      <c r="F1258" s="2">
        <v>45433</v>
      </c>
      <c r="G1258" t="s">
        <v>1243</v>
      </c>
      <c r="H1258" s="10" t="s">
        <v>5678</v>
      </c>
      <c r="I1258" t="s">
        <v>21</v>
      </c>
      <c r="J1258" t="s">
        <v>1609</v>
      </c>
      <c r="K1258" t="s">
        <v>8</v>
      </c>
      <c r="L1258" t="str">
        <f t="shared" si="38"/>
        <v>Serviço</v>
      </c>
      <c r="M1258" t="s">
        <v>0</v>
      </c>
      <c r="N1258" t="s">
        <v>0</v>
      </c>
      <c r="O1258" t="s">
        <v>9</v>
      </c>
      <c r="P1258">
        <v>2118</v>
      </c>
      <c r="Q1258" t="str">
        <f>_xlfn.XLOOKUP(P1258,Planilha1!$A$2:$A$3,Planilha1!$B$2:$B$3)</f>
        <v>Arena</v>
      </c>
      <c r="R1258" t="s">
        <v>0</v>
      </c>
      <c r="S1258" s="3">
        <v>1</v>
      </c>
      <c r="T1258" t="s">
        <v>10</v>
      </c>
      <c r="U1258" s="3">
        <v>1</v>
      </c>
      <c r="V1258" t="s">
        <v>10</v>
      </c>
      <c r="W1258" s="4">
        <v>500</v>
      </c>
      <c r="X1258" s="17">
        <f t="shared" si="39"/>
        <v>500</v>
      </c>
      <c r="Y1258" t="s">
        <v>11</v>
      </c>
      <c r="Z1258" s="3">
        <v>1</v>
      </c>
      <c r="AA1258" s="3">
        <v>0</v>
      </c>
      <c r="AB1258" s="3">
        <v>0</v>
      </c>
      <c r="AC1258" s="3">
        <v>0</v>
      </c>
      <c r="AD1258" s="4">
        <v>0</v>
      </c>
      <c r="AE1258" s="3">
        <v>0</v>
      </c>
      <c r="AF1258" s="4">
        <v>0</v>
      </c>
      <c r="AG1258" s="3">
        <v>1</v>
      </c>
      <c r="AH1258" s="4">
        <v>0</v>
      </c>
      <c r="AI1258" s="4">
        <v>0</v>
      </c>
      <c r="AJ1258" s="4">
        <v>0</v>
      </c>
      <c r="AK1258" s="4">
        <v>0</v>
      </c>
      <c r="AL1258" t="s">
        <v>1888</v>
      </c>
      <c r="AM1258" t="s">
        <v>13</v>
      </c>
    </row>
    <row r="1259" spans="1:39" x14ac:dyDescent="0.25">
      <c r="A1259" t="s">
        <v>1</v>
      </c>
      <c r="B1259" t="s">
        <v>2</v>
      </c>
      <c r="C1259" t="s">
        <v>3</v>
      </c>
      <c r="D1259" t="s">
        <v>4</v>
      </c>
      <c r="E1259" t="str">
        <f>_xlfn.XLOOKUP(D1259,Planilha2!A:A,Planilha2!B:B)</f>
        <v>Compras EBMS</v>
      </c>
      <c r="F1259" s="2">
        <v>45433</v>
      </c>
      <c r="G1259" t="s">
        <v>1119</v>
      </c>
      <c r="H1259" s="10" t="s">
        <v>5658</v>
      </c>
      <c r="I1259" t="s">
        <v>21</v>
      </c>
      <c r="J1259" t="s">
        <v>1611</v>
      </c>
      <c r="K1259" t="s">
        <v>8</v>
      </c>
      <c r="L1259" t="str">
        <f t="shared" si="38"/>
        <v>Serviço</v>
      </c>
      <c r="M1259" t="s">
        <v>0</v>
      </c>
      <c r="N1259" t="s">
        <v>0</v>
      </c>
      <c r="O1259" t="s">
        <v>9</v>
      </c>
      <c r="P1259">
        <v>2118</v>
      </c>
      <c r="Q1259" t="str">
        <f>_xlfn.XLOOKUP(P1259,Planilha1!$A$2:$A$3,Planilha1!$B$2:$B$3)</f>
        <v>Arena</v>
      </c>
      <c r="R1259" t="s">
        <v>0</v>
      </c>
      <c r="S1259" s="3">
        <v>1</v>
      </c>
      <c r="T1259" t="s">
        <v>10</v>
      </c>
      <c r="U1259" s="3">
        <v>1</v>
      </c>
      <c r="V1259" t="s">
        <v>10</v>
      </c>
      <c r="W1259" s="4">
        <v>500</v>
      </c>
      <c r="X1259" s="17">
        <f t="shared" si="39"/>
        <v>500</v>
      </c>
      <c r="Y1259" t="s">
        <v>11</v>
      </c>
      <c r="Z1259" s="3">
        <v>1</v>
      </c>
      <c r="AA1259" s="3">
        <v>0</v>
      </c>
      <c r="AB1259" s="3">
        <v>0</v>
      </c>
      <c r="AC1259" s="3">
        <v>0</v>
      </c>
      <c r="AD1259" s="4">
        <v>0</v>
      </c>
      <c r="AE1259" s="3">
        <v>0</v>
      </c>
      <c r="AF1259" s="4">
        <v>0</v>
      </c>
      <c r="AG1259" s="3">
        <v>1</v>
      </c>
      <c r="AH1259" s="4">
        <v>0</v>
      </c>
      <c r="AI1259" s="4">
        <v>0</v>
      </c>
      <c r="AJ1259" s="4">
        <v>0</v>
      </c>
      <c r="AK1259" s="4">
        <v>0</v>
      </c>
      <c r="AL1259" t="s">
        <v>1889</v>
      </c>
      <c r="AM1259" t="s">
        <v>13</v>
      </c>
    </row>
    <row r="1260" spans="1:39" x14ac:dyDescent="0.25">
      <c r="A1260" t="s">
        <v>1</v>
      </c>
      <c r="B1260" t="s">
        <v>2</v>
      </c>
      <c r="C1260" t="s">
        <v>3</v>
      </c>
      <c r="D1260" t="s">
        <v>4</v>
      </c>
      <c r="E1260" t="str">
        <f>_xlfn.XLOOKUP(D1260,Planilha2!A:A,Planilha2!B:B)</f>
        <v>Compras EBMS</v>
      </c>
      <c r="F1260" s="2">
        <v>45433</v>
      </c>
      <c r="G1260" t="s">
        <v>1119</v>
      </c>
      <c r="H1260" s="10" t="s">
        <v>5658</v>
      </c>
      <c r="I1260" t="s">
        <v>21</v>
      </c>
      <c r="J1260" t="s">
        <v>1890</v>
      </c>
      <c r="K1260" t="s">
        <v>8</v>
      </c>
      <c r="L1260" t="str">
        <f t="shared" si="38"/>
        <v>Serviço</v>
      </c>
      <c r="M1260" t="s">
        <v>0</v>
      </c>
      <c r="N1260" t="s">
        <v>0</v>
      </c>
      <c r="O1260" t="s">
        <v>9</v>
      </c>
      <c r="P1260">
        <v>2118</v>
      </c>
      <c r="Q1260" t="str">
        <f>_xlfn.XLOOKUP(P1260,Planilha1!$A$2:$A$3,Planilha1!$B$2:$B$3)</f>
        <v>Arena</v>
      </c>
      <c r="R1260" t="s">
        <v>0</v>
      </c>
      <c r="S1260" s="3">
        <v>1</v>
      </c>
      <c r="T1260" t="s">
        <v>10</v>
      </c>
      <c r="U1260" s="3">
        <v>1</v>
      </c>
      <c r="V1260" t="s">
        <v>10</v>
      </c>
      <c r="W1260" s="4">
        <v>500</v>
      </c>
      <c r="X1260" s="17">
        <f t="shared" si="39"/>
        <v>500</v>
      </c>
      <c r="Y1260" t="s">
        <v>11</v>
      </c>
      <c r="Z1260" s="3">
        <v>1</v>
      </c>
      <c r="AA1260" s="3">
        <v>0</v>
      </c>
      <c r="AB1260" s="3">
        <v>0</v>
      </c>
      <c r="AC1260" s="3">
        <v>0</v>
      </c>
      <c r="AD1260" s="4">
        <v>0</v>
      </c>
      <c r="AE1260" s="3">
        <v>0</v>
      </c>
      <c r="AF1260" s="4">
        <v>0</v>
      </c>
      <c r="AG1260" s="3">
        <v>1</v>
      </c>
      <c r="AH1260" s="4">
        <v>0</v>
      </c>
      <c r="AI1260" s="4">
        <v>0</v>
      </c>
      <c r="AJ1260" s="4">
        <v>0</v>
      </c>
      <c r="AK1260" s="4">
        <v>0</v>
      </c>
      <c r="AL1260" t="s">
        <v>1891</v>
      </c>
      <c r="AM1260" t="s">
        <v>13</v>
      </c>
    </row>
    <row r="1261" spans="1:39" x14ac:dyDescent="0.25">
      <c r="A1261" t="s">
        <v>1</v>
      </c>
      <c r="B1261" t="s">
        <v>2</v>
      </c>
      <c r="C1261" t="s">
        <v>3</v>
      </c>
      <c r="D1261" t="s">
        <v>4</v>
      </c>
      <c r="E1261" t="str">
        <f>_xlfn.XLOOKUP(D1261,Planilha2!A:A,Planilha2!B:B)</f>
        <v>Compras EBMS</v>
      </c>
      <c r="F1261" s="2">
        <v>45433</v>
      </c>
      <c r="G1261" t="s">
        <v>1250</v>
      </c>
      <c r="H1261" s="10" t="s">
        <v>5680</v>
      </c>
      <c r="I1261" t="s">
        <v>21</v>
      </c>
      <c r="J1261" t="s">
        <v>1613</v>
      </c>
      <c r="K1261" t="s">
        <v>8</v>
      </c>
      <c r="L1261" t="str">
        <f t="shared" si="38"/>
        <v>Serviço</v>
      </c>
      <c r="M1261" t="s">
        <v>0</v>
      </c>
      <c r="N1261" t="s">
        <v>0</v>
      </c>
      <c r="O1261" t="s">
        <v>9</v>
      </c>
      <c r="P1261">
        <v>2118</v>
      </c>
      <c r="Q1261" t="str">
        <f>_xlfn.XLOOKUP(P1261,Planilha1!$A$2:$A$3,Planilha1!$B$2:$B$3)</f>
        <v>Arena</v>
      </c>
      <c r="R1261" t="s">
        <v>0</v>
      </c>
      <c r="S1261" s="3">
        <v>1</v>
      </c>
      <c r="T1261" t="s">
        <v>10</v>
      </c>
      <c r="U1261" s="3">
        <v>1</v>
      </c>
      <c r="V1261" t="s">
        <v>10</v>
      </c>
      <c r="W1261" s="4">
        <v>6840</v>
      </c>
      <c r="X1261" s="17">
        <f t="shared" si="39"/>
        <v>6840</v>
      </c>
      <c r="Y1261" t="s">
        <v>11</v>
      </c>
      <c r="Z1261" s="3">
        <v>1</v>
      </c>
      <c r="AA1261" s="3">
        <v>0</v>
      </c>
      <c r="AB1261" s="3">
        <v>0</v>
      </c>
      <c r="AC1261" s="3">
        <v>0</v>
      </c>
      <c r="AD1261" s="4">
        <v>0</v>
      </c>
      <c r="AE1261" s="3">
        <v>0</v>
      </c>
      <c r="AF1261" s="4">
        <v>0</v>
      </c>
      <c r="AG1261" s="3">
        <v>1</v>
      </c>
      <c r="AH1261" s="4">
        <v>0</v>
      </c>
      <c r="AI1261" s="4">
        <v>0</v>
      </c>
      <c r="AJ1261" s="4">
        <v>0</v>
      </c>
      <c r="AK1261" s="4">
        <v>0</v>
      </c>
      <c r="AL1261" t="s">
        <v>1892</v>
      </c>
      <c r="AM1261" t="s">
        <v>13</v>
      </c>
    </row>
    <row r="1262" spans="1:39" x14ac:dyDescent="0.25">
      <c r="A1262" t="s">
        <v>1</v>
      </c>
      <c r="B1262" t="s">
        <v>2</v>
      </c>
      <c r="C1262" t="s">
        <v>3</v>
      </c>
      <c r="D1262" t="s">
        <v>4</v>
      </c>
      <c r="E1262" t="str">
        <f>_xlfn.XLOOKUP(D1262,Planilha2!A:A,Planilha2!B:B)</f>
        <v>Compras EBMS</v>
      </c>
      <c r="F1262" s="2">
        <v>45433</v>
      </c>
      <c r="G1262" t="s">
        <v>1258</v>
      </c>
      <c r="H1262" s="10" t="s">
        <v>5683</v>
      </c>
      <c r="I1262" t="s">
        <v>21</v>
      </c>
      <c r="J1262" t="s">
        <v>1315</v>
      </c>
      <c r="K1262" t="s">
        <v>8</v>
      </c>
      <c r="L1262" t="str">
        <f t="shared" si="38"/>
        <v>Serviço</v>
      </c>
      <c r="M1262" t="s">
        <v>0</v>
      </c>
      <c r="N1262" t="s">
        <v>0</v>
      </c>
      <c r="O1262" t="s">
        <v>9</v>
      </c>
      <c r="P1262">
        <v>2118</v>
      </c>
      <c r="Q1262" t="str">
        <f>_xlfn.XLOOKUP(P1262,Planilha1!$A$2:$A$3,Planilha1!$B$2:$B$3)</f>
        <v>Arena</v>
      </c>
      <c r="R1262" t="s">
        <v>0</v>
      </c>
      <c r="S1262" s="3">
        <v>1</v>
      </c>
      <c r="T1262" t="s">
        <v>10</v>
      </c>
      <c r="U1262" s="3">
        <v>1</v>
      </c>
      <c r="V1262" t="s">
        <v>10</v>
      </c>
      <c r="W1262" s="4">
        <v>200</v>
      </c>
      <c r="X1262" s="17">
        <f t="shared" si="39"/>
        <v>200</v>
      </c>
      <c r="Y1262" t="s">
        <v>11</v>
      </c>
      <c r="Z1262" s="3">
        <v>1</v>
      </c>
      <c r="AA1262" s="3">
        <v>0</v>
      </c>
      <c r="AB1262" s="3">
        <v>0</v>
      </c>
      <c r="AC1262" s="3">
        <v>0</v>
      </c>
      <c r="AD1262" s="4">
        <v>0</v>
      </c>
      <c r="AE1262" s="3">
        <v>0</v>
      </c>
      <c r="AF1262" s="4">
        <v>0</v>
      </c>
      <c r="AG1262" s="3">
        <v>1</v>
      </c>
      <c r="AH1262" s="4">
        <v>0</v>
      </c>
      <c r="AI1262" s="4">
        <v>0</v>
      </c>
      <c r="AJ1262" s="4">
        <v>0</v>
      </c>
      <c r="AK1262" s="4">
        <v>0</v>
      </c>
      <c r="AL1262" t="s">
        <v>1893</v>
      </c>
      <c r="AM1262" t="s">
        <v>13</v>
      </c>
    </row>
    <row r="1263" spans="1:39" x14ac:dyDescent="0.25">
      <c r="A1263" t="s">
        <v>1</v>
      </c>
      <c r="B1263" t="s">
        <v>2</v>
      </c>
      <c r="C1263" t="s">
        <v>3</v>
      </c>
      <c r="D1263" t="s">
        <v>4</v>
      </c>
      <c r="E1263" t="str">
        <f>_xlfn.XLOOKUP(D1263,Planilha2!A:A,Planilha2!B:B)</f>
        <v>Compras EBMS</v>
      </c>
      <c r="F1263" s="2">
        <v>45433</v>
      </c>
      <c r="G1263" t="s">
        <v>1261</v>
      </c>
      <c r="H1263" s="10" t="s">
        <v>5684</v>
      </c>
      <c r="I1263" t="s">
        <v>33</v>
      </c>
      <c r="J1263" t="s">
        <v>1894</v>
      </c>
      <c r="K1263" t="s">
        <v>8</v>
      </c>
      <c r="L1263" t="str">
        <f t="shared" si="38"/>
        <v>Serviço</v>
      </c>
      <c r="M1263" t="s">
        <v>0</v>
      </c>
      <c r="N1263" t="s">
        <v>0</v>
      </c>
      <c r="O1263" t="s">
        <v>9</v>
      </c>
      <c r="P1263">
        <v>2118</v>
      </c>
      <c r="Q1263" t="str">
        <f>_xlfn.XLOOKUP(P1263,Planilha1!$A$2:$A$3,Planilha1!$B$2:$B$3)</f>
        <v>Arena</v>
      </c>
      <c r="R1263" t="s">
        <v>0</v>
      </c>
      <c r="S1263" s="3">
        <v>1</v>
      </c>
      <c r="T1263" t="s">
        <v>10</v>
      </c>
      <c r="U1263" s="3">
        <v>1</v>
      </c>
      <c r="V1263" t="s">
        <v>10</v>
      </c>
      <c r="W1263" s="4">
        <v>206.6</v>
      </c>
      <c r="X1263" s="17">
        <f t="shared" si="39"/>
        <v>206.6</v>
      </c>
      <c r="Y1263" t="s">
        <v>11</v>
      </c>
      <c r="Z1263" s="3">
        <v>1</v>
      </c>
      <c r="AA1263" s="3">
        <v>0</v>
      </c>
      <c r="AB1263" s="3">
        <v>0</v>
      </c>
      <c r="AC1263" s="3">
        <v>0</v>
      </c>
      <c r="AD1263" s="4">
        <v>0</v>
      </c>
      <c r="AE1263" s="3">
        <v>0</v>
      </c>
      <c r="AF1263" s="4">
        <v>0</v>
      </c>
      <c r="AG1263" s="3">
        <v>1</v>
      </c>
      <c r="AH1263" s="4">
        <v>0</v>
      </c>
      <c r="AI1263" s="4">
        <v>0</v>
      </c>
      <c r="AJ1263" s="4">
        <v>0</v>
      </c>
      <c r="AK1263" s="4">
        <v>0</v>
      </c>
      <c r="AL1263" t="s">
        <v>1895</v>
      </c>
      <c r="AM1263" t="s">
        <v>13</v>
      </c>
    </row>
    <row r="1264" spans="1:39" x14ac:dyDescent="0.25">
      <c r="A1264" t="s">
        <v>1</v>
      </c>
      <c r="B1264" t="s">
        <v>2</v>
      </c>
      <c r="C1264" t="s">
        <v>3</v>
      </c>
      <c r="D1264" t="s">
        <v>4</v>
      </c>
      <c r="E1264" t="str">
        <f>_xlfn.XLOOKUP(D1264,Planilha2!A:A,Planilha2!B:B)</f>
        <v>Compras EBMS</v>
      </c>
      <c r="F1264" s="2">
        <v>45433</v>
      </c>
      <c r="G1264" t="s">
        <v>1261</v>
      </c>
      <c r="H1264" s="10" t="s">
        <v>5684</v>
      </c>
      <c r="I1264" t="s">
        <v>33</v>
      </c>
      <c r="J1264" t="s">
        <v>1896</v>
      </c>
      <c r="K1264" t="s">
        <v>8</v>
      </c>
      <c r="L1264" t="str">
        <f t="shared" si="38"/>
        <v>Serviço</v>
      </c>
      <c r="M1264" t="s">
        <v>0</v>
      </c>
      <c r="N1264" t="s">
        <v>0</v>
      </c>
      <c r="O1264" t="s">
        <v>9</v>
      </c>
      <c r="P1264">
        <v>2118</v>
      </c>
      <c r="Q1264" t="str">
        <f>_xlfn.XLOOKUP(P1264,Planilha1!$A$2:$A$3,Planilha1!$B$2:$B$3)</f>
        <v>Arena</v>
      </c>
      <c r="R1264" t="s">
        <v>0</v>
      </c>
      <c r="S1264" s="3">
        <v>1</v>
      </c>
      <c r="T1264" t="s">
        <v>10</v>
      </c>
      <c r="U1264" s="3">
        <v>1</v>
      </c>
      <c r="V1264" t="s">
        <v>10</v>
      </c>
      <c r="W1264" s="4">
        <v>206.6</v>
      </c>
      <c r="X1264" s="17">
        <f t="shared" si="39"/>
        <v>206.6</v>
      </c>
      <c r="Y1264" t="s">
        <v>11</v>
      </c>
      <c r="Z1264" s="3">
        <v>1</v>
      </c>
      <c r="AA1264" s="3">
        <v>0</v>
      </c>
      <c r="AB1264" s="3">
        <v>0</v>
      </c>
      <c r="AC1264" s="3">
        <v>0</v>
      </c>
      <c r="AD1264" s="4">
        <v>0</v>
      </c>
      <c r="AE1264" s="3">
        <v>0</v>
      </c>
      <c r="AF1264" s="4">
        <v>0</v>
      </c>
      <c r="AG1264" s="3">
        <v>1</v>
      </c>
      <c r="AH1264" s="4">
        <v>0</v>
      </c>
      <c r="AI1264" s="4">
        <v>0</v>
      </c>
      <c r="AJ1264" s="4">
        <v>0</v>
      </c>
      <c r="AK1264" s="4">
        <v>0</v>
      </c>
      <c r="AL1264" t="s">
        <v>1897</v>
      </c>
      <c r="AM1264" t="s">
        <v>13</v>
      </c>
    </row>
    <row r="1265" spans="1:39" x14ac:dyDescent="0.25">
      <c r="A1265" t="s">
        <v>1</v>
      </c>
      <c r="B1265" t="s">
        <v>2</v>
      </c>
      <c r="C1265" t="s">
        <v>3</v>
      </c>
      <c r="D1265" t="s">
        <v>4</v>
      </c>
      <c r="E1265" t="str">
        <f>_xlfn.XLOOKUP(D1265,Planilha2!A:A,Planilha2!B:B)</f>
        <v>Compras EBMS</v>
      </c>
      <c r="F1265" s="2">
        <v>45433</v>
      </c>
      <c r="G1265" t="s">
        <v>1261</v>
      </c>
      <c r="H1265" s="10" t="s">
        <v>5684</v>
      </c>
      <c r="I1265" t="s">
        <v>33</v>
      </c>
      <c r="J1265" t="s">
        <v>1894</v>
      </c>
      <c r="K1265" t="s">
        <v>8</v>
      </c>
      <c r="L1265" t="str">
        <f t="shared" si="38"/>
        <v>Serviço</v>
      </c>
      <c r="M1265" t="s">
        <v>0</v>
      </c>
      <c r="N1265" t="s">
        <v>0</v>
      </c>
      <c r="O1265" t="s">
        <v>9</v>
      </c>
      <c r="P1265">
        <v>2118</v>
      </c>
      <c r="Q1265" t="str">
        <f>_xlfn.XLOOKUP(P1265,Planilha1!$A$2:$A$3,Planilha1!$B$2:$B$3)</f>
        <v>Arena</v>
      </c>
      <c r="R1265" t="s">
        <v>0</v>
      </c>
      <c r="S1265" s="3">
        <v>1</v>
      </c>
      <c r="T1265" t="s">
        <v>10</v>
      </c>
      <c r="U1265" s="3">
        <v>1</v>
      </c>
      <c r="V1265" t="s">
        <v>10</v>
      </c>
      <c r="W1265" s="4">
        <v>206.6</v>
      </c>
      <c r="X1265" s="17">
        <f t="shared" si="39"/>
        <v>206.6</v>
      </c>
      <c r="Y1265" t="s">
        <v>11</v>
      </c>
      <c r="Z1265" s="3">
        <v>1</v>
      </c>
      <c r="AA1265" s="3">
        <v>0</v>
      </c>
      <c r="AB1265" s="3">
        <v>0</v>
      </c>
      <c r="AC1265" s="3">
        <v>0</v>
      </c>
      <c r="AD1265" s="4">
        <v>0</v>
      </c>
      <c r="AE1265" s="3">
        <v>0</v>
      </c>
      <c r="AF1265" s="4">
        <v>0</v>
      </c>
      <c r="AG1265" s="3">
        <v>1</v>
      </c>
      <c r="AH1265" s="4">
        <v>0</v>
      </c>
      <c r="AI1265" s="4">
        <v>0</v>
      </c>
      <c r="AJ1265" s="4">
        <v>0</v>
      </c>
      <c r="AK1265" s="4">
        <v>0</v>
      </c>
      <c r="AL1265" t="s">
        <v>1898</v>
      </c>
      <c r="AM1265" t="s">
        <v>13</v>
      </c>
    </row>
    <row r="1266" spans="1:39" x14ac:dyDescent="0.25">
      <c r="A1266" t="s">
        <v>1</v>
      </c>
      <c r="B1266" t="s">
        <v>2</v>
      </c>
      <c r="C1266" t="s">
        <v>3</v>
      </c>
      <c r="D1266" t="s">
        <v>4</v>
      </c>
      <c r="E1266" t="str">
        <f>_xlfn.XLOOKUP(D1266,Planilha2!A:A,Planilha2!B:B)</f>
        <v>Compras EBMS</v>
      </c>
      <c r="F1266" s="2">
        <v>45433</v>
      </c>
      <c r="G1266" t="s">
        <v>1261</v>
      </c>
      <c r="H1266" s="10" t="s">
        <v>5684</v>
      </c>
      <c r="I1266" t="s">
        <v>33</v>
      </c>
      <c r="J1266" t="s">
        <v>1894</v>
      </c>
      <c r="K1266" t="s">
        <v>8</v>
      </c>
      <c r="L1266" t="str">
        <f t="shared" si="38"/>
        <v>Serviço</v>
      </c>
      <c r="M1266" t="s">
        <v>0</v>
      </c>
      <c r="N1266" t="s">
        <v>0</v>
      </c>
      <c r="O1266" t="s">
        <v>9</v>
      </c>
      <c r="P1266">
        <v>2118</v>
      </c>
      <c r="Q1266" t="str">
        <f>_xlfn.XLOOKUP(P1266,Planilha1!$A$2:$A$3,Planilha1!$B$2:$B$3)</f>
        <v>Arena</v>
      </c>
      <c r="R1266" t="s">
        <v>0</v>
      </c>
      <c r="S1266" s="3">
        <v>1</v>
      </c>
      <c r="T1266" t="s">
        <v>10</v>
      </c>
      <c r="U1266" s="3">
        <v>1</v>
      </c>
      <c r="V1266" t="s">
        <v>10</v>
      </c>
      <c r="W1266" s="4">
        <v>206.6</v>
      </c>
      <c r="X1266" s="17">
        <f t="shared" si="39"/>
        <v>206.6</v>
      </c>
      <c r="Y1266" t="s">
        <v>11</v>
      </c>
      <c r="Z1266" s="3">
        <v>1</v>
      </c>
      <c r="AA1266" s="3">
        <v>0</v>
      </c>
      <c r="AB1266" s="3">
        <v>0</v>
      </c>
      <c r="AC1266" s="3">
        <v>0</v>
      </c>
      <c r="AD1266" s="4">
        <v>0</v>
      </c>
      <c r="AE1266" s="3">
        <v>0</v>
      </c>
      <c r="AF1266" s="4">
        <v>0</v>
      </c>
      <c r="AG1266" s="3">
        <v>1</v>
      </c>
      <c r="AH1266" s="4">
        <v>0</v>
      </c>
      <c r="AI1266" s="4">
        <v>0</v>
      </c>
      <c r="AJ1266" s="4">
        <v>0</v>
      </c>
      <c r="AK1266" s="4">
        <v>0</v>
      </c>
      <c r="AL1266" t="s">
        <v>1899</v>
      </c>
      <c r="AM1266" t="s">
        <v>13</v>
      </c>
    </row>
    <row r="1267" spans="1:39" x14ac:dyDescent="0.25">
      <c r="A1267" t="s">
        <v>1</v>
      </c>
      <c r="B1267" t="s">
        <v>2</v>
      </c>
      <c r="C1267" t="s">
        <v>3</v>
      </c>
      <c r="D1267" t="s">
        <v>4</v>
      </c>
      <c r="E1267" t="str">
        <f>_xlfn.XLOOKUP(D1267,Planilha2!A:A,Planilha2!B:B)</f>
        <v>Compras EBMS</v>
      </c>
      <c r="F1267" s="2">
        <v>45433</v>
      </c>
      <c r="G1267" t="s">
        <v>1261</v>
      </c>
      <c r="H1267" s="10" t="s">
        <v>5684</v>
      </c>
      <c r="I1267" t="s">
        <v>33</v>
      </c>
      <c r="J1267" t="s">
        <v>1894</v>
      </c>
      <c r="K1267" t="s">
        <v>8</v>
      </c>
      <c r="L1267" t="str">
        <f t="shared" si="38"/>
        <v>Serviço</v>
      </c>
      <c r="M1267" t="s">
        <v>0</v>
      </c>
      <c r="N1267" t="s">
        <v>0</v>
      </c>
      <c r="O1267" t="s">
        <v>9</v>
      </c>
      <c r="P1267">
        <v>2118</v>
      </c>
      <c r="Q1267" t="str">
        <f>_xlfn.XLOOKUP(P1267,Planilha1!$A$2:$A$3,Planilha1!$B$2:$B$3)</f>
        <v>Arena</v>
      </c>
      <c r="R1267" t="s">
        <v>0</v>
      </c>
      <c r="S1267" s="3">
        <v>1</v>
      </c>
      <c r="T1267" t="s">
        <v>10</v>
      </c>
      <c r="U1267" s="3">
        <v>1</v>
      </c>
      <c r="V1267" t="s">
        <v>10</v>
      </c>
      <c r="W1267" s="4">
        <v>206.6</v>
      </c>
      <c r="X1267" s="17">
        <f t="shared" si="39"/>
        <v>206.6</v>
      </c>
      <c r="Y1267" t="s">
        <v>11</v>
      </c>
      <c r="Z1267" s="3">
        <v>1</v>
      </c>
      <c r="AA1267" s="3">
        <v>0</v>
      </c>
      <c r="AB1267" s="3">
        <v>0</v>
      </c>
      <c r="AC1267" s="3">
        <v>0</v>
      </c>
      <c r="AD1267" s="4">
        <v>0</v>
      </c>
      <c r="AE1267" s="3">
        <v>0</v>
      </c>
      <c r="AF1267" s="4">
        <v>0</v>
      </c>
      <c r="AG1267" s="3">
        <v>1</v>
      </c>
      <c r="AH1267" s="4">
        <v>0</v>
      </c>
      <c r="AI1267" s="4">
        <v>0</v>
      </c>
      <c r="AJ1267" s="4">
        <v>0</v>
      </c>
      <c r="AK1267" s="4">
        <v>0</v>
      </c>
      <c r="AL1267" t="s">
        <v>1900</v>
      </c>
      <c r="AM1267" t="s">
        <v>13</v>
      </c>
    </row>
    <row r="1268" spans="1:39" x14ac:dyDescent="0.25">
      <c r="A1268" t="s">
        <v>1</v>
      </c>
      <c r="B1268" t="s">
        <v>2</v>
      </c>
      <c r="C1268" t="s">
        <v>3</v>
      </c>
      <c r="D1268" t="s">
        <v>4</v>
      </c>
      <c r="E1268" t="str">
        <f>_xlfn.XLOOKUP(D1268,Planilha2!A:A,Planilha2!B:B)</f>
        <v>Compras EBMS</v>
      </c>
      <c r="F1268" s="2">
        <v>45433</v>
      </c>
      <c r="G1268" t="s">
        <v>1261</v>
      </c>
      <c r="H1268" s="10" t="s">
        <v>5684</v>
      </c>
      <c r="I1268" t="s">
        <v>33</v>
      </c>
      <c r="J1268" t="s">
        <v>1894</v>
      </c>
      <c r="K1268" t="s">
        <v>8</v>
      </c>
      <c r="L1268" t="str">
        <f t="shared" si="38"/>
        <v>Serviço</v>
      </c>
      <c r="M1268" t="s">
        <v>0</v>
      </c>
      <c r="N1268" t="s">
        <v>0</v>
      </c>
      <c r="O1268" t="s">
        <v>9</v>
      </c>
      <c r="P1268">
        <v>2118</v>
      </c>
      <c r="Q1268" t="str">
        <f>_xlfn.XLOOKUP(P1268,Planilha1!$A$2:$A$3,Planilha1!$B$2:$B$3)</f>
        <v>Arena</v>
      </c>
      <c r="R1268" t="s">
        <v>0</v>
      </c>
      <c r="S1268" s="3">
        <v>1</v>
      </c>
      <c r="T1268" t="s">
        <v>10</v>
      </c>
      <c r="U1268" s="3">
        <v>1</v>
      </c>
      <c r="V1268" t="s">
        <v>10</v>
      </c>
      <c r="W1268" s="4">
        <v>206.6</v>
      </c>
      <c r="X1268" s="17">
        <f t="shared" si="39"/>
        <v>206.6</v>
      </c>
      <c r="Y1268" t="s">
        <v>11</v>
      </c>
      <c r="Z1268" s="3">
        <v>1</v>
      </c>
      <c r="AA1268" s="3">
        <v>0</v>
      </c>
      <c r="AB1268" s="3">
        <v>0</v>
      </c>
      <c r="AC1268" s="3">
        <v>0</v>
      </c>
      <c r="AD1268" s="4">
        <v>0</v>
      </c>
      <c r="AE1268" s="3">
        <v>0</v>
      </c>
      <c r="AF1268" s="4">
        <v>0</v>
      </c>
      <c r="AG1268" s="3">
        <v>1</v>
      </c>
      <c r="AH1268" s="4">
        <v>0</v>
      </c>
      <c r="AI1268" s="4">
        <v>0</v>
      </c>
      <c r="AJ1268" s="4">
        <v>0</v>
      </c>
      <c r="AK1268" s="4">
        <v>0</v>
      </c>
      <c r="AL1268" t="s">
        <v>1901</v>
      </c>
      <c r="AM1268" t="s">
        <v>13</v>
      </c>
    </row>
    <row r="1269" spans="1:39" x14ac:dyDescent="0.25">
      <c r="A1269" t="s">
        <v>1</v>
      </c>
      <c r="B1269" t="s">
        <v>2</v>
      </c>
      <c r="C1269" t="s">
        <v>3</v>
      </c>
      <c r="D1269" t="s">
        <v>4</v>
      </c>
      <c r="E1269" t="str">
        <f>_xlfn.XLOOKUP(D1269,Planilha2!A:A,Planilha2!B:B)</f>
        <v>Compras EBMS</v>
      </c>
      <c r="F1269" s="2">
        <v>45433</v>
      </c>
      <c r="G1269" t="s">
        <v>1261</v>
      </c>
      <c r="H1269" s="10" t="s">
        <v>5684</v>
      </c>
      <c r="I1269" t="s">
        <v>33</v>
      </c>
      <c r="J1269" t="s">
        <v>1894</v>
      </c>
      <c r="K1269" t="s">
        <v>8</v>
      </c>
      <c r="L1269" t="str">
        <f t="shared" si="38"/>
        <v>Serviço</v>
      </c>
      <c r="M1269" t="s">
        <v>0</v>
      </c>
      <c r="N1269" t="s">
        <v>0</v>
      </c>
      <c r="O1269" t="s">
        <v>9</v>
      </c>
      <c r="P1269">
        <v>2118</v>
      </c>
      <c r="Q1269" t="str">
        <f>_xlfn.XLOOKUP(P1269,Planilha1!$A$2:$A$3,Planilha1!$B$2:$B$3)</f>
        <v>Arena</v>
      </c>
      <c r="R1269" t="s">
        <v>0</v>
      </c>
      <c r="S1269" s="3">
        <v>1</v>
      </c>
      <c r="T1269" t="s">
        <v>10</v>
      </c>
      <c r="U1269" s="3">
        <v>1</v>
      </c>
      <c r="V1269" t="s">
        <v>10</v>
      </c>
      <c r="W1269" s="4">
        <v>206.6</v>
      </c>
      <c r="X1269" s="17">
        <f t="shared" si="39"/>
        <v>206.6</v>
      </c>
      <c r="Y1269" t="s">
        <v>11</v>
      </c>
      <c r="Z1269" s="3">
        <v>1</v>
      </c>
      <c r="AA1269" s="3">
        <v>0</v>
      </c>
      <c r="AB1269" s="3">
        <v>0</v>
      </c>
      <c r="AC1269" s="3">
        <v>0</v>
      </c>
      <c r="AD1269" s="4">
        <v>0</v>
      </c>
      <c r="AE1269" s="3">
        <v>0</v>
      </c>
      <c r="AF1269" s="4">
        <v>0</v>
      </c>
      <c r="AG1269" s="3">
        <v>1</v>
      </c>
      <c r="AH1269" s="4">
        <v>0</v>
      </c>
      <c r="AI1269" s="4">
        <v>0</v>
      </c>
      <c r="AJ1269" s="4">
        <v>0</v>
      </c>
      <c r="AK1269" s="4">
        <v>0</v>
      </c>
      <c r="AL1269" t="s">
        <v>1902</v>
      </c>
      <c r="AM1269" t="s">
        <v>13</v>
      </c>
    </row>
    <row r="1270" spans="1:39" x14ac:dyDescent="0.25">
      <c r="A1270" t="s">
        <v>1</v>
      </c>
      <c r="B1270" t="s">
        <v>2</v>
      </c>
      <c r="C1270" t="s">
        <v>3</v>
      </c>
      <c r="D1270" t="s">
        <v>4</v>
      </c>
      <c r="E1270" t="str">
        <f>_xlfn.XLOOKUP(D1270,Planilha2!A:A,Planilha2!B:B)</f>
        <v>Compras EBMS</v>
      </c>
      <c r="F1270" s="2">
        <v>45433</v>
      </c>
      <c r="G1270" t="s">
        <v>1261</v>
      </c>
      <c r="H1270" s="10" t="s">
        <v>5684</v>
      </c>
      <c r="I1270" t="s">
        <v>33</v>
      </c>
      <c r="J1270" t="s">
        <v>1894</v>
      </c>
      <c r="K1270" t="s">
        <v>8</v>
      </c>
      <c r="L1270" t="str">
        <f t="shared" si="38"/>
        <v>Serviço</v>
      </c>
      <c r="M1270" t="s">
        <v>0</v>
      </c>
      <c r="N1270" t="s">
        <v>0</v>
      </c>
      <c r="O1270" t="s">
        <v>9</v>
      </c>
      <c r="P1270">
        <v>2118</v>
      </c>
      <c r="Q1270" t="str">
        <f>_xlfn.XLOOKUP(P1270,Planilha1!$A$2:$A$3,Planilha1!$B$2:$B$3)</f>
        <v>Arena</v>
      </c>
      <c r="R1270" t="s">
        <v>0</v>
      </c>
      <c r="S1270" s="3">
        <v>1</v>
      </c>
      <c r="T1270" t="s">
        <v>10</v>
      </c>
      <c r="U1270" s="3">
        <v>1</v>
      </c>
      <c r="V1270" t="s">
        <v>10</v>
      </c>
      <c r="W1270" s="4">
        <v>206.6</v>
      </c>
      <c r="X1270" s="17">
        <f t="shared" si="39"/>
        <v>206.6</v>
      </c>
      <c r="Y1270" t="s">
        <v>11</v>
      </c>
      <c r="Z1270" s="3">
        <v>1</v>
      </c>
      <c r="AA1270" s="3">
        <v>0</v>
      </c>
      <c r="AB1270" s="3">
        <v>0</v>
      </c>
      <c r="AC1270" s="3">
        <v>0</v>
      </c>
      <c r="AD1270" s="4">
        <v>0</v>
      </c>
      <c r="AE1270" s="3">
        <v>0</v>
      </c>
      <c r="AF1270" s="4">
        <v>0</v>
      </c>
      <c r="AG1270" s="3">
        <v>1</v>
      </c>
      <c r="AH1270" s="4">
        <v>0</v>
      </c>
      <c r="AI1270" s="4">
        <v>0</v>
      </c>
      <c r="AJ1270" s="4">
        <v>0</v>
      </c>
      <c r="AK1270" s="4">
        <v>0</v>
      </c>
      <c r="AL1270" t="s">
        <v>1903</v>
      </c>
      <c r="AM1270" t="s">
        <v>13</v>
      </c>
    </row>
    <row r="1271" spans="1:39" x14ac:dyDescent="0.25">
      <c r="A1271" t="s">
        <v>1</v>
      </c>
      <c r="B1271" t="s">
        <v>2</v>
      </c>
      <c r="C1271" t="s">
        <v>3</v>
      </c>
      <c r="D1271" t="s">
        <v>4</v>
      </c>
      <c r="E1271" t="str">
        <f>_xlfn.XLOOKUP(D1271,Planilha2!A:A,Planilha2!B:B)</f>
        <v>Compras EBMS</v>
      </c>
      <c r="F1271" s="2">
        <v>45433</v>
      </c>
      <c r="G1271" t="s">
        <v>1261</v>
      </c>
      <c r="H1271" s="10" t="s">
        <v>5684</v>
      </c>
      <c r="I1271" t="s">
        <v>33</v>
      </c>
      <c r="J1271" t="s">
        <v>1904</v>
      </c>
      <c r="K1271" t="s">
        <v>8</v>
      </c>
      <c r="L1271" t="str">
        <f t="shared" si="38"/>
        <v>Serviço</v>
      </c>
      <c r="M1271" t="s">
        <v>0</v>
      </c>
      <c r="N1271" t="s">
        <v>0</v>
      </c>
      <c r="O1271" t="s">
        <v>9</v>
      </c>
      <c r="P1271">
        <v>2118</v>
      </c>
      <c r="Q1271" t="str">
        <f>_xlfn.XLOOKUP(P1271,Planilha1!$A$2:$A$3,Planilha1!$B$2:$B$3)</f>
        <v>Arena</v>
      </c>
      <c r="R1271" t="s">
        <v>0</v>
      </c>
      <c r="S1271" s="3">
        <v>1</v>
      </c>
      <c r="T1271" t="s">
        <v>10</v>
      </c>
      <c r="U1271" s="3">
        <v>1</v>
      </c>
      <c r="V1271" t="s">
        <v>10</v>
      </c>
      <c r="W1271" s="4">
        <v>206.6</v>
      </c>
      <c r="X1271" s="17">
        <f t="shared" si="39"/>
        <v>206.6</v>
      </c>
      <c r="Y1271" t="s">
        <v>11</v>
      </c>
      <c r="Z1271" s="3">
        <v>1</v>
      </c>
      <c r="AA1271" s="3">
        <v>0</v>
      </c>
      <c r="AB1271" s="3">
        <v>0</v>
      </c>
      <c r="AC1271" s="3">
        <v>0</v>
      </c>
      <c r="AD1271" s="4">
        <v>0</v>
      </c>
      <c r="AE1271" s="3">
        <v>0</v>
      </c>
      <c r="AF1271" s="4">
        <v>0</v>
      </c>
      <c r="AG1271" s="3">
        <v>1</v>
      </c>
      <c r="AH1271" s="4">
        <v>0</v>
      </c>
      <c r="AI1271" s="4">
        <v>0</v>
      </c>
      <c r="AJ1271" s="4">
        <v>0</v>
      </c>
      <c r="AK1271" s="4">
        <v>0</v>
      </c>
      <c r="AL1271" t="s">
        <v>1905</v>
      </c>
      <c r="AM1271" t="s">
        <v>13</v>
      </c>
    </row>
    <row r="1272" spans="1:39" x14ac:dyDescent="0.25">
      <c r="A1272" t="s">
        <v>1</v>
      </c>
      <c r="B1272" t="s">
        <v>2</v>
      </c>
      <c r="C1272" t="s">
        <v>3</v>
      </c>
      <c r="D1272" t="s">
        <v>4</v>
      </c>
      <c r="E1272" t="str">
        <f>_xlfn.XLOOKUP(D1272,Planilha2!A:A,Planilha2!B:B)</f>
        <v>Compras EBMS</v>
      </c>
      <c r="F1272" s="2">
        <v>45433</v>
      </c>
      <c r="G1272" t="s">
        <v>1261</v>
      </c>
      <c r="H1272" s="10" t="s">
        <v>5684</v>
      </c>
      <c r="I1272" t="s">
        <v>33</v>
      </c>
      <c r="J1272" t="s">
        <v>1894</v>
      </c>
      <c r="K1272" t="s">
        <v>8</v>
      </c>
      <c r="L1272" t="str">
        <f t="shared" si="38"/>
        <v>Serviço</v>
      </c>
      <c r="M1272" t="s">
        <v>0</v>
      </c>
      <c r="N1272" t="s">
        <v>0</v>
      </c>
      <c r="O1272" t="s">
        <v>9</v>
      </c>
      <c r="P1272">
        <v>2118</v>
      </c>
      <c r="Q1272" t="str">
        <f>_xlfn.XLOOKUP(P1272,Planilha1!$A$2:$A$3,Planilha1!$B$2:$B$3)</f>
        <v>Arena</v>
      </c>
      <c r="R1272" t="s">
        <v>0</v>
      </c>
      <c r="S1272" s="3">
        <v>1</v>
      </c>
      <c r="T1272" t="s">
        <v>10</v>
      </c>
      <c r="U1272" s="3">
        <v>1</v>
      </c>
      <c r="V1272" t="s">
        <v>10</v>
      </c>
      <c r="W1272" s="4">
        <v>206.6</v>
      </c>
      <c r="X1272" s="17">
        <f t="shared" si="39"/>
        <v>206.6</v>
      </c>
      <c r="Y1272" t="s">
        <v>11</v>
      </c>
      <c r="Z1272" s="3">
        <v>1</v>
      </c>
      <c r="AA1272" s="3">
        <v>0</v>
      </c>
      <c r="AB1272" s="3">
        <v>0</v>
      </c>
      <c r="AC1272" s="3">
        <v>0</v>
      </c>
      <c r="AD1272" s="4">
        <v>0</v>
      </c>
      <c r="AE1272" s="3">
        <v>0</v>
      </c>
      <c r="AF1272" s="4">
        <v>0</v>
      </c>
      <c r="AG1272" s="3">
        <v>1</v>
      </c>
      <c r="AH1272" s="4">
        <v>0</v>
      </c>
      <c r="AI1272" s="4">
        <v>0</v>
      </c>
      <c r="AJ1272" s="4">
        <v>0</v>
      </c>
      <c r="AK1272" s="4">
        <v>0</v>
      </c>
      <c r="AL1272" t="s">
        <v>1906</v>
      </c>
      <c r="AM1272" t="s">
        <v>13</v>
      </c>
    </row>
    <row r="1273" spans="1:39" x14ac:dyDescent="0.25">
      <c r="A1273" t="s">
        <v>1</v>
      </c>
      <c r="B1273" t="s">
        <v>2</v>
      </c>
      <c r="C1273" t="s">
        <v>3</v>
      </c>
      <c r="D1273" t="s">
        <v>4</v>
      </c>
      <c r="E1273" t="str">
        <f>_xlfn.XLOOKUP(D1273,Planilha2!A:A,Planilha2!B:B)</f>
        <v>Compras EBMS</v>
      </c>
      <c r="F1273" s="2">
        <v>45433</v>
      </c>
      <c r="G1273" t="s">
        <v>1261</v>
      </c>
      <c r="H1273" s="10" t="s">
        <v>5684</v>
      </c>
      <c r="I1273" t="s">
        <v>33</v>
      </c>
      <c r="J1273" t="s">
        <v>1907</v>
      </c>
      <c r="K1273" t="s">
        <v>8</v>
      </c>
      <c r="L1273" t="str">
        <f t="shared" si="38"/>
        <v>Serviço</v>
      </c>
      <c r="M1273" t="s">
        <v>0</v>
      </c>
      <c r="N1273" t="s">
        <v>0</v>
      </c>
      <c r="O1273" t="s">
        <v>9</v>
      </c>
      <c r="P1273">
        <v>2118</v>
      </c>
      <c r="Q1273" t="str">
        <f>_xlfn.XLOOKUP(P1273,Planilha1!$A$2:$A$3,Planilha1!$B$2:$B$3)</f>
        <v>Arena</v>
      </c>
      <c r="R1273" t="s">
        <v>0</v>
      </c>
      <c r="S1273" s="3">
        <v>1</v>
      </c>
      <c r="T1273" t="s">
        <v>10</v>
      </c>
      <c r="U1273" s="3">
        <v>1</v>
      </c>
      <c r="V1273" t="s">
        <v>10</v>
      </c>
      <c r="W1273" s="4">
        <v>826.4</v>
      </c>
      <c r="X1273" s="17">
        <f t="shared" si="39"/>
        <v>826.4</v>
      </c>
      <c r="Y1273" t="s">
        <v>11</v>
      </c>
      <c r="Z1273" s="3">
        <v>1</v>
      </c>
      <c r="AA1273" s="3">
        <v>0</v>
      </c>
      <c r="AB1273" s="3">
        <v>0</v>
      </c>
      <c r="AC1273" s="3">
        <v>0</v>
      </c>
      <c r="AD1273" s="4">
        <v>0</v>
      </c>
      <c r="AE1273" s="3">
        <v>0</v>
      </c>
      <c r="AF1273" s="4">
        <v>0</v>
      </c>
      <c r="AG1273" s="3">
        <v>1</v>
      </c>
      <c r="AH1273" s="4">
        <v>0</v>
      </c>
      <c r="AI1273" s="4">
        <v>0</v>
      </c>
      <c r="AJ1273" s="4">
        <v>0</v>
      </c>
      <c r="AK1273" s="4">
        <v>0</v>
      </c>
      <c r="AL1273" t="s">
        <v>1908</v>
      </c>
      <c r="AM1273" t="s">
        <v>13</v>
      </c>
    </row>
    <row r="1274" spans="1:39" x14ac:dyDescent="0.25">
      <c r="A1274" t="s">
        <v>1</v>
      </c>
      <c r="B1274" t="s">
        <v>2</v>
      </c>
      <c r="C1274" t="s">
        <v>3</v>
      </c>
      <c r="D1274" t="s">
        <v>4</v>
      </c>
      <c r="E1274" t="str">
        <f>_xlfn.XLOOKUP(D1274,Planilha2!A:A,Planilha2!B:B)</f>
        <v>Compras EBMS</v>
      </c>
      <c r="F1274" s="2">
        <v>45433</v>
      </c>
      <c r="G1274" t="s">
        <v>1261</v>
      </c>
      <c r="H1274" s="10" t="s">
        <v>5684</v>
      </c>
      <c r="I1274" t="s">
        <v>33</v>
      </c>
      <c r="J1274" t="s">
        <v>1273</v>
      </c>
      <c r="K1274" t="s">
        <v>8</v>
      </c>
      <c r="L1274" t="str">
        <f t="shared" si="38"/>
        <v>Serviço</v>
      </c>
      <c r="M1274" t="s">
        <v>0</v>
      </c>
      <c r="N1274" t="s">
        <v>0</v>
      </c>
      <c r="O1274" t="s">
        <v>9</v>
      </c>
      <c r="P1274">
        <v>2118</v>
      </c>
      <c r="Q1274" t="str">
        <f>_xlfn.XLOOKUP(P1274,Planilha1!$A$2:$A$3,Planilha1!$B$2:$B$3)</f>
        <v>Arena</v>
      </c>
      <c r="R1274" t="s">
        <v>0</v>
      </c>
      <c r="S1274" s="3">
        <v>1</v>
      </c>
      <c r="T1274" t="s">
        <v>10</v>
      </c>
      <c r="U1274" s="3">
        <v>1</v>
      </c>
      <c r="V1274" t="s">
        <v>10</v>
      </c>
      <c r="W1274" s="4">
        <v>8210</v>
      </c>
      <c r="X1274" s="17">
        <f t="shared" si="39"/>
        <v>8210</v>
      </c>
      <c r="Y1274" t="s">
        <v>11</v>
      </c>
      <c r="Z1274" s="3">
        <v>1</v>
      </c>
      <c r="AA1274" s="3">
        <v>0</v>
      </c>
      <c r="AB1274" s="3">
        <v>0</v>
      </c>
      <c r="AC1274" s="3">
        <v>0</v>
      </c>
      <c r="AD1274" s="4">
        <v>0</v>
      </c>
      <c r="AE1274" s="3">
        <v>0</v>
      </c>
      <c r="AF1274" s="4">
        <v>0</v>
      </c>
      <c r="AG1274" s="3">
        <v>1</v>
      </c>
      <c r="AH1274" s="4">
        <v>0</v>
      </c>
      <c r="AI1274" s="4">
        <v>0</v>
      </c>
      <c r="AJ1274" s="4">
        <v>0</v>
      </c>
      <c r="AK1274" s="4">
        <v>0</v>
      </c>
      <c r="AL1274" t="s">
        <v>1909</v>
      </c>
      <c r="AM1274" t="s">
        <v>13</v>
      </c>
    </row>
    <row r="1275" spans="1:39" x14ac:dyDescent="0.25">
      <c r="A1275" t="s">
        <v>1</v>
      </c>
      <c r="B1275" t="s">
        <v>2</v>
      </c>
      <c r="C1275" t="s">
        <v>3</v>
      </c>
      <c r="D1275" t="s">
        <v>4</v>
      </c>
      <c r="E1275" t="str">
        <f>_xlfn.XLOOKUP(D1275,Planilha2!A:A,Planilha2!B:B)</f>
        <v>Compras EBMS</v>
      </c>
      <c r="F1275" s="2">
        <v>45433</v>
      </c>
      <c r="G1275" t="s">
        <v>1524</v>
      </c>
      <c r="H1275" s="10" t="s">
        <v>5708</v>
      </c>
      <c r="I1275" t="s">
        <v>1276</v>
      </c>
      <c r="J1275" t="s">
        <v>1277</v>
      </c>
      <c r="K1275" t="s">
        <v>338</v>
      </c>
      <c r="L1275" t="str">
        <f t="shared" si="38"/>
        <v>Locação</v>
      </c>
      <c r="M1275" t="s">
        <v>0</v>
      </c>
      <c r="N1275" t="s">
        <v>0</v>
      </c>
      <c r="O1275" t="s">
        <v>9</v>
      </c>
      <c r="P1275">
        <v>2118</v>
      </c>
      <c r="Q1275" t="str">
        <f>_xlfn.XLOOKUP(P1275,Planilha1!$A$2:$A$3,Planilha1!$B$2:$B$3)</f>
        <v>Arena</v>
      </c>
      <c r="R1275" t="s">
        <v>0</v>
      </c>
      <c r="S1275" s="3">
        <v>1</v>
      </c>
      <c r="T1275" t="s">
        <v>210</v>
      </c>
      <c r="U1275" s="3">
        <v>1</v>
      </c>
      <c r="V1275" t="s">
        <v>210</v>
      </c>
      <c r="W1275" s="4">
        <v>720</v>
      </c>
      <c r="X1275" s="17">
        <f t="shared" si="39"/>
        <v>720</v>
      </c>
      <c r="Y1275" t="s">
        <v>11</v>
      </c>
      <c r="Z1275" s="3">
        <v>1</v>
      </c>
      <c r="AA1275" s="3">
        <v>0</v>
      </c>
      <c r="AB1275" s="3">
        <v>0</v>
      </c>
      <c r="AC1275" s="3">
        <v>0</v>
      </c>
      <c r="AD1275" s="4">
        <v>0</v>
      </c>
      <c r="AE1275" s="3">
        <v>0</v>
      </c>
      <c r="AF1275" s="4">
        <v>0</v>
      </c>
      <c r="AG1275" s="3">
        <v>1</v>
      </c>
      <c r="AH1275" s="4">
        <v>0</v>
      </c>
      <c r="AI1275" s="4">
        <v>0</v>
      </c>
      <c r="AJ1275" s="4">
        <v>0</v>
      </c>
      <c r="AK1275" s="4">
        <v>0</v>
      </c>
      <c r="AL1275" t="s">
        <v>1910</v>
      </c>
      <c r="AM1275" t="s">
        <v>13</v>
      </c>
    </row>
    <row r="1276" spans="1:39" x14ac:dyDescent="0.25">
      <c r="A1276" t="s">
        <v>1</v>
      </c>
      <c r="B1276" t="s">
        <v>2</v>
      </c>
      <c r="C1276" t="s">
        <v>3</v>
      </c>
      <c r="D1276" t="s">
        <v>4</v>
      </c>
      <c r="E1276" t="str">
        <f>_xlfn.XLOOKUP(D1276,Planilha2!A:A,Planilha2!B:B)</f>
        <v>Compras EBMS</v>
      </c>
      <c r="F1276" s="2">
        <v>45433</v>
      </c>
      <c r="G1276" t="s">
        <v>1202</v>
      </c>
      <c r="H1276" s="10" t="s">
        <v>5671</v>
      </c>
      <c r="I1276" t="s">
        <v>1203</v>
      </c>
      <c r="J1276" t="s">
        <v>1204</v>
      </c>
      <c r="K1276" t="s">
        <v>1205</v>
      </c>
      <c r="L1276" t="str">
        <f t="shared" si="38"/>
        <v>Material</v>
      </c>
      <c r="M1276" t="s">
        <v>0</v>
      </c>
      <c r="N1276" t="s">
        <v>0</v>
      </c>
      <c r="O1276" t="s">
        <v>9</v>
      </c>
      <c r="P1276">
        <v>2118</v>
      </c>
      <c r="Q1276" t="str">
        <f>_xlfn.XLOOKUP(P1276,Planilha1!$A$2:$A$3,Planilha1!$B$2:$B$3)</f>
        <v>Arena</v>
      </c>
      <c r="R1276" t="s">
        <v>0</v>
      </c>
      <c r="S1276" s="3">
        <v>1</v>
      </c>
      <c r="T1276" t="s">
        <v>210</v>
      </c>
      <c r="U1276" s="3">
        <v>1</v>
      </c>
      <c r="V1276" t="s">
        <v>210</v>
      </c>
      <c r="W1276" s="4">
        <v>250</v>
      </c>
      <c r="X1276" s="17">
        <f t="shared" si="39"/>
        <v>250</v>
      </c>
      <c r="Y1276" t="s">
        <v>11</v>
      </c>
      <c r="Z1276" s="3">
        <v>1</v>
      </c>
      <c r="AA1276" s="3">
        <v>0</v>
      </c>
      <c r="AB1276" s="3">
        <v>0</v>
      </c>
      <c r="AC1276" s="3">
        <v>1</v>
      </c>
      <c r="AD1276" s="4">
        <v>0</v>
      </c>
      <c r="AE1276" s="3">
        <v>1</v>
      </c>
      <c r="AF1276" s="4">
        <v>250</v>
      </c>
      <c r="AG1276" s="3">
        <v>1</v>
      </c>
      <c r="AH1276" s="4">
        <v>0</v>
      </c>
      <c r="AI1276" s="4">
        <v>0</v>
      </c>
      <c r="AJ1276" s="4">
        <v>0</v>
      </c>
      <c r="AK1276" s="4">
        <v>0</v>
      </c>
      <c r="AL1276" t="s">
        <v>1911</v>
      </c>
      <c r="AM1276" t="s">
        <v>13</v>
      </c>
    </row>
    <row r="1277" spans="1:39" x14ac:dyDescent="0.25">
      <c r="A1277" t="s">
        <v>1</v>
      </c>
      <c r="B1277" t="s">
        <v>2</v>
      </c>
      <c r="C1277" t="s">
        <v>3</v>
      </c>
      <c r="D1277" t="s">
        <v>4</v>
      </c>
      <c r="E1277" t="str">
        <f>_xlfn.XLOOKUP(D1277,Planilha2!A:A,Planilha2!B:B)</f>
        <v>Compras EBMS</v>
      </c>
      <c r="F1277" s="2">
        <v>45434</v>
      </c>
      <c r="G1277" t="s">
        <v>1113</v>
      </c>
      <c r="H1277" s="10" t="s">
        <v>5656</v>
      </c>
      <c r="I1277" t="s">
        <v>21</v>
      </c>
      <c r="J1277" t="s">
        <v>1117</v>
      </c>
      <c r="K1277" t="s">
        <v>8</v>
      </c>
      <c r="L1277" t="str">
        <f t="shared" si="38"/>
        <v>Serviço</v>
      </c>
      <c r="M1277" t="s">
        <v>0</v>
      </c>
      <c r="N1277" t="s">
        <v>0</v>
      </c>
      <c r="O1277" t="s">
        <v>9</v>
      </c>
      <c r="P1277">
        <v>2118</v>
      </c>
      <c r="Q1277" t="str">
        <f>_xlfn.XLOOKUP(P1277,Planilha1!$A$2:$A$3,Planilha1!$B$2:$B$3)</f>
        <v>Arena</v>
      </c>
      <c r="R1277" t="s">
        <v>0</v>
      </c>
      <c r="S1277" s="3">
        <v>1</v>
      </c>
      <c r="T1277" t="s">
        <v>10</v>
      </c>
      <c r="U1277" s="3">
        <v>1</v>
      </c>
      <c r="V1277" t="s">
        <v>10</v>
      </c>
      <c r="W1277" s="4">
        <v>2600</v>
      </c>
      <c r="X1277" s="17">
        <f t="shared" si="39"/>
        <v>2600</v>
      </c>
      <c r="Y1277" t="s">
        <v>11</v>
      </c>
      <c r="Z1277" s="3">
        <v>1</v>
      </c>
      <c r="AA1277" s="3">
        <v>0</v>
      </c>
      <c r="AB1277" s="3">
        <v>0</v>
      </c>
      <c r="AC1277" s="3">
        <v>0</v>
      </c>
      <c r="AD1277" s="4">
        <v>0</v>
      </c>
      <c r="AE1277" s="3">
        <v>0</v>
      </c>
      <c r="AF1277" s="4">
        <v>0</v>
      </c>
      <c r="AG1277" s="3">
        <v>1</v>
      </c>
      <c r="AH1277" s="4">
        <v>0</v>
      </c>
      <c r="AI1277" s="4">
        <v>0</v>
      </c>
      <c r="AJ1277" s="4">
        <v>0</v>
      </c>
      <c r="AK1277" s="4">
        <v>0</v>
      </c>
      <c r="AL1277" t="s">
        <v>1912</v>
      </c>
      <c r="AM1277" t="s">
        <v>13</v>
      </c>
    </row>
    <row r="1278" spans="1:39" x14ac:dyDescent="0.25">
      <c r="A1278" t="s">
        <v>1</v>
      </c>
      <c r="B1278" t="s">
        <v>2</v>
      </c>
      <c r="C1278" t="s">
        <v>3</v>
      </c>
      <c r="D1278" t="s">
        <v>4</v>
      </c>
      <c r="E1278" t="str">
        <f>_xlfn.XLOOKUP(D1278,Planilha2!A:A,Planilha2!B:B)</f>
        <v>Compras EBMS</v>
      </c>
      <c r="F1278" s="2">
        <v>45434</v>
      </c>
      <c r="G1278" t="s">
        <v>1116</v>
      </c>
      <c r="H1278" s="10" t="s">
        <v>5657</v>
      </c>
      <c r="I1278" t="s">
        <v>21</v>
      </c>
      <c r="J1278" t="s">
        <v>1117</v>
      </c>
      <c r="K1278" t="s">
        <v>8</v>
      </c>
      <c r="L1278" t="str">
        <f t="shared" si="38"/>
        <v>Serviço</v>
      </c>
      <c r="M1278" t="s">
        <v>0</v>
      </c>
      <c r="N1278" t="s">
        <v>0</v>
      </c>
      <c r="O1278" t="s">
        <v>9</v>
      </c>
      <c r="P1278">
        <v>2118</v>
      </c>
      <c r="Q1278" t="str">
        <f>_xlfn.XLOOKUP(P1278,Planilha1!$A$2:$A$3,Planilha1!$B$2:$B$3)</f>
        <v>Arena</v>
      </c>
      <c r="R1278" t="s">
        <v>0</v>
      </c>
      <c r="S1278" s="3">
        <v>1</v>
      </c>
      <c r="T1278" t="s">
        <v>10</v>
      </c>
      <c r="U1278" s="3">
        <v>1</v>
      </c>
      <c r="V1278" t="s">
        <v>10</v>
      </c>
      <c r="W1278" s="4">
        <v>1500</v>
      </c>
      <c r="X1278" s="17">
        <f t="shared" si="39"/>
        <v>1500</v>
      </c>
      <c r="Y1278" t="s">
        <v>11</v>
      </c>
      <c r="Z1278" s="3">
        <v>1</v>
      </c>
      <c r="AA1278" s="3">
        <v>0</v>
      </c>
      <c r="AB1278" s="3">
        <v>0</v>
      </c>
      <c r="AC1278" s="3">
        <v>0</v>
      </c>
      <c r="AD1278" s="4">
        <v>0</v>
      </c>
      <c r="AE1278" s="3">
        <v>0</v>
      </c>
      <c r="AF1278" s="4">
        <v>0</v>
      </c>
      <c r="AG1278" s="3">
        <v>1</v>
      </c>
      <c r="AH1278" s="4">
        <v>0</v>
      </c>
      <c r="AI1278" s="4">
        <v>0</v>
      </c>
      <c r="AJ1278" s="4">
        <v>0</v>
      </c>
      <c r="AK1278" s="4">
        <v>0</v>
      </c>
      <c r="AL1278" t="s">
        <v>1913</v>
      </c>
      <c r="AM1278" t="s">
        <v>13</v>
      </c>
    </row>
    <row r="1279" spans="1:39" x14ac:dyDescent="0.25">
      <c r="A1279" t="s">
        <v>1</v>
      </c>
      <c r="B1279" t="s">
        <v>2</v>
      </c>
      <c r="C1279" t="s">
        <v>3</v>
      </c>
      <c r="D1279" t="s">
        <v>4</v>
      </c>
      <c r="E1279" t="str">
        <f>_xlfn.XLOOKUP(D1279,Planilha2!A:A,Planilha2!B:B)</f>
        <v>Compras EBMS</v>
      </c>
      <c r="F1279" s="2">
        <v>45434</v>
      </c>
      <c r="G1279" t="s">
        <v>1119</v>
      </c>
      <c r="H1279" s="10" t="s">
        <v>5658</v>
      </c>
      <c r="I1279" t="s">
        <v>21</v>
      </c>
      <c r="J1279" t="s">
        <v>1735</v>
      </c>
      <c r="K1279" t="s">
        <v>8</v>
      </c>
      <c r="L1279" t="str">
        <f t="shared" si="38"/>
        <v>Serviço</v>
      </c>
      <c r="M1279" t="s">
        <v>0</v>
      </c>
      <c r="N1279" t="s">
        <v>0</v>
      </c>
      <c r="O1279" t="s">
        <v>9</v>
      </c>
      <c r="P1279">
        <v>2118</v>
      </c>
      <c r="Q1279" t="str">
        <f>_xlfn.XLOOKUP(P1279,Planilha1!$A$2:$A$3,Planilha1!$B$2:$B$3)</f>
        <v>Arena</v>
      </c>
      <c r="R1279" t="s">
        <v>0</v>
      </c>
      <c r="S1279" s="3">
        <v>1</v>
      </c>
      <c r="T1279" t="s">
        <v>10</v>
      </c>
      <c r="U1279" s="3">
        <v>1</v>
      </c>
      <c r="V1279" t="s">
        <v>10</v>
      </c>
      <c r="W1279" s="4">
        <v>1100</v>
      </c>
      <c r="X1279" s="17">
        <f t="shared" si="39"/>
        <v>1100</v>
      </c>
      <c r="Y1279" t="s">
        <v>11</v>
      </c>
      <c r="Z1279" s="3">
        <v>1</v>
      </c>
      <c r="AA1279" s="3">
        <v>0</v>
      </c>
      <c r="AB1279" s="3">
        <v>0</v>
      </c>
      <c r="AC1279" s="3">
        <v>0</v>
      </c>
      <c r="AD1279" s="4">
        <v>0</v>
      </c>
      <c r="AE1279" s="3">
        <v>0</v>
      </c>
      <c r="AF1279" s="4">
        <v>0</v>
      </c>
      <c r="AG1279" s="3">
        <v>1</v>
      </c>
      <c r="AH1279" s="4">
        <v>0</v>
      </c>
      <c r="AI1279" s="4">
        <v>0</v>
      </c>
      <c r="AJ1279" s="4">
        <v>0</v>
      </c>
      <c r="AK1279" s="4">
        <v>0</v>
      </c>
      <c r="AL1279" t="s">
        <v>1914</v>
      </c>
      <c r="AM1279" t="s">
        <v>13</v>
      </c>
    </row>
    <row r="1280" spans="1:39" x14ac:dyDescent="0.25">
      <c r="A1280" t="s">
        <v>1</v>
      </c>
      <c r="B1280" t="s">
        <v>2</v>
      </c>
      <c r="C1280" t="s">
        <v>3</v>
      </c>
      <c r="D1280" t="s">
        <v>4</v>
      </c>
      <c r="E1280" t="str">
        <f>_xlfn.XLOOKUP(D1280,Planilha2!A:A,Planilha2!B:B)</f>
        <v>Compras EBMS</v>
      </c>
      <c r="F1280" s="2">
        <v>45434</v>
      </c>
      <c r="G1280" t="s">
        <v>1722</v>
      </c>
      <c r="H1280" s="10" t="s">
        <v>5717</v>
      </c>
      <c r="I1280" t="s">
        <v>92</v>
      </c>
      <c r="J1280" t="s">
        <v>1723</v>
      </c>
      <c r="K1280" t="s">
        <v>8</v>
      </c>
      <c r="L1280" t="str">
        <f t="shared" si="38"/>
        <v>Serviço</v>
      </c>
      <c r="M1280" t="s">
        <v>0</v>
      </c>
      <c r="N1280" t="s">
        <v>0</v>
      </c>
      <c r="O1280" t="s">
        <v>9</v>
      </c>
      <c r="P1280">
        <v>2118</v>
      </c>
      <c r="Q1280" t="str">
        <f>_xlfn.XLOOKUP(P1280,Planilha1!$A$2:$A$3,Planilha1!$B$2:$B$3)</f>
        <v>Arena</v>
      </c>
      <c r="R1280" t="s">
        <v>0</v>
      </c>
      <c r="S1280" s="3">
        <v>1</v>
      </c>
      <c r="T1280" t="s">
        <v>10</v>
      </c>
      <c r="U1280" s="3">
        <v>1</v>
      </c>
      <c r="V1280" t="s">
        <v>10</v>
      </c>
      <c r="W1280" s="4">
        <v>5200</v>
      </c>
      <c r="X1280" s="17">
        <f t="shared" si="39"/>
        <v>5200</v>
      </c>
      <c r="Y1280" t="s">
        <v>11</v>
      </c>
      <c r="Z1280" s="3">
        <v>1</v>
      </c>
      <c r="AA1280" s="3">
        <v>0</v>
      </c>
      <c r="AB1280" s="3">
        <v>0</v>
      </c>
      <c r="AC1280" s="3">
        <v>0</v>
      </c>
      <c r="AD1280" s="4">
        <v>0</v>
      </c>
      <c r="AE1280" s="3">
        <v>0</v>
      </c>
      <c r="AF1280" s="4">
        <v>0</v>
      </c>
      <c r="AG1280" s="3">
        <v>1</v>
      </c>
      <c r="AH1280" s="4">
        <v>0</v>
      </c>
      <c r="AI1280" s="4">
        <v>0</v>
      </c>
      <c r="AJ1280" s="4">
        <v>0</v>
      </c>
      <c r="AK1280" s="4">
        <v>0</v>
      </c>
      <c r="AL1280" t="s">
        <v>1915</v>
      </c>
      <c r="AM1280" t="s">
        <v>13</v>
      </c>
    </row>
    <row r="1281" spans="1:39" x14ac:dyDescent="0.25">
      <c r="A1281" t="s">
        <v>1</v>
      </c>
      <c r="B1281" t="s">
        <v>2</v>
      </c>
      <c r="C1281" t="s">
        <v>3</v>
      </c>
      <c r="D1281" t="s">
        <v>4</v>
      </c>
      <c r="E1281" t="str">
        <f>_xlfn.XLOOKUP(D1281,Planilha2!A:A,Planilha2!B:B)</f>
        <v>Compras EBMS</v>
      </c>
      <c r="F1281" s="2">
        <v>45434</v>
      </c>
      <c r="G1281" t="s">
        <v>1239</v>
      </c>
      <c r="H1281" s="10" t="s">
        <v>5972</v>
      </c>
      <c r="I1281" t="s">
        <v>21</v>
      </c>
      <c r="J1281" t="s">
        <v>1240</v>
      </c>
      <c r="K1281" t="s">
        <v>8</v>
      </c>
      <c r="L1281" t="str">
        <f t="shared" si="38"/>
        <v>Serviço</v>
      </c>
      <c r="M1281" t="s">
        <v>0</v>
      </c>
      <c r="N1281" t="s">
        <v>0</v>
      </c>
      <c r="O1281" t="s">
        <v>9</v>
      </c>
      <c r="P1281">
        <v>2118</v>
      </c>
      <c r="Q1281" t="str">
        <f>_xlfn.XLOOKUP(P1281,Planilha1!$A$2:$A$3,Planilha1!$B$2:$B$3)</f>
        <v>Arena</v>
      </c>
      <c r="R1281" t="s">
        <v>0</v>
      </c>
      <c r="S1281" s="3">
        <v>1</v>
      </c>
      <c r="T1281" t="s">
        <v>10</v>
      </c>
      <c r="U1281" s="3">
        <v>1</v>
      </c>
      <c r="V1281" t="s">
        <v>10</v>
      </c>
      <c r="W1281" s="4">
        <v>1500</v>
      </c>
      <c r="X1281" s="17">
        <f t="shared" si="39"/>
        <v>1500</v>
      </c>
      <c r="Y1281" t="s">
        <v>11</v>
      </c>
      <c r="Z1281" s="3">
        <v>1</v>
      </c>
      <c r="AA1281" s="3">
        <v>0</v>
      </c>
      <c r="AB1281" s="3">
        <v>0</v>
      </c>
      <c r="AC1281" s="3">
        <v>0</v>
      </c>
      <c r="AD1281" s="4">
        <v>0</v>
      </c>
      <c r="AE1281" s="3">
        <v>0</v>
      </c>
      <c r="AF1281" s="4">
        <v>0</v>
      </c>
      <c r="AG1281" s="3">
        <v>1</v>
      </c>
      <c r="AH1281" s="4">
        <v>0</v>
      </c>
      <c r="AI1281" s="4">
        <v>0</v>
      </c>
      <c r="AJ1281" s="4">
        <v>0</v>
      </c>
      <c r="AK1281" s="4">
        <v>0</v>
      </c>
      <c r="AL1281" t="s">
        <v>1916</v>
      </c>
      <c r="AM1281" t="s">
        <v>13</v>
      </c>
    </row>
    <row r="1282" spans="1:39" x14ac:dyDescent="0.25">
      <c r="A1282" t="s">
        <v>1</v>
      </c>
      <c r="B1282" t="s">
        <v>2</v>
      </c>
      <c r="C1282" t="s">
        <v>3</v>
      </c>
      <c r="D1282" t="s">
        <v>4</v>
      </c>
      <c r="E1282" t="str">
        <f>_xlfn.XLOOKUP(D1282,Planilha2!A:A,Planilha2!B:B)</f>
        <v>Compras EBMS</v>
      </c>
      <c r="F1282" s="2">
        <v>45434</v>
      </c>
      <c r="G1282" t="s">
        <v>1686</v>
      </c>
      <c r="H1282" s="10" t="s">
        <v>5716</v>
      </c>
      <c r="I1282" t="s">
        <v>1482</v>
      </c>
      <c r="J1282" t="s">
        <v>1917</v>
      </c>
      <c r="K1282" t="s">
        <v>8</v>
      </c>
      <c r="L1282" t="str">
        <f t="shared" si="38"/>
        <v>Serviço</v>
      </c>
      <c r="M1282" t="s">
        <v>0</v>
      </c>
      <c r="N1282" t="s">
        <v>0</v>
      </c>
      <c r="O1282" t="s">
        <v>9</v>
      </c>
      <c r="P1282">
        <v>2118</v>
      </c>
      <c r="Q1282" t="str">
        <f>_xlfn.XLOOKUP(P1282,Planilha1!$A$2:$A$3,Planilha1!$B$2:$B$3)</f>
        <v>Arena</v>
      </c>
      <c r="R1282" t="s">
        <v>0</v>
      </c>
      <c r="S1282" s="3">
        <v>1</v>
      </c>
      <c r="T1282" t="s">
        <v>10</v>
      </c>
      <c r="U1282" s="3">
        <v>1</v>
      </c>
      <c r="V1282" t="s">
        <v>10</v>
      </c>
      <c r="W1282" s="4">
        <v>6438</v>
      </c>
      <c r="X1282" s="17">
        <f t="shared" si="39"/>
        <v>6438</v>
      </c>
      <c r="Y1282" t="s">
        <v>11</v>
      </c>
      <c r="Z1282" s="3">
        <v>1</v>
      </c>
      <c r="AA1282" s="3">
        <v>0</v>
      </c>
      <c r="AB1282" s="3">
        <v>0</v>
      </c>
      <c r="AC1282" s="3">
        <v>0</v>
      </c>
      <c r="AD1282" s="4">
        <v>0</v>
      </c>
      <c r="AE1282" s="3">
        <v>0</v>
      </c>
      <c r="AF1282" s="4">
        <v>0</v>
      </c>
      <c r="AG1282" s="3">
        <v>1</v>
      </c>
      <c r="AH1282" s="4">
        <v>0</v>
      </c>
      <c r="AI1282" s="4">
        <v>0</v>
      </c>
      <c r="AJ1282" s="4">
        <v>0</v>
      </c>
      <c r="AK1282" s="4">
        <v>0</v>
      </c>
      <c r="AL1282" t="s">
        <v>1918</v>
      </c>
      <c r="AM1282" t="s">
        <v>13</v>
      </c>
    </row>
    <row r="1283" spans="1:39" x14ac:dyDescent="0.25">
      <c r="A1283" t="s">
        <v>1</v>
      </c>
      <c r="B1283" t="s">
        <v>2</v>
      </c>
      <c r="C1283" t="s">
        <v>3</v>
      </c>
      <c r="D1283" t="s">
        <v>4</v>
      </c>
      <c r="E1283" t="str">
        <f>_xlfn.XLOOKUP(D1283,Planilha2!A:A,Planilha2!B:B)</f>
        <v>Compras EBMS</v>
      </c>
      <c r="F1283" s="2">
        <v>45434</v>
      </c>
      <c r="G1283" t="s">
        <v>1686</v>
      </c>
      <c r="H1283" s="10" t="s">
        <v>5716</v>
      </c>
      <c r="I1283" t="s">
        <v>1482</v>
      </c>
      <c r="J1283" t="s">
        <v>1917</v>
      </c>
      <c r="K1283" t="s">
        <v>8</v>
      </c>
      <c r="L1283" t="str">
        <f t="shared" ref="L1283:L1346" si="40">IF(LEFT(K1283,1)="s","Serviço",IF(LEFT(K1283,1)="l","Locação","Material"))</f>
        <v>Serviço</v>
      </c>
      <c r="M1283" t="s">
        <v>0</v>
      </c>
      <c r="N1283" t="s">
        <v>0</v>
      </c>
      <c r="O1283" t="s">
        <v>9</v>
      </c>
      <c r="P1283">
        <v>2118</v>
      </c>
      <c r="Q1283" t="str">
        <f>_xlfn.XLOOKUP(P1283,Planilha1!$A$2:$A$3,Planilha1!$B$2:$B$3)</f>
        <v>Arena</v>
      </c>
      <c r="R1283" t="s">
        <v>0</v>
      </c>
      <c r="S1283" s="3">
        <v>1</v>
      </c>
      <c r="T1283" t="s">
        <v>10</v>
      </c>
      <c r="U1283" s="3">
        <v>1</v>
      </c>
      <c r="V1283" t="s">
        <v>10</v>
      </c>
      <c r="W1283" s="4">
        <v>6438</v>
      </c>
      <c r="X1283" s="17">
        <f t="shared" ref="X1283:X1346" si="41">W1283*S1283/Z1283</f>
        <v>6438</v>
      </c>
      <c r="Y1283" t="s">
        <v>11</v>
      </c>
      <c r="Z1283" s="3">
        <v>1</v>
      </c>
      <c r="AA1283" s="3">
        <v>0</v>
      </c>
      <c r="AB1283" s="3">
        <v>0</v>
      </c>
      <c r="AC1283" s="3">
        <v>0</v>
      </c>
      <c r="AD1283" s="4">
        <v>0</v>
      </c>
      <c r="AE1283" s="3">
        <v>0</v>
      </c>
      <c r="AF1283" s="4">
        <v>0</v>
      </c>
      <c r="AG1283" s="3">
        <v>1</v>
      </c>
      <c r="AH1283" s="4">
        <v>0</v>
      </c>
      <c r="AI1283" s="4">
        <v>0</v>
      </c>
      <c r="AJ1283" s="4">
        <v>0</v>
      </c>
      <c r="AK1283" s="4">
        <v>0</v>
      </c>
      <c r="AL1283" t="s">
        <v>1919</v>
      </c>
      <c r="AM1283" t="s">
        <v>13</v>
      </c>
    </row>
    <row r="1284" spans="1:39" x14ac:dyDescent="0.25">
      <c r="A1284" t="s">
        <v>1</v>
      </c>
      <c r="B1284" t="s">
        <v>2</v>
      </c>
      <c r="C1284" t="s">
        <v>3</v>
      </c>
      <c r="D1284" t="s">
        <v>4</v>
      </c>
      <c r="E1284" t="str">
        <f>_xlfn.XLOOKUP(D1284,Planilha2!A:A,Planilha2!B:B)</f>
        <v>Compras EBMS</v>
      </c>
      <c r="F1284" s="2">
        <v>45435</v>
      </c>
      <c r="G1284" t="s">
        <v>1458</v>
      </c>
      <c r="H1284" s="10" t="s">
        <v>5704</v>
      </c>
      <c r="I1284" t="s">
        <v>1681</v>
      </c>
      <c r="J1284" t="s">
        <v>1920</v>
      </c>
      <c r="K1284" t="s">
        <v>8</v>
      </c>
      <c r="L1284" t="str">
        <f t="shared" si="40"/>
        <v>Serviço</v>
      </c>
      <c r="M1284" t="s">
        <v>0</v>
      </c>
      <c r="N1284" t="s">
        <v>0</v>
      </c>
      <c r="O1284" t="s">
        <v>9</v>
      </c>
      <c r="P1284">
        <v>2118</v>
      </c>
      <c r="Q1284" t="str">
        <f>_xlfn.XLOOKUP(P1284,Planilha1!$A$2:$A$3,Planilha1!$B$2:$B$3)</f>
        <v>Arena</v>
      </c>
      <c r="R1284" t="s">
        <v>0</v>
      </c>
      <c r="S1284" s="3">
        <v>1</v>
      </c>
      <c r="T1284" t="s">
        <v>10</v>
      </c>
      <c r="U1284" s="3">
        <v>1</v>
      </c>
      <c r="V1284" t="s">
        <v>10</v>
      </c>
      <c r="W1284" s="4">
        <v>0.25</v>
      </c>
      <c r="X1284" s="17">
        <f t="shared" si="41"/>
        <v>0.25</v>
      </c>
      <c r="Y1284" t="s">
        <v>11</v>
      </c>
      <c r="Z1284" s="3">
        <v>1</v>
      </c>
      <c r="AA1284" s="3">
        <v>0</v>
      </c>
      <c r="AB1284" s="3">
        <v>0</v>
      </c>
      <c r="AC1284" s="3">
        <v>0</v>
      </c>
      <c r="AD1284" s="4">
        <v>0</v>
      </c>
      <c r="AE1284" s="3">
        <v>0</v>
      </c>
      <c r="AF1284" s="4">
        <v>0</v>
      </c>
      <c r="AG1284" s="3">
        <v>1</v>
      </c>
      <c r="AH1284" s="4">
        <v>0</v>
      </c>
      <c r="AI1284" s="4">
        <v>0</v>
      </c>
      <c r="AJ1284" s="4">
        <v>0</v>
      </c>
      <c r="AK1284" s="4">
        <v>0</v>
      </c>
      <c r="AL1284" t="s">
        <v>1921</v>
      </c>
      <c r="AM1284" t="s">
        <v>13</v>
      </c>
    </row>
    <row r="1285" spans="1:39" x14ac:dyDescent="0.25">
      <c r="A1285" t="s">
        <v>1</v>
      </c>
      <c r="B1285" t="s">
        <v>2</v>
      </c>
      <c r="C1285" t="s">
        <v>3</v>
      </c>
      <c r="D1285" t="s">
        <v>4</v>
      </c>
      <c r="E1285" t="str">
        <f>_xlfn.XLOOKUP(D1285,Planilha2!A:A,Planilha2!B:B)</f>
        <v>Compras EBMS</v>
      </c>
      <c r="F1285" s="2">
        <v>45435</v>
      </c>
      <c r="G1285" t="s">
        <v>1458</v>
      </c>
      <c r="H1285" s="10" t="s">
        <v>5704</v>
      </c>
      <c r="I1285" t="s">
        <v>1681</v>
      </c>
      <c r="J1285" t="s">
        <v>1920</v>
      </c>
      <c r="K1285" t="s">
        <v>8</v>
      </c>
      <c r="L1285" t="str">
        <f t="shared" si="40"/>
        <v>Serviço</v>
      </c>
      <c r="M1285" t="s">
        <v>0</v>
      </c>
      <c r="N1285" t="s">
        <v>0</v>
      </c>
      <c r="O1285" t="s">
        <v>9</v>
      </c>
      <c r="P1285">
        <v>2118</v>
      </c>
      <c r="Q1285" t="str">
        <f>_xlfn.XLOOKUP(P1285,Planilha1!$A$2:$A$3,Planilha1!$B$2:$B$3)</f>
        <v>Arena</v>
      </c>
      <c r="R1285" t="s">
        <v>0</v>
      </c>
      <c r="S1285" s="3">
        <v>1</v>
      </c>
      <c r="T1285" t="s">
        <v>10</v>
      </c>
      <c r="U1285" s="3">
        <v>1</v>
      </c>
      <c r="V1285" t="s">
        <v>10</v>
      </c>
      <c r="W1285" s="4">
        <v>0.25</v>
      </c>
      <c r="X1285" s="17">
        <f t="shared" si="41"/>
        <v>0.25</v>
      </c>
      <c r="Y1285" t="s">
        <v>11</v>
      </c>
      <c r="Z1285" s="3">
        <v>1</v>
      </c>
      <c r="AA1285" s="3">
        <v>0</v>
      </c>
      <c r="AB1285" s="3">
        <v>0</v>
      </c>
      <c r="AC1285" s="3">
        <v>0</v>
      </c>
      <c r="AD1285" s="4">
        <v>0</v>
      </c>
      <c r="AE1285" s="3">
        <v>0</v>
      </c>
      <c r="AF1285" s="4">
        <v>0</v>
      </c>
      <c r="AG1285" s="3">
        <v>1</v>
      </c>
      <c r="AH1285" s="4">
        <v>0</v>
      </c>
      <c r="AI1285" s="4">
        <v>0</v>
      </c>
      <c r="AJ1285" s="4">
        <v>0</v>
      </c>
      <c r="AK1285" s="4">
        <v>0</v>
      </c>
      <c r="AL1285" t="s">
        <v>1922</v>
      </c>
      <c r="AM1285" t="s">
        <v>13</v>
      </c>
    </row>
    <row r="1286" spans="1:39" x14ac:dyDescent="0.25">
      <c r="A1286" t="s">
        <v>1</v>
      </c>
      <c r="B1286" t="s">
        <v>2</v>
      </c>
      <c r="C1286" t="s">
        <v>3</v>
      </c>
      <c r="D1286" t="s">
        <v>4</v>
      </c>
      <c r="E1286" t="str">
        <f>_xlfn.XLOOKUP(D1286,Planilha2!A:A,Planilha2!B:B)</f>
        <v>Compras EBMS</v>
      </c>
      <c r="F1286" s="2">
        <v>45435</v>
      </c>
      <c r="G1286" t="s">
        <v>1458</v>
      </c>
      <c r="H1286" s="10" t="s">
        <v>5704</v>
      </c>
      <c r="I1286" t="s">
        <v>1681</v>
      </c>
      <c r="J1286" t="s">
        <v>1920</v>
      </c>
      <c r="K1286" t="s">
        <v>8</v>
      </c>
      <c r="L1286" t="str">
        <f t="shared" si="40"/>
        <v>Serviço</v>
      </c>
      <c r="M1286" t="s">
        <v>0</v>
      </c>
      <c r="N1286" t="s">
        <v>0</v>
      </c>
      <c r="O1286" t="s">
        <v>9</v>
      </c>
      <c r="P1286">
        <v>2118</v>
      </c>
      <c r="Q1286" t="str">
        <f>_xlfn.XLOOKUP(P1286,Planilha1!$A$2:$A$3,Planilha1!$B$2:$B$3)</f>
        <v>Arena</v>
      </c>
      <c r="R1286" t="s">
        <v>0</v>
      </c>
      <c r="S1286" s="3">
        <v>1</v>
      </c>
      <c r="T1286" t="s">
        <v>10</v>
      </c>
      <c r="U1286" s="3">
        <v>1</v>
      </c>
      <c r="V1286" t="s">
        <v>10</v>
      </c>
      <c r="W1286" s="4">
        <v>0.25</v>
      </c>
      <c r="X1286" s="17">
        <f t="shared" si="41"/>
        <v>0.25</v>
      </c>
      <c r="Y1286" t="s">
        <v>11</v>
      </c>
      <c r="Z1286" s="3">
        <v>1</v>
      </c>
      <c r="AA1286" s="3">
        <v>0</v>
      </c>
      <c r="AB1286" s="3">
        <v>0</v>
      </c>
      <c r="AC1286" s="3">
        <v>0</v>
      </c>
      <c r="AD1286" s="4">
        <v>0</v>
      </c>
      <c r="AE1286" s="3">
        <v>0</v>
      </c>
      <c r="AF1286" s="4">
        <v>0</v>
      </c>
      <c r="AG1286" s="3">
        <v>1</v>
      </c>
      <c r="AH1286" s="4">
        <v>0</v>
      </c>
      <c r="AI1286" s="4">
        <v>0</v>
      </c>
      <c r="AJ1286" s="4">
        <v>0</v>
      </c>
      <c r="AK1286" s="4">
        <v>0</v>
      </c>
      <c r="AL1286" t="s">
        <v>1923</v>
      </c>
      <c r="AM1286" t="s">
        <v>13</v>
      </c>
    </row>
    <row r="1287" spans="1:39" x14ac:dyDescent="0.25">
      <c r="A1287" t="s">
        <v>1</v>
      </c>
      <c r="B1287" t="s">
        <v>2</v>
      </c>
      <c r="C1287" t="s">
        <v>3</v>
      </c>
      <c r="D1287" t="s">
        <v>4</v>
      </c>
      <c r="E1287" t="str">
        <f>_xlfn.XLOOKUP(D1287,Planilha2!A:A,Planilha2!B:B)</f>
        <v>Compras EBMS</v>
      </c>
      <c r="F1287" s="2">
        <v>45435</v>
      </c>
      <c r="G1287" t="s">
        <v>1458</v>
      </c>
      <c r="H1287" s="10" t="s">
        <v>5704</v>
      </c>
      <c r="I1287" t="s">
        <v>1681</v>
      </c>
      <c r="J1287" t="s">
        <v>1920</v>
      </c>
      <c r="K1287" t="s">
        <v>8</v>
      </c>
      <c r="L1287" t="str">
        <f t="shared" si="40"/>
        <v>Serviço</v>
      </c>
      <c r="M1287" t="s">
        <v>0</v>
      </c>
      <c r="N1287" t="s">
        <v>0</v>
      </c>
      <c r="O1287" t="s">
        <v>9</v>
      </c>
      <c r="P1287">
        <v>2118</v>
      </c>
      <c r="Q1287" t="str">
        <f>_xlfn.XLOOKUP(P1287,Planilha1!$A$2:$A$3,Planilha1!$B$2:$B$3)</f>
        <v>Arena</v>
      </c>
      <c r="R1287" t="s">
        <v>0</v>
      </c>
      <c r="S1287" s="3">
        <v>1</v>
      </c>
      <c r="T1287" t="s">
        <v>10</v>
      </c>
      <c r="U1287" s="3">
        <v>1</v>
      </c>
      <c r="V1287" t="s">
        <v>10</v>
      </c>
      <c r="W1287" s="4">
        <v>0.25</v>
      </c>
      <c r="X1287" s="17">
        <f t="shared" si="41"/>
        <v>0.25</v>
      </c>
      <c r="Y1287" t="s">
        <v>11</v>
      </c>
      <c r="Z1287" s="3">
        <v>1</v>
      </c>
      <c r="AA1287" s="3">
        <v>0</v>
      </c>
      <c r="AB1287" s="3">
        <v>0</v>
      </c>
      <c r="AC1287" s="3">
        <v>0</v>
      </c>
      <c r="AD1287" s="4">
        <v>0</v>
      </c>
      <c r="AE1287" s="3">
        <v>0</v>
      </c>
      <c r="AF1287" s="4">
        <v>0</v>
      </c>
      <c r="AG1287" s="3">
        <v>1</v>
      </c>
      <c r="AH1287" s="4">
        <v>0</v>
      </c>
      <c r="AI1287" s="4">
        <v>0</v>
      </c>
      <c r="AJ1287" s="4">
        <v>0</v>
      </c>
      <c r="AK1287" s="4">
        <v>0</v>
      </c>
      <c r="AL1287" t="s">
        <v>1924</v>
      </c>
      <c r="AM1287" t="s">
        <v>13</v>
      </c>
    </row>
    <row r="1288" spans="1:39" x14ac:dyDescent="0.25">
      <c r="A1288" t="s">
        <v>1</v>
      </c>
      <c r="B1288" t="s">
        <v>2</v>
      </c>
      <c r="C1288" t="s">
        <v>3</v>
      </c>
      <c r="D1288" t="s">
        <v>4</v>
      </c>
      <c r="E1288" t="str">
        <f>_xlfn.XLOOKUP(D1288,Planilha2!A:A,Planilha2!B:B)</f>
        <v>Compras EBMS</v>
      </c>
      <c r="F1288" s="2">
        <v>45435</v>
      </c>
      <c r="G1288" t="s">
        <v>32</v>
      </c>
      <c r="H1288" s="10" t="s">
        <v>5592</v>
      </c>
      <c r="I1288" t="s">
        <v>1319</v>
      </c>
      <c r="J1288" t="s">
        <v>1925</v>
      </c>
      <c r="K1288" t="s">
        <v>8</v>
      </c>
      <c r="L1288" t="str">
        <f t="shared" si="40"/>
        <v>Serviço</v>
      </c>
      <c r="M1288" t="s">
        <v>0</v>
      </c>
      <c r="N1288" t="s">
        <v>0</v>
      </c>
      <c r="O1288" t="s">
        <v>9</v>
      </c>
      <c r="P1288">
        <v>2118</v>
      </c>
      <c r="Q1288" t="str">
        <f>_xlfn.XLOOKUP(P1288,Planilha1!$A$2:$A$3,Planilha1!$B$2:$B$3)</f>
        <v>Arena</v>
      </c>
      <c r="R1288" t="s">
        <v>0</v>
      </c>
      <c r="S1288" s="3">
        <v>1</v>
      </c>
      <c r="T1288" t="s">
        <v>10</v>
      </c>
      <c r="U1288" s="3">
        <v>1</v>
      </c>
      <c r="V1288" t="s">
        <v>10</v>
      </c>
      <c r="W1288" s="4">
        <v>5200</v>
      </c>
      <c r="X1288" s="17">
        <f t="shared" si="41"/>
        <v>5200</v>
      </c>
      <c r="Y1288" t="s">
        <v>11</v>
      </c>
      <c r="Z1288" s="3">
        <v>1</v>
      </c>
      <c r="AA1288" s="3">
        <v>0</v>
      </c>
      <c r="AB1288" s="3">
        <v>0</v>
      </c>
      <c r="AC1288" s="3">
        <v>0</v>
      </c>
      <c r="AD1288" s="4">
        <v>0</v>
      </c>
      <c r="AE1288" s="3">
        <v>0</v>
      </c>
      <c r="AF1288" s="4">
        <v>0</v>
      </c>
      <c r="AG1288" s="3">
        <v>1</v>
      </c>
      <c r="AH1288" s="4">
        <v>0</v>
      </c>
      <c r="AI1288" s="4">
        <v>0</v>
      </c>
      <c r="AJ1288" s="4">
        <v>0</v>
      </c>
      <c r="AK1288" s="4">
        <v>0</v>
      </c>
      <c r="AL1288" t="s">
        <v>1926</v>
      </c>
      <c r="AM1288" t="s">
        <v>13</v>
      </c>
    </row>
    <row r="1289" spans="1:39" x14ac:dyDescent="0.25">
      <c r="A1289" t="s">
        <v>1</v>
      </c>
      <c r="B1289" t="s">
        <v>2</v>
      </c>
      <c r="C1289" t="s">
        <v>3</v>
      </c>
      <c r="D1289" t="s">
        <v>4</v>
      </c>
      <c r="E1289" t="str">
        <f>_xlfn.XLOOKUP(D1289,Planilha2!A:A,Planilha2!B:B)</f>
        <v>Compras EBMS</v>
      </c>
      <c r="F1289" s="2">
        <v>45436</v>
      </c>
      <c r="G1289" t="s">
        <v>1217</v>
      </c>
      <c r="H1289" s="10" t="s">
        <v>5672</v>
      </c>
      <c r="I1289" t="s">
        <v>21</v>
      </c>
      <c r="J1289" t="s">
        <v>1323</v>
      </c>
      <c r="K1289" t="s">
        <v>8</v>
      </c>
      <c r="L1289" t="str">
        <f t="shared" si="40"/>
        <v>Serviço</v>
      </c>
      <c r="M1289" t="s">
        <v>0</v>
      </c>
      <c r="N1289" t="s">
        <v>0</v>
      </c>
      <c r="O1289" t="s">
        <v>9</v>
      </c>
      <c r="P1289">
        <v>2118</v>
      </c>
      <c r="Q1289" t="str">
        <f>_xlfn.XLOOKUP(P1289,Planilha1!$A$2:$A$3,Planilha1!$B$2:$B$3)</f>
        <v>Arena</v>
      </c>
      <c r="R1289" t="s">
        <v>0</v>
      </c>
      <c r="S1289" s="3">
        <v>1</v>
      </c>
      <c r="T1289" t="s">
        <v>10</v>
      </c>
      <c r="U1289" s="3">
        <v>1</v>
      </c>
      <c r="V1289" t="s">
        <v>10</v>
      </c>
      <c r="W1289" s="4">
        <v>1600</v>
      </c>
      <c r="X1289" s="17">
        <f t="shared" si="41"/>
        <v>1600</v>
      </c>
      <c r="Y1289" t="s">
        <v>11</v>
      </c>
      <c r="Z1289" s="3">
        <v>1</v>
      </c>
      <c r="AA1289" s="3">
        <v>0</v>
      </c>
      <c r="AB1289" s="3">
        <v>0</v>
      </c>
      <c r="AC1289" s="3">
        <v>0</v>
      </c>
      <c r="AD1289" s="4">
        <v>0</v>
      </c>
      <c r="AE1289" s="3">
        <v>0</v>
      </c>
      <c r="AF1289" s="4">
        <v>0</v>
      </c>
      <c r="AG1289" s="3">
        <v>1</v>
      </c>
      <c r="AH1289" s="4">
        <v>0</v>
      </c>
      <c r="AI1289" s="4">
        <v>0</v>
      </c>
      <c r="AJ1289" s="4">
        <v>0</v>
      </c>
      <c r="AK1289" s="4">
        <v>0</v>
      </c>
      <c r="AL1289" t="s">
        <v>1927</v>
      </c>
      <c r="AM1289" t="s">
        <v>13</v>
      </c>
    </row>
    <row r="1290" spans="1:39" x14ac:dyDescent="0.25">
      <c r="A1290" t="s">
        <v>1</v>
      </c>
      <c r="B1290" t="s">
        <v>2</v>
      </c>
      <c r="C1290" t="s">
        <v>3</v>
      </c>
      <c r="D1290" t="s">
        <v>4</v>
      </c>
      <c r="E1290" t="str">
        <f>_xlfn.XLOOKUP(D1290,Planilha2!A:A,Planilha2!B:B)</f>
        <v>Compras EBMS</v>
      </c>
      <c r="F1290" s="2">
        <v>45436</v>
      </c>
      <c r="G1290" t="s">
        <v>1220</v>
      </c>
      <c r="H1290" s="10" t="s">
        <v>5673</v>
      </c>
      <c r="I1290" t="s">
        <v>21</v>
      </c>
      <c r="J1290" t="s">
        <v>1326</v>
      </c>
      <c r="K1290" t="s">
        <v>8</v>
      </c>
      <c r="L1290" t="str">
        <f t="shared" si="40"/>
        <v>Serviço</v>
      </c>
      <c r="M1290" t="s">
        <v>0</v>
      </c>
      <c r="N1290" t="s">
        <v>0</v>
      </c>
      <c r="O1290" t="s">
        <v>9</v>
      </c>
      <c r="P1290">
        <v>2118</v>
      </c>
      <c r="Q1290" t="str">
        <f>_xlfn.XLOOKUP(P1290,Planilha1!$A$2:$A$3,Planilha1!$B$2:$B$3)</f>
        <v>Arena</v>
      </c>
      <c r="R1290" t="s">
        <v>0</v>
      </c>
      <c r="S1290" s="3">
        <v>1</v>
      </c>
      <c r="T1290" t="s">
        <v>10</v>
      </c>
      <c r="U1290" s="3">
        <v>1</v>
      </c>
      <c r="V1290" t="s">
        <v>10</v>
      </c>
      <c r="W1290" s="4">
        <v>500</v>
      </c>
      <c r="X1290" s="17">
        <f t="shared" si="41"/>
        <v>500</v>
      </c>
      <c r="Y1290" t="s">
        <v>11</v>
      </c>
      <c r="Z1290" s="3">
        <v>1</v>
      </c>
      <c r="AA1290" s="3">
        <v>0</v>
      </c>
      <c r="AB1290" s="3">
        <v>0</v>
      </c>
      <c r="AC1290" s="3">
        <v>0</v>
      </c>
      <c r="AD1290" s="4">
        <v>0</v>
      </c>
      <c r="AE1290" s="3">
        <v>0</v>
      </c>
      <c r="AF1290" s="4">
        <v>0</v>
      </c>
      <c r="AG1290" s="3">
        <v>1</v>
      </c>
      <c r="AH1290" s="4">
        <v>0</v>
      </c>
      <c r="AI1290" s="4">
        <v>0</v>
      </c>
      <c r="AJ1290" s="4">
        <v>0</v>
      </c>
      <c r="AK1290" s="4">
        <v>0</v>
      </c>
      <c r="AL1290" t="s">
        <v>1928</v>
      </c>
      <c r="AM1290" t="s">
        <v>13</v>
      </c>
    </row>
    <row r="1291" spans="1:39" x14ac:dyDescent="0.25">
      <c r="A1291" t="s">
        <v>1</v>
      </c>
      <c r="B1291" t="s">
        <v>2</v>
      </c>
      <c r="C1291" t="s">
        <v>3</v>
      </c>
      <c r="D1291" t="s">
        <v>4</v>
      </c>
      <c r="E1291" t="str">
        <f>_xlfn.XLOOKUP(D1291,Planilha2!A:A,Planilha2!B:B)</f>
        <v>Compras EBMS</v>
      </c>
      <c r="F1291" s="2">
        <v>45436</v>
      </c>
      <c r="G1291" t="s">
        <v>1223</v>
      </c>
      <c r="H1291" s="10" t="s">
        <v>5674</v>
      </c>
      <c r="I1291" t="s">
        <v>21</v>
      </c>
      <c r="J1291" t="s">
        <v>1224</v>
      </c>
      <c r="K1291" t="s">
        <v>8</v>
      </c>
      <c r="L1291" t="str">
        <f t="shared" si="40"/>
        <v>Serviço</v>
      </c>
      <c r="M1291" t="s">
        <v>0</v>
      </c>
      <c r="N1291" t="s">
        <v>0</v>
      </c>
      <c r="O1291" t="s">
        <v>9</v>
      </c>
      <c r="P1291">
        <v>2118</v>
      </c>
      <c r="Q1291" t="str">
        <f>_xlfn.XLOOKUP(P1291,Planilha1!$A$2:$A$3,Planilha1!$B$2:$B$3)</f>
        <v>Arena</v>
      </c>
      <c r="R1291" t="s">
        <v>0</v>
      </c>
      <c r="S1291" s="3">
        <v>1</v>
      </c>
      <c r="T1291" t="s">
        <v>10</v>
      </c>
      <c r="U1291" s="3">
        <v>1</v>
      </c>
      <c r="V1291" t="s">
        <v>10</v>
      </c>
      <c r="W1291" s="4">
        <v>500</v>
      </c>
      <c r="X1291" s="17">
        <f t="shared" si="41"/>
        <v>500</v>
      </c>
      <c r="Y1291" t="s">
        <v>11</v>
      </c>
      <c r="Z1291" s="3">
        <v>1</v>
      </c>
      <c r="AA1291" s="3">
        <v>0</v>
      </c>
      <c r="AB1291" s="3">
        <v>0</v>
      </c>
      <c r="AC1291" s="3">
        <v>0</v>
      </c>
      <c r="AD1291" s="4">
        <v>0</v>
      </c>
      <c r="AE1291" s="3">
        <v>0</v>
      </c>
      <c r="AF1291" s="4">
        <v>0</v>
      </c>
      <c r="AG1291" s="3">
        <v>1</v>
      </c>
      <c r="AH1291" s="4">
        <v>0</v>
      </c>
      <c r="AI1291" s="4">
        <v>0</v>
      </c>
      <c r="AJ1291" s="4">
        <v>0</v>
      </c>
      <c r="AK1291" s="4">
        <v>0</v>
      </c>
      <c r="AL1291" t="s">
        <v>1929</v>
      </c>
      <c r="AM1291" t="s">
        <v>13</v>
      </c>
    </row>
    <row r="1292" spans="1:39" x14ac:dyDescent="0.25">
      <c r="A1292" t="s">
        <v>1</v>
      </c>
      <c r="B1292" t="s">
        <v>2</v>
      </c>
      <c r="C1292" t="s">
        <v>3</v>
      </c>
      <c r="D1292" t="s">
        <v>4</v>
      </c>
      <c r="E1292" t="str">
        <f>_xlfn.XLOOKUP(D1292,Planilha2!A:A,Planilha2!B:B)</f>
        <v>Compras EBMS</v>
      </c>
      <c r="F1292" s="2">
        <v>45436</v>
      </c>
      <c r="G1292" t="s">
        <v>1169</v>
      </c>
      <c r="H1292" s="10" t="s">
        <v>5666</v>
      </c>
      <c r="I1292" t="s">
        <v>1170</v>
      </c>
      <c r="J1292" t="s">
        <v>1930</v>
      </c>
      <c r="K1292" t="s">
        <v>1146</v>
      </c>
      <c r="L1292" t="str">
        <f t="shared" si="40"/>
        <v>Material</v>
      </c>
      <c r="M1292" t="s">
        <v>0</v>
      </c>
      <c r="N1292" t="s">
        <v>0</v>
      </c>
      <c r="O1292" t="s">
        <v>9</v>
      </c>
      <c r="P1292">
        <v>2118</v>
      </c>
      <c r="Q1292" t="str">
        <f>_xlfn.XLOOKUP(P1292,Planilha1!$A$2:$A$3,Planilha1!$B$2:$B$3)</f>
        <v>Arena</v>
      </c>
      <c r="R1292" t="s">
        <v>0</v>
      </c>
      <c r="S1292" s="3">
        <v>1</v>
      </c>
      <c r="T1292" t="s">
        <v>210</v>
      </c>
      <c r="U1292" s="3">
        <v>1</v>
      </c>
      <c r="V1292" t="s">
        <v>210</v>
      </c>
      <c r="W1292" s="4">
        <v>3432</v>
      </c>
      <c r="X1292" s="17">
        <f t="shared" si="41"/>
        <v>3432</v>
      </c>
      <c r="Y1292" t="s">
        <v>11</v>
      </c>
      <c r="Z1292" s="3">
        <v>1</v>
      </c>
      <c r="AA1292" s="3">
        <v>0</v>
      </c>
      <c r="AB1292" s="3">
        <v>0</v>
      </c>
      <c r="AC1292" s="3">
        <v>0</v>
      </c>
      <c r="AD1292" s="4">
        <v>0</v>
      </c>
      <c r="AE1292" s="3">
        <v>0</v>
      </c>
      <c r="AF1292" s="4">
        <v>0</v>
      </c>
      <c r="AG1292" s="3">
        <v>1</v>
      </c>
      <c r="AH1292" s="4">
        <v>0</v>
      </c>
      <c r="AI1292" s="4">
        <v>0</v>
      </c>
      <c r="AJ1292" s="4">
        <v>0</v>
      </c>
      <c r="AK1292" s="4">
        <v>0</v>
      </c>
      <c r="AL1292" t="s">
        <v>1931</v>
      </c>
      <c r="AM1292" t="s">
        <v>13</v>
      </c>
    </row>
    <row r="1293" spans="1:39" x14ac:dyDescent="0.25">
      <c r="A1293" t="s">
        <v>1</v>
      </c>
      <c r="B1293" t="s">
        <v>2</v>
      </c>
      <c r="C1293" t="s">
        <v>3</v>
      </c>
      <c r="D1293" t="s">
        <v>4</v>
      </c>
      <c r="E1293" t="str">
        <f>_xlfn.XLOOKUP(D1293,Planilha2!A:A,Planilha2!B:B)</f>
        <v>Compras EBMS</v>
      </c>
      <c r="F1293" s="2">
        <v>45436</v>
      </c>
      <c r="G1293" t="s">
        <v>1256</v>
      </c>
      <c r="H1293" s="10" t="s">
        <v>5682</v>
      </c>
      <c r="I1293" t="s">
        <v>21</v>
      </c>
      <c r="J1293" t="s">
        <v>1932</v>
      </c>
      <c r="K1293" t="s">
        <v>8</v>
      </c>
      <c r="L1293" t="str">
        <f t="shared" si="40"/>
        <v>Serviço</v>
      </c>
      <c r="M1293" t="s">
        <v>0</v>
      </c>
      <c r="N1293" t="s">
        <v>0</v>
      </c>
      <c r="O1293" t="s">
        <v>9</v>
      </c>
      <c r="P1293">
        <v>2118</v>
      </c>
      <c r="Q1293" t="str">
        <f>_xlfn.XLOOKUP(P1293,Planilha1!$A$2:$A$3,Planilha1!$B$2:$B$3)</f>
        <v>Arena</v>
      </c>
      <c r="R1293" t="s">
        <v>0</v>
      </c>
      <c r="S1293" s="3">
        <v>1</v>
      </c>
      <c r="T1293" t="s">
        <v>10</v>
      </c>
      <c r="U1293" s="3">
        <v>1</v>
      </c>
      <c r="V1293" t="s">
        <v>10</v>
      </c>
      <c r="W1293" s="4">
        <v>200</v>
      </c>
      <c r="X1293" s="17">
        <f t="shared" si="41"/>
        <v>200</v>
      </c>
      <c r="Y1293" t="s">
        <v>11</v>
      </c>
      <c r="Z1293" s="3">
        <v>1</v>
      </c>
      <c r="AA1293" s="3">
        <v>0</v>
      </c>
      <c r="AB1293" s="3">
        <v>0</v>
      </c>
      <c r="AC1293" s="3">
        <v>0</v>
      </c>
      <c r="AD1293" s="4">
        <v>0</v>
      </c>
      <c r="AE1293" s="3">
        <v>0</v>
      </c>
      <c r="AF1293" s="4">
        <v>0</v>
      </c>
      <c r="AG1293" s="3">
        <v>1</v>
      </c>
      <c r="AH1293" s="4">
        <v>0</v>
      </c>
      <c r="AI1293" s="4">
        <v>0</v>
      </c>
      <c r="AJ1293" s="4">
        <v>0</v>
      </c>
      <c r="AK1293" s="4">
        <v>0</v>
      </c>
      <c r="AL1293" t="s">
        <v>1933</v>
      </c>
      <c r="AM1293" t="s">
        <v>13</v>
      </c>
    </row>
    <row r="1294" spans="1:39" x14ac:dyDescent="0.25">
      <c r="A1294" t="s">
        <v>1</v>
      </c>
      <c r="B1294" t="s">
        <v>2</v>
      </c>
      <c r="C1294" t="s">
        <v>3</v>
      </c>
      <c r="D1294" t="s">
        <v>4</v>
      </c>
      <c r="E1294" t="str">
        <f>_xlfn.XLOOKUP(D1294,Planilha2!A:A,Planilha2!B:B)</f>
        <v>Compras EBMS</v>
      </c>
      <c r="F1294" s="2">
        <v>45436</v>
      </c>
      <c r="G1294" t="s">
        <v>1256</v>
      </c>
      <c r="H1294" s="10" t="s">
        <v>5682</v>
      </c>
      <c r="I1294" t="s">
        <v>21</v>
      </c>
      <c r="J1294" t="s">
        <v>1934</v>
      </c>
      <c r="K1294" t="s">
        <v>8</v>
      </c>
      <c r="L1294" t="str">
        <f t="shared" si="40"/>
        <v>Serviço</v>
      </c>
      <c r="M1294" t="s">
        <v>0</v>
      </c>
      <c r="N1294" t="s">
        <v>0</v>
      </c>
      <c r="O1294" t="s">
        <v>9</v>
      </c>
      <c r="P1294">
        <v>2118</v>
      </c>
      <c r="Q1294" t="str">
        <f>_xlfn.XLOOKUP(P1294,Planilha1!$A$2:$A$3,Planilha1!$B$2:$B$3)</f>
        <v>Arena</v>
      </c>
      <c r="R1294" t="s">
        <v>0</v>
      </c>
      <c r="S1294" s="3">
        <v>1</v>
      </c>
      <c r="T1294" t="s">
        <v>10</v>
      </c>
      <c r="U1294" s="3">
        <v>1</v>
      </c>
      <c r="V1294" t="s">
        <v>10</v>
      </c>
      <c r="W1294" s="4">
        <v>200</v>
      </c>
      <c r="X1294" s="17">
        <f t="shared" si="41"/>
        <v>200</v>
      </c>
      <c r="Y1294" t="s">
        <v>11</v>
      </c>
      <c r="Z1294" s="3">
        <v>1</v>
      </c>
      <c r="AA1294" s="3">
        <v>0</v>
      </c>
      <c r="AB1294" s="3">
        <v>0</v>
      </c>
      <c r="AC1294" s="3">
        <v>0</v>
      </c>
      <c r="AD1294" s="4">
        <v>0</v>
      </c>
      <c r="AE1294" s="3">
        <v>0</v>
      </c>
      <c r="AF1294" s="4">
        <v>0</v>
      </c>
      <c r="AG1294" s="3">
        <v>1</v>
      </c>
      <c r="AH1294" s="4">
        <v>0</v>
      </c>
      <c r="AI1294" s="4">
        <v>0</v>
      </c>
      <c r="AJ1294" s="4">
        <v>0</v>
      </c>
      <c r="AK1294" s="4">
        <v>0</v>
      </c>
      <c r="AL1294" t="s">
        <v>1935</v>
      </c>
      <c r="AM1294" t="s">
        <v>13</v>
      </c>
    </row>
    <row r="1295" spans="1:39" x14ac:dyDescent="0.25">
      <c r="A1295" t="s">
        <v>1</v>
      </c>
      <c r="B1295" t="s">
        <v>2</v>
      </c>
      <c r="C1295" t="s">
        <v>3</v>
      </c>
      <c r="D1295" t="s">
        <v>4</v>
      </c>
      <c r="E1295" t="str">
        <f>_xlfn.XLOOKUP(D1295,Planilha2!A:A,Planilha2!B:B)</f>
        <v>Compras EBMS</v>
      </c>
      <c r="F1295" s="2">
        <v>45436</v>
      </c>
      <c r="G1295" t="s">
        <v>32</v>
      </c>
      <c r="H1295" s="10" t="s">
        <v>5592</v>
      </c>
      <c r="I1295" t="s">
        <v>1319</v>
      </c>
      <c r="J1295" t="s">
        <v>1936</v>
      </c>
      <c r="K1295" t="s">
        <v>8</v>
      </c>
      <c r="L1295" t="str">
        <f t="shared" si="40"/>
        <v>Serviço</v>
      </c>
      <c r="M1295" t="s">
        <v>0</v>
      </c>
      <c r="N1295" t="s">
        <v>0</v>
      </c>
      <c r="O1295" t="s">
        <v>9</v>
      </c>
      <c r="P1295">
        <v>2118</v>
      </c>
      <c r="Q1295" t="str">
        <f>_xlfn.XLOOKUP(P1295,Planilha1!$A$2:$A$3,Planilha1!$B$2:$B$3)</f>
        <v>Arena</v>
      </c>
      <c r="R1295" t="s">
        <v>0</v>
      </c>
      <c r="S1295" s="3">
        <v>1</v>
      </c>
      <c r="T1295" t="s">
        <v>10</v>
      </c>
      <c r="U1295" s="3">
        <v>1</v>
      </c>
      <c r="V1295" t="s">
        <v>10</v>
      </c>
      <c r="W1295" s="4">
        <v>10400</v>
      </c>
      <c r="X1295" s="17">
        <f t="shared" si="41"/>
        <v>10400</v>
      </c>
      <c r="Y1295" t="s">
        <v>11</v>
      </c>
      <c r="Z1295" s="3">
        <v>1</v>
      </c>
      <c r="AA1295" s="3">
        <v>0</v>
      </c>
      <c r="AB1295" s="3">
        <v>0</v>
      </c>
      <c r="AC1295" s="3">
        <v>0</v>
      </c>
      <c r="AD1295" s="4">
        <v>0</v>
      </c>
      <c r="AE1295" s="3">
        <v>0</v>
      </c>
      <c r="AF1295" s="4">
        <v>0</v>
      </c>
      <c r="AG1295" s="3">
        <v>1</v>
      </c>
      <c r="AH1295" s="4">
        <v>0</v>
      </c>
      <c r="AI1295" s="4">
        <v>0</v>
      </c>
      <c r="AJ1295" s="4">
        <v>0</v>
      </c>
      <c r="AK1295" s="4">
        <v>0</v>
      </c>
      <c r="AL1295" t="s">
        <v>1937</v>
      </c>
      <c r="AM1295" t="s">
        <v>13</v>
      </c>
    </row>
    <row r="1296" spans="1:39" x14ac:dyDescent="0.25">
      <c r="A1296" t="s">
        <v>1</v>
      </c>
      <c r="B1296" t="s">
        <v>2</v>
      </c>
      <c r="C1296" t="s">
        <v>3</v>
      </c>
      <c r="D1296" t="s">
        <v>4</v>
      </c>
      <c r="E1296" t="str">
        <f>_xlfn.XLOOKUP(D1296,Planilha2!A:A,Planilha2!B:B)</f>
        <v>Compras EBMS</v>
      </c>
      <c r="F1296" s="2">
        <v>45440</v>
      </c>
      <c r="G1296" t="s">
        <v>50</v>
      </c>
      <c r="H1296" s="10" t="s">
        <v>5593</v>
      </c>
      <c r="I1296" t="s">
        <v>51</v>
      </c>
      <c r="J1296" t="s">
        <v>1186</v>
      </c>
      <c r="K1296" t="s">
        <v>8</v>
      </c>
      <c r="L1296" t="str">
        <f t="shared" si="40"/>
        <v>Serviço</v>
      </c>
      <c r="M1296" t="s">
        <v>0</v>
      </c>
      <c r="N1296" t="s">
        <v>0</v>
      </c>
      <c r="O1296" t="s">
        <v>9</v>
      </c>
      <c r="P1296">
        <v>2118</v>
      </c>
      <c r="Q1296" t="str">
        <f>_xlfn.XLOOKUP(P1296,Planilha1!$A$2:$A$3,Planilha1!$B$2:$B$3)</f>
        <v>Arena</v>
      </c>
      <c r="R1296" t="s">
        <v>0</v>
      </c>
      <c r="S1296" s="3">
        <v>1</v>
      </c>
      <c r="T1296" t="s">
        <v>10</v>
      </c>
      <c r="U1296" s="3">
        <v>1</v>
      </c>
      <c r="V1296" t="s">
        <v>10</v>
      </c>
      <c r="W1296" s="4">
        <v>158264</v>
      </c>
      <c r="X1296" s="17">
        <f t="shared" si="41"/>
        <v>158264</v>
      </c>
      <c r="Y1296" t="s">
        <v>11</v>
      </c>
      <c r="Z1296" s="3">
        <v>1</v>
      </c>
      <c r="AA1296" s="3">
        <v>0</v>
      </c>
      <c r="AB1296" s="3">
        <v>0</v>
      </c>
      <c r="AC1296" s="3">
        <v>0</v>
      </c>
      <c r="AD1296" s="4">
        <v>0</v>
      </c>
      <c r="AE1296" s="3">
        <v>0</v>
      </c>
      <c r="AF1296" s="4">
        <v>0</v>
      </c>
      <c r="AG1296" s="3">
        <v>1</v>
      </c>
      <c r="AH1296" s="4">
        <v>0</v>
      </c>
      <c r="AI1296" s="4">
        <v>0</v>
      </c>
      <c r="AJ1296" s="4">
        <v>0</v>
      </c>
      <c r="AK1296" s="4">
        <v>0</v>
      </c>
      <c r="AL1296" t="s">
        <v>1938</v>
      </c>
      <c r="AM1296" t="s">
        <v>13</v>
      </c>
    </row>
    <row r="1297" spans="1:39" x14ac:dyDescent="0.25">
      <c r="A1297" t="s">
        <v>1</v>
      </c>
      <c r="B1297" t="s">
        <v>2</v>
      </c>
      <c r="C1297" t="s">
        <v>3</v>
      </c>
      <c r="D1297" t="s">
        <v>4</v>
      </c>
      <c r="E1297" t="str">
        <f>_xlfn.XLOOKUP(D1297,Planilha2!A:A,Planilha2!B:B)</f>
        <v>Compras EBMS</v>
      </c>
      <c r="F1297" s="2">
        <v>45440</v>
      </c>
      <c r="G1297" t="s">
        <v>1226</v>
      </c>
      <c r="H1297" s="10" t="s">
        <v>5675</v>
      </c>
      <c r="I1297" t="s">
        <v>1227</v>
      </c>
      <c r="J1297" t="s">
        <v>1228</v>
      </c>
      <c r="K1297" t="s">
        <v>8</v>
      </c>
      <c r="L1297" t="str">
        <f t="shared" si="40"/>
        <v>Serviço</v>
      </c>
      <c r="M1297" t="s">
        <v>0</v>
      </c>
      <c r="N1297" t="s">
        <v>0</v>
      </c>
      <c r="O1297" t="s">
        <v>9</v>
      </c>
      <c r="P1297">
        <v>2118</v>
      </c>
      <c r="Q1297" t="str">
        <f>_xlfn.XLOOKUP(P1297,Planilha1!$A$2:$A$3,Planilha1!$B$2:$B$3)</f>
        <v>Arena</v>
      </c>
      <c r="R1297" t="s">
        <v>0</v>
      </c>
      <c r="S1297" s="3">
        <v>1</v>
      </c>
      <c r="T1297" t="s">
        <v>10</v>
      </c>
      <c r="U1297" s="3">
        <v>1</v>
      </c>
      <c r="V1297" t="s">
        <v>10</v>
      </c>
      <c r="W1297" s="4">
        <v>21660</v>
      </c>
      <c r="X1297" s="17">
        <f t="shared" si="41"/>
        <v>21660</v>
      </c>
      <c r="Y1297" t="s">
        <v>11</v>
      </c>
      <c r="Z1297" s="3">
        <v>1</v>
      </c>
      <c r="AA1297" s="3">
        <v>0</v>
      </c>
      <c r="AB1297" s="3">
        <v>0</v>
      </c>
      <c r="AC1297" s="3">
        <v>0</v>
      </c>
      <c r="AD1297" s="4">
        <v>0</v>
      </c>
      <c r="AE1297" s="3">
        <v>0</v>
      </c>
      <c r="AF1297" s="4">
        <v>0</v>
      </c>
      <c r="AG1297" s="3">
        <v>1</v>
      </c>
      <c r="AH1297" s="4">
        <v>0</v>
      </c>
      <c r="AI1297" s="4">
        <v>0</v>
      </c>
      <c r="AJ1297" s="4">
        <v>0</v>
      </c>
      <c r="AK1297" s="4">
        <v>0</v>
      </c>
      <c r="AL1297" t="s">
        <v>1939</v>
      </c>
      <c r="AM1297" t="s">
        <v>13</v>
      </c>
    </row>
    <row r="1298" spans="1:39" x14ac:dyDescent="0.25">
      <c r="A1298" t="s">
        <v>1</v>
      </c>
      <c r="B1298" t="s">
        <v>2</v>
      </c>
      <c r="C1298" t="s">
        <v>3</v>
      </c>
      <c r="D1298" t="s">
        <v>4</v>
      </c>
      <c r="E1298" t="str">
        <f>_xlfn.XLOOKUP(D1298,Planilha2!A:A,Planilha2!B:B)</f>
        <v>Compras EBMS</v>
      </c>
      <c r="F1298" s="2">
        <v>45440</v>
      </c>
      <c r="G1298" t="s">
        <v>1230</v>
      </c>
      <c r="H1298" s="10" t="s">
        <v>5676</v>
      </c>
      <c r="I1298" t="s">
        <v>1231</v>
      </c>
      <c r="J1298" t="s">
        <v>1232</v>
      </c>
      <c r="K1298" t="s">
        <v>8</v>
      </c>
      <c r="L1298" t="str">
        <f t="shared" si="40"/>
        <v>Serviço</v>
      </c>
      <c r="M1298" t="s">
        <v>0</v>
      </c>
      <c r="N1298" t="s">
        <v>0</v>
      </c>
      <c r="O1298" t="s">
        <v>9</v>
      </c>
      <c r="P1298">
        <v>2118</v>
      </c>
      <c r="Q1298" t="str">
        <f>_xlfn.XLOOKUP(P1298,Planilha1!$A$2:$A$3,Planilha1!$B$2:$B$3)</f>
        <v>Arena</v>
      </c>
      <c r="R1298" t="s">
        <v>0</v>
      </c>
      <c r="S1298" s="3">
        <v>1</v>
      </c>
      <c r="T1298" t="s">
        <v>10</v>
      </c>
      <c r="U1298" s="3">
        <v>1</v>
      </c>
      <c r="V1298" t="s">
        <v>10</v>
      </c>
      <c r="W1298" s="4">
        <v>31080</v>
      </c>
      <c r="X1298" s="17">
        <f t="shared" si="41"/>
        <v>31080</v>
      </c>
      <c r="Y1298" t="s">
        <v>11</v>
      </c>
      <c r="Z1298" s="3">
        <v>1</v>
      </c>
      <c r="AA1298" s="3">
        <v>0</v>
      </c>
      <c r="AB1298" s="3">
        <v>0</v>
      </c>
      <c r="AC1298" s="3">
        <v>0</v>
      </c>
      <c r="AD1298" s="4">
        <v>0</v>
      </c>
      <c r="AE1298" s="3">
        <v>0</v>
      </c>
      <c r="AF1298" s="4">
        <v>0</v>
      </c>
      <c r="AG1298" s="3">
        <v>1</v>
      </c>
      <c r="AH1298" s="4">
        <v>0</v>
      </c>
      <c r="AI1298" s="4">
        <v>0</v>
      </c>
      <c r="AJ1298" s="4">
        <v>0</v>
      </c>
      <c r="AK1298" s="4">
        <v>0</v>
      </c>
      <c r="AL1298" t="s">
        <v>1940</v>
      </c>
      <c r="AM1298" t="s">
        <v>13</v>
      </c>
    </row>
    <row r="1299" spans="1:39" x14ac:dyDescent="0.25">
      <c r="A1299" t="s">
        <v>1</v>
      </c>
      <c r="B1299" t="s">
        <v>2</v>
      </c>
      <c r="C1299" t="s">
        <v>3</v>
      </c>
      <c r="D1299" t="s">
        <v>4</v>
      </c>
      <c r="E1299" t="str">
        <f>_xlfn.XLOOKUP(D1299,Planilha2!A:A,Planilha2!B:B)</f>
        <v>Compras EBMS</v>
      </c>
      <c r="F1299" s="2">
        <v>45440</v>
      </c>
      <c r="G1299" t="s">
        <v>1234</v>
      </c>
      <c r="H1299" s="10" t="s">
        <v>5677</v>
      </c>
      <c r="I1299" t="s">
        <v>6</v>
      </c>
      <c r="J1299" t="s">
        <v>1235</v>
      </c>
      <c r="K1299" t="s">
        <v>8</v>
      </c>
      <c r="L1299" t="str">
        <f t="shared" si="40"/>
        <v>Serviço</v>
      </c>
      <c r="M1299" t="s">
        <v>0</v>
      </c>
      <c r="N1299" t="s">
        <v>0</v>
      </c>
      <c r="O1299" t="s">
        <v>9</v>
      </c>
      <c r="P1299">
        <v>2118</v>
      </c>
      <c r="Q1299" t="str">
        <f>_xlfn.XLOOKUP(P1299,Planilha1!$A$2:$A$3,Planilha1!$B$2:$B$3)</f>
        <v>Arena</v>
      </c>
      <c r="R1299" t="s">
        <v>0</v>
      </c>
      <c r="S1299" s="3">
        <v>1</v>
      </c>
      <c r="T1299" t="s">
        <v>10</v>
      </c>
      <c r="U1299" s="3">
        <v>1</v>
      </c>
      <c r="V1299" t="s">
        <v>10</v>
      </c>
      <c r="W1299" s="4">
        <v>62465</v>
      </c>
      <c r="X1299" s="17">
        <f t="shared" si="41"/>
        <v>62465</v>
      </c>
      <c r="Y1299" t="s">
        <v>11</v>
      </c>
      <c r="Z1299" s="3">
        <v>1</v>
      </c>
      <c r="AA1299" s="3">
        <v>0</v>
      </c>
      <c r="AB1299" s="3">
        <v>0</v>
      </c>
      <c r="AC1299" s="3">
        <v>0</v>
      </c>
      <c r="AD1299" s="4">
        <v>0</v>
      </c>
      <c r="AE1299" s="3">
        <v>0</v>
      </c>
      <c r="AF1299" s="4">
        <v>0</v>
      </c>
      <c r="AG1299" s="3">
        <v>1</v>
      </c>
      <c r="AH1299" s="4">
        <v>0</v>
      </c>
      <c r="AI1299" s="4">
        <v>0</v>
      </c>
      <c r="AJ1299" s="4">
        <v>0</v>
      </c>
      <c r="AK1299" s="4">
        <v>0</v>
      </c>
      <c r="AL1299" t="s">
        <v>1941</v>
      </c>
      <c r="AM1299" t="s">
        <v>13</v>
      </c>
    </row>
    <row r="1300" spans="1:39" x14ac:dyDescent="0.25">
      <c r="A1300" t="s">
        <v>1</v>
      </c>
      <c r="B1300" t="s">
        <v>2</v>
      </c>
      <c r="C1300" t="s">
        <v>3</v>
      </c>
      <c r="D1300" t="s">
        <v>4</v>
      </c>
      <c r="E1300" t="str">
        <f>_xlfn.XLOOKUP(D1300,Planilha2!A:A,Planilha2!B:B)</f>
        <v>Compras EBMS</v>
      </c>
      <c r="F1300" s="2">
        <v>45440</v>
      </c>
      <c r="G1300" t="s">
        <v>1250</v>
      </c>
      <c r="H1300" s="10" t="s">
        <v>5680</v>
      </c>
      <c r="I1300" t="s">
        <v>21</v>
      </c>
      <c r="J1300" t="s">
        <v>1737</v>
      </c>
      <c r="K1300" t="s">
        <v>8</v>
      </c>
      <c r="L1300" t="str">
        <f t="shared" si="40"/>
        <v>Serviço</v>
      </c>
      <c r="M1300" t="s">
        <v>0</v>
      </c>
      <c r="N1300" t="s">
        <v>0</v>
      </c>
      <c r="O1300" t="s">
        <v>9</v>
      </c>
      <c r="P1300">
        <v>2118</v>
      </c>
      <c r="Q1300" t="str">
        <f>_xlfn.XLOOKUP(P1300,Planilha1!$A$2:$A$3,Planilha1!$B$2:$B$3)</f>
        <v>Arena</v>
      </c>
      <c r="R1300" t="s">
        <v>0</v>
      </c>
      <c r="S1300" s="3">
        <v>1</v>
      </c>
      <c r="T1300" t="s">
        <v>10</v>
      </c>
      <c r="U1300" s="3">
        <v>1</v>
      </c>
      <c r="V1300" t="s">
        <v>10</v>
      </c>
      <c r="W1300" s="4">
        <v>21403</v>
      </c>
      <c r="X1300" s="17">
        <f t="shared" si="41"/>
        <v>21403</v>
      </c>
      <c r="Y1300" t="s">
        <v>11</v>
      </c>
      <c r="Z1300" s="3">
        <v>1</v>
      </c>
      <c r="AA1300" s="3">
        <v>0</v>
      </c>
      <c r="AB1300" s="3">
        <v>0</v>
      </c>
      <c r="AC1300" s="3">
        <v>0</v>
      </c>
      <c r="AD1300" s="4">
        <v>0</v>
      </c>
      <c r="AE1300" s="3">
        <v>0</v>
      </c>
      <c r="AF1300" s="4">
        <v>0</v>
      </c>
      <c r="AG1300" s="3">
        <v>1</v>
      </c>
      <c r="AH1300" s="4">
        <v>0</v>
      </c>
      <c r="AI1300" s="4">
        <v>0</v>
      </c>
      <c r="AJ1300" s="4">
        <v>0</v>
      </c>
      <c r="AK1300" s="4">
        <v>0</v>
      </c>
      <c r="AL1300" t="s">
        <v>1942</v>
      </c>
      <c r="AM1300" t="s">
        <v>13</v>
      </c>
    </row>
    <row r="1301" spans="1:39" x14ac:dyDescent="0.25">
      <c r="A1301" t="s">
        <v>1</v>
      </c>
      <c r="B1301" t="s">
        <v>2</v>
      </c>
      <c r="C1301" t="s">
        <v>3</v>
      </c>
      <c r="D1301" t="s">
        <v>4</v>
      </c>
      <c r="E1301" t="str">
        <f>_xlfn.XLOOKUP(D1301,Planilha2!A:A,Planilha2!B:B)</f>
        <v>Compras EBMS</v>
      </c>
      <c r="F1301" s="2">
        <v>45440</v>
      </c>
      <c r="G1301" t="s">
        <v>1261</v>
      </c>
      <c r="H1301" s="10" t="s">
        <v>5684</v>
      </c>
      <c r="I1301" t="s">
        <v>33</v>
      </c>
      <c r="J1301" t="s">
        <v>1273</v>
      </c>
      <c r="K1301" t="s">
        <v>8</v>
      </c>
      <c r="L1301" t="str">
        <f t="shared" si="40"/>
        <v>Serviço</v>
      </c>
      <c r="M1301" t="s">
        <v>0</v>
      </c>
      <c r="N1301" t="s">
        <v>0</v>
      </c>
      <c r="O1301" t="s">
        <v>9</v>
      </c>
      <c r="P1301">
        <v>2118</v>
      </c>
      <c r="Q1301" t="str">
        <f>_xlfn.XLOOKUP(P1301,Planilha1!$A$2:$A$3,Planilha1!$B$2:$B$3)</f>
        <v>Arena</v>
      </c>
      <c r="R1301" t="s">
        <v>0</v>
      </c>
      <c r="S1301" s="3">
        <v>1</v>
      </c>
      <c r="T1301" t="s">
        <v>10</v>
      </c>
      <c r="U1301" s="3">
        <v>1</v>
      </c>
      <c r="V1301" t="s">
        <v>10</v>
      </c>
      <c r="W1301" s="4">
        <v>64165.599999999999</v>
      </c>
      <c r="X1301" s="17">
        <f t="shared" si="41"/>
        <v>64165.599999999999</v>
      </c>
      <c r="Y1301" t="s">
        <v>11</v>
      </c>
      <c r="Z1301" s="3">
        <v>1</v>
      </c>
      <c r="AA1301" s="3">
        <v>0</v>
      </c>
      <c r="AB1301" s="3">
        <v>0</v>
      </c>
      <c r="AC1301" s="3">
        <v>0</v>
      </c>
      <c r="AD1301" s="4">
        <v>0</v>
      </c>
      <c r="AE1301" s="3">
        <v>0</v>
      </c>
      <c r="AF1301" s="4">
        <v>0</v>
      </c>
      <c r="AG1301" s="3">
        <v>1</v>
      </c>
      <c r="AH1301" s="4">
        <v>0</v>
      </c>
      <c r="AI1301" s="4">
        <v>0</v>
      </c>
      <c r="AJ1301" s="4">
        <v>0</v>
      </c>
      <c r="AK1301" s="4">
        <v>0</v>
      </c>
      <c r="AL1301" t="s">
        <v>1943</v>
      </c>
      <c r="AM1301" t="s">
        <v>13</v>
      </c>
    </row>
    <row r="1302" spans="1:39" x14ac:dyDescent="0.25">
      <c r="A1302" t="s">
        <v>1</v>
      </c>
      <c r="B1302" t="s">
        <v>2</v>
      </c>
      <c r="C1302" t="s">
        <v>3</v>
      </c>
      <c r="D1302" t="s">
        <v>4</v>
      </c>
      <c r="E1302" t="str">
        <f>_xlfn.XLOOKUP(D1302,Planilha2!A:A,Planilha2!B:B)</f>
        <v>Compras EBMS</v>
      </c>
      <c r="F1302" s="2">
        <v>45440</v>
      </c>
      <c r="G1302" t="s">
        <v>46</v>
      </c>
      <c r="H1302" s="10" t="s">
        <v>46</v>
      </c>
      <c r="I1302" t="s">
        <v>1681</v>
      </c>
      <c r="J1302" t="s">
        <v>1944</v>
      </c>
      <c r="K1302" t="s">
        <v>8</v>
      </c>
      <c r="L1302" t="str">
        <f t="shared" si="40"/>
        <v>Serviço</v>
      </c>
      <c r="M1302" t="s">
        <v>0</v>
      </c>
      <c r="N1302" t="s">
        <v>0</v>
      </c>
      <c r="O1302" t="s">
        <v>9</v>
      </c>
      <c r="P1302">
        <v>2118</v>
      </c>
      <c r="Q1302" t="str">
        <f>_xlfn.XLOOKUP(P1302,Planilha1!$A$2:$A$3,Planilha1!$B$2:$B$3)</f>
        <v>Arena</v>
      </c>
      <c r="R1302" t="s">
        <v>0</v>
      </c>
      <c r="S1302" s="3">
        <v>1</v>
      </c>
      <c r="T1302" t="s">
        <v>10</v>
      </c>
      <c r="U1302" s="3">
        <v>1</v>
      </c>
      <c r="V1302" t="s">
        <v>10</v>
      </c>
      <c r="W1302" s="4">
        <v>1620</v>
      </c>
      <c r="X1302" s="17">
        <f t="shared" si="41"/>
        <v>1620</v>
      </c>
      <c r="Y1302" t="s">
        <v>11</v>
      </c>
      <c r="Z1302" s="3">
        <v>1</v>
      </c>
      <c r="AA1302" s="3">
        <v>0</v>
      </c>
      <c r="AB1302" s="3">
        <v>0</v>
      </c>
      <c r="AC1302" s="3">
        <v>0</v>
      </c>
      <c r="AD1302" s="4">
        <v>0</v>
      </c>
      <c r="AE1302" s="3">
        <v>0</v>
      </c>
      <c r="AF1302" s="4">
        <v>0</v>
      </c>
      <c r="AG1302" s="3">
        <v>1</v>
      </c>
      <c r="AH1302" s="4">
        <v>0</v>
      </c>
      <c r="AI1302" s="4">
        <v>0</v>
      </c>
      <c r="AJ1302" s="4">
        <v>0</v>
      </c>
      <c r="AK1302" s="4">
        <v>0</v>
      </c>
      <c r="AL1302" t="s">
        <v>1945</v>
      </c>
      <c r="AM1302" t="s">
        <v>13</v>
      </c>
    </row>
    <row r="1303" spans="1:39" x14ac:dyDescent="0.25">
      <c r="A1303" t="s">
        <v>1</v>
      </c>
      <c r="B1303" t="s">
        <v>2</v>
      </c>
      <c r="C1303" t="s">
        <v>3</v>
      </c>
      <c r="D1303" t="s">
        <v>4</v>
      </c>
      <c r="E1303" t="str">
        <f>_xlfn.XLOOKUP(D1303,Planilha2!A:A,Planilha2!B:B)</f>
        <v>Compras EBMS</v>
      </c>
      <c r="F1303" s="2">
        <v>45440</v>
      </c>
      <c r="G1303" t="s">
        <v>46</v>
      </c>
      <c r="H1303" s="10" t="s">
        <v>46</v>
      </c>
      <c r="I1303" t="s">
        <v>1681</v>
      </c>
      <c r="J1303" t="s">
        <v>1944</v>
      </c>
      <c r="K1303" t="s">
        <v>8</v>
      </c>
      <c r="L1303" t="str">
        <f t="shared" si="40"/>
        <v>Serviço</v>
      </c>
      <c r="M1303" t="s">
        <v>0</v>
      </c>
      <c r="N1303" t="s">
        <v>0</v>
      </c>
      <c r="O1303" t="s">
        <v>9</v>
      </c>
      <c r="P1303">
        <v>2118</v>
      </c>
      <c r="Q1303" t="str">
        <f>_xlfn.XLOOKUP(P1303,Planilha1!$A$2:$A$3,Planilha1!$B$2:$B$3)</f>
        <v>Arena</v>
      </c>
      <c r="R1303" t="s">
        <v>0</v>
      </c>
      <c r="S1303" s="3">
        <v>1</v>
      </c>
      <c r="T1303" t="s">
        <v>10</v>
      </c>
      <c r="U1303" s="3">
        <v>1</v>
      </c>
      <c r="V1303" t="s">
        <v>10</v>
      </c>
      <c r="W1303" s="4">
        <v>1620</v>
      </c>
      <c r="X1303" s="17">
        <f t="shared" si="41"/>
        <v>1620</v>
      </c>
      <c r="Y1303" t="s">
        <v>11</v>
      </c>
      <c r="Z1303" s="3">
        <v>1</v>
      </c>
      <c r="AA1303" s="3">
        <v>0</v>
      </c>
      <c r="AB1303" s="3">
        <v>0</v>
      </c>
      <c r="AC1303" s="3">
        <v>0</v>
      </c>
      <c r="AD1303" s="4">
        <v>0</v>
      </c>
      <c r="AE1303" s="3">
        <v>0</v>
      </c>
      <c r="AF1303" s="4">
        <v>0</v>
      </c>
      <c r="AG1303" s="3">
        <v>1</v>
      </c>
      <c r="AH1303" s="4">
        <v>0</v>
      </c>
      <c r="AI1303" s="4">
        <v>0</v>
      </c>
      <c r="AJ1303" s="4">
        <v>0</v>
      </c>
      <c r="AK1303" s="4">
        <v>0</v>
      </c>
      <c r="AL1303" t="s">
        <v>1946</v>
      </c>
      <c r="AM1303" t="s">
        <v>13</v>
      </c>
    </row>
    <row r="1304" spans="1:39" x14ac:dyDescent="0.25">
      <c r="A1304" t="s">
        <v>1</v>
      </c>
      <c r="B1304" t="s">
        <v>2</v>
      </c>
      <c r="C1304" t="s">
        <v>3</v>
      </c>
      <c r="D1304" t="s">
        <v>4</v>
      </c>
      <c r="E1304" t="str">
        <f>_xlfn.XLOOKUP(D1304,Planilha2!A:A,Planilha2!B:B)</f>
        <v>Compras EBMS</v>
      </c>
      <c r="F1304" s="2">
        <v>45440</v>
      </c>
      <c r="G1304" t="s">
        <v>46</v>
      </c>
      <c r="H1304" s="10" t="s">
        <v>46</v>
      </c>
      <c r="I1304" t="s">
        <v>1681</v>
      </c>
      <c r="J1304" t="s">
        <v>1947</v>
      </c>
      <c r="K1304" t="s">
        <v>8</v>
      </c>
      <c r="L1304" t="str">
        <f t="shared" si="40"/>
        <v>Serviço</v>
      </c>
      <c r="M1304" t="s">
        <v>0</v>
      </c>
      <c r="N1304" t="s">
        <v>0</v>
      </c>
      <c r="O1304" t="s">
        <v>9</v>
      </c>
      <c r="P1304">
        <v>2118</v>
      </c>
      <c r="Q1304" t="str">
        <f>_xlfn.XLOOKUP(P1304,Planilha1!$A$2:$A$3,Planilha1!$B$2:$B$3)</f>
        <v>Arena</v>
      </c>
      <c r="R1304" t="s">
        <v>0</v>
      </c>
      <c r="S1304" s="3">
        <v>1</v>
      </c>
      <c r="T1304" t="s">
        <v>10</v>
      </c>
      <c r="U1304" s="3">
        <v>1</v>
      </c>
      <c r="V1304" t="s">
        <v>10</v>
      </c>
      <c r="W1304" s="4">
        <v>1620</v>
      </c>
      <c r="X1304" s="17">
        <f t="shared" si="41"/>
        <v>1620</v>
      </c>
      <c r="Y1304" t="s">
        <v>11</v>
      </c>
      <c r="Z1304" s="3">
        <v>1</v>
      </c>
      <c r="AA1304" s="3">
        <v>0</v>
      </c>
      <c r="AB1304" s="3">
        <v>0</v>
      </c>
      <c r="AC1304" s="3">
        <v>1</v>
      </c>
      <c r="AD1304" s="4">
        <v>0</v>
      </c>
      <c r="AE1304" s="3">
        <v>1</v>
      </c>
      <c r="AF1304" s="4">
        <v>1620</v>
      </c>
      <c r="AG1304" s="3">
        <v>1</v>
      </c>
      <c r="AH1304" s="4">
        <v>0</v>
      </c>
      <c r="AI1304" s="4">
        <v>0</v>
      </c>
      <c r="AJ1304" s="4">
        <v>0</v>
      </c>
      <c r="AK1304" s="4">
        <v>0</v>
      </c>
      <c r="AL1304" t="s">
        <v>1948</v>
      </c>
      <c r="AM1304" t="s">
        <v>13</v>
      </c>
    </row>
    <row r="1305" spans="1:39" x14ac:dyDescent="0.25">
      <c r="A1305" t="s">
        <v>1</v>
      </c>
      <c r="B1305" t="s">
        <v>2</v>
      </c>
      <c r="C1305" t="s">
        <v>3</v>
      </c>
      <c r="D1305" t="s">
        <v>4</v>
      </c>
      <c r="E1305" t="str">
        <f>_xlfn.XLOOKUP(D1305,Planilha2!A:A,Planilha2!B:B)</f>
        <v>Compras EBMS</v>
      </c>
      <c r="F1305" s="2">
        <v>45440</v>
      </c>
      <c r="G1305" t="s">
        <v>46</v>
      </c>
      <c r="H1305" s="10" t="s">
        <v>46</v>
      </c>
      <c r="I1305" t="s">
        <v>1681</v>
      </c>
      <c r="J1305" t="s">
        <v>1944</v>
      </c>
      <c r="K1305" t="s">
        <v>8</v>
      </c>
      <c r="L1305" t="str">
        <f t="shared" si="40"/>
        <v>Serviço</v>
      </c>
      <c r="M1305" t="s">
        <v>0</v>
      </c>
      <c r="N1305" t="s">
        <v>0</v>
      </c>
      <c r="O1305" t="s">
        <v>9</v>
      </c>
      <c r="P1305">
        <v>2118</v>
      </c>
      <c r="Q1305" t="str">
        <f>_xlfn.XLOOKUP(P1305,Planilha1!$A$2:$A$3,Planilha1!$B$2:$B$3)</f>
        <v>Arena</v>
      </c>
      <c r="R1305" t="s">
        <v>0</v>
      </c>
      <c r="S1305" s="3">
        <v>1</v>
      </c>
      <c r="T1305" t="s">
        <v>10</v>
      </c>
      <c r="U1305" s="3">
        <v>1</v>
      </c>
      <c r="V1305" t="s">
        <v>10</v>
      </c>
      <c r="W1305" s="4">
        <v>1620</v>
      </c>
      <c r="X1305" s="17">
        <f t="shared" si="41"/>
        <v>1620</v>
      </c>
      <c r="Y1305" t="s">
        <v>11</v>
      </c>
      <c r="Z1305" s="3">
        <v>1</v>
      </c>
      <c r="AA1305" s="3">
        <v>0</v>
      </c>
      <c r="AB1305" s="3">
        <v>0</v>
      </c>
      <c r="AC1305" s="3">
        <v>0</v>
      </c>
      <c r="AD1305" s="4">
        <v>0</v>
      </c>
      <c r="AE1305" s="3">
        <v>0</v>
      </c>
      <c r="AF1305" s="4">
        <v>0</v>
      </c>
      <c r="AG1305" s="3">
        <v>1</v>
      </c>
      <c r="AH1305" s="4">
        <v>0</v>
      </c>
      <c r="AI1305" s="4">
        <v>0</v>
      </c>
      <c r="AJ1305" s="4">
        <v>0</v>
      </c>
      <c r="AK1305" s="4">
        <v>0</v>
      </c>
      <c r="AL1305" t="s">
        <v>1949</v>
      </c>
      <c r="AM1305" t="s">
        <v>13</v>
      </c>
    </row>
    <row r="1306" spans="1:39" x14ac:dyDescent="0.25">
      <c r="A1306" t="s">
        <v>1</v>
      </c>
      <c r="B1306" t="s">
        <v>2</v>
      </c>
      <c r="C1306" t="s">
        <v>3</v>
      </c>
      <c r="D1306" t="s">
        <v>4</v>
      </c>
      <c r="E1306" t="str">
        <f>_xlfn.XLOOKUP(D1306,Planilha2!A:A,Planilha2!B:B)</f>
        <v>Compras EBMS</v>
      </c>
      <c r="F1306" s="2">
        <v>45440</v>
      </c>
      <c r="G1306" t="s">
        <v>46</v>
      </c>
      <c r="H1306" s="10" t="s">
        <v>46</v>
      </c>
      <c r="I1306" t="s">
        <v>1681</v>
      </c>
      <c r="J1306" t="s">
        <v>1950</v>
      </c>
      <c r="K1306" t="s">
        <v>8</v>
      </c>
      <c r="L1306" t="str">
        <f t="shared" si="40"/>
        <v>Serviço</v>
      </c>
      <c r="M1306" t="s">
        <v>0</v>
      </c>
      <c r="N1306" t="s">
        <v>0</v>
      </c>
      <c r="O1306" t="s">
        <v>9</v>
      </c>
      <c r="P1306">
        <v>2118</v>
      </c>
      <c r="Q1306" t="str">
        <f>_xlfn.XLOOKUP(P1306,Planilha1!$A$2:$A$3,Planilha1!$B$2:$B$3)</f>
        <v>Arena</v>
      </c>
      <c r="R1306" t="s">
        <v>0</v>
      </c>
      <c r="S1306" s="3">
        <v>1</v>
      </c>
      <c r="T1306" t="s">
        <v>10</v>
      </c>
      <c r="U1306" s="3">
        <v>1</v>
      </c>
      <c r="V1306" t="s">
        <v>10</v>
      </c>
      <c r="W1306" s="4">
        <v>492</v>
      </c>
      <c r="X1306" s="17">
        <f t="shared" si="41"/>
        <v>492</v>
      </c>
      <c r="Y1306" t="s">
        <v>11</v>
      </c>
      <c r="Z1306" s="3">
        <v>1</v>
      </c>
      <c r="AA1306" s="3">
        <v>0</v>
      </c>
      <c r="AB1306" s="3">
        <v>0</v>
      </c>
      <c r="AC1306" s="3">
        <v>1</v>
      </c>
      <c r="AD1306" s="4">
        <v>0</v>
      </c>
      <c r="AE1306" s="3">
        <v>1</v>
      </c>
      <c r="AF1306" s="4">
        <v>492</v>
      </c>
      <c r="AG1306" s="3">
        <v>1</v>
      </c>
      <c r="AH1306" s="4">
        <v>0</v>
      </c>
      <c r="AI1306" s="4">
        <v>0</v>
      </c>
      <c r="AJ1306" s="4">
        <v>0</v>
      </c>
      <c r="AK1306" s="4">
        <v>0</v>
      </c>
      <c r="AL1306" t="s">
        <v>1951</v>
      </c>
      <c r="AM1306" t="s">
        <v>13</v>
      </c>
    </row>
    <row r="1307" spans="1:39" x14ac:dyDescent="0.25">
      <c r="A1307" t="s">
        <v>14</v>
      </c>
      <c r="B1307" t="s">
        <v>2</v>
      </c>
      <c r="C1307" t="s">
        <v>3</v>
      </c>
      <c r="D1307" t="s">
        <v>4</v>
      </c>
      <c r="E1307" t="str">
        <f>_xlfn.XLOOKUP(D1307,Planilha2!A:A,Planilha2!B:B)</f>
        <v>Compras EBMS</v>
      </c>
      <c r="F1307" s="2">
        <v>45440</v>
      </c>
      <c r="G1307" t="s">
        <v>1952</v>
      </c>
      <c r="H1307" s="10" t="s">
        <v>5721</v>
      </c>
      <c r="I1307" t="s">
        <v>1170</v>
      </c>
      <c r="J1307" t="s">
        <v>1953</v>
      </c>
      <c r="K1307" t="s">
        <v>1146</v>
      </c>
      <c r="L1307" t="str">
        <f t="shared" si="40"/>
        <v>Material</v>
      </c>
      <c r="M1307" t="s">
        <v>0</v>
      </c>
      <c r="N1307" t="s">
        <v>0</v>
      </c>
      <c r="O1307" t="s">
        <v>9</v>
      </c>
      <c r="P1307">
        <v>2118</v>
      </c>
      <c r="Q1307" t="str">
        <f>_xlfn.XLOOKUP(P1307,Planilha1!$A$2:$A$3,Planilha1!$B$2:$B$3)</f>
        <v>Arena</v>
      </c>
      <c r="R1307" t="s">
        <v>0</v>
      </c>
      <c r="S1307" s="3">
        <v>1</v>
      </c>
      <c r="T1307" t="s">
        <v>210</v>
      </c>
      <c r="U1307" s="3">
        <v>1</v>
      </c>
      <c r="V1307" t="s">
        <v>210</v>
      </c>
      <c r="W1307" s="4">
        <v>5667.84</v>
      </c>
      <c r="X1307" s="17">
        <f t="shared" si="41"/>
        <v>5667.84</v>
      </c>
      <c r="Y1307" t="s">
        <v>11</v>
      </c>
      <c r="Z1307" s="3">
        <v>1</v>
      </c>
      <c r="AA1307" s="3">
        <v>0</v>
      </c>
      <c r="AB1307" s="3">
        <v>0</v>
      </c>
      <c r="AC1307" s="3">
        <v>0</v>
      </c>
      <c r="AD1307" s="4">
        <v>0</v>
      </c>
      <c r="AE1307" s="3">
        <v>0</v>
      </c>
      <c r="AF1307" s="4">
        <v>0</v>
      </c>
      <c r="AG1307" s="3">
        <v>1</v>
      </c>
      <c r="AH1307" s="4">
        <v>0</v>
      </c>
      <c r="AI1307" s="4">
        <v>0</v>
      </c>
      <c r="AJ1307" s="4">
        <v>0</v>
      </c>
      <c r="AK1307" s="4">
        <v>0</v>
      </c>
      <c r="AL1307" t="s">
        <v>1954</v>
      </c>
      <c r="AM1307" t="s">
        <v>13</v>
      </c>
    </row>
    <row r="1308" spans="1:39" x14ac:dyDescent="0.25">
      <c r="A1308" t="s">
        <v>1</v>
      </c>
      <c r="B1308" t="s">
        <v>2</v>
      </c>
      <c r="C1308" t="s">
        <v>3</v>
      </c>
      <c r="D1308" t="s">
        <v>4</v>
      </c>
      <c r="E1308" t="str">
        <f>_xlfn.XLOOKUP(D1308,Planilha2!A:A,Planilha2!B:B)</f>
        <v>Compras EBMS</v>
      </c>
      <c r="F1308" s="2">
        <v>45440</v>
      </c>
      <c r="G1308" t="s">
        <v>1318</v>
      </c>
      <c r="H1308" s="10" t="s">
        <v>5693</v>
      </c>
      <c r="I1308" t="s">
        <v>1319</v>
      </c>
      <c r="J1308" t="s">
        <v>1690</v>
      </c>
      <c r="K1308" t="s">
        <v>8</v>
      </c>
      <c r="L1308" t="str">
        <f t="shared" si="40"/>
        <v>Serviço</v>
      </c>
      <c r="M1308" t="s">
        <v>23</v>
      </c>
      <c r="N1308" t="s">
        <v>0</v>
      </c>
      <c r="O1308" t="s">
        <v>9</v>
      </c>
      <c r="P1308">
        <v>2118</v>
      </c>
      <c r="Q1308" t="str">
        <f>_xlfn.XLOOKUP(P1308,Planilha1!$A$2:$A$3,Planilha1!$B$2:$B$3)</f>
        <v>Arena</v>
      </c>
      <c r="R1308" t="s">
        <v>0</v>
      </c>
      <c r="S1308" s="3">
        <v>1</v>
      </c>
      <c r="T1308" t="s">
        <v>10</v>
      </c>
      <c r="U1308" s="3">
        <v>1</v>
      </c>
      <c r="V1308" t="s">
        <v>10</v>
      </c>
      <c r="W1308" s="4">
        <v>3776.48</v>
      </c>
      <c r="X1308" s="17">
        <f t="shared" si="41"/>
        <v>3776.48</v>
      </c>
      <c r="Y1308" t="s">
        <v>11</v>
      </c>
      <c r="Z1308" s="3">
        <v>1</v>
      </c>
      <c r="AA1308" s="3">
        <v>0</v>
      </c>
      <c r="AB1308" s="3">
        <v>0</v>
      </c>
      <c r="AC1308" s="3">
        <v>0</v>
      </c>
      <c r="AD1308" s="4">
        <v>0</v>
      </c>
      <c r="AE1308" s="3">
        <v>0</v>
      </c>
      <c r="AF1308" s="4">
        <v>0</v>
      </c>
      <c r="AG1308" s="3">
        <v>1</v>
      </c>
      <c r="AH1308" s="4">
        <v>0</v>
      </c>
      <c r="AI1308" s="4">
        <v>0</v>
      </c>
      <c r="AJ1308" s="4">
        <v>0</v>
      </c>
      <c r="AK1308" s="4">
        <v>0</v>
      </c>
      <c r="AL1308" t="s">
        <v>1955</v>
      </c>
      <c r="AM1308" t="s">
        <v>13</v>
      </c>
    </row>
    <row r="1309" spans="1:39" x14ac:dyDescent="0.25">
      <c r="A1309" t="s">
        <v>1</v>
      </c>
      <c r="B1309" t="s">
        <v>2</v>
      </c>
      <c r="C1309" t="s">
        <v>3</v>
      </c>
      <c r="D1309" t="s">
        <v>4</v>
      </c>
      <c r="E1309" t="str">
        <f>_xlfn.XLOOKUP(D1309,Planilha2!A:A,Planilha2!B:B)</f>
        <v>Compras EBMS</v>
      </c>
      <c r="F1309" s="2">
        <v>45441</v>
      </c>
      <c r="G1309" t="s">
        <v>1335</v>
      </c>
      <c r="H1309" s="10" t="s">
        <v>5974</v>
      </c>
      <c r="I1309" t="s">
        <v>21</v>
      </c>
      <c r="J1309" t="s">
        <v>1440</v>
      </c>
      <c r="K1309" t="s">
        <v>8</v>
      </c>
      <c r="L1309" t="str">
        <f t="shared" si="40"/>
        <v>Serviço</v>
      </c>
      <c r="M1309" t="s">
        <v>0</v>
      </c>
      <c r="N1309" t="s">
        <v>0</v>
      </c>
      <c r="O1309" t="s">
        <v>9</v>
      </c>
      <c r="P1309">
        <v>2118</v>
      </c>
      <c r="Q1309" t="str">
        <f>_xlfn.XLOOKUP(P1309,Planilha1!$A$2:$A$3,Planilha1!$B$2:$B$3)</f>
        <v>Arena</v>
      </c>
      <c r="R1309" t="s">
        <v>0</v>
      </c>
      <c r="S1309" s="3">
        <v>1</v>
      </c>
      <c r="T1309" t="s">
        <v>10</v>
      </c>
      <c r="U1309" s="3">
        <v>1</v>
      </c>
      <c r="V1309" t="s">
        <v>10</v>
      </c>
      <c r="W1309" s="4">
        <v>500</v>
      </c>
      <c r="X1309" s="17">
        <f t="shared" si="41"/>
        <v>500</v>
      </c>
      <c r="Y1309" t="s">
        <v>11</v>
      </c>
      <c r="Z1309" s="3">
        <v>1</v>
      </c>
      <c r="AA1309" s="3">
        <v>0</v>
      </c>
      <c r="AB1309" s="3">
        <v>0</v>
      </c>
      <c r="AC1309" s="3">
        <v>0</v>
      </c>
      <c r="AD1309" s="4">
        <v>0</v>
      </c>
      <c r="AE1309" s="3">
        <v>0</v>
      </c>
      <c r="AF1309" s="4">
        <v>0</v>
      </c>
      <c r="AG1309" s="3">
        <v>1</v>
      </c>
      <c r="AH1309" s="4">
        <v>0</v>
      </c>
      <c r="AI1309" s="4">
        <v>0</v>
      </c>
      <c r="AJ1309" s="4">
        <v>0</v>
      </c>
      <c r="AK1309" s="4">
        <v>0</v>
      </c>
      <c r="AL1309" t="s">
        <v>1956</v>
      </c>
      <c r="AM1309" t="s">
        <v>13</v>
      </c>
    </row>
    <row r="1310" spans="1:39" x14ac:dyDescent="0.25">
      <c r="A1310" t="s">
        <v>1</v>
      </c>
      <c r="B1310" t="s">
        <v>2</v>
      </c>
      <c r="C1310" t="s">
        <v>3</v>
      </c>
      <c r="D1310" t="s">
        <v>4</v>
      </c>
      <c r="E1310" t="str">
        <f>_xlfn.XLOOKUP(D1310,Planilha2!A:A,Planilha2!B:B)</f>
        <v>Compras EBMS</v>
      </c>
      <c r="F1310" s="2">
        <v>45441</v>
      </c>
      <c r="G1310" t="s">
        <v>1957</v>
      </c>
      <c r="H1310" s="10" t="s">
        <v>5722</v>
      </c>
      <c r="I1310" t="s">
        <v>1394</v>
      </c>
      <c r="J1310" t="s">
        <v>1395</v>
      </c>
      <c r="K1310" t="s">
        <v>8</v>
      </c>
      <c r="L1310" t="str">
        <f t="shared" si="40"/>
        <v>Serviço</v>
      </c>
      <c r="M1310" t="s">
        <v>0</v>
      </c>
      <c r="N1310" t="s">
        <v>0</v>
      </c>
      <c r="O1310" t="s">
        <v>9</v>
      </c>
      <c r="P1310">
        <v>2118</v>
      </c>
      <c r="Q1310" t="str">
        <f>_xlfn.XLOOKUP(P1310,Planilha1!$A$2:$A$3,Planilha1!$B$2:$B$3)</f>
        <v>Arena</v>
      </c>
      <c r="R1310" t="s">
        <v>0</v>
      </c>
      <c r="S1310" s="3">
        <v>1</v>
      </c>
      <c r="T1310" t="s">
        <v>10</v>
      </c>
      <c r="U1310" s="3">
        <v>1</v>
      </c>
      <c r="V1310" t="s">
        <v>10</v>
      </c>
      <c r="W1310" s="4">
        <v>160000</v>
      </c>
      <c r="X1310" s="17">
        <f t="shared" si="41"/>
        <v>160000</v>
      </c>
      <c r="Y1310" t="s">
        <v>11</v>
      </c>
      <c r="Z1310" s="3">
        <v>1</v>
      </c>
      <c r="AA1310" s="3">
        <v>0</v>
      </c>
      <c r="AB1310" s="3">
        <v>0</v>
      </c>
      <c r="AC1310" s="3">
        <v>0</v>
      </c>
      <c r="AD1310" s="4">
        <v>0</v>
      </c>
      <c r="AE1310" s="3">
        <v>0</v>
      </c>
      <c r="AF1310" s="4">
        <v>0</v>
      </c>
      <c r="AG1310" s="3">
        <v>1</v>
      </c>
      <c r="AH1310" s="4">
        <v>0</v>
      </c>
      <c r="AI1310" s="4">
        <v>0</v>
      </c>
      <c r="AJ1310" s="4">
        <v>0</v>
      </c>
      <c r="AK1310" s="4">
        <v>0</v>
      </c>
      <c r="AL1310" t="s">
        <v>1958</v>
      </c>
      <c r="AM1310" t="s">
        <v>13</v>
      </c>
    </row>
    <row r="1311" spans="1:39" x14ac:dyDescent="0.25">
      <c r="A1311" t="s">
        <v>1</v>
      </c>
      <c r="B1311" t="s">
        <v>2</v>
      </c>
      <c r="C1311" t="s">
        <v>3</v>
      </c>
      <c r="D1311" t="s">
        <v>4</v>
      </c>
      <c r="E1311" t="str">
        <f>_xlfn.XLOOKUP(D1311,Planilha2!A:A,Planilha2!B:B)</f>
        <v>Compras EBMS</v>
      </c>
      <c r="F1311" s="2">
        <v>45441</v>
      </c>
      <c r="G1311" t="s">
        <v>1957</v>
      </c>
      <c r="H1311" s="10" t="s">
        <v>5722</v>
      </c>
      <c r="I1311" t="s">
        <v>1394</v>
      </c>
      <c r="J1311" t="s">
        <v>1395</v>
      </c>
      <c r="K1311" t="s">
        <v>8</v>
      </c>
      <c r="L1311" t="str">
        <f t="shared" si="40"/>
        <v>Serviço</v>
      </c>
      <c r="M1311" t="s">
        <v>0</v>
      </c>
      <c r="N1311" t="s">
        <v>0</v>
      </c>
      <c r="O1311" t="s">
        <v>9</v>
      </c>
      <c r="P1311">
        <v>2118</v>
      </c>
      <c r="Q1311" t="str">
        <f>_xlfn.XLOOKUP(P1311,Planilha1!$A$2:$A$3,Planilha1!$B$2:$B$3)</f>
        <v>Arena</v>
      </c>
      <c r="R1311" t="s">
        <v>0</v>
      </c>
      <c r="S1311" s="3">
        <v>1</v>
      </c>
      <c r="T1311" t="s">
        <v>10</v>
      </c>
      <c r="U1311" s="3">
        <v>1</v>
      </c>
      <c r="V1311" t="s">
        <v>10</v>
      </c>
      <c r="W1311" s="4">
        <v>80000</v>
      </c>
      <c r="X1311" s="17">
        <f t="shared" si="41"/>
        <v>80000</v>
      </c>
      <c r="Y1311" t="s">
        <v>11</v>
      </c>
      <c r="Z1311" s="3">
        <v>1</v>
      </c>
      <c r="AA1311" s="3">
        <v>0</v>
      </c>
      <c r="AB1311" s="3">
        <v>0</v>
      </c>
      <c r="AC1311" s="3">
        <v>0</v>
      </c>
      <c r="AD1311" s="4">
        <v>0</v>
      </c>
      <c r="AE1311" s="3">
        <v>0</v>
      </c>
      <c r="AF1311" s="4">
        <v>0</v>
      </c>
      <c r="AG1311" s="3">
        <v>1</v>
      </c>
      <c r="AH1311" s="4">
        <v>0</v>
      </c>
      <c r="AI1311" s="4">
        <v>0</v>
      </c>
      <c r="AJ1311" s="4">
        <v>0</v>
      </c>
      <c r="AK1311" s="4">
        <v>0</v>
      </c>
      <c r="AL1311" t="s">
        <v>1959</v>
      </c>
      <c r="AM1311" t="s">
        <v>13</v>
      </c>
    </row>
    <row r="1312" spans="1:39" x14ac:dyDescent="0.25">
      <c r="A1312" t="s">
        <v>1</v>
      </c>
      <c r="B1312" t="s">
        <v>2</v>
      </c>
      <c r="C1312" t="s">
        <v>3</v>
      </c>
      <c r="D1312" t="s">
        <v>4</v>
      </c>
      <c r="E1312" t="str">
        <f>_xlfn.XLOOKUP(D1312,Planilha2!A:A,Planilha2!B:B)</f>
        <v>Compras EBMS</v>
      </c>
      <c r="F1312" s="2">
        <v>45441</v>
      </c>
      <c r="G1312" t="s">
        <v>1957</v>
      </c>
      <c r="H1312" s="10" t="s">
        <v>5722</v>
      </c>
      <c r="I1312" t="s">
        <v>1394</v>
      </c>
      <c r="J1312" t="s">
        <v>1395</v>
      </c>
      <c r="K1312" t="s">
        <v>8</v>
      </c>
      <c r="L1312" t="str">
        <f t="shared" si="40"/>
        <v>Serviço</v>
      </c>
      <c r="M1312" t="s">
        <v>0</v>
      </c>
      <c r="N1312" t="s">
        <v>0</v>
      </c>
      <c r="O1312" t="s">
        <v>9</v>
      </c>
      <c r="P1312">
        <v>2118</v>
      </c>
      <c r="Q1312" t="str">
        <f>_xlfn.XLOOKUP(P1312,Planilha1!$A$2:$A$3,Planilha1!$B$2:$B$3)</f>
        <v>Arena</v>
      </c>
      <c r="R1312" t="s">
        <v>0</v>
      </c>
      <c r="S1312" s="3">
        <v>1</v>
      </c>
      <c r="T1312" t="s">
        <v>10</v>
      </c>
      <c r="U1312" s="3">
        <v>1</v>
      </c>
      <c r="V1312" t="s">
        <v>10</v>
      </c>
      <c r="W1312" s="4">
        <v>80000</v>
      </c>
      <c r="X1312" s="17">
        <f t="shared" si="41"/>
        <v>80000</v>
      </c>
      <c r="Y1312" t="s">
        <v>11</v>
      </c>
      <c r="Z1312" s="3">
        <v>1</v>
      </c>
      <c r="AA1312" s="3">
        <v>0</v>
      </c>
      <c r="AB1312" s="3">
        <v>0</v>
      </c>
      <c r="AC1312" s="3">
        <v>0</v>
      </c>
      <c r="AD1312" s="4">
        <v>0</v>
      </c>
      <c r="AE1312" s="3">
        <v>0</v>
      </c>
      <c r="AF1312" s="4">
        <v>0</v>
      </c>
      <c r="AG1312" s="3">
        <v>1</v>
      </c>
      <c r="AH1312" s="4">
        <v>0</v>
      </c>
      <c r="AI1312" s="4">
        <v>0</v>
      </c>
      <c r="AJ1312" s="4">
        <v>0</v>
      </c>
      <c r="AK1312" s="4">
        <v>0</v>
      </c>
      <c r="AL1312" t="s">
        <v>1960</v>
      </c>
      <c r="AM1312" t="s">
        <v>13</v>
      </c>
    </row>
    <row r="1313" spans="1:39" x14ac:dyDescent="0.25">
      <c r="A1313" t="s">
        <v>1</v>
      </c>
      <c r="B1313" t="s">
        <v>2</v>
      </c>
      <c r="C1313" t="s">
        <v>3</v>
      </c>
      <c r="D1313" t="s">
        <v>4</v>
      </c>
      <c r="E1313" t="str">
        <f>_xlfn.XLOOKUP(D1313,Planilha2!A:A,Planilha2!B:B)</f>
        <v>Compras EBMS</v>
      </c>
      <c r="F1313" s="2">
        <v>45443</v>
      </c>
      <c r="G1313" t="s">
        <v>518</v>
      </c>
      <c r="H1313" s="10" t="s">
        <v>5617</v>
      </c>
      <c r="I1313" t="s">
        <v>1319</v>
      </c>
      <c r="J1313" t="s">
        <v>1690</v>
      </c>
      <c r="K1313" t="s">
        <v>8</v>
      </c>
      <c r="L1313" t="str">
        <f t="shared" si="40"/>
        <v>Serviço</v>
      </c>
      <c r="M1313" t="s">
        <v>0</v>
      </c>
      <c r="N1313" t="s">
        <v>0</v>
      </c>
      <c r="O1313" t="s">
        <v>9</v>
      </c>
      <c r="P1313">
        <v>2118</v>
      </c>
      <c r="Q1313" t="str">
        <f>_xlfn.XLOOKUP(P1313,Planilha1!$A$2:$A$3,Planilha1!$B$2:$B$3)</f>
        <v>Arena</v>
      </c>
      <c r="R1313" t="s">
        <v>0</v>
      </c>
      <c r="S1313" s="3">
        <v>1</v>
      </c>
      <c r="T1313" t="s">
        <v>10</v>
      </c>
      <c r="U1313" s="3">
        <v>1</v>
      </c>
      <c r="V1313" t="s">
        <v>10</v>
      </c>
      <c r="W1313" s="4">
        <v>1953.12</v>
      </c>
      <c r="X1313" s="17">
        <f t="shared" si="41"/>
        <v>1953.12</v>
      </c>
      <c r="Y1313" t="s">
        <v>11</v>
      </c>
      <c r="Z1313" s="3">
        <v>1</v>
      </c>
      <c r="AA1313" s="3">
        <v>0</v>
      </c>
      <c r="AB1313" s="3">
        <v>0</v>
      </c>
      <c r="AC1313" s="3">
        <v>0</v>
      </c>
      <c r="AD1313" s="4">
        <v>0</v>
      </c>
      <c r="AE1313" s="3">
        <v>0</v>
      </c>
      <c r="AF1313" s="4">
        <v>0</v>
      </c>
      <c r="AG1313" s="3">
        <v>1</v>
      </c>
      <c r="AH1313" s="4">
        <v>0</v>
      </c>
      <c r="AI1313" s="4">
        <v>0</v>
      </c>
      <c r="AJ1313" s="4">
        <v>0</v>
      </c>
      <c r="AK1313" s="4">
        <v>0</v>
      </c>
      <c r="AL1313" t="s">
        <v>1961</v>
      </c>
      <c r="AM1313" t="s">
        <v>13</v>
      </c>
    </row>
    <row r="1314" spans="1:39" x14ac:dyDescent="0.25">
      <c r="A1314" t="s">
        <v>1</v>
      </c>
      <c r="B1314" t="s">
        <v>2</v>
      </c>
      <c r="C1314" t="s">
        <v>3</v>
      </c>
      <c r="D1314" t="s">
        <v>4</v>
      </c>
      <c r="E1314" t="str">
        <f>_xlfn.XLOOKUP(D1314,Planilha2!A:A,Planilha2!B:B)</f>
        <v>Compras EBMS</v>
      </c>
      <c r="F1314" s="2">
        <v>45446</v>
      </c>
      <c r="G1314" t="s">
        <v>1150</v>
      </c>
      <c r="H1314" s="10" t="s">
        <v>5662</v>
      </c>
      <c r="I1314" t="s">
        <v>1643</v>
      </c>
      <c r="J1314" t="s">
        <v>1962</v>
      </c>
      <c r="K1314" t="s">
        <v>1644</v>
      </c>
      <c r="L1314" t="str">
        <f t="shared" si="40"/>
        <v>Serviço</v>
      </c>
      <c r="M1314" t="s">
        <v>0</v>
      </c>
      <c r="N1314" t="s">
        <v>0</v>
      </c>
      <c r="O1314" t="s">
        <v>9</v>
      </c>
      <c r="P1314">
        <v>2118</v>
      </c>
      <c r="Q1314" t="str">
        <f>_xlfn.XLOOKUP(P1314,Planilha1!$A$2:$A$3,Planilha1!$B$2:$B$3)</f>
        <v>Arena</v>
      </c>
      <c r="R1314" t="s">
        <v>0</v>
      </c>
      <c r="S1314" s="3">
        <v>1</v>
      </c>
      <c r="T1314" t="s">
        <v>10</v>
      </c>
      <c r="U1314" s="3">
        <v>1</v>
      </c>
      <c r="V1314" t="s">
        <v>10</v>
      </c>
      <c r="W1314" s="4">
        <v>1155</v>
      </c>
      <c r="X1314" s="17">
        <f t="shared" si="41"/>
        <v>1155</v>
      </c>
      <c r="Y1314" t="s">
        <v>11</v>
      </c>
      <c r="Z1314" s="3">
        <v>1</v>
      </c>
      <c r="AA1314" s="3">
        <v>0</v>
      </c>
      <c r="AB1314" s="3">
        <v>0</v>
      </c>
      <c r="AC1314" s="3">
        <v>0</v>
      </c>
      <c r="AD1314" s="4">
        <v>0</v>
      </c>
      <c r="AE1314" s="3">
        <v>0</v>
      </c>
      <c r="AF1314" s="4">
        <v>0</v>
      </c>
      <c r="AG1314" s="3">
        <v>1</v>
      </c>
      <c r="AH1314" s="4">
        <v>0</v>
      </c>
      <c r="AI1314" s="4">
        <v>0</v>
      </c>
      <c r="AJ1314" s="4">
        <v>0</v>
      </c>
      <c r="AK1314" s="4">
        <v>0</v>
      </c>
      <c r="AL1314" t="s">
        <v>1963</v>
      </c>
      <c r="AM1314" t="s">
        <v>13</v>
      </c>
    </row>
    <row r="1315" spans="1:39" x14ac:dyDescent="0.25">
      <c r="A1315" t="s">
        <v>1</v>
      </c>
      <c r="B1315" t="s">
        <v>2</v>
      </c>
      <c r="C1315" t="s">
        <v>3</v>
      </c>
      <c r="D1315" t="s">
        <v>4</v>
      </c>
      <c r="E1315" t="str">
        <f>_xlfn.XLOOKUP(D1315,Planilha2!A:A,Planilha2!B:B)</f>
        <v>Compras EBMS</v>
      </c>
      <c r="F1315" s="2">
        <v>45446</v>
      </c>
      <c r="G1315" t="s">
        <v>1150</v>
      </c>
      <c r="H1315" s="10" t="s">
        <v>5662</v>
      </c>
      <c r="I1315" t="s">
        <v>1643</v>
      </c>
      <c r="J1315" t="s">
        <v>1964</v>
      </c>
      <c r="K1315" t="s">
        <v>1644</v>
      </c>
      <c r="L1315" t="str">
        <f t="shared" si="40"/>
        <v>Serviço</v>
      </c>
      <c r="M1315" t="s">
        <v>0</v>
      </c>
      <c r="N1315" t="s">
        <v>0</v>
      </c>
      <c r="O1315" t="s">
        <v>9</v>
      </c>
      <c r="P1315">
        <v>2118</v>
      </c>
      <c r="Q1315" t="str">
        <f>_xlfn.XLOOKUP(P1315,Planilha1!$A$2:$A$3,Planilha1!$B$2:$B$3)</f>
        <v>Arena</v>
      </c>
      <c r="R1315" t="s">
        <v>0</v>
      </c>
      <c r="S1315" s="3">
        <v>1</v>
      </c>
      <c r="T1315" t="s">
        <v>10</v>
      </c>
      <c r="U1315" s="3">
        <v>1</v>
      </c>
      <c r="V1315" t="s">
        <v>10</v>
      </c>
      <c r="W1315" s="4">
        <v>1155</v>
      </c>
      <c r="X1315" s="17">
        <f t="shared" si="41"/>
        <v>1155</v>
      </c>
      <c r="Y1315" t="s">
        <v>11</v>
      </c>
      <c r="Z1315" s="3">
        <v>1</v>
      </c>
      <c r="AA1315" s="3">
        <v>0</v>
      </c>
      <c r="AB1315" s="3">
        <v>0</v>
      </c>
      <c r="AC1315" s="3">
        <v>0</v>
      </c>
      <c r="AD1315" s="4">
        <v>0</v>
      </c>
      <c r="AE1315" s="3">
        <v>0</v>
      </c>
      <c r="AF1315" s="4">
        <v>0</v>
      </c>
      <c r="AG1315" s="3">
        <v>1</v>
      </c>
      <c r="AH1315" s="4">
        <v>0</v>
      </c>
      <c r="AI1315" s="4">
        <v>0</v>
      </c>
      <c r="AJ1315" s="4">
        <v>0</v>
      </c>
      <c r="AK1315" s="4">
        <v>0</v>
      </c>
      <c r="AL1315" t="s">
        <v>1965</v>
      </c>
      <c r="AM1315" t="s">
        <v>13</v>
      </c>
    </row>
    <row r="1316" spans="1:39" x14ac:dyDescent="0.25">
      <c r="A1316" t="s">
        <v>1</v>
      </c>
      <c r="B1316" t="s">
        <v>2</v>
      </c>
      <c r="C1316" t="s">
        <v>3</v>
      </c>
      <c r="D1316" t="s">
        <v>4</v>
      </c>
      <c r="E1316" t="str">
        <f>_xlfn.XLOOKUP(D1316,Planilha2!A:A,Planilha2!B:B)</f>
        <v>Compras EBMS</v>
      </c>
      <c r="F1316" s="2">
        <v>45446</v>
      </c>
      <c r="G1316" t="s">
        <v>1150</v>
      </c>
      <c r="H1316" s="10" t="s">
        <v>5662</v>
      </c>
      <c r="I1316" t="s">
        <v>1643</v>
      </c>
      <c r="J1316" t="s">
        <v>1964</v>
      </c>
      <c r="K1316" t="s">
        <v>1644</v>
      </c>
      <c r="L1316" t="str">
        <f t="shared" si="40"/>
        <v>Serviço</v>
      </c>
      <c r="M1316" t="s">
        <v>0</v>
      </c>
      <c r="N1316" t="s">
        <v>0</v>
      </c>
      <c r="O1316" t="s">
        <v>9</v>
      </c>
      <c r="P1316">
        <v>2118</v>
      </c>
      <c r="Q1316" t="str">
        <f>_xlfn.XLOOKUP(P1316,Planilha1!$A$2:$A$3,Planilha1!$B$2:$B$3)</f>
        <v>Arena</v>
      </c>
      <c r="R1316" t="s">
        <v>0</v>
      </c>
      <c r="S1316" s="3">
        <v>1</v>
      </c>
      <c r="T1316" t="s">
        <v>10</v>
      </c>
      <c r="U1316" s="3">
        <v>1</v>
      </c>
      <c r="V1316" t="s">
        <v>10</v>
      </c>
      <c r="W1316" s="4">
        <v>1155</v>
      </c>
      <c r="X1316" s="17">
        <f t="shared" si="41"/>
        <v>1155</v>
      </c>
      <c r="Y1316" t="s">
        <v>11</v>
      </c>
      <c r="Z1316" s="3">
        <v>1</v>
      </c>
      <c r="AA1316" s="3">
        <v>0</v>
      </c>
      <c r="AB1316" s="3">
        <v>0</v>
      </c>
      <c r="AC1316" s="3">
        <v>0</v>
      </c>
      <c r="AD1316" s="4">
        <v>0</v>
      </c>
      <c r="AE1316" s="3">
        <v>0</v>
      </c>
      <c r="AF1316" s="4">
        <v>0</v>
      </c>
      <c r="AG1316" s="3">
        <v>1</v>
      </c>
      <c r="AH1316" s="4">
        <v>0</v>
      </c>
      <c r="AI1316" s="4">
        <v>0</v>
      </c>
      <c r="AJ1316" s="4">
        <v>0</v>
      </c>
      <c r="AK1316" s="4">
        <v>0</v>
      </c>
      <c r="AL1316" t="s">
        <v>1966</v>
      </c>
      <c r="AM1316" t="s">
        <v>13</v>
      </c>
    </row>
    <row r="1317" spans="1:39" x14ac:dyDescent="0.25">
      <c r="A1317" t="s">
        <v>1</v>
      </c>
      <c r="B1317" t="s">
        <v>2</v>
      </c>
      <c r="C1317" t="s">
        <v>3</v>
      </c>
      <c r="D1317" t="s">
        <v>4</v>
      </c>
      <c r="E1317" t="str">
        <f>_xlfn.XLOOKUP(D1317,Planilha2!A:A,Planilha2!B:B)</f>
        <v>Compras EBMS</v>
      </c>
      <c r="F1317" s="2">
        <v>45448</v>
      </c>
      <c r="G1317" t="s">
        <v>1169</v>
      </c>
      <c r="H1317" s="10" t="s">
        <v>5666</v>
      </c>
      <c r="I1317" t="s">
        <v>1170</v>
      </c>
      <c r="J1317" t="s">
        <v>1967</v>
      </c>
      <c r="K1317" t="s">
        <v>1146</v>
      </c>
      <c r="L1317" t="str">
        <f t="shared" si="40"/>
        <v>Material</v>
      </c>
      <c r="M1317" t="s">
        <v>0</v>
      </c>
      <c r="N1317" t="s">
        <v>0</v>
      </c>
      <c r="O1317" t="s">
        <v>9</v>
      </c>
      <c r="P1317">
        <v>2118</v>
      </c>
      <c r="Q1317" t="str">
        <f>_xlfn.XLOOKUP(P1317,Planilha1!$A$2:$A$3,Planilha1!$B$2:$B$3)</f>
        <v>Arena</v>
      </c>
      <c r="R1317" t="s">
        <v>0</v>
      </c>
      <c r="S1317" s="3">
        <v>1</v>
      </c>
      <c r="T1317" t="s">
        <v>210</v>
      </c>
      <c r="U1317" s="3">
        <v>1</v>
      </c>
      <c r="V1317" t="s">
        <v>210</v>
      </c>
      <c r="W1317" s="4">
        <v>540</v>
      </c>
      <c r="X1317" s="17">
        <f t="shared" si="41"/>
        <v>540</v>
      </c>
      <c r="Y1317" t="s">
        <v>11</v>
      </c>
      <c r="Z1317" s="3">
        <v>1</v>
      </c>
      <c r="AA1317" s="3">
        <v>0</v>
      </c>
      <c r="AB1317" s="3">
        <v>0</v>
      </c>
      <c r="AC1317" s="3">
        <v>0</v>
      </c>
      <c r="AD1317" s="4">
        <v>0</v>
      </c>
      <c r="AE1317" s="3">
        <v>0</v>
      </c>
      <c r="AF1317" s="4">
        <v>0</v>
      </c>
      <c r="AG1317" s="3">
        <v>1</v>
      </c>
      <c r="AH1317" s="4">
        <v>0</v>
      </c>
      <c r="AI1317" s="4">
        <v>0</v>
      </c>
      <c r="AJ1317" s="4">
        <v>0</v>
      </c>
      <c r="AK1317" s="4">
        <v>0</v>
      </c>
      <c r="AL1317" t="s">
        <v>1968</v>
      </c>
      <c r="AM1317" t="s">
        <v>13</v>
      </c>
    </row>
    <row r="1318" spans="1:39" x14ac:dyDescent="0.25">
      <c r="A1318" t="s">
        <v>1</v>
      </c>
      <c r="B1318" t="s">
        <v>2</v>
      </c>
      <c r="C1318" t="s">
        <v>3</v>
      </c>
      <c r="D1318" t="s">
        <v>4</v>
      </c>
      <c r="E1318" t="str">
        <f>_xlfn.XLOOKUP(D1318,Planilha2!A:A,Planilha2!B:B)</f>
        <v>Compras EBMS</v>
      </c>
      <c r="F1318" s="2">
        <v>45449</v>
      </c>
      <c r="G1318" t="s">
        <v>1124</v>
      </c>
      <c r="H1318" s="10" t="s">
        <v>5659</v>
      </c>
      <c r="I1318" t="s">
        <v>1681</v>
      </c>
      <c r="J1318" t="s">
        <v>1969</v>
      </c>
      <c r="K1318" t="s">
        <v>8</v>
      </c>
      <c r="L1318" t="str">
        <f t="shared" si="40"/>
        <v>Serviço</v>
      </c>
      <c r="M1318" t="s">
        <v>0</v>
      </c>
      <c r="N1318" t="s">
        <v>0</v>
      </c>
      <c r="O1318" t="s">
        <v>9</v>
      </c>
      <c r="P1318">
        <v>2118</v>
      </c>
      <c r="Q1318" t="str">
        <f>_xlfn.XLOOKUP(P1318,Planilha1!$A$2:$A$3,Planilha1!$B$2:$B$3)</f>
        <v>Arena</v>
      </c>
      <c r="R1318" t="s">
        <v>0</v>
      </c>
      <c r="S1318" s="3">
        <v>1</v>
      </c>
      <c r="T1318" t="s">
        <v>10</v>
      </c>
      <c r="U1318" s="3">
        <v>1</v>
      </c>
      <c r="V1318" t="s">
        <v>10</v>
      </c>
      <c r="W1318" s="4">
        <v>2369.66</v>
      </c>
      <c r="X1318" s="17">
        <f t="shared" si="41"/>
        <v>2369.66</v>
      </c>
      <c r="Y1318" t="s">
        <v>11</v>
      </c>
      <c r="Z1318" s="3">
        <v>1</v>
      </c>
      <c r="AA1318" s="3">
        <v>0</v>
      </c>
      <c r="AB1318" s="3">
        <v>0</v>
      </c>
      <c r="AC1318" s="3">
        <v>0</v>
      </c>
      <c r="AD1318" s="4">
        <v>0</v>
      </c>
      <c r="AE1318" s="3">
        <v>0</v>
      </c>
      <c r="AF1318" s="4">
        <v>0</v>
      </c>
      <c r="AG1318" s="3">
        <v>1</v>
      </c>
      <c r="AH1318" s="4">
        <v>0</v>
      </c>
      <c r="AI1318" s="4">
        <v>0</v>
      </c>
      <c r="AJ1318" s="4">
        <v>0</v>
      </c>
      <c r="AK1318" s="4">
        <v>0</v>
      </c>
      <c r="AL1318" t="s">
        <v>1970</v>
      </c>
      <c r="AM1318" t="s">
        <v>13</v>
      </c>
    </row>
    <row r="1319" spans="1:39" x14ac:dyDescent="0.25">
      <c r="A1319" t="s">
        <v>1</v>
      </c>
      <c r="B1319" t="s">
        <v>2</v>
      </c>
      <c r="C1319" t="s">
        <v>3</v>
      </c>
      <c r="D1319" t="s">
        <v>4</v>
      </c>
      <c r="E1319" t="str">
        <f>_xlfn.XLOOKUP(D1319,Planilha2!A:A,Planilha2!B:B)</f>
        <v>Compras EBMS</v>
      </c>
      <c r="F1319" s="2">
        <v>45449</v>
      </c>
      <c r="G1319" t="s">
        <v>1124</v>
      </c>
      <c r="H1319" s="10" t="s">
        <v>5659</v>
      </c>
      <c r="I1319" t="s">
        <v>1681</v>
      </c>
      <c r="J1319" t="s">
        <v>1969</v>
      </c>
      <c r="K1319" t="s">
        <v>8</v>
      </c>
      <c r="L1319" t="str">
        <f t="shared" si="40"/>
        <v>Serviço</v>
      </c>
      <c r="M1319" t="s">
        <v>0</v>
      </c>
      <c r="N1319" t="s">
        <v>0</v>
      </c>
      <c r="O1319" t="s">
        <v>9</v>
      </c>
      <c r="P1319">
        <v>2118</v>
      </c>
      <c r="Q1319" t="str">
        <f>_xlfn.XLOOKUP(P1319,Planilha1!$A$2:$A$3,Planilha1!$B$2:$B$3)</f>
        <v>Arena</v>
      </c>
      <c r="R1319" t="s">
        <v>0</v>
      </c>
      <c r="S1319" s="3">
        <v>1</v>
      </c>
      <c r="T1319" t="s">
        <v>10</v>
      </c>
      <c r="U1319" s="3">
        <v>1</v>
      </c>
      <c r="V1319" t="s">
        <v>10</v>
      </c>
      <c r="W1319" s="4">
        <v>2369.67</v>
      </c>
      <c r="X1319" s="17">
        <f t="shared" si="41"/>
        <v>2369.67</v>
      </c>
      <c r="Y1319" t="s">
        <v>11</v>
      </c>
      <c r="Z1319" s="3">
        <v>1</v>
      </c>
      <c r="AA1319" s="3">
        <v>0</v>
      </c>
      <c r="AB1319" s="3">
        <v>0</v>
      </c>
      <c r="AC1319" s="3">
        <v>0</v>
      </c>
      <c r="AD1319" s="4">
        <v>0</v>
      </c>
      <c r="AE1319" s="3">
        <v>0</v>
      </c>
      <c r="AF1319" s="4">
        <v>0</v>
      </c>
      <c r="AG1319" s="3">
        <v>1</v>
      </c>
      <c r="AH1319" s="4">
        <v>0</v>
      </c>
      <c r="AI1319" s="4">
        <v>0</v>
      </c>
      <c r="AJ1319" s="4">
        <v>0</v>
      </c>
      <c r="AK1319" s="4">
        <v>0</v>
      </c>
      <c r="AL1319" t="s">
        <v>1971</v>
      </c>
      <c r="AM1319" t="s">
        <v>13</v>
      </c>
    </row>
    <row r="1320" spans="1:39" x14ac:dyDescent="0.25">
      <c r="A1320" t="s">
        <v>1</v>
      </c>
      <c r="B1320" t="s">
        <v>2</v>
      </c>
      <c r="C1320" t="s">
        <v>3</v>
      </c>
      <c r="D1320" t="s">
        <v>4</v>
      </c>
      <c r="E1320" t="str">
        <f>_xlfn.XLOOKUP(D1320,Planilha2!A:A,Planilha2!B:B)</f>
        <v>Compras EBMS</v>
      </c>
      <c r="F1320" s="2">
        <v>45449</v>
      </c>
      <c r="G1320" t="s">
        <v>1124</v>
      </c>
      <c r="H1320" s="10" t="s">
        <v>5659</v>
      </c>
      <c r="I1320" t="s">
        <v>1681</v>
      </c>
      <c r="J1320" t="s">
        <v>1969</v>
      </c>
      <c r="K1320" t="s">
        <v>8</v>
      </c>
      <c r="L1320" t="str">
        <f t="shared" si="40"/>
        <v>Serviço</v>
      </c>
      <c r="M1320" t="s">
        <v>0</v>
      </c>
      <c r="N1320" t="s">
        <v>0</v>
      </c>
      <c r="O1320" t="s">
        <v>9</v>
      </c>
      <c r="P1320">
        <v>2118</v>
      </c>
      <c r="Q1320" t="str">
        <f>_xlfn.XLOOKUP(P1320,Planilha1!$A$2:$A$3,Planilha1!$B$2:$B$3)</f>
        <v>Arena</v>
      </c>
      <c r="R1320" t="s">
        <v>0</v>
      </c>
      <c r="S1320" s="3">
        <v>1</v>
      </c>
      <c r="T1320" t="s">
        <v>10</v>
      </c>
      <c r="U1320" s="3">
        <v>1</v>
      </c>
      <c r="V1320" t="s">
        <v>10</v>
      </c>
      <c r="W1320" s="4">
        <v>2369.67</v>
      </c>
      <c r="X1320" s="17">
        <f t="shared" si="41"/>
        <v>2369.67</v>
      </c>
      <c r="Y1320" t="s">
        <v>11</v>
      </c>
      <c r="Z1320" s="3">
        <v>1</v>
      </c>
      <c r="AA1320" s="3">
        <v>0</v>
      </c>
      <c r="AB1320" s="3">
        <v>0</v>
      </c>
      <c r="AC1320" s="3">
        <v>0</v>
      </c>
      <c r="AD1320" s="4">
        <v>0</v>
      </c>
      <c r="AE1320" s="3">
        <v>0</v>
      </c>
      <c r="AF1320" s="4">
        <v>0</v>
      </c>
      <c r="AG1320" s="3">
        <v>1</v>
      </c>
      <c r="AH1320" s="4">
        <v>0</v>
      </c>
      <c r="AI1320" s="4">
        <v>0</v>
      </c>
      <c r="AJ1320" s="4">
        <v>0</v>
      </c>
      <c r="AK1320" s="4">
        <v>0</v>
      </c>
      <c r="AL1320" t="s">
        <v>1972</v>
      </c>
      <c r="AM1320" t="s">
        <v>13</v>
      </c>
    </row>
    <row r="1321" spans="1:39" x14ac:dyDescent="0.25">
      <c r="A1321" t="s">
        <v>1</v>
      </c>
      <c r="B1321" t="s">
        <v>2</v>
      </c>
      <c r="C1321" t="s">
        <v>3</v>
      </c>
      <c r="D1321" t="s">
        <v>4</v>
      </c>
      <c r="E1321" t="str">
        <f>_xlfn.XLOOKUP(D1321,Planilha2!A:A,Planilha2!B:B)</f>
        <v>Compras EBMS</v>
      </c>
      <c r="F1321" s="2">
        <v>45450</v>
      </c>
      <c r="G1321" t="s">
        <v>1230</v>
      </c>
      <c r="H1321" s="10" t="s">
        <v>5676</v>
      </c>
      <c r="I1321" t="s">
        <v>1231</v>
      </c>
      <c r="J1321" t="s">
        <v>1232</v>
      </c>
      <c r="K1321" t="s">
        <v>8</v>
      </c>
      <c r="L1321" t="str">
        <f t="shared" si="40"/>
        <v>Serviço</v>
      </c>
      <c r="M1321" t="s">
        <v>0</v>
      </c>
      <c r="N1321" t="s">
        <v>0</v>
      </c>
      <c r="O1321" t="s">
        <v>9</v>
      </c>
      <c r="P1321">
        <v>2118</v>
      </c>
      <c r="Q1321" t="str">
        <f>_xlfn.XLOOKUP(P1321,Planilha1!$A$2:$A$3,Planilha1!$B$2:$B$3)</f>
        <v>Arena</v>
      </c>
      <c r="R1321" t="s">
        <v>0</v>
      </c>
      <c r="S1321" s="3">
        <v>1</v>
      </c>
      <c r="T1321" t="s">
        <v>10</v>
      </c>
      <c r="U1321" s="3">
        <v>1</v>
      </c>
      <c r="V1321" t="s">
        <v>10</v>
      </c>
      <c r="W1321" s="4">
        <v>750</v>
      </c>
      <c r="X1321" s="17">
        <f t="shared" si="41"/>
        <v>750</v>
      </c>
      <c r="Y1321" t="s">
        <v>11</v>
      </c>
      <c r="Z1321" s="3">
        <v>1</v>
      </c>
      <c r="AA1321" s="3">
        <v>0</v>
      </c>
      <c r="AB1321" s="3">
        <v>0</v>
      </c>
      <c r="AC1321" s="3">
        <v>0</v>
      </c>
      <c r="AD1321" s="4">
        <v>0</v>
      </c>
      <c r="AE1321" s="3">
        <v>0</v>
      </c>
      <c r="AF1321" s="4">
        <v>0</v>
      </c>
      <c r="AG1321" s="3">
        <v>1</v>
      </c>
      <c r="AH1321" s="4">
        <v>0</v>
      </c>
      <c r="AI1321" s="4">
        <v>0</v>
      </c>
      <c r="AJ1321" s="4">
        <v>0</v>
      </c>
      <c r="AK1321" s="4">
        <v>0</v>
      </c>
      <c r="AL1321" t="s">
        <v>1973</v>
      </c>
      <c r="AM1321" t="s">
        <v>13</v>
      </c>
    </row>
    <row r="1322" spans="1:39" x14ac:dyDescent="0.25">
      <c r="A1322" t="s">
        <v>1</v>
      </c>
      <c r="B1322" t="s">
        <v>2</v>
      </c>
      <c r="C1322" t="s">
        <v>3</v>
      </c>
      <c r="D1322" t="s">
        <v>4</v>
      </c>
      <c r="E1322" t="str">
        <f>_xlfn.XLOOKUP(D1322,Planilha2!A:A,Planilha2!B:B)</f>
        <v>Compras EBMS</v>
      </c>
      <c r="F1322" s="2">
        <v>45454</v>
      </c>
      <c r="G1322" t="s">
        <v>1161</v>
      </c>
      <c r="H1322" s="10" t="s">
        <v>5664</v>
      </c>
      <c r="I1322" t="s">
        <v>1162</v>
      </c>
      <c r="J1322" t="s">
        <v>1163</v>
      </c>
      <c r="K1322" t="s">
        <v>1164</v>
      </c>
      <c r="L1322" t="str">
        <f t="shared" si="40"/>
        <v>Material</v>
      </c>
      <c r="M1322" t="s">
        <v>0</v>
      </c>
      <c r="N1322" t="s">
        <v>0</v>
      </c>
      <c r="O1322" t="s">
        <v>9</v>
      </c>
      <c r="P1322">
        <v>2118</v>
      </c>
      <c r="Q1322" t="str">
        <f>_xlfn.XLOOKUP(P1322,Planilha1!$A$2:$A$3,Planilha1!$B$2:$B$3)</f>
        <v>Arena</v>
      </c>
      <c r="R1322" t="s">
        <v>0</v>
      </c>
      <c r="S1322" s="3">
        <v>1</v>
      </c>
      <c r="T1322" t="s">
        <v>210</v>
      </c>
      <c r="U1322" s="3">
        <v>1</v>
      </c>
      <c r="V1322" t="s">
        <v>210</v>
      </c>
      <c r="W1322" s="4">
        <v>2510.3000000000002</v>
      </c>
      <c r="X1322" s="17">
        <f t="shared" si="41"/>
        <v>2510.3000000000002</v>
      </c>
      <c r="Y1322" t="s">
        <v>11</v>
      </c>
      <c r="Z1322" s="3">
        <v>1</v>
      </c>
      <c r="AA1322" s="3">
        <v>0</v>
      </c>
      <c r="AB1322" s="3">
        <v>0</v>
      </c>
      <c r="AC1322" s="3">
        <v>0</v>
      </c>
      <c r="AD1322" s="4">
        <v>0</v>
      </c>
      <c r="AE1322" s="3">
        <v>0</v>
      </c>
      <c r="AF1322" s="4">
        <v>0</v>
      </c>
      <c r="AG1322" s="3">
        <v>1</v>
      </c>
      <c r="AH1322" s="4">
        <v>0</v>
      </c>
      <c r="AI1322" s="4">
        <v>0</v>
      </c>
      <c r="AJ1322" s="4">
        <v>0</v>
      </c>
      <c r="AK1322" s="4">
        <v>0</v>
      </c>
      <c r="AL1322" t="s">
        <v>1974</v>
      </c>
      <c r="AM1322" t="s">
        <v>13</v>
      </c>
    </row>
    <row r="1323" spans="1:39" x14ac:dyDescent="0.25">
      <c r="A1323" t="s">
        <v>1</v>
      </c>
      <c r="B1323" t="s">
        <v>2</v>
      </c>
      <c r="C1323" t="s">
        <v>3</v>
      </c>
      <c r="D1323" t="s">
        <v>4</v>
      </c>
      <c r="E1323" t="str">
        <f>_xlfn.XLOOKUP(D1323,Planilha2!A:A,Planilha2!B:B)</f>
        <v>Compras EBMS</v>
      </c>
      <c r="F1323" s="2">
        <v>45454</v>
      </c>
      <c r="G1323" t="s">
        <v>1318</v>
      </c>
      <c r="H1323" s="10" t="s">
        <v>5693</v>
      </c>
      <c r="I1323" t="s">
        <v>1319</v>
      </c>
      <c r="J1323" t="s">
        <v>1690</v>
      </c>
      <c r="K1323" t="s">
        <v>8</v>
      </c>
      <c r="L1323" t="str">
        <f t="shared" si="40"/>
        <v>Serviço</v>
      </c>
      <c r="M1323" t="s">
        <v>0</v>
      </c>
      <c r="N1323" t="s">
        <v>0</v>
      </c>
      <c r="O1323" t="s">
        <v>9</v>
      </c>
      <c r="P1323">
        <v>2118</v>
      </c>
      <c r="Q1323" t="str">
        <f>_xlfn.XLOOKUP(P1323,Planilha1!$A$2:$A$3,Planilha1!$B$2:$B$3)</f>
        <v>Arena</v>
      </c>
      <c r="R1323" t="s">
        <v>0</v>
      </c>
      <c r="S1323" s="3">
        <v>1</v>
      </c>
      <c r="T1323" t="s">
        <v>10</v>
      </c>
      <c r="U1323" s="3">
        <v>1</v>
      </c>
      <c r="V1323" t="s">
        <v>10</v>
      </c>
      <c r="W1323" s="4">
        <v>3776.48</v>
      </c>
      <c r="X1323" s="17">
        <f t="shared" si="41"/>
        <v>3776.48</v>
      </c>
      <c r="Y1323" t="s">
        <v>11</v>
      </c>
      <c r="Z1323" s="3">
        <v>1</v>
      </c>
      <c r="AA1323" s="3">
        <v>0</v>
      </c>
      <c r="AB1323" s="3">
        <v>0</v>
      </c>
      <c r="AC1323" s="3">
        <v>1</v>
      </c>
      <c r="AD1323" s="4">
        <v>0</v>
      </c>
      <c r="AE1323" s="3">
        <v>1</v>
      </c>
      <c r="AF1323" s="4">
        <v>3776.48</v>
      </c>
      <c r="AG1323" s="3">
        <v>1</v>
      </c>
      <c r="AH1323" s="4">
        <v>0</v>
      </c>
      <c r="AI1323" s="4">
        <v>0</v>
      </c>
      <c r="AJ1323" s="4">
        <v>0</v>
      </c>
      <c r="AK1323" s="4">
        <v>0</v>
      </c>
      <c r="AL1323" t="s">
        <v>1975</v>
      </c>
      <c r="AM1323" t="s">
        <v>13</v>
      </c>
    </row>
    <row r="1324" spans="1:39" x14ac:dyDescent="0.25">
      <c r="A1324" t="s">
        <v>1</v>
      </c>
      <c r="B1324" t="s">
        <v>2</v>
      </c>
      <c r="C1324" t="s">
        <v>3</v>
      </c>
      <c r="D1324" t="s">
        <v>4</v>
      </c>
      <c r="E1324" t="str">
        <f>_xlfn.XLOOKUP(D1324,Planilha2!A:A,Planilha2!B:B)</f>
        <v>Compras EBMS</v>
      </c>
      <c r="F1324" s="2">
        <v>45455</v>
      </c>
      <c r="G1324" t="s">
        <v>1234</v>
      </c>
      <c r="H1324" s="10" t="s">
        <v>5677</v>
      </c>
      <c r="I1324" t="s">
        <v>6</v>
      </c>
      <c r="J1324" t="s">
        <v>1235</v>
      </c>
      <c r="K1324" t="s">
        <v>8</v>
      </c>
      <c r="L1324" t="str">
        <f t="shared" si="40"/>
        <v>Serviço</v>
      </c>
      <c r="M1324" t="s">
        <v>0</v>
      </c>
      <c r="N1324" t="s">
        <v>0</v>
      </c>
      <c r="O1324" t="s">
        <v>9</v>
      </c>
      <c r="P1324">
        <v>2118</v>
      </c>
      <c r="Q1324" t="str">
        <f>_xlfn.XLOOKUP(P1324,Planilha1!$A$2:$A$3,Planilha1!$B$2:$B$3)</f>
        <v>Arena</v>
      </c>
      <c r="R1324" t="s">
        <v>0</v>
      </c>
      <c r="S1324" s="3">
        <v>1</v>
      </c>
      <c r="T1324" t="s">
        <v>10</v>
      </c>
      <c r="U1324" s="3">
        <v>1</v>
      </c>
      <c r="V1324" t="s">
        <v>10</v>
      </c>
      <c r="W1324" s="4">
        <v>1015</v>
      </c>
      <c r="X1324" s="17">
        <f t="shared" si="41"/>
        <v>1015</v>
      </c>
      <c r="Y1324" t="s">
        <v>11</v>
      </c>
      <c r="Z1324" s="3">
        <v>1</v>
      </c>
      <c r="AA1324" s="3">
        <v>0</v>
      </c>
      <c r="AB1324" s="3">
        <v>0</v>
      </c>
      <c r="AC1324" s="3">
        <v>0</v>
      </c>
      <c r="AD1324" s="4">
        <v>0</v>
      </c>
      <c r="AE1324" s="3">
        <v>0</v>
      </c>
      <c r="AF1324" s="4">
        <v>0</v>
      </c>
      <c r="AG1324" s="3">
        <v>1</v>
      </c>
      <c r="AH1324" s="4">
        <v>0</v>
      </c>
      <c r="AI1324" s="4">
        <v>0</v>
      </c>
      <c r="AJ1324" s="4">
        <v>0</v>
      </c>
      <c r="AK1324" s="4">
        <v>0</v>
      </c>
      <c r="AL1324" t="s">
        <v>1976</v>
      </c>
      <c r="AM1324" t="s">
        <v>13</v>
      </c>
    </row>
    <row r="1325" spans="1:39" x14ac:dyDescent="0.25">
      <c r="A1325" t="s">
        <v>1</v>
      </c>
      <c r="B1325" t="s">
        <v>2</v>
      </c>
      <c r="C1325" t="s">
        <v>3</v>
      </c>
      <c r="D1325" t="s">
        <v>4</v>
      </c>
      <c r="E1325" t="str">
        <f>_xlfn.XLOOKUP(D1325,Planilha2!A:A,Planilha2!B:B)</f>
        <v>Compras EBMS</v>
      </c>
      <c r="F1325" s="2">
        <v>45455</v>
      </c>
      <c r="G1325" t="s">
        <v>1740</v>
      </c>
      <c r="H1325" s="10" t="s">
        <v>5718</v>
      </c>
      <c r="I1325" t="s">
        <v>47</v>
      </c>
      <c r="J1325" t="s">
        <v>48</v>
      </c>
      <c r="K1325" t="s">
        <v>8</v>
      </c>
      <c r="L1325" t="str">
        <f t="shared" si="40"/>
        <v>Serviço</v>
      </c>
      <c r="M1325" t="s">
        <v>0</v>
      </c>
      <c r="N1325" t="s">
        <v>0</v>
      </c>
      <c r="O1325" t="s">
        <v>9</v>
      </c>
      <c r="P1325">
        <v>2118</v>
      </c>
      <c r="Q1325" t="str">
        <f>_xlfn.XLOOKUP(P1325,Planilha1!$A$2:$A$3,Planilha1!$B$2:$B$3)</f>
        <v>Arena</v>
      </c>
      <c r="R1325" t="s">
        <v>0</v>
      </c>
      <c r="S1325" s="3">
        <v>1</v>
      </c>
      <c r="T1325" t="s">
        <v>10</v>
      </c>
      <c r="U1325" s="3">
        <v>1</v>
      </c>
      <c r="V1325" t="s">
        <v>10</v>
      </c>
      <c r="W1325" s="4">
        <v>2100</v>
      </c>
      <c r="X1325" s="17">
        <f t="shared" si="41"/>
        <v>2100</v>
      </c>
      <c r="Y1325" t="s">
        <v>11</v>
      </c>
      <c r="Z1325" s="3">
        <v>1</v>
      </c>
      <c r="AA1325" s="3">
        <v>0</v>
      </c>
      <c r="AB1325" s="3">
        <v>0</v>
      </c>
      <c r="AC1325" s="3">
        <v>0</v>
      </c>
      <c r="AD1325" s="4">
        <v>0</v>
      </c>
      <c r="AE1325" s="3">
        <v>0</v>
      </c>
      <c r="AF1325" s="4">
        <v>0</v>
      </c>
      <c r="AG1325" s="3">
        <v>1</v>
      </c>
      <c r="AH1325" s="4">
        <v>0</v>
      </c>
      <c r="AI1325" s="4">
        <v>0</v>
      </c>
      <c r="AJ1325" s="4">
        <v>0</v>
      </c>
      <c r="AK1325" s="4">
        <v>0</v>
      </c>
      <c r="AL1325" t="s">
        <v>1977</v>
      </c>
      <c r="AM1325" t="s">
        <v>13</v>
      </c>
    </row>
    <row r="1326" spans="1:39" x14ac:dyDescent="0.25">
      <c r="A1326" t="s">
        <v>1</v>
      </c>
      <c r="B1326" t="s">
        <v>2</v>
      </c>
      <c r="C1326" t="s">
        <v>3</v>
      </c>
      <c r="D1326" t="s">
        <v>4</v>
      </c>
      <c r="E1326" t="str">
        <f>_xlfn.XLOOKUP(D1326,Planilha2!A:A,Planilha2!B:B)</f>
        <v>Compras EBMS</v>
      </c>
      <c r="F1326" s="2">
        <v>45455</v>
      </c>
      <c r="G1326" t="s">
        <v>1978</v>
      </c>
      <c r="H1326" s="10" t="s">
        <v>5723</v>
      </c>
      <c r="I1326" t="s">
        <v>128</v>
      </c>
      <c r="J1326" t="s">
        <v>1979</v>
      </c>
      <c r="K1326" t="s">
        <v>8</v>
      </c>
      <c r="L1326" t="str">
        <f t="shared" si="40"/>
        <v>Serviço</v>
      </c>
      <c r="M1326" t="s">
        <v>23</v>
      </c>
      <c r="N1326" t="s">
        <v>0</v>
      </c>
      <c r="O1326" t="s">
        <v>9</v>
      </c>
      <c r="P1326">
        <v>2118</v>
      </c>
      <c r="Q1326" t="str">
        <f>_xlfn.XLOOKUP(P1326,Planilha1!$A$2:$A$3,Planilha1!$B$2:$B$3)</f>
        <v>Arena</v>
      </c>
      <c r="R1326" t="s">
        <v>0</v>
      </c>
      <c r="S1326" s="3">
        <v>1</v>
      </c>
      <c r="T1326" t="s">
        <v>10</v>
      </c>
      <c r="U1326" s="3">
        <v>1</v>
      </c>
      <c r="V1326" t="s">
        <v>10</v>
      </c>
      <c r="W1326" s="4">
        <v>4350</v>
      </c>
      <c r="X1326" s="17">
        <f t="shared" si="41"/>
        <v>4350</v>
      </c>
      <c r="Y1326" t="s">
        <v>11</v>
      </c>
      <c r="Z1326" s="3">
        <v>1</v>
      </c>
      <c r="AA1326" s="3">
        <v>0</v>
      </c>
      <c r="AB1326" s="3">
        <v>0</v>
      </c>
      <c r="AC1326" s="3">
        <v>0</v>
      </c>
      <c r="AD1326" s="4">
        <v>0</v>
      </c>
      <c r="AE1326" s="3">
        <v>0</v>
      </c>
      <c r="AF1326" s="4">
        <v>0</v>
      </c>
      <c r="AG1326" s="3">
        <v>1</v>
      </c>
      <c r="AH1326" s="4">
        <v>0</v>
      </c>
      <c r="AI1326" s="4">
        <v>0</v>
      </c>
      <c r="AJ1326" s="4">
        <v>0</v>
      </c>
      <c r="AK1326" s="4">
        <v>0</v>
      </c>
      <c r="AL1326" t="s">
        <v>1980</v>
      </c>
      <c r="AM1326" t="s">
        <v>13</v>
      </c>
    </row>
    <row r="1327" spans="1:39" x14ac:dyDescent="0.25">
      <c r="A1327" t="s">
        <v>1</v>
      </c>
      <c r="B1327" t="s">
        <v>2</v>
      </c>
      <c r="C1327" t="s">
        <v>3</v>
      </c>
      <c r="D1327" t="s">
        <v>4</v>
      </c>
      <c r="E1327" t="str">
        <f>_xlfn.XLOOKUP(D1327,Planilha2!A:A,Planilha2!B:B)</f>
        <v>Compras EBMS</v>
      </c>
      <c r="F1327" s="2">
        <v>45455</v>
      </c>
      <c r="G1327" t="s">
        <v>1143</v>
      </c>
      <c r="H1327" s="10" t="s">
        <v>5661</v>
      </c>
      <c r="I1327" t="s">
        <v>1144</v>
      </c>
      <c r="J1327" t="s">
        <v>1145</v>
      </c>
      <c r="K1327" t="s">
        <v>1146</v>
      </c>
      <c r="L1327" t="str">
        <f t="shared" si="40"/>
        <v>Material</v>
      </c>
      <c r="M1327" t="s">
        <v>0</v>
      </c>
      <c r="N1327" t="s">
        <v>0</v>
      </c>
      <c r="O1327" t="s">
        <v>9</v>
      </c>
      <c r="P1327">
        <v>2118</v>
      </c>
      <c r="Q1327" t="str">
        <f>_xlfn.XLOOKUP(P1327,Planilha1!$A$2:$A$3,Planilha1!$B$2:$B$3)</f>
        <v>Arena</v>
      </c>
      <c r="R1327" t="s">
        <v>0</v>
      </c>
      <c r="S1327" s="3">
        <v>1</v>
      </c>
      <c r="T1327" t="s">
        <v>1147</v>
      </c>
      <c r="U1327" s="3">
        <v>1</v>
      </c>
      <c r="V1327" t="s">
        <v>1147</v>
      </c>
      <c r="W1327" s="4">
        <v>7773.77</v>
      </c>
      <c r="X1327" s="17">
        <f t="shared" si="41"/>
        <v>7773.77</v>
      </c>
      <c r="Y1327" t="s">
        <v>11</v>
      </c>
      <c r="Z1327" s="3">
        <v>1</v>
      </c>
      <c r="AA1327" s="3">
        <v>0</v>
      </c>
      <c r="AB1327" s="3">
        <v>0</v>
      </c>
      <c r="AC1327" s="3">
        <v>0</v>
      </c>
      <c r="AD1327" s="4">
        <v>0</v>
      </c>
      <c r="AE1327" s="3">
        <v>0</v>
      </c>
      <c r="AF1327" s="4">
        <v>0</v>
      </c>
      <c r="AG1327" s="3">
        <v>1</v>
      </c>
      <c r="AH1327" s="4">
        <v>0</v>
      </c>
      <c r="AI1327" s="4">
        <v>0</v>
      </c>
      <c r="AJ1327" s="4">
        <v>0</v>
      </c>
      <c r="AK1327" s="4">
        <v>0</v>
      </c>
      <c r="AL1327" t="s">
        <v>1981</v>
      </c>
      <c r="AM1327" t="s">
        <v>13</v>
      </c>
    </row>
    <row r="1328" spans="1:39" x14ac:dyDescent="0.25">
      <c r="A1328" t="s">
        <v>1</v>
      </c>
      <c r="B1328" t="s">
        <v>2</v>
      </c>
      <c r="C1328" t="s">
        <v>3</v>
      </c>
      <c r="D1328" t="s">
        <v>4</v>
      </c>
      <c r="E1328" t="str">
        <f>_xlfn.XLOOKUP(D1328,Planilha2!A:A,Planilha2!B:B)</f>
        <v>Compras EBMS</v>
      </c>
      <c r="F1328" s="2">
        <v>45455</v>
      </c>
      <c r="G1328" t="s">
        <v>1978</v>
      </c>
      <c r="H1328" s="10" t="s">
        <v>5723</v>
      </c>
      <c r="I1328" t="s">
        <v>128</v>
      </c>
      <c r="J1328" t="s">
        <v>1982</v>
      </c>
      <c r="K1328" t="s">
        <v>8</v>
      </c>
      <c r="L1328" t="str">
        <f t="shared" si="40"/>
        <v>Serviço</v>
      </c>
      <c r="M1328" t="s">
        <v>0</v>
      </c>
      <c r="N1328" t="s">
        <v>0</v>
      </c>
      <c r="O1328" t="s">
        <v>9</v>
      </c>
      <c r="P1328">
        <v>2118</v>
      </c>
      <c r="Q1328" t="str">
        <f>_xlfn.XLOOKUP(P1328,Planilha1!$A$2:$A$3,Planilha1!$B$2:$B$3)</f>
        <v>Arena</v>
      </c>
      <c r="R1328" t="s">
        <v>0</v>
      </c>
      <c r="S1328" s="3">
        <v>1</v>
      </c>
      <c r="T1328" t="s">
        <v>10</v>
      </c>
      <c r="U1328" s="3">
        <v>1</v>
      </c>
      <c r="V1328" t="s">
        <v>10</v>
      </c>
      <c r="W1328" s="4">
        <v>435</v>
      </c>
      <c r="X1328" s="17">
        <f t="shared" si="41"/>
        <v>435</v>
      </c>
      <c r="Y1328" t="s">
        <v>11</v>
      </c>
      <c r="Z1328" s="3">
        <v>1</v>
      </c>
      <c r="AA1328" s="3">
        <v>0</v>
      </c>
      <c r="AB1328" s="3">
        <v>0</v>
      </c>
      <c r="AC1328" s="3">
        <v>0</v>
      </c>
      <c r="AD1328" s="4">
        <v>0</v>
      </c>
      <c r="AE1328" s="3">
        <v>0</v>
      </c>
      <c r="AF1328" s="4">
        <v>0</v>
      </c>
      <c r="AG1328" s="3">
        <v>1</v>
      </c>
      <c r="AH1328" s="4">
        <v>0</v>
      </c>
      <c r="AI1328" s="4">
        <v>0</v>
      </c>
      <c r="AJ1328" s="4">
        <v>0</v>
      </c>
      <c r="AK1328" s="4">
        <v>0</v>
      </c>
      <c r="AL1328" t="s">
        <v>1983</v>
      </c>
      <c r="AM1328" t="s">
        <v>13</v>
      </c>
    </row>
    <row r="1329" spans="1:39" x14ac:dyDescent="0.25">
      <c r="A1329" t="s">
        <v>78</v>
      </c>
      <c r="B1329" t="s">
        <v>2</v>
      </c>
      <c r="C1329" t="s">
        <v>3</v>
      </c>
      <c r="D1329" t="s">
        <v>4</v>
      </c>
      <c r="E1329" t="str">
        <f>_xlfn.XLOOKUP(D1329,Planilha2!A:A,Planilha2!B:B)</f>
        <v>Compras EBMS</v>
      </c>
      <c r="F1329" s="2">
        <v>45455</v>
      </c>
      <c r="G1329" t="s">
        <v>1978</v>
      </c>
      <c r="H1329" s="10" t="s">
        <v>5723</v>
      </c>
      <c r="I1329" t="s">
        <v>92</v>
      </c>
      <c r="J1329" t="s">
        <v>1984</v>
      </c>
      <c r="K1329" t="s">
        <v>8</v>
      </c>
      <c r="L1329" t="str">
        <f t="shared" si="40"/>
        <v>Serviço</v>
      </c>
      <c r="M1329" t="s">
        <v>0</v>
      </c>
      <c r="N1329" t="s">
        <v>0</v>
      </c>
      <c r="O1329" t="s">
        <v>9</v>
      </c>
      <c r="P1329">
        <v>2118</v>
      </c>
      <c r="Q1329" t="str">
        <f>_xlfn.XLOOKUP(P1329,Planilha1!$A$2:$A$3,Planilha1!$B$2:$B$3)</f>
        <v>Arena</v>
      </c>
      <c r="R1329" t="s">
        <v>0</v>
      </c>
      <c r="S1329" s="3">
        <v>1</v>
      </c>
      <c r="T1329" t="s">
        <v>10</v>
      </c>
      <c r="U1329" s="3">
        <v>1</v>
      </c>
      <c r="V1329" t="s">
        <v>10</v>
      </c>
      <c r="W1329" s="4">
        <v>3915</v>
      </c>
      <c r="X1329" s="17">
        <f t="shared" si="41"/>
        <v>3915</v>
      </c>
      <c r="Y1329" t="s">
        <v>11</v>
      </c>
      <c r="Z1329" s="3">
        <v>1</v>
      </c>
      <c r="AA1329" s="3">
        <v>0</v>
      </c>
      <c r="AB1329" s="3">
        <v>0</v>
      </c>
      <c r="AC1329" s="3">
        <v>0</v>
      </c>
      <c r="AD1329" s="4">
        <v>0</v>
      </c>
      <c r="AE1329" s="3">
        <v>0</v>
      </c>
      <c r="AF1329" s="4">
        <v>0</v>
      </c>
      <c r="AG1329" s="3">
        <v>1</v>
      </c>
      <c r="AH1329" s="4">
        <v>0</v>
      </c>
      <c r="AI1329" s="4">
        <v>0</v>
      </c>
      <c r="AJ1329" s="4">
        <v>0</v>
      </c>
      <c r="AK1329" s="4">
        <v>0</v>
      </c>
      <c r="AL1329" t="s">
        <v>1983</v>
      </c>
      <c r="AM1329" t="s">
        <v>13</v>
      </c>
    </row>
    <row r="1330" spans="1:39" x14ac:dyDescent="0.25">
      <c r="A1330" t="s">
        <v>1</v>
      </c>
      <c r="B1330" t="s">
        <v>2</v>
      </c>
      <c r="C1330" t="s">
        <v>3</v>
      </c>
      <c r="D1330" t="s">
        <v>4</v>
      </c>
      <c r="E1330" t="str">
        <f>_xlfn.XLOOKUP(D1330,Planilha2!A:A,Planilha2!B:B)</f>
        <v>Compras EBMS</v>
      </c>
      <c r="F1330" s="2">
        <v>45456</v>
      </c>
      <c r="G1330" t="s">
        <v>1143</v>
      </c>
      <c r="H1330" s="10" t="s">
        <v>5661</v>
      </c>
      <c r="I1330" t="s">
        <v>1144</v>
      </c>
      <c r="J1330" t="s">
        <v>1145</v>
      </c>
      <c r="K1330" t="s">
        <v>1146</v>
      </c>
      <c r="L1330" t="str">
        <f t="shared" si="40"/>
        <v>Material</v>
      </c>
      <c r="M1330" t="s">
        <v>0</v>
      </c>
      <c r="N1330" t="s">
        <v>0</v>
      </c>
      <c r="O1330" t="s">
        <v>9</v>
      </c>
      <c r="P1330">
        <v>2118</v>
      </c>
      <c r="Q1330" t="str">
        <f>_xlfn.XLOOKUP(P1330,Planilha1!$A$2:$A$3,Planilha1!$B$2:$B$3)</f>
        <v>Arena</v>
      </c>
      <c r="R1330" t="s">
        <v>0</v>
      </c>
      <c r="S1330" s="3">
        <v>1</v>
      </c>
      <c r="T1330" t="s">
        <v>1147</v>
      </c>
      <c r="U1330" s="3">
        <v>1</v>
      </c>
      <c r="V1330" t="s">
        <v>1147</v>
      </c>
      <c r="W1330" s="4">
        <v>3443.1</v>
      </c>
      <c r="X1330" s="17">
        <f t="shared" si="41"/>
        <v>3443.1</v>
      </c>
      <c r="Y1330" t="s">
        <v>11</v>
      </c>
      <c r="Z1330" s="3">
        <v>1</v>
      </c>
      <c r="AA1330" s="3">
        <v>0</v>
      </c>
      <c r="AB1330" s="3">
        <v>0</v>
      </c>
      <c r="AC1330" s="3">
        <v>0</v>
      </c>
      <c r="AD1330" s="4">
        <v>0</v>
      </c>
      <c r="AE1330" s="3">
        <v>0</v>
      </c>
      <c r="AF1330" s="4">
        <v>0</v>
      </c>
      <c r="AG1330" s="3">
        <v>1</v>
      </c>
      <c r="AH1330" s="4">
        <v>0</v>
      </c>
      <c r="AI1330" s="4">
        <v>0</v>
      </c>
      <c r="AJ1330" s="4">
        <v>0</v>
      </c>
      <c r="AK1330" s="4">
        <v>0</v>
      </c>
      <c r="AL1330" t="s">
        <v>1985</v>
      </c>
      <c r="AM1330" t="s">
        <v>13</v>
      </c>
    </row>
    <row r="1331" spans="1:39" x14ac:dyDescent="0.25">
      <c r="A1331" t="s">
        <v>1</v>
      </c>
      <c r="B1331" t="s">
        <v>2</v>
      </c>
      <c r="C1331" t="s">
        <v>3</v>
      </c>
      <c r="D1331" t="s">
        <v>4</v>
      </c>
      <c r="E1331" t="str">
        <f>_xlfn.XLOOKUP(D1331,Planilha2!A:A,Planilha2!B:B)</f>
        <v>Compras EBMS</v>
      </c>
      <c r="F1331" s="2">
        <v>45456</v>
      </c>
      <c r="G1331" t="s">
        <v>1986</v>
      </c>
      <c r="H1331" s="10" t="s">
        <v>5724</v>
      </c>
      <c r="I1331" t="s">
        <v>120</v>
      </c>
      <c r="J1331" t="s">
        <v>1987</v>
      </c>
      <c r="K1331" t="s">
        <v>8</v>
      </c>
      <c r="L1331" t="str">
        <f t="shared" si="40"/>
        <v>Serviço</v>
      </c>
      <c r="M1331" t="s">
        <v>0</v>
      </c>
      <c r="N1331" t="s">
        <v>0</v>
      </c>
      <c r="O1331" t="s">
        <v>9</v>
      </c>
      <c r="P1331">
        <v>2118</v>
      </c>
      <c r="Q1331" t="str">
        <f>_xlfn.XLOOKUP(P1331,Planilha1!$A$2:$A$3,Planilha1!$B$2:$B$3)</f>
        <v>Arena</v>
      </c>
      <c r="R1331" t="s">
        <v>0</v>
      </c>
      <c r="S1331" s="3">
        <v>1</v>
      </c>
      <c r="T1331" t="s">
        <v>10</v>
      </c>
      <c r="U1331" s="3">
        <v>1</v>
      </c>
      <c r="V1331" t="s">
        <v>10</v>
      </c>
      <c r="W1331" s="4">
        <v>17600</v>
      </c>
      <c r="X1331" s="17">
        <f t="shared" si="41"/>
        <v>17600</v>
      </c>
      <c r="Y1331" t="s">
        <v>11</v>
      </c>
      <c r="Z1331" s="3">
        <v>1</v>
      </c>
      <c r="AA1331" s="3">
        <v>0</v>
      </c>
      <c r="AB1331" s="3">
        <v>0</v>
      </c>
      <c r="AC1331" s="3">
        <v>0</v>
      </c>
      <c r="AD1331" s="4">
        <v>0</v>
      </c>
      <c r="AE1331" s="3">
        <v>0</v>
      </c>
      <c r="AF1331" s="4">
        <v>0</v>
      </c>
      <c r="AG1331" s="3">
        <v>1</v>
      </c>
      <c r="AH1331" s="4">
        <v>0</v>
      </c>
      <c r="AI1331" s="4">
        <v>0</v>
      </c>
      <c r="AJ1331" s="4">
        <v>0</v>
      </c>
      <c r="AK1331" s="4">
        <v>0</v>
      </c>
      <c r="AL1331" t="s">
        <v>1988</v>
      </c>
      <c r="AM1331" t="s">
        <v>13</v>
      </c>
    </row>
    <row r="1332" spans="1:39" x14ac:dyDescent="0.25">
      <c r="A1332" t="s">
        <v>1</v>
      </c>
      <c r="B1332" t="s">
        <v>2</v>
      </c>
      <c r="C1332" t="s">
        <v>3</v>
      </c>
      <c r="D1332" t="s">
        <v>4</v>
      </c>
      <c r="E1332" t="str">
        <f>_xlfn.XLOOKUP(D1332,Planilha2!A:A,Planilha2!B:B)</f>
        <v>Compras EBMS</v>
      </c>
      <c r="F1332" s="2">
        <v>45457</v>
      </c>
      <c r="G1332" t="s">
        <v>1143</v>
      </c>
      <c r="H1332" s="10" t="s">
        <v>5661</v>
      </c>
      <c r="I1332" t="s">
        <v>1144</v>
      </c>
      <c r="J1332" t="s">
        <v>1145</v>
      </c>
      <c r="K1332" t="s">
        <v>1146</v>
      </c>
      <c r="L1332" t="str">
        <f t="shared" si="40"/>
        <v>Material</v>
      </c>
      <c r="M1332" t="s">
        <v>0</v>
      </c>
      <c r="N1332" t="s">
        <v>0</v>
      </c>
      <c r="O1332" t="s">
        <v>9</v>
      </c>
      <c r="P1332">
        <v>2118</v>
      </c>
      <c r="Q1332" t="str">
        <f>_xlfn.XLOOKUP(P1332,Planilha1!$A$2:$A$3,Planilha1!$B$2:$B$3)</f>
        <v>Arena</v>
      </c>
      <c r="R1332" t="s">
        <v>0</v>
      </c>
      <c r="S1332" s="3">
        <v>1</v>
      </c>
      <c r="T1332" t="s">
        <v>1147</v>
      </c>
      <c r="U1332" s="3">
        <v>1</v>
      </c>
      <c r="V1332" t="s">
        <v>1147</v>
      </c>
      <c r="W1332" s="4">
        <v>5358.1</v>
      </c>
      <c r="X1332" s="17">
        <f t="shared" si="41"/>
        <v>5358.1</v>
      </c>
      <c r="Y1332" t="s">
        <v>11</v>
      </c>
      <c r="Z1332" s="3">
        <v>1</v>
      </c>
      <c r="AA1332" s="3">
        <v>0</v>
      </c>
      <c r="AB1332" s="3">
        <v>0</v>
      </c>
      <c r="AC1332" s="3">
        <v>0</v>
      </c>
      <c r="AD1332" s="4">
        <v>0</v>
      </c>
      <c r="AE1332" s="3">
        <v>0</v>
      </c>
      <c r="AF1332" s="4">
        <v>0</v>
      </c>
      <c r="AG1332" s="3">
        <v>1</v>
      </c>
      <c r="AH1332" s="4">
        <v>0</v>
      </c>
      <c r="AI1332" s="4">
        <v>0</v>
      </c>
      <c r="AJ1332" s="4">
        <v>0</v>
      </c>
      <c r="AK1332" s="4">
        <v>0</v>
      </c>
      <c r="AL1332" t="s">
        <v>1989</v>
      </c>
      <c r="AM1332" t="s">
        <v>13</v>
      </c>
    </row>
    <row r="1333" spans="1:39" x14ac:dyDescent="0.25">
      <c r="A1333" t="s">
        <v>1</v>
      </c>
      <c r="B1333" t="s">
        <v>2</v>
      </c>
      <c r="C1333" t="s">
        <v>3</v>
      </c>
      <c r="D1333" t="s">
        <v>4</v>
      </c>
      <c r="E1333" t="str">
        <f>_xlfn.XLOOKUP(D1333,Planilha2!A:A,Planilha2!B:B)</f>
        <v>Compras EBMS</v>
      </c>
      <c r="F1333" s="2">
        <v>45457</v>
      </c>
      <c r="G1333" t="s">
        <v>1318</v>
      </c>
      <c r="H1333" s="10" t="s">
        <v>5693</v>
      </c>
      <c r="I1333" t="s">
        <v>1319</v>
      </c>
      <c r="J1333" t="s">
        <v>1690</v>
      </c>
      <c r="K1333" t="s">
        <v>8</v>
      </c>
      <c r="L1333" t="str">
        <f t="shared" si="40"/>
        <v>Serviço</v>
      </c>
      <c r="M1333" t="s">
        <v>0</v>
      </c>
      <c r="N1333" t="s">
        <v>0</v>
      </c>
      <c r="O1333" t="s">
        <v>9</v>
      </c>
      <c r="P1333">
        <v>2118</v>
      </c>
      <c r="Q1333" t="str">
        <f>_xlfn.XLOOKUP(P1333,Planilha1!$A$2:$A$3,Planilha1!$B$2:$B$3)</f>
        <v>Arena</v>
      </c>
      <c r="R1333" t="s">
        <v>0</v>
      </c>
      <c r="S1333" s="3">
        <v>1</v>
      </c>
      <c r="T1333" t="s">
        <v>10</v>
      </c>
      <c r="U1333" s="3">
        <v>1</v>
      </c>
      <c r="V1333" t="s">
        <v>10</v>
      </c>
      <c r="W1333" s="4">
        <v>1523.73</v>
      </c>
      <c r="X1333" s="17">
        <f t="shared" si="41"/>
        <v>1523.73</v>
      </c>
      <c r="Y1333" t="s">
        <v>11</v>
      </c>
      <c r="Z1333" s="3">
        <v>1</v>
      </c>
      <c r="AA1333" s="3">
        <v>0</v>
      </c>
      <c r="AB1333" s="3">
        <v>0</v>
      </c>
      <c r="AC1333" s="3">
        <v>0</v>
      </c>
      <c r="AD1333" s="4">
        <v>0</v>
      </c>
      <c r="AE1333" s="3">
        <v>0</v>
      </c>
      <c r="AF1333" s="4">
        <v>0</v>
      </c>
      <c r="AG1333" s="3">
        <v>1</v>
      </c>
      <c r="AH1333" s="4">
        <v>0</v>
      </c>
      <c r="AI1333" s="4">
        <v>0</v>
      </c>
      <c r="AJ1333" s="4">
        <v>0</v>
      </c>
      <c r="AK1333" s="4">
        <v>0</v>
      </c>
      <c r="AL1333" t="s">
        <v>1990</v>
      </c>
      <c r="AM1333" t="s">
        <v>13</v>
      </c>
    </row>
    <row r="1334" spans="1:39" x14ac:dyDescent="0.25">
      <c r="A1334" t="s">
        <v>1</v>
      </c>
      <c r="B1334" t="s">
        <v>2</v>
      </c>
      <c r="C1334" t="s">
        <v>3</v>
      </c>
      <c r="D1334" t="s">
        <v>4</v>
      </c>
      <c r="E1334" t="str">
        <f>_xlfn.XLOOKUP(D1334,Planilha2!A:A,Planilha2!B:B)</f>
        <v>Compras EBMS</v>
      </c>
      <c r="F1334" s="2">
        <v>45461</v>
      </c>
      <c r="G1334" t="s">
        <v>46</v>
      </c>
      <c r="H1334" s="10" t="s">
        <v>46</v>
      </c>
      <c r="I1334" t="s">
        <v>1681</v>
      </c>
      <c r="J1334" t="s">
        <v>1944</v>
      </c>
      <c r="K1334" t="s">
        <v>8</v>
      </c>
      <c r="L1334" t="str">
        <f t="shared" si="40"/>
        <v>Serviço</v>
      </c>
      <c r="M1334" t="s">
        <v>0</v>
      </c>
      <c r="N1334" t="s">
        <v>0</v>
      </c>
      <c r="O1334" t="s">
        <v>9</v>
      </c>
      <c r="P1334">
        <v>2118</v>
      </c>
      <c r="Q1334" t="str">
        <f>_xlfn.XLOOKUP(P1334,Planilha1!$A$2:$A$3,Planilha1!$B$2:$B$3)</f>
        <v>Arena</v>
      </c>
      <c r="R1334" t="s">
        <v>0</v>
      </c>
      <c r="S1334" s="3">
        <v>1</v>
      </c>
      <c r="T1334" t="s">
        <v>10</v>
      </c>
      <c r="U1334" s="3">
        <v>1</v>
      </c>
      <c r="V1334" t="s">
        <v>10</v>
      </c>
      <c r="W1334" s="4">
        <v>1620</v>
      </c>
      <c r="X1334" s="17">
        <f t="shared" si="41"/>
        <v>1620</v>
      </c>
      <c r="Y1334" t="s">
        <v>11</v>
      </c>
      <c r="Z1334" s="3">
        <v>1</v>
      </c>
      <c r="AA1334" s="3">
        <v>0</v>
      </c>
      <c r="AB1334" s="3">
        <v>0</v>
      </c>
      <c r="AC1334" s="3">
        <v>0</v>
      </c>
      <c r="AD1334" s="4">
        <v>0</v>
      </c>
      <c r="AE1334" s="3">
        <v>1</v>
      </c>
      <c r="AF1334" s="4">
        <v>1620</v>
      </c>
      <c r="AG1334" s="3">
        <v>1</v>
      </c>
      <c r="AH1334" s="4">
        <v>0</v>
      </c>
      <c r="AI1334" s="4">
        <v>0</v>
      </c>
      <c r="AJ1334" s="4">
        <v>0</v>
      </c>
      <c r="AK1334" s="4">
        <v>0</v>
      </c>
      <c r="AL1334" t="s">
        <v>1991</v>
      </c>
      <c r="AM1334" t="s">
        <v>13</v>
      </c>
    </row>
    <row r="1335" spans="1:39" x14ac:dyDescent="0.25">
      <c r="A1335" t="s">
        <v>1</v>
      </c>
      <c r="B1335" t="s">
        <v>2</v>
      </c>
      <c r="C1335" t="s">
        <v>3</v>
      </c>
      <c r="D1335" t="s">
        <v>4</v>
      </c>
      <c r="E1335" t="str">
        <f>_xlfn.XLOOKUP(D1335,Planilha2!A:A,Planilha2!B:B)</f>
        <v>Compras EBMS</v>
      </c>
      <c r="F1335" s="2">
        <v>45461</v>
      </c>
      <c r="G1335" t="s">
        <v>1524</v>
      </c>
      <c r="H1335" s="10" t="s">
        <v>5708</v>
      </c>
      <c r="I1335" t="s">
        <v>1276</v>
      </c>
      <c r="J1335" t="s">
        <v>1277</v>
      </c>
      <c r="K1335" t="s">
        <v>338</v>
      </c>
      <c r="L1335" t="str">
        <f t="shared" si="40"/>
        <v>Locação</v>
      </c>
      <c r="M1335" t="s">
        <v>0</v>
      </c>
      <c r="N1335" t="s">
        <v>0</v>
      </c>
      <c r="O1335" t="s">
        <v>9</v>
      </c>
      <c r="P1335">
        <v>2118</v>
      </c>
      <c r="Q1335" t="str">
        <f>_xlfn.XLOOKUP(P1335,Planilha1!$A$2:$A$3,Planilha1!$B$2:$B$3)</f>
        <v>Arena</v>
      </c>
      <c r="R1335" t="s">
        <v>0</v>
      </c>
      <c r="S1335" s="3">
        <v>1</v>
      </c>
      <c r="T1335" t="s">
        <v>210</v>
      </c>
      <c r="U1335" s="3">
        <v>1</v>
      </c>
      <c r="V1335" t="s">
        <v>210</v>
      </c>
      <c r="W1335" s="4">
        <v>2565</v>
      </c>
      <c r="X1335" s="17">
        <f t="shared" si="41"/>
        <v>2565</v>
      </c>
      <c r="Y1335" t="s">
        <v>11</v>
      </c>
      <c r="Z1335" s="3">
        <v>1</v>
      </c>
      <c r="AA1335" s="3">
        <v>0</v>
      </c>
      <c r="AB1335" s="3">
        <v>0</v>
      </c>
      <c r="AC1335" s="3">
        <v>0</v>
      </c>
      <c r="AD1335" s="4">
        <v>0</v>
      </c>
      <c r="AE1335" s="3">
        <v>0</v>
      </c>
      <c r="AF1335" s="4">
        <v>0</v>
      </c>
      <c r="AG1335" s="3">
        <v>1</v>
      </c>
      <c r="AH1335" s="4">
        <v>0</v>
      </c>
      <c r="AI1335" s="4">
        <v>0</v>
      </c>
      <c r="AJ1335" s="4">
        <v>0</v>
      </c>
      <c r="AK1335" s="4">
        <v>0</v>
      </c>
      <c r="AL1335" t="s">
        <v>1992</v>
      </c>
      <c r="AM1335" t="s">
        <v>13</v>
      </c>
    </row>
    <row r="1336" spans="1:39" x14ac:dyDescent="0.25">
      <c r="A1336" t="s">
        <v>1</v>
      </c>
      <c r="B1336" t="s">
        <v>2</v>
      </c>
      <c r="C1336" t="s">
        <v>3</v>
      </c>
      <c r="D1336" t="s">
        <v>4</v>
      </c>
      <c r="E1336" t="str">
        <f>_xlfn.XLOOKUP(D1336,Planilha2!A:A,Planilha2!B:B)</f>
        <v>Compras EBMS</v>
      </c>
      <c r="F1336" s="2">
        <v>45461</v>
      </c>
      <c r="G1336" t="s">
        <v>46</v>
      </c>
      <c r="H1336" s="10" t="s">
        <v>46</v>
      </c>
      <c r="I1336" t="s">
        <v>1681</v>
      </c>
      <c r="J1336" t="s">
        <v>1993</v>
      </c>
      <c r="K1336" t="s">
        <v>8</v>
      </c>
      <c r="L1336" t="str">
        <f t="shared" si="40"/>
        <v>Serviço</v>
      </c>
      <c r="M1336" t="s">
        <v>0</v>
      </c>
      <c r="N1336" t="s">
        <v>0</v>
      </c>
      <c r="O1336" t="s">
        <v>9</v>
      </c>
      <c r="P1336">
        <v>2118</v>
      </c>
      <c r="Q1336" t="str">
        <f>_xlfn.XLOOKUP(P1336,Planilha1!$A$2:$A$3,Planilha1!$B$2:$B$3)</f>
        <v>Arena</v>
      </c>
      <c r="R1336" t="s">
        <v>0</v>
      </c>
      <c r="S1336" s="3">
        <v>1</v>
      </c>
      <c r="T1336" t="s">
        <v>10</v>
      </c>
      <c r="U1336" s="3">
        <v>1</v>
      </c>
      <c r="V1336" t="s">
        <v>10</v>
      </c>
      <c r="W1336" s="4">
        <v>400</v>
      </c>
      <c r="X1336" s="17">
        <f t="shared" si="41"/>
        <v>400</v>
      </c>
      <c r="Y1336" t="s">
        <v>11</v>
      </c>
      <c r="Z1336" s="3">
        <v>1</v>
      </c>
      <c r="AA1336" s="3">
        <v>0</v>
      </c>
      <c r="AB1336" s="3">
        <v>0</v>
      </c>
      <c r="AC1336" s="3">
        <v>0</v>
      </c>
      <c r="AD1336" s="4">
        <v>0</v>
      </c>
      <c r="AE1336" s="3">
        <v>1</v>
      </c>
      <c r="AF1336" s="4">
        <v>400</v>
      </c>
      <c r="AG1336" s="3">
        <v>1</v>
      </c>
      <c r="AH1336" s="4">
        <v>0</v>
      </c>
      <c r="AI1336" s="4">
        <v>0</v>
      </c>
      <c r="AJ1336" s="4">
        <v>0</v>
      </c>
      <c r="AK1336" s="4">
        <v>0</v>
      </c>
      <c r="AL1336" t="s">
        <v>1994</v>
      </c>
      <c r="AM1336" t="s">
        <v>13</v>
      </c>
    </row>
    <row r="1337" spans="1:39" x14ac:dyDescent="0.25">
      <c r="A1337" t="s">
        <v>1</v>
      </c>
      <c r="B1337" t="s">
        <v>2</v>
      </c>
      <c r="C1337" t="s">
        <v>3</v>
      </c>
      <c r="D1337" t="s">
        <v>4</v>
      </c>
      <c r="E1337" t="str">
        <f>_xlfn.XLOOKUP(D1337,Planilha2!A:A,Planilha2!B:B)</f>
        <v>Compras EBMS</v>
      </c>
      <c r="F1337" s="2">
        <v>45461</v>
      </c>
      <c r="G1337" t="s">
        <v>1420</v>
      </c>
      <c r="H1337" s="10" t="s">
        <v>5701</v>
      </c>
      <c r="I1337" t="s">
        <v>1421</v>
      </c>
      <c r="J1337" t="s">
        <v>1422</v>
      </c>
      <c r="K1337" t="s">
        <v>8</v>
      </c>
      <c r="L1337" t="str">
        <f t="shared" si="40"/>
        <v>Serviço</v>
      </c>
      <c r="M1337" t="s">
        <v>0</v>
      </c>
      <c r="N1337" t="s">
        <v>0</v>
      </c>
      <c r="O1337" t="s">
        <v>9</v>
      </c>
      <c r="P1337">
        <v>2118</v>
      </c>
      <c r="Q1337" t="str">
        <f>_xlfn.XLOOKUP(P1337,Planilha1!$A$2:$A$3,Planilha1!$B$2:$B$3)</f>
        <v>Arena</v>
      </c>
      <c r="R1337" t="s">
        <v>0</v>
      </c>
      <c r="S1337" s="3">
        <v>1</v>
      </c>
      <c r="T1337" t="s">
        <v>10</v>
      </c>
      <c r="U1337" s="3">
        <v>1</v>
      </c>
      <c r="V1337" t="s">
        <v>10</v>
      </c>
      <c r="W1337" s="4">
        <v>5400</v>
      </c>
      <c r="X1337" s="17">
        <f t="shared" si="41"/>
        <v>5400</v>
      </c>
      <c r="Y1337" t="s">
        <v>11</v>
      </c>
      <c r="Z1337" s="3">
        <v>1</v>
      </c>
      <c r="AA1337" s="3">
        <v>0</v>
      </c>
      <c r="AB1337" s="3">
        <v>0</v>
      </c>
      <c r="AC1337" s="3">
        <v>0</v>
      </c>
      <c r="AD1337" s="4">
        <v>0</v>
      </c>
      <c r="AE1337" s="3">
        <v>0</v>
      </c>
      <c r="AF1337" s="4">
        <v>0</v>
      </c>
      <c r="AG1337" s="3">
        <v>1</v>
      </c>
      <c r="AH1337" s="4">
        <v>0</v>
      </c>
      <c r="AI1337" s="4">
        <v>0</v>
      </c>
      <c r="AJ1337" s="4">
        <v>0</v>
      </c>
      <c r="AK1337" s="4">
        <v>0</v>
      </c>
      <c r="AL1337" t="s">
        <v>1995</v>
      </c>
      <c r="AM1337" t="s">
        <v>13</v>
      </c>
    </row>
    <row r="1338" spans="1:39" x14ac:dyDescent="0.25">
      <c r="A1338" t="s">
        <v>1</v>
      </c>
      <c r="B1338" t="s">
        <v>2</v>
      </c>
      <c r="C1338" t="s">
        <v>3</v>
      </c>
      <c r="D1338" t="s">
        <v>4</v>
      </c>
      <c r="E1338" t="str">
        <f>_xlfn.XLOOKUP(D1338,Planilha2!A:A,Planilha2!B:B)</f>
        <v>Compras EBMS</v>
      </c>
      <c r="F1338" s="2">
        <v>45462</v>
      </c>
      <c r="G1338" t="s">
        <v>1143</v>
      </c>
      <c r="H1338" s="10" t="s">
        <v>5661</v>
      </c>
      <c r="I1338" t="s">
        <v>1144</v>
      </c>
      <c r="J1338" t="s">
        <v>1145</v>
      </c>
      <c r="K1338" t="s">
        <v>1146</v>
      </c>
      <c r="L1338" t="str">
        <f t="shared" si="40"/>
        <v>Material</v>
      </c>
      <c r="M1338" t="s">
        <v>0</v>
      </c>
      <c r="N1338" t="s">
        <v>0</v>
      </c>
      <c r="O1338" t="s">
        <v>9</v>
      </c>
      <c r="P1338">
        <v>2118</v>
      </c>
      <c r="Q1338" t="str">
        <f>_xlfn.XLOOKUP(P1338,Planilha1!$A$2:$A$3,Planilha1!$B$2:$B$3)</f>
        <v>Arena</v>
      </c>
      <c r="R1338" t="s">
        <v>0</v>
      </c>
      <c r="S1338" s="3">
        <v>1</v>
      </c>
      <c r="T1338" t="s">
        <v>1147</v>
      </c>
      <c r="U1338" s="3">
        <v>1</v>
      </c>
      <c r="V1338" t="s">
        <v>1147</v>
      </c>
      <c r="W1338" s="4">
        <v>5387</v>
      </c>
      <c r="X1338" s="17">
        <f t="shared" si="41"/>
        <v>5387</v>
      </c>
      <c r="Y1338" t="s">
        <v>11</v>
      </c>
      <c r="Z1338" s="3">
        <v>1</v>
      </c>
      <c r="AA1338" s="3">
        <v>0</v>
      </c>
      <c r="AB1338" s="3">
        <v>0</v>
      </c>
      <c r="AC1338" s="3">
        <v>0</v>
      </c>
      <c r="AD1338" s="4">
        <v>0</v>
      </c>
      <c r="AE1338" s="3">
        <v>0</v>
      </c>
      <c r="AF1338" s="4">
        <v>0</v>
      </c>
      <c r="AG1338" s="3">
        <v>1</v>
      </c>
      <c r="AH1338" s="4">
        <v>0</v>
      </c>
      <c r="AI1338" s="4">
        <v>0</v>
      </c>
      <c r="AJ1338" s="4">
        <v>0</v>
      </c>
      <c r="AK1338" s="4">
        <v>0</v>
      </c>
      <c r="AL1338" t="s">
        <v>1996</v>
      </c>
      <c r="AM1338" t="s">
        <v>13</v>
      </c>
    </row>
    <row r="1339" spans="1:39" x14ac:dyDescent="0.25">
      <c r="A1339" t="s">
        <v>1</v>
      </c>
      <c r="B1339" t="s">
        <v>2</v>
      </c>
      <c r="C1339" t="s">
        <v>3</v>
      </c>
      <c r="D1339" t="s">
        <v>4</v>
      </c>
      <c r="E1339" t="str">
        <f>_xlfn.XLOOKUP(D1339,Planilha2!A:A,Planilha2!B:B)</f>
        <v>Compras EBMS</v>
      </c>
      <c r="F1339" s="2">
        <v>45462</v>
      </c>
      <c r="G1339" t="s">
        <v>160</v>
      </c>
      <c r="H1339" s="10" t="s">
        <v>5603</v>
      </c>
      <c r="I1339" t="s">
        <v>1207</v>
      </c>
      <c r="J1339" t="s">
        <v>1208</v>
      </c>
      <c r="K1339" t="s">
        <v>1209</v>
      </c>
      <c r="L1339" t="str">
        <f t="shared" si="40"/>
        <v>Serviço</v>
      </c>
      <c r="M1339" t="s">
        <v>0</v>
      </c>
      <c r="N1339" t="s">
        <v>0</v>
      </c>
      <c r="O1339" t="s">
        <v>9</v>
      </c>
      <c r="P1339">
        <v>2118</v>
      </c>
      <c r="Q1339" t="str">
        <f>_xlfn.XLOOKUP(P1339,Planilha1!$A$2:$A$3,Planilha1!$B$2:$B$3)</f>
        <v>Arena</v>
      </c>
      <c r="R1339" t="s">
        <v>0</v>
      </c>
      <c r="S1339" s="3">
        <v>1</v>
      </c>
      <c r="T1339" t="s">
        <v>10</v>
      </c>
      <c r="U1339" s="3">
        <v>1</v>
      </c>
      <c r="V1339" t="s">
        <v>10</v>
      </c>
      <c r="W1339" s="4">
        <v>1750</v>
      </c>
      <c r="X1339" s="17">
        <f t="shared" si="41"/>
        <v>1750</v>
      </c>
      <c r="Y1339" t="s">
        <v>11</v>
      </c>
      <c r="Z1339" s="3">
        <v>1</v>
      </c>
      <c r="AA1339" s="3">
        <v>0</v>
      </c>
      <c r="AB1339" s="3">
        <v>0</v>
      </c>
      <c r="AC1339" s="3">
        <v>0</v>
      </c>
      <c r="AD1339" s="4">
        <v>0</v>
      </c>
      <c r="AE1339" s="3">
        <v>0</v>
      </c>
      <c r="AF1339" s="4">
        <v>0</v>
      </c>
      <c r="AG1339" s="3">
        <v>1</v>
      </c>
      <c r="AH1339" s="4">
        <v>0</v>
      </c>
      <c r="AI1339" s="4">
        <v>0</v>
      </c>
      <c r="AJ1339" s="4">
        <v>0</v>
      </c>
      <c r="AK1339" s="4">
        <v>0</v>
      </c>
      <c r="AL1339" t="s">
        <v>1997</v>
      </c>
      <c r="AM1339" t="s">
        <v>13</v>
      </c>
    </row>
    <row r="1340" spans="1:39" x14ac:dyDescent="0.25">
      <c r="A1340" t="s">
        <v>1</v>
      </c>
      <c r="B1340" t="s">
        <v>2</v>
      </c>
      <c r="C1340" t="s">
        <v>3</v>
      </c>
      <c r="D1340" t="s">
        <v>4</v>
      </c>
      <c r="E1340" t="str">
        <f>_xlfn.XLOOKUP(D1340,Planilha2!A:A,Planilha2!B:B)</f>
        <v>Compras EBMS</v>
      </c>
      <c r="F1340" s="2">
        <v>45464</v>
      </c>
      <c r="G1340" t="s">
        <v>1143</v>
      </c>
      <c r="H1340" s="10" t="s">
        <v>5661</v>
      </c>
      <c r="I1340" t="s">
        <v>1144</v>
      </c>
      <c r="J1340" t="s">
        <v>1145</v>
      </c>
      <c r="K1340" t="s">
        <v>1146</v>
      </c>
      <c r="L1340" t="str">
        <f t="shared" si="40"/>
        <v>Material</v>
      </c>
      <c r="M1340" t="s">
        <v>0</v>
      </c>
      <c r="N1340" t="s">
        <v>0</v>
      </c>
      <c r="O1340" t="s">
        <v>9</v>
      </c>
      <c r="P1340">
        <v>2118</v>
      </c>
      <c r="Q1340" t="str">
        <f>_xlfn.XLOOKUP(P1340,Planilha1!$A$2:$A$3,Planilha1!$B$2:$B$3)</f>
        <v>Arena</v>
      </c>
      <c r="R1340" t="s">
        <v>0</v>
      </c>
      <c r="S1340" s="3">
        <v>1</v>
      </c>
      <c r="T1340" t="s">
        <v>1147</v>
      </c>
      <c r="U1340" s="3">
        <v>1</v>
      </c>
      <c r="V1340" t="s">
        <v>1147</v>
      </c>
      <c r="W1340" s="4">
        <v>3233.35</v>
      </c>
      <c r="X1340" s="17">
        <f t="shared" si="41"/>
        <v>3233.35</v>
      </c>
      <c r="Y1340" t="s">
        <v>11</v>
      </c>
      <c r="Z1340" s="3">
        <v>1</v>
      </c>
      <c r="AA1340" s="3">
        <v>0</v>
      </c>
      <c r="AB1340" s="3">
        <v>0</v>
      </c>
      <c r="AC1340" s="3">
        <v>0</v>
      </c>
      <c r="AD1340" s="4">
        <v>0</v>
      </c>
      <c r="AE1340" s="3">
        <v>0</v>
      </c>
      <c r="AF1340" s="4">
        <v>0</v>
      </c>
      <c r="AG1340" s="3">
        <v>1</v>
      </c>
      <c r="AH1340" s="4">
        <v>0</v>
      </c>
      <c r="AI1340" s="4">
        <v>0</v>
      </c>
      <c r="AJ1340" s="4">
        <v>0</v>
      </c>
      <c r="AK1340" s="4">
        <v>0</v>
      </c>
      <c r="AL1340" t="s">
        <v>1998</v>
      </c>
      <c r="AM1340" t="s">
        <v>13</v>
      </c>
    </row>
    <row r="1341" spans="1:39" x14ac:dyDescent="0.25">
      <c r="A1341" t="s">
        <v>1</v>
      </c>
      <c r="B1341" t="s">
        <v>2</v>
      </c>
      <c r="C1341" t="s">
        <v>3</v>
      </c>
      <c r="D1341" t="s">
        <v>4</v>
      </c>
      <c r="E1341" t="str">
        <f>_xlfn.XLOOKUP(D1341,Planilha2!A:A,Planilha2!B:B)</f>
        <v>Compras EBMS</v>
      </c>
      <c r="F1341" s="2">
        <v>45467</v>
      </c>
      <c r="G1341" t="s">
        <v>46</v>
      </c>
      <c r="H1341" s="10" t="s">
        <v>46</v>
      </c>
      <c r="I1341" t="s">
        <v>1681</v>
      </c>
      <c r="J1341" t="s">
        <v>1999</v>
      </c>
      <c r="K1341" t="s">
        <v>8</v>
      </c>
      <c r="L1341" t="str">
        <f t="shared" si="40"/>
        <v>Serviço</v>
      </c>
      <c r="M1341" t="s">
        <v>0</v>
      </c>
      <c r="N1341" t="s">
        <v>0</v>
      </c>
      <c r="O1341" t="s">
        <v>9</v>
      </c>
      <c r="P1341">
        <v>2118</v>
      </c>
      <c r="Q1341" t="str">
        <f>_xlfn.XLOOKUP(P1341,Planilha1!$A$2:$A$3,Planilha1!$B$2:$B$3)</f>
        <v>Arena</v>
      </c>
      <c r="R1341" t="s">
        <v>0</v>
      </c>
      <c r="S1341" s="3">
        <v>1</v>
      </c>
      <c r="T1341" t="s">
        <v>10</v>
      </c>
      <c r="U1341" s="3">
        <v>1</v>
      </c>
      <c r="V1341" t="s">
        <v>10</v>
      </c>
      <c r="W1341" s="4">
        <v>1620</v>
      </c>
      <c r="X1341" s="17">
        <f t="shared" si="41"/>
        <v>1620</v>
      </c>
      <c r="Y1341" t="s">
        <v>11</v>
      </c>
      <c r="Z1341" s="3">
        <v>1</v>
      </c>
      <c r="AA1341" s="3">
        <v>0</v>
      </c>
      <c r="AB1341" s="3">
        <v>0</v>
      </c>
      <c r="AC1341" s="3">
        <v>1</v>
      </c>
      <c r="AD1341" s="4">
        <v>0</v>
      </c>
      <c r="AE1341" s="3">
        <v>1</v>
      </c>
      <c r="AF1341" s="4">
        <v>1620</v>
      </c>
      <c r="AG1341" s="3">
        <v>1</v>
      </c>
      <c r="AH1341" s="4">
        <v>0</v>
      </c>
      <c r="AI1341" s="4">
        <v>0</v>
      </c>
      <c r="AJ1341" s="4">
        <v>0</v>
      </c>
      <c r="AK1341" s="4">
        <v>0</v>
      </c>
      <c r="AL1341" t="s">
        <v>2000</v>
      </c>
      <c r="AM1341" t="s">
        <v>13</v>
      </c>
    </row>
    <row r="1342" spans="1:39" x14ac:dyDescent="0.25">
      <c r="A1342" t="s">
        <v>1</v>
      </c>
      <c r="B1342" t="s">
        <v>2</v>
      </c>
      <c r="C1342" t="s">
        <v>3</v>
      </c>
      <c r="D1342" t="s">
        <v>4</v>
      </c>
      <c r="E1342" t="str">
        <f>_xlfn.XLOOKUP(D1342,Planilha2!A:A,Planilha2!B:B)</f>
        <v>Compras EBMS</v>
      </c>
      <c r="F1342" s="2">
        <v>45467</v>
      </c>
      <c r="G1342" t="s">
        <v>2001</v>
      </c>
      <c r="H1342" s="10" t="s">
        <v>5725</v>
      </c>
      <c r="I1342" t="s">
        <v>120</v>
      </c>
      <c r="J1342" t="s">
        <v>1987</v>
      </c>
      <c r="K1342" t="s">
        <v>8</v>
      </c>
      <c r="L1342" t="str">
        <f t="shared" si="40"/>
        <v>Serviço</v>
      </c>
      <c r="M1342" t="s">
        <v>0</v>
      </c>
      <c r="N1342" t="s">
        <v>0</v>
      </c>
      <c r="O1342" t="s">
        <v>9</v>
      </c>
      <c r="P1342">
        <v>2118</v>
      </c>
      <c r="Q1342" t="str">
        <f>_xlfn.XLOOKUP(P1342,Planilha1!$A$2:$A$3,Planilha1!$B$2:$B$3)</f>
        <v>Arena</v>
      </c>
      <c r="R1342" t="s">
        <v>0</v>
      </c>
      <c r="S1342" s="3">
        <v>1</v>
      </c>
      <c r="T1342" t="s">
        <v>10</v>
      </c>
      <c r="U1342" s="3">
        <v>1</v>
      </c>
      <c r="V1342" t="s">
        <v>10</v>
      </c>
      <c r="W1342" s="4">
        <v>17600</v>
      </c>
      <c r="X1342" s="17">
        <f t="shared" si="41"/>
        <v>17600</v>
      </c>
      <c r="Y1342" t="s">
        <v>11</v>
      </c>
      <c r="Z1342" s="3">
        <v>1</v>
      </c>
      <c r="AA1342" s="3">
        <v>0</v>
      </c>
      <c r="AB1342" s="3">
        <v>0</v>
      </c>
      <c r="AC1342" s="3">
        <v>0</v>
      </c>
      <c r="AD1342" s="4">
        <v>0</v>
      </c>
      <c r="AE1342" s="3">
        <v>0</v>
      </c>
      <c r="AF1342" s="4">
        <v>0</v>
      </c>
      <c r="AG1342" s="3">
        <v>1</v>
      </c>
      <c r="AH1342" s="4">
        <v>0</v>
      </c>
      <c r="AI1342" s="4">
        <v>0</v>
      </c>
      <c r="AJ1342" s="4">
        <v>0</v>
      </c>
      <c r="AK1342" s="4">
        <v>0</v>
      </c>
      <c r="AL1342" t="s">
        <v>2002</v>
      </c>
      <c r="AM1342" t="s">
        <v>13</v>
      </c>
    </row>
    <row r="1343" spans="1:39" x14ac:dyDescent="0.25">
      <c r="A1343" t="s">
        <v>1</v>
      </c>
      <c r="B1343" t="s">
        <v>2</v>
      </c>
      <c r="C1343" t="s">
        <v>3</v>
      </c>
      <c r="D1343" t="s">
        <v>4</v>
      </c>
      <c r="E1343" t="str">
        <f>_xlfn.XLOOKUP(D1343,Planilha2!A:A,Planilha2!B:B)</f>
        <v>Compras EBMS</v>
      </c>
      <c r="F1343" s="2">
        <v>45468</v>
      </c>
      <c r="G1343" t="s">
        <v>1094</v>
      </c>
      <c r="H1343" s="10" t="s">
        <v>5653</v>
      </c>
      <c r="I1343" t="s">
        <v>1482</v>
      </c>
      <c r="J1343" t="s">
        <v>2003</v>
      </c>
      <c r="K1343" t="s">
        <v>8</v>
      </c>
      <c r="L1343" t="str">
        <f t="shared" si="40"/>
        <v>Serviço</v>
      </c>
      <c r="M1343" t="s">
        <v>0</v>
      </c>
      <c r="N1343" t="s">
        <v>0</v>
      </c>
      <c r="O1343" t="s">
        <v>9</v>
      </c>
      <c r="P1343">
        <v>2118</v>
      </c>
      <c r="Q1343" t="str">
        <f>_xlfn.XLOOKUP(P1343,Planilha1!$A$2:$A$3,Planilha1!$B$2:$B$3)</f>
        <v>Arena</v>
      </c>
      <c r="R1343" t="s">
        <v>0</v>
      </c>
      <c r="S1343" s="3">
        <v>1</v>
      </c>
      <c r="T1343" t="s">
        <v>10</v>
      </c>
      <c r="U1343" s="3">
        <v>1</v>
      </c>
      <c r="V1343" t="s">
        <v>10</v>
      </c>
      <c r="W1343" s="4">
        <v>1700</v>
      </c>
      <c r="X1343" s="17">
        <f t="shared" si="41"/>
        <v>1700</v>
      </c>
      <c r="Y1343" t="s">
        <v>11</v>
      </c>
      <c r="Z1343" s="3">
        <v>1</v>
      </c>
      <c r="AA1343" s="3">
        <v>0</v>
      </c>
      <c r="AB1343" s="3">
        <v>0</v>
      </c>
      <c r="AC1343" s="3">
        <v>0</v>
      </c>
      <c r="AD1343" s="4">
        <v>0</v>
      </c>
      <c r="AE1343" s="3">
        <v>0</v>
      </c>
      <c r="AF1343" s="4">
        <v>0</v>
      </c>
      <c r="AG1343" s="3">
        <v>1</v>
      </c>
      <c r="AH1343" s="4">
        <v>0</v>
      </c>
      <c r="AI1343" s="4">
        <v>0</v>
      </c>
      <c r="AJ1343" s="4">
        <v>0</v>
      </c>
      <c r="AK1343" s="4">
        <v>0</v>
      </c>
      <c r="AL1343" t="s">
        <v>2004</v>
      </c>
      <c r="AM1343" t="s">
        <v>13</v>
      </c>
    </row>
    <row r="1344" spans="1:39" x14ac:dyDescent="0.25">
      <c r="A1344" t="s">
        <v>1</v>
      </c>
      <c r="B1344" t="s">
        <v>2</v>
      </c>
      <c r="C1344" t="s">
        <v>3</v>
      </c>
      <c r="D1344" t="s">
        <v>4</v>
      </c>
      <c r="E1344" t="str">
        <f>_xlfn.XLOOKUP(D1344,Planilha2!A:A,Planilha2!B:B)</f>
        <v>Compras EBMS</v>
      </c>
      <c r="F1344" s="2">
        <v>45468</v>
      </c>
      <c r="G1344" t="s">
        <v>1150</v>
      </c>
      <c r="H1344" s="10" t="s">
        <v>5662</v>
      </c>
      <c r="I1344" t="s">
        <v>1643</v>
      </c>
      <c r="J1344" t="s">
        <v>2005</v>
      </c>
      <c r="K1344" t="s">
        <v>1644</v>
      </c>
      <c r="L1344" t="str">
        <f t="shared" si="40"/>
        <v>Serviço</v>
      </c>
      <c r="M1344" t="s">
        <v>0</v>
      </c>
      <c r="N1344" t="s">
        <v>0</v>
      </c>
      <c r="O1344" t="s">
        <v>9</v>
      </c>
      <c r="P1344">
        <v>2118</v>
      </c>
      <c r="Q1344" t="str">
        <f>_xlfn.XLOOKUP(P1344,Planilha1!$A$2:$A$3,Planilha1!$B$2:$B$3)</f>
        <v>Arena</v>
      </c>
      <c r="R1344" t="s">
        <v>0</v>
      </c>
      <c r="S1344" s="3">
        <v>1</v>
      </c>
      <c r="T1344" t="s">
        <v>10</v>
      </c>
      <c r="U1344" s="3">
        <v>1</v>
      </c>
      <c r="V1344" t="s">
        <v>10</v>
      </c>
      <c r="W1344" s="4">
        <v>1155</v>
      </c>
      <c r="X1344" s="17">
        <f t="shared" si="41"/>
        <v>1155</v>
      </c>
      <c r="Y1344" t="s">
        <v>11</v>
      </c>
      <c r="Z1344" s="3">
        <v>1</v>
      </c>
      <c r="AA1344" s="3">
        <v>0</v>
      </c>
      <c r="AB1344" s="3">
        <v>0</v>
      </c>
      <c r="AC1344" s="3">
        <v>0</v>
      </c>
      <c r="AD1344" s="4">
        <v>0</v>
      </c>
      <c r="AE1344" s="3">
        <v>0</v>
      </c>
      <c r="AF1344" s="4">
        <v>0</v>
      </c>
      <c r="AG1344" s="3">
        <v>1</v>
      </c>
      <c r="AH1344" s="4">
        <v>0</v>
      </c>
      <c r="AI1344" s="4">
        <v>0</v>
      </c>
      <c r="AJ1344" s="4">
        <v>0</v>
      </c>
      <c r="AK1344" s="4">
        <v>0</v>
      </c>
      <c r="AL1344" t="s">
        <v>2006</v>
      </c>
      <c r="AM1344" t="s">
        <v>13</v>
      </c>
    </row>
    <row r="1345" spans="1:39" x14ac:dyDescent="0.25">
      <c r="A1345" t="s">
        <v>1</v>
      </c>
      <c r="B1345" t="s">
        <v>2</v>
      </c>
      <c r="C1345" t="s">
        <v>3</v>
      </c>
      <c r="D1345" t="s">
        <v>4</v>
      </c>
      <c r="E1345" t="str">
        <f>_xlfn.XLOOKUP(D1345,Planilha2!A:A,Planilha2!B:B)</f>
        <v>Compras EBMS</v>
      </c>
      <c r="F1345" s="2">
        <v>45468</v>
      </c>
      <c r="G1345" t="s">
        <v>1150</v>
      </c>
      <c r="H1345" s="10" t="s">
        <v>5662</v>
      </c>
      <c r="I1345" t="s">
        <v>1643</v>
      </c>
      <c r="J1345" t="s">
        <v>2007</v>
      </c>
      <c r="K1345" t="s">
        <v>1644</v>
      </c>
      <c r="L1345" t="str">
        <f t="shared" si="40"/>
        <v>Serviço</v>
      </c>
      <c r="M1345" t="s">
        <v>0</v>
      </c>
      <c r="N1345" t="s">
        <v>0</v>
      </c>
      <c r="O1345" t="s">
        <v>9</v>
      </c>
      <c r="P1345">
        <v>2118</v>
      </c>
      <c r="Q1345" t="str">
        <f>_xlfn.XLOOKUP(P1345,Planilha1!$A$2:$A$3,Planilha1!$B$2:$B$3)</f>
        <v>Arena</v>
      </c>
      <c r="R1345" t="s">
        <v>0</v>
      </c>
      <c r="S1345" s="3">
        <v>1</v>
      </c>
      <c r="T1345" t="s">
        <v>10</v>
      </c>
      <c r="U1345" s="3">
        <v>1</v>
      </c>
      <c r="V1345" t="s">
        <v>10</v>
      </c>
      <c r="W1345" s="4">
        <v>1155</v>
      </c>
      <c r="X1345" s="17">
        <f t="shared" si="41"/>
        <v>1155</v>
      </c>
      <c r="Y1345" t="s">
        <v>11</v>
      </c>
      <c r="Z1345" s="3">
        <v>1</v>
      </c>
      <c r="AA1345" s="3">
        <v>0</v>
      </c>
      <c r="AB1345" s="3">
        <v>0</v>
      </c>
      <c r="AC1345" s="3">
        <v>0</v>
      </c>
      <c r="AD1345" s="4">
        <v>0</v>
      </c>
      <c r="AE1345" s="3">
        <v>0</v>
      </c>
      <c r="AF1345" s="4">
        <v>0</v>
      </c>
      <c r="AG1345" s="3">
        <v>1</v>
      </c>
      <c r="AH1345" s="4">
        <v>0</v>
      </c>
      <c r="AI1345" s="4">
        <v>0</v>
      </c>
      <c r="AJ1345" s="4">
        <v>0</v>
      </c>
      <c r="AK1345" s="4">
        <v>0</v>
      </c>
      <c r="AL1345" t="s">
        <v>2008</v>
      </c>
      <c r="AM1345" t="s">
        <v>13</v>
      </c>
    </row>
    <row r="1346" spans="1:39" x14ac:dyDescent="0.25">
      <c r="A1346" t="s">
        <v>1</v>
      </c>
      <c r="B1346" t="s">
        <v>2</v>
      </c>
      <c r="C1346" t="s">
        <v>3</v>
      </c>
      <c r="D1346" t="s">
        <v>4</v>
      </c>
      <c r="E1346" t="str">
        <f>_xlfn.XLOOKUP(D1346,Planilha2!A:A,Planilha2!B:B)</f>
        <v>Compras EBMS</v>
      </c>
      <c r="F1346" s="2">
        <v>45468</v>
      </c>
      <c r="G1346" t="s">
        <v>1150</v>
      </c>
      <c r="H1346" s="10" t="s">
        <v>5662</v>
      </c>
      <c r="I1346" t="s">
        <v>1643</v>
      </c>
      <c r="J1346" t="s">
        <v>2007</v>
      </c>
      <c r="K1346" t="s">
        <v>1644</v>
      </c>
      <c r="L1346" t="str">
        <f t="shared" si="40"/>
        <v>Serviço</v>
      </c>
      <c r="M1346" t="s">
        <v>0</v>
      </c>
      <c r="N1346" t="s">
        <v>0</v>
      </c>
      <c r="O1346" t="s">
        <v>9</v>
      </c>
      <c r="P1346">
        <v>2118</v>
      </c>
      <c r="Q1346" t="str">
        <f>_xlfn.XLOOKUP(P1346,Planilha1!$A$2:$A$3,Planilha1!$B$2:$B$3)</f>
        <v>Arena</v>
      </c>
      <c r="R1346" t="s">
        <v>0</v>
      </c>
      <c r="S1346" s="3">
        <v>1</v>
      </c>
      <c r="T1346" t="s">
        <v>10</v>
      </c>
      <c r="U1346" s="3">
        <v>1</v>
      </c>
      <c r="V1346" t="s">
        <v>10</v>
      </c>
      <c r="W1346" s="4">
        <v>1155</v>
      </c>
      <c r="X1346" s="17">
        <f t="shared" si="41"/>
        <v>1155</v>
      </c>
      <c r="Y1346" t="s">
        <v>11</v>
      </c>
      <c r="Z1346" s="3">
        <v>1</v>
      </c>
      <c r="AA1346" s="3">
        <v>0</v>
      </c>
      <c r="AB1346" s="3">
        <v>0</v>
      </c>
      <c r="AC1346" s="3">
        <v>0</v>
      </c>
      <c r="AD1346" s="4">
        <v>0</v>
      </c>
      <c r="AE1346" s="3">
        <v>0</v>
      </c>
      <c r="AF1346" s="4">
        <v>0</v>
      </c>
      <c r="AG1346" s="3">
        <v>1</v>
      </c>
      <c r="AH1346" s="4">
        <v>0</v>
      </c>
      <c r="AI1346" s="4">
        <v>0</v>
      </c>
      <c r="AJ1346" s="4">
        <v>0</v>
      </c>
      <c r="AK1346" s="4">
        <v>0</v>
      </c>
      <c r="AL1346" t="s">
        <v>2009</v>
      </c>
      <c r="AM1346" t="s">
        <v>13</v>
      </c>
    </row>
    <row r="1347" spans="1:39" x14ac:dyDescent="0.25">
      <c r="A1347" t="s">
        <v>1</v>
      </c>
      <c r="B1347" t="s">
        <v>2</v>
      </c>
      <c r="C1347" t="s">
        <v>3</v>
      </c>
      <c r="D1347" t="s">
        <v>4</v>
      </c>
      <c r="E1347" t="str">
        <f>_xlfn.XLOOKUP(D1347,Planilha2!A:A,Planilha2!B:B)</f>
        <v>Compras EBMS</v>
      </c>
      <c r="F1347" s="2">
        <v>45468</v>
      </c>
      <c r="G1347" t="s">
        <v>1150</v>
      </c>
      <c r="H1347" s="10" t="s">
        <v>5662</v>
      </c>
      <c r="I1347" t="s">
        <v>1643</v>
      </c>
      <c r="J1347" t="s">
        <v>2010</v>
      </c>
      <c r="K1347" t="s">
        <v>1644</v>
      </c>
      <c r="L1347" t="str">
        <f t="shared" ref="L1347:L1410" si="42">IF(LEFT(K1347,1)="s","Serviço",IF(LEFT(K1347,1)="l","Locação","Material"))</f>
        <v>Serviço</v>
      </c>
      <c r="M1347" t="s">
        <v>0</v>
      </c>
      <c r="N1347" t="s">
        <v>0</v>
      </c>
      <c r="O1347" t="s">
        <v>9</v>
      </c>
      <c r="P1347">
        <v>2118</v>
      </c>
      <c r="Q1347" t="str">
        <f>_xlfn.XLOOKUP(P1347,Planilha1!$A$2:$A$3,Planilha1!$B$2:$B$3)</f>
        <v>Arena</v>
      </c>
      <c r="R1347" t="s">
        <v>0</v>
      </c>
      <c r="S1347" s="3">
        <v>1</v>
      </c>
      <c r="T1347" t="s">
        <v>10</v>
      </c>
      <c r="U1347" s="3">
        <v>1</v>
      </c>
      <c r="V1347" t="s">
        <v>10</v>
      </c>
      <c r="W1347" s="4">
        <v>2590</v>
      </c>
      <c r="X1347" s="17">
        <f t="shared" ref="X1347:X1410" si="43">W1347*S1347/Z1347</f>
        <v>2590</v>
      </c>
      <c r="Y1347" t="s">
        <v>11</v>
      </c>
      <c r="Z1347" s="3">
        <v>1</v>
      </c>
      <c r="AA1347" s="3">
        <v>0</v>
      </c>
      <c r="AB1347" s="3">
        <v>0</v>
      </c>
      <c r="AC1347" s="3">
        <v>0</v>
      </c>
      <c r="AD1347" s="4">
        <v>0</v>
      </c>
      <c r="AE1347" s="3">
        <v>0</v>
      </c>
      <c r="AF1347" s="4">
        <v>0</v>
      </c>
      <c r="AG1347" s="3">
        <v>1</v>
      </c>
      <c r="AH1347" s="4">
        <v>0</v>
      </c>
      <c r="AI1347" s="4">
        <v>0</v>
      </c>
      <c r="AJ1347" s="4">
        <v>0</v>
      </c>
      <c r="AK1347" s="4">
        <v>0</v>
      </c>
      <c r="AL1347" t="s">
        <v>2011</v>
      </c>
      <c r="AM1347" t="s">
        <v>13</v>
      </c>
    </row>
    <row r="1348" spans="1:39" x14ac:dyDescent="0.25">
      <c r="A1348" t="s">
        <v>1</v>
      </c>
      <c r="B1348" t="s">
        <v>2</v>
      </c>
      <c r="C1348" t="s">
        <v>3</v>
      </c>
      <c r="D1348" t="s">
        <v>4</v>
      </c>
      <c r="E1348" t="str">
        <f>_xlfn.XLOOKUP(D1348,Planilha2!A:A,Planilha2!B:B)</f>
        <v>Compras EBMS</v>
      </c>
      <c r="F1348" s="2">
        <v>45468</v>
      </c>
      <c r="G1348" t="s">
        <v>1150</v>
      </c>
      <c r="H1348" s="10" t="s">
        <v>5662</v>
      </c>
      <c r="I1348" t="s">
        <v>1643</v>
      </c>
      <c r="J1348" t="s">
        <v>2012</v>
      </c>
      <c r="K1348" t="s">
        <v>1644</v>
      </c>
      <c r="L1348" t="str">
        <f t="shared" si="42"/>
        <v>Serviço</v>
      </c>
      <c r="M1348" t="s">
        <v>0</v>
      </c>
      <c r="N1348" t="s">
        <v>0</v>
      </c>
      <c r="O1348" t="s">
        <v>9</v>
      </c>
      <c r="P1348">
        <v>2118</v>
      </c>
      <c r="Q1348" t="str">
        <f>_xlfn.XLOOKUP(P1348,Planilha1!$A$2:$A$3,Planilha1!$B$2:$B$3)</f>
        <v>Arena</v>
      </c>
      <c r="R1348" t="s">
        <v>0</v>
      </c>
      <c r="S1348" s="3">
        <v>1</v>
      </c>
      <c r="T1348" t="s">
        <v>10</v>
      </c>
      <c r="U1348" s="3">
        <v>1</v>
      </c>
      <c r="V1348" t="s">
        <v>10</v>
      </c>
      <c r="W1348" s="4">
        <v>2590</v>
      </c>
      <c r="X1348" s="17">
        <f t="shared" si="43"/>
        <v>2590</v>
      </c>
      <c r="Y1348" t="s">
        <v>11</v>
      </c>
      <c r="Z1348" s="3">
        <v>1</v>
      </c>
      <c r="AA1348" s="3">
        <v>0</v>
      </c>
      <c r="AB1348" s="3">
        <v>0</v>
      </c>
      <c r="AC1348" s="3">
        <v>0</v>
      </c>
      <c r="AD1348" s="4">
        <v>0</v>
      </c>
      <c r="AE1348" s="3">
        <v>0</v>
      </c>
      <c r="AF1348" s="4">
        <v>0</v>
      </c>
      <c r="AG1348" s="3">
        <v>1</v>
      </c>
      <c r="AH1348" s="4">
        <v>0</v>
      </c>
      <c r="AI1348" s="4">
        <v>0</v>
      </c>
      <c r="AJ1348" s="4">
        <v>0</v>
      </c>
      <c r="AK1348" s="4">
        <v>0</v>
      </c>
      <c r="AL1348" t="s">
        <v>2013</v>
      </c>
      <c r="AM1348" t="s">
        <v>13</v>
      </c>
    </row>
    <row r="1349" spans="1:39" x14ac:dyDescent="0.25">
      <c r="A1349" t="s">
        <v>1</v>
      </c>
      <c r="B1349" t="s">
        <v>2</v>
      </c>
      <c r="C1349" t="s">
        <v>3</v>
      </c>
      <c r="D1349" t="s">
        <v>4</v>
      </c>
      <c r="E1349" t="str">
        <f>_xlfn.XLOOKUP(D1349,Planilha2!A:A,Planilha2!B:B)</f>
        <v>Compras EBMS</v>
      </c>
      <c r="F1349" s="2">
        <v>45468</v>
      </c>
      <c r="G1349" t="s">
        <v>1150</v>
      </c>
      <c r="H1349" s="10" t="s">
        <v>5662</v>
      </c>
      <c r="I1349" t="s">
        <v>1643</v>
      </c>
      <c r="J1349" t="s">
        <v>2014</v>
      </c>
      <c r="K1349" t="s">
        <v>1644</v>
      </c>
      <c r="L1349" t="str">
        <f t="shared" si="42"/>
        <v>Serviço</v>
      </c>
      <c r="M1349" t="s">
        <v>0</v>
      </c>
      <c r="N1349" t="s">
        <v>0</v>
      </c>
      <c r="O1349" t="s">
        <v>9</v>
      </c>
      <c r="P1349">
        <v>2118</v>
      </c>
      <c r="Q1349" t="str">
        <f>_xlfn.XLOOKUP(P1349,Planilha1!$A$2:$A$3,Planilha1!$B$2:$B$3)</f>
        <v>Arena</v>
      </c>
      <c r="R1349" t="s">
        <v>0</v>
      </c>
      <c r="S1349" s="3">
        <v>1</v>
      </c>
      <c r="T1349" t="s">
        <v>10</v>
      </c>
      <c r="U1349" s="3">
        <v>1</v>
      </c>
      <c r="V1349" t="s">
        <v>10</v>
      </c>
      <c r="W1349" s="4">
        <v>2590</v>
      </c>
      <c r="X1349" s="17">
        <f t="shared" si="43"/>
        <v>2590</v>
      </c>
      <c r="Y1349" t="s">
        <v>11</v>
      </c>
      <c r="Z1349" s="3">
        <v>1</v>
      </c>
      <c r="AA1349" s="3">
        <v>0</v>
      </c>
      <c r="AB1349" s="3">
        <v>0</v>
      </c>
      <c r="AC1349" s="3">
        <v>0</v>
      </c>
      <c r="AD1349" s="4">
        <v>0</v>
      </c>
      <c r="AE1349" s="3">
        <v>0</v>
      </c>
      <c r="AF1349" s="4">
        <v>0</v>
      </c>
      <c r="AG1349" s="3">
        <v>1</v>
      </c>
      <c r="AH1349" s="4">
        <v>0</v>
      </c>
      <c r="AI1349" s="4">
        <v>0</v>
      </c>
      <c r="AJ1349" s="4">
        <v>0</v>
      </c>
      <c r="AK1349" s="4">
        <v>0</v>
      </c>
      <c r="AL1349" t="s">
        <v>2015</v>
      </c>
      <c r="AM1349" t="s">
        <v>13</v>
      </c>
    </row>
    <row r="1350" spans="1:39" x14ac:dyDescent="0.25">
      <c r="A1350" t="s">
        <v>1</v>
      </c>
      <c r="B1350" t="s">
        <v>2</v>
      </c>
      <c r="C1350" t="s">
        <v>3</v>
      </c>
      <c r="D1350" t="s">
        <v>4</v>
      </c>
      <c r="E1350" t="str">
        <f>_xlfn.XLOOKUP(D1350,Planilha2!A:A,Planilha2!B:B)</f>
        <v>Compras EBMS</v>
      </c>
      <c r="F1350" s="2">
        <v>45468</v>
      </c>
      <c r="G1350" t="s">
        <v>46</v>
      </c>
      <c r="H1350" s="10" t="s">
        <v>46</v>
      </c>
      <c r="I1350" t="s">
        <v>1125</v>
      </c>
      <c r="J1350" t="s">
        <v>2016</v>
      </c>
      <c r="K1350" t="s">
        <v>8</v>
      </c>
      <c r="L1350" t="str">
        <f t="shared" si="42"/>
        <v>Serviço</v>
      </c>
      <c r="M1350" t="s">
        <v>0</v>
      </c>
      <c r="N1350" t="s">
        <v>0</v>
      </c>
      <c r="O1350" t="s">
        <v>9</v>
      </c>
      <c r="P1350">
        <v>2118</v>
      </c>
      <c r="Q1350" t="str">
        <f>_xlfn.XLOOKUP(P1350,Planilha1!$A$2:$A$3,Planilha1!$B$2:$B$3)</f>
        <v>Arena</v>
      </c>
      <c r="R1350" t="s">
        <v>0</v>
      </c>
      <c r="S1350" s="3">
        <v>1</v>
      </c>
      <c r="T1350" t="s">
        <v>10</v>
      </c>
      <c r="U1350" s="3">
        <v>1</v>
      </c>
      <c r="V1350" t="s">
        <v>10</v>
      </c>
      <c r="W1350" s="4">
        <v>984</v>
      </c>
      <c r="X1350" s="17">
        <f t="shared" si="43"/>
        <v>984</v>
      </c>
      <c r="Y1350" t="s">
        <v>11</v>
      </c>
      <c r="Z1350" s="3">
        <v>1</v>
      </c>
      <c r="AA1350" s="3">
        <v>0</v>
      </c>
      <c r="AB1350" s="3">
        <v>0</v>
      </c>
      <c r="AC1350" s="3">
        <v>1</v>
      </c>
      <c r="AD1350" s="4">
        <v>0</v>
      </c>
      <c r="AE1350" s="3">
        <v>1</v>
      </c>
      <c r="AF1350" s="4">
        <v>984</v>
      </c>
      <c r="AG1350" s="3">
        <v>1</v>
      </c>
      <c r="AH1350" s="4">
        <v>0</v>
      </c>
      <c r="AI1350" s="4">
        <v>0</v>
      </c>
      <c r="AJ1350" s="4">
        <v>0</v>
      </c>
      <c r="AK1350" s="4">
        <v>0</v>
      </c>
      <c r="AL1350" t="s">
        <v>2017</v>
      </c>
      <c r="AM1350" t="s">
        <v>13</v>
      </c>
    </row>
    <row r="1351" spans="1:39" x14ac:dyDescent="0.25">
      <c r="A1351" t="s">
        <v>1</v>
      </c>
      <c r="B1351" t="s">
        <v>2</v>
      </c>
      <c r="C1351" t="s">
        <v>3</v>
      </c>
      <c r="D1351" t="s">
        <v>4</v>
      </c>
      <c r="E1351" t="str">
        <f>_xlfn.XLOOKUP(D1351,Planilha2!A:A,Planilha2!B:B)</f>
        <v>Compras EBMS</v>
      </c>
      <c r="F1351" s="2">
        <v>45468</v>
      </c>
      <c r="G1351" t="s">
        <v>1202</v>
      </c>
      <c r="H1351" s="10" t="s">
        <v>5671</v>
      </c>
      <c r="I1351" t="s">
        <v>1203</v>
      </c>
      <c r="J1351" t="s">
        <v>1204</v>
      </c>
      <c r="K1351" t="s">
        <v>1205</v>
      </c>
      <c r="L1351" t="str">
        <f t="shared" si="42"/>
        <v>Material</v>
      </c>
      <c r="M1351" t="s">
        <v>0</v>
      </c>
      <c r="N1351" t="s">
        <v>0</v>
      </c>
      <c r="O1351" t="s">
        <v>9</v>
      </c>
      <c r="P1351">
        <v>2118</v>
      </c>
      <c r="Q1351" t="str">
        <f>_xlfn.XLOOKUP(P1351,Planilha1!$A$2:$A$3,Planilha1!$B$2:$B$3)</f>
        <v>Arena</v>
      </c>
      <c r="R1351" t="s">
        <v>0</v>
      </c>
      <c r="S1351" s="3">
        <v>1</v>
      </c>
      <c r="T1351" t="s">
        <v>210</v>
      </c>
      <c r="U1351" s="3">
        <v>1</v>
      </c>
      <c r="V1351" t="s">
        <v>210</v>
      </c>
      <c r="W1351" s="4">
        <v>250</v>
      </c>
      <c r="X1351" s="17">
        <f t="shared" si="43"/>
        <v>250</v>
      </c>
      <c r="Y1351" t="s">
        <v>11</v>
      </c>
      <c r="Z1351" s="3">
        <v>1</v>
      </c>
      <c r="AA1351" s="3">
        <v>0</v>
      </c>
      <c r="AB1351" s="3">
        <v>0</v>
      </c>
      <c r="AC1351" s="3">
        <v>1</v>
      </c>
      <c r="AD1351" s="4">
        <v>0</v>
      </c>
      <c r="AE1351" s="3">
        <v>1</v>
      </c>
      <c r="AF1351" s="4">
        <v>250</v>
      </c>
      <c r="AG1351" s="3">
        <v>1</v>
      </c>
      <c r="AH1351" s="4">
        <v>0</v>
      </c>
      <c r="AI1351" s="4">
        <v>0</v>
      </c>
      <c r="AJ1351" s="4">
        <v>0</v>
      </c>
      <c r="AK1351" s="4">
        <v>0</v>
      </c>
      <c r="AL1351" t="s">
        <v>2018</v>
      </c>
      <c r="AM1351" t="s">
        <v>13</v>
      </c>
    </row>
    <row r="1352" spans="1:39" x14ac:dyDescent="0.25">
      <c r="A1352" t="s">
        <v>1</v>
      </c>
      <c r="B1352" t="s">
        <v>2</v>
      </c>
      <c r="C1352" t="s">
        <v>3</v>
      </c>
      <c r="D1352" t="s">
        <v>4</v>
      </c>
      <c r="E1352" t="str">
        <f>_xlfn.XLOOKUP(D1352,Planilha2!A:A,Planilha2!B:B)</f>
        <v>Compras EBMS</v>
      </c>
      <c r="F1352" s="2">
        <v>45469</v>
      </c>
      <c r="G1352" t="s">
        <v>1161</v>
      </c>
      <c r="H1352" s="10" t="s">
        <v>5664</v>
      </c>
      <c r="I1352" t="s">
        <v>1162</v>
      </c>
      <c r="J1352" t="s">
        <v>1163</v>
      </c>
      <c r="K1352" t="s">
        <v>1164</v>
      </c>
      <c r="L1352" t="str">
        <f t="shared" si="42"/>
        <v>Material</v>
      </c>
      <c r="M1352" t="s">
        <v>0</v>
      </c>
      <c r="N1352" t="s">
        <v>0</v>
      </c>
      <c r="O1352" t="s">
        <v>9</v>
      </c>
      <c r="P1352">
        <v>2118</v>
      </c>
      <c r="Q1352" t="str">
        <f>_xlfn.XLOOKUP(P1352,Planilha1!$A$2:$A$3,Planilha1!$B$2:$B$3)</f>
        <v>Arena</v>
      </c>
      <c r="R1352" t="s">
        <v>0</v>
      </c>
      <c r="S1352" s="3">
        <v>1</v>
      </c>
      <c r="T1352" t="s">
        <v>210</v>
      </c>
      <c r="U1352" s="3">
        <v>1</v>
      </c>
      <c r="V1352" t="s">
        <v>210</v>
      </c>
      <c r="W1352" s="4">
        <v>676.05</v>
      </c>
      <c r="X1352" s="17">
        <f t="shared" si="43"/>
        <v>676.05</v>
      </c>
      <c r="Y1352" t="s">
        <v>11</v>
      </c>
      <c r="Z1352" s="3">
        <v>1</v>
      </c>
      <c r="AA1352" s="3">
        <v>0</v>
      </c>
      <c r="AB1352" s="3">
        <v>0</v>
      </c>
      <c r="AC1352" s="3">
        <v>0</v>
      </c>
      <c r="AD1352" s="4">
        <v>0</v>
      </c>
      <c r="AE1352" s="3">
        <v>0</v>
      </c>
      <c r="AF1352" s="4">
        <v>0</v>
      </c>
      <c r="AG1352" s="3">
        <v>1</v>
      </c>
      <c r="AH1352" s="4">
        <v>0</v>
      </c>
      <c r="AI1352" s="4">
        <v>0</v>
      </c>
      <c r="AJ1352" s="4">
        <v>0</v>
      </c>
      <c r="AK1352" s="4">
        <v>0</v>
      </c>
      <c r="AL1352" t="s">
        <v>2019</v>
      </c>
      <c r="AM1352" t="s">
        <v>13</v>
      </c>
    </row>
    <row r="1353" spans="1:39" x14ac:dyDescent="0.25">
      <c r="A1353" t="s">
        <v>14</v>
      </c>
      <c r="B1353" t="s">
        <v>2</v>
      </c>
      <c r="C1353" t="s">
        <v>3</v>
      </c>
      <c r="D1353" t="s">
        <v>4</v>
      </c>
      <c r="E1353" t="str">
        <f>_xlfn.XLOOKUP(D1353,Planilha2!A:A,Planilha2!B:B)</f>
        <v>Compras EBMS</v>
      </c>
      <c r="F1353" s="2">
        <v>45469</v>
      </c>
      <c r="G1353" t="s">
        <v>638</v>
      </c>
      <c r="H1353" s="10" t="s">
        <v>5626</v>
      </c>
      <c r="I1353" t="s">
        <v>1302</v>
      </c>
      <c r="J1353" t="s">
        <v>1303</v>
      </c>
      <c r="K1353" t="s">
        <v>338</v>
      </c>
      <c r="L1353" t="str">
        <f t="shared" si="42"/>
        <v>Locação</v>
      </c>
      <c r="M1353" t="s">
        <v>0</v>
      </c>
      <c r="N1353" t="s">
        <v>0</v>
      </c>
      <c r="O1353" t="s">
        <v>9</v>
      </c>
      <c r="P1353">
        <v>2118</v>
      </c>
      <c r="Q1353" t="str">
        <f>_xlfn.XLOOKUP(P1353,Planilha1!$A$2:$A$3,Planilha1!$B$2:$B$3)</f>
        <v>Arena</v>
      </c>
      <c r="R1353" t="s">
        <v>0</v>
      </c>
      <c r="S1353" s="3">
        <v>1</v>
      </c>
      <c r="T1353" t="s">
        <v>210</v>
      </c>
      <c r="U1353" s="3">
        <v>1</v>
      </c>
      <c r="V1353" t="s">
        <v>210</v>
      </c>
      <c r="W1353" s="4">
        <v>5358</v>
      </c>
      <c r="X1353" s="17">
        <f t="shared" si="43"/>
        <v>5358</v>
      </c>
      <c r="Y1353" t="s">
        <v>11</v>
      </c>
      <c r="Z1353" s="3">
        <v>1</v>
      </c>
      <c r="AA1353" s="3">
        <v>0</v>
      </c>
      <c r="AB1353" s="3">
        <v>0</v>
      </c>
      <c r="AC1353" s="3">
        <v>0</v>
      </c>
      <c r="AD1353" s="4">
        <v>0</v>
      </c>
      <c r="AE1353" s="3">
        <v>0</v>
      </c>
      <c r="AF1353" s="4">
        <v>0</v>
      </c>
      <c r="AG1353" s="3">
        <v>1</v>
      </c>
      <c r="AH1353" s="4">
        <v>0</v>
      </c>
      <c r="AI1353" s="4">
        <v>0</v>
      </c>
      <c r="AJ1353" s="4">
        <v>0</v>
      </c>
      <c r="AK1353" s="4">
        <v>0</v>
      </c>
      <c r="AL1353" t="s">
        <v>2020</v>
      </c>
      <c r="AM1353" t="s">
        <v>13</v>
      </c>
    </row>
    <row r="1354" spans="1:39" x14ac:dyDescent="0.25">
      <c r="A1354" t="s">
        <v>1</v>
      </c>
      <c r="B1354" t="s">
        <v>2</v>
      </c>
      <c r="C1354" t="s">
        <v>3</v>
      </c>
      <c r="D1354" t="s">
        <v>4</v>
      </c>
      <c r="E1354" t="str">
        <f>_xlfn.XLOOKUP(D1354,Planilha2!A:A,Planilha2!B:B)</f>
        <v>Compras EBMS</v>
      </c>
      <c r="F1354" s="2">
        <v>45469</v>
      </c>
      <c r="G1354" t="s">
        <v>1143</v>
      </c>
      <c r="H1354" s="10" t="s">
        <v>5661</v>
      </c>
      <c r="I1354" t="s">
        <v>1144</v>
      </c>
      <c r="J1354" t="s">
        <v>1145</v>
      </c>
      <c r="K1354" t="s">
        <v>1146</v>
      </c>
      <c r="L1354" t="str">
        <f t="shared" si="42"/>
        <v>Material</v>
      </c>
      <c r="M1354" t="s">
        <v>0</v>
      </c>
      <c r="N1354" t="s">
        <v>0</v>
      </c>
      <c r="O1354" t="s">
        <v>9</v>
      </c>
      <c r="P1354">
        <v>2118</v>
      </c>
      <c r="Q1354" t="str">
        <f>_xlfn.XLOOKUP(P1354,Planilha1!$A$2:$A$3,Planilha1!$B$2:$B$3)</f>
        <v>Arena</v>
      </c>
      <c r="R1354" t="s">
        <v>0</v>
      </c>
      <c r="S1354" s="3">
        <v>1</v>
      </c>
      <c r="T1354" t="s">
        <v>1147</v>
      </c>
      <c r="U1354" s="3">
        <v>1</v>
      </c>
      <c r="V1354" t="s">
        <v>1147</v>
      </c>
      <c r="W1354" s="4">
        <v>3233.35</v>
      </c>
      <c r="X1354" s="17">
        <f t="shared" si="43"/>
        <v>3233.35</v>
      </c>
      <c r="Y1354" t="s">
        <v>11</v>
      </c>
      <c r="Z1354" s="3">
        <v>1</v>
      </c>
      <c r="AA1354" s="3">
        <v>0</v>
      </c>
      <c r="AB1354" s="3">
        <v>0</v>
      </c>
      <c r="AC1354" s="3">
        <v>0</v>
      </c>
      <c r="AD1354" s="4">
        <v>0</v>
      </c>
      <c r="AE1354" s="3">
        <v>0</v>
      </c>
      <c r="AF1354" s="4">
        <v>0</v>
      </c>
      <c r="AG1354" s="3">
        <v>1</v>
      </c>
      <c r="AH1354" s="4">
        <v>0</v>
      </c>
      <c r="AI1354" s="4">
        <v>0</v>
      </c>
      <c r="AJ1354" s="4">
        <v>0</v>
      </c>
      <c r="AK1354" s="4">
        <v>0</v>
      </c>
      <c r="AL1354" t="s">
        <v>2021</v>
      </c>
      <c r="AM1354" t="s">
        <v>13</v>
      </c>
    </row>
    <row r="1355" spans="1:39" x14ac:dyDescent="0.25">
      <c r="A1355" t="s">
        <v>1</v>
      </c>
      <c r="B1355" t="s">
        <v>2</v>
      </c>
      <c r="C1355" t="s">
        <v>3</v>
      </c>
      <c r="D1355" t="s">
        <v>4</v>
      </c>
      <c r="E1355" t="str">
        <f>_xlfn.XLOOKUP(D1355,Planilha2!A:A,Planilha2!B:B)</f>
        <v>Compras EBMS</v>
      </c>
      <c r="F1355" s="2">
        <v>45469</v>
      </c>
      <c r="G1355" t="s">
        <v>32</v>
      </c>
      <c r="H1355" s="10" t="s">
        <v>5592</v>
      </c>
      <c r="I1355" t="s">
        <v>1319</v>
      </c>
      <c r="J1355" t="s">
        <v>2022</v>
      </c>
      <c r="K1355" t="s">
        <v>8</v>
      </c>
      <c r="L1355" t="str">
        <f t="shared" si="42"/>
        <v>Serviço</v>
      </c>
      <c r="M1355" t="s">
        <v>0</v>
      </c>
      <c r="N1355" t="s">
        <v>0</v>
      </c>
      <c r="O1355" t="s">
        <v>9</v>
      </c>
      <c r="P1355">
        <v>2118</v>
      </c>
      <c r="Q1355" t="str">
        <f>_xlfn.XLOOKUP(P1355,Planilha1!$A$2:$A$3,Planilha1!$B$2:$B$3)</f>
        <v>Arena</v>
      </c>
      <c r="R1355" t="s">
        <v>0</v>
      </c>
      <c r="S1355" s="3">
        <v>1</v>
      </c>
      <c r="T1355" t="s">
        <v>10</v>
      </c>
      <c r="U1355" s="3">
        <v>1</v>
      </c>
      <c r="V1355" t="s">
        <v>10</v>
      </c>
      <c r="W1355" s="4">
        <v>6760</v>
      </c>
      <c r="X1355" s="17">
        <f t="shared" si="43"/>
        <v>6760</v>
      </c>
      <c r="Y1355" t="s">
        <v>11</v>
      </c>
      <c r="Z1355" s="3">
        <v>1</v>
      </c>
      <c r="AA1355" s="3">
        <v>0</v>
      </c>
      <c r="AB1355" s="3">
        <v>0</v>
      </c>
      <c r="AC1355" s="3">
        <v>0</v>
      </c>
      <c r="AD1355" s="4">
        <v>0</v>
      </c>
      <c r="AE1355" s="3">
        <v>0</v>
      </c>
      <c r="AF1355" s="4">
        <v>0</v>
      </c>
      <c r="AG1355" s="3">
        <v>1</v>
      </c>
      <c r="AH1355" s="4">
        <v>0</v>
      </c>
      <c r="AI1355" s="4">
        <v>0</v>
      </c>
      <c r="AJ1355" s="4">
        <v>0</v>
      </c>
      <c r="AK1355" s="4">
        <v>0</v>
      </c>
      <c r="AL1355" t="s">
        <v>2023</v>
      </c>
      <c r="AM1355" t="s">
        <v>13</v>
      </c>
    </row>
    <row r="1356" spans="1:39" x14ac:dyDescent="0.25">
      <c r="A1356" t="s">
        <v>1</v>
      </c>
      <c r="B1356" t="s">
        <v>2</v>
      </c>
      <c r="C1356" t="s">
        <v>3</v>
      </c>
      <c r="D1356" t="s">
        <v>4</v>
      </c>
      <c r="E1356" t="str">
        <f>_xlfn.XLOOKUP(D1356,Planilha2!A:A,Planilha2!B:B)</f>
        <v>Compras EBMS</v>
      </c>
      <c r="F1356" s="2">
        <v>45469</v>
      </c>
      <c r="G1356" t="s">
        <v>50</v>
      </c>
      <c r="H1356" s="10" t="s">
        <v>5593</v>
      </c>
      <c r="I1356" t="s">
        <v>51</v>
      </c>
      <c r="J1356" t="s">
        <v>1186</v>
      </c>
      <c r="K1356" t="s">
        <v>8</v>
      </c>
      <c r="L1356" t="str">
        <f t="shared" si="42"/>
        <v>Serviço</v>
      </c>
      <c r="M1356" t="s">
        <v>23</v>
      </c>
      <c r="N1356" t="s">
        <v>0</v>
      </c>
      <c r="O1356" t="s">
        <v>9</v>
      </c>
      <c r="P1356">
        <v>2118</v>
      </c>
      <c r="Q1356" t="str">
        <f>_xlfn.XLOOKUP(P1356,Planilha1!$A$2:$A$3,Planilha1!$B$2:$B$3)</f>
        <v>Arena</v>
      </c>
      <c r="R1356" t="s">
        <v>0</v>
      </c>
      <c r="S1356" s="3">
        <v>1</v>
      </c>
      <c r="T1356" t="s">
        <v>10</v>
      </c>
      <c r="U1356" s="3">
        <v>1</v>
      </c>
      <c r="V1356" t="s">
        <v>10</v>
      </c>
      <c r="W1356" s="4">
        <v>23770</v>
      </c>
      <c r="X1356" s="17">
        <f t="shared" si="43"/>
        <v>23770</v>
      </c>
      <c r="Y1356" t="s">
        <v>11</v>
      </c>
      <c r="Z1356" s="3">
        <v>1</v>
      </c>
      <c r="AA1356" s="3">
        <v>0</v>
      </c>
      <c r="AB1356" s="3">
        <v>0</v>
      </c>
      <c r="AC1356" s="3">
        <v>0</v>
      </c>
      <c r="AD1356" s="4">
        <v>0</v>
      </c>
      <c r="AE1356" s="3">
        <v>0</v>
      </c>
      <c r="AF1356" s="4">
        <v>0</v>
      </c>
      <c r="AG1356" s="3">
        <v>1</v>
      </c>
      <c r="AH1356" s="4">
        <v>0</v>
      </c>
      <c r="AI1356" s="4">
        <v>0</v>
      </c>
      <c r="AJ1356" s="4">
        <v>0</v>
      </c>
      <c r="AK1356" s="4">
        <v>0</v>
      </c>
      <c r="AL1356" t="s">
        <v>2024</v>
      </c>
      <c r="AM1356" t="s">
        <v>13</v>
      </c>
    </row>
    <row r="1357" spans="1:39" x14ac:dyDescent="0.25">
      <c r="A1357" t="s">
        <v>1</v>
      </c>
      <c r="B1357" t="s">
        <v>2</v>
      </c>
      <c r="C1357" t="s">
        <v>3</v>
      </c>
      <c r="D1357" t="s">
        <v>4</v>
      </c>
      <c r="E1357" t="str">
        <f>_xlfn.XLOOKUP(D1357,Planilha2!A:A,Planilha2!B:B)</f>
        <v>Compras EBMS</v>
      </c>
      <c r="F1357" s="2">
        <v>45469</v>
      </c>
      <c r="G1357" t="s">
        <v>1420</v>
      </c>
      <c r="H1357" s="10" t="s">
        <v>5701</v>
      </c>
      <c r="I1357" t="s">
        <v>1421</v>
      </c>
      <c r="J1357" t="s">
        <v>1422</v>
      </c>
      <c r="K1357" t="s">
        <v>8</v>
      </c>
      <c r="L1357" t="str">
        <f t="shared" si="42"/>
        <v>Serviço</v>
      </c>
      <c r="M1357" t="s">
        <v>0</v>
      </c>
      <c r="N1357" t="s">
        <v>0</v>
      </c>
      <c r="O1357" t="s">
        <v>9</v>
      </c>
      <c r="P1357">
        <v>2118</v>
      </c>
      <c r="Q1357" t="str">
        <f>_xlfn.XLOOKUP(P1357,Planilha1!$A$2:$A$3,Planilha1!$B$2:$B$3)</f>
        <v>Arena</v>
      </c>
      <c r="R1357" t="s">
        <v>0</v>
      </c>
      <c r="S1357" s="3">
        <v>1</v>
      </c>
      <c r="T1357" t="s">
        <v>10</v>
      </c>
      <c r="U1357" s="3">
        <v>1</v>
      </c>
      <c r="V1357" t="s">
        <v>10</v>
      </c>
      <c r="W1357" s="4">
        <v>10800</v>
      </c>
      <c r="X1357" s="17">
        <f t="shared" si="43"/>
        <v>10800</v>
      </c>
      <c r="Y1357" t="s">
        <v>11</v>
      </c>
      <c r="Z1357" s="3">
        <v>1</v>
      </c>
      <c r="AA1357" s="3">
        <v>0</v>
      </c>
      <c r="AB1357" s="3">
        <v>0</v>
      </c>
      <c r="AC1357" s="3">
        <v>0</v>
      </c>
      <c r="AD1357" s="4">
        <v>0</v>
      </c>
      <c r="AE1357" s="3">
        <v>0</v>
      </c>
      <c r="AF1357" s="4">
        <v>0</v>
      </c>
      <c r="AG1357" s="3">
        <v>1</v>
      </c>
      <c r="AH1357" s="4">
        <v>0</v>
      </c>
      <c r="AI1357" s="4">
        <v>0</v>
      </c>
      <c r="AJ1357" s="4">
        <v>0</v>
      </c>
      <c r="AK1357" s="4">
        <v>0</v>
      </c>
      <c r="AL1357" t="s">
        <v>2025</v>
      </c>
      <c r="AM1357" t="s">
        <v>13</v>
      </c>
    </row>
    <row r="1358" spans="1:39" x14ac:dyDescent="0.25">
      <c r="A1358" t="s">
        <v>1</v>
      </c>
      <c r="B1358" t="s">
        <v>2</v>
      </c>
      <c r="C1358" t="s">
        <v>3</v>
      </c>
      <c r="D1358" t="s">
        <v>4</v>
      </c>
      <c r="E1358" t="str">
        <f>_xlfn.XLOOKUP(D1358,Planilha2!A:A,Planilha2!B:B)</f>
        <v>Compras EBMS</v>
      </c>
      <c r="F1358" s="2">
        <v>45469</v>
      </c>
      <c r="G1358" t="s">
        <v>300</v>
      </c>
      <c r="H1358" s="10" t="s">
        <v>5608</v>
      </c>
      <c r="I1358" t="s">
        <v>33</v>
      </c>
      <c r="J1358" t="s">
        <v>1237</v>
      </c>
      <c r="K1358" t="s">
        <v>8</v>
      </c>
      <c r="L1358" t="str">
        <f t="shared" si="42"/>
        <v>Serviço</v>
      </c>
      <c r="M1358" t="s">
        <v>0</v>
      </c>
      <c r="N1358" t="s">
        <v>0</v>
      </c>
      <c r="O1358" t="s">
        <v>9</v>
      </c>
      <c r="P1358">
        <v>2118</v>
      </c>
      <c r="Q1358" t="str">
        <f>_xlfn.XLOOKUP(P1358,Planilha1!$A$2:$A$3,Planilha1!$B$2:$B$3)</f>
        <v>Arena</v>
      </c>
      <c r="R1358" t="s">
        <v>0</v>
      </c>
      <c r="S1358" s="3">
        <v>1</v>
      </c>
      <c r="T1358" t="s">
        <v>10</v>
      </c>
      <c r="U1358" s="3">
        <v>1</v>
      </c>
      <c r="V1358" t="s">
        <v>10</v>
      </c>
      <c r="W1358" s="4">
        <v>2383.36</v>
      </c>
      <c r="X1358" s="17">
        <f t="shared" si="43"/>
        <v>2383.36</v>
      </c>
      <c r="Y1358" t="s">
        <v>11</v>
      </c>
      <c r="Z1358" s="3">
        <v>1</v>
      </c>
      <c r="AA1358" s="3">
        <v>0</v>
      </c>
      <c r="AB1358" s="3">
        <v>0</v>
      </c>
      <c r="AC1358" s="3">
        <v>0</v>
      </c>
      <c r="AD1358" s="4">
        <v>0</v>
      </c>
      <c r="AE1358" s="3">
        <v>0</v>
      </c>
      <c r="AF1358" s="4">
        <v>0</v>
      </c>
      <c r="AG1358" s="3">
        <v>1</v>
      </c>
      <c r="AH1358" s="4">
        <v>0</v>
      </c>
      <c r="AI1358" s="4">
        <v>0</v>
      </c>
      <c r="AJ1358" s="4">
        <v>0</v>
      </c>
      <c r="AK1358" s="4">
        <v>0</v>
      </c>
      <c r="AL1358" t="s">
        <v>2026</v>
      </c>
      <c r="AM1358" t="s">
        <v>13</v>
      </c>
    </row>
    <row r="1359" spans="1:39" x14ac:dyDescent="0.25">
      <c r="A1359" t="s">
        <v>1</v>
      </c>
      <c r="B1359" t="s">
        <v>2</v>
      </c>
      <c r="C1359" t="s">
        <v>3</v>
      </c>
      <c r="D1359" t="s">
        <v>4</v>
      </c>
      <c r="E1359" t="str">
        <f>_xlfn.XLOOKUP(D1359,Planilha2!A:A,Planilha2!B:B)</f>
        <v>Compras EBMS</v>
      </c>
      <c r="F1359" s="2">
        <v>45469</v>
      </c>
      <c r="G1359" t="s">
        <v>1122</v>
      </c>
      <c r="H1359" s="10" t="s">
        <v>5971</v>
      </c>
      <c r="I1359" t="s">
        <v>21</v>
      </c>
      <c r="J1359" t="s">
        <v>1117</v>
      </c>
      <c r="K1359" t="s">
        <v>8</v>
      </c>
      <c r="L1359" t="str">
        <f t="shared" si="42"/>
        <v>Serviço</v>
      </c>
      <c r="M1359" t="s">
        <v>0</v>
      </c>
      <c r="N1359" t="s">
        <v>0</v>
      </c>
      <c r="O1359" t="s">
        <v>9</v>
      </c>
      <c r="P1359">
        <v>2118</v>
      </c>
      <c r="Q1359" t="str">
        <f>_xlfn.XLOOKUP(P1359,Planilha1!$A$2:$A$3,Planilha1!$B$2:$B$3)</f>
        <v>Arena</v>
      </c>
      <c r="R1359" t="s">
        <v>0</v>
      </c>
      <c r="S1359" s="3">
        <v>1</v>
      </c>
      <c r="T1359" t="s">
        <v>10</v>
      </c>
      <c r="U1359" s="3">
        <v>1</v>
      </c>
      <c r="V1359" t="s">
        <v>10</v>
      </c>
      <c r="W1359" s="4">
        <v>2500</v>
      </c>
      <c r="X1359" s="17">
        <f t="shared" si="43"/>
        <v>2500</v>
      </c>
      <c r="Y1359" t="s">
        <v>11</v>
      </c>
      <c r="Z1359" s="3">
        <v>1</v>
      </c>
      <c r="AA1359" s="3">
        <v>0</v>
      </c>
      <c r="AB1359" s="3">
        <v>0</v>
      </c>
      <c r="AC1359" s="3">
        <v>0</v>
      </c>
      <c r="AD1359" s="4">
        <v>0</v>
      </c>
      <c r="AE1359" s="3">
        <v>0</v>
      </c>
      <c r="AF1359" s="4">
        <v>0</v>
      </c>
      <c r="AG1359" s="3">
        <v>1</v>
      </c>
      <c r="AH1359" s="4">
        <v>0</v>
      </c>
      <c r="AI1359" s="4">
        <v>0</v>
      </c>
      <c r="AJ1359" s="4">
        <v>0</v>
      </c>
      <c r="AK1359" s="4">
        <v>0</v>
      </c>
      <c r="AL1359" t="s">
        <v>2027</v>
      </c>
      <c r="AM1359" t="s">
        <v>13</v>
      </c>
    </row>
    <row r="1360" spans="1:39" x14ac:dyDescent="0.25">
      <c r="A1360" t="s">
        <v>1</v>
      </c>
      <c r="B1360" t="s">
        <v>2</v>
      </c>
      <c r="C1360" t="s">
        <v>3</v>
      </c>
      <c r="D1360" t="s">
        <v>4</v>
      </c>
      <c r="E1360" t="str">
        <f>_xlfn.XLOOKUP(D1360,Planilha2!A:A,Planilha2!B:B)</f>
        <v>Compras EBMS</v>
      </c>
      <c r="F1360" s="2">
        <v>45469</v>
      </c>
      <c r="G1360" t="s">
        <v>1116</v>
      </c>
      <c r="H1360" s="10" t="s">
        <v>5657</v>
      </c>
      <c r="I1360" t="s">
        <v>21</v>
      </c>
      <c r="J1360" t="s">
        <v>1117</v>
      </c>
      <c r="K1360" t="s">
        <v>8</v>
      </c>
      <c r="L1360" t="str">
        <f t="shared" si="42"/>
        <v>Serviço</v>
      </c>
      <c r="M1360" t="s">
        <v>0</v>
      </c>
      <c r="N1360" t="s">
        <v>0</v>
      </c>
      <c r="O1360" t="s">
        <v>9</v>
      </c>
      <c r="P1360">
        <v>2118</v>
      </c>
      <c r="Q1360" t="str">
        <f>_xlfn.XLOOKUP(P1360,Planilha1!$A$2:$A$3,Planilha1!$B$2:$B$3)</f>
        <v>Arena</v>
      </c>
      <c r="R1360" t="s">
        <v>0</v>
      </c>
      <c r="S1360" s="3">
        <v>1</v>
      </c>
      <c r="T1360" t="s">
        <v>10</v>
      </c>
      <c r="U1360" s="3">
        <v>1</v>
      </c>
      <c r="V1360" t="s">
        <v>10</v>
      </c>
      <c r="W1360" s="4">
        <v>2100</v>
      </c>
      <c r="X1360" s="17">
        <f t="shared" si="43"/>
        <v>2100</v>
      </c>
      <c r="Y1360" t="s">
        <v>11</v>
      </c>
      <c r="Z1360" s="3">
        <v>1</v>
      </c>
      <c r="AA1360" s="3">
        <v>0</v>
      </c>
      <c r="AB1360" s="3">
        <v>0</v>
      </c>
      <c r="AC1360" s="3">
        <v>0</v>
      </c>
      <c r="AD1360" s="4">
        <v>0</v>
      </c>
      <c r="AE1360" s="3">
        <v>0</v>
      </c>
      <c r="AF1360" s="4">
        <v>0</v>
      </c>
      <c r="AG1360" s="3">
        <v>1</v>
      </c>
      <c r="AH1360" s="4">
        <v>0</v>
      </c>
      <c r="AI1360" s="4">
        <v>0</v>
      </c>
      <c r="AJ1360" s="4">
        <v>0</v>
      </c>
      <c r="AK1360" s="4">
        <v>0</v>
      </c>
      <c r="AL1360" t="s">
        <v>2028</v>
      </c>
      <c r="AM1360" t="s">
        <v>13</v>
      </c>
    </row>
    <row r="1361" spans="1:39" x14ac:dyDescent="0.25">
      <c r="A1361" t="s">
        <v>1</v>
      </c>
      <c r="B1361" t="s">
        <v>2</v>
      </c>
      <c r="C1361" t="s">
        <v>3</v>
      </c>
      <c r="D1361" t="s">
        <v>4</v>
      </c>
      <c r="E1361" t="str">
        <f>_xlfn.XLOOKUP(D1361,Planilha2!A:A,Planilha2!B:B)</f>
        <v>Compras EBMS</v>
      </c>
      <c r="F1361" s="2">
        <v>45469</v>
      </c>
      <c r="G1361" t="s">
        <v>1113</v>
      </c>
      <c r="H1361" s="10" t="s">
        <v>5656</v>
      </c>
      <c r="I1361" t="s">
        <v>21</v>
      </c>
      <c r="J1361" t="s">
        <v>1117</v>
      </c>
      <c r="K1361" t="s">
        <v>8</v>
      </c>
      <c r="L1361" t="str">
        <f t="shared" si="42"/>
        <v>Serviço</v>
      </c>
      <c r="M1361" t="s">
        <v>0</v>
      </c>
      <c r="N1361" t="s">
        <v>0</v>
      </c>
      <c r="O1361" t="s">
        <v>9</v>
      </c>
      <c r="P1361">
        <v>2118</v>
      </c>
      <c r="Q1361" t="str">
        <f>_xlfn.XLOOKUP(P1361,Planilha1!$A$2:$A$3,Planilha1!$B$2:$B$3)</f>
        <v>Arena</v>
      </c>
      <c r="R1361" t="s">
        <v>0</v>
      </c>
      <c r="S1361" s="3">
        <v>1</v>
      </c>
      <c r="T1361" t="s">
        <v>10</v>
      </c>
      <c r="U1361" s="3">
        <v>1</v>
      </c>
      <c r="V1361" t="s">
        <v>10</v>
      </c>
      <c r="W1361" s="4">
        <v>5000</v>
      </c>
      <c r="X1361" s="17">
        <f t="shared" si="43"/>
        <v>5000</v>
      </c>
      <c r="Y1361" t="s">
        <v>11</v>
      </c>
      <c r="Z1361" s="3">
        <v>1</v>
      </c>
      <c r="AA1361" s="3">
        <v>0</v>
      </c>
      <c r="AB1361" s="3">
        <v>0</v>
      </c>
      <c r="AC1361" s="3">
        <v>0</v>
      </c>
      <c r="AD1361" s="4">
        <v>0</v>
      </c>
      <c r="AE1361" s="3">
        <v>0</v>
      </c>
      <c r="AF1361" s="4">
        <v>0</v>
      </c>
      <c r="AG1361" s="3">
        <v>1</v>
      </c>
      <c r="AH1361" s="4">
        <v>0</v>
      </c>
      <c r="AI1361" s="4">
        <v>0</v>
      </c>
      <c r="AJ1361" s="4">
        <v>0</v>
      </c>
      <c r="AK1361" s="4">
        <v>0</v>
      </c>
      <c r="AL1361" t="s">
        <v>2029</v>
      </c>
      <c r="AM1361" t="s">
        <v>13</v>
      </c>
    </row>
    <row r="1362" spans="1:39" x14ac:dyDescent="0.25">
      <c r="A1362" t="s">
        <v>1</v>
      </c>
      <c r="B1362" t="s">
        <v>2</v>
      </c>
      <c r="C1362" t="s">
        <v>3</v>
      </c>
      <c r="D1362" t="s">
        <v>4</v>
      </c>
      <c r="E1362" t="str">
        <f>_xlfn.XLOOKUP(D1362,Planilha2!A:A,Planilha2!B:B)</f>
        <v>Compras EBMS</v>
      </c>
      <c r="F1362" s="2">
        <v>45469</v>
      </c>
      <c r="G1362" t="s">
        <v>1335</v>
      </c>
      <c r="H1362" s="10" t="s">
        <v>5974</v>
      </c>
      <c r="I1362" t="s">
        <v>21</v>
      </c>
      <c r="J1362" t="s">
        <v>1240</v>
      </c>
      <c r="K1362" t="s">
        <v>8</v>
      </c>
      <c r="L1362" t="str">
        <f t="shared" si="42"/>
        <v>Serviço</v>
      </c>
      <c r="M1362" t="s">
        <v>0</v>
      </c>
      <c r="N1362" t="s">
        <v>0</v>
      </c>
      <c r="O1362" t="s">
        <v>9</v>
      </c>
      <c r="P1362">
        <v>2118</v>
      </c>
      <c r="Q1362" t="str">
        <f>_xlfn.XLOOKUP(P1362,Planilha1!$A$2:$A$3,Planilha1!$B$2:$B$3)</f>
        <v>Arena</v>
      </c>
      <c r="R1362" t="s">
        <v>0</v>
      </c>
      <c r="S1362" s="3">
        <v>1</v>
      </c>
      <c r="T1362" t="s">
        <v>10</v>
      </c>
      <c r="U1362" s="3">
        <v>1</v>
      </c>
      <c r="V1362" t="s">
        <v>10</v>
      </c>
      <c r="W1362" s="4">
        <v>2100</v>
      </c>
      <c r="X1362" s="17">
        <f t="shared" si="43"/>
        <v>2100</v>
      </c>
      <c r="Y1362" t="s">
        <v>11</v>
      </c>
      <c r="Z1362" s="3">
        <v>1</v>
      </c>
      <c r="AA1362" s="3">
        <v>0</v>
      </c>
      <c r="AB1362" s="3">
        <v>0</v>
      </c>
      <c r="AC1362" s="3">
        <v>0</v>
      </c>
      <c r="AD1362" s="4">
        <v>0</v>
      </c>
      <c r="AE1362" s="3">
        <v>0</v>
      </c>
      <c r="AF1362" s="4">
        <v>0</v>
      </c>
      <c r="AG1362" s="3">
        <v>1</v>
      </c>
      <c r="AH1362" s="4">
        <v>0</v>
      </c>
      <c r="AI1362" s="4">
        <v>0</v>
      </c>
      <c r="AJ1362" s="4">
        <v>0</v>
      </c>
      <c r="AK1362" s="4">
        <v>0</v>
      </c>
      <c r="AL1362" t="s">
        <v>2030</v>
      </c>
      <c r="AM1362" t="s">
        <v>13</v>
      </c>
    </row>
    <row r="1363" spans="1:39" x14ac:dyDescent="0.25">
      <c r="A1363" t="s">
        <v>1</v>
      </c>
      <c r="B1363" t="s">
        <v>2</v>
      </c>
      <c r="C1363" t="s">
        <v>3</v>
      </c>
      <c r="D1363" t="s">
        <v>4</v>
      </c>
      <c r="E1363" t="str">
        <f>_xlfn.XLOOKUP(D1363,Planilha2!A:A,Planilha2!B:B)</f>
        <v>Compras EBMS</v>
      </c>
      <c r="F1363" s="2">
        <v>45469</v>
      </c>
      <c r="G1363" t="s">
        <v>1239</v>
      </c>
      <c r="H1363" s="10" t="s">
        <v>5972</v>
      </c>
      <c r="I1363" t="s">
        <v>21</v>
      </c>
      <c r="J1363" t="s">
        <v>1240</v>
      </c>
      <c r="K1363" t="s">
        <v>8</v>
      </c>
      <c r="L1363" t="str">
        <f t="shared" si="42"/>
        <v>Serviço</v>
      </c>
      <c r="M1363" t="s">
        <v>0</v>
      </c>
      <c r="N1363" t="s">
        <v>0</v>
      </c>
      <c r="O1363" t="s">
        <v>9</v>
      </c>
      <c r="P1363">
        <v>2118</v>
      </c>
      <c r="Q1363" t="str">
        <f>_xlfn.XLOOKUP(P1363,Planilha1!$A$2:$A$3,Planilha1!$B$2:$B$3)</f>
        <v>Arena</v>
      </c>
      <c r="R1363" t="s">
        <v>0</v>
      </c>
      <c r="S1363" s="3">
        <v>1</v>
      </c>
      <c r="T1363" t="s">
        <v>10</v>
      </c>
      <c r="U1363" s="3">
        <v>1</v>
      </c>
      <c r="V1363" t="s">
        <v>10</v>
      </c>
      <c r="W1363" s="4">
        <v>2600</v>
      </c>
      <c r="X1363" s="17">
        <f t="shared" si="43"/>
        <v>2600</v>
      </c>
      <c r="Y1363" t="s">
        <v>11</v>
      </c>
      <c r="Z1363" s="3">
        <v>1</v>
      </c>
      <c r="AA1363" s="3">
        <v>0</v>
      </c>
      <c r="AB1363" s="3">
        <v>0</v>
      </c>
      <c r="AC1363" s="3">
        <v>0</v>
      </c>
      <c r="AD1363" s="4">
        <v>0</v>
      </c>
      <c r="AE1363" s="3">
        <v>0</v>
      </c>
      <c r="AF1363" s="4">
        <v>0</v>
      </c>
      <c r="AG1363" s="3">
        <v>1</v>
      </c>
      <c r="AH1363" s="4">
        <v>0</v>
      </c>
      <c r="AI1363" s="4">
        <v>0</v>
      </c>
      <c r="AJ1363" s="4">
        <v>0</v>
      </c>
      <c r="AK1363" s="4">
        <v>0</v>
      </c>
      <c r="AL1363" t="s">
        <v>2031</v>
      </c>
      <c r="AM1363" t="s">
        <v>13</v>
      </c>
    </row>
    <row r="1364" spans="1:39" x14ac:dyDescent="0.25">
      <c r="A1364" t="s">
        <v>1</v>
      </c>
      <c r="B1364" t="s">
        <v>2</v>
      </c>
      <c r="C1364" t="s">
        <v>3</v>
      </c>
      <c r="D1364" t="s">
        <v>4</v>
      </c>
      <c r="E1364" t="str">
        <f>_xlfn.XLOOKUP(D1364,Planilha2!A:A,Planilha2!B:B)</f>
        <v>Compras EBMS</v>
      </c>
      <c r="F1364" s="2">
        <v>45469</v>
      </c>
      <c r="G1364" t="s">
        <v>1243</v>
      </c>
      <c r="H1364" s="10" t="s">
        <v>5678</v>
      </c>
      <c r="I1364" t="s">
        <v>21</v>
      </c>
      <c r="J1364" t="s">
        <v>1244</v>
      </c>
      <c r="K1364" t="s">
        <v>8</v>
      </c>
      <c r="L1364" t="str">
        <f t="shared" si="42"/>
        <v>Serviço</v>
      </c>
      <c r="M1364" t="s">
        <v>0</v>
      </c>
      <c r="N1364" t="s">
        <v>0</v>
      </c>
      <c r="O1364" t="s">
        <v>9</v>
      </c>
      <c r="P1364">
        <v>2118</v>
      </c>
      <c r="Q1364" t="str">
        <f>_xlfn.XLOOKUP(P1364,Planilha1!$A$2:$A$3,Planilha1!$B$2:$B$3)</f>
        <v>Arena</v>
      </c>
      <c r="R1364" t="s">
        <v>0</v>
      </c>
      <c r="S1364" s="3">
        <v>1</v>
      </c>
      <c r="T1364" t="s">
        <v>10</v>
      </c>
      <c r="U1364" s="3">
        <v>1</v>
      </c>
      <c r="V1364" t="s">
        <v>10</v>
      </c>
      <c r="W1364" s="4">
        <v>2600</v>
      </c>
      <c r="X1364" s="17">
        <f t="shared" si="43"/>
        <v>2600</v>
      </c>
      <c r="Y1364" t="s">
        <v>11</v>
      </c>
      <c r="Z1364" s="3">
        <v>1</v>
      </c>
      <c r="AA1364" s="3">
        <v>0</v>
      </c>
      <c r="AB1364" s="3">
        <v>0</v>
      </c>
      <c r="AC1364" s="3">
        <v>0</v>
      </c>
      <c r="AD1364" s="4">
        <v>0</v>
      </c>
      <c r="AE1364" s="3">
        <v>0</v>
      </c>
      <c r="AF1364" s="4">
        <v>0</v>
      </c>
      <c r="AG1364" s="3">
        <v>1</v>
      </c>
      <c r="AH1364" s="4">
        <v>0</v>
      </c>
      <c r="AI1364" s="4">
        <v>0</v>
      </c>
      <c r="AJ1364" s="4">
        <v>0</v>
      </c>
      <c r="AK1364" s="4">
        <v>0</v>
      </c>
      <c r="AL1364" t="s">
        <v>2032</v>
      </c>
      <c r="AM1364" t="s">
        <v>13</v>
      </c>
    </row>
    <row r="1365" spans="1:39" x14ac:dyDescent="0.25">
      <c r="A1365" t="s">
        <v>1</v>
      </c>
      <c r="B1365" t="s">
        <v>2</v>
      </c>
      <c r="C1365" t="s">
        <v>3</v>
      </c>
      <c r="D1365" t="s">
        <v>4</v>
      </c>
      <c r="E1365" t="str">
        <f>_xlfn.XLOOKUP(D1365,Planilha2!A:A,Planilha2!B:B)</f>
        <v>Compras EBMS</v>
      </c>
      <c r="F1365" s="2">
        <v>45469</v>
      </c>
      <c r="G1365" t="s">
        <v>1119</v>
      </c>
      <c r="H1365" s="10" t="s">
        <v>5658</v>
      </c>
      <c r="I1365" t="s">
        <v>21</v>
      </c>
      <c r="J1365" t="s">
        <v>1120</v>
      </c>
      <c r="K1365" t="s">
        <v>8</v>
      </c>
      <c r="L1365" t="str">
        <f t="shared" si="42"/>
        <v>Serviço</v>
      </c>
      <c r="M1365" t="s">
        <v>0</v>
      </c>
      <c r="N1365" t="s">
        <v>0</v>
      </c>
      <c r="O1365" t="s">
        <v>9</v>
      </c>
      <c r="P1365">
        <v>2118</v>
      </c>
      <c r="Q1365" t="str">
        <f>_xlfn.XLOOKUP(P1365,Planilha1!$A$2:$A$3,Planilha1!$B$2:$B$3)</f>
        <v>Arena</v>
      </c>
      <c r="R1365" t="s">
        <v>0</v>
      </c>
      <c r="S1365" s="3">
        <v>1</v>
      </c>
      <c r="T1365" t="s">
        <v>10</v>
      </c>
      <c r="U1365" s="3">
        <v>1</v>
      </c>
      <c r="V1365" t="s">
        <v>10</v>
      </c>
      <c r="W1365" s="4">
        <v>2000</v>
      </c>
      <c r="X1365" s="17">
        <f t="shared" si="43"/>
        <v>2000</v>
      </c>
      <c r="Y1365" t="s">
        <v>11</v>
      </c>
      <c r="Z1365" s="3">
        <v>1</v>
      </c>
      <c r="AA1365" s="3">
        <v>0</v>
      </c>
      <c r="AB1365" s="3">
        <v>0</v>
      </c>
      <c r="AC1365" s="3">
        <v>0</v>
      </c>
      <c r="AD1365" s="4">
        <v>0</v>
      </c>
      <c r="AE1365" s="3">
        <v>0</v>
      </c>
      <c r="AF1365" s="4">
        <v>0</v>
      </c>
      <c r="AG1365" s="3">
        <v>1</v>
      </c>
      <c r="AH1365" s="4">
        <v>0</v>
      </c>
      <c r="AI1365" s="4">
        <v>0</v>
      </c>
      <c r="AJ1365" s="4">
        <v>0</v>
      </c>
      <c r="AK1365" s="4">
        <v>0</v>
      </c>
      <c r="AL1365" t="s">
        <v>2033</v>
      </c>
      <c r="AM1365" t="s">
        <v>13</v>
      </c>
    </row>
    <row r="1366" spans="1:39" x14ac:dyDescent="0.25">
      <c r="A1366" t="s">
        <v>1</v>
      </c>
      <c r="B1366" t="s">
        <v>2</v>
      </c>
      <c r="C1366" t="s">
        <v>3</v>
      </c>
      <c r="D1366" t="s">
        <v>4</v>
      </c>
      <c r="E1366" t="str">
        <f>_xlfn.XLOOKUP(D1366,Planilha2!A:A,Planilha2!B:B)</f>
        <v>Compras EBMS</v>
      </c>
      <c r="F1366" s="2">
        <v>45469</v>
      </c>
      <c r="G1366" t="s">
        <v>1261</v>
      </c>
      <c r="H1366" s="10" t="s">
        <v>5684</v>
      </c>
      <c r="I1366" t="s">
        <v>33</v>
      </c>
      <c r="J1366" t="s">
        <v>2034</v>
      </c>
      <c r="K1366" t="s">
        <v>8</v>
      </c>
      <c r="L1366" t="str">
        <f t="shared" si="42"/>
        <v>Serviço</v>
      </c>
      <c r="M1366" t="s">
        <v>23</v>
      </c>
      <c r="N1366" t="s">
        <v>0</v>
      </c>
      <c r="O1366" t="s">
        <v>9</v>
      </c>
      <c r="P1366">
        <v>2118</v>
      </c>
      <c r="Q1366" t="str">
        <f>_xlfn.XLOOKUP(P1366,Planilha1!$A$2:$A$3,Planilha1!$B$2:$B$3)</f>
        <v>Arena</v>
      </c>
      <c r="R1366" t="s">
        <v>0</v>
      </c>
      <c r="S1366" s="3">
        <v>1</v>
      </c>
      <c r="T1366" t="s">
        <v>10</v>
      </c>
      <c r="U1366" s="3">
        <v>1</v>
      </c>
      <c r="V1366" t="s">
        <v>10</v>
      </c>
      <c r="W1366" s="4">
        <v>6946.3</v>
      </c>
      <c r="X1366" s="17">
        <f t="shared" si="43"/>
        <v>6946.3</v>
      </c>
      <c r="Y1366" t="s">
        <v>11</v>
      </c>
      <c r="Z1366" s="3">
        <v>1</v>
      </c>
      <c r="AA1366" s="3">
        <v>0</v>
      </c>
      <c r="AB1366" s="3">
        <v>0</v>
      </c>
      <c r="AC1366" s="3">
        <v>0</v>
      </c>
      <c r="AD1366" s="4">
        <v>0</v>
      </c>
      <c r="AE1366" s="3">
        <v>0</v>
      </c>
      <c r="AF1366" s="4">
        <v>0</v>
      </c>
      <c r="AG1366" s="3">
        <v>1</v>
      </c>
      <c r="AH1366" s="4">
        <v>0</v>
      </c>
      <c r="AI1366" s="4">
        <v>0</v>
      </c>
      <c r="AJ1366" s="4">
        <v>0</v>
      </c>
      <c r="AK1366" s="4">
        <v>0</v>
      </c>
      <c r="AL1366" t="s">
        <v>2035</v>
      </c>
      <c r="AM1366" t="s">
        <v>13</v>
      </c>
    </row>
    <row r="1367" spans="1:39" x14ac:dyDescent="0.25">
      <c r="A1367" t="s">
        <v>1</v>
      </c>
      <c r="B1367" t="s">
        <v>2</v>
      </c>
      <c r="C1367" t="s">
        <v>3</v>
      </c>
      <c r="D1367" t="s">
        <v>4</v>
      </c>
      <c r="E1367" t="str">
        <f>_xlfn.XLOOKUP(D1367,Planilha2!A:A,Planilha2!B:B)</f>
        <v>Compras EBMS</v>
      </c>
      <c r="F1367" s="2">
        <v>45469</v>
      </c>
      <c r="G1367" t="s">
        <v>1258</v>
      </c>
      <c r="H1367" s="10" t="s">
        <v>5683</v>
      </c>
      <c r="I1367" t="s">
        <v>21</v>
      </c>
      <c r="J1367" t="s">
        <v>2036</v>
      </c>
      <c r="K1367" t="s">
        <v>8</v>
      </c>
      <c r="L1367" t="str">
        <f t="shared" si="42"/>
        <v>Serviço</v>
      </c>
      <c r="M1367" t="s">
        <v>0</v>
      </c>
      <c r="N1367" t="s">
        <v>0</v>
      </c>
      <c r="O1367" t="s">
        <v>9</v>
      </c>
      <c r="P1367">
        <v>2118</v>
      </c>
      <c r="Q1367" t="str">
        <f>_xlfn.XLOOKUP(P1367,Planilha1!$A$2:$A$3,Planilha1!$B$2:$B$3)</f>
        <v>Arena</v>
      </c>
      <c r="R1367" t="s">
        <v>0</v>
      </c>
      <c r="S1367" s="3">
        <v>1</v>
      </c>
      <c r="T1367" t="s">
        <v>10</v>
      </c>
      <c r="U1367" s="3">
        <v>1</v>
      </c>
      <c r="V1367" t="s">
        <v>10</v>
      </c>
      <c r="W1367" s="4">
        <v>1800</v>
      </c>
      <c r="X1367" s="17">
        <f t="shared" si="43"/>
        <v>1800</v>
      </c>
      <c r="Y1367" t="s">
        <v>11</v>
      </c>
      <c r="Z1367" s="3">
        <v>1</v>
      </c>
      <c r="AA1367" s="3">
        <v>0</v>
      </c>
      <c r="AB1367" s="3">
        <v>0</v>
      </c>
      <c r="AC1367" s="3">
        <v>0</v>
      </c>
      <c r="AD1367" s="4">
        <v>0</v>
      </c>
      <c r="AE1367" s="3">
        <v>0</v>
      </c>
      <c r="AF1367" s="4">
        <v>0</v>
      </c>
      <c r="AG1367" s="3">
        <v>1</v>
      </c>
      <c r="AH1367" s="4">
        <v>0</v>
      </c>
      <c r="AI1367" s="4">
        <v>0</v>
      </c>
      <c r="AJ1367" s="4">
        <v>0</v>
      </c>
      <c r="AK1367" s="4">
        <v>0</v>
      </c>
      <c r="AL1367" t="s">
        <v>2037</v>
      </c>
      <c r="AM1367" t="s">
        <v>13</v>
      </c>
    </row>
    <row r="1368" spans="1:39" x14ac:dyDescent="0.25">
      <c r="A1368" t="s">
        <v>1</v>
      </c>
      <c r="B1368" t="s">
        <v>2</v>
      </c>
      <c r="C1368" t="s">
        <v>3</v>
      </c>
      <c r="D1368" t="s">
        <v>4</v>
      </c>
      <c r="E1368" t="str">
        <f>_xlfn.XLOOKUP(D1368,Planilha2!A:A,Planilha2!B:B)</f>
        <v>Compras EBMS</v>
      </c>
      <c r="F1368" s="2">
        <v>45469</v>
      </c>
      <c r="G1368" t="s">
        <v>1261</v>
      </c>
      <c r="H1368" s="10" t="s">
        <v>5684</v>
      </c>
      <c r="I1368" t="s">
        <v>33</v>
      </c>
      <c r="J1368" t="s">
        <v>1522</v>
      </c>
      <c r="K1368" t="s">
        <v>8</v>
      </c>
      <c r="L1368" t="str">
        <f t="shared" si="42"/>
        <v>Serviço</v>
      </c>
      <c r="M1368" t="s">
        <v>0</v>
      </c>
      <c r="N1368" t="s">
        <v>0</v>
      </c>
      <c r="O1368" t="s">
        <v>9</v>
      </c>
      <c r="P1368">
        <v>2118</v>
      </c>
      <c r="Q1368" t="str">
        <f>_xlfn.XLOOKUP(P1368,Planilha1!$A$2:$A$3,Planilha1!$B$2:$B$3)</f>
        <v>Arena</v>
      </c>
      <c r="R1368" t="s">
        <v>0</v>
      </c>
      <c r="S1368" s="3">
        <v>1</v>
      </c>
      <c r="T1368" t="s">
        <v>10</v>
      </c>
      <c r="U1368" s="3">
        <v>1</v>
      </c>
      <c r="V1368" t="s">
        <v>10</v>
      </c>
      <c r="W1368" s="4">
        <v>5618.8</v>
      </c>
      <c r="X1368" s="17">
        <f t="shared" si="43"/>
        <v>5618.8</v>
      </c>
      <c r="Y1368" t="s">
        <v>11</v>
      </c>
      <c r="Z1368" s="3">
        <v>1</v>
      </c>
      <c r="AA1368" s="3">
        <v>0</v>
      </c>
      <c r="AB1368" s="3">
        <v>0</v>
      </c>
      <c r="AC1368" s="3">
        <v>0</v>
      </c>
      <c r="AD1368" s="4">
        <v>0</v>
      </c>
      <c r="AE1368" s="3">
        <v>0</v>
      </c>
      <c r="AF1368" s="4">
        <v>0</v>
      </c>
      <c r="AG1368" s="3">
        <v>1</v>
      </c>
      <c r="AH1368" s="4">
        <v>0</v>
      </c>
      <c r="AI1368" s="4">
        <v>0</v>
      </c>
      <c r="AJ1368" s="4">
        <v>0</v>
      </c>
      <c r="AK1368" s="4">
        <v>0</v>
      </c>
      <c r="AL1368" t="s">
        <v>2038</v>
      </c>
      <c r="AM1368" t="s">
        <v>13</v>
      </c>
    </row>
    <row r="1369" spans="1:39" x14ac:dyDescent="0.25">
      <c r="A1369" t="s">
        <v>1</v>
      </c>
      <c r="B1369" t="s">
        <v>2</v>
      </c>
      <c r="C1369" t="s">
        <v>3</v>
      </c>
      <c r="D1369" t="s">
        <v>4</v>
      </c>
      <c r="E1369" t="str">
        <f>_xlfn.XLOOKUP(D1369,Planilha2!A:A,Planilha2!B:B)</f>
        <v>Compras EBMS</v>
      </c>
      <c r="F1369" s="2">
        <v>45470</v>
      </c>
      <c r="G1369" t="s">
        <v>26</v>
      </c>
      <c r="H1369" s="10" t="s">
        <v>5591</v>
      </c>
      <c r="I1369" t="s">
        <v>6</v>
      </c>
      <c r="J1369" t="s">
        <v>1235</v>
      </c>
      <c r="K1369" t="s">
        <v>8</v>
      </c>
      <c r="L1369" t="str">
        <f t="shared" si="42"/>
        <v>Serviço</v>
      </c>
      <c r="M1369" t="s">
        <v>0</v>
      </c>
      <c r="N1369" t="s">
        <v>0</v>
      </c>
      <c r="O1369" t="s">
        <v>9</v>
      </c>
      <c r="P1369">
        <v>2118</v>
      </c>
      <c r="Q1369" t="str">
        <f>_xlfn.XLOOKUP(P1369,Planilha1!$A$2:$A$3,Planilha1!$B$2:$B$3)</f>
        <v>Arena</v>
      </c>
      <c r="R1369" t="s">
        <v>0</v>
      </c>
      <c r="S1369" s="3">
        <v>1</v>
      </c>
      <c r="T1369" t="s">
        <v>10</v>
      </c>
      <c r="U1369" s="3">
        <v>1</v>
      </c>
      <c r="V1369" t="s">
        <v>10</v>
      </c>
      <c r="W1369" s="4">
        <v>26041.7</v>
      </c>
      <c r="X1369" s="17">
        <f t="shared" si="43"/>
        <v>26041.7</v>
      </c>
      <c r="Y1369" t="s">
        <v>11</v>
      </c>
      <c r="Z1369" s="3">
        <v>1</v>
      </c>
      <c r="AA1369" s="3">
        <v>0</v>
      </c>
      <c r="AB1369" s="3">
        <v>0</v>
      </c>
      <c r="AC1369" s="3">
        <v>0</v>
      </c>
      <c r="AD1369" s="4">
        <v>0</v>
      </c>
      <c r="AE1369" s="3">
        <v>0</v>
      </c>
      <c r="AF1369" s="4">
        <v>0</v>
      </c>
      <c r="AG1369" s="3">
        <v>1</v>
      </c>
      <c r="AH1369" s="4">
        <v>0</v>
      </c>
      <c r="AI1369" s="4">
        <v>0</v>
      </c>
      <c r="AJ1369" s="4">
        <v>0</v>
      </c>
      <c r="AK1369" s="4">
        <v>0</v>
      </c>
      <c r="AL1369" t="s">
        <v>2039</v>
      </c>
      <c r="AM1369" t="s">
        <v>13</v>
      </c>
    </row>
    <row r="1370" spans="1:39" x14ac:dyDescent="0.25">
      <c r="A1370" t="s">
        <v>14</v>
      </c>
      <c r="B1370" t="s">
        <v>2</v>
      </c>
      <c r="C1370" t="s">
        <v>3</v>
      </c>
      <c r="D1370" t="s">
        <v>4</v>
      </c>
      <c r="E1370" t="str">
        <f>_xlfn.XLOOKUP(D1370,Planilha2!A:A,Planilha2!B:B)</f>
        <v>Compras EBMS</v>
      </c>
      <c r="F1370" s="2">
        <v>45470</v>
      </c>
      <c r="G1370" t="s">
        <v>638</v>
      </c>
      <c r="H1370" s="10" t="s">
        <v>5626</v>
      </c>
      <c r="I1370" t="s">
        <v>1302</v>
      </c>
      <c r="J1370" t="s">
        <v>1303</v>
      </c>
      <c r="K1370" t="s">
        <v>338</v>
      </c>
      <c r="L1370" t="str">
        <f t="shared" si="42"/>
        <v>Locação</v>
      </c>
      <c r="M1370" t="s">
        <v>0</v>
      </c>
      <c r="N1370" t="s">
        <v>0</v>
      </c>
      <c r="O1370" t="s">
        <v>9</v>
      </c>
      <c r="P1370">
        <v>2118</v>
      </c>
      <c r="Q1370" t="str">
        <f>_xlfn.XLOOKUP(P1370,Planilha1!$A$2:$A$3,Planilha1!$B$2:$B$3)</f>
        <v>Arena</v>
      </c>
      <c r="R1370" t="s">
        <v>0</v>
      </c>
      <c r="S1370" s="3">
        <v>1</v>
      </c>
      <c r="T1370" t="s">
        <v>210</v>
      </c>
      <c r="U1370" s="3">
        <v>1</v>
      </c>
      <c r="V1370" t="s">
        <v>210</v>
      </c>
      <c r="W1370" s="4">
        <v>4734</v>
      </c>
      <c r="X1370" s="17">
        <f t="shared" si="43"/>
        <v>4734</v>
      </c>
      <c r="Y1370" t="s">
        <v>11</v>
      </c>
      <c r="Z1370" s="3">
        <v>1</v>
      </c>
      <c r="AA1370" s="3">
        <v>0</v>
      </c>
      <c r="AB1370" s="3">
        <v>0</v>
      </c>
      <c r="AC1370" s="3">
        <v>0</v>
      </c>
      <c r="AD1370" s="4">
        <v>0</v>
      </c>
      <c r="AE1370" s="3">
        <v>0</v>
      </c>
      <c r="AF1370" s="4">
        <v>0</v>
      </c>
      <c r="AG1370" s="3">
        <v>1</v>
      </c>
      <c r="AH1370" s="4">
        <v>0</v>
      </c>
      <c r="AI1370" s="4">
        <v>0</v>
      </c>
      <c r="AJ1370" s="4">
        <v>0</v>
      </c>
      <c r="AK1370" s="4">
        <v>0</v>
      </c>
      <c r="AL1370" t="s">
        <v>2040</v>
      </c>
      <c r="AM1370" t="s">
        <v>13</v>
      </c>
    </row>
    <row r="1371" spans="1:39" x14ac:dyDescent="0.25">
      <c r="A1371" t="s">
        <v>1</v>
      </c>
      <c r="B1371" t="s">
        <v>2</v>
      </c>
      <c r="C1371" t="s">
        <v>3</v>
      </c>
      <c r="D1371" t="s">
        <v>4</v>
      </c>
      <c r="E1371" t="str">
        <f>_xlfn.XLOOKUP(D1371,Planilha2!A:A,Planilha2!B:B)</f>
        <v>Compras EBMS</v>
      </c>
      <c r="F1371" s="2">
        <v>45470</v>
      </c>
      <c r="G1371" t="s">
        <v>1314</v>
      </c>
      <c r="H1371" s="10" t="s">
        <v>5973</v>
      </c>
      <c r="I1371" t="s">
        <v>21</v>
      </c>
      <c r="J1371" t="s">
        <v>1619</v>
      </c>
      <c r="K1371" t="s">
        <v>8</v>
      </c>
      <c r="L1371" t="str">
        <f t="shared" si="42"/>
        <v>Serviço</v>
      </c>
      <c r="M1371" t="s">
        <v>0</v>
      </c>
      <c r="N1371" t="s">
        <v>0</v>
      </c>
      <c r="O1371" t="s">
        <v>9</v>
      </c>
      <c r="P1371">
        <v>2118</v>
      </c>
      <c r="Q1371" t="str">
        <f>_xlfn.XLOOKUP(P1371,Planilha1!$A$2:$A$3,Planilha1!$B$2:$B$3)</f>
        <v>Arena</v>
      </c>
      <c r="R1371" t="s">
        <v>0</v>
      </c>
      <c r="S1371" s="3">
        <v>1</v>
      </c>
      <c r="T1371" t="s">
        <v>10</v>
      </c>
      <c r="U1371" s="3">
        <v>1</v>
      </c>
      <c r="V1371" t="s">
        <v>10</v>
      </c>
      <c r="W1371" s="4">
        <v>1800</v>
      </c>
      <c r="X1371" s="17">
        <f t="shared" si="43"/>
        <v>1800</v>
      </c>
      <c r="Y1371" t="s">
        <v>11</v>
      </c>
      <c r="Z1371" s="3">
        <v>1</v>
      </c>
      <c r="AA1371" s="3">
        <v>0</v>
      </c>
      <c r="AB1371" s="3">
        <v>0</v>
      </c>
      <c r="AC1371" s="3">
        <v>0</v>
      </c>
      <c r="AD1371" s="4">
        <v>0</v>
      </c>
      <c r="AE1371" s="3">
        <v>0</v>
      </c>
      <c r="AF1371" s="4">
        <v>0</v>
      </c>
      <c r="AG1371" s="3">
        <v>1</v>
      </c>
      <c r="AH1371" s="4">
        <v>0</v>
      </c>
      <c r="AI1371" s="4">
        <v>0</v>
      </c>
      <c r="AJ1371" s="4">
        <v>0</v>
      </c>
      <c r="AK1371" s="4">
        <v>0</v>
      </c>
      <c r="AL1371" t="s">
        <v>2041</v>
      </c>
      <c r="AM1371" t="s">
        <v>13</v>
      </c>
    </row>
    <row r="1372" spans="1:39" x14ac:dyDescent="0.25">
      <c r="A1372" t="s">
        <v>14</v>
      </c>
      <c r="B1372" t="s">
        <v>2</v>
      </c>
      <c r="C1372" t="s">
        <v>3</v>
      </c>
      <c r="D1372" t="s">
        <v>4</v>
      </c>
      <c r="E1372" t="str">
        <f>_xlfn.XLOOKUP(D1372,Planilha2!A:A,Planilha2!B:B)</f>
        <v>Compras EBMS</v>
      </c>
      <c r="F1372" s="2">
        <v>45470</v>
      </c>
      <c r="G1372" t="s">
        <v>620</v>
      </c>
      <c r="H1372" s="10" t="s">
        <v>5623</v>
      </c>
      <c r="I1372" t="s">
        <v>1319</v>
      </c>
      <c r="J1372" t="s">
        <v>2042</v>
      </c>
      <c r="K1372" t="s">
        <v>8</v>
      </c>
      <c r="L1372" t="str">
        <f t="shared" si="42"/>
        <v>Serviço</v>
      </c>
      <c r="M1372" t="s">
        <v>0</v>
      </c>
      <c r="N1372" t="s">
        <v>0</v>
      </c>
      <c r="O1372" t="s">
        <v>9</v>
      </c>
      <c r="P1372">
        <v>2118</v>
      </c>
      <c r="Q1372" t="str">
        <f>_xlfn.XLOOKUP(P1372,Planilha1!$A$2:$A$3,Planilha1!$B$2:$B$3)</f>
        <v>Arena</v>
      </c>
      <c r="R1372" t="s">
        <v>0</v>
      </c>
      <c r="S1372" s="3">
        <v>1</v>
      </c>
      <c r="T1372" t="s">
        <v>10</v>
      </c>
      <c r="U1372" s="3">
        <v>1</v>
      </c>
      <c r="V1372" t="s">
        <v>10</v>
      </c>
      <c r="W1372" s="4">
        <v>1675</v>
      </c>
      <c r="X1372" s="17">
        <f t="shared" si="43"/>
        <v>1675</v>
      </c>
      <c r="Y1372" t="s">
        <v>11</v>
      </c>
      <c r="Z1372" s="3">
        <v>1</v>
      </c>
      <c r="AA1372" s="3">
        <v>0</v>
      </c>
      <c r="AB1372" s="3">
        <v>0</v>
      </c>
      <c r="AC1372" s="3">
        <v>0</v>
      </c>
      <c r="AD1372" s="4">
        <v>0</v>
      </c>
      <c r="AE1372" s="3">
        <v>0</v>
      </c>
      <c r="AF1372" s="4">
        <v>0</v>
      </c>
      <c r="AG1372" s="3">
        <v>1</v>
      </c>
      <c r="AH1372" s="4">
        <v>0</v>
      </c>
      <c r="AI1372" s="4">
        <v>0</v>
      </c>
      <c r="AJ1372" s="4">
        <v>0</v>
      </c>
      <c r="AK1372" s="4">
        <v>0</v>
      </c>
      <c r="AL1372" t="s">
        <v>2043</v>
      </c>
      <c r="AM1372" t="s">
        <v>13</v>
      </c>
    </row>
    <row r="1373" spans="1:39" x14ac:dyDescent="0.25">
      <c r="A1373" t="s">
        <v>1</v>
      </c>
      <c r="B1373" t="s">
        <v>2</v>
      </c>
      <c r="C1373" t="s">
        <v>3</v>
      </c>
      <c r="D1373" t="s">
        <v>4</v>
      </c>
      <c r="E1373" t="str">
        <f>_xlfn.XLOOKUP(D1373,Planilha2!A:A,Planilha2!B:B)</f>
        <v>Compras EBMS</v>
      </c>
      <c r="F1373" s="2">
        <v>45471</v>
      </c>
      <c r="G1373" t="s">
        <v>1217</v>
      </c>
      <c r="H1373" s="10" t="s">
        <v>5672</v>
      </c>
      <c r="I1373" t="s">
        <v>21</v>
      </c>
      <c r="J1373" t="s">
        <v>1562</v>
      </c>
      <c r="K1373" t="s">
        <v>8</v>
      </c>
      <c r="L1373" t="str">
        <f t="shared" si="42"/>
        <v>Serviço</v>
      </c>
      <c r="M1373" t="s">
        <v>0</v>
      </c>
      <c r="N1373" t="s">
        <v>0</v>
      </c>
      <c r="O1373" t="s">
        <v>9</v>
      </c>
      <c r="P1373">
        <v>2118</v>
      </c>
      <c r="Q1373" t="str">
        <f>_xlfn.XLOOKUP(P1373,Planilha1!$A$2:$A$3,Planilha1!$B$2:$B$3)</f>
        <v>Arena</v>
      </c>
      <c r="R1373" t="s">
        <v>0</v>
      </c>
      <c r="S1373" s="3">
        <v>1</v>
      </c>
      <c r="T1373" t="s">
        <v>10</v>
      </c>
      <c r="U1373" s="3">
        <v>1</v>
      </c>
      <c r="V1373" t="s">
        <v>10</v>
      </c>
      <c r="W1373" s="4">
        <v>5000</v>
      </c>
      <c r="X1373" s="17">
        <f t="shared" si="43"/>
        <v>5000</v>
      </c>
      <c r="Y1373" t="s">
        <v>11</v>
      </c>
      <c r="Z1373" s="3">
        <v>1</v>
      </c>
      <c r="AA1373" s="3">
        <v>0</v>
      </c>
      <c r="AB1373" s="3">
        <v>0</v>
      </c>
      <c r="AC1373" s="3">
        <v>0</v>
      </c>
      <c r="AD1373" s="4">
        <v>0</v>
      </c>
      <c r="AE1373" s="3">
        <v>0</v>
      </c>
      <c r="AF1373" s="4">
        <v>0</v>
      </c>
      <c r="AG1373" s="3">
        <v>1</v>
      </c>
      <c r="AH1373" s="4">
        <v>0</v>
      </c>
      <c r="AI1373" s="4">
        <v>0</v>
      </c>
      <c r="AJ1373" s="4">
        <v>0</v>
      </c>
      <c r="AK1373" s="4">
        <v>0</v>
      </c>
      <c r="AL1373" t="s">
        <v>2044</v>
      </c>
      <c r="AM1373" t="s">
        <v>13</v>
      </c>
    </row>
    <row r="1374" spans="1:39" x14ac:dyDescent="0.25">
      <c r="A1374" t="s">
        <v>1</v>
      </c>
      <c r="B1374" t="s">
        <v>2</v>
      </c>
      <c r="C1374" t="s">
        <v>3</v>
      </c>
      <c r="D1374" t="s">
        <v>4</v>
      </c>
      <c r="E1374" t="str">
        <f>_xlfn.XLOOKUP(D1374,Planilha2!A:A,Planilha2!B:B)</f>
        <v>Compras EBMS</v>
      </c>
      <c r="F1374" s="2">
        <v>45471</v>
      </c>
      <c r="G1374" t="s">
        <v>1220</v>
      </c>
      <c r="H1374" s="10" t="s">
        <v>5673</v>
      </c>
      <c r="I1374" t="s">
        <v>21</v>
      </c>
      <c r="J1374" t="s">
        <v>1326</v>
      </c>
      <c r="K1374" t="s">
        <v>8</v>
      </c>
      <c r="L1374" t="str">
        <f t="shared" si="42"/>
        <v>Serviço</v>
      </c>
      <c r="M1374" t="s">
        <v>0</v>
      </c>
      <c r="N1374" t="s">
        <v>0</v>
      </c>
      <c r="O1374" t="s">
        <v>9</v>
      </c>
      <c r="P1374">
        <v>2118</v>
      </c>
      <c r="Q1374" t="str">
        <f>_xlfn.XLOOKUP(P1374,Planilha1!$A$2:$A$3,Planilha1!$B$2:$B$3)</f>
        <v>Arena</v>
      </c>
      <c r="R1374" t="s">
        <v>0</v>
      </c>
      <c r="S1374" s="3">
        <v>1</v>
      </c>
      <c r="T1374" t="s">
        <v>10</v>
      </c>
      <c r="U1374" s="3">
        <v>1</v>
      </c>
      <c r="V1374" t="s">
        <v>10</v>
      </c>
      <c r="W1374" s="4">
        <v>4500</v>
      </c>
      <c r="X1374" s="17">
        <f t="shared" si="43"/>
        <v>4500</v>
      </c>
      <c r="Y1374" t="s">
        <v>11</v>
      </c>
      <c r="Z1374" s="3">
        <v>1</v>
      </c>
      <c r="AA1374" s="3">
        <v>0</v>
      </c>
      <c r="AB1374" s="3">
        <v>0</v>
      </c>
      <c r="AC1374" s="3">
        <v>0</v>
      </c>
      <c r="AD1374" s="4">
        <v>0</v>
      </c>
      <c r="AE1374" s="3">
        <v>0</v>
      </c>
      <c r="AF1374" s="4">
        <v>0</v>
      </c>
      <c r="AG1374" s="3">
        <v>1</v>
      </c>
      <c r="AH1374" s="4">
        <v>0</v>
      </c>
      <c r="AI1374" s="4">
        <v>0</v>
      </c>
      <c r="AJ1374" s="4">
        <v>0</v>
      </c>
      <c r="AK1374" s="4">
        <v>0</v>
      </c>
      <c r="AL1374" t="s">
        <v>2045</v>
      </c>
      <c r="AM1374" t="s">
        <v>13</v>
      </c>
    </row>
    <row r="1375" spans="1:39" x14ac:dyDescent="0.25">
      <c r="A1375" t="s">
        <v>1</v>
      </c>
      <c r="B1375" t="s">
        <v>2</v>
      </c>
      <c r="C1375" t="s">
        <v>3</v>
      </c>
      <c r="D1375" t="s">
        <v>4</v>
      </c>
      <c r="E1375" t="str">
        <f>_xlfn.XLOOKUP(D1375,Planilha2!A:A,Planilha2!B:B)</f>
        <v>Compras EBMS</v>
      </c>
      <c r="F1375" s="2">
        <v>45471</v>
      </c>
      <c r="G1375" t="s">
        <v>1223</v>
      </c>
      <c r="H1375" s="10" t="s">
        <v>5674</v>
      </c>
      <c r="I1375" t="s">
        <v>21</v>
      </c>
      <c r="J1375" t="s">
        <v>1565</v>
      </c>
      <c r="K1375" t="s">
        <v>8</v>
      </c>
      <c r="L1375" t="str">
        <f t="shared" si="42"/>
        <v>Serviço</v>
      </c>
      <c r="M1375" t="s">
        <v>0</v>
      </c>
      <c r="N1375" t="s">
        <v>0</v>
      </c>
      <c r="O1375" t="s">
        <v>9</v>
      </c>
      <c r="P1375">
        <v>2118</v>
      </c>
      <c r="Q1375" t="str">
        <f>_xlfn.XLOOKUP(P1375,Planilha1!$A$2:$A$3,Planilha1!$B$2:$B$3)</f>
        <v>Arena</v>
      </c>
      <c r="R1375" t="s">
        <v>0</v>
      </c>
      <c r="S1375" s="3">
        <v>1</v>
      </c>
      <c r="T1375" t="s">
        <v>10</v>
      </c>
      <c r="U1375" s="3">
        <v>1</v>
      </c>
      <c r="V1375" t="s">
        <v>10</v>
      </c>
      <c r="W1375" s="4">
        <v>2000</v>
      </c>
      <c r="X1375" s="17">
        <f t="shared" si="43"/>
        <v>2000</v>
      </c>
      <c r="Y1375" t="s">
        <v>11</v>
      </c>
      <c r="Z1375" s="3">
        <v>1</v>
      </c>
      <c r="AA1375" s="3">
        <v>0</v>
      </c>
      <c r="AB1375" s="3">
        <v>0</v>
      </c>
      <c r="AC1375" s="3">
        <v>0</v>
      </c>
      <c r="AD1375" s="4">
        <v>0</v>
      </c>
      <c r="AE1375" s="3">
        <v>0</v>
      </c>
      <c r="AF1375" s="4">
        <v>0</v>
      </c>
      <c r="AG1375" s="3">
        <v>1</v>
      </c>
      <c r="AH1375" s="4">
        <v>0</v>
      </c>
      <c r="AI1375" s="4">
        <v>0</v>
      </c>
      <c r="AJ1375" s="4">
        <v>0</v>
      </c>
      <c r="AK1375" s="4">
        <v>0</v>
      </c>
      <c r="AL1375" t="s">
        <v>2046</v>
      </c>
      <c r="AM1375" t="s">
        <v>13</v>
      </c>
    </row>
    <row r="1376" spans="1:39" x14ac:dyDescent="0.25">
      <c r="A1376" t="s">
        <v>1</v>
      </c>
      <c r="B1376" t="s">
        <v>2</v>
      </c>
      <c r="C1376" t="s">
        <v>3</v>
      </c>
      <c r="D1376" t="s">
        <v>4</v>
      </c>
      <c r="E1376" t="str">
        <f>_xlfn.XLOOKUP(D1376,Planilha2!A:A,Planilha2!B:B)</f>
        <v>Compras EBMS</v>
      </c>
      <c r="F1376" s="2">
        <v>45471</v>
      </c>
      <c r="G1376" t="s">
        <v>1197</v>
      </c>
      <c r="H1376" s="10" t="s">
        <v>5670</v>
      </c>
      <c r="I1376" t="s">
        <v>1170</v>
      </c>
      <c r="J1376" t="s">
        <v>1597</v>
      </c>
      <c r="K1376" t="s">
        <v>1146</v>
      </c>
      <c r="L1376" t="str">
        <f t="shared" si="42"/>
        <v>Material</v>
      </c>
      <c r="M1376" t="s">
        <v>0</v>
      </c>
      <c r="N1376" t="s">
        <v>0</v>
      </c>
      <c r="O1376" t="s">
        <v>9</v>
      </c>
      <c r="P1376">
        <v>2118</v>
      </c>
      <c r="Q1376" t="str">
        <f>_xlfn.XLOOKUP(P1376,Planilha1!$A$2:$A$3,Planilha1!$B$2:$B$3)</f>
        <v>Arena</v>
      </c>
      <c r="R1376" t="s">
        <v>0</v>
      </c>
      <c r="S1376" s="3">
        <v>1</v>
      </c>
      <c r="T1376" t="s">
        <v>210</v>
      </c>
      <c r="U1376" s="3">
        <v>1</v>
      </c>
      <c r="V1376" t="s">
        <v>210</v>
      </c>
      <c r="W1376" s="4">
        <v>817.75</v>
      </c>
      <c r="X1376" s="17">
        <f t="shared" si="43"/>
        <v>817.75</v>
      </c>
      <c r="Y1376" t="s">
        <v>11</v>
      </c>
      <c r="Z1376" s="3">
        <v>1</v>
      </c>
      <c r="AA1376" s="3">
        <v>0</v>
      </c>
      <c r="AB1376" s="3">
        <v>0</v>
      </c>
      <c r="AC1376" s="3">
        <v>0</v>
      </c>
      <c r="AD1376" s="4">
        <v>0</v>
      </c>
      <c r="AE1376" s="3">
        <v>1</v>
      </c>
      <c r="AF1376" s="4">
        <v>817.75</v>
      </c>
      <c r="AG1376" s="3">
        <v>1</v>
      </c>
      <c r="AH1376" s="4">
        <v>0</v>
      </c>
      <c r="AI1376" s="4">
        <v>0</v>
      </c>
      <c r="AJ1376" s="4">
        <v>0</v>
      </c>
      <c r="AK1376" s="4">
        <v>0</v>
      </c>
      <c r="AL1376" t="s">
        <v>2047</v>
      </c>
      <c r="AM1376" t="s">
        <v>13</v>
      </c>
    </row>
    <row r="1377" spans="1:39" x14ac:dyDescent="0.25">
      <c r="A1377" t="s">
        <v>1</v>
      </c>
      <c r="B1377" t="s">
        <v>2</v>
      </c>
      <c r="C1377" t="s">
        <v>3</v>
      </c>
      <c r="D1377" t="s">
        <v>4</v>
      </c>
      <c r="E1377" t="str">
        <f>_xlfn.XLOOKUP(D1377,Planilha2!A:A,Planilha2!B:B)</f>
        <v>Compras EBMS</v>
      </c>
      <c r="F1377" s="2">
        <v>45471</v>
      </c>
      <c r="G1377" t="s">
        <v>1250</v>
      </c>
      <c r="H1377" s="10" t="s">
        <v>5680</v>
      </c>
      <c r="I1377" t="s">
        <v>21</v>
      </c>
      <c r="J1377" t="s">
        <v>1737</v>
      </c>
      <c r="K1377" t="s">
        <v>8</v>
      </c>
      <c r="L1377" t="str">
        <f t="shared" si="42"/>
        <v>Serviço</v>
      </c>
      <c r="M1377" t="s">
        <v>0</v>
      </c>
      <c r="N1377" t="s">
        <v>0</v>
      </c>
      <c r="O1377" t="s">
        <v>9</v>
      </c>
      <c r="P1377">
        <v>2118</v>
      </c>
      <c r="Q1377" t="str">
        <f>_xlfn.XLOOKUP(P1377,Planilha1!$A$2:$A$3,Planilha1!$B$2:$B$3)</f>
        <v>Arena</v>
      </c>
      <c r="R1377" t="s">
        <v>0</v>
      </c>
      <c r="S1377" s="3">
        <v>1</v>
      </c>
      <c r="T1377" t="s">
        <v>10</v>
      </c>
      <c r="U1377" s="3">
        <v>1</v>
      </c>
      <c r="V1377" t="s">
        <v>10</v>
      </c>
      <c r="W1377" s="4">
        <v>720</v>
      </c>
      <c r="X1377" s="17">
        <f t="shared" si="43"/>
        <v>720</v>
      </c>
      <c r="Y1377" t="s">
        <v>11</v>
      </c>
      <c r="Z1377" s="3">
        <v>1</v>
      </c>
      <c r="AA1377" s="3">
        <v>0</v>
      </c>
      <c r="AB1377" s="3">
        <v>0</v>
      </c>
      <c r="AC1377" s="3">
        <v>0</v>
      </c>
      <c r="AD1377" s="4">
        <v>0</v>
      </c>
      <c r="AE1377" s="3">
        <v>0</v>
      </c>
      <c r="AF1377" s="4">
        <v>0</v>
      </c>
      <c r="AG1377" s="3">
        <v>1</v>
      </c>
      <c r="AH1377" s="4">
        <v>0</v>
      </c>
      <c r="AI1377" s="4">
        <v>0</v>
      </c>
      <c r="AJ1377" s="4">
        <v>0</v>
      </c>
      <c r="AK1377" s="4">
        <v>0</v>
      </c>
      <c r="AL1377" t="s">
        <v>2048</v>
      </c>
      <c r="AM1377" t="s">
        <v>13</v>
      </c>
    </row>
    <row r="1378" spans="1:39" x14ac:dyDescent="0.25">
      <c r="A1378" t="s">
        <v>1</v>
      </c>
      <c r="B1378" t="s">
        <v>2</v>
      </c>
      <c r="C1378" t="s">
        <v>3</v>
      </c>
      <c r="D1378" t="s">
        <v>4</v>
      </c>
      <c r="E1378" t="str">
        <f>_xlfn.XLOOKUP(D1378,Planilha2!A:A,Planilha2!B:B)</f>
        <v>Compras EBMS</v>
      </c>
      <c r="F1378" s="2">
        <v>45471</v>
      </c>
      <c r="G1378" t="s">
        <v>1250</v>
      </c>
      <c r="H1378" s="10" t="s">
        <v>5680</v>
      </c>
      <c r="I1378" t="s">
        <v>21</v>
      </c>
      <c r="J1378" t="s">
        <v>2049</v>
      </c>
      <c r="K1378" t="s">
        <v>8</v>
      </c>
      <c r="L1378" t="str">
        <f t="shared" si="42"/>
        <v>Serviço</v>
      </c>
      <c r="M1378" t="s">
        <v>0</v>
      </c>
      <c r="N1378" t="s">
        <v>0</v>
      </c>
      <c r="O1378" t="s">
        <v>9</v>
      </c>
      <c r="P1378">
        <v>2118</v>
      </c>
      <c r="Q1378" t="str">
        <f>_xlfn.XLOOKUP(P1378,Planilha1!$A$2:$A$3,Planilha1!$B$2:$B$3)</f>
        <v>Arena</v>
      </c>
      <c r="R1378" t="s">
        <v>0</v>
      </c>
      <c r="S1378" s="3">
        <v>1</v>
      </c>
      <c r="T1378" t="s">
        <v>10</v>
      </c>
      <c r="U1378" s="3">
        <v>1</v>
      </c>
      <c r="V1378" t="s">
        <v>10</v>
      </c>
      <c r="W1378" s="4">
        <v>4140</v>
      </c>
      <c r="X1378" s="17">
        <f t="shared" si="43"/>
        <v>4140</v>
      </c>
      <c r="Y1378" t="s">
        <v>11</v>
      </c>
      <c r="Z1378" s="3">
        <v>1</v>
      </c>
      <c r="AA1378" s="3">
        <v>0</v>
      </c>
      <c r="AB1378" s="3">
        <v>0</v>
      </c>
      <c r="AC1378" s="3">
        <v>0</v>
      </c>
      <c r="AD1378" s="4">
        <v>0</v>
      </c>
      <c r="AE1378" s="3">
        <v>0</v>
      </c>
      <c r="AF1378" s="4">
        <v>0</v>
      </c>
      <c r="AG1378" s="3">
        <v>1</v>
      </c>
      <c r="AH1378" s="4">
        <v>0</v>
      </c>
      <c r="AI1378" s="4">
        <v>0</v>
      </c>
      <c r="AJ1378" s="4">
        <v>0</v>
      </c>
      <c r="AK1378" s="4">
        <v>0</v>
      </c>
      <c r="AL1378" t="s">
        <v>2050</v>
      </c>
      <c r="AM1378" t="s">
        <v>13</v>
      </c>
    </row>
    <row r="1379" spans="1:39" x14ac:dyDescent="0.25">
      <c r="A1379" t="s">
        <v>1</v>
      </c>
      <c r="B1379" t="s">
        <v>2</v>
      </c>
      <c r="C1379" t="s">
        <v>3</v>
      </c>
      <c r="D1379" t="s">
        <v>4</v>
      </c>
      <c r="E1379" t="str">
        <f>_xlfn.XLOOKUP(D1379,Planilha2!A:A,Planilha2!B:B)</f>
        <v>Compras EBMS</v>
      </c>
      <c r="F1379" s="2">
        <v>45474</v>
      </c>
      <c r="G1379" t="s">
        <v>1524</v>
      </c>
      <c r="H1379" s="10" t="s">
        <v>5708</v>
      </c>
      <c r="I1379" t="s">
        <v>1276</v>
      </c>
      <c r="J1379" t="s">
        <v>1277</v>
      </c>
      <c r="K1379" t="s">
        <v>338</v>
      </c>
      <c r="L1379" t="str">
        <f t="shared" si="42"/>
        <v>Locação</v>
      </c>
      <c r="M1379" t="s">
        <v>0</v>
      </c>
      <c r="N1379" t="s">
        <v>0</v>
      </c>
      <c r="O1379" t="s">
        <v>9</v>
      </c>
      <c r="P1379">
        <v>2118</v>
      </c>
      <c r="Q1379" t="str">
        <f>_xlfn.XLOOKUP(P1379,Planilha1!$A$2:$A$3,Planilha1!$B$2:$B$3)</f>
        <v>Arena</v>
      </c>
      <c r="R1379" t="s">
        <v>0</v>
      </c>
      <c r="S1379" s="3">
        <v>1</v>
      </c>
      <c r="T1379" t="s">
        <v>210</v>
      </c>
      <c r="U1379" s="3">
        <v>1</v>
      </c>
      <c r="V1379" t="s">
        <v>210</v>
      </c>
      <c r="W1379" s="4">
        <v>720</v>
      </c>
      <c r="X1379" s="17">
        <f t="shared" si="43"/>
        <v>720</v>
      </c>
      <c r="Y1379" t="s">
        <v>11</v>
      </c>
      <c r="Z1379" s="3">
        <v>1</v>
      </c>
      <c r="AA1379" s="3">
        <v>0</v>
      </c>
      <c r="AB1379" s="3">
        <v>0</v>
      </c>
      <c r="AC1379" s="3">
        <v>0</v>
      </c>
      <c r="AD1379" s="4">
        <v>0</v>
      </c>
      <c r="AE1379" s="3">
        <v>0</v>
      </c>
      <c r="AF1379" s="4">
        <v>0</v>
      </c>
      <c r="AG1379" s="3">
        <v>1</v>
      </c>
      <c r="AH1379" s="4">
        <v>0</v>
      </c>
      <c r="AI1379" s="4">
        <v>0</v>
      </c>
      <c r="AJ1379" s="4">
        <v>0</v>
      </c>
      <c r="AK1379" s="4">
        <v>0</v>
      </c>
      <c r="AL1379" t="s">
        <v>2051</v>
      </c>
      <c r="AM1379" t="s">
        <v>13</v>
      </c>
    </row>
    <row r="1380" spans="1:39" x14ac:dyDescent="0.25">
      <c r="A1380" t="s">
        <v>1</v>
      </c>
      <c r="B1380" t="s">
        <v>2</v>
      </c>
      <c r="C1380" t="s">
        <v>3</v>
      </c>
      <c r="D1380" t="s">
        <v>4</v>
      </c>
      <c r="E1380" t="str">
        <f>_xlfn.XLOOKUP(D1380,Planilha2!A:A,Planilha2!B:B)</f>
        <v>Compras EBMS</v>
      </c>
      <c r="F1380" s="2">
        <v>45474</v>
      </c>
      <c r="G1380" t="s">
        <v>50</v>
      </c>
      <c r="H1380" s="10" t="s">
        <v>5593</v>
      </c>
      <c r="I1380" t="s">
        <v>51</v>
      </c>
      <c r="J1380" t="s">
        <v>1186</v>
      </c>
      <c r="K1380" t="s">
        <v>8</v>
      </c>
      <c r="L1380" t="str">
        <f t="shared" si="42"/>
        <v>Serviço</v>
      </c>
      <c r="M1380" t="s">
        <v>0</v>
      </c>
      <c r="N1380" t="s">
        <v>0</v>
      </c>
      <c r="O1380" t="s">
        <v>9</v>
      </c>
      <c r="P1380">
        <v>2118</v>
      </c>
      <c r="Q1380" t="str">
        <f>_xlfn.XLOOKUP(P1380,Planilha1!$A$2:$A$3,Planilha1!$B$2:$B$3)</f>
        <v>Arena</v>
      </c>
      <c r="R1380" t="s">
        <v>0</v>
      </c>
      <c r="S1380" s="3">
        <v>1</v>
      </c>
      <c r="T1380" t="s">
        <v>10</v>
      </c>
      <c r="U1380" s="3">
        <v>1</v>
      </c>
      <c r="V1380" t="s">
        <v>10</v>
      </c>
      <c r="W1380" s="4">
        <v>24270</v>
      </c>
      <c r="X1380" s="17">
        <f t="shared" si="43"/>
        <v>24270</v>
      </c>
      <c r="Y1380" t="s">
        <v>11</v>
      </c>
      <c r="Z1380" s="3">
        <v>1</v>
      </c>
      <c r="AA1380" s="3">
        <v>0</v>
      </c>
      <c r="AB1380" s="3">
        <v>0</v>
      </c>
      <c r="AC1380" s="3">
        <v>0</v>
      </c>
      <c r="AD1380" s="4">
        <v>0</v>
      </c>
      <c r="AE1380" s="3">
        <v>1</v>
      </c>
      <c r="AF1380" s="4">
        <v>24270</v>
      </c>
      <c r="AG1380" s="3">
        <v>1</v>
      </c>
      <c r="AH1380" s="4">
        <v>0</v>
      </c>
      <c r="AI1380" s="4">
        <v>0</v>
      </c>
      <c r="AJ1380" s="4">
        <v>0</v>
      </c>
      <c r="AK1380" s="4">
        <v>0</v>
      </c>
      <c r="AL1380" t="s">
        <v>2052</v>
      </c>
      <c r="AM1380" t="s">
        <v>13</v>
      </c>
    </row>
    <row r="1381" spans="1:39" x14ac:dyDescent="0.25">
      <c r="A1381" t="s">
        <v>1</v>
      </c>
      <c r="B1381" t="s">
        <v>2</v>
      </c>
      <c r="C1381" t="s">
        <v>3</v>
      </c>
      <c r="D1381" t="s">
        <v>4</v>
      </c>
      <c r="E1381" t="str">
        <f>_xlfn.XLOOKUP(D1381,Planilha2!A:A,Planilha2!B:B)</f>
        <v>Compras EBMS</v>
      </c>
      <c r="F1381" s="2">
        <v>45474</v>
      </c>
      <c r="G1381" t="s">
        <v>1261</v>
      </c>
      <c r="H1381" s="10" t="s">
        <v>5684</v>
      </c>
      <c r="I1381" t="s">
        <v>33</v>
      </c>
      <c r="J1381" t="s">
        <v>2034</v>
      </c>
      <c r="K1381" t="s">
        <v>8</v>
      </c>
      <c r="L1381" t="str">
        <f t="shared" si="42"/>
        <v>Serviço</v>
      </c>
      <c r="M1381" t="s">
        <v>0</v>
      </c>
      <c r="N1381" t="s">
        <v>0</v>
      </c>
      <c r="O1381" t="s">
        <v>9</v>
      </c>
      <c r="P1381">
        <v>2118</v>
      </c>
      <c r="Q1381" t="str">
        <f>_xlfn.XLOOKUP(P1381,Planilha1!$A$2:$A$3,Planilha1!$B$2:$B$3)</f>
        <v>Arena</v>
      </c>
      <c r="R1381" t="s">
        <v>0</v>
      </c>
      <c r="S1381" s="3">
        <v>1</v>
      </c>
      <c r="T1381" t="s">
        <v>10</v>
      </c>
      <c r="U1381" s="3">
        <v>1</v>
      </c>
      <c r="V1381" t="s">
        <v>10</v>
      </c>
      <c r="W1381" s="4">
        <v>8905.5</v>
      </c>
      <c r="X1381" s="17">
        <f t="shared" si="43"/>
        <v>8905.5</v>
      </c>
      <c r="Y1381" t="s">
        <v>11</v>
      </c>
      <c r="Z1381" s="3">
        <v>1</v>
      </c>
      <c r="AA1381" s="3">
        <v>0</v>
      </c>
      <c r="AB1381" s="3">
        <v>0</v>
      </c>
      <c r="AC1381" s="3">
        <v>0</v>
      </c>
      <c r="AD1381" s="4">
        <v>0</v>
      </c>
      <c r="AE1381" s="3">
        <v>1</v>
      </c>
      <c r="AF1381" s="4">
        <v>8905.5</v>
      </c>
      <c r="AG1381" s="3">
        <v>1</v>
      </c>
      <c r="AH1381" s="4">
        <v>0</v>
      </c>
      <c r="AI1381" s="4">
        <v>0</v>
      </c>
      <c r="AJ1381" s="4">
        <v>0</v>
      </c>
      <c r="AK1381" s="4">
        <v>0</v>
      </c>
      <c r="AL1381" t="s">
        <v>2053</v>
      </c>
      <c r="AM1381" t="s">
        <v>13</v>
      </c>
    </row>
    <row r="1382" spans="1:39" x14ac:dyDescent="0.25">
      <c r="A1382" t="s">
        <v>1</v>
      </c>
      <c r="B1382" t="s">
        <v>2</v>
      </c>
      <c r="C1382" t="s">
        <v>3</v>
      </c>
      <c r="D1382" t="s">
        <v>4</v>
      </c>
      <c r="E1382" t="str">
        <f>_xlfn.XLOOKUP(D1382,Planilha2!A:A,Planilha2!B:B)</f>
        <v>Compras EBMS</v>
      </c>
      <c r="F1382" s="2">
        <v>45475</v>
      </c>
      <c r="G1382" t="s">
        <v>1202</v>
      </c>
      <c r="H1382" s="10" t="s">
        <v>5671</v>
      </c>
      <c r="I1382" t="s">
        <v>1203</v>
      </c>
      <c r="J1382" t="s">
        <v>1204</v>
      </c>
      <c r="K1382" t="s">
        <v>1205</v>
      </c>
      <c r="L1382" t="str">
        <f t="shared" si="42"/>
        <v>Material</v>
      </c>
      <c r="M1382" t="s">
        <v>0</v>
      </c>
      <c r="N1382" t="s">
        <v>0</v>
      </c>
      <c r="O1382" t="s">
        <v>9</v>
      </c>
      <c r="P1382">
        <v>2118</v>
      </c>
      <c r="Q1382" t="str">
        <f>_xlfn.XLOOKUP(P1382,Planilha1!$A$2:$A$3,Planilha1!$B$2:$B$3)</f>
        <v>Arena</v>
      </c>
      <c r="R1382" t="s">
        <v>0</v>
      </c>
      <c r="S1382" s="3">
        <v>1</v>
      </c>
      <c r="T1382" t="s">
        <v>210</v>
      </c>
      <c r="U1382" s="3">
        <v>1</v>
      </c>
      <c r="V1382" t="s">
        <v>210</v>
      </c>
      <c r="W1382" s="4">
        <v>250</v>
      </c>
      <c r="X1382" s="17">
        <f t="shared" si="43"/>
        <v>250</v>
      </c>
      <c r="Y1382" t="s">
        <v>11</v>
      </c>
      <c r="Z1382" s="3">
        <v>1</v>
      </c>
      <c r="AA1382" s="3">
        <v>0</v>
      </c>
      <c r="AB1382" s="3">
        <v>0</v>
      </c>
      <c r="AC1382" s="3">
        <v>1</v>
      </c>
      <c r="AD1382" s="4">
        <v>0</v>
      </c>
      <c r="AE1382" s="3">
        <v>1</v>
      </c>
      <c r="AF1382" s="4">
        <v>250</v>
      </c>
      <c r="AG1382" s="3">
        <v>1</v>
      </c>
      <c r="AH1382" s="4">
        <v>0</v>
      </c>
      <c r="AI1382" s="4">
        <v>0</v>
      </c>
      <c r="AJ1382" s="4">
        <v>0</v>
      </c>
      <c r="AK1382" s="4">
        <v>0</v>
      </c>
      <c r="AL1382" t="s">
        <v>2054</v>
      </c>
      <c r="AM1382" t="s">
        <v>13</v>
      </c>
    </row>
    <row r="1383" spans="1:39" x14ac:dyDescent="0.25">
      <c r="A1383" t="s">
        <v>1</v>
      </c>
      <c r="B1383" t="s">
        <v>2</v>
      </c>
      <c r="C1383" t="s">
        <v>3</v>
      </c>
      <c r="D1383" t="s">
        <v>4</v>
      </c>
      <c r="E1383" t="str">
        <f>_xlfn.XLOOKUP(D1383,Planilha2!A:A,Planilha2!B:B)</f>
        <v>Compras EBMS</v>
      </c>
      <c r="F1383" s="2">
        <v>45475</v>
      </c>
      <c r="G1383" t="s">
        <v>50</v>
      </c>
      <c r="H1383" s="10" t="s">
        <v>5593</v>
      </c>
      <c r="I1383" t="s">
        <v>51</v>
      </c>
      <c r="J1383" t="s">
        <v>1186</v>
      </c>
      <c r="K1383" t="s">
        <v>8</v>
      </c>
      <c r="L1383" t="str">
        <f t="shared" si="42"/>
        <v>Serviço</v>
      </c>
      <c r="M1383" t="s">
        <v>0</v>
      </c>
      <c r="N1383" t="s">
        <v>0</v>
      </c>
      <c r="O1383" t="s">
        <v>9</v>
      </c>
      <c r="P1383">
        <v>2118</v>
      </c>
      <c r="Q1383" t="str">
        <f>_xlfn.XLOOKUP(P1383,Planilha1!$A$2:$A$3,Planilha1!$B$2:$B$3)</f>
        <v>Arena</v>
      </c>
      <c r="R1383" t="s">
        <v>0</v>
      </c>
      <c r="S1383" s="3">
        <v>1</v>
      </c>
      <c r="T1383" t="s">
        <v>10</v>
      </c>
      <c r="U1383" s="3">
        <v>1</v>
      </c>
      <c r="V1383" t="s">
        <v>10</v>
      </c>
      <c r="W1383" s="4">
        <v>22400</v>
      </c>
      <c r="X1383" s="17">
        <f t="shared" si="43"/>
        <v>22400</v>
      </c>
      <c r="Y1383" t="s">
        <v>11</v>
      </c>
      <c r="Z1383" s="3">
        <v>1</v>
      </c>
      <c r="AA1383" s="3">
        <v>0</v>
      </c>
      <c r="AB1383" s="3">
        <v>0</v>
      </c>
      <c r="AC1383" s="3">
        <v>0</v>
      </c>
      <c r="AD1383" s="4">
        <v>0</v>
      </c>
      <c r="AE1383" s="3">
        <v>1</v>
      </c>
      <c r="AF1383" s="4">
        <v>22400</v>
      </c>
      <c r="AG1383" s="3">
        <v>1</v>
      </c>
      <c r="AH1383" s="4">
        <v>0</v>
      </c>
      <c r="AI1383" s="4">
        <v>0</v>
      </c>
      <c r="AJ1383" s="4">
        <v>0</v>
      </c>
      <c r="AK1383" s="4">
        <v>0</v>
      </c>
      <c r="AL1383" t="s">
        <v>2055</v>
      </c>
      <c r="AM1383" t="s">
        <v>13</v>
      </c>
    </row>
    <row r="1384" spans="1:39" x14ac:dyDescent="0.25">
      <c r="A1384" t="s">
        <v>1</v>
      </c>
      <c r="B1384" t="s">
        <v>2</v>
      </c>
      <c r="C1384" t="s">
        <v>3</v>
      </c>
      <c r="D1384" t="s">
        <v>4</v>
      </c>
      <c r="E1384" t="str">
        <f>_xlfn.XLOOKUP(D1384,Planilha2!A:A,Planilha2!B:B)</f>
        <v>Compras EBMS</v>
      </c>
      <c r="F1384" s="2">
        <v>45475</v>
      </c>
      <c r="G1384" t="s">
        <v>1226</v>
      </c>
      <c r="H1384" s="10" t="s">
        <v>5675</v>
      </c>
      <c r="I1384" t="s">
        <v>1227</v>
      </c>
      <c r="J1384" t="s">
        <v>1228</v>
      </c>
      <c r="K1384" t="s">
        <v>8</v>
      </c>
      <c r="L1384" t="str">
        <f t="shared" si="42"/>
        <v>Serviço</v>
      </c>
      <c r="M1384" t="s">
        <v>0</v>
      </c>
      <c r="N1384" t="s">
        <v>0</v>
      </c>
      <c r="O1384" t="s">
        <v>9</v>
      </c>
      <c r="P1384">
        <v>2118</v>
      </c>
      <c r="Q1384" t="str">
        <f>_xlfn.XLOOKUP(P1384,Planilha1!$A$2:$A$3,Planilha1!$B$2:$B$3)</f>
        <v>Arena</v>
      </c>
      <c r="R1384" t="s">
        <v>0</v>
      </c>
      <c r="S1384" s="3">
        <v>1</v>
      </c>
      <c r="T1384" t="s">
        <v>10</v>
      </c>
      <c r="U1384" s="3">
        <v>1</v>
      </c>
      <c r="V1384" t="s">
        <v>10</v>
      </c>
      <c r="W1384" s="4">
        <v>4350</v>
      </c>
      <c r="X1384" s="17">
        <f t="shared" si="43"/>
        <v>4350</v>
      </c>
      <c r="Y1384" t="s">
        <v>11</v>
      </c>
      <c r="Z1384" s="3">
        <v>1</v>
      </c>
      <c r="AA1384" s="3">
        <v>0</v>
      </c>
      <c r="AB1384" s="3">
        <v>0</v>
      </c>
      <c r="AC1384" s="3">
        <v>0</v>
      </c>
      <c r="AD1384" s="4">
        <v>0</v>
      </c>
      <c r="AE1384" s="3">
        <v>1</v>
      </c>
      <c r="AF1384" s="4">
        <v>4350</v>
      </c>
      <c r="AG1384" s="3">
        <v>1</v>
      </c>
      <c r="AH1384" s="4">
        <v>0</v>
      </c>
      <c r="AI1384" s="4">
        <v>0</v>
      </c>
      <c r="AJ1384" s="4">
        <v>0</v>
      </c>
      <c r="AK1384" s="4">
        <v>0</v>
      </c>
      <c r="AL1384" t="s">
        <v>2056</v>
      </c>
      <c r="AM1384" t="s">
        <v>13</v>
      </c>
    </row>
    <row r="1385" spans="1:39" x14ac:dyDescent="0.25">
      <c r="A1385" t="s">
        <v>1</v>
      </c>
      <c r="B1385" t="s">
        <v>2</v>
      </c>
      <c r="C1385" t="s">
        <v>3</v>
      </c>
      <c r="D1385" t="s">
        <v>4</v>
      </c>
      <c r="E1385" t="str">
        <f>_xlfn.XLOOKUP(D1385,Planilha2!A:A,Planilha2!B:B)</f>
        <v>Compras EBMS</v>
      </c>
      <c r="F1385" s="2">
        <v>45475</v>
      </c>
      <c r="G1385" t="s">
        <v>1230</v>
      </c>
      <c r="H1385" s="10" t="s">
        <v>5676</v>
      </c>
      <c r="I1385" t="s">
        <v>1231</v>
      </c>
      <c r="J1385" t="s">
        <v>1232</v>
      </c>
      <c r="K1385" t="s">
        <v>8</v>
      </c>
      <c r="L1385" t="str">
        <f t="shared" si="42"/>
        <v>Serviço</v>
      </c>
      <c r="M1385" t="s">
        <v>0</v>
      </c>
      <c r="N1385" t="s">
        <v>0</v>
      </c>
      <c r="O1385" t="s">
        <v>9</v>
      </c>
      <c r="P1385">
        <v>2118</v>
      </c>
      <c r="Q1385" t="str">
        <f>_xlfn.XLOOKUP(P1385,Planilha1!$A$2:$A$3,Planilha1!$B$2:$B$3)</f>
        <v>Arena</v>
      </c>
      <c r="R1385" t="s">
        <v>0</v>
      </c>
      <c r="S1385" s="3">
        <v>1</v>
      </c>
      <c r="T1385" t="s">
        <v>10</v>
      </c>
      <c r="U1385" s="3">
        <v>1</v>
      </c>
      <c r="V1385" t="s">
        <v>10</v>
      </c>
      <c r="W1385" s="4">
        <v>11450</v>
      </c>
      <c r="X1385" s="17">
        <f t="shared" si="43"/>
        <v>11450</v>
      </c>
      <c r="Y1385" t="s">
        <v>11</v>
      </c>
      <c r="Z1385" s="3">
        <v>1</v>
      </c>
      <c r="AA1385" s="3">
        <v>0</v>
      </c>
      <c r="AB1385" s="3">
        <v>0</v>
      </c>
      <c r="AC1385" s="3">
        <v>0</v>
      </c>
      <c r="AD1385" s="4">
        <v>0</v>
      </c>
      <c r="AE1385" s="3">
        <v>0</v>
      </c>
      <c r="AF1385" s="4">
        <v>0</v>
      </c>
      <c r="AG1385" s="3">
        <v>1</v>
      </c>
      <c r="AH1385" s="4">
        <v>0</v>
      </c>
      <c r="AI1385" s="4">
        <v>0</v>
      </c>
      <c r="AJ1385" s="4">
        <v>0</v>
      </c>
      <c r="AK1385" s="4">
        <v>0</v>
      </c>
      <c r="AL1385" t="s">
        <v>2057</v>
      </c>
      <c r="AM1385" t="s">
        <v>13</v>
      </c>
    </row>
    <row r="1386" spans="1:39" x14ac:dyDescent="0.25">
      <c r="A1386" t="s">
        <v>1</v>
      </c>
      <c r="B1386" t="s">
        <v>2</v>
      </c>
      <c r="C1386" t="s">
        <v>3</v>
      </c>
      <c r="D1386" t="s">
        <v>4</v>
      </c>
      <c r="E1386" t="str">
        <f>_xlfn.XLOOKUP(D1386,Planilha2!A:A,Planilha2!B:B)</f>
        <v>Compras EBMS</v>
      </c>
      <c r="F1386" s="2">
        <v>45475</v>
      </c>
      <c r="G1386" t="s">
        <v>1234</v>
      </c>
      <c r="H1386" s="10" t="s">
        <v>5677</v>
      </c>
      <c r="I1386" t="s">
        <v>6</v>
      </c>
      <c r="J1386" t="s">
        <v>1235</v>
      </c>
      <c r="K1386" t="s">
        <v>8</v>
      </c>
      <c r="L1386" t="str">
        <f t="shared" si="42"/>
        <v>Serviço</v>
      </c>
      <c r="M1386" t="s">
        <v>0</v>
      </c>
      <c r="N1386" t="s">
        <v>0</v>
      </c>
      <c r="O1386" t="s">
        <v>9</v>
      </c>
      <c r="P1386">
        <v>2118</v>
      </c>
      <c r="Q1386" t="str">
        <f>_xlfn.XLOOKUP(P1386,Planilha1!$A$2:$A$3,Planilha1!$B$2:$B$3)</f>
        <v>Arena</v>
      </c>
      <c r="R1386" t="s">
        <v>0</v>
      </c>
      <c r="S1386" s="3">
        <v>1</v>
      </c>
      <c r="T1386" t="s">
        <v>10</v>
      </c>
      <c r="U1386" s="3">
        <v>1</v>
      </c>
      <c r="V1386" t="s">
        <v>10</v>
      </c>
      <c r="W1386" s="4">
        <v>9910</v>
      </c>
      <c r="X1386" s="17">
        <f t="shared" si="43"/>
        <v>9910</v>
      </c>
      <c r="Y1386" t="s">
        <v>11</v>
      </c>
      <c r="Z1386" s="3">
        <v>1</v>
      </c>
      <c r="AA1386" s="3">
        <v>0</v>
      </c>
      <c r="AB1386" s="3">
        <v>0</v>
      </c>
      <c r="AC1386" s="3">
        <v>0</v>
      </c>
      <c r="AD1386" s="4">
        <v>0</v>
      </c>
      <c r="AE1386" s="3">
        <v>1</v>
      </c>
      <c r="AF1386" s="4">
        <v>9910</v>
      </c>
      <c r="AG1386" s="3">
        <v>1</v>
      </c>
      <c r="AH1386" s="4">
        <v>0</v>
      </c>
      <c r="AI1386" s="4">
        <v>0</v>
      </c>
      <c r="AJ1386" s="4">
        <v>0</v>
      </c>
      <c r="AK1386" s="4">
        <v>0</v>
      </c>
      <c r="AL1386" t="s">
        <v>2058</v>
      </c>
      <c r="AM1386" t="s">
        <v>13</v>
      </c>
    </row>
    <row r="1387" spans="1:39" x14ac:dyDescent="0.25">
      <c r="A1387" t="s">
        <v>1</v>
      </c>
      <c r="B1387" t="s">
        <v>2</v>
      </c>
      <c r="C1387" t="s">
        <v>3</v>
      </c>
      <c r="D1387" t="s">
        <v>4</v>
      </c>
      <c r="E1387" t="str">
        <f>_xlfn.XLOOKUP(D1387,Planilha2!A:A,Planilha2!B:B)</f>
        <v>Compras EBMS</v>
      </c>
      <c r="F1387" s="2">
        <v>45475</v>
      </c>
      <c r="G1387" t="s">
        <v>26</v>
      </c>
      <c r="H1387" s="10" t="s">
        <v>5591</v>
      </c>
      <c r="I1387" t="s">
        <v>6</v>
      </c>
      <c r="J1387" t="s">
        <v>1235</v>
      </c>
      <c r="K1387" t="s">
        <v>8</v>
      </c>
      <c r="L1387" t="str">
        <f t="shared" si="42"/>
        <v>Serviço</v>
      </c>
      <c r="M1387" t="s">
        <v>0</v>
      </c>
      <c r="N1387" t="s">
        <v>0</v>
      </c>
      <c r="O1387" t="s">
        <v>9</v>
      </c>
      <c r="P1387">
        <v>2118</v>
      </c>
      <c r="Q1387" t="str">
        <f>_xlfn.XLOOKUP(P1387,Planilha1!$A$2:$A$3,Planilha1!$B$2:$B$3)</f>
        <v>Arena</v>
      </c>
      <c r="R1387" t="s">
        <v>0</v>
      </c>
      <c r="S1387" s="3">
        <v>1</v>
      </c>
      <c r="T1387" t="s">
        <v>10</v>
      </c>
      <c r="U1387" s="3">
        <v>1</v>
      </c>
      <c r="V1387" t="s">
        <v>10</v>
      </c>
      <c r="W1387" s="4">
        <v>2548.9499999999998</v>
      </c>
      <c r="X1387" s="17">
        <f t="shared" si="43"/>
        <v>2548.9499999999998</v>
      </c>
      <c r="Y1387" t="s">
        <v>11</v>
      </c>
      <c r="Z1387" s="3">
        <v>1</v>
      </c>
      <c r="AA1387" s="3">
        <v>0</v>
      </c>
      <c r="AB1387" s="3">
        <v>0</v>
      </c>
      <c r="AC1387" s="3">
        <v>0</v>
      </c>
      <c r="AD1387" s="4">
        <v>0</v>
      </c>
      <c r="AE1387" s="3">
        <v>1</v>
      </c>
      <c r="AF1387" s="4">
        <v>2548.9499999999998</v>
      </c>
      <c r="AG1387" s="3">
        <v>1</v>
      </c>
      <c r="AH1387" s="4">
        <v>0</v>
      </c>
      <c r="AI1387" s="4">
        <v>0</v>
      </c>
      <c r="AJ1387" s="4">
        <v>0</v>
      </c>
      <c r="AK1387" s="4">
        <v>0</v>
      </c>
      <c r="AL1387" t="s">
        <v>2059</v>
      </c>
      <c r="AM1387" t="s">
        <v>13</v>
      </c>
    </row>
    <row r="1388" spans="1:39" x14ac:dyDescent="0.25">
      <c r="A1388" t="s">
        <v>1</v>
      </c>
      <c r="B1388" t="s">
        <v>2</v>
      </c>
      <c r="C1388" t="s">
        <v>3</v>
      </c>
      <c r="D1388" t="s">
        <v>4</v>
      </c>
      <c r="E1388" t="str">
        <f>_xlfn.XLOOKUP(D1388,Planilha2!A:A,Planilha2!B:B)</f>
        <v>Compras EBMS</v>
      </c>
      <c r="F1388" s="2">
        <v>45475</v>
      </c>
      <c r="G1388" t="s">
        <v>300</v>
      </c>
      <c r="H1388" s="10" t="s">
        <v>5608</v>
      </c>
      <c r="I1388" t="s">
        <v>33</v>
      </c>
      <c r="J1388" t="s">
        <v>1237</v>
      </c>
      <c r="K1388" t="s">
        <v>8</v>
      </c>
      <c r="L1388" t="str">
        <f t="shared" si="42"/>
        <v>Serviço</v>
      </c>
      <c r="M1388" t="s">
        <v>0</v>
      </c>
      <c r="N1388" t="s">
        <v>0</v>
      </c>
      <c r="O1388" t="s">
        <v>9</v>
      </c>
      <c r="P1388">
        <v>2118</v>
      </c>
      <c r="Q1388" t="str">
        <f>_xlfn.XLOOKUP(P1388,Planilha1!$A$2:$A$3,Planilha1!$B$2:$B$3)</f>
        <v>Arena</v>
      </c>
      <c r="R1388" t="s">
        <v>0</v>
      </c>
      <c r="S1388" s="3">
        <v>1</v>
      </c>
      <c r="T1388" t="s">
        <v>10</v>
      </c>
      <c r="U1388" s="3">
        <v>1</v>
      </c>
      <c r="V1388" t="s">
        <v>10</v>
      </c>
      <c r="W1388" s="4">
        <v>1530</v>
      </c>
      <c r="X1388" s="17">
        <f t="shared" si="43"/>
        <v>1530</v>
      </c>
      <c r="Y1388" t="s">
        <v>11</v>
      </c>
      <c r="Z1388" s="3">
        <v>1</v>
      </c>
      <c r="AA1388" s="3">
        <v>0</v>
      </c>
      <c r="AB1388" s="3">
        <v>0</v>
      </c>
      <c r="AC1388" s="3">
        <v>0</v>
      </c>
      <c r="AD1388" s="4">
        <v>0</v>
      </c>
      <c r="AE1388" s="3">
        <v>1</v>
      </c>
      <c r="AF1388" s="4">
        <v>1530</v>
      </c>
      <c r="AG1388" s="3">
        <v>1</v>
      </c>
      <c r="AH1388" s="4">
        <v>0</v>
      </c>
      <c r="AI1388" s="4">
        <v>0</v>
      </c>
      <c r="AJ1388" s="4">
        <v>0</v>
      </c>
      <c r="AK1388" s="4">
        <v>0</v>
      </c>
      <c r="AL1388" t="s">
        <v>2060</v>
      </c>
      <c r="AM1388" t="s">
        <v>13</v>
      </c>
    </row>
    <row r="1389" spans="1:39" x14ac:dyDescent="0.25">
      <c r="A1389" t="s">
        <v>1</v>
      </c>
      <c r="B1389" t="s">
        <v>2</v>
      </c>
      <c r="C1389" t="s">
        <v>3</v>
      </c>
      <c r="D1389" t="s">
        <v>4</v>
      </c>
      <c r="E1389" t="str">
        <f>_xlfn.XLOOKUP(D1389,Planilha2!A:A,Planilha2!B:B)</f>
        <v>Compras EBMS</v>
      </c>
      <c r="F1389" s="2">
        <v>45475</v>
      </c>
      <c r="G1389" t="s">
        <v>1335</v>
      </c>
      <c r="H1389" s="10" t="s">
        <v>5974</v>
      </c>
      <c r="I1389" t="s">
        <v>21</v>
      </c>
      <c r="J1389" t="s">
        <v>1440</v>
      </c>
      <c r="K1389" t="s">
        <v>8</v>
      </c>
      <c r="L1389" t="str">
        <f t="shared" si="42"/>
        <v>Serviço</v>
      </c>
      <c r="M1389" t="s">
        <v>0</v>
      </c>
      <c r="N1389" t="s">
        <v>0</v>
      </c>
      <c r="O1389" t="s">
        <v>9</v>
      </c>
      <c r="P1389">
        <v>2118</v>
      </c>
      <c r="Q1389" t="str">
        <f>_xlfn.XLOOKUP(P1389,Planilha1!$A$2:$A$3,Planilha1!$B$2:$B$3)</f>
        <v>Arena</v>
      </c>
      <c r="R1389" t="s">
        <v>0</v>
      </c>
      <c r="S1389" s="3">
        <v>1</v>
      </c>
      <c r="T1389" t="s">
        <v>10</v>
      </c>
      <c r="U1389" s="3">
        <v>1</v>
      </c>
      <c r="V1389" t="s">
        <v>10</v>
      </c>
      <c r="W1389" s="4">
        <v>500</v>
      </c>
      <c r="X1389" s="17">
        <f t="shared" si="43"/>
        <v>500</v>
      </c>
      <c r="Y1389" t="s">
        <v>11</v>
      </c>
      <c r="Z1389" s="3">
        <v>1</v>
      </c>
      <c r="AA1389" s="3">
        <v>0</v>
      </c>
      <c r="AB1389" s="3">
        <v>0</v>
      </c>
      <c r="AC1389" s="3">
        <v>0</v>
      </c>
      <c r="AD1389" s="4">
        <v>0</v>
      </c>
      <c r="AE1389" s="3">
        <v>1</v>
      </c>
      <c r="AF1389" s="4">
        <v>500</v>
      </c>
      <c r="AG1389" s="3">
        <v>1</v>
      </c>
      <c r="AH1389" s="4">
        <v>0</v>
      </c>
      <c r="AI1389" s="4">
        <v>0</v>
      </c>
      <c r="AJ1389" s="4">
        <v>0</v>
      </c>
      <c r="AK1389" s="4">
        <v>0</v>
      </c>
      <c r="AL1389" t="s">
        <v>2061</v>
      </c>
      <c r="AM1389" t="s">
        <v>13</v>
      </c>
    </row>
    <row r="1390" spans="1:39" x14ac:dyDescent="0.25">
      <c r="A1390" t="s">
        <v>1</v>
      </c>
      <c r="B1390" t="s">
        <v>2</v>
      </c>
      <c r="C1390" t="s">
        <v>3</v>
      </c>
      <c r="D1390" t="s">
        <v>4</v>
      </c>
      <c r="E1390" t="str">
        <f>_xlfn.XLOOKUP(D1390,Planilha2!A:A,Planilha2!B:B)</f>
        <v>Compras EBMS</v>
      </c>
      <c r="F1390" s="2">
        <v>45475</v>
      </c>
      <c r="G1390" t="s">
        <v>1239</v>
      </c>
      <c r="H1390" s="10" t="s">
        <v>5972</v>
      </c>
      <c r="I1390" t="s">
        <v>21</v>
      </c>
      <c r="J1390" t="s">
        <v>1440</v>
      </c>
      <c r="K1390" t="s">
        <v>8</v>
      </c>
      <c r="L1390" t="str">
        <f t="shared" si="42"/>
        <v>Serviço</v>
      </c>
      <c r="M1390" t="s">
        <v>0</v>
      </c>
      <c r="N1390" t="s">
        <v>0</v>
      </c>
      <c r="O1390" t="s">
        <v>9</v>
      </c>
      <c r="P1390">
        <v>2118</v>
      </c>
      <c r="Q1390" t="str">
        <f>_xlfn.XLOOKUP(P1390,Planilha1!$A$2:$A$3,Planilha1!$B$2:$B$3)</f>
        <v>Arena</v>
      </c>
      <c r="R1390" t="s">
        <v>0</v>
      </c>
      <c r="S1390" s="3">
        <v>1</v>
      </c>
      <c r="T1390" t="s">
        <v>10</v>
      </c>
      <c r="U1390" s="3">
        <v>1</v>
      </c>
      <c r="V1390" t="s">
        <v>10</v>
      </c>
      <c r="W1390" s="4">
        <v>500</v>
      </c>
      <c r="X1390" s="17">
        <f t="shared" si="43"/>
        <v>500</v>
      </c>
      <c r="Y1390" t="s">
        <v>11</v>
      </c>
      <c r="Z1390" s="3">
        <v>1</v>
      </c>
      <c r="AA1390" s="3">
        <v>0</v>
      </c>
      <c r="AB1390" s="3">
        <v>0</v>
      </c>
      <c r="AC1390" s="3">
        <v>0</v>
      </c>
      <c r="AD1390" s="4">
        <v>0</v>
      </c>
      <c r="AE1390" s="3">
        <v>1</v>
      </c>
      <c r="AF1390" s="4">
        <v>500</v>
      </c>
      <c r="AG1390" s="3">
        <v>1</v>
      </c>
      <c r="AH1390" s="4">
        <v>0</v>
      </c>
      <c r="AI1390" s="4">
        <v>0</v>
      </c>
      <c r="AJ1390" s="4">
        <v>0</v>
      </c>
      <c r="AK1390" s="4">
        <v>0</v>
      </c>
      <c r="AL1390" t="s">
        <v>2062</v>
      </c>
      <c r="AM1390" t="s">
        <v>13</v>
      </c>
    </row>
    <row r="1391" spans="1:39" x14ac:dyDescent="0.25">
      <c r="A1391" t="s">
        <v>1</v>
      </c>
      <c r="B1391" t="s">
        <v>2</v>
      </c>
      <c r="C1391" t="s">
        <v>3</v>
      </c>
      <c r="D1391" t="s">
        <v>4</v>
      </c>
      <c r="E1391" t="str">
        <f>_xlfn.XLOOKUP(D1391,Planilha2!A:A,Planilha2!B:B)</f>
        <v>Compras EBMS</v>
      </c>
      <c r="F1391" s="2">
        <v>45475</v>
      </c>
      <c r="G1391" t="s">
        <v>1122</v>
      </c>
      <c r="H1391" s="10" t="s">
        <v>5971</v>
      </c>
      <c r="I1391" t="s">
        <v>21</v>
      </c>
      <c r="J1391" t="s">
        <v>1114</v>
      </c>
      <c r="K1391" t="s">
        <v>8</v>
      </c>
      <c r="L1391" t="str">
        <f t="shared" si="42"/>
        <v>Serviço</v>
      </c>
      <c r="M1391" t="s">
        <v>0</v>
      </c>
      <c r="N1391" t="s">
        <v>0</v>
      </c>
      <c r="O1391" t="s">
        <v>9</v>
      </c>
      <c r="P1391">
        <v>2118</v>
      </c>
      <c r="Q1391" t="str">
        <f>_xlfn.XLOOKUP(P1391,Planilha1!$A$2:$A$3,Planilha1!$B$2:$B$3)</f>
        <v>Arena</v>
      </c>
      <c r="R1391" t="s">
        <v>0</v>
      </c>
      <c r="S1391" s="3">
        <v>1</v>
      </c>
      <c r="T1391" t="s">
        <v>10</v>
      </c>
      <c r="U1391" s="3">
        <v>1</v>
      </c>
      <c r="V1391" t="s">
        <v>10</v>
      </c>
      <c r="W1391" s="4">
        <v>600</v>
      </c>
      <c r="X1391" s="17">
        <f t="shared" si="43"/>
        <v>600</v>
      </c>
      <c r="Y1391" t="s">
        <v>11</v>
      </c>
      <c r="Z1391" s="3">
        <v>1</v>
      </c>
      <c r="AA1391" s="3">
        <v>0</v>
      </c>
      <c r="AB1391" s="3">
        <v>0</v>
      </c>
      <c r="AC1391" s="3">
        <v>0</v>
      </c>
      <c r="AD1391" s="4">
        <v>0</v>
      </c>
      <c r="AE1391" s="3">
        <v>1</v>
      </c>
      <c r="AF1391" s="4">
        <v>600</v>
      </c>
      <c r="AG1391" s="3">
        <v>1</v>
      </c>
      <c r="AH1391" s="4">
        <v>0</v>
      </c>
      <c r="AI1391" s="4">
        <v>0</v>
      </c>
      <c r="AJ1391" s="4">
        <v>0</v>
      </c>
      <c r="AK1391" s="4">
        <v>0</v>
      </c>
      <c r="AL1391" t="s">
        <v>2063</v>
      </c>
      <c r="AM1391" t="s">
        <v>13</v>
      </c>
    </row>
    <row r="1392" spans="1:39" x14ac:dyDescent="0.25">
      <c r="A1392" t="s">
        <v>1</v>
      </c>
      <c r="B1392" t="s">
        <v>2</v>
      </c>
      <c r="C1392" t="s">
        <v>3</v>
      </c>
      <c r="D1392" t="s">
        <v>4</v>
      </c>
      <c r="E1392" t="str">
        <f>_xlfn.XLOOKUP(D1392,Planilha2!A:A,Planilha2!B:B)</f>
        <v>Compras EBMS</v>
      </c>
      <c r="F1392" s="2">
        <v>45475</v>
      </c>
      <c r="G1392" t="s">
        <v>1113</v>
      </c>
      <c r="H1392" s="10" t="s">
        <v>5656</v>
      </c>
      <c r="I1392" t="s">
        <v>21</v>
      </c>
      <c r="J1392" t="s">
        <v>1114</v>
      </c>
      <c r="K1392" t="s">
        <v>8</v>
      </c>
      <c r="L1392" t="str">
        <f t="shared" si="42"/>
        <v>Serviço</v>
      </c>
      <c r="M1392" t="s">
        <v>0</v>
      </c>
      <c r="N1392" t="s">
        <v>0</v>
      </c>
      <c r="O1392" t="s">
        <v>9</v>
      </c>
      <c r="P1392">
        <v>2118</v>
      </c>
      <c r="Q1392" t="str">
        <f>_xlfn.XLOOKUP(P1392,Planilha1!$A$2:$A$3,Planilha1!$B$2:$B$3)</f>
        <v>Arena</v>
      </c>
      <c r="R1392" t="s">
        <v>0</v>
      </c>
      <c r="S1392" s="3">
        <v>1</v>
      </c>
      <c r="T1392" t="s">
        <v>10</v>
      </c>
      <c r="U1392" s="3">
        <v>1</v>
      </c>
      <c r="V1392" t="s">
        <v>10</v>
      </c>
      <c r="W1392" s="4">
        <v>1100</v>
      </c>
      <c r="X1392" s="17">
        <f t="shared" si="43"/>
        <v>1100</v>
      </c>
      <c r="Y1392" t="s">
        <v>11</v>
      </c>
      <c r="Z1392" s="3">
        <v>1</v>
      </c>
      <c r="AA1392" s="3">
        <v>0</v>
      </c>
      <c r="AB1392" s="3">
        <v>0</v>
      </c>
      <c r="AC1392" s="3">
        <v>0</v>
      </c>
      <c r="AD1392" s="4">
        <v>0</v>
      </c>
      <c r="AE1392" s="3">
        <v>1</v>
      </c>
      <c r="AF1392" s="4">
        <v>1100</v>
      </c>
      <c r="AG1392" s="3">
        <v>1</v>
      </c>
      <c r="AH1392" s="4">
        <v>0</v>
      </c>
      <c r="AI1392" s="4">
        <v>0</v>
      </c>
      <c r="AJ1392" s="4">
        <v>0</v>
      </c>
      <c r="AK1392" s="4">
        <v>0</v>
      </c>
      <c r="AL1392" t="s">
        <v>2064</v>
      </c>
      <c r="AM1392" t="s">
        <v>13</v>
      </c>
    </row>
    <row r="1393" spans="1:39" x14ac:dyDescent="0.25">
      <c r="A1393" t="s">
        <v>1</v>
      </c>
      <c r="B1393" t="s">
        <v>2</v>
      </c>
      <c r="C1393" t="s">
        <v>3</v>
      </c>
      <c r="D1393" t="s">
        <v>4</v>
      </c>
      <c r="E1393" t="str">
        <f>_xlfn.XLOOKUP(D1393,Planilha2!A:A,Planilha2!B:B)</f>
        <v>Compras EBMS</v>
      </c>
      <c r="F1393" s="2">
        <v>45475</v>
      </c>
      <c r="G1393" t="s">
        <v>1243</v>
      </c>
      <c r="H1393" s="10" t="s">
        <v>5678</v>
      </c>
      <c r="I1393" t="s">
        <v>21</v>
      </c>
      <c r="J1393" t="s">
        <v>1609</v>
      </c>
      <c r="K1393" t="s">
        <v>8</v>
      </c>
      <c r="L1393" t="str">
        <f t="shared" si="42"/>
        <v>Serviço</v>
      </c>
      <c r="M1393" t="s">
        <v>0</v>
      </c>
      <c r="N1393" t="s">
        <v>0</v>
      </c>
      <c r="O1393" t="s">
        <v>9</v>
      </c>
      <c r="P1393">
        <v>2118</v>
      </c>
      <c r="Q1393" t="str">
        <f>_xlfn.XLOOKUP(P1393,Planilha1!$A$2:$A$3,Planilha1!$B$2:$B$3)</f>
        <v>Arena</v>
      </c>
      <c r="R1393" t="s">
        <v>0</v>
      </c>
      <c r="S1393" s="3">
        <v>1</v>
      </c>
      <c r="T1393" t="s">
        <v>10</v>
      </c>
      <c r="U1393" s="3">
        <v>1</v>
      </c>
      <c r="V1393" t="s">
        <v>10</v>
      </c>
      <c r="W1393" s="4">
        <v>500</v>
      </c>
      <c r="X1393" s="17">
        <f t="shared" si="43"/>
        <v>500</v>
      </c>
      <c r="Y1393" t="s">
        <v>11</v>
      </c>
      <c r="Z1393" s="3">
        <v>1</v>
      </c>
      <c r="AA1393" s="3">
        <v>0</v>
      </c>
      <c r="AB1393" s="3">
        <v>0</v>
      </c>
      <c r="AC1393" s="3">
        <v>0</v>
      </c>
      <c r="AD1393" s="4">
        <v>0</v>
      </c>
      <c r="AE1393" s="3">
        <v>1</v>
      </c>
      <c r="AF1393" s="4">
        <v>500</v>
      </c>
      <c r="AG1393" s="3">
        <v>1</v>
      </c>
      <c r="AH1393" s="4">
        <v>0</v>
      </c>
      <c r="AI1393" s="4">
        <v>0</v>
      </c>
      <c r="AJ1393" s="4">
        <v>0</v>
      </c>
      <c r="AK1393" s="4">
        <v>0</v>
      </c>
      <c r="AL1393" t="s">
        <v>2065</v>
      </c>
      <c r="AM1393" t="s">
        <v>13</v>
      </c>
    </row>
    <row r="1394" spans="1:39" x14ac:dyDescent="0.25">
      <c r="A1394" t="s">
        <v>1</v>
      </c>
      <c r="B1394" t="s">
        <v>2</v>
      </c>
      <c r="C1394" t="s">
        <v>3</v>
      </c>
      <c r="D1394" t="s">
        <v>4</v>
      </c>
      <c r="E1394" t="str">
        <f>_xlfn.XLOOKUP(D1394,Planilha2!A:A,Planilha2!B:B)</f>
        <v>Compras EBMS</v>
      </c>
      <c r="F1394" s="2">
        <v>45475</v>
      </c>
      <c r="G1394" t="s">
        <v>1119</v>
      </c>
      <c r="H1394" s="10" t="s">
        <v>5658</v>
      </c>
      <c r="I1394" t="s">
        <v>21</v>
      </c>
      <c r="J1394" t="s">
        <v>1611</v>
      </c>
      <c r="K1394" t="s">
        <v>8</v>
      </c>
      <c r="L1394" t="str">
        <f t="shared" si="42"/>
        <v>Serviço</v>
      </c>
      <c r="M1394" t="s">
        <v>0</v>
      </c>
      <c r="N1394" t="s">
        <v>0</v>
      </c>
      <c r="O1394" t="s">
        <v>9</v>
      </c>
      <c r="P1394">
        <v>2118</v>
      </c>
      <c r="Q1394" t="str">
        <f>_xlfn.XLOOKUP(P1394,Planilha1!$A$2:$A$3,Planilha1!$B$2:$B$3)</f>
        <v>Arena</v>
      </c>
      <c r="R1394" t="s">
        <v>0</v>
      </c>
      <c r="S1394" s="3">
        <v>1</v>
      </c>
      <c r="T1394" t="s">
        <v>10</v>
      </c>
      <c r="U1394" s="3">
        <v>1</v>
      </c>
      <c r="V1394" t="s">
        <v>10</v>
      </c>
      <c r="W1394" s="4">
        <v>500</v>
      </c>
      <c r="X1394" s="17">
        <f t="shared" si="43"/>
        <v>500</v>
      </c>
      <c r="Y1394" t="s">
        <v>11</v>
      </c>
      <c r="Z1394" s="3">
        <v>1</v>
      </c>
      <c r="AA1394" s="3">
        <v>0</v>
      </c>
      <c r="AB1394" s="3">
        <v>0</v>
      </c>
      <c r="AC1394" s="3">
        <v>0</v>
      </c>
      <c r="AD1394" s="4">
        <v>0</v>
      </c>
      <c r="AE1394" s="3">
        <v>1</v>
      </c>
      <c r="AF1394" s="4">
        <v>500</v>
      </c>
      <c r="AG1394" s="3">
        <v>1</v>
      </c>
      <c r="AH1394" s="4">
        <v>0</v>
      </c>
      <c r="AI1394" s="4">
        <v>0</v>
      </c>
      <c r="AJ1394" s="4">
        <v>0</v>
      </c>
      <c r="AK1394" s="4">
        <v>0</v>
      </c>
      <c r="AL1394" t="s">
        <v>2066</v>
      </c>
      <c r="AM1394" t="s">
        <v>13</v>
      </c>
    </row>
    <row r="1395" spans="1:39" x14ac:dyDescent="0.25">
      <c r="A1395" t="s">
        <v>1</v>
      </c>
      <c r="B1395" t="s">
        <v>2</v>
      </c>
      <c r="C1395" t="s">
        <v>3</v>
      </c>
      <c r="D1395" t="s">
        <v>4</v>
      </c>
      <c r="E1395" t="str">
        <f>_xlfn.XLOOKUP(D1395,Planilha2!A:A,Planilha2!B:B)</f>
        <v>Compras EBMS</v>
      </c>
      <c r="F1395" s="2">
        <v>45475</v>
      </c>
      <c r="G1395" t="s">
        <v>1250</v>
      </c>
      <c r="H1395" s="10" t="s">
        <v>5680</v>
      </c>
      <c r="I1395" t="s">
        <v>21</v>
      </c>
      <c r="J1395" t="s">
        <v>1613</v>
      </c>
      <c r="K1395" t="s">
        <v>8</v>
      </c>
      <c r="L1395" t="str">
        <f t="shared" si="42"/>
        <v>Serviço</v>
      </c>
      <c r="M1395" t="s">
        <v>0</v>
      </c>
      <c r="N1395" t="s">
        <v>0</v>
      </c>
      <c r="O1395" t="s">
        <v>9</v>
      </c>
      <c r="P1395">
        <v>2118</v>
      </c>
      <c r="Q1395" t="str">
        <f>_xlfn.XLOOKUP(P1395,Planilha1!$A$2:$A$3,Planilha1!$B$2:$B$3)</f>
        <v>Arena</v>
      </c>
      <c r="R1395" t="s">
        <v>0</v>
      </c>
      <c r="S1395" s="3">
        <v>1</v>
      </c>
      <c r="T1395" t="s">
        <v>10</v>
      </c>
      <c r="U1395" s="3">
        <v>1</v>
      </c>
      <c r="V1395" t="s">
        <v>10</v>
      </c>
      <c r="W1395" s="4">
        <v>4680</v>
      </c>
      <c r="X1395" s="17">
        <f t="shared" si="43"/>
        <v>4680</v>
      </c>
      <c r="Y1395" t="s">
        <v>11</v>
      </c>
      <c r="Z1395" s="3">
        <v>1</v>
      </c>
      <c r="AA1395" s="3">
        <v>0</v>
      </c>
      <c r="AB1395" s="3">
        <v>0</v>
      </c>
      <c r="AC1395" s="3">
        <v>0</v>
      </c>
      <c r="AD1395" s="4">
        <v>0</v>
      </c>
      <c r="AE1395" s="3">
        <v>1</v>
      </c>
      <c r="AF1395" s="4">
        <v>4680</v>
      </c>
      <c r="AG1395" s="3">
        <v>1</v>
      </c>
      <c r="AH1395" s="4">
        <v>0</v>
      </c>
      <c r="AI1395" s="4">
        <v>0</v>
      </c>
      <c r="AJ1395" s="4">
        <v>0</v>
      </c>
      <c r="AK1395" s="4">
        <v>0</v>
      </c>
      <c r="AL1395" t="s">
        <v>2067</v>
      </c>
      <c r="AM1395" t="s">
        <v>13</v>
      </c>
    </row>
    <row r="1396" spans="1:39" x14ac:dyDescent="0.25">
      <c r="A1396" t="s">
        <v>1</v>
      </c>
      <c r="B1396" t="s">
        <v>2</v>
      </c>
      <c r="C1396" t="s">
        <v>3</v>
      </c>
      <c r="D1396" t="s">
        <v>4</v>
      </c>
      <c r="E1396" t="str">
        <f>_xlfn.XLOOKUP(D1396,Planilha2!A:A,Planilha2!B:B)</f>
        <v>Compras EBMS</v>
      </c>
      <c r="F1396" s="2">
        <v>45475</v>
      </c>
      <c r="G1396" t="s">
        <v>1258</v>
      </c>
      <c r="H1396" s="10" t="s">
        <v>5683</v>
      </c>
      <c r="I1396" t="s">
        <v>21</v>
      </c>
      <c r="J1396" t="s">
        <v>2068</v>
      </c>
      <c r="K1396" t="s">
        <v>8</v>
      </c>
      <c r="L1396" t="str">
        <f t="shared" si="42"/>
        <v>Serviço</v>
      </c>
      <c r="M1396" t="s">
        <v>0</v>
      </c>
      <c r="N1396" t="s">
        <v>0</v>
      </c>
      <c r="O1396" t="s">
        <v>9</v>
      </c>
      <c r="P1396">
        <v>2118</v>
      </c>
      <c r="Q1396" t="str">
        <f>_xlfn.XLOOKUP(P1396,Planilha1!$A$2:$A$3,Planilha1!$B$2:$B$3)</f>
        <v>Arena</v>
      </c>
      <c r="R1396" t="s">
        <v>0</v>
      </c>
      <c r="S1396" s="3">
        <v>1</v>
      </c>
      <c r="T1396" t="s">
        <v>10</v>
      </c>
      <c r="U1396" s="3">
        <v>1</v>
      </c>
      <c r="V1396" t="s">
        <v>10</v>
      </c>
      <c r="W1396" s="4">
        <v>575</v>
      </c>
      <c r="X1396" s="17">
        <f t="shared" si="43"/>
        <v>575</v>
      </c>
      <c r="Y1396" t="s">
        <v>11</v>
      </c>
      <c r="Z1396" s="3">
        <v>1</v>
      </c>
      <c r="AA1396" s="3">
        <v>0</v>
      </c>
      <c r="AB1396" s="3">
        <v>0</v>
      </c>
      <c r="AC1396" s="3">
        <v>0</v>
      </c>
      <c r="AD1396" s="4">
        <v>0</v>
      </c>
      <c r="AE1396" s="3">
        <v>1</v>
      </c>
      <c r="AF1396" s="4">
        <v>575</v>
      </c>
      <c r="AG1396" s="3">
        <v>1</v>
      </c>
      <c r="AH1396" s="4">
        <v>0</v>
      </c>
      <c r="AI1396" s="4">
        <v>0</v>
      </c>
      <c r="AJ1396" s="4">
        <v>0</v>
      </c>
      <c r="AK1396" s="4">
        <v>0</v>
      </c>
      <c r="AL1396" t="s">
        <v>2069</v>
      </c>
      <c r="AM1396" t="s">
        <v>13</v>
      </c>
    </row>
    <row r="1397" spans="1:39" x14ac:dyDescent="0.25">
      <c r="A1397" t="s">
        <v>1</v>
      </c>
      <c r="B1397" t="s">
        <v>2</v>
      </c>
      <c r="C1397" t="s">
        <v>3</v>
      </c>
      <c r="D1397" t="s">
        <v>4</v>
      </c>
      <c r="E1397" t="str">
        <f>_xlfn.XLOOKUP(D1397,Planilha2!A:A,Planilha2!B:B)</f>
        <v>Compras EBMS</v>
      </c>
      <c r="F1397" s="2">
        <v>45475</v>
      </c>
      <c r="G1397" t="s">
        <v>1253</v>
      </c>
      <c r="H1397" s="10" t="s">
        <v>5681</v>
      </c>
      <c r="I1397" t="s">
        <v>21</v>
      </c>
      <c r="J1397" t="s">
        <v>1391</v>
      </c>
      <c r="K1397" t="s">
        <v>8</v>
      </c>
      <c r="L1397" t="str">
        <f t="shared" si="42"/>
        <v>Serviço</v>
      </c>
      <c r="M1397" t="s">
        <v>0</v>
      </c>
      <c r="N1397" t="s">
        <v>0</v>
      </c>
      <c r="O1397" t="s">
        <v>9</v>
      </c>
      <c r="P1397">
        <v>2118</v>
      </c>
      <c r="Q1397" t="str">
        <f>_xlfn.XLOOKUP(P1397,Planilha1!$A$2:$A$3,Planilha1!$B$2:$B$3)</f>
        <v>Arena</v>
      </c>
      <c r="R1397" t="s">
        <v>0</v>
      </c>
      <c r="S1397" s="3">
        <v>1</v>
      </c>
      <c r="T1397" t="s">
        <v>10</v>
      </c>
      <c r="U1397" s="3">
        <v>1</v>
      </c>
      <c r="V1397" t="s">
        <v>10</v>
      </c>
      <c r="W1397" s="4">
        <v>200</v>
      </c>
      <c r="X1397" s="17">
        <f t="shared" si="43"/>
        <v>200</v>
      </c>
      <c r="Y1397" t="s">
        <v>11</v>
      </c>
      <c r="Z1397" s="3">
        <v>1</v>
      </c>
      <c r="AA1397" s="3">
        <v>0</v>
      </c>
      <c r="AB1397" s="3">
        <v>0</v>
      </c>
      <c r="AC1397" s="3">
        <v>0</v>
      </c>
      <c r="AD1397" s="4">
        <v>0</v>
      </c>
      <c r="AE1397" s="3">
        <v>1</v>
      </c>
      <c r="AF1397" s="4">
        <v>200</v>
      </c>
      <c r="AG1397" s="3">
        <v>1</v>
      </c>
      <c r="AH1397" s="4">
        <v>0</v>
      </c>
      <c r="AI1397" s="4">
        <v>0</v>
      </c>
      <c r="AJ1397" s="4">
        <v>0</v>
      </c>
      <c r="AK1397" s="4">
        <v>0</v>
      </c>
      <c r="AL1397" t="s">
        <v>2070</v>
      </c>
      <c r="AM1397" t="s">
        <v>13</v>
      </c>
    </row>
    <row r="1398" spans="1:39" x14ac:dyDescent="0.25">
      <c r="A1398" t="s">
        <v>1</v>
      </c>
      <c r="B1398" t="s">
        <v>2</v>
      </c>
      <c r="C1398" t="s">
        <v>3</v>
      </c>
      <c r="D1398" t="s">
        <v>4</v>
      </c>
      <c r="E1398" t="str">
        <f>_xlfn.XLOOKUP(D1398,Planilha2!A:A,Planilha2!B:B)</f>
        <v>Compras EBMS</v>
      </c>
      <c r="F1398" s="2">
        <v>45475</v>
      </c>
      <c r="G1398" t="s">
        <v>1261</v>
      </c>
      <c r="H1398" s="10" t="s">
        <v>5684</v>
      </c>
      <c r="I1398" t="s">
        <v>33</v>
      </c>
      <c r="J1398" t="s">
        <v>2071</v>
      </c>
      <c r="K1398" t="s">
        <v>8</v>
      </c>
      <c r="L1398" t="str">
        <f t="shared" si="42"/>
        <v>Serviço</v>
      </c>
      <c r="M1398" t="s">
        <v>0</v>
      </c>
      <c r="N1398" t="s">
        <v>0</v>
      </c>
      <c r="O1398" t="s">
        <v>9</v>
      </c>
      <c r="P1398">
        <v>2118</v>
      </c>
      <c r="Q1398" t="str">
        <f>_xlfn.XLOOKUP(P1398,Planilha1!$A$2:$A$3,Planilha1!$B$2:$B$3)</f>
        <v>Arena</v>
      </c>
      <c r="R1398" t="s">
        <v>0</v>
      </c>
      <c r="S1398" s="3">
        <v>1</v>
      </c>
      <c r="T1398" t="s">
        <v>10</v>
      </c>
      <c r="U1398" s="3">
        <v>1</v>
      </c>
      <c r="V1398" t="s">
        <v>10</v>
      </c>
      <c r="W1398" s="4">
        <v>206.6</v>
      </c>
      <c r="X1398" s="17">
        <f t="shared" si="43"/>
        <v>206.6</v>
      </c>
      <c r="Y1398" t="s">
        <v>11</v>
      </c>
      <c r="Z1398" s="3">
        <v>1</v>
      </c>
      <c r="AA1398" s="3">
        <v>0</v>
      </c>
      <c r="AB1398" s="3">
        <v>0</v>
      </c>
      <c r="AC1398" s="3">
        <v>0</v>
      </c>
      <c r="AD1398" s="4">
        <v>0</v>
      </c>
      <c r="AE1398" s="3">
        <v>1</v>
      </c>
      <c r="AF1398" s="4">
        <v>206.6</v>
      </c>
      <c r="AG1398" s="3">
        <v>1</v>
      </c>
      <c r="AH1398" s="4">
        <v>0</v>
      </c>
      <c r="AI1398" s="4">
        <v>0</v>
      </c>
      <c r="AJ1398" s="4">
        <v>0</v>
      </c>
      <c r="AK1398" s="4">
        <v>0</v>
      </c>
      <c r="AL1398" t="s">
        <v>2072</v>
      </c>
      <c r="AM1398" t="s">
        <v>13</v>
      </c>
    </row>
    <row r="1399" spans="1:39" x14ac:dyDescent="0.25">
      <c r="A1399" t="s">
        <v>1</v>
      </c>
      <c r="B1399" t="s">
        <v>2</v>
      </c>
      <c r="C1399" t="s">
        <v>3</v>
      </c>
      <c r="D1399" t="s">
        <v>4</v>
      </c>
      <c r="E1399" t="str">
        <f>_xlfn.XLOOKUP(D1399,Planilha2!A:A,Planilha2!B:B)</f>
        <v>Compras EBMS</v>
      </c>
      <c r="F1399" s="2">
        <v>45475</v>
      </c>
      <c r="G1399" t="s">
        <v>1261</v>
      </c>
      <c r="H1399" s="10" t="s">
        <v>5684</v>
      </c>
      <c r="I1399" t="s">
        <v>33</v>
      </c>
      <c r="J1399" t="s">
        <v>2071</v>
      </c>
      <c r="K1399" t="s">
        <v>8</v>
      </c>
      <c r="L1399" t="str">
        <f t="shared" si="42"/>
        <v>Serviço</v>
      </c>
      <c r="M1399" t="s">
        <v>0</v>
      </c>
      <c r="N1399" t="s">
        <v>0</v>
      </c>
      <c r="O1399" t="s">
        <v>9</v>
      </c>
      <c r="P1399">
        <v>2118</v>
      </c>
      <c r="Q1399" t="str">
        <f>_xlfn.XLOOKUP(P1399,Planilha1!$A$2:$A$3,Planilha1!$B$2:$B$3)</f>
        <v>Arena</v>
      </c>
      <c r="R1399" t="s">
        <v>0</v>
      </c>
      <c r="S1399" s="3">
        <v>1</v>
      </c>
      <c r="T1399" t="s">
        <v>10</v>
      </c>
      <c r="U1399" s="3">
        <v>1</v>
      </c>
      <c r="V1399" t="s">
        <v>10</v>
      </c>
      <c r="W1399" s="4">
        <v>206.6</v>
      </c>
      <c r="X1399" s="17">
        <f t="shared" si="43"/>
        <v>206.6</v>
      </c>
      <c r="Y1399" t="s">
        <v>11</v>
      </c>
      <c r="Z1399" s="3">
        <v>1</v>
      </c>
      <c r="AA1399" s="3">
        <v>0</v>
      </c>
      <c r="AB1399" s="3">
        <v>0</v>
      </c>
      <c r="AC1399" s="3">
        <v>0</v>
      </c>
      <c r="AD1399" s="4">
        <v>0</v>
      </c>
      <c r="AE1399" s="3">
        <v>1</v>
      </c>
      <c r="AF1399" s="4">
        <v>206.6</v>
      </c>
      <c r="AG1399" s="3">
        <v>1</v>
      </c>
      <c r="AH1399" s="4">
        <v>0</v>
      </c>
      <c r="AI1399" s="4">
        <v>0</v>
      </c>
      <c r="AJ1399" s="4">
        <v>0</v>
      </c>
      <c r="AK1399" s="4">
        <v>0</v>
      </c>
      <c r="AL1399" t="s">
        <v>2073</v>
      </c>
      <c r="AM1399" t="s">
        <v>13</v>
      </c>
    </row>
    <row r="1400" spans="1:39" x14ac:dyDescent="0.25">
      <c r="A1400" t="s">
        <v>1</v>
      </c>
      <c r="B1400" t="s">
        <v>2</v>
      </c>
      <c r="C1400" t="s">
        <v>3</v>
      </c>
      <c r="D1400" t="s">
        <v>4</v>
      </c>
      <c r="E1400" t="str">
        <f>_xlfn.XLOOKUP(D1400,Planilha2!A:A,Planilha2!B:B)</f>
        <v>Compras EBMS</v>
      </c>
      <c r="F1400" s="2">
        <v>45475</v>
      </c>
      <c r="G1400" t="s">
        <v>1261</v>
      </c>
      <c r="H1400" s="10" t="s">
        <v>5684</v>
      </c>
      <c r="I1400" t="s">
        <v>33</v>
      </c>
      <c r="J1400" t="s">
        <v>2071</v>
      </c>
      <c r="K1400" t="s">
        <v>8</v>
      </c>
      <c r="L1400" t="str">
        <f t="shared" si="42"/>
        <v>Serviço</v>
      </c>
      <c r="M1400" t="s">
        <v>0</v>
      </c>
      <c r="N1400" t="s">
        <v>0</v>
      </c>
      <c r="O1400" t="s">
        <v>9</v>
      </c>
      <c r="P1400">
        <v>2118</v>
      </c>
      <c r="Q1400" t="str">
        <f>_xlfn.XLOOKUP(P1400,Planilha1!$A$2:$A$3,Planilha1!$B$2:$B$3)</f>
        <v>Arena</v>
      </c>
      <c r="R1400" t="s">
        <v>0</v>
      </c>
      <c r="S1400" s="3">
        <v>1</v>
      </c>
      <c r="T1400" t="s">
        <v>10</v>
      </c>
      <c r="U1400" s="3">
        <v>1</v>
      </c>
      <c r="V1400" t="s">
        <v>10</v>
      </c>
      <c r="W1400" s="4">
        <v>206.6</v>
      </c>
      <c r="X1400" s="17">
        <f t="shared" si="43"/>
        <v>206.6</v>
      </c>
      <c r="Y1400" t="s">
        <v>11</v>
      </c>
      <c r="Z1400" s="3">
        <v>1</v>
      </c>
      <c r="AA1400" s="3">
        <v>0</v>
      </c>
      <c r="AB1400" s="3">
        <v>0</v>
      </c>
      <c r="AC1400" s="3">
        <v>0</v>
      </c>
      <c r="AD1400" s="4">
        <v>0</v>
      </c>
      <c r="AE1400" s="3">
        <v>1</v>
      </c>
      <c r="AF1400" s="4">
        <v>206.6</v>
      </c>
      <c r="AG1400" s="3">
        <v>1</v>
      </c>
      <c r="AH1400" s="4">
        <v>0</v>
      </c>
      <c r="AI1400" s="4">
        <v>0</v>
      </c>
      <c r="AJ1400" s="4">
        <v>0</v>
      </c>
      <c r="AK1400" s="4">
        <v>0</v>
      </c>
      <c r="AL1400" t="s">
        <v>2074</v>
      </c>
      <c r="AM1400" t="s">
        <v>13</v>
      </c>
    </row>
    <row r="1401" spans="1:39" x14ac:dyDescent="0.25">
      <c r="A1401" t="s">
        <v>1</v>
      </c>
      <c r="B1401" t="s">
        <v>2</v>
      </c>
      <c r="C1401" t="s">
        <v>3</v>
      </c>
      <c r="D1401" t="s">
        <v>4</v>
      </c>
      <c r="E1401" t="str">
        <f>_xlfn.XLOOKUP(D1401,Planilha2!A:A,Planilha2!B:B)</f>
        <v>Compras EBMS</v>
      </c>
      <c r="F1401" s="2">
        <v>45475</v>
      </c>
      <c r="G1401" t="s">
        <v>1261</v>
      </c>
      <c r="H1401" s="10" t="s">
        <v>5684</v>
      </c>
      <c r="I1401" t="s">
        <v>33</v>
      </c>
      <c r="J1401" t="s">
        <v>2071</v>
      </c>
      <c r="K1401" t="s">
        <v>8</v>
      </c>
      <c r="L1401" t="str">
        <f t="shared" si="42"/>
        <v>Serviço</v>
      </c>
      <c r="M1401" t="s">
        <v>0</v>
      </c>
      <c r="N1401" t="s">
        <v>0</v>
      </c>
      <c r="O1401" t="s">
        <v>9</v>
      </c>
      <c r="P1401">
        <v>2118</v>
      </c>
      <c r="Q1401" t="str">
        <f>_xlfn.XLOOKUP(P1401,Planilha1!$A$2:$A$3,Planilha1!$B$2:$B$3)</f>
        <v>Arena</v>
      </c>
      <c r="R1401" t="s">
        <v>0</v>
      </c>
      <c r="S1401" s="3">
        <v>1</v>
      </c>
      <c r="T1401" t="s">
        <v>10</v>
      </c>
      <c r="U1401" s="3">
        <v>1</v>
      </c>
      <c r="V1401" t="s">
        <v>10</v>
      </c>
      <c r="W1401" s="4">
        <v>206.6</v>
      </c>
      <c r="X1401" s="17">
        <f t="shared" si="43"/>
        <v>206.6</v>
      </c>
      <c r="Y1401" t="s">
        <v>11</v>
      </c>
      <c r="Z1401" s="3">
        <v>1</v>
      </c>
      <c r="AA1401" s="3">
        <v>0</v>
      </c>
      <c r="AB1401" s="3">
        <v>0</v>
      </c>
      <c r="AC1401" s="3">
        <v>0</v>
      </c>
      <c r="AD1401" s="4">
        <v>0</v>
      </c>
      <c r="AE1401" s="3">
        <v>1</v>
      </c>
      <c r="AF1401" s="4">
        <v>206.6</v>
      </c>
      <c r="AG1401" s="3">
        <v>1</v>
      </c>
      <c r="AH1401" s="4">
        <v>0</v>
      </c>
      <c r="AI1401" s="4">
        <v>0</v>
      </c>
      <c r="AJ1401" s="4">
        <v>0</v>
      </c>
      <c r="AK1401" s="4">
        <v>0</v>
      </c>
      <c r="AL1401" t="s">
        <v>2075</v>
      </c>
      <c r="AM1401" t="s">
        <v>13</v>
      </c>
    </row>
    <row r="1402" spans="1:39" x14ac:dyDescent="0.25">
      <c r="A1402" t="s">
        <v>1</v>
      </c>
      <c r="B1402" t="s">
        <v>2</v>
      </c>
      <c r="C1402" t="s">
        <v>3</v>
      </c>
      <c r="D1402" t="s">
        <v>4</v>
      </c>
      <c r="E1402" t="str">
        <f>_xlfn.XLOOKUP(D1402,Planilha2!A:A,Planilha2!B:B)</f>
        <v>Compras EBMS</v>
      </c>
      <c r="F1402" s="2">
        <v>45475</v>
      </c>
      <c r="G1402" t="s">
        <v>1261</v>
      </c>
      <c r="H1402" s="10" t="s">
        <v>5684</v>
      </c>
      <c r="I1402" t="s">
        <v>33</v>
      </c>
      <c r="J1402" t="s">
        <v>2076</v>
      </c>
      <c r="K1402" t="s">
        <v>8</v>
      </c>
      <c r="L1402" t="str">
        <f t="shared" si="42"/>
        <v>Serviço</v>
      </c>
      <c r="M1402" t="s">
        <v>0</v>
      </c>
      <c r="N1402" t="s">
        <v>0</v>
      </c>
      <c r="O1402" t="s">
        <v>9</v>
      </c>
      <c r="P1402">
        <v>2118</v>
      </c>
      <c r="Q1402" t="str">
        <f>_xlfn.XLOOKUP(P1402,Planilha1!$A$2:$A$3,Planilha1!$B$2:$B$3)</f>
        <v>Arena</v>
      </c>
      <c r="R1402" t="s">
        <v>0</v>
      </c>
      <c r="S1402" s="3">
        <v>1</v>
      </c>
      <c r="T1402" t="s">
        <v>10</v>
      </c>
      <c r="U1402" s="3">
        <v>1</v>
      </c>
      <c r="V1402" t="s">
        <v>10</v>
      </c>
      <c r="W1402" s="4">
        <v>206.6</v>
      </c>
      <c r="X1402" s="17">
        <f t="shared" si="43"/>
        <v>206.6</v>
      </c>
      <c r="Y1402" t="s">
        <v>11</v>
      </c>
      <c r="Z1402" s="3">
        <v>1</v>
      </c>
      <c r="AA1402" s="3">
        <v>0</v>
      </c>
      <c r="AB1402" s="3">
        <v>0</v>
      </c>
      <c r="AC1402" s="3">
        <v>0</v>
      </c>
      <c r="AD1402" s="4">
        <v>0</v>
      </c>
      <c r="AE1402" s="3">
        <v>1</v>
      </c>
      <c r="AF1402" s="4">
        <v>206.6</v>
      </c>
      <c r="AG1402" s="3">
        <v>1</v>
      </c>
      <c r="AH1402" s="4">
        <v>0</v>
      </c>
      <c r="AI1402" s="4">
        <v>0</v>
      </c>
      <c r="AJ1402" s="4">
        <v>0</v>
      </c>
      <c r="AK1402" s="4">
        <v>0</v>
      </c>
      <c r="AL1402" t="s">
        <v>2077</v>
      </c>
      <c r="AM1402" t="s">
        <v>13</v>
      </c>
    </row>
    <row r="1403" spans="1:39" x14ac:dyDescent="0.25">
      <c r="A1403" t="s">
        <v>1</v>
      </c>
      <c r="B1403" t="s">
        <v>2</v>
      </c>
      <c r="C1403" t="s">
        <v>3</v>
      </c>
      <c r="D1403" t="s">
        <v>4</v>
      </c>
      <c r="E1403" t="str">
        <f>_xlfn.XLOOKUP(D1403,Planilha2!A:A,Planilha2!B:B)</f>
        <v>Compras EBMS</v>
      </c>
      <c r="F1403" s="2">
        <v>45475</v>
      </c>
      <c r="G1403" t="s">
        <v>1261</v>
      </c>
      <c r="H1403" s="10" t="s">
        <v>5684</v>
      </c>
      <c r="I1403" t="s">
        <v>33</v>
      </c>
      <c r="J1403" t="s">
        <v>2078</v>
      </c>
      <c r="K1403" t="s">
        <v>8</v>
      </c>
      <c r="L1403" t="str">
        <f t="shared" si="42"/>
        <v>Serviço</v>
      </c>
      <c r="M1403" t="s">
        <v>0</v>
      </c>
      <c r="N1403" t="s">
        <v>0</v>
      </c>
      <c r="O1403" t="s">
        <v>9</v>
      </c>
      <c r="P1403">
        <v>2118</v>
      </c>
      <c r="Q1403" t="str">
        <f>_xlfn.XLOOKUP(P1403,Planilha1!$A$2:$A$3,Planilha1!$B$2:$B$3)</f>
        <v>Arena</v>
      </c>
      <c r="R1403" t="s">
        <v>0</v>
      </c>
      <c r="S1403" s="3">
        <v>1</v>
      </c>
      <c r="T1403" t="s">
        <v>10</v>
      </c>
      <c r="U1403" s="3">
        <v>1</v>
      </c>
      <c r="V1403" t="s">
        <v>10</v>
      </c>
      <c r="W1403" s="4">
        <v>206.6</v>
      </c>
      <c r="X1403" s="17">
        <f t="shared" si="43"/>
        <v>206.6</v>
      </c>
      <c r="Y1403" t="s">
        <v>11</v>
      </c>
      <c r="Z1403" s="3">
        <v>1</v>
      </c>
      <c r="AA1403" s="3">
        <v>0</v>
      </c>
      <c r="AB1403" s="3">
        <v>0</v>
      </c>
      <c r="AC1403" s="3">
        <v>0</v>
      </c>
      <c r="AD1403" s="4">
        <v>0</v>
      </c>
      <c r="AE1403" s="3">
        <v>1</v>
      </c>
      <c r="AF1403" s="4">
        <v>206.6</v>
      </c>
      <c r="AG1403" s="3">
        <v>1</v>
      </c>
      <c r="AH1403" s="4">
        <v>0</v>
      </c>
      <c r="AI1403" s="4">
        <v>0</v>
      </c>
      <c r="AJ1403" s="4">
        <v>0</v>
      </c>
      <c r="AK1403" s="4">
        <v>0</v>
      </c>
      <c r="AL1403" t="s">
        <v>2079</v>
      </c>
      <c r="AM1403" t="s">
        <v>13</v>
      </c>
    </row>
    <row r="1404" spans="1:39" x14ac:dyDescent="0.25">
      <c r="A1404" t="s">
        <v>1</v>
      </c>
      <c r="B1404" t="s">
        <v>2</v>
      </c>
      <c r="C1404" t="s">
        <v>3</v>
      </c>
      <c r="D1404" t="s">
        <v>4</v>
      </c>
      <c r="E1404" t="str">
        <f>_xlfn.XLOOKUP(D1404,Planilha2!A:A,Planilha2!B:B)</f>
        <v>Compras EBMS</v>
      </c>
      <c r="F1404" s="2">
        <v>45475</v>
      </c>
      <c r="G1404" t="s">
        <v>1261</v>
      </c>
      <c r="H1404" s="10" t="s">
        <v>5684</v>
      </c>
      <c r="I1404" t="s">
        <v>33</v>
      </c>
      <c r="J1404" t="s">
        <v>2071</v>
      </c>
      <c r="K1404" t="s">
        <v>8</v>
      </c>
      <c r="L1404" t="str">
        <f t="shared" si="42"/>
        <v>Serviço</v>
      </c>
      <c r="M1404" t="s">
        <v>0</v>
      </c>
      <c r="N1404" t="s">
        <v>0</v>
      </c>
      <c r="O1404" t="s">
        <v>9</v>
      </c>
      <c r="P1404">
        <v>2118</v>
      </c>
      <c r="Q1404" t="str">
        <f>_xlfn.XLOOKUP(P1404,Planilha1!$A$2:$A$3,Planilha1!$B$2:$B$3)</f>
        <v>Arena</v>
      </c>
      <c r="R1404" t="s">
        <v>0</v>
      </c>
      <c r="S1404" s="3">
        <v>1</v>
      </c>
      <c r="T1404" t="s">
        <v>10</v>
      </c>
      <c r="U1404" s="3">
        <v>1</v>
      </c>
      <c r="V1404" t="s">
        <v>10</v>
      </c>
      <c r="W1404" s="4">
        <v>206.6</v>
      </c>
      <c r="X1404" s="17">
        <f t="shared" si="43"/>
        <v>206.6</v>
      </c>
      <c r="Y1404" t="s">
        <v>11</v>
      </c>
      <c r="Z1404" s="3">
        <v>1</v>
      </c>
      <c r="AA1404" s="3">
        <v>0</v>
      </c>
      <c r="AB1404" s="3">
        <v>0</v>
      </c>
      <c r="AC1404" s="3">
        <v>0</v>
      </c>
      <c r="AD1404" s="4">
        <v>0</v>
      </c>
      <c r="AE1404" s="3">
        <v>1</v>
      </c>
      <c r="AF1404" s="4">
        <v>206.6</v>
      </c>
      <c r="AG1404" s="3">
        <v>1</v>
      </c>
      <c r="AH1404" s="4">
        <v>0</v>
      </c>
      <c r="AI1404" s="4">
        <v>0</v>
      </c>
      <c r="AJ1404" s="4">
        <v>0</v>
      </c>
      <c r="AK1404" s="4">
        <v>0</v>
      </c>
      <c r="AL1404" t="s">
        <v>2080</v>
      </c>
      <c r="AM1404" t="s">
        <v>13</v>
      </c>
    </row>
    <row r="1405" spans="1:39" x14ac:dyDescent="0.25">
      <c r="A1405" t="s">
        <v>1</v>
      </c>
      <c r="B1405" t="s">
        <v>2</v>
      </c>
      <c r="C1405" t="s">
        <v>3</v>
      </c>
      <c r="D1405" t="s">
        <v>4</v>
      </c>
      <c r="E1405" t="str">
        <f>_xlfn.XLOOKUP(D1405,Planilha2!A:A,Planilha2!B:B)</f>
        <v>Compras EBMS</v>
      </c>
      <c r="F1405" s="2">
        <v>45475</v>
      </c>
      <c r="G1405" t="s">
        <v>1261</v>
      </c>
      <c r="H1405" s="10" t="s">
        <v>5684</v>
      </c>
      <c r="I1405" t="s">
        <v>33</v>
      </c>
      <c r="J1405" t="s">
        <v>2071</v>
      </c>
      <c r="K1405" t="s">
        <v>8</v>
      </c>
      <c r="L1405" t="str">
        <f t="shared" si="42"/>
        <v>Serviço</v>
      </c>
      <c r="M1405" t="s">
        <v>0</v>
      </c>
      <c r="N1405" t="s">
        <v>0</v>
      </c>
      <c r="O1405" t="s">
        <v>9</v>
      </c>
      <c r="P1405">
        <v>2118</v>
      </c>
      <c r="Q1405" t="str">
        <f>_xlfn.XLOOKUP(P1405,Planilha1!$A$2:$A$3,Planilha1!$B$2:$B$3)</f>
        <v>Arena</v>
      </c>
      <c r="R1405" t="s">
        <v>0</v>
      </c>
      <c r="S1405" s="3">
        <v>1</v>
      </c>
      <c r="T1405" t="s">
        <v>10</v>
      </c>
      <c r="U1405" s="3">
        <v>1</v>
      </c>
      <c r="V1405" t="s">
        <v>10</v>
      </c>
      <c r="W1405" s="4">
        <v>206.6</v>
      </c>
      <c r="X1405" s="17">
        <f t="shared" si="43"/>
        <v>206.6</v>
      </c>
      <c r="Y1405" t="s">
        <v>11</v>
      </c>
      <c r="Z1405" s="3">
        <v>1</v>
      </c>
      <c r="AA1405" s="3">
        <v>0</v>
      </c>
      <c r="AB1405" s="3">
        <v>0</v>
      </c>
      <c r="AC1405" s="3">
        <v>0</v>
      </c>
      <c r="AD1405" s="4">
        <v>0</v>
      </c>
      <c r="AE1405" s="3">
        <v>1</v>
      </c>
      <c r="AF1405" s="4">
        <v>206.6</v>
      </c>
      <c r="AG1405" s="3">
        <v>1</v>
      </c>
      <c r="AH1405" s="4">
        <v>0</v>
      </c>
      <c r="AI1405" s="4">
        <v>0</v>
      </c>
      <c r="AJ1405" s="4">
        <v>0</v>
      </c>
      <c r="AK1405" s="4">
        <v>0</v>
      </c>
      <c r="AL1405" t="s">
        <v>2081</v>
      </c>
      <c r="AM1405" t="s">
        <v>13</v>
      </c>
    </row>
    <row r="1406" spans="1:39" x14ac:dyDescent="0.25">
      <c r="A1406" t="s">
        <v>1</v>
      </c>
      <c r="B1406" t="s">
        <v>2</v>
      </c>
      <c r="C1406" t="s">
        <v>3</v>
      </c>
      <c r="D1406" t="s">
        <v>4</v>
      </c>
      <c r="E1406" t="str">
        <f>_xlfn.XLOOKUP(D1406,Planilha2!A:A,Planilha2!B:B)</f>
        <v>Compras EBMS</v>
      </c>
      <c r="F1406" s="2">
        <v>45475</v>
      </c>
      <c r="G1406" t="s">
        <v>1261</v>
      </c>
      <c r="H1406" s="10" t="s">
        <v>5684</v>
      </c>
      <c r="I1406" t="s">
        <v>33</v>
      </c>
      <c r="J1406" t="s">
        <v>2071</v>
      </c>
      <c r="K1406" t="s">
        <v>8</v>
      </c>
      <c r="L1406" t="str">
        <f t="shared" si="42"/>
        <v>Serviço</v>
      </c>
      <c r="M1406" t="s">
        <v>0</v>
      </c>
      <c r="N1406" t="s">
        <v>0</v>
      </c>
      <c r="O1406" t="s">
        <v>9</v>
      </c>
      <c r="P1406">
        <v>2118</v>
      </c>
      <c r="Q1406" t="str">
        <f>_xlfn.XLOOKUP(P1406,Planilha1!$A$2:$A$3,Planilha1!$B$2:$B$3)</f>
        <v>Arena</v>
      </c>
      <c r="R1406" t="s">
        <v>0</v>
      </c>
      <c r="S1406" s="3">
        <v>1</v>
      </c>
      <c r="T1406" t="s">
        <v>10</v>
      </c>
      <c r="U1406" s="3">
        <v>1</v>
      </c>
      <c r="V1406" t="s">
        <v>10</v>
      </c>
      <c r="W1406" s="4">
        <v>206.6</v>
      </c>
      <c r="X1406" s="17">
        <f t="shared" si="43"/>
        <v>206.6</v>
      </c>
      <c r="Y1406" t="s">
        <v>11</v>
      </c>
      <c r="Z1406" s="3">
        <v>1</v>
      </c>
      <c r="AA1406" s="3">
        <v>0</v>
      </c>
      <c r="AB1406" s="3">
        <v>0</v>
      </c>
      <c r="AC1406" s="3">
        <v>0</v>
      </c>
      <c r="AD1406" s="4">
        <v>0</v>
      </c>
      <c r="AE1406" s="3">
        <v>1</v>
      </c>
      <c r="AF1406" s="4">
        <v>206.6</v>
      </c>
      <c r="AG1406" s="3">
        <v>1</v>
      </c>
      <c r="AH1406" s="4">
        <v>0</v>
      </c>
      <c r="AI1406" s="4">
        <v>0</v>
      </c>
      <c r="AJ1406" s="4">
        <v>0</v>
      </c>
      <c r="AK1406" s="4">
        <v>0</v>
      </c>
      <c r="AL1406" t="s">
        <v>2082</v>
      </c>
      <c r="AM1406" t="s">
        <v>13</v>
      </c>
    </row>
    <row r="1407" spans="1:39" x14ac:dyDescent="0.25">
      <c r="A1407" t="s">
        <v>1</v>
      </c>
      <c r="B1407" t="s">
        <v>2</v>
      </c>
      <c r="C1407" t="s">
        <v>3</v>
      </c>
      <c r="D1407" t="s">
        <v>4</v>
      </c>
      <c r="E1407" t="str">
        <f>_xlfn.XLOOKUP(D1407,Planilha2!A:A,Planilha2!B:B)</f>
        <v>Compras EBMS</v>
      </c>
      <c r="F1407" s="2">
        <v>45475</v>
      </c>
      <c r="G1407" t="s">
        <v>1261</v>
      </c>
      <c r="H1407" s="10" t="s">
        <v>5684</v>
      </c>
      <c r="I1407" t="s">
        <v>33</v>
      </c>
      <c r="J1407" t="s">
        <v>2071</v>
      </c>
      <c r="K1407" t="s">
        <v>8</v>
      </c>
      <c r="L1407" t="str">
        <f t="shared" si="42"/>
        <v>Serviço</v>
      </c>
      <c r="M1407" t="s">
        <v>0</v>
      </c>
      <c r="N1407" t="s">
        <v>0</v>
      </c>
      <c r="O1407" t="s">
        <v>9</v>
      </c>
      <c r="P1407">
        <v>2118</v>
      </c>
      <c r="Q1407" t="str">
        <f>_xlfn.XLOOKUP(P1407,Planilha1!$A$2:$A$3,Planilha1!$B$2:$B$3)</f>
        <v>Arena</v>
      </c>
      <c r="R1407" t="s">
        <v>0</v>
      </c>
      <c r="S1407" s="3">
        <v>1</v>
      </c>
      <c r="T1407" t="s">
        <v>10</v>
      </c>
      <c r="U1407" s="3">
        <v>1</v>
      </c>
      <c r="V1407" t="s">
        <v>10</v>
      </c>
      <c r="W1407" s="4">
        <v>206.6</v>
      </c>
      <c r="X1407" s="17">
        <f t="shared" si="43"/>
        <v>206.6</v>
      </c>
      <c r="Y1407" t="s">
        <v>11</v>
      </c>
      <c r="Z1407" s="3">
        <v>1</v>
      </c>
      <c r="AA1407" s="3">
        <v>0</v>
      </c>
      <c r="AB1407" s="3">
        <v>0</v>
      </c>
      <c r="AC1407" s="3">
        <v>0</v>
      </c>
      <c r="AD1407" s="4">
        <v>0</v>
      </c>
      <c r="AE1407" s="3">
        <v>1</v>
      </c>
      <c r="AF1407" s="4">
        <v>206.6</v>
      </c>
      <c r="AG1407" s="3">
        <v>1</v>
      </c>
      <c r="AH1407" s="4">
        <v>0</v>
      </c>
      <c r="AI1407" s="4">
        <v>0</v>
      </c>
      <c r="AJ1407" s="4">
        <v>0</v>
      </c>
      <c r="AK1407" s="4">
        <v>0</v>
      </c>
      <c r="AL1407" t="s">
        <v>2083</v>
      </c>
      <c r="AM1407" t="s">
        <v>13</v>
      </c>
    </row>
    <row r="1408" spans="1:39" x14ac:dyDescent="0.25">
      <c r="A1408" t="s">
        <v>1</v>
      </c>
      <c r="B1408" t="s">
        <v>2</v>
      </c>
      <c r="C1408" t="s">
        <v>3</v>
      </c>
      <c r="D1408" t="s">
        <v>4</v>
      </c>
      <c r="E1408" t="str">
        <f>_xlfn.XLOOKUP(D1408,Planilha2!A:A,Planilha2!B:B)</f>
        <v>Compras EBMS</v>
      </c>
      <c r="F1408" s="2">
        <v>45475</v>
      </c>
      <c r="G1408" t="s">
        <v>1261</v>
      </c>
      <c r="H1408" s="10" t="s">
        <v>5684</v>
      </c>
      <c r="I1408" t="s">
        <v>33</v>
      </c>
      <c r="J1408" t="s">
        <v>2084</v>
      </c>
      <c r="K1408" t="s">
        <v>8</v>
      </c>
      <c r="L1408" t="str">
        <f t="shared" si="42"/>
        <v>Serviço</v>
      </c>
      <c r="M1408" t="s">
        <v>0</v>
      </c>
      <c r="N1408" t="s">
        <v>0</v>
      </c>
      <c r="O1408" t="s">
        <v>9</v>
      </c>
      <c r="P1408">
        <v>2118</v>
      </c>
      <c r="Q1408" t="str">
        <f>_xlfn.XLOOKUP(P1408,Planilha1!$A$2:$A$3,Planilha1!$B$2:$B$3)</f>
        <v>Arena</v>
      </c>
      <c r="R1408" t="s">
        <v>0</v>
      </c>
      <c r="S1408" s="3">
        <v>1</v>
      </c>
      <c r="T1408" t="s">
        <v>10</v>
      </c>
      <c r="U1408" s="3">
        <v>1</v>
      </c>
      <c r="V1408" t="s">
        <v>10</v>
      </c>
      <c r="W1408" s="4">
        <v>2272.6</v>
      </c>
      <c r="X1408" s="17">
        <f t="shared" si="43"/>
        <v>2272.6</v>
      </c>
      <c r="Y1408" t="s">
        <v>11</v>
      </c>
      <c r="Z1408" s="3">
        <v>1</v>
      </c>
      <c r="AA1408" s="3">
        <v>0</v>
      </c>
      <c r="AB1408" s="3">
        <v>0</v>
      </c>
      <c r="AC1408" s="3">
        <v>0</v>
      </c>
      <c r="AD1408" s="4">
        <v>0</v>
      </c>
      <c r="AE1408" s="3">
        <v>1</v>
      </c>
      <c r="AF1408" s="4">
        <v>2272.6</v>
      </c>
      <c r="AG1408" s="3">
        <v>1</v>
      </c>
      <c r="AH1408" s="4">
        <v>0</v>
      </c>
      <c r="AI1408" s="4">
        <v>0</v>
      </c>
      <c r="AJ1408" s="4">
        <v>0</v>
      </c>
      <c r="AK1408" s="4">
        <v>0</v>
      </c>
      <c r="AL1408" t="s">
        <v>2085</v>
      </c>
      <c r="AM1408" t="s">
        <v>13</v>
      </c>
    </row>
    <row r="1409" spans="1:39" x14ac:dyDescent="0.25">
      <c r="A1409" t="s">
        <v>1</v>
      </c>
      <c r="B1409" t="s">
        <v>2</v>
      </c>
      <c r="C1409" t="s">
        <v>3</v>
      </c>
      <c r="D1409" t="s">
        <v>4</v>
      </c>
      <c r="E1409" t="str">
        <f>_xlfn.XLOOKUP(D1409,Planilha2!A:A,Planilha2!B:B)</f>
        <v>Compras EBMS</v>
      </c>
      <c r="F1409" s="2">
        <v>45475</v>
      </c>
      <c r="G1409" t="s">
        <v>1261</v>
      </c>
      <c r="H1409" s="10" t="s">
        <v>5684</v>
      </c>
      <c r="I1409" t="s">
        <v>33</v>
      </c>
      <c r="J1409" t="s">
        <v>2086</v>
      </c>
      <c r="K1409" t="s">
        <v>8</v>
      </c>
      <c r="L1409" t="str">
        <f t="shared" si="42"/>
        <v>Serviço</v>
      </c>
      <c r="M1409" t="s">
        <v>0</v>
      </c>
      <c r="N1409" t="s">
        <v>0</v>
      </c>
      <c r="O1409" t="s">
        <v>9</v>
      </c>
      <c r="P1409">
        <v>2118</v>
      </c>
      <c r="Q1409" t="str">
        <f>_xlfn.XLOOKUP(P1409,Planilha1!$A$2:$A$3,Planilha1!$B$2:$B$3)</f>
        <v>Arena</v>
      </c>
      <c r="R1409" t="s">
        <v>0</v>
      </c>
      <c r="S1409" s="3">
        <v>1</v>
      </c>
      <c r="T1409" t="s">
        <v>10</v>
      </c>
      <c r="U1409" s="3">
        <v>1</v>
      </c>
      <c r="V1409" t="s">
        <v>10</v>
      </c>
      <c r="W1409" s="4">
        <v>8972</v>
      </c>
      <c r="X1409" s="17">
        <f t="shared" si="43"/>
        <v>8972</v>
      </c>
      <c r="Y1409" t="s">
        <v>11</v>
      </c>
      <c r="Z1409" s="3">
        <v>1</v>
      </c>
      <c r="AA1409" s="3">
        <v>0</v>
      </c>
      <c r="AB1409" s="3">
        <v>0</v>
      </c>
      <c r="AC1409" s="3">
        <v>0</v>
      </c>
      <c r="AD1409" s="4">
        <v>0</v>
      </c>
      <c r="AE1409" s="3">
        <v>1</v>
      </c>
      <c r="AF1409" s="4">
        <v>8972</v>
      </c>
      <c r="AG1409" s="3">
        <v>1</v>
      </c>
      <c r="AH1409" s="4">
        <v>0</v>
      </c>
      <c r="AI1409" s="4">
        <v>0</v>
      </c>
      <c r="AJ1409" s="4">
        <v>0</v>
      </c>
      <c r="AK1409" s="4">
        <v>0</v>
      </c>
      <c r="AL1409" t="s">
        <v>2087</v>
      </c>
      <c r="AM1409" t="s">
        <v>13</v>
      </c>
    </row>
    <row r="1410" spans="1:39" x14ac:dyDescent="0.25">
      <c r="A1410" t="s">
        <v>1</v>
      </c>
      <c r="B1410" t="s">
        <v>2</v>
      </c>
      <c r="C1410" t="s">
        <v>3</v>
      </c>
      <c r="D1410" t="s">
        <v>4</v>
      </c>
      <c r="E1410" t="str">
        <f>_xlfn.XLOOKUP(D1410,Planilha2!A:A,Planilha2!B:B)</f>
        <v>Compras EBMS</v>
      </c>
      <c r="F1410" s="2">
        <v>45475</v>
      </c>
      <c r="G1410" t="s">
        <v>1281</v>
      </c>
      <c r="H1410" s="10" t="s">
        <v>5686</v>
      </c>
      <c r="I1410" t="s">
        <v>741</v>
      </c>
      <c r="J1410" t="s">
        <v>1282</v>
      </c>
      <c r="K1410" t="s">
        <v>8</v>
      </c>
      <c r="L1410" t="str">
        <f t="shared" si="42"/>
        <v>Serviço</v>
      </c>
      <c r="M1410" t="s">
        <v>0</v>
      </c>
      <c r="N1410" t="s">
        <v>0</v>
      </c>
      <c r="O1410" t="s">
        <v>9</v>
      </c>
      <c r="P1410">
        <v>2118</v>
      </c>
      <c r="Q1410" t="str">
        <f>_xlfn.XLOOKUP(P1410,Planilha1!$A$2:$A$3,Planilha1!$B$2:$B$3)</f>
        <v>Arena</v>
      </c>
      <c r="R1410" t="s">
        <v>0</v>
      </c>
      <c r="S1410" s="3">
        <v>1</v>
      </c>
      <c r="T1410" t="s">
        <v>10</v>
      </c>
      <c r="U1410" s="3">
        <v>1</v>
      </c>
      <c r="V1410" t="s">
        <v>10</v>
      </c>
      <c r="W1410" s="4">
        <v>3500</v>
      </c>
      <c r="X1410" s="17">
        <f t="shared" si="43"/>
        <v>3500</v>
      </c>
      <c r="Y1410" t="s">
        <v>11</v>
      </c>
      <c r="Z1410" s="3">
        <v>1</v>
      </c>
      <c r="AA1410" s="3">
        <v>0</v>
      </c>
      <c r="AB1410" s="3">
        <v>0</v>
      </c>
      <c r="AC1410" s="3">
        <v>0</v>
      </c>
      <c r="AD1410" s="4">
        <v>0</v>
      </c>
      <c r="AE1410" s="3">
        <v>1</v>
      </c>
      <c r="AF1410" s="4">
        <v>3500</v>
      </c>
      <c r="AG1410" s="3">
        <v>1</v>
      </c>
      <c r="AH1410" s="4">
        <v>0</v>
      </c>
      <c r="AI1410" s="4">
        <v>0</v>
      </c>
      <c r="AJ1410" s="4">
        <v>0</v>
      </c>
      <c r="AK1410" s="4">
        <v>0</v>
      </c>
      <c r="AL1410" t="s">
        <v>2088</v>
      </c>
      <c r="AM1410" t="s">
        <v>13</v>
      </c>
    </row>
    <row r="1411" spans="1:39" x14ac:dyDescent="0.25">
      <c r="A1411" t="s">
        <v>1</v>
      </c>
      <c r="B1411" t="s">
        <v>2</v>
      </c>
      <c r="C1411" t="s">
        <v>3</v>
      </c>
      <c r="D1411" t="s">
        <v>4</v>
      </c>
      <c r="E1411" t="str">
        <f>_xlfn.XLOOKUP(D1411,Planilha2!A:A,Planilha2!B:B)</f>
        <v>Compras EBMS</v>
      </c>
      <c r="F1411" s="2">
        <v>45475</v>
      </c>
      <c r="G1411" t="s">
        <v>2089</v>
      </c>
      <c r="H1411" s="10" t="s">
        <v>5726</v>
      </c>
      <c r="I1411" t="s">
        <v>1138</v>
      </c>
      <c r="J1411" t="s">
        <v>1139</v>
      </c>
      <c r="K1411" t="s">
        <v>8</v>
      </c>
      <c r="L1411" t="str">
        <f t="shared" ref="L1411:L1474" si="44">IF(LEFT(K1411,1)="s","Serviço",IF(LEFT(K1411,1)="l","Locação","Material"))</f>
        <v>Serviço</v>
      </c>
      <c r="M1411" t="s">
        <v>0</v>
      </c>
      <c r="N1411" t="s">
        <v>0</v>
      </c>
      <c r="O1411" t="s">
        <v>9</v>
      </c>
      <c r="P1411">
        <v>2118</v>
      </c>
      <c r="Q1411" t="str">
        <f>_xlfn.XLOOKUP(P1411,Planilha1!$A$2:$A$3,Planilha1!$B$2:$B$3)</f>
        <v>Arena</v>
      </c>
      <c r="R1411" t="s">
        <v>0</v>
      </c>
      <c r="S1411" s="3">
        <v>1</v>
      </c>
      <c r="T1411" t="s">
        <v>10</v>
      </c>
      <c r="U1411" s="3">
        <v>1</v>
      </c>
      <c r="V1411" t="s">
        <v>10</v>
      </c>
      <c r="W1411" s="4">
        <v>6717.9</v>
      </c>
      <c r="X1411" s="17">
        <f t="shared" ref="X1411:X1474" si="45">W1411*S1411/Z1411</f>
        <v>6717.9</v>
      </c>
      <c r="Y1411" t="s">
        <v>11</v>
      </c>
      <c r="Z1411" s="3">
        <v>1</v>
      </c>
      <c r="AA1411" s="3">
        <v>0</v>
      </c>
      <c r="AB1411" s="3">
        <v>0</v>
      </c>
      <c r="AC1411" s="3">
        <v>0</v>
      </c>
      <c r="AD1411" s="4">
        <v>0</v>
      </c>
      <c r="AE1411" s="3">
        <v>1</v>
      </c>
      <c r="AF1411" s="4">
        <v>6717.9</v>
      </c>
      <c r="AG1411" s="3">
        <v>1</v>
      </c>
      <c r="AH1411" s="4">
        <v>0</v>
      </c>
      <c r="AI1411" s="4">
        <v>0</v>
      </c>
      <c r="AJ1411" s="4">
        <v>0</v>
      </c>
      <c r="AK1411" s="4">
        <v>0</v>
      </c>
      <c r="AL1411" t="s">
        <v>2090</v>
      </c>
      <c r="AM1411" t="s">
        <v>13</v>
      </c>
    </row>
    <row r="1412" spans="1:39" x14ac:dyDescent="0.25">
      <c r="A1412" t="s">
        <v>1</v>
      </c>
      <c r="B1412" t="s">
        <v>2</v>
      </c>
      <c r="C1412" t="s">
        <v>3</v>
      </c>
      <c r="D1412" t="s">
        <v>4</v>
      </c>
      <c r="E1412" t="str">
        <f>_xlfn.XLOOKUP(D1412,Planilha2!A:A,Planilha2!B:B)</f>
        <v>Compras EBMS</v>
      </c>
      <c r="F1412" s="2">
        <v>45476</v>
      </c>
      <c r="G1412" t="s">
        <v>1169</v>
      </c>
      <c r="H1412" s="10" t="s">
        <v>5666</v>
      </c>
      <c r="I1412" t="s">
        <v>1207</v>
      </c>
      <c r="J1412" t="s">
        <v>2091</v>
      </c>
      <c r="K1412" t="s">
        <v>1209</v>
      </c>
      <c r="L1412" t="str">
        <f t="shared" si="44"/>
        <v>Serviço</v>
      </c>
      <c r="M1412" t="s">
        <v>0</v>
      </c>
      <c r="N1412" t="s">
        <v>0</v>
      </c>
      <c r="O1412" t="s">
        <v>9</v>
      </c>
      <c r="P1412">
        <v>2118</v>
      </c>
      <c r="Q1412" t="str">
        <f>_xlfn.XLOOKUP(P1412,Planilha1!$A$2:$A$3,Planilha1!$B$2:$B$3)</f>
        <v>Arena</v>
      </c>
      <c r="R1412" t="s">
        <v>0</v>
      </c>
      <c r="S1412" s="3">
        <v>1</v>
      </c>
      <c r="T1412" t="s">
        <v>10</v>
      </c>
      <c r="U1412" s="3">
        <v>1</v>
      </c>
      <c r="V1412" t="s">
        <v>10</v>
      </c>
      <c r="W1412" s="4">
        <v>3840</v>
      </c>
      <c r="X1412" s="17">
        <f t="shared" si="45"/>
        <v>3840</v>
      </c>
      <c r="Y1412" t="s">
        <v>11</v>
      </c>
      <c r="Z1412" s="3">
        <v>1</v>
      </c>
      <c r="AA1412" s="3">
        <v>0</v>
      </c>
      <c r="AB1412" s="3">
        <v>0</v>
      </c>
      <c r="AC1412" s="3">
        <v>0</v>
      </c>
      <c r="AD1412" s="4">
        <v>0</v>
      </c>
      <c r="AE1412" s="3">
        <v>1</v>
      </c>
      <c r="AF1412" s="4">
        <v>3840</v>
      </c>
      <c r="AG1412" s="3">
        <v>1</v>
      </c>
      <c r="AH1412" s="4">
        <v>0</v>
      </c>
      <c r="AI1412" s="4">
        <v>0</v>
      </c>
      <c r="AJ1412" s="4">
        <v>0</v>
      </c>
      <c r="AK1412" s="4">
        <v>0</v>
      </c>
      <c r="AL1412" t="s">
        <v>2092</v>
      </c>
      <c r="AM1412" t="s">
        <v>13</v>
      </c>
    </row>
    <row r="1413" spans="1:39" x14ac:dyDescent="0.25">
      <c r="A1413" t="s">
        <v>1</v>
      </c>
      <c r="B1413" t="s">
        <v>2</v>
      </c>
      <c r="C1413" t="s">
        <v>3</v>
      </c>
      <c r="D1413" t="s">
        <v>4</v>
      </c>
      <c r="E1413" t="str">
        <f>_xlfn.XLOOKUP(D1413,Planilha2!A:A,Planilha2!B:B)</f>
        <v>Compras EBMS</v>
      </c>
      <c r="F1413" s="2">
        <v>45476</v>
      </c>
      <c r="G1413" t="s">
        <v>1169</v>
      </c>
      <c r="H1413" s="10" t="s">
        <v>5666</v>
      </c>
      <c r="I1413" t="s">
        <v>1207</v>
      </c>
      <c r="J1413" t="s">
        <v>2093</v>
      </c>
      <c r="K1413" t="s">
        <v>1209</v>
      </c>
      <c r="L1413" t="str">
        <f t="shared" si="44"/>
        <v>Serviço</v>
      </c>
      <c r="M1413" t="s">
        <v>0</v>
      </c>
      <c r="N1413" t="s">
        <v>0</v>
      </c>
      <c r="O1413" t="s">
        <v>9</v>
      </c>
      <c r="P1413">
        <v>2118</v>
      </c>
      <c r="Q1413" t="str">
        <f>_xlfn.XLOOKUP(P1413,Planilha1!$A$2:$A$3,Planilha1!$B$2:$B$3)</f>
        <v>Arena</v>
      </c>
      <c r="R1413" t="s">
        <v>0</v>
      </c>
      <c r="S1413" s="3">
        <v>1</v>
      </c>
      <c r="T1413" t="s">
        <v>10</v>
      </c>
      <c r="U1413" s="3">
        <v>1</v>
      </c>
      <c r="V1413" t="s">
        <v>10</v>
      </c>
      <c r="W1413" s="4">
        <v>2392</v>
      </c>
      <c r="X1413" s="17">
        <f t="shared" si="45"/>
        <v>2392</v>
      </c>
      <c r="Y1413" t="s">
        <v>11</v>
      </c>
      <c r="Z1413" s="3">
        <v>1</v>
      </c>
      <c r="AA1413" s="3">
        <v>0</v>
      </c>
      <c r="AB1413" s="3">
        <v>0</v>
      </c>
      <c r="AC1413" s="3">
        <v>0</v>
      </c>
      <c r="AD1413" s="4">
        <v>0</v>
      </c>
      <c r="AE1413" s="3">
        <v>1</v>
      </c>
      <c r="AF1413" s="4">
        <v>2392</v>
      </c>
      <c r="AG1413" s="3">
        <v>1</v>
      </c>
      <c r="AH1413" s="4">
        <v>0</v>
      </c>
      <c r="AI1413" s="4">
        <v>0</v>
      </c>
      <c r="AJ1413" s="4">
        <v>0</v>
      </c>
      <c r="AK1413" s="4">
        <v>0</v>
      </c>
      <c r="AL1413" t="s">
        <v>2094</v>
      </c>
      <c r="AM1413" t="s">
        <v>13</v>
      </c>
    </row>
    <row r="1414" spans="1:39" x14ac:dyDescent="0.25">
      <c r="A1414" t="s">
        <v>1</v>
      </c>
      <c r="B1414" t="s">
        <v>2</v>
      </c>
      <c r="C1414" t="s">
        <v>3</v>
      </c>
      <c r="D1414" t="s">
        <v>4</v>
      </c>
      <c r="E1414" t="str">
        <f>_xlfn.XLOOKUP(D1414,Planilha2!A:A,Planilha2!B:B)</f>
        <v>Compras EBMS</v>
      </c>
      <c r="F1414" s="2">
        <v>45476</v>
      </c>
      <c r="G1414" t="s">
        <v>1217</v>
      </c>
      <c r="H1414" s="10" t="s">
        <v>5672</v>
      </c>
      <c r="I1414" t="s">
        <v>21</v>
      </c>
      <c r="J1414" t="s">
        <v>1323</v>
      </c>
      <c r="K1414" t="s">
        <v>8</v>
      </c>
      <c r="L1414" t="str">
        <f t="shared" si="44"/>
        <v>Serviço</v>
      </c>
      <c r="M1414" t="s">
        <v>0</v>
      </c>
      <c r="N1414" t="s">
        <v>0</v>
      </c>
      <c r="O1414" t="s">
        <v>9</v>
      </c>
      <c r="P1414">
        <v>2118</v>
      </c>
      <c r="Q1414" t="str">
        <f>_xlfn.XLOOKUP(P1414,Planilha1!$A$2:$A$3,Planilha1!$B$2:$B$3)</f>
        <v>Arena</v>
      </c>
      <c r="R1414" t="s">
        <v>0</v>
      </c>
      <c r="S1414" s="3">
        <v>1</v>
      </c>
      <c r="T1414" t="s">
        <v>10</v>
      </c>
      <c r="U1414" s="3">
        <v>1</v>
      </c>
      <c r="V1414" t="s">
        <v>10</v>
      </c>
      <c r="W1414" s="4">
        <v>500</v>
      </c>
      <c r="X1414" s="17">
        <f t="shared" si="45"/>
        <v>500</v>
      </c>
      <c r="Y1414" t="s">
        <v>11</v>
      </c>
      <c r="Z1414" s="3">
        <v>1</v>
      </c>
      <c r="AA1414" s="3">
        <v>0</v>
      </c>
      <c r="AB1414" s="3">
        <v>0</v>
      </c>
      <c r="AC1414" s="3">
        <v>1</v>
      </c>
      <c r="AD1414" s="4">
        <v>0</v>
      </c>
      <c r="AE1414" s="3">
        <v>1</v>
      </c>
      <c r="AF1414" s="4">
        <v>500</v>
      </c>
      <c r="AG1414" s="3">
        <v>1</v>
      </c>
      <c r="AH1414" s="4">
        <v>0</v>
      </c>
      <c r="AI1414" s="4">
        <v>0</v>
      </c>
      <c r="AJ1414" s="4">
        <v>0</v>
      </c>
      <c r="AK1414" s="4">
        <v>0</v>
      </c>
      <c r="AL1414" t="s">
        <v>2095</v>
      </c>
      <c r="AM1414" t="s">
        <v>13</v>
      </c>
    </row>
    <row r="1415" spans="1:39" x14ac:dyDescent="0.25">
      <c r="A1415" t="s">
        <v>1</v>
      </c>
      <c r="B1415" t="s">
        <v>2</v>
      </c>
      <c r="C1415" t="s">
        <v>3</v>
      </c>
      <c r="D1415" t="s">
        <v>4</v>
      </c>
      <c r="E1415" t="str">
        <f>_xlfn.XLOOKUP(D1415,Planilha2!A:A,Planilha2!B:B)</f>
        <v>Compras EBMS</v>
      </c>
      <c r="F1415" s="2">
        <v>45476</v>
      </c>
      <c r="G1415" t="s">
        <v>1220</v>
      </c>
      <c r="H1415" s="10" t="s">
        <v>5673</v>
      </c>
      <c r="I1415" t="s">
        <v>21</v>
      </c>
      <c r="J1415" t="s">
        <v>1326</v>
      </c>
      <c r="K1415" t="s">
        <v>8</v>
      </c>
      <c r="L1415" t="str">
        <f t="shared" si="44"/>
        <v>Serviço</v>
      </c>
      <c r="M1415" t="s">
        <v>0</v>
      </c>
      <c r="N1415" t="s">
        <v>0</v>
      </c>
      <c r="O1415" t="s">
        <v>9</v>
      </c>
      <c r="P1415">
        <v>2118</v>
      </c>
      <c r="Q1415" t="str">
        <f>_xlfn.XLOOKUP(P1415,Planilha1!$A$2:$A$3,Planilha1!$B$2:$B$3)</f>
        <v>Arena</v>
      </c>
      <c r="R1415" t="s">
        <v>0</v>
      </c>
      <c r="S1415" s="3">
        <v>1</v>
      </c>
      <c r="T1415" t="s">
        <v>10</v>
      </c>
      <c r="U1415" s="3">
        <v>1</v>
      </c>
      <c r="V1415" t="s">
        <v>10</v>
      </c>
      <c r="W1415" s="4">
        <v>500</v>
      </c>
      <c r="X1415" s="17">
        <f t="shared" si="45"/>
        <v>500</v>
      </c>
      <c r="Y1415" t="s">
        <v>11</v>
      </c>
      <c r="Z1415" s="3">
        <v>1</v>
      </c>
      <c r="AA1415" s="3">
        <v>0</v>
      </c>
      <c r="AB1415" s="3">
        <v>0</v>
      </c>
      <c r="AC1415" s="3">
        <v>0</v>
      </c>
      <c r="AD1415" s="4">
        <v>0</v>
      </c>
      <c r="AE1415" s="3">
        <v>1</v>
      </c>
      <c r="AF1415" s="4">
        <v>500</v>
      </c>
      <c r="AG1415" s="3">
        <v>1</v>
      </c>
      <c r="AH1415" s="4">
        <v>0</v>
      </c>
      <c r="AI1415" s="4">
        <v>0</v>
      </c>
      <c r="AJ1415" s="4">
        <v>0</v>
      </c>
      <c r="AK1415" s="4">
        <v>0</v>
      </c>
      <c r="AL1415" t="s">
        <v>2096</v>
      </c>
      <c r="AM1415" t="s">
        <v>13</v>
      </c>
    </row>
    <row r="1416" spans="1:39" x14ac:dyDescent="0.25">
      <c r="A1416" t="s">
        <v>1</v>
      </c>
      <c r="B1416" t="s">
        <v>2</v>
      </c>
      <c r="C1416" t="s">
        <v>3</v>
      </c>
      <c r="D1416" t="s">
        <v>4</v>
      </c>
      <c r="E1416" t="str">
        <f>_xlfn.XLOOKUP(D1416,Planilha2!A:A,Planilha2!B:B)</f>
        <v>Compras EBMS</v>
      </c>
      <c r="F1416" s="2">
        <v>45476</v>
      </c>
      <c r="G1416" t="s">
        <v>2097</v>
      </c>
      <c r="H1416" s="10" t="s">
        <v>5727</v>
      </c>
      <c r="I1416" t="s">
        <v>21</v>
      </c>
      <c r="J1416" t="s">
        <v>2098</v>
      </c>
      <c r="K1416" t="s">
        <v>8</v>
      </c>
      <c r="L1416" t="str">
        <f t="shared" si="44"/>
        <v>Serviço</v>
      </c>
      <c r="M1416" t="s">
        <v>0</v>
      </c>
      <c r="N1416" t="s">
        <v>0</v>
      </c>
      <c r="O1416" t="s">
        <v>9</v>
      </c>
      <c r="P1416">
        <v>2118</v>
      </c>
      <c r="Q1416" t="str">
        <f>_xlfn.XLOOKUP(P1416,Planilha1!$A$2:$A$3,Planilha1!$B$2:$B$3)</f>
        <v>Arena</v>
      </c>
      <c r="R1416" t="s">
        <v>0</v>
      </c>
      <c r="S1416" s="3">
        <v>1</v>
      </c>
      <c r="T1416" t="s">
        <v>10</v>
      </c>
      <c r="U1416" s="3">
        <v>1</v>
      </c>
      <c r="V1416" t="s">
        <v>10</v>
      </c>
      <c r="W1416" s="4">
        <v>2000</v>
      </c>
      <c r="X1416" s="17">
        <f t="shared" si="45"/>
        <v>2000</v>
      </c>
      <c r="Y1416" t="s">
        <v>11</v>
      </c>
      <c r="Z1416" s="3">
        <v>1</v>
      </c>
      <c r="AA1416" s="3">
        <v>0</v>
      </c>
      <c r="AB1416" s="3">
        <v>0</v>
      </c>
      <c r="AC1416" s="3">
        <v>0</v>
      </c>
      <c r="AD1416" s="4">
        <v>0</v>
      </c>
      <c r="AE1416" s="3">
        <v>1</v>
      </c>
      <c r="AF1416" s="4">
        <v>2000</v>
      </c>
      <c r="AG1416" s="3">
        <v>1</v>
      </c>
      <c r="AH1416" s="4">
        <v>0</v>
      </c>
      <c r="AI1416" s="4">
        <v>0</v>
      </c>
      <c r="AJ1416" s="4">
        <v>0</v>
      </c>
      <c r="AK1416" s="4">
        <v>0</v>
      </c>
      <c r="AL1416" t="s">
        <v>2099</v>
      </c>
      <c r="AM1416" t="s">
        <v>13</v>
      </c>
    </row>
    <row r="1417" spans="1:39" x14ac:dyDescent="0.25">
      <c r="A1417" t="s">
        <v>1</v>
      </c>
      <c r="B1417" t="s">
        <v>2</v>
      </c>
      <c r="C1417" t="s">
        <v>3</v>
      </c>
      <c r="D1417" t="s">
        <v>4</v>
      </c>
      <c r="E1417" t="str">
        <f>_xlfn.XLOOKUP(D1417,Planilha2!A:A,Planilha2!B:B)</f>
        <v>Compras EBMS</v>
      </c>
      <c r="F1417" s="2">
        <v>45476</v>
      </c>
      <c r="G1417" t="s">
        <v>1420</v>
      </c>
      <c r="H1417" s="10" t="s">
        <v>5701</v>
      </c>
      <c r="I1417" t="s">
        <v>1421</v>
      </c>
      <c r="J1417" t="s">
        <v>1422</v>
      </c>
      <c r="K1417" t="s">
        <v>8</v>
      </c>
      <c r="L1417" t="str">
        <f t="shared" si="44"/>
        <v>Serviço</v>
      </c>
      <c r="M1417" t="s">
        <v>0</v>
      </c>
      <c r="N1417" t="s">
        <v>0</v>
      </c>
      <c r="O1417" t="s">
        <v>9</v>
      </c>
      <c r="P1417">
        <v>2118</v>
      </c>
      <c r="Q1417" t="str">
        <f>_xlfn.XLOOKUP(P1417,Planilha1!$A$2:$A$3,Planilha1!$B$2:$B$3)</f>
        <v>Arena</v>
      </c>
      <c r="R1417" t="s">
        <v>0</v>
      </c>
      <c r="S1417" s="3">
        <v>1</v>
      </c>
      <c r="T1417" t="s">
        <v>10</v>
      </c>
      <c r="U1417" s="3">
        <v>1</v>
      </c>
      <c r="V1417" t="s">
        <v>10</v>
      </c>
      <c r="W1417" s="4">
        <v>5824</v>
      </c>
      <c r="X1417" s="17">
        <f t="shared" si="45"/>
        <v>5824</v>
      </c>
      <c r="Y1417" t="s">
        <v>11</v>
      </c>
      <c r="Z1417" s="3">
        <v>1</v>
      </c>
      <c r="AA1417" s="3">
        <v>0</v>
      </c>
      <c r="AB1417" s="3">
        <v>0</v>
      </c>
      <c r="AC1417" s="3">
        <v>0</v>
      </c>
      <c r="AD1417" s="4">
        <v>0</v>
      </c>
      <c r="AE1417" s="3">
        <v>1</v>
      </c>
      <c r="AF1417" s="4">
        <v>5824</v>
      </c>
      <c r="AG1417" s="3">
        <v>1</v>
      </c>
      <c r="AH1417" s="4">
        <v>0</v>
      </c>
      <c r="AI1417" s="4">
        <v>0</v>
      </c>
      <c r="AJ1417" s="4">
        <v>0</v>
      </c>
      <c r="AK1417" s="4">
        <v>0</v>
      </c>
      <c r="AL1417" t="s">
        <v>2100</v>
      </c>
      <c r="AM1417" t="s">
        <v>13</v>
      </c>
    </row>
    <row r="1418" spans="1:39" x14ac:dyDescent="0.25">
      <c r="A1418" t="s">
        <v>1</v>
      </c>
      <c r="B1418" t="s">
        <v>2</v>
      </c>
      <c r="C1418" t="s">
        <v>3</v>
      </c>
      <c r="D1418" t="s">
        <v>4</v>
      </c>
      <c r="E1418" t="str">
        <f>_xlfn.XLOOKUP(D1418,Planilha2!A:A,Planilha2!B:B)</f>
        <v>Compras EBMS</v>
      </c>
      <c r="F1418" s="2">
        <v>45476</v>
      </c>
      <c r="G1418" t="s">
        <v>1686</v>
      </c>
      <c r="H1418" s="10" t="s">
        <v>5716</v>
      </c>
      <c r="I1418" t="s">
        <v>1482</v>
      </c>
      <c r="J1418" t="s">
        <v>1917</v>
      </c>
      <c r="K1418" t="s">
        <v>8</v>
      </c>
      <c r="L1418" t="str">
        <f t="shared" si="44"/>
        <v>Serviço</v>
      </c>
      <c r="M1418" t="s">
        <v>0</v>
      </c>
      <c r="N1418" t="s">
        <v>0</v>
      </c>
      <c r="O1418" t="s">
        <v>9</v>
      </c>
      <c r="P1418">
        <v>2118</v>
      </c>
      <c r="Q1418" t="str">
        <f>_xlfn.XLOOKUP(P1418,Planilha1!$A$2:$A$3,Planilha1!$B$2:$B$3)</f>
        <v>Arena</v>
      </c>
      <c r="R1418" t="s">
        <v>0</v>
      </c>
      <c r="S1418" s="3">
        <v>1</v>
      </c>
      <c r="T1418" t="s">
        <v>10</v>
      </c>
      <c r="U1418" s="3">
        <v>1</v>
      </c>
      <c r="V1418" t="s">
        <v>10</v>
      </c>
      <c r="W1418" s="4">
        <v>6438</v>
      </c>
      <c r="X1418" s="17">
        <f t="shared" si="45"/>
        <v>6438</v>
      </c>
      <c r="Y1418" t="s">
        <v>11</v>
      </c>
      <c r="Z1418" s="3">
        <v>1</v>
      </c>
      <c r="AA1418" s="3">
        <v>0</v>
      </c>
      <c r="AB1418" s="3">
        <v>0</v>
      </c>
      <c r="AC1418" s="3">
        <v>1</v>
      </c>
      <c r="AD1418" s="4">
        <v>0</v>
      </c>
      <c r="AE1418" s="3">
        <v>1</v>
      </c>
      <c r="AF1418" s="4">
        <v>6438</v>
      </c>
      <c r="AG1418" s="3">
        <v>1</v>
      </c>
      <c r="AH1418" s="4">
        <v>0</v>
      </c>
      <c r="AI1418" s="4">
        <v>0</v>
      </c>
      <c r="AJ1418" s="4">
        <v>0</v>
      </c>
      <c r="AK1418" s="4">
        <v>0</v>
      </c>
      <c r="AL1418" t="s">
        <v>2101</v>
      </c>
      <c r="AM1418" t="s">
        <v>13</v>
      </c>
    </row>
    <row r="1419" spans="1:39" x14ac:dyDescent="0.25">
      <c r="A1419" t="s">
        <v>1</v>
      </c>
      <c r="B1419" t="s">
        <v>2</v>
      </c>
      <c r="C1419" t="s">
        <v>3</v>
      </c>
      <c r="D1419" t="s">
        <v>4</v>
      </c>
      <c r="E1419" t="str">
        <f>_xlfn.XLOOKUP(D1419,Planilha2!A:A,Planilha2!B:B)</f>
        <v>Compras EBMS</v>
      </c>
      <c r="F1419" s="2">
        <v>45476</v>
      </c>
      <c r="G1419" t="s">
        <v>1247</v>
      </c>
      <c r="H1419" s="10" t="s">
        <v>5679</v>
      </c>
      <c r="I1419" t="s">
        <v>21</v>
      </c>
      <c r="J1419" t="s">
        <v>1248</v>
      </c>
      <c r="K1419" t="s">
        <v>8</v>
      </c>
      <c r="L1419" t="str">
        <f t="shared" si="44"/>
        <v>Serviço</v>
      </c>
      <c r="M1419" t="s">
        <v>23</v>
      </c>
      <c r="N1419" t="s">
        <v>0</v>
      </c>
      <c r="O1419" t="s">
        <v>9</v>
      </c>
      <c r="P1419">
        <v>2118</v>
      </c>
      <c r="Q1419" t="str">
        <f>_xlfn.XLOOKUP(P1419,Planilha1!$A$2:$A$3,Planilha1!$B$2:$B$3)</f>
        <v>Arena</v>
      </c>
      <c r="R1419" t="s">
        <v>0</v>
      </c>
      <c r="S1419" s="3">
        <v>1</v>
      </c>
      <c r="T1419" t="s">
        <v>10</v>
      </c>
      <c r="U1419" s="3">
        <v>1</v>
      </c>
      <c r="V1419" t="s">
        <v>10</v>
      </c>
      <c r="W1419" s="4">
        <v>3500</v>
      </c>
      <c r="X1419" s="17">
        <f t="shared" si="45"/>
        <v>3500</v>
      </c>
      <c r="Y1419" t="s">
        <v>11</v>
      </c>
      <c r="Z1419" s="3">
        <v>1</v>
      </c>
      <c r="AA1419" s="3">
        <v>0</v>
      </c>
      <c r="AB1419" s="3">
        <v>0</v>
      </c>
      <c r="AC1419" s="3">
        <v>0</v>
      </c>
      <c r="AD1419" s="4">
        <v>0</v>
      </c>
      <c r="AE1419" s="3">
        <v>0</v>
      </c>
      <c r="AF1419" s="4">
        <v>0</v>
      </c>
      <c r="AG1419" s="3">
        <v>1</v>
      </c>
      <c r="AH1419" s="4">
        <v>0</v>
      </c>
      <c r="AI1419" s="4">
        <v>0</v>
      </c>
      <c r="AJ1419" s="4">
        <v>0</v>
      </c>
      <c r="AK1419" s="4">
        <v>0</v>
      </c>
      <c r="AL1419" t="s">
        <v>2102</v>
      </c>
      <c r="AM1419" t="s">
        <v>13</v>
      </c>
    </row>
    <row r="1420" spans="1:39" x14ac:dyDescent="0.25">
      <c r="A1420" t="s">
        <v>1</v>
      </c>
      <c r="B1420" t="s">
        <v>2</v>
      </c>
      <c r="C1420" t="s">
        <v>3</v>
      </c>
      <c r="D1420" t="s">
        <v>4</v>
      </c>
      <c r="E1420" t="str">
        <f>_xlfn.XLOOKUP(D1420,Planilha2!A:A,Planilha2!B:B)</f>
        <v>Compras EBMS</v>
      </c>
      <c r="F1420" s="2">
        <v>45476</v>
      </c>
      <c r="G1420" t="s">
        <v>1314</v>
      </c>
      <c r="H1420" s="10" t="s">
        <v>5973</v>
      </c>
      <c r="I1420" t="s">
        <v>21</v>
      </c>
      <c r="J1420" t="s">
        <v>2103</v>
      </c>
      <c r="K1420" t="s">
        <v>8</v>
      </c>
      <c r="L1420" t="str">
        <f t="shared" si="44"/>
        <v>Serviço</v>
      </c>
      <c r="M1420" t="s">
        <v>0</v>
      </c>
      <c r="N1420" t="s">
        <v>0</v>
      </c>
      <c r="O1420" t="s">
        <v>9</v>
      </c>
      <c r="P1420">
        <v>2118</v>
      </c>
      <c r="Q1420" t="str">
        <f>_xlfn.XLOOKUP(P1420,Planilha1!$A$2:$A$3,Planilha1!$B$2:$B$3)</f>
        <v>Arena</v>
      </c>
      <c r="R1420" t="s">
        <v>0</v>
      </c>
      <c r="S1420" s="3">
        <v>1</v>
      </c>
      <c r="T1420" t="s">
        <v>10</v>
      </c>
      <c r="U1420" s="3">
        <v>1</v>
      </c>
      <c r="V1420" t="s">
        <v>10</v>
      </c>
      <c r="W1420" s="4">
        <v>200</v>
      </c>
      <c r="X1420" s="17">
        <f t="shared" si="45"/>
        <v>200</v>
      </c>
      <c r="Y1420" t="s">
        <v>11</v>
      </c>
      <c r="Z1420" s="3">
        <v>1</v>
      </c>
      <c r="AA1420" s="3">
        <v>0</v>
      </c>
      <c r="AB1420" s="3">
        <v>0</v>
      </c>
      <c r="AC1420" s="3">
        <v>0</v>
      </c>
      <c r="AD1420" s="4">
        <v>0</v>
      </c>
      <c r="AE1420" s="3">
        <v>1</v>
      </c>
      <c r="AF1420" s="4">
        <v>200</v>
      </c>
      <c r="AG1420" s="3">
        <v>1</v>
      </c>
      <c r="AH1420" s="4">
        <v>0</v>
      </c>
      <c r="AI1420" s="4">
        <v>0</v>
      </c>
      <c r="AJ1420" s="4">
        <v>0</v>
      </c>
      <c r="AK1420" s="4">
        <v>0</v>
      </c>
      <c r="AL1420" t="s">
        <v>2104</v>
      </c>
      <c r="AM1420" t="s">
        <v>13</v>
      </c>
    </row>
    <row r="1421" spans="1:39" x14ac:dyDescent="0.25">
      <c r="A1421" t="s">
        <v>1</v>
      </c>
      <c r="B1421" t="s">
        <v>2</v>
      </c>
      <c r="C1421" t="s">
        <v>3</v>
      </c>
      <c r="D1421" t="s">
        <v>4</v>
      </c>
      <c r="E1421" t="str">
        <f>_xlfn.XLOOKUP(D1421,Planilha2!A:A,Planilha2!B:B)</f>
        <v>Compras EBMS</v>
      </c>
      <c r="F1421" s="2">
        <v>45476</v>
      </c>
      <c r="G1421" t="s">
        <v>518</v>
      </c>
      <c r="H1421" s="10" t="s">
        <v>5617</v>
      </c>
      <c r="I1421" t="s">
        <v>1319</v>
      </c>
      <c r="J1421" t="s">
        <v>2105</v>
      </c>
      <c r="K1421" t="s">
        <v>8</v>
      </c>
      <c r="L1421" t="str">
        <f t="shared" si="44"/>
        <v>Serviço</v>
      </c>
      <c r="M1421" t="s">
        <v>0</v>
      </c>
      <c r="N1421" t="s">
        <v>0</v>
      </c>
      <c r="O1421" t="s">
        <v>9</v>
      </c>
      <c r="P1421">
        <v>2118</v>
      </c>
      <c r="Q1421" t="str">
        <f>_xlfn.XLOOKUP(P1421,Planilha1!$A$2:$A$3,Planilha1!$B$2:$B$3)</f>
        <v>Arena</v>
      </c>
      <c r="R1421" t="s">
        <v>0</v>
      </c>
      <c r="S1421" s="3">
        <v>1</v>
      </c>
      <c r="T1421" t="s">
        <v>10</v>
      </c>
      <c r="U1421" s="3">
        <v>1</v>
      </c>
      <c r="V1421" t="s">
        <v>10</v>
      </c>
      <c r="W1421" s="4">
        <v>17333.939999999999</v>
      </c>
      <c r="X1421" s="17">
        <f t="shared" si="45"/>
        <v>17333.939999999999</v>
      </c>
      <c r="Y1421" t="s">
        <v>11</v>
      </c>
      <c r="Z1421" s="3">
        <v>1</v>
      </c>
      <c r="AA1421" s="3">
        <v>0</v>
      </c>
      <c r="AB1421" s="3">
        <v>0</v>
      </c>
      <c r="AC1421" s="3">
        <v>1</v>
      </c>
      <c r="AD1421" s="4">
        <v>0</v>
      </c>
      <c r="AE1421" s="3">
        <v>1</v>
      </c>
      <c r="AF1421" s="4">
        <v>17333.939999999999</v>
      </c>
      <c r="AG1421" s="3">
        <v>1</v>
      </c>
      <c r="AH1421" s="4">
        <v>0</v>
      </c>
      <c r="AI1421" s="4">
        <v>0</v>
      </c>
      <c r="AJ1421" s="4">
        <v>0</v>
      </c>
      <c r="AK1421" s="4">
        <v>0</v>
      </c>
      <c r="AL1421" t="s">
        <v>2106</v>
      </c>
      <c r="AM1421" t="s">
        <v>13</v>
      </c>
    </row>
    <row r="1422" spans="1:39" x14ac:dyDescent="0.25">
      <c r="A1422" t="s">
        <v>1</v>
      </c>
      <c r="B1422" t="s">
        <v>2</v>
      </c>
      <c r="C1422" t="s">
        <v>3</v>
      </c>
      <c r="D1422" t="s">
        <v>4</v>
      </c>
      <c r="E1422" t="str">
        <f>_xlfn.XLOOKUP(D1422,Planilha2!A:A,Planilha2!B:B)</f>
        <v>Compras EBMS</v>
      </c>
      <c r="F1422" s="2">
        <v>45477</v>
      </c>
      <c r="G1422" t="s">
        <v>1169</v>
      </c>
      <c r="H1422" s="10" t="s">
        <v>5666</v>
      </c>
      <c r="I1422" t="s">
        <v>1170</v>
      </c>
      <c r="J1422" t="s">
        <v>2107</v>
      </c>
      <c r="K1422" t="s">
        <v>1146</v>
      </c>
      <c r="L1422" t="str">
        <f t="shared" si="44"/>
        <v>Material</v>
      </c>
      <c r="M1422" t="s">
        <v>0</v>
      </c>
      <c r="N1422" t="s">
        <v>0</v>
      </c>
      <c r="O1422" t="s">
        <v>9</v>
      </c>
      <c r="P1422">
        <v>2118</v>
      </c>
      <c r="Q1422" t="str">
        <f>_xlfn.XLOOKUP(P1422,Planilha1!$A$2:$A$3,Planilha1!$B$2:$B$3)</f>
        <v>Arena</v>
      </c>
      <c r="R1422" t="s">
        <v>0</v>
      </c>
      <c r="S1422" s="3">
        <v>1</v>
      </c>
      <c r="T1422" t="s">
        <v>210</v>
      </c>
      <c r="U1422" s="3">
        <v>1</v>
      </c>
      <c r="V1422" t="s">
        <v>210</v>
      </c>
      <c r="W1422" s="4">
        <v>200</v>
      </c>
      <c r="X1422" s="17">
        <f t="shared" si="45"/>
        <v>200</v>
      </c>
      <c r="Y1422" t="s">
        <v>11</v>
      </c>
      <c r="Z1422" s="3">
        <v>1</v>
      </c>
      <c r="AA1422" s="3">
        <v>0</v>
      </c>
      <c r="AB1422" s="3">
        <v>0</v>
      </c>
      <c r="AC1422" s="3">
        <v>1</v>
      </c>
      <c r="AD1422" s="4">
        <v>0</v>
      </c>
      <c r="AE1422" s="3">
        <v>1</v>
      </c>
      <c r="AF1422" s="4">
        <v>200</v>
      </c>
      <c r="AG1422" s="3">
        <v>1</v>
      </c>
      <c r="AH1422" s="4">
        <v>0</v>
      </c>
      <c r="AI1422" s="4">
        <v>0</v>
      </c>
      <c r="AJ1422" s="4">
        <v>0</v>
      </c>
      <c r="AK1422" s="4">
        <v>0</v>
      </c>
      <c r="AL1422" t="s">
        <v>2108</v>
      </c>
      <c r="AM1422" t="s">
        <v>13</v>
      </c>
    </row>
    <row r="1423" spans="1:39" x14ac:dyDescent="0.25">
      <c r="A1423" t="s">
        <v>1</v>
      </c>
      <c r="B1423" t="s">
        <v>2</v>
      </c>
      <c r="C1423" t="s">
        <v>3</v>
      </c>
      <c r="D1423" t="s">
        <v>4</v>
      </c>
      <c r="E1423" t="str">
        <f>_xlfn.XLOOKUP(D1423,Planilha2!A:A,Planilha2!B:B)</f>
        <v>Compras EBMS</v>
      </c>
      <c r="F1423" s="2">
        <v>45478</v>
      </c>
      <c r="G1423" t="s">
        <v>1318</v>
      </c>
      <c r="H1423" s="10" t="s">
        <v>5693</v>
      </c>
      <c r="I1423" t="s">
        <v>1319</v>
      </c>
      <c r="J1423" t="s">
        <v>2109</v>
      </c>
      <c r="K1423" t="s">
        <v>8</v>
      </c>
      <c r="L1423" t="str">
        <f t="shared" si="44"/>
        <v>Serviço</v>
      </c>
      <c r="M1423" t="s">
        <v>0</v>
      </c>
      <c r="N1423" t="s">
        <v>0</v>
      </c>
      <c r="O1423" t="s">
        <v>9</v>
      </c>
      <c r="P1423">
        <v>2118</v>
      </c>
      <c r="Q1423" t="str">
        <f>_xlfn.XLOOKUP(P1423,Planilha1!$A$2:$A$3,Planilha1!$B$2:$B$3)</f>
        <v>Arena</v>
      </c>
      <c r="R1423" t="s">
        <v>0</v>
      </c>
      <c r="S1423" s="3">
        <v>1</v>
      </c>
      <c r="T1423" t="s">
        <v>10</v>
      </c>
      <c r="U1423" s="3">
        <v>1</v>
      </c>
      <c r="V1423" t="s">
        <v>10</v>
      </c>
      <c r="W1423" s="4">
        <v>738.9</v>
      </c>
      <c r="X1423" s="17">
        <f t="shared" si="45"/>
        <v>738.9</v>
      </c>
      <c r="Y1423" t="s">
        <v>11</v>
      </c>
      <c r="Z1423" s="3">
        <v>1</v>
      </c>
      <c r="AA1423" s="3">
        <v>0</v>
      </c>
      <c r="AB1423" s="3">
        <v>0</v>
      </c>
      <c r="AC1423" s="3">
        <v>1</v>
      </c>
      <c r="AD1423" s="4">
        <v>0</v>
      </c>
      <c r="AE1423" s="3">
        <v>1</v>
      </c>
      <c r="AF1423" s="4">
        <v>738.9</v>
      </c>
      <c r="AG1423" s="3">
        <v>1</v>
      </c>
      <c r="AH1423" s="4">
        <v>0</v>
      </c>
      <c r="AI1423" s="4">
        <v>0</v>
      </c>
      <c r="AJ1423" s="4">
        <v>0</v>
      </c>
      <c r="AK1423" s="4">
        <v>0</v>
      </c>
      <c r="AL1423" t="s">
        <v>2110</v>
      </c>
      <c r="AM1423" t="s">
        <v>13</v>
      </c>
    </row>
    <row r="1424" spans="1:39" x14ac:dyDescent="0.25">
      <c r="A1424" t="s">
        <v>1</v>
      </c>
      <c r="B1424" t="s">
        <v>2</v>
      </c>
      <c r="C1424" t="s">
        <v>3</v>
      </c>
      <c r="D1424" t="s">
        <v>4</v>
      </c>
      <c r="E1424" t="str">
        <f>_xlfn.XLOOKUP(D1424,Planilha2!A:A,Planilha2!B:B)</f>
        <v>Compras EBMS</v>
      </c>
      <c r="F1424" s="2">
        <v>45481</v>
      </c>
      <c r="G1424" t="s">
        <v>1150</v>
      </c>
      <c r="H1424" s="10" t="s">
        <v>5662</v>
      </c>
      <c r="I1424" t="s">
        <v>1643</v>
      </c>
      <c r="J1424" t="s">
        <v>2111</v>
      </c>
      <c r="K1424" t="s">
        <v>1644</v>
      </c>
      <c r="L1424" t="str">
        <f t="shared" si="44"/>
        <v>Serviço</v>
      </c>
      <c r="M1424" t="s">
        <v>0</v>
      </c>
      <c r="N1424" t="s">
        <v>0</v>
      </c>
      <c r="O1424" t="s">
        <v>9</v>
      </c>
      <c r="P1424">
        <v>2118</v>
      </c>
      <c r="Q1424" t="str">
        <f>_xlfn.XLOOKUP(P1424,Planilha1!$A$2:$A$3,Planilha1!$B$2:$B$3)</f>
        <v>Arena</v>
      </c>
      <c r="R1424" t="s">
        <v>0</v>
      </c>
      <c r="S1424" s="3">
        <v>1</v>
      </c>
      <c r="T1424" t="s">
        <v>10</v>
      </c>
      <c r="U1424" s="3">
        <v>1</v>
      </c>
      <c r="V1424" t="s">
        <v>10</v>
      </c>
      <c r="W1424" s="4">
        <v>5505.15</v>
      </c>
      <c r="X1424" s="17">
        <f t="shared" si="45"/>
        <v>5505.15</v>
      </c>
      <c r="Y1424" t="s">
        <v>11</v>
      </c>
      <c r="Z1424" s="3">
        <v>1</v>
      </c>
      <c r="AA1424" s="3">
        <v>0</v>
      </c>
      <c r="AB1424" s="3">
        <v>0</v>
      </c>
      <c r="AC1424" s="3">
        <v>1</v>
      </c>
      <c r="AD1424" s="4">
        <v>0</v>
      </c>
      <c r="AE1424" s="3">
        <v>1</v>
      </c>
      <c r="AF1424" s="4">
        <v>5505.15</v>
      </c>
      <c r="AG1424" s="3">
        <v>1</v>
      </c>
      <c r="AH1424" s="4">
        <v>0</v>
      </c>
      <c r="AI1424" s="4">
        <v>0</v>
      </c>
      <c r="AJ1424" s="4">
        <v>0</v>
      </c>
      <c r="AK1424" s="4">
        <v>0</v>
      </c>
      <c r="AL1424" t="s">
        <v>2112</v>
      </c>
      <c r="AM1424" t="s">
        <v>13</v>
      </c>
    </row>
    <row r="1425" spans="1:39" x14ac:dyDescent="0.25">
      <c r="A1425" t="s">
        <v>1</v>
      </c>
      <c r="B1425" t="s">
        <v>2</v>
      </c>
      <c r="C1425" t="s">
        <v>3</v>
      </c>
      <c r="D1425" t="s">
        <v>4</v>
      </c>
      <c r="E1425" t="str">
        <f>_xlfn.XLOOKUP(D1425,Planilha2!A:A,Planilha2!B:B)</f>
        <v>Compras EBMS</v>
      </c>
      <c r="F1425" s="2">
        <v>45481</v>
      </c>
      <c r="G1425" t="s">
        <v>1150</v>
      </c>
      <c r="H1425" s="10" t="s">
        <v>5662</v>
      </c>
      <c r="I1425" t="s">
        <v>1643</v>
      </c>
      <c r="J1425" t="s">
        <v>2111</v>
      </c>
      <c r="K1425" t="s">
        <v>1644</v>
      </c>
      <c r="L1425" t="str">
        <f t="shared" si="44"/>
        <v>Serviço</v>
      </c>
      <c r="M1425" t="s">
        <v>0</v>
      </c>
      <c r="N1425" t="s">
        <v>0</v>
      </c>
      <c r="O1425" t="s">
        <v>9</v>
      </c>
      <c r="P1425">
        <v>2118</v>
      </c>
      <c r="Q1425" t="str">
        <f>_xlfn.XLOOKUP(P1425,Planilha1!$A$2:$A$3,Planilha1!$B$2:$B$3)</f>
        <v>Arena</v>
      </c>
      <c r="R1425" t="s">
        <v>0</v>
      </c>
      <c r="S1425" s="3">
        <v>1</v>
      </c>
      <c r="T1425" t="s">
        <v>10</v>
      </c>
      <c r="U1425" s="3">
        <v>1</v>
      </c>
      <c r="V1425" t="s">
        <v>10</v>
      </c>
      <c r="W1425" s="4">
        <v>5505.15</v>
      </c>
      <c r="X1425" s="17">
        <f t="shared" si="45"/>
        <v>5505.15</v>
      </c>
      <c r="Y1425" t="s">
        <v>11</v>
      </c>
      <c r="Z1425" s="3">
        <v>1</v>
      </c>
      <c r="AA1425" s="3">
        <v>0</v>
      </c>
      <c r="AB1425" s="3">
        <v>0</v>
      </c>
      <c r="AC1425" s="3">
        <v>1</v>
      </c>
      <c r="AD1425" s="4">
        <v>0</v>
      </c>
      <c r="AE1425" s="3">
        <v>1</v>
      </c>
      <c r="AF1425" s="4">
        <v>5505.15</v>
      </c>
      <c r="AG1425" s="3">
        <v>1</v>
      </c>
      <c r="AH1425" s="4">
        <v>0</v>
      </c>
      <c r="AI1425" s="4">
        <v>0</v>
      </c>
      <c r="AJ1425" s="4">
        <v>0</v>
      </c>
      <c r="AK1425" s="4">
        <v>0</v>
      </c>
      <c r="AL1425" t="s">
        <v>2113</v>
      </c>
      <c r="AM1425" t="s">
        <v>13</v>
      </c>
    </row>
    <row r="1426" spans="1:39" x14ac:dyDescent="0.25">
      <c r="A1426" t="s">
        <v>1</v>
      </c>
      <c r="B1426" t="s">
        <v>2</v>
      </c>
      <c r="C1426" t="s">
        <v>3</v>
      </c>
      <c r="D1426" t="s">
        <v>4</v>
      </c>
      <c r="E1426" t="str">
        <f>_xlfn.XLOOKUP(D1426,Planilha2!A:A,Planilha2!B:B)</f>
        <v>Compras EBMS</v>
      </c>
      <c r="F1426" s="2">
        <v>45482</v>
      </c>
      <c r="G1426" t="s">
        <v>1113</v>
      </c>
      <c r="H1426" s="10" t="s">
        <v>5656</v>
      </c>
      <c r="I1426" t="s">
        <v>21</v>
      </c>
      <c r="J1426" t="s">
        <v>1117</v>
      </c>
      <c r="K1426" t="s">
        <v>8</v>
      </c>
      <c r="L1426" t="str">
        <f t="shared" si="44"/>
        <v>Serviço</v>
      </c>
      <c r="M1426" t="s">
        <v>0</v>
      </c>
      <c r="N1426" t="s">
        <v>0</v>
      </c>
      <c r="O1426" t="s">
        <v>9</v>
      </c>
      <c r="P1426">
        <v>2118</v>
      </c>
      <c r="Q1426" t="str">
        <f>_xlfn.XLOOKUP(P1426,Planilha1!$A$2:$A$3,Planilha1!$B$2:$B$3)</f>
        <v>Arena</v>
      </c>
      <c r="R1426" t="s">
        <v>0</v>
      </c>
      <c r="S1426" s="3">
        <v>1</v>
      </c>
      <c r="T1426" t="s">
        <v>10</v>
      </c>
      <c r="U1426" s="3">
        <v>1</v>
      </c>
      <c r="V1426" t="s">
        <v>10</v>
      </c>
      <c r="W1426" s="4">
        <v>1500</v>
      </c>
      <c r="X1426" s="17">
        <f t="shared" si="45"/>
        <v>1500</v>
      </c>
      <c r="Y1426" t="s">
        <v>11</v>
      </c>
      <c r="Z1426" s="3">
        <v>1</v>
      </c>
      <c r="AA1426" s="3">
        <v>0</v>
      </c>
      <c r="AB1426" s="3">
        <v>0</v>
      </c>
      <c r="AC1426" s="3">
        <v>0</v>
      </c>
      <c r="AD1426" s="4">
        <v>0</v>
      </c>
      <c r="AE1426" s="3">
        <v>1</v>
      </c>
      <c r="AF1426" s="4">
        <v>1500</v>
      </c>
      <c r="AG1426" s="3">
        <v>1</v>
      </c>
      <c r="AH1426" s="4">
        <v>0</v>
      </c>
      <c r="AI1426" s="4">
        <v>0</v>
      </c>
      <c r="AJ1426" s="4">
        <v>0</v>
      </c>
      <c r="AK1426" s="4">
        <v>0</v>
      </c>
      <c r="AL1426" t="s">
        <v>2114</v>
      </c>
      <c r="AM1426" t="s">
        <v>13</v>
      </c>
    </row>
    <row r="1427" spans="1:39" x14ac:dyDescent="0.25">
      <c r="A1427" t="s">
        <v>1</v>
      </c>
      <c r="B1427" t="s">
        <v>2</v>
      </c>
      <c r="C1427" t="s">
        <v>3</v>
      </c>
      <c r="D1427" t="s">
        <v>4</v>
      </c>
      <c r="E1427" t="str">
        <f>_xlfn.XLOOKUP(D1427,Planilha2!A:A,Planilha2!B:B)</f>
        <v>Compras EBMS</v>
      </c>
      <c r="F1427" s="2">
        <v>45482</v>
      </c>
      <c r="G1427" t="s">
        <v>1284</v>
      </c>
      <c r="H1427" s="10" t="s">
        <v>5687</v>
      </c>
      <c r="I1427" t="s">
        <v>793</v>
      </c>
      <c r="J1427" t="s">
        <v>1285</v>
      </c>
      <c r="K1427" t="s">
        <v>8</v>
      </c>
      <c r="L1427" t="str">
        <f t="shared" si="44"/>
        <v>Serviço</v>
      </c>
      <c r="M1427" t="s">
        <v>0</v>
      </c>
      <c r="N1427" t="s">
        <v>0</v>
      </c>
      <c r="O1427" t="s">
        <v>9</v>
      </c>
      <c r="P1427">
        <v>2118</v>
      </c>
      <c r="Q1427" t="str">
        <f>_xlfn.XLOOKUP(P1427,Planilha1!$A$2:$A$3,Planilha1!$B$2:$B$3)</f>
        <v>Arena</v>
      </c>
      <c r="R1427" t="s">
        <v>0</v>
      </c>
      <c r="S1427" s="3">
        <v>1</v>
      </c>
      <c r="T1427" t="s">
        <v>10</v>
      </c>
      <c r="U1427" s="3">
        <v>1</v>
      </c>
      <c r="V1427" t="s">
        <v>10</v>
      </c>
      <c r="W1427" s="4">
        <v>26400</v>
      </c>
      <c r="X1427" s="17">
        <f t="shared" si="45"/>
        <v>26400</v>
      </c>
      <c r="Y1427" t="s">
        <v>11</v>
      </c>
      <c r="Z1427" s="3">
        <v>1</v>
      </c>
      <c r="AA1427" s="3">
        <v>0</v>
      </c>
      <c r="AB1427" s="3">
        <v>0</v>
      </c>
      <c r="AC1427" s="3">
        <v>1</v>
      </c>
      <c r="AD1427" s="4">
        <v>0</v>
      </c>
      <c r="AE1427" s="3">
        <v>1</v>
      </c>
      <c r="AF1427" s="4">
        <v>26400</v>
      </c>
      <c r="AG1427" s="3">
        <v>1</v>
      </c>
      <c r="AH1427" s="4">
        <v>0</v>
      </c>
      <c r="AI1427" s="4">
        <v>0</v>
      </c>
      <c r="AJ1427" s="4">
        <v>0</v>
      </c>
      <c r="AK1427" s="4">
        <v>0</v>
      </c>
      <c r="AL1427" t="s">
        <v>2115</v>
      </c>
      <c r="AM1427" t="s">
        <v>13</v>
      </c>
    </row>
    <row r="1428" spans="1:39" x14ac:dyDescent="0.25">
      <c r="A1428" t="s">
        <v>1</v>
      </c>
      <c r="B1428" t="s">
        <v>2</v>
      </c>
      <c r="C1428" t="s">
        <v>3</v>
      </c>
      <c r="D1428" t="s">
        <v>4</v>
      </c>
      <c r="E1428" t="str">
        <f>_xlfn.XLOOKUP(D1428,Planilha2!A:A,Planilha2!B:B)</f>
        <v>Compras EBMS</v>
      </c>
      <c r="F1428" s="2">
        <v>45482</v>
      </c>
      <c r="G1428" t="s">
        <v>1287</v>
      </c>
      <c r="H1428" s="10" t="s">
        <v>5688</v>
      </c>
      <c r="I1428" t="s">
        <v>92</v>
      </c>
      <c r="J1428" t="s">
        <v>1288</v>
      </c>
      <c r="K1428" t="s">
        <v>8</v>
      </c>
      <c r="L1428" t="str">
        <f t="shared" si="44"/>
        <v>Serviço</v>
      </c>
      <c r="M1428" t="s">
        <v>0</v>
      </c>
      <c r="N1428" t="s">
        <v>0</v>
      </c>
      <c r="O1428" t="s">
        <v>9</v>
      </c>
      <c r="P1428">
        <v>2118</v>
      </c>
      <c r="Q1428" t="str">
        <f>_xlfn.XLOOKUP(P1428,Planilha1!$A$2:$A$3,Planilha1!$B$2:$B$3)</f>
        <v>Arena</v>
      </c>
      <c r="R1428" t="s">
        <v>0</v>
      </c>
      <c r="S1428" s="3">
        <v>1</v>
      </c>
      <c r="T1428" t="s">
        <v>10</v>
      </c>
      <c r="U1428" s="3">
        <v>1</v>
      </c>
      <c r="V1428" t="s">
        <v>10</v>
      </c>
      <c r="W1428" s="4">
        <v>11500</v>
      </c>
      <c r="X1428" s="17">
        <f t="shared" si="45"/>
        <v>11500</v>
      </c>
      <c r="Y1428" t="s">
        <v>11</v>
      </c>
      <c r="Z1428" s="3">
        <v>1</v>
      </c>
      <c r="AA1428" s="3">
        <v>0</v>
      </c>
      <c r="AB1428" s="3">
        <v>0</v>
      </c>
      <c r="AC1428" s="3">
        <v>1</v>
      </c>
      <c r="AD1428" s="4">
        <v>0</v>
      </c>
      <c r="AE1428" s="3">
        <v>1</v>
      </c>
      <c r="AF1428" s="4">
        <v>11500</v>
      </c>
      <c r="AG1428" s="3">
        <v>1</v>
      </c>
      <c r="AH1428" s="4">
        <v>0</v>
      </c>
      <c r="AI1428" s="4">
        <v>0</v>
      </c>
      <c r="AJ1428" s="4">
        <v>0</v>
      </c>
      <c r="AK1428" s="4">
        <v>0</v>
      </c>
      <c r="AL1428" t="s">
        <v>2116</v>
      </c>
      <c r="AM1428" t="s">
        <v>13</v>
      </c>
    </row>
    <row r="1429" spans="1:39" x14ac:dyDescent="0.25">
      <c r="A1429" t="s">
        <v>1</v>
      </c>
      <c r="B1429" t="s">
        <v>2</v>
      </c>
      <c r="C1429" t="s">
        <v>3</v>
      </c>
      <c r="D1429" t="s">
        <v>4</v>
      </c>
      <c r="E1429" t="str">
        <f>_xlfn.XLOOKUP(D1429,Planilha2!A:A,Planilha2!B:B)</f>
        <v>Compras EBMS</v>
      </c>
      <c r="F1429" s="2">
        <v>45482</v>
      </c>
      <c r="G1429" t="s">
        <v>1290</v>
      </c>
      <c r="H1429" s="10" t="s">
        <v>5689</v>
      </c>
      <c r="I1429" t="s">
        <v>128</v>
      </c>
      <c r="J1429" t="s">
        <v>1291</v>
      </c>
      <c r="K1429" t="s">
        <v>8</v>
      </c>
      <c r="L1429" t="str">
        <f t="shared" si="44"/>
        <v>Serviço</v>
      </c>
      <c r="M1429" t="s">
        <v>0</v>
      </c>
      <c r="N1429" t="s">
        <v>0</v>
      </c>
      <c r="O1429" t="s">
        <v>9</v>
      </c>
      <c r="P1429">
        <v>2118</v>
      </c>
      <c r="Q1429" t="str">
        <f>_xlfn.XLOOKUP(P1429,Planilha1!$A$2:$A$3,Planilha1!$B$2:$B$3)</f>
        <v>Arena</v>
      </c>
      <c r="R1429" t="s">
        <v>0</v>
      </c>
      <c r="S1429" s="3">
        <v>1</v>
      </c>
      <c r="T1429" t="s">
        <v>10</v>
      </c>
      <c r="U1429" s="3">
        <v>1</v>
      </c>
      <c r="V1429" t="s">
        <v>10</v>
      </c>
      <c r="W1429" s="4">
        <v>450</v>
      </c>
      <c r="X1429" s="17">
        <f t="shared" si="45"/>
        <v>450</v>
      </c>
      <c r="Y1429" t="s">
        <v>11</v>
      </c>
      <c r="Z1429" s="3">
        <v>1</v>
      </c>
      <c r="AA1429" s="3">
        <v>0</v>
      </c>
      <c r="AB1429" s="3">
        <v>0</v>
      </c>
      <c r="AC1429" s="3">
        <v>0</v>
      </c>
      <c r="AD1429" s="4">
        <v>0</v>
      </c>
      <c r="AE1429" s="3">
        <v>1</v>
      </c>
      <c r="AF1429" s="4">
        <v>450</v>
      </c>
      <c r="AG1429" s="3">
        <v>1</v>
      </c>
      <c r="AH1429" s="4">
        <v>0</v>
      </c>
      <c r="AI1429" s="4">
        <v>0</v>
      </c>
      <c r="AJ1429" s="4">
        <v>0</v>
      </c>
      <c r="AK1429" s="4">
        <v>0</v>
      </c>
      <c r="AL1429" t="s">
        <v>2117</v>
      </c>
      <c r="AM1429" t="s">
        <v>13</v>
      </c>
    </row>
    <row r="1430" spans="1:39" x14ac:dyDescent="0.25">
      <c r="A1430" t="s">
        <v>78</v>
      </c>
      <c r="B1430" t="s">
        <v>2</v>
      </c>
      <c r="C1430" t="s">
        <v>3</v>
      </c>
      <c r="D1430" t="s">
        <v>4</v>
      </c>
      <c r="E1430" t="str">
        <f>_xlfn.XLOOKUP(D1430,Planilha2!A:A,Planilha2!B:B)</f>
        <v>Compras EBMS</v>
      </c>
      <c r="F1430" s="2">
        <v>45482</v>
      </c>
      <c r="G1430" t="s">
        <v>1290</v>
      </c>
      <c r="H1430" s="10" t="s">
        <v>5689</v>
      </c>
      <c r="I1430" t="s">
        <v>128</v>
      </c>
      <c r="J1430" t="s">
        <v>1291</v>
      </c>
      <c r="K1430" t="s">
        <v>8</v>
      </c>
      <c r="L1430" t="str">
        <f t="shared" si="44"/>
        <v>Serviço</v>
      </c>
      <c r="M1430" t="s">
        <v>0</v>
      </c>
      <c r="N1430" t="s">
        <v>0</v>
      </c>
      <c r="O1430" t="s">
        <v>9</v>
      </c>
      <c r="P1430">
        <v>2118</v>
      </c>
      <c r="Q1430" t="str">
        <f>_xlfn.XLOOKUP(P1430,Planilha1!$A$2:$A$3,Planilha1!$B$2:$B$3)</f>
        <v>Arena</v>
      </c>
      <c r="R1430" t="s">
        <v>0</v>
      </c>
      <c r="S1430" s="3">
        <v>1</v>
      </c>
      <c r="T1430" t="s">
        <v>10</v>
      </c>
      <c r="U1430" s="3">
        <v>1</v>
      </c>
      <c r="V1430" t="s">
        <v>10</v>
      </c>
      <c r="W1430" s="4">
        <v>2500</v>
      </c>
      <c r="X1430" s="17">
        <f t="shared" si="45"/>
        <v>2500</v>
      </c>
      <c r="Y1430" t="s">
        <v>11</v>
      </c>
      <c r="Z1430" s="3">
        <v>1</v>
      </c>
      <c r="AA1430" s="3">
        <v>0</v>
      </c>
      <c r="AB1430" s="3">
        <v>0</v>
      </c>
      <c r="AC1430" s="3">
        <v>0</v>
      </c>
      <c r="AD1430" s="4">
        <v>0</v>
      </c>
      <c r="AE1430" s="3">
        <v>1</v>
      </c>
      <c r="AF1430" s="4">
        <v>2500</v>
      </c>
      <c r="AG1430" s="3">
        <v>1</v>
      </c>
      <c r="AH1430" s="4">
        <v>0</v>
      </c>
      <c r="AI1430" s="4">
        <v>0</v>
      </c>
      <c r="AJ1430" s="4">
        <v>0</v>
      </c>
      <c r="AK1430" s="4">
        <v>0</v>
      </c>
      <c r="AL1430" t="s">
        <v>2117</v>
      </c>
      <c r="AM1430" t="s">
        <v>13</v>
      </c>
    </row>
    <row r="1431" spans="1:39" x14ac:dyDescent="0.25">
      <c r="A1431" t="s">
        <v>1</v>
      </c>
      <c r="B1431" t="s">
        <v>2</v>
      </c>
      <c r="C1431" t="s">
        <v>3</v>
      </c>
      <c r="D1431" t="s">
        <v>4</v>
      </c>
      <c r="E1431" t="str">
        <f>_xlfn.XLOOKUP(D1431,Planilha2!A:A,Planilha2!B:B)</f>
        <v>Compras EBMS</v>
      </c>
      <c r="F1431" s="2">
        <v>45482</v>
      </c>
      <c r="G1431" t="s">
        <v>46</v>
      </c>
      <c r="H1431" s="10" t="s">
        <v>46</v>
      </c>
      <c r="I1431" t="s">
        <v>336</v>
      </c>
      <c r="J1431" t="s">
        <v>337</v>
      </c>
      <c r="K1431" t="s">
        <v>338</v>
      </c>
      <c r="L1431" t="str">
        <f t="shared" si="44"/>
        <v>Locação</v>
      </c>
      <c r="M1431" t="s">
        <v>0</v>
      </c>
      <c r="N1431" t="s">
        <v>0</v>
      </c>
      <c r="O1431" t="s">
        <v>9</v>
      </c>
      <c r="P1431">
        <v>2118</v>
      </c>
      <c r="Q1431" t="str">
        <f>_xlfn.XLOOKUP(P1431,Planilha1!$A$2:$A$3,Planilha1!$B$2:$B$3)</f>
        <v>Arena</v>
      </c>
      <c r="R1431" t="s">
        <v>0</v>
      </c>
      <c r="S1431" s="3">
        <v>1</v>
      </c>
      <c r="T1431" t="s">
        <v>210</v>
      </c>
      <c r="U1431" s="3">
        <v>1</v>
      </c>
      <c r="V1431" t="s">
        <v>210</v>
      </c>
      <c r="W1431" s="4">
        <v>10500</v>
      </c>
      <c r="X1431" s="17">
        <f t="shared" si="45"/>
        <v>10500</v>
      </c>
      <c r="Y1431" t="s">
        <v>11</v>
      </c>
      <c r="Z1431" s="3">
        <v>1</v>
      </c>
      <c r="AA1431" s="3">
        <v>0</v>
      </c>
      <c r="AB1431" s="3">
        <v>0</v>
      </c>
      <c r="AC1431" s="3">
        <v>1</v>
      </c>
      <c r="AD1431" s="4">
        <v>0</v>
      </c>
      <c r="AE1431" s="3">
        <v>1</v>
      </c>
      <c r="AF1431" s="4">
        <v>10500</v>
      </c>
      <c r="AG1431" s="3">
        <v>1</v>
      </c>
      <c r="AH1431" s="4">
        <v>0</v>
      </c>
      <c r="AI1431" s="4">
        <v>0</v>
      </c>
      <c r="AJ1431" s="4">
        <v>0</v>
      </c>
      <c r="AK1431" s="4">
        <v>0</v>
      </c>
      <c r="AL1431" t="s">
        <v>2118</v>
      </c>
      <c r="AM1431" t="s">
        <v>13</v>
      </c>
    </row>
    <row r="1432" spans="1:39" x14ac:dyDescent="0.25">
      <c r="A1432" t="s">
        <v>1</v>
      </c>
      <c r="B1432" t="s">
        <v>2</v>
      </c>
      <c r="C1432" t="s">
        <v>3</v>
      </c>
      <c r="D1432" t="s">
        <v>4</v>
      </c>
      <c r="E1432" t="str">
        <f>_xlfn.XLOOKUP(D1432,Planilha2!A:A,Planilha2!B:B)</f>
        <v>Compras EBMS</v>
      </c>
      <c r="F1432" s="2">
        <v>45482</v>
      </c>
      <c r="G1432" t="s">
        <v>1250</v>
      </c>
      <c r="H1432" s="10" t="s">
        <v>5680</v>
      </c>
      <c r="I1432" t="s">
        <v>21</v>
      </c>
      <c r="J1432" t="s">
        <v>1385</v>
      </c>
      <c r="K1432" t="s">
        <v>8</v>
      </c>
      <c r="L1432" t="str">
        <f t="shared" si="44"/>
        <v>Serviço</v>
      </c>
      <c r="M1432" t="s">
        <v>0</v>
      </c>
      <c r="N1432" t="s">
        <v>0</v>
      </c>
      <c r="O1432" t="s">
        <v>9</v>
      </c>
      <c r="P1432">
        <v>2118</v>
      </c>
      <c r="Q1432" t="str">
        <f>_xlfn.XLOOKUP(P1432,Planilha1!$A$2:$A$3,Planilha1!$B$2:$B$3)</f>
        <v>Arena</v>
      </c>
      <c r="R1432" t="s">
        <v>0</v>
      </c>
      <c r="S1432" s="3">
        <v>1</v>
      </c>
      <c r="T1432" t="s">
        <v>10</v>
      </c>
      <c r="U1432" s="3">
        <v>1</v>
      </c>
      <c r="V1432" t="s">
        <v>10</v>
      </c>
      <c r="W1432" s="4">
        <v>5040</v>
      </c>
      <c r="X1432" s="17">
        <f t="shared" si="45"/>
        <v>5040</v>
      </c>
      <c r="Y1432" t="s">
        <v>11</v>
      </c>
      <c r="Z1432" s="3">
        <v>1</v>
      </c>
      <c r="AA1432" s="3">
        <v>0</v>
      </c>
      <c r="AB1432" s="3">
        <v>0</v>
      </c>
      <c r="AC1432" s="3">
        <v>0</v>
      </c>
      <c r="AD1432" s="4">
        <v>0</v>
      </c>
      <c r="AE1432" s="3">
        <v>1</v>
      </c>
      <c r="AF1432" s="4">
        <v>5040</v>
      </c>
      <c r="AG1432" s="3">
        <v>1</v>
      </c>
      <c r="AH1432" s="4">
        <v>0</v>
      </c>
      <c r="AI1432" s="4">
        <v>0</v>
      </c>
      <c r="AJ1432" s="4">
        <v>0</v>
      </c>
      <c r="AK1432" s="4">
        <v>0</v>
      </c>
      <c r="AL1432" t="s">
        <v>2119</v>
      </c>
      <c r="AM1432" t="s">
        <v>13</v>
      </c>
    </row>
    <row r="1433" spans="1:39" x14ac:dyDescent="0.25">
      <c r="A1433" t="s">
        <v>1</v>
      </c>
      <c r="B1433" t="s">
        <v>2</v>
      </c>
      <c r="C1433" t="s">
        <v>3</v>
      </c>
      <c r="D1433" t="s">
        <v>4</v>
      </c>
      <c r="E1433" t="str">
        <f>_xlfn.XLOOKUP(D1433,Planilha2!A:A,Planilha2!B:B)</f>
        <v>Compras EBMS</v>
      </c>
      <c r="F1433" s="2">
        <v>45482</v>
      </c>
      <c r="G1433" t="s">
        <v>1428</v>
      </c>
      <c r="H1433" s="10" t="s">
        <v>5702</v>
      </c>
      <c r="I1433" t="s">
        <v>92</v>
      </c>
      <c r="J1433" t="s">
        <v>2120</v>
      </c>
      <c r="K1433" t="s">
        <v>8</v>
      </c>
      <c r="L1433" t="str">
        <f t="shared" si="44"/>
        <v>Serviço</v>
      </c>
      <c r="M1433" t="s">
        <v>0</v>
      </c>
      <c r="N1433" t="s">
        <v>0</v>
      </c>
      <c r="O1433" t="s">
        <v>9</v>
      </c>
      <c r="P1433">
        <v>2118</v>
      </c>
      <c r="Q1433" t="str">
        <f>_xlfn.XLOOKUP(P1433,Planilha1!$A$2:$A$3,Planilha1!$B$2:$B$3)</f>
        <v>Arena</v>
      </c>
      <c r="R1433" t="s">
        <v>0</v>
      </c>
      <c r="S1433" s="3">
        <v>1</v>
      </c>
      <c r="T1433" t="s">
        <v>10</v>
      </c>
      <c r="U1433" s="3">
        <v>1</v>
      </c>
      <c r="V1433" t="s">
        <v>10</v>
      </c>
      <c r="W1433" s="4">
        <v>10000</v>
      </c>
      <c r="X1433" s="17">
        <f t="shared" si="45"/>
        <v>10000</v>
      </c>
      <c r="Y1433" t="s">
        <v>11</v>
      </c>
      <c r="Z1433" s="3">
        <v>1</v>
      </c>
      <c r="AA1433" s="3">
        <v>0</v>
      </c>
      <c r="AB1433" s="3">
        <v>0</v>
      </c>
      <c r="AC1433" s="3">
        <v>1</v>
      </c>
      <c r="AD1433" s="4">
        <v>0</v>
      </c>
      <c r="AE1433" s="3">
        <v>1</v>
      </c>
      <c r="AF1433" s="4">
        <v>10000</v>
      </c>
      <c r="AG1433" s="3">
        <v>1</v>
      </c>
      <c r="AH1433" s="4">
        <v>0</v>
      </c>
      <c r="AI1433" s="4">
        <v>0</v>
      </c>
      <c r="AJ1433" s="4">
        <v>0</v>
      </c>
      <c r="AK1433" s="4">
        <v>0</v>
      </c>
      <c r="AL1433" t="s">
        <v>2121</v>
      </c>
      <c r="AM1433" t="s">
        <v>13</v>
      </c>
    </row>
    <row r="1434" spans="1:39" x14ac:dyDescent="0.25">
      <c r="A1434" t="s">
        <v>1</v>
      </c>
      <c r="B1434" t="s">
        <v>2</v>
      </c>
      <c r="C1434" t="s">
        <v>3</v>
      </c>
      <c r="D1434" t="s">
        <v>4</v>
      </c>
      <c r="E1434" t="str">
        <f>_xlfn.XLOOKUP(D1434,Planilha2!A:A,Planilha2!B:B)</f>
        <v>Compras EBMS</v>
      </c>
      <c r="F1434" s="2">
        <v>45482</v>
      </c>
      <c r="G1434" t="s">
        <v>1247</v>
      </c>
      <c r="H1434" s="10" t="s">
        <v>5679</v>
      </c>
      <c r="I1434" t="s">
        <v>21</v>
      </c>
      <c r="J1434" t="s">
        <v>2122</v>
      </c>
      <c r="K1434" t="s">
        <v>8</v>
      </c>
      <c r="L1434" t="str">
        <f t="shared" si="44"/>
        <v>Serviço</v>
      </c>
      <c r="M1434" t="s">
        <v>0</v>
      </c>
      <c r="N1434" t="s">
        <v>0</v>
      </c>
      <c r="O1434" t="s">
        <v>9</v>
      </c>
      <c r="P1434">
        <v>2118</v>
      </c>
      <c r="Q1434" t="str">
        <f>_xlfn.XLOOKUP(P1434,Planilha1!$A$2:$A$3,Planilha1!$B$2:$B$3)</f>
        <v>Arena</v>
      </c>
      <c r="R1434" t="s">
        <v>0</v>
      </c>
      <c r="S1434" s="3">
        <v>1</v>
      </c>
      <c r="T1434" t="s">
        <v>10</v>
      </c>
      <c r="U1434" s="3">
        <v>1</v>
      </c>
      <c r="V1434" t="s">
        <v>10</v>
      </c>
      <c r="W1434" s="4">
        <v>3200</v>
      </c>
      <c r="X1434" s="17">
        <f t="shared" si="45"/>
        <v>3200</v>
      </c>
      <c r="Y1434" t="s">
        <v>11</v>
      </c>
      <c r="Z1434" s="3">
        <v>1</v>
      </c>
      <c r="AA1434" s="3">
        <v>0</v>
      </c>
      <c r="AB1434" s="3">
        <v>0</v>
      </c>
      <c r="AC1434" s="3">
        <v>0</v>
      </c>
      <c r="AD1434" s="4">
        <v>0</v>
      </c>
      <c r="AE1434" s="3">
        <v>1</v>
      </c>
      <c r="AF1434" s="4">
        <v>3200</v>
      </c>
      <c r="AG1434" s="3">
        <v>1</v>
      </c>
      <c r="AH1434" s="4">
        <v>0</v>
      </c>
      <c r="AI1434" s="4">
        <v>0</v>
      </c>
      <c r="AJ1434" s="4">
        <v>0</v>
      </c>
      <c r="AK1434" s="4">
        <v>0</v>
      </c>
      <c r="AL1434" t="s">
        <v>2123</v>
      </c>
      <c r="AM1434" t="s">
        <v>13</v>
      </c>
    </row>
    <row r="1435" spans="1:39" x14ac:dyDescent="0.25">
      <c r="A1435" t="s">
        <v>1</v>
      </c>
      <c r="B1435" t="s">
        <v>2</v>
      </c>
      <c r="C1435" t="s">
        <v>3</v>
      </c>
      <c r="D1435" t="s">
        <v>4</v>
      </c>
      <c r="E1435" t="str">
        <f>_xlfn.XLOOKUP(D1435,Planilha2!A:A,Planilha2!B:B)</f>
        <v>Compras EBMS</v>
      </c>
      <c r="F1435" s="2">
        <v>45482</v>
      </c>
      <c r="G1435" t="s">
        <v>1584</v>
      </c>
      <c r="H1435" s="10" t="s">
        <v>5711</v>
      </c>
      <c r="I1435" t="s">
        <v>793</v>
      </c>
      <c r="J1435" t="s">
        <v>2124</v>
      </c>
      <c r="K1435" t="s">
        <v>8</v>
      </c>
      <c r="L1435" t="str">
        <f t="shared" si="44"/>
        <v>Serviço</v>
      </c>
      <c r="M1435" t="s">
        <v>0</v>
      </c>
      <c r="N1435" t="s">
        <v>0</v>
      </c>
      <c r="O1435" t="s">
        <v>9</v>
      </c>
      <c r="P1435">
        <v>2118</v>
      </c>
      <c r="Q1435" t="str">
        <f>_xlfn.XLOOKUP(P1435,Planilha1!$A$2:$A$3,Planilha1!$B$2:$B$3)</f>
        <v>Arena</v>
      </c>
      <c r="R1435" t="s">
        <v>0</v>
      </c>
      <c r="S1435" s="3">
        <v>1</v>
      </c>
      <c r="T1435" t="s">
        <v>10</v>
      </c>
      <c r="U1435" s="3">
        <v>1</v>
      </c>
      <c r="V1435" t="s">
        <v>10</v>
      </c>
      <c r="W1435" s="4">
        <v>8000</v>
      </c>
      <c r="X1435" s="17">
        <f t="shared" si="45"/>
        <v>8000</v>
      </c>
      <c r="Y1435" t="s">
        <v>11</v>
      </c>
      <c r="Z1435" s="3">
        <v>1</v>
      </c>
      <c r="AA1435" s="3">
        <v>0</v>
      </c>
      <c r="AB1435" s="3">
        <v>0</v>
      </c>
      <c r="AC1435" s="3">
        <v>0</v>
      </c>
      <c r="AD1435" s="4">
        <v>0</v>
      </c>
      <c r="AE1435" s="3">
        <v>1</v>
      </c>
      <c r="AF1435" s="4">
        <v>8000</v>
      </c>
      <c r="AG1435" s="3">
        <v>1</v>
      </c>
      <c r="AH1435" s="4">
        <v>0</v>
      </c>
      <c r="AI1435" s="4">
        <v>0</v>
      </c>
      <c r="AJ1435" s="4">
        <v>0</v>
      </c>
      <c r="AK1435" s="4">
        <v>0</v>
      </c>
      <c r="AL1435" t="s">
        <v>2125</v>
      </c>
      <c r="AM1435" t="s">
        <v>13</v>
      </c>
    </row>
    <row r="1436" spans="1:39" x14ac:dyDescent="0.25">
      <c r="A1436" t="s">
        <v>1</v>
      </c>
      <c r="B1436" t="s">
        <v>2</v>
      </c>
      <c r="C1436" t="s">
        <v>3</v>
      </c>
      <c r="D1436" t="s">
        <v>4</v>
      </c>
      <c r="E1436" t="str">
        <f>_xlfn.XLOOKUP(D1436,Planilha2!A:A,Planilha2!B:B)</f>
        <v>Compras EBMS</v>
      </c>
      <c r="F1436" s="2">
        <v>45482</v>
      </c>
      <c r="G1436" t="s">
        <v>1261</v>
      </c>
      <c r="H1436" s="10" t="s">
        <v>5684</v>
      </c>
      <c r="I1436" t="s">
        <v>33</v>
      </c>
      <c r="J1436" t="s">
        <v>2126</v>
      </c>
      <c r="K1436" t="s">
        <v>8</v>
      </c>
      <c r="L1436" t="str">
        <f t="shared" si="44"/>
        <v>Serviço</v>
      </c>
      <c r="M1436" t="s">
        <v>0</v>
      </c>
      <c r="N1436" t="s">
        <v>0</v>
      </c>
      <c r="O1436" t="s">
        <v>9</v>
      </c>
      <c r="P1436">
        <v>2118</v>
      </c>
      <c r="Q1436" t="str">
        <f>_xlfn.XLOOKUP(P1436,Planilha1!$A$2:$A$3,Planilha1!$B$2:$B$3)</f>
        <v>Arena</v>
      </c>
      <c r="R1436" t="s">
        <v>0</v>
      </c>
      <c r="S1436" s="3">
        <v>1</v>
      </c>
      <c r="T1436" t="s">
        <v>10</v>
      </c>
      <c r="U1436" s="3">
        <v>1</v>
      </c>
      <c r="V1436" t="s">
        <v>10</v>
      </c>
      <c r="W1436" s="4">
        <v>1959.2</v>
      </c>
      <c r="X1436" s="17">
        <f t="shared" si="45"/>
        <v>1959.2</v>
      </c>
      <c r="Y1436" t="s">
        <v>11</v>
      </c>
      <c r="Z1436" s="3">
        <v>1</v>
      </c>
      <c r="AA1436" s="3">
        <v>0</v>
      </c>
      <c r="AB1436" s="3">
        <v>0</v>
      </c>
      <c r="AC1436" s="3">
        <v>1</v>
      </c>
      <c r="AD1436" s="4">
        <v>0</v>
      </c>
      <c r="AE1436" s="3">
        <v>1</v>
      </c>
      <c r="AF1436" s="4">
        <v>1959.2</v>
      </c>
      <c r="AG1436" s="3">
        <v>1</v>
      </c>
      <c r="AH1436" s="4">
        <v>0</v>
      </c>
      <c r="AI1436" s="4">
        <v>0</v>
      </c>
      <c r="AJ1436" s="4">
        <v>0</v>
      </c>
      <c r="AK1436" s="4">
        <v>0</v>
      </c>
      <c r="AL1436" t="s">
        <v>2127</v>
      </c>
      <c r="AM1436" t="s">
        <v>13</v>
      </c>
    </row>
    <row r="1437" spans="1:39" x14ac:dyDescent="0.25">
      <c r="A1437" t="s">
        <v>1</v>
      </c>
      <c r="B1437" t="s">
        <v>2</v>
      </c>
      <c r="C1437" t="s">
        <v>3</v>
      </c>
      <c r="D1437" t="s">
        <v>4</v>
      </c>
      <c r="E1437" t="str">
        <f>_xlfn.XLOOKUP(D1437,Planilha2!A:A,Planilha2!B:B)</f>
        <v>Compras EBMS</v>
      </c>
      <c r="F1437" s="2">
        <v>45482</v>
      </c>
      <c r="G1437" t="s">
        <v>1261</v>
      </c>
      <c r="H1437" s="10" t="s">
        <v>5684</v>
      </c>
      <c r="I1437" t="s">
        <v>33</v>
      </c>
      <c r="J1437" t="s">
        <v>2128</v>
      </c>
      <c r="K1437" t="s">
        <v>8</v>
      </c>
      <c r="L1437" t="str">
        <f t="shared" si="44"/>
        <v>Serviço</v>
      </c>
      <c r="M1437" t="s">
        <v>0</v>
      </c>
      <c r="N1437" t="s">
        <v>0</v>
      </c>
      <c r="O1437" t="s">
        <v>9</v>
      </c>
      <c r="P1437">
        <v>2118</v>
      </c>
      <c r="Q1437" t="str">
        <f>_xlfn.XLOOKUP(P1437,Planilha1!$A$2:$A$3,Planilha1!$B$2:$B$3)</f>
        <v>Arena</v>
      </c>
      <c r="R1437" t="s">
        <v>0</v>
      </c>
      <c r="S1437" s="3">
        <v>1</v>
      </c>
      <c r="T1437" t="s">
        <v>10</v>
      </c>
      <c r="U1437" s="3">
        <v>1</v>
      </c>
      <c r="V1437" t="s">
        <v>10</v>
      </c>
      <c r="W1437" s="4">
        <v>1959.2</v>
      </c>
      <c r="X1437" s="17">
        <f t="shared" si="45"/>
        <v>1959.2</v>
      </c>
      <c r="Y1437" t="s">
        <v>11</v>
      </c>
      <c r="Z1437" s="3">
        <v>1</v>
      </c>
      <c r="AA1437" s="3">
        <v>0</v>
      </c>
      <c r="AB1437" s="3">
        <v>0</v>
      </c>
      <c r="AC1437" s="3">
        <v>1</v>
      </c>
      <c r="AD1437" s="4">
        <v>0</v>
      </c>
      <c r="AE1437" s="3">
        <v>1</v>
      </c>
      <c r="AF1437" s="4">
        <v>1959.2</v>
      </c>
      <c r="AG1437" s="3">
        <v>1</v>
      </c>
      <c r="AH1437" s="4">
        <v>0</v>
      </c>
      <c r="AI1437" s="4">
        <v>0</v>
      </c>
      <c r="AJ1437" s="4">
        <v>0</v>
      </c>
      <c r="AK1437" s="4">
        <v>0</v>
      </c>
      <c r="AL1437" t="s">
        <v>2129</v>
      </c>
      <c r="AM1437" t="s">
        <v>13</v>
      </c>
    </row>
    <row r="1438" spans="1:39" x14ac:dyDescent="0.25">
      <c r="A1438" t="s">
        <v>1</v>
      </c>
      <c r="B1438" t="s">
        <v>2</v>
      </c>
      <c r="C1438" t="s">
        <v>3</v>
      </c>
      <c r="D1438" t="s">
        <v>4</v>
      </c>
      <c r="E1438" t="str">
        <f>_xlfn.XLOOKUP(D1438,Planilha2!A:A,Planilha2!B:B)</f>
        <v>Compras EBMS</v>
      </c>
      <c r="F1438" s="2">
        <v>45482</v>
      </c>
      <c r="G1438" t="s">
        <v>1261</v>
      </c>
      <c r="H1438" s="10" t="s">
        <v>5684</v>
      </c>
      <c r="I1438" t="s">
        <v>33</v>
      </c>
      <c r="J1438" t="s">
        <v>2126</v>
      </c>
      <c r="K1438" t="s">
        <v>8</v>
      </c>
      <c r="L1438" t="str">
        <f t="shared" si="44"/>
        <v>Serviço</v>
      </c>
      <c r="M1438" t="s">
        <v>0</v>
      </c>
      <c r="N1438" t="s">
        <v>0</v>
      </c>
      <c r="O1438" t="s">
        <v>9</v>
      </c>
      <c r="P1438">
        <v>2118</v>
      </c>
      <c r="Q1438" t="str">
        <f>_xlfn.XLOOKUP(P1438,Planilha1!$A$2:$A$3,Planilha1!$B$2:$B$3)</f>
        <v>Arena</v>
      </c>
      <c r="R1438" t="s">
        <v>0</v>
      </c>
      <c r="S1438" s="3">
        <v>1</v>
      </c>
      <c r="T1438" t="s">
        <v>10</v>
      </c>
      <c r="U1438" s="3">
        <v>1</v>
      </c>
      <c r="V1438" t="s">
        <v>10</v>
      </c>
      <c r="W1438" s="4">
        <v>1959.2</v>
      </c>
      <c r="X1438" s="17">
        <f t="shared" si="45"/>
        <v>1959.2</v>
      </c>
      <c r="Y1438" t="s">
        <v>11</v>
      </c>
      <c r="Z1438" s="3">
        <v>1</v>
      </c>
      <c r="AA1438" s="3">
        <v>0</v>
      </c>
      <c r="AB1438" s="3">
        <v>0</v>
      </c>
      <c r="AC1438" s="3">
        <v>1</v>
      </c>
      <c r="AD1438" s="4">
        <v>0</v>
      </c>
      <c r="AE1438" s="3">
        <v>1</v>
      </c>
      <c r="AF1438" s="4">
        <v>1959.2</v>
      </c>
      <c r="AG1438" s="3">
        <v>1</v>
      </c>
      <c r="AH1438" s="4">
        <v>0</v>
      </c>
      <c r="AI1438" s="4">
        <v>0</v>
      </c>
      <c r="AJ1438" s="4">
        <v>0</v>
      </c>
      <c r="AK1438" s="4">
        <v>0</v>
      </c>
      <c r="AL1438" t="s">
        <v>2130</v>
      </c>
      <c r="AM1438" t="s">
        <v>13</v>
      </c>
    </row>
    <row r="1439" spans="1:39" x14ac:dyDescent="0.25">
      <c r="A1439" t="s">
        <v>1</v>
      </c>
      <c r="B1439" t="s">
        <v>2</v>
      </c>
      <c r="C1439" t="s">
        <v>3</v>
      </c>
      <c r="D1439" t="s">
        <v>4</v>
      </c>
      <c r="E1439" t="str">
        <f>_xlfn.XLOOKUP(D1439,Planilha2!A:A,Planilha2!B:B)</f>
        <v>Compras EBMS</v>
      </c>
      <c r="F1439" s="2">
        <v>45482</v>
      </c>
      <c r="G1439" t="s">
        <v>1261</v>
      </c>
      <c r="H1439" s="10" t="s">
        <v>5684</v>
      </c>
      <c r="I1439" t="s">
        <v>33</v>
      </c>
      <c r="J1439" t="s">
        <v>2126</v>
      </c>
      <c r="K1439" t="s">
        <v>8</v>
      </c>
      <c r="L1439" t="str">
        <f t="shared" si="44"/>
        <v>Serviço</v>
      </c>
      <c r="M1439" t="s">
        <v>0</v>
      </c>
      <c r="N1439" t="s">
        <v>0</v>
      </c>
      <c r="O1439" t="s">
        <v>9</v>
      </c>
      <c r="P1439">
        <v>2118</v>
      </c>
      <c r="Q1439" t="str">
        <f>_xlfn.XLOOKUP(P1439,Planilha1!$A$2:$A$3,Planilha1!$B$2:$B$3)</f>
        <v>Arena</v>
      </c>
      <c r="R1439" t="s">
        <v>0</v>
      </c>
      <c r="S1439" s="3">
        <v>1</v>
      </c>
      <c r="T1439" t="s">
        <v>10</v>
      </c>
      <c r="U1439" s="3">
        <v>1</v>
      </c>
      <c r="V1439" t="s">
        <v>10</v>
      </c>
      <c r="W1439" s="4">
        <v>1959.2</v>
      </c>
      <c r="X1439" s="17">
        <f t="shared" si="45"/>
        <v>1959.2</v>
      </c>
      <c r="Y1439" t="s">
        <v>11</v>
      </c>
      <c r="Z1439" s="3">
        <v>1</v>
      </c>
      <c r="AA1439" s="3">
        <v>0</v>
      </c>
      <c r="AB1439" s="3">
        <v>0</v>
      </c>
      <c r="AC1439" s="3">
        <v>1</v>
      </c>
      <c r="AD1439" s="4">
        <v>0</v>
      </c>
      <c r="AE1439" s="3">
        <v>1</v>
      </c>
      <c r="AF1439" s="4">
        <v>1959.2</v>
      </c>
      <c r="AG1439" s="3">
        <v>1</v>
      </c>
      <c r="AH1439" s="4">
        <v>0</v>
      </c>
      <c r="AI1439" s="4">
        <v>0</v>
      </c>
      <c r="AJ1439" s="4">
        <v>0</v>
      </c>
      <c r="AK1439" s="4">
        <v>0</v>
      </c>
      <c r="AL1439" t="s">
        <v>2131</v>
      </c>
      <c r="AM1439" t="s">
        <v>13</v>
      </c>
    </row>
    <row r="1440" spans="1:39" x14ac:dyDescent="0.25">
      <c r="A1440" t="s">
        <v>1</v>
      </c>
      <c r="B1440" t="s">
        <v>2</v>
      </c>
      <c r="C1440" t="s">
        <v>3</v>
      </c>
      <c r="D1440" t="s">
        <v>4</v>
      </c>
      <c r="E1440" t="str">
        <f>_xlfn.XLOOKUP(D1440,Planilha2!A:A,Planilha2!B:B)</f>
        <v>Compras EBMS</v>
      </c>
      <c r="F1440" s="2">
        <v>45482</v>
      </c>
      <c r="G1440" t="s">
        <v>1261</v>
      </c>
      <c r="H1440" s="10" t="s">
        <v>5684</v>
      </c>
      <c r="I1440" t="s">
        <v>33</v>
      </c>
      <c r="J1440" t="s">
        <v>2126</v>
      </c>
      <c r="K1440" t="s">
        <v>8</v>
      </c>
      <c r="L1440" t="str">
        <f t="shared" si="44"/>
        <v>Serviço</v>
      </c>
      <c r="M1440" t="s">
        <v>0</v>
      </c>
      <c r="N1440" t="s">
        <v>0</v>
      </c>
      <c r="O1440" t="s">
        <v>9</v>
      </c>
      <c r="P1440">
        <v>2118</v>
      </c>
      <c r="Q1440" t="str">
        <f>_xlfn.XLOOKUP(P1440,Planilha1!$A$2:$A$3,Planilha1!$B$2:$B$3)</f>
        <v>Arena</v>
      </c>
      <c r="R1440" t="s">
        <v>0</v>
      </c>
      <c r="S1440" s="3">
        <v>1</v>
      </c>
      <c r="T1440" t="s">
        <v>10</v>
      </c>
      <c r="U1440" s="3">
        <v>1</v>
      </c>
      <c r="V1440" t="s">
        <v>10</v>
      </c>
      <c r="W1440" s="4">
        <v>1959.2</v>
      </c>
      <c r="X1440" s="17">
        <f t="shared" si="45"/>
        <v>1959.2</v>
      </c>
      <c r="Y1440" t="s">
        <v>11</v>
      </c>
      <c r="Z1440" s="3">
        <v>1</v>
      </c>
      <c r="AA1440" s="3">
        <v>0</v>
      </c>
      <c r="AB1440" s="3">
        <v>0</v>
      </c>
      <c r="AC1440" s="3">
        <v>1</v>
      </c>
      <c r="AD1440" s="4">
        <v>0</v>
      </c>
      <c r="AE1440" s="3">
        <v>1</v>
      </c>
      <c r="AF1440" s="4">
        <v>1959.2</v>
      </c>
      <c r="AG1440" s="3">
        <v>1</v>
      </c>
      <c r="AH1440" s="4">
        <v>0</v>
      </c>
      <c r="AI1440" s="4">
        <v>0</v>
      </c>
      <c r="AJ1440" s="4">
        <v>0</v>
      </c>
      <c r="AK1440" s="4">
        <v>0</v>
      </c>
      <c r="AL1440" t="s">
        <v>2132</v>
      </c>
      <c r="AM1440" t="s">
        <v>13</v>
      </c>
    </row>
    <row r="1441" spans="1:39" x14ac:dyDescent="0.25">
      <c r="A1441" t="s">
        <v>1</v>
      </c>
      <c r="B1441" t="s">
        <v>2</v>
      </c>
      <c r="C1441" t="s">
        <v>3</v>
      </c>
      <c r="D1441" t="s">
        <v>4</v>
      </c>
      <c r="E1441" t="str">
        <f>_xlfn.XLOOKUP(D1441,Planilha2!A:A,Planilha2!B:B)</f>
        <v>Compras EBMS</v>
      </c>
      <c r="F1441" s="2">
        <v>45482</v>
      </c>
      <c r="G1441" t="s">
        <v>1261</v>
      </c>
      <c r="H1441" s="10" t="s">
        <v>5684</v>
      </c>
      <c r="I1441" t="s">
        <v>33</v>
      </c>
      <c r="J1441" t="s">
        <v>2126</v>
      </c>
      <c r="K1441" t="s">
        <v>8</v>
      </c>
      <c r="L1441" t="str">
        <f t="shared" si="44"/>
        <v>Serviço</v>
      </c>
      <c r="M1441" t="s">
        <v>0</v>
      </c>
      <c r="N1441" t="s">
        <v>0</v>
      </c>
      <c r="O1441" t="s">
        <v>9</v>
      </c>
      <c r="P1441">
        <v>2118</v>
      </c>
      <c r="Q1441" t="str">
        <f>_xlfn.XLOOKUP(P1441,Planilha1!$A$2:$A$3,Planilha1!$B$2:$B$3)</f>
        <v>Arena</v>
      </c>
      <c r="R1441" t="s">
        <v>0</v>
      </c>
      <c r="S1441" s="3">
        <v>1</v>
      </c>
      <c r="T1441" t="s">
        <v>10</v>
      </c>
      <c r="U1441" s="3">
        <v>1</v>
      </c>
      <c r="V1441" t="s">
        <v>10</v>
      </c>
      <c r="W1441" s="4">
        <v>1959.2</v>
      </c>
      <c r="X1441" s="17">
        <f t="shared" si="45"/>
        <v>1959.2</v>
      </c>
      <c r="Y1441" t="s">
        <v>11</v>
      </c>
      <c r="Z1441" s="3">
        <v>1</v>
      </c>
      <c r="AA1441" s="3">
        <v>0</v>
      </c>
      <c r="AB1441" s="3">
        <v>0</v>
      </c>
      <c r="AC1441" s="3">
        <v>1</v>
      </c>
      <c r="AD1441" s="4">
        <v>0</v>
      </c>
      <c r="AE1441" s="3">
        <v>1</v>
      </c>
      <c r="AF1441" s="4">
        <v>1959.2</v>
      </c>
      <c r="AG1441" s="3">
        <v>1</v>
      </c>
      <c r="AH1441" s="4">
        <v>0</v>
      </c>
      <c r="AI1441" s="4">
        <v>0</v>
      </c>
      <c r="AJ1441" s="4">
        <v>0</v>
      </c>
      <c r="AK1441" s="4">
        <v>0</v>
      </c>
      <c r="AL1441" t="s">
        <v>2133</v>
      </c>
      <c r="AM1441" t="s">
        <v>13</v>
      </c>
    </row>
    <row r="1442" spans="1:39" x14ac:dyDescent="0.25">
      <c r="A1442" t="s">
        <v>1</v>
      </c>
      <c r="B1442" t="s">
        <v>2</v>
      </c>
      <c r="C1442" t="s">
        <v>3</v>
      </c>
      <c r="D1442" t="s">
        <v>4</v>
      </c>
      <c r="E1442" t="str">
        <f>_xlfn.XLOOKUP(D1442,Planilha2!A:A,Planilha2!B:B)</f>
        <v>Compras EBMS</v>
      </c>
      <c r="F1442" s="2">
        <v>45482</v>
      </c>
      <c r="G1442" t="s">
        <v>1261</v>
      </c>
      <c r="H1442" s="10" t="s">
        <v>5684</v>
      </c>
      <c r="I1442" t="s">
        <v>33</v>
      </c>
      <c r="J1442" t="s">
        <v>2126</v>
      </c>
      <c r="K1442" t="s">
        <v>8</v>
      </c>
      <c r="L1442" t="str">
        <f t="shared" si="44"/>
        <v>Serviço</v>
      </c>
      <c r="M1442" t="s">
        <v>23</v>
      </c>
      <c r="N1442" t="s">
        <v>0</v>
      </c>
      <c r="O1442" t="s">
        <v>9</v>
      </c>
      <c r="P1442">
        <v>2118</v>
      </c>
      <c r="Q1442" t="str">
        <f>_xlfn.XLOOKUP(P1442,Planilha1!$A$2:$A$3,Planilha1!$B$2:$B$3)</f>
        <v>Arena</v>
      </c>
      <c r="R1442" t="s">
        <v>0</v>
      </c>
      <c r="S1442" s="3">
        <v>1</v>
      </c>
      <c r="T1442" t="s">
        <v>10</v>
      </c>
      <c r="U1442" s="3">
        <v>1</v>
      </c>
      <c r="V1442" t="s">
        <v>10</v>
      </c>
      <c r="W1442" s="4">
        <v>1959.2</v>
      </c>
      <c r="X1442" s="17">
        <f t="shared" si="45"/>
        <v>1959.2</v>
      </c>
      <c r="Y1442" t="s">
        <v>11</v>
      </c>
      <c r="Z1442" s="3">
        <v>1</v>
      </c>
      <c r="AA1442" s="3">
        <v>0</v>
      </c>
      <c r="AB1442" s="3">
        <v>0</v>
      </c>
      <c r="AC1442" s="3">
        <v>0</v>
      </c>
      <c r="AD1442" s="4">
        <v>0</v>
      </c>
      <c r="AE1442" s="3">
        <v>0</v>
      </c>
      <c r="AF1442" s="4">
        <v>0</v>
      </c>
      <c r="AG1442" s="3">
        <v>1</v>
      </c>
      <c r="AH1442" s="4">
        <v>0</v>
      </c>
      <c r="AI1442" s="4">
        <v>0</v>
      </c>
      <c r="AJ1442" s="4">
        <v>0</v>
      </c>
      <c r="AK1442" s="4">
        <v>0</v>
      </c>
      <c r="AL1442" t="s">
        <v>2134</v>
      </c>
      <c r="AM1442" t="s">
        <v>13</v>
      </c>
    </row>
    <row r="1443" spans="1:39" x14ac:dyDescent="0.25">
      <c r="A1443" t="s">
        <v>1</v>
      </c>
      <c r="B1443" t="s">
        <v>2</v>
      </c>
      <c r="C1443" t="s">
        <v>3</v>
      </c>
      <c r="D1443" t="s">
        <v>4</v>
      </c>
      <c r="E1443" t="str">
        <f>_xlfn.XLOOKUP(D1443,Planilha2!A:A,Planilha2!B:B)</f>
        <v>Compras EBMS</v>
      </c>
      <c r="F1443" s="2">
        <v>45482</v>
      </c>
      <c r="G1443" t="s">
        <v>1261</v>
      </c>
      <c r="H1443" s="10" t="s">
        <v>5684</v>
      </c>
      <c r="I1443" t="s">
        <v>33</v>
      </c>
      <c r="J1443" t="s">
        <v>2126</v>
      </c>
      <c r="K1443" t="s">
        <v>8</v>
      </c>
      <c r="L1443" t="str">
        <f t="shared" si="44"/>
        <v>Serviço</v>
      </c>
      <c r="M1443" t="s">
        <v>0</v>
      </c>
      <c r="N1443" t="s">
        <v>0</v>
      </c>
      <c r="O1443" t="s">
        <v>9</v>
      </c>
      <c r="P1443">
        <v>2118</v>
      </c>
      <c r="Q1443" t="str">
        <f>_xlfn.XLOOKUP(P1443,Planilha1!$A$2:$A$3,Planilha1!$B$2:$B$3)</f>
        <v>Arena</v>
      </c>
      <c r="R1443" t="s">
        <v>0</v>
      </c>
      <c r="S1443" s="3">
        <v>1</v>
      </c>
      <c r="T1443" t="s">
        <v>10</v>
      </c>
      <c r="U1443" s="3">
        <v>1</v>
      </c>
      <c r="V1443" t="s">
        <v>10</v>
      </c>
      <c r="W1443" s="4">
        <v>1959.2</v>
      </c>
      <c r="X1443" s="17">
        <f t="shared" si="45"/>
        <v>1959.2</v>
      </c>
      <c r="Y1443" t="s">
        <v>11</v>
      </c>
      <c r="Z1443" s="3">
        <v>1</v>
      </c>
      <c r="AA1443" s="3">
        <v>0</v>
      </c>
      <c r="AB1443" s="3">
        <v>0</v>
      </c>
      <c r="AC1443" s="3">
        <v>1</v>
      </c>
      <c r="AD1443" s="4">
        <v>0</v>
      </c>
      <c r="AE1443" s="3">
        <v>1</v>
      </c>
      <c r="AF1443" s="4">
        <v>1959.2</v>
      </c>
      <c r="AG1443" s="3">
        <v>1</v>
      </c>
      <c r="AH1443" s="4">
        <v>0</v>
      </c>
      <c r="AI1443" s="4">
        <v>0</v>
      </c>
      <c r="AJ1443" s="4">
        <v>0</v>
      </c>
      <c r="AK1443" s="4">
        <v>0</v>
      </c>
      <c r="AL1443" t="s">
        <v>2135</v>
      </c>
      <c r="AM1443" t="s">
        <v>13</v>
      </c>
    </row>
    <row r="1444" spans="1:39" x14ac:dyDescent="0.25">
      <c r="A1444" t="s">
        <v>1</v>
      </c>
      <c r="B1444" t="s">
        <v>2</v>
      </c>
      <c r="C1444" t="s">
        <v>3</v>
      </c>
      <c r="D1444" t="s">
        <v>4</v>
      </c>
      <c r="E1444" t="str">
        <f>_xlfn.XLOOKUP(D1444,Planilha2!A:A,Planilha2!B:B)</f>
        <v>Compras EBMS</v>
      </c>
      <c r="F1444" s="2">
        <v>45482</v>
      </c>
      <c r="G1444" t="s">
        <v>1261</v>
      </c>
      <c r="H1444" s="10" t="s">
        <v>5684</v>
      </c>
      <c r="I1444" t="s">
        <v>33</v>
      </c>
      <c r="J1444" t="s">
        <v>2126</v>
      </c>
      <c r="K1444" t="s">
        <v>8</v>
      </c>
      <c r="L1444" t="str">
        <f t="shared" si="44"/>
        <v>Serviço</v>
      </c>
      <c r="M1444" t="s">
        <v>0</v>
      </c>
      <c r="N1444" t="s">
        <v>0</v>
      </c>
      <c r="O1444" t="s">
        <v>9</v>
      </c>
      <c r="P1444">
        <v>2118</v>
      </c>
      <c r="Q1444" t="str">
        <f>_xlfn.XLOOKUP(P1444,Planilha1!$A$2:$A$3,Planilha1!$B$2:$B$3)</f>
        <v>Arena</v>
      </c>
      <c r="R1444" t="s">
        <v>0</v>
      </c>
      <c r="S1444" s="3">
        <v>1</v>
      </c>
      <c r="T1444" t="s">
        <v>10</v>
      </c>
      <c r="U1444" s="3">
        <v>1</v>
      </c>
      <c r="V1444" t="s">
        <v>10</v>
      </c>
      <c r="W1444" s="4">
        <v>1959.2</v>
      </c>
      <c r="X1444" s="17">
        <f t="shared" si="45"/>
        <v>1959.2</v>
      </c>
      <c r="Y1444" t="s">
        <v>11</v>
      </c>
      <c r="Z1444" s="3">
        <v>1</v>
      </c>
      <c r="AA1444" s="3">
        <v>0</v>
      </c>
      <c r="AB1444" s="3">
        <v>0</v>
      </c>
      <c r="AC1444" s="3">
        <v>1</v>
      </c>
      <c r="AD1444" s="4">
        <v>0</v>
      </c>
      <c r="AE1444" s="3">
        <v>1</v>
      </c>
      <c r="AF1444" s="4">
        <v>1959.2</v>
      </c>
      <c r="AG1444" s="3">
        <v>1</v>
      </c>
      <c r="AH1444" s="4">
        <v>0</v>
      </c>
      <c r="AI1444" s="4">
        <v>0</v>
      </c>
      <c r="AJ1444" s="4">
        <v>0</v>
      </c>
      <c r="AK1444" s="4">
        <v>0</v>
      </c>
      <c r="AL1444" t="s">
        <v>2136</v>
      </c>
      <c r="AM1444" t="s">
        <v>13</v>
      </c>
    </row>
    <row r="1445" spans="1:39" x14ac:dyDescent="0.25">
      <c r="A1445" t="s">
        <v>1</v>
      </c>
      <c r="B1445" t="s">
        <v>2</v>
      </c>
      <c r="C1445" t="s">
        <v>3</v>
      </c>
      <c r="D1445" t="s">
        <v>4</v>
      </c>
      <c r="E1445" t="str">
        <f>_xlfn.XLOOKUP(D1445,Planilha2!A:A,Planilha2!B:B)</f>
        <v>Compras EBMS</v>
      </c>
      <c r="F1445" s="2">
        <v>45482</v>
      </c>
      <c r="G1445" t="s">
        <v>1261</v>
      </c>
      <c r="H1445" s="10" t="s">
        <v>5684</v>
      </c>
      <c r="I1445" t="s">
        <v>33</v>
      </c>
      <c r="J1445" t="s">
        <v>2126</v>
      </c>
      <c r="K1445" t="s">
        <v>8</v>
      </c>
      <c r="L1445" t="str">
        <f t="shared" si="44"/>
        <v>Serviço</v>
      </c>
      <c r="M1445" t="s">
        <v>0</v>
      </c>
      <c r="N1445" t="s">
        <v>0</v>
      </c>
      <c r="O1445" t="s">
        <v>9</v>
      </c>
      <c r="P1445">
        <v>2118</v>
      </c>
      <c r="Q1445" t="str">
        <f>_xlfn.XLOOKUP(P1445,Planilha1!$A$2:$A$3,Planilha1!$B$2:$B$3)</f>
        <v>Arena</v>
      </c>
      <c r="R1445" t="s">
        <v>0</v>
      </c>
      <c r="S1445" s="3">
        <v>1</v>
      </c>
      <c r="T1445" t="s">
        <v>10</v>
      </c>
      <c r="U1445" s="3">
        <v>1</v>
      </c>
      <c r="V1445" t="s">
        <v>10</v>
      </c>
      <c r="W1445" s="4">
        <v>1959.2</v>
      </c>
      <c r="X1445" s="17">
        <f t="shared" si="45"/>
        <v>1959.2</v>
      </c>
      <c r="Y1445" t="s">
        <v>11</v>
      </c>
      <c r="Z1445" s="3">
        <v>1</v>
      </c>
      <c r="AA1445" s="3">
        <v>0</v>
      </c>
      <c r="AB1445" s="3">
        <v>0</v>
      </c>
      <c r="AC1445" s="3">
        <v>1</v>
      </c>
      <c r="AD1445" s="4">
        <v>0</v>
      </c>
      <c r="AE1445" s="3">
        <v>1</v>
      </c>
      <c r="AF1445" s="4">
        <v>1959.2</v>
      </c>
      <c r="AG1445" s="3">
        <v>1</v>
      </c>
      <c r="AH1445" s="4">
        <v>0</v>
      </c>
      <c r="AI1445" s="4">
        <v>0</v>
      </c>
      <c r="AJ1445" s="4">
        <v>0</v>
      </c>
      <c r="AK1445" s="4">
        <v>0</v>
      </c>
      <c r="AL1445" t="s">
        <v>2137</v>
      </c>
      <c r="AM1445" t="s">
        <v>13</v>
      </c>
    </row>
    <row r="1446" spans="1:39" x14ac:dyDescent="0.25">
      <c r="A1446" t="s">
        <v>1</v>
      </c>
      <c r="B1446" t="s">
        <v>2</v>
      </c>
      <c r="C1446" t="s">
        <v>3</v>
      </c>
      <c r="D1446" t="s">
        <v>4</v>
      </c>
      <c r="E1446" t="str">
        <f>_xlfn.XLOOKUP(D1446,Planilha2!A:A,Planilha2!B:B)</f>
        <v>Compras EBMS</v>
      </c>
      <c r="F1446" s="2">
        <v>45482</v>
      </c>
      <c r="G1446" t="s">
        <v>1261</v>
      </c>
      <c r="H1446" s="10" t="s">
        <v>5684</v>
      </c>
      <c r="I1446" t="s">
        <v>33</v>
      </c>
      <c r="J1446" t="s">
        <v>2138</v>
      </c>
      <c r="K1446" t="s">
        <v>8</v>
      </c>
      <c r="L1446" t="str">
        <f t="shared" si="44"/>
        <v>Serviço</v>
      </c>
      <c r="M1446" t="s">
        <v>0</v>
      </c>
      <c r="N1446" t="s">
        <v>0</v>
      </c>
      <c r="O1446" t="s">
        <v>9</v>
      </c>
      <c r="P1446">
        <v>2118</v>
      </c>
      <c r="Q1446" t="str">
        <f>_xlfn.XLOOKUP(P1446,Planilha1!$A$2:$A$3,Planilha1!$B$2:$B$3)</f>
        <v>Arena</v>
      </c>
      <c r="R1446" t="s">
        <v>0</v>
      </c>
      <c r="S1446" s="3">
        <v>1</v>
      </c>
      <c r="T1446" t="s">
        <v>10</v>
      </c>
      <c r="U1446" s="3">
        <v>1</v>
      </c>
      <c r="V1446" t="s">
        <v>10</v>
      </c>
      <c r="W1446" s="4">
        <v>256.5</v>
      </c>
      <c r="X1446" s="17">
        <f t="shared" si="45"/>
        <v>256.5</v>
      </c>
      <c r="Y1446" t="s">
        <v>11</v>
      </c>
      <c r="Z1446" s="3">
        <v>1</v>
      </c>
      <c r="AA1446" s="3">
        <v>0</v>
      </c>
      <c r="AB1446" s="3">
        <v>0</v>
      </c>
      <c r="AC1446" s="3">
        <v>1</v>
      </c>
      <c r="AD1446" s="4">
        <v>0</v>
      </c>
      <c r="AE1446" s="3">
        <v>1</v>
      </c>
      <c r="AF1446" s="4">
        <v>256.5</v>
      </c>
      <c r="AG1446" s="3">
        <v>1</v>
      </c>
      <c r="AH1446" s="4">
        <v>0</v>
      </c>
      <c r="AI1446" s="4">
        <v>0</v>
      </c>
      <c r="AJ1446" s="4">
        <v>0</v>
      </c>
      <c r="AK1446" s="4">
        <v>0</v>
      </c>
      <c r="AL1446" t="s">
        <v>2139</v>
      </c>
      <c r="AM1446" t="s">
        <v>13</v>
      </c>
    </row>
    <row r="1447" spans="1:39" x14ac:dyDescent="0.25">
      <c r="A1447" t="s">
        <v>1</v>
      </c>
      <c r="B1447" t="s">
        <v>2</v>
      </c>
      <c r="C1447" t="s">
        <v>3</v>
      </c>
      <c r="D1447" t="s">
        <v>4</v>
      </c>
      <c r="E1447" t="str">
        <f>_xlfn.XLOOKUP(D1447,Planilha2!A:A,Planilha2!B:B)</f>
        <v>Compras EBMS</v>
      </c>
      <c r="F1447" s="2">
        <v>45482</v>
      </c>
      <c r="G1447" t="s">
        <v>1486</v>
      </c>
      <c r="H1447" s="10" t="s">
        <v>5706</v>
      </c>
      <c r="I1447" t="s">
        <v>1487</v>
      </c>
      <c r="J1447" t="s">
        <v>2140</v>
      </c>
      <c r="K1447" t="s">
        <v>1489</v>
      </c>
      <c r="L1447" t="str">
        <f t="shared" si="44"/>
        <v>Serviço</v>
      </c>
      <c r="M1447" t="s">
        <v>0</v>
      </c>
      <c r="N1447" t="s">
        <v>0</v>
      </c>
      <c r="O1447" t="s">
        <v>9</v>
      </c>
      <c r="P1447">
        <v>2118</v>
      </c>
      <c r="Q1447" t="str">
        <f>_xlfn.XLOOKUP(P1447,Planilha1!$A$2:$A$3,Planilha1!$B$2:$B$3)</f>
        <v>Arena</v>
      </c>
      <c r="R1447" t="s">
        <v>0</v>
      </c>
      <c r="S1447" s="3">
        <v>1</v>
      </c>
      <c r="T1447" t="s">
        <v>10</v>
      </c>
      <c r="U1447" s="3">
        <v>1</v>
      </c>
      <c r="V1447" t="s">
        <v>10</v>
      </c>
      <c r="W1447" s="4">
        <v>2500</v>
      </c>
      <c r="X1447" s="17">
        <f t="shared" si="45"/>
        <v>2500</v>
      </c>
      <c r="Y1447" t="s">
        <v>11</v>
      </c>
      <c r="Z1447" s="3">
        <v>1</v>
      </c>
      <c r="AA1447" s="3">
        <v>0</v>
      </c>
      <c r="AB1447" s="3">
        <v>0</v>
      </c>
      <c r="AC1447" s="3">
        <v>0</v>
      </c>
      <c r="AD1447" s="4">
        <v>0</v>
      </c>
      <c r="AE1447" s="3">
        <v>1</v>
      </c>
      <c r="AF1447" s="4">
        <v>2500</v>
      </c>
      <c r="AG1447" s="3">
        <v>1</v>
      </c>
      <c r="AH1447" s="4">
        <v>0</v>
      </c>
      <c r="AI1447" s="4">
        <v>0</v>
      </c>
      <c r="AJ1447" s="4">
        <v>0</v>
      </c>
      <c r="AK1447" s="4">
        <v>0</v>
      </c>
      <c r="AL1447" t="s">
        <v>2141</v>
      </c>
      <c r="AM1447" t="s">
        <v>13</v>
      </c>
    </row>
    <row r="1448" spans="1:39" x14ac:dyDescent="0.25">
      <c r="A1448" t="s">
        <v>1</v>
      </c>
      <c r="B1448" t="s">
        <v>2</v>
      </c>
      <c r="C1448" t="s">
        <v>3</v>
      </c>
      <c r="D1448" t="s">
        <v>4</v>
      </c>
      <c r="E1448" t="str">
        <f>_xlfn.XLOOKUP(D1448,Planilha2!A:A,Planilha2!B:B)</f>
        <v>Compras EBMS</v>
      </c>
      <c r="F1448" s="2">
        <v>45482</v>
      </c>
      <c r="G1448" t="s">
        <v>1150</v>
      </c>
      <c r="H1448" s="10" t="s">
        <v>5662</v>
      </c>
      <c r="I1448" t="s">
        <v>1681</v>
      </c>
      <c r="J1448" t="s">
        <v>2142</v>
      </c>
      <c r="K1448" t="s">
        <v>8</v>
      </c>
      <c r="L1448" t="str">
        <f t="shared" si="44"/>
        <v>Serviço</v>
      </c>
      <c r="M1448" t="s">
        <v>0</v>
      </c>
      <c r="N1448" t="s">
        <v>0</v>
      </c>
      <c r="O1448" t="s">
        <v>9</v>
      </c>
      <c r="P1448">
        <v>2118</v>
      </c>
      <c r="Q1448" t="str">
        <f>_xlfn.XLOOKUP(P1448,Planilha1!$A$2:$A$3,Planilha1!$B$2:$B$3)</f>
        <v>Arena</v>
      </c>
      <c r="R1448" t="s">
        <v>0</v>
      </c>
      <c r="S1448" s="3">
        <v>1</v>
      </c>
      <c r="T1448" t="s">
        <v>10</v>
      </c>
      <c r="U1448" s="3">
        <v>1</v>
      </c>
      <c r="V1448" t="s">
        <v>10</v>
      </c>
      <c r="W1448" s="4">
        <v>7000</v>
      </c>
      <c r="X1448" s="17">
        <f t="shared" si="45"/>
        <v>7000</v>
      </c>
      <c r="Y1448" t="s">
        <v>11</v>
      </c>
      <c r="Z1448" s="3">
        <v>1</v>
      </c>
      <c r="AA1448" s="3">
        <v>0</v>
      </c>
      <c r="AB1448" s="3">
        <v>0</v>
      </c>
      <c r="AC1448" s="3">
        <v>1</v>
      </c>
      <c r="AD1448" s="4">
        <v>0</v>
      </c>
      <c r="AE1448" s="3">
        <v>1</v>
      </c>
      <c r="AF1448" s="4">
        <v>7000</v>
      </c>
      <c r="AG1448" s="3">
        <v>1</v>
      </c>
      <c r="AH1448" s="4">
        <v>0</v>
      </c>
      <c r="AI1448" s="4">
        <v>0</v>
      </c>
      <c r="AJ1448" s="4">
        <v>0</v>
      </c>
      <c r="AK1448" s="4">
        <v>0</v>
      </c>
      <c r="AL1448" t="s">
        <v>2143</v>
      </c>
      <c r="AM1448" t="s">
        <v>13</v>
      </c>
    </row>
    <row r="1449" spans="1:39" x14ac:dyDescent="0.25">
      <c r="A1449" t="s">
        <v>1</v>
      </c>
      <c r="B1449" t="s">
        <v>2</v>
      </c>
      <c r="C1449" t="s">
        <v>3</v>
      </c>
      <c r="D1449" t="s">
        <v>4</v>
      </c>
      <c r="E1449" t="str">
        <f>_xlfn.XLOOKUP(D1449,Planilha2!A:A,Planilha2!B:B)</f>
        <v>Compras EBMS</v>
      </c>
      <c r="F1449" s="2">
        <v>45483</v>
      </c>
      <c r="G1449" t="s">
        <v>1150</v>
      </c>
      <c r="H1449" s="10" t="s">
        <v>5662</v>
      </c>
      <c r="I1449" t="s">
        <v>1681</v>
      </c>
      <c r="J1449" t="s">
        <v>2144</v>
      </c>
      <c r="K1449" t="s">
        <v>8</v>
      </c>
      <c r="L1449" t="str">
        <f t="shared" si="44"/>
        <v>Serviço</v>
      </c>
      <c r="M1449" t="s">
        <v>0</v>
      </c>
      <c r="N1449" t="s">
        <v>0</v>
      </c>
      <c r="O1449" t="s">
        <v>9</v>
      </c>
      <c r="P1449">
        <v>2118</v>
      </c>
      <c r="Q1449" t="str">
        <f>_xlfn.XLOOKUP(P1449,Planilha1!$A$2:$A$3,Planilha1!$B$2:$B$3)</f>
        <v>Arena</v>
      </c>
      <c r="R1449" t="s">
        <v>0</v>
      </c>
      <c r="S1449" s="3">
        <v>1</v>
      </c>
      <c r="T1449" t="s">
        <v>10</v>
      </c>
      <c r="U1449" s="3">
        <v>1</v>
      </c>
      <c r="V1449" t="s">
        <v>10</v>
      </c>
      <c r="W1449" s="4">
        <v>17500</v>
      </c>
      <c r="X1449" s="17">
        <f t="shared" si="45"/>
        <v>17500</v>
      </c>
      <c r="Y1449" t="s">
        <v>11</v>
      </c>
      <c r="Z1449" s="3">
        <v>1</v>
      </c>
      <c r="AA1449" s="3">
        <v>0</v>
      </c>
      <c r="AB1449" s="3">
        <v>0</v>
      </c>
      <c r="AC1449" s="3">
        <v>0</v>
      </c>
      <c r="AD1449" s="4">
        <v>0</v>
      </c>
      <c r="AE1449" s="3">
        <v>0</v>
      </c>
      <c r="AF1449" s="4">
        <v>0</v>
      </c>
      <c r="AG1449" s="3">
        <v>1</v>
      </c>
      <c r="AH1449" s="4">
        <v>0</v>
      </c>
      <c r="AI1449" s="4">
        <v>0</v>
      </c>
      <c r="AJ1449" s="4">
        <v>0</v>
      </c>
      <c r="AK1449" s="4">
        <v>0</v>
      </c>
      <c r="AL1449" t="s">
        <v>2145</v>
      </c>
      <c r="AM1449" t="s">
        <v>13</v>
      </c>
    </row>
    <row r="1450" spans="1:39" x14ac:dyDescent="0.25">
      <c r="A1450" t="s">
        <v>1</v>
      </c>
      <c r="B1450" t="s">
        <v>2</v>
      </c>
      <c r="C1450" t="s">
        <v>3</v>
      </c>
      <c r="D1450" t="s">
        <v>4</v>
      </c>
      <c r="E1450" t="str">
        <f>_xlfn.XLOOKUP(D1450,Planilha2!A:A,Planilha2!B:B)</f>
        <v>Compras EBMS</v>
      </c>
      <c r="F1450" s="2">
        <v>45483</v>
      </c>
      <c r="G1450" t="s">
        <v>1150</v>
      </c>
      <c r="H1450" s="10" t="s">
        <v>5662</v>
      </c>
      <c r="I1450" t="s">
        <v>1681</v>
      </c>
      <c r="J1450" t="s">
        <v>2146</v>
      </c>
      <c r="K1450" t="s">
        <v>8</v>
      </c>
      <c r="L1450" t="str">
        <f t="shared" si="44"/>
        <v>Serviço</v>
      </c>
      <c r="M1450" t="s">
        <v>0</v>
      </c>
      <c r="N1450" t="s">
        <v>0</v>
      </c>
      <c r="O1450" t="s">
        <v>9</v>
      </c>
      <c r="P1450">
        <v>2118</v>
      </c>
      <c r="Q1450" t="str">
        <f>_xlfn.XLOOKUP(P1450,Planilha1!$A$2:$A$3,Planilha1!$B$2:$B$3)</f>
        <v>Arena</v>
      </c>
      <c r="R1450" t="s">
        <v>0</v>
      </c>
      <c r="S1450" s="3">
        <v>1</v>
      </c>
      <c r="T1450" t="s">
        <v>10</v>
      </c>
      <c r="U1450" s="3">
        <v>1</v>
      </c>
      <c r="V1450" t="s">
        <v>10</v>
      </c>
      <c r="W1450" s="4">
        <v>17500</v>
      </c>
      <c r="X1450" s="17">
        <f t="shared" si="45"/>
        <v>17500</v>
      </c>
      <c r="Y1450" t="s">
        <v>11</v>
      </c>
      <c r="Z1450" s="3">
        <v>1</v>
      </c>
      <c r="AA1450" s="3">
        <v>0</v>
      </c>
      <c r="AB1450" s="3">
        <v>0</v>
      </c>
      <c r="AC1450" s="3">
        <v>0</v>
      </c>
      <c r="AD1450" s="4">
        <v>0</v>
      </c>
      <c r="AE1450" s="3">
        <v>0</v>
      </c>
      <c r="AF1450" s="4">
        <v>0</v>
      </c>
      <c r="AG1450" s="3">
        <v>1</v>
      </c>
      <c r="AH1450" s="4">
        <v>0</v>
      </c>
      <c r="AI1450" s="4">
        <v>0</v>
      </c>
      <c r="AJ1450" s="4">
        <v>0</v>
      </c>
      <c r="AK1450" s="4">
        <v>0</v>
      </c>
      <c r="AL1450" t="s">
        <v>2147</v>
      </c>
      <c r="AM1450" t="s">
        <v>13</v>
      </c>
    </row>
    <row r="1451" spans="1:39" x14ac:dyDescent="0.25">
      <c r="A1451" t="s">
        <v>1</v>
      </c>
      <c r="B1451" t="s">
        <v>2</v>
      </c>
      <c r="C1451" t="s">
        <v>3</v>
      </c>
      <c r="D1451" t="s">
        <v>4</v>
      </c>
      <c r="E1451" t="str">
        <f>_xlfn.XLOOKUP(D1451,Planilha2!A:A,Planilha2!B:B)</f>
        <v>Compras EBMS</v>
      </c>
      <c r="F1451" s="2">
        <v>45483</v>
      </c>
      <c r="G1451" t="s">
        <v>620</v>
      </c>
      <c r="H1451" s="10" t="s">
        <v>5623</v>
      </c>
      <c r="I1451" t="s">
        <v>1319</v>
      </c>
      <c r="J1451" t="s">
        <v>2148</v>
      </c>
      <c r="K1451" t="s">
        <v>8</v>
      </c>
      <c r="L1451" t="str">
        <f t="shared" si="44"/>
        <v>Serviço</v>
      </c>
      <c r="M1451" t="s">
        <v>0</v>
      </c>
      <c r="N1451" t="s">
        <v>0</v>
      </c>
      <c r="O1451" t="s">
        <v>9</v>
      </c>
      <c r="P1451">
        <v>2118</v>
      </c>
      <c r="Q1451" t="str">
        <f>_xlfn.XLOOKUP(P1451,Planilha1!$A$2:$A$3,Planilha1!$B$2:$B$3)</f>
        <v>Arena</v>
      </c>
      <c r="R1451" t="s">
        <v>0</v>
      </c>
      <c r="S1451" s="3">
        <v>1</v>
      </c>
      <c r="T1451" t="s">
        <v>10</v>
      </c>
      <c r="U1451" s="3">
        <v>1</v>
      </c>
      <c r="V1451" t="s">
        <v>10</v>
      </c>
      <c r="W1451" s="4">
        <v>15702.5</v>
      </c>
      <c r="X1451" s="17">
        <f t="shared" si="45"/>
        <v>15702.5</v>
      </c>
      <c r="Y1451" t="s">
        <v>11</v>
      </c>
      <c r="Z1451" s="3">
        <v>1</v>
      </c>
      <c r="AA1451" s="3">
        <v>0</v>
      </c>
      <c r="AB1451" s="3">
        <v>0</v>
      </c>
      <c r="AC1451" s="3">
        <v>1</v>
      </c>
      <c r="AD1451" s="4">
        <v>0</v>
      </c>
      <c r="AE1451" s="3">
        <v>1</v>
      </c>
      <c r="AF1451" s="4">
        <v>15702.5</v>
      </c>
      <c r="AG1451" s="3">
        <v>1</v>
      </c>
      <c r="AH1451" s="4">
        <v>0</v>
      </c>
      <c r="AI1451" s="4">
        <v>0</v>
      </c>
      <c r="AJ1451" s="4">
        <v>0</v>
      </c>
      <c r="AK1451" s="4">
        <v>0</v>
      </c>
      <c r="AL1451" t="s">
        <v>2149</v>
      </c>
      <c r="AM1451" t="s">
        <v>13</v>
      </c>
    </row>
    <row r="1452" spans="1:39" x14ac:dyDescent="0.25">
      <c r="A1452" t="s">
        <v>1</v>
      </c>
      <c r="B1452" t="s">
        <v>2</v>
      </c>
      <c r="C1452" t="s">
        <v>3</v>
      </c>
      <c r="D1452" t="s">
        <v>4</v>
      </c>
      <c r="E1452" t="str">
        <f>_xlfn.XLOOKUP(D1452,Planilha2!A:A,Planilha2!B:B)</f>
        <v>Compras EBMS</v>
      </c>
      <c r="F1452" s="2">
        <v>45483</v>
      </c>
      <c r="G1452" t="s">
        <v>1150</v>
      </c>
      <c r="H1452" s="10" t="s">
        <v>5662</v>
      </c>
      <c r="I1452" t="s">
        <v>1681</v>
      </c>
      <c r="J1452" t="s">
        <v>2150</v>
      </c>
      <c r="K1452" t="s">
        <v>8</v>
      </c>
      <c r="L1452" t="str">
        <f t="shared" si="44"/>
        <v>Serviço</v>
      </c>
      <c r="M1452" t="s">
        <v>0</v>
      </c>
      <c r="N1452" t="s">
        <v>0</v>
      </c>
      <c r="O1452" t="s">
        <v>9</v>
      </c>
      <c r="P1452">
        <v>2118</v>
      </c>
      <c r="Q1452" t="str">
        <f>_xlfn.XLOOKUP(P1452,Planilha1!$A$2:$A$3,Planilha1!$B$2:$B$3)</f>
        <v>Arena</v>
      </c>
      <c r="R1452" t="s">
        <v>0</v>
      </c>
      <c r="S1452" s="3">
        <v>1</v>
      </c>
      <c r="T1452" t="s">
        <v>10</v>
      </c>
      <c r="U1452" s="3">
        <v>1</v>
      </c>
      <c r="V1452" t="s">
        <v>10</v>
      </c>
      <c r="W1452" s="4">
        <v>2100</v>
      </c>
      <c r="X1452" s="17">
        <f t="shared" si="45"/>
        <v>2100</v>
      </c>
      <c r="Y1452" t="s">
        <v>11</v>
      </c>
      <c r="Z1452" s="3">
        <v>1</v>
      </c>
      <c r="AA1452" s="3">
        <v>0</v>
      </c>
      <c r="AB1452" s="3">
        <v>0</v>
      </c>
      <c r="AC1452" s="3">
        <v>1</v>
      </c>
      <c r="AD1452" s="4">
        <v>0</v>
      </c>
      <c r="AE1452" s="3">
        <v>1</v>
      </c>
      <c r="AF1452" s="4">
        <v>2100</v>
      </c>
      <c r="AG1452" s="3">
        <v>1</v>
      </c>
      <c r="AH1452" s="4">
        <v>0</v>
      </c>
      <c r="AI1452" s="4">
        <v>0</v>
      </c>
      <c r="AJ1452" s="4">
        <v>0</v>
      </c>
      <c r="AK1452" s="4">
        <v>0</v>
      </c>
      <c r="AL1452" t="s">
        <v>2151</v>
      </c>
      <c r="AM1452" t="s">
        <v>13</v>
      </c>
    </row>
    <row r="1453" spans="1:39" x14ac:dyDescent="0.25">
      <c r="A1453" t="s">
        <v>1</v>
      </c>
      <c r="B1453" t="s">
        <v>2</v>
      </c>
      <c r="C1453" t="s">
        <v>3</v>
      </c>
      <c r="D1453" t="s">
        <v>4</v>
      </c>
      <c r="E1453" t="str">
        <f>_xlfn.XLOOKUP(D1453,Planilha2!A:A,Planilha2!B:B)</f>
        <v>Compras EBMS</v>
      </c>
      <c r="F1453" s="2">
        <v>45483</v>
      </c>
      <c r="G1453" t="s">
        <v>1150</v>
      </c>
      <c r="H1453" s="10" t="s">
        <v>5662</v>
      </c>
      <c r="I1453" t="s">
        <v>1681</v>
      </c>
      <c r="J1453" t="s">
        <v>2150</v>
      </c>
      <c r="K1453" t="s">
        <v>8</v>
      </c>
      <c r="L1453" t="str">
        <f t="shared" si="44"/>
        <v>Serviço</v>
      </c>
      <c r="M1453" t="s">
        <v>0</v>
      </c>
      <c r="N1453" t="s">
        <v>0</v>
      </c>
      <c r="O1453" t="s">
        <v>9</v>
      </c>
      <c r="P1453">
        <v>2118</v>
      </c>
      <c r="Q1453" t="str">
        <f>_xlfn.XLOOKUP(P1453,Planilha1!$A$2:$A$3,Planilha1!$B$2:$B$3)</f>
        <v>Arena</v>
      </c>
      <c r="R1453" t="s">
        <v>0</v>
      </c>
      <c r="S1453" s="3">
        <v>1</v>
      </c>
      <c r="T1453" t="s">
        <v>10</v>
      </c>
      <c r="U1453" s="3">
        <v>1</v>
      </c>
      <c r="V1453" t="s">
        <v>10</v>
      </c>
      <c r="W1453" s="4">
        <v>2100</v>
      </c>
      <c r="X1453" s="17">
        <f t="shared" si="45"/>
        <v>2100</v>
      </c>
      <c r="Y1453" t="s">
        <v>11</v>
      </c>
      <c r="Z1453" s="3">
        <v>1</v>
      </c>
      <c r="AA1453" s="3">
        <v>0</v>
      </c>
      <c r="AB1453" s="3">
        <v>0</v>
      </c>
      <c r="AC1453" s="3">
        <v>1</v>
      </c>
      <c r="AD1453" s="4">
        <v>0</v>
      </c>
      <c r="AE1453" s="3">
        <v>1</v>
      </c>
      <c r="AF1453" s="4">
        <v>2100</v>
      </c>
      <c r="AG1453" s="3">
        <v>1</v>
      </c>
      <c r="AH1453" s="4">
        <v>0</v>
      </c>
      <c r="AI1453" s="4">
        <v>0</v>
      </c>
      <c r="AJ1453" s="4">
        <v>0</v>
      </c>
      <c r="AK1453" s="4">
        <v>0</v>
      </c>
      <c r="AL1453" t="s">
        <v>2152</v>
      </c>
      <c r="AM1453" t="s">
        <v>13</v>
      </c>
    </row>
    <row r="1454" spans="1:39" x14ac:dyDescent="0.25">
      <c r="A1454" t="s">
        <v>1</v>
      </c>
      <c r="B1454" t="s">
        <v>2</v>
      </c>
      <c r="C1454" t="s">
        <v>3</v>
      </c>
      <c r="D1454" t="s">
        <v>4</v>
      </c>
      <c r="E1454" t="str">
        <f>_xlfn.XLOOKUP(D1454,Planilha2!A:A,Planilha2!B:B)</f>
        <v>Compras EBMS</v>
      </c>
      <c r="F1454" s="2">
        <v>45483</v>
      </c>
      <c r="G1454" t="s">
        <v>1150</v>
      </c>
      <c r="H1454" s="10" t="s">
        <v>5662</v>
      </c>
      <c r="I1454" t="s">
        <v>1681</v>
      </c>
      <c r="J1454" t="s">
        <v>2153</v>
      </c>
      <c r="K1454" t="s">
        <v>8</v>
      </c>
      <c r="L1454" t="str">
        <f t="shared" si="44"/>
        <v>Serviço</v>
      </c>
      <c r="M1454" t="s">
        <v>0</v>
      </c>
      <c r="N1454" t="s">
        <v>0</v>
      </c>
      <c r="O1454" t="s">
        <v>9</v>
      </c>
      <c r="P1454">
        <v>2118</v>
      </c>
      <c r="Q1454" t="str">
        <f>_xlfn.XLOOKUP(P1454,Planilha1!$A$2:$A$3,Planilha1!$B$2:$B$3)</f>
        <v>Arena</v>
      </c>
      <c r="R1454" t="s">
        <v>0</v>
      </c>
      <c r="S1454" s="3">
        <v>1</v>
      </c>
      <c r="T1454" t="s">
        <v>10</v>
      </c>
      <c r="U1454" s="3">
        <v>1</v>
      </c>
      <c r="V1454" t="s">
        <v>10</v>
      </c>
      <c r="W1454" s="4">
        <v>1790.25</v>
      </c>
      <c r="X1454" s="17">
        <f t="shared" si="45"/>
        <v>1790.25</v>
      </c>
      <c r="Y1454" t="s">
        <v>11</v>
      </c>
      <c r="Z1454" s="3">
        <v>1</v>
      </c>
      <c r="AA1454" s="3">
        <v>0</v>
      </c>
      <c r="AB1454" s="3">
        <v>0</v>
      </c>
      <c r="AC1454" s="3">
        <v>1</v>
      </c>
      <c r="AD1454" s="4">
        <v>0</v>
      </c>
      <c r="AE1454" s="3">
        <v>1</v>
      </c>
      <c r="AF1454" s="4">
        <v>1790.25</v>
      </c>
      <c r="AG1454" s="3">
        <v>1</v>
      </c>
      <c r="AH1454" s="4">
        <v>0</v>
      </c>
      <c r="AI1454" s="4">
        <v>0</v>
      </c>
      <c r="AJ1454" s="4">
        <v>0</v>
      </c>
      <c r="AK1454" s="4">
        <v>0</v>
      </c>
      <c r="AL1454" t="s">
        <v>2154</v>
      </c>
      <c r="AM1454" t="s">
        <v>13</v>
      </c>
    </row>
    <row r="1455" spans="1:39" x14ac:dyDescent="0.25">
      <c r="A1455" t="s">
        <v>1</v>
      </c>
      <c r="B1455" t="s">
        <v>2</v>
      </c>
      <c r="C1455" t="s">
        <v>3</v>
      </c>
      <c r="D1455" t="s">
        <v>4</v>
      </c>
      <c r="E1455" t="str">
        <f>_xlfn.XLOOKUP(D1455,Planilha2!A:A,Planilha2!B:B)</f>
        <v>Compras EBMS</v>
      </c>
      <c r="F1455" s="2">
        <v>45484</v>
      </c>
      <c r="G1455" t="s">
        <v>1124</v>
      </c>
      <c r="H1455" s="10" t="s">
        <v>5659</v>
      </c>
      <c r="I1455" t="s">
        <v>1681</v>
      </c>
      <c r="J1455" t="s">
        <v>2155</v>
      </c>
      <c r="K1455" t="s">
        <v>8</v>
      </c>
      <c r="L1455" t="str">
        <f t="shared" si="44"/>
        <v>Serviço</v>
      </c>
      <c r="M1455" t="s">
        <v>0</v>
      </c>
      <c r="N1455" t="s">
        <v>0</v>
      </c>
      <c r="O1455" t="s">
        <v>9</v>
      </c>
      <c r="P1455">
        <v>2118</v>
      </c>
      <c r="Q1455" t="str">
        <f>_xlfn.XLOOKUP(P1455,Planilha1!$A$2:$A$3,Planilha1!$B$2:$B$3)</f>
        <v>Arena</v>
      </c>
      <c r="R1455" t="s">
        <v>0</v>
      </c>
      <c r="S1455" s="3">
        <v>1</v>
      </c>
      <c r="T1455" t="s">
        <v>10</v>
      </c>
      <c r="U1455" s="3">
        <v>1</v>
      </c>
      <c r="V1455" t="s">
        <v>10</v>
      </c>
      <c r="W1455" s="4">
        <v>3554.51</v>
      </c>
      <c r="X1455" s="17">
        <f t="shared" si="45"/>
        <v>3554.51</v>
      </c>
      <c r="Y1455" t="s">
        <v>11</v>
      </c>
      <c r="Z1455" s="3">
        <v>1</v>
      </c>
      <c r="AA1455" s="3">
        <v>0</v>
      </c>
      <c r="AB1455" s="3">
        <v>0</v>
      </c>
      <c r="AC1455" s="3">
        <v>1</v>
      </c>
      <c r="AD1455" s="4">
        <v>0</v>
      </c>
      <c r="AE1455" s="3">
        <v>1</v>
      </c>
      <c r="AF1455" s="4">
        <v>3554.51</v>
      </c>
      <c r="AG1455" s="3">
        <v>1</v>
      </c>
      <c r="AH1455" s="4">
        <v>0</v>
      </c>
      <c r="AI1455" s="4">
        <v>0</v>
      </c>
      <c r="AJ1455" s="4">
        <v>0</v>
      </c>
      <c r="AK1455" s="4">
        <v>0</v>
      </c>
      <c r="AL1455" t="s">
        <v>2156</v>
      </c>
      <c r="AM1455" t="s">
        <v>13</v>
      </c>
    </row>
    <row r="1456" spans="1:39" x14ac:dyDescent="0.25">
      <c r="A1456" t="s">
        <v>1</v>
      </c>
      <c r="B1456" t="s">
        <v>2</v>
      </c>
      <c r="C1456" t="s">
        <v>3</v>
      </c>
      <c r="D1456" t="s">
        <v>4</v>
      </c>
      <c r="E1456" t="str">
        <f>_xlfn.XLOOKUP(D1456,Planilha2!A:A,Planilha2!B:B)</f>
        <v>Compras EBMS</v>
      </c>
      <c r="F1456" s="2">
        <v>45484</v>
      </c>
      <c r="G1456" t="s">
        <v>1150</v>
      </c>
      <c r="H1456" s="10" t="s">
        <v>5662</v>
      </c>
      <c r="I1456" t="s">
        <v>1681</v>
      </c>
      <c r="J1456" t="s">
        <v>2157</v>
      </c>
      <c r="K1456" t="s">
        <v>8</v>
      </c>
      <c r="L1456" t="str">
        <f t="shared" si="44"/>
        <v>Serviço</v>
      </c>
      <c r="M1456" t="s">
        <v>0</v>
      </c>
      <c r="N1456" t="s">
        <v>0</v>
      </c>
      <c r="O1456" t="s">
        <v>9</v>
      </c>
      <c r="P1456">
        <v>2118</v>
      </c>
      <c r="Q1456" t="str">
        <f>_xlfn.XLOOKUP(P1456,Planilha1!$A$2:$A$3,Planilha1!$B$2:$B$3)</f>
        <v>Arena</v>
      </c>
      <c r="R1456" t="s">
        <v>0</v>
      </c>
      <c r="S1456" s="3">
        <v>1</v>
      </c>
      <c r="T1456" t="s">
        <v>10</v>
      </c>
      <c r="U1456" s="3">
        <v>1</v>
      </c>
      <c r="V1456" t="s">
        <v>10</v>
      </c>
      <c r="W1456" s="4">
        <v>14708.34</v>
      </c>
      <c r="X1456" s="17">
        <f t="shared" si="45"/>
        <v>14708.34</v>
      </c>
      <c r="Y1456" t="s">
        <v>11</v>
      </c>
      <c r="Z1456" s="3">
        <v>1</v>
      </c>
      <c r="AA1456" s="3">
        <v>0</v>
      </c>
      <c r="AB1456" s="3">
        <v>0</v>
      </c>
      <c r="AC1456" s="3">
        <v>1</v>
      </c>
      <c r="AD1456" s="4">
        <v>0</v>
      </c>
      <c r="AE1456" s="3">
        <v>1</v>
      </c>
      <c r="AF1456" s="4">
        <v>14708.34</v>
      </c>
      <c r="AG1456" s="3">
        <v>1</v>
      </c>
      <c r="AH1456" s="4">
        <v>0</v>
      </c>
      <c r="AI1456" s="4">
        <v>0</v>
      </c>
      <c r="AJ1456" s="4">
        <v>0</v>
      </c>
      <c r="AK1456" s="4">
        <v>0</v>
      </c>
      <c r="AL1456" t="s">
        <v>2158</v>
      </c>
      <c r="AM1456" t="s">
        <v>13</v>
      </c>
    </row>
    <row r="1457" spans="1:39" x14ac:dyDescent="0.25">
      <c r="A1457" t="s">
        <v>2159</v>
      </c>
      <c r="B1457" t="s">
        <v>2160</v>
      </c>
      <c r="C1457" t="s">
        <v>3</v>
      </c>
      <c r="D1457" t="s">
        <v>2161</v>
      </c>
      <c r="E1457" t="str">
        <f>_xlfn.XLOOKUP(D1457,Planilha2!A:A,Planilha2!B:B)</f>
        <v>CC Manutençao</v>
      </c>
      <c r="F1457" s="2">
        <v>45293</v>
      </c>
      <c r="G1457" t="s">
        <v>2162</v>
      </c>
      <c r="H1457" s="10" t="s">
        <v>5728</v>
      </c>
      <c r="I1457" t="s">
        <v>2163</v>
      </c>
      <c r="J1457" t="s">
        <v>2164</v>
      </c>
      <c r="K1457" t="s">
        <v>1146</v>
      </c>
      <c r="L1457" t="str">
        <f t="shared" si="44"/>
        <v>Material</v>
      </c>
      <c r="M1457" t="s">
        <v>0</v>
      </c>
      <c r="N1457" t="s">
        <v>0</v>
      </c>
      <c r="O1457" t="s">
        <v>2165</v>
      </c>
      <c r="P1457">
        <v>1118</v>
      </c>
      <c r="Q1457" t="str">
        <f>_xlfn.XLOOKUP(P1457,Planilha1!$A$2:$A$3,Planilha1!$B$2:$B$3)</f>
        <v>Riocentro</v>
      </c>
      <c r="R1457" t="s">
        <v>0</v>
      </c>
      <c r="S1457" s="3">
        <v>6</v>
      </c>
      <c r="T1457" t="s">
        <v>210</v>
      </c>
      <c r="U1457" s="3">
        <v>6</v>
      </c>
      <c r="V1457" t="s">
        <v>210</v>
      </c>
      <c r="W1457" s="4">
        <v>1255.5999999999999</v>
      </c>
      <c r="X1457" s="17">
        <f t="shared" si="45"/>
        <v>7533.5999999999995</v>
      </c>
      <c r="Y1457" t="s">
        <v>11</v>
      </c>
      <c r="Z1457" s="3">
        <v>1</v>
      </c>
      <c r="AA1457" s="3">
        <v>0</v>
      </c>
      <c r="AB1457" s="3">
        <v>0</v>
      </c>
      <c r="AC1457" s="3">
        <v>0</v>
      </c>
      <c r="AD1457" s="4">
        <v>0</v>
      </c>
      <c r="AE1457" s="3">
        <v>0</v>
      </c>
      <c r="AF1457" s="4">
        <v>0</v>
      </c>
      <c r="AG1457" s="3">
        <v>1</v>
      </c>
      <c r="AH1457" s="4">
        <v>0</v>
      </c>
      <c r="AI1457" s="4">
        <v>0</v>
      </c>
      <c r="AJ1457" s="4">
        <v>0</v>
      </c>
      <c r="AK1457" s="4">
        <v>0</v>
      </c>
      <c r="AL1457" t="s">
        <v>2166</v>
      </c>
      <c r="AM1457" t="s">
        <v>13</v>
      </c>
    </row>
    <row r="1458" spans="1:39" x14ac:dyDescent="0.25">
      <c r="A1458" t="s">
        <v>2159</v>
      </c>
      <c r="B1458" t="s">
        <v>2160</v>
      </c>
      <c r="C1458" t="s">
        <v>3</v>
      </c>
      <c r="D1458" t="s">
        <v>2167</v>
      </c>
      <c r="E1458" t="str">
        <f>_xlfn.XLOOKUP(D1458,Planilha2!A:A,Planilha2!B:B)</f>
        <v>Arena Adm.</v>
      </c>
      <c r="F1458" s="2">
        <v>45293</v>
      </c>
      <c r="G1458" t="s">
        <v>2168</v>
      </c>
      <c r="H1458" s="10" t="s">
        <v>5729</v>
      </c>
      <c r="I1458" t="s">
        <v>2169</v>
      </c>
      <c r="J1458" t="s">
        <v>2170</v>
      </c>
      <c r="K1458" t="s">
        <v>2171</v>
      </c>
      <c r="L1458" t="str">
        <f t="shared" si="44"/>
        <v>Material</v>
      </c>
      <c r="M1458" t="s">
        <v>0</v>
      </c>
      <c r="N1458" t="s">
        <v>0</v>
      </c>
      <c r="O1458" t="s">
        <v>2165</v>
      </c>
      <c r="P1458">
        <v>2118</v>
      </c>
      <c r="Q1458" t="str">
        <f>_xlfn.XLOOKUP(P1458,Planilha1!$A$2:$A$3,Planilha1!$B$2:$B$3)</f>
        <v>Arena</v>
      </c>
      <c r="R1458" t="s">
        <v>0</v>
      </c>
      <c r="S1458" s="3">
        <v>1</v>
      </c>
      <c r="T1458" t="s">
        <v>210</v>
      </c>
      <c r="U1458" s="3">
        <v>1</v>
      </c>
      <c r="V1458" t="s">
        <v>210</v>
      </c>
      <c r="W1458" s="4">
        <v>478.17</v>
      </c>
      <c r="X1458" s="17">
        <f t="shared" si="45"/>
        <v>478.17</v>
      </c>
      <c r="Y1458" t="s">
        <v>11</v>
      </c>
      <c r="Z1458" s="3">
        <v>1</v>
      </c>
      <c r="AA1458" s="3">
        <v>0</v>
      </c>
      <c r="AB1458" s="3">
        <v>0</v>
      </c>
      <c r="AC1458" s="3">
        <v>0</v>
      </c>
      <c r="AD1458" s="4">
        <v>0</v>
      </c>
      <c r="AE1458" s="3">
        <v>0</v>
      </c>
      <c r="AF1458" s="4">
        <v>0</v>
      </c>
      <c r="AG1458" s="3">
        <v>1</v>
      </c>
      <c r="AH1458" s="4">
        <v>0</v>
      </c>
      <c r="AI1458" s="4">
        <v>0</v>
      </c>
      <c r="AJ1458" s="4">
        <v>0</v>
      </c>
      <c r="AK1458" s="4">
        <v>0</v>
      </c>
      <c r="AL1458" t="s">
        <v>2172</v>
      </c>
      <c r="AM1458" t="s">
        <v>13</v>
      </c>
    </row>
    <row r="1459" spans="1:39" x14ac:dyDescent="0.25">
      <c r="A1459" t="s">
        <v>2159</v>
      </c>
      <c r="B1459" t="s">
        <v>2160</v>
      </c>
      <c r="C1459" t="s">
        <v>3</v>
      </c>
      <c r="D1459" t="s">
        <v>2167</v>
      </c>
      <c r="E1459" t="str">
        <f>_xlfn.XLOOKUP(D1459,Planilha2!A:A,Planilha2!B:B)</f>
        <v>Arena Adm.</v>
      </c>
      <c r="F1459" s="2">
        <v>45293</v>
      </c>
      <c r="G1459" t="s">
        <v>2173</v>
      </c>
      <c r="H1459" s="10" t="s">
        <v>5730</v>
      </c>
      <c r="I1459" t="s">
        <v>2174</v>
      </c>
      <c r="J1459" t="s">
        <v>2175</v>
      </c>
      <c r="K1459" t="s">
        <v>2176</v>
      </c>
      <c r="L1459" t="str">
        <f t="shared" si="44"/>
        <v>Material</v>
      </c>
      <c r="M1459" t="s">
        <v>0</v>
      </c>
      <c r="N1459" t="s">
        <v>0</v>
      </c>
      <c r="O1459" t="s">
        <v>2165</v>
      </c>
      <c r="P1459">
        <v>2118</v>
      </c>
      <c r="Q1459" t="str">
        <f>_xlfn.XLOOKUP(P1459,Planilha1!$A$2:$A$3,Planilha1!$B$2:$B$3)</f>
        <v>Arena</v>
      </c>
      <c r="R1459" t="s">
        <v>0</v>
      </c>
      <c r="S1459" s="3">
        <v>1</v>
      </c>
      <c r="T1459" t="s">
        <v>210</v>
      </c>
      <c r="U1459" s="3">
        <v>1</v>
      </c>
      <c r="V1459" t="s">
        <v>210</v>
      </c>
      <c r="W1459" s="4">
        <v>11.6</v>
      </c>
      <c r="X1459" s="17">
        <f t="shared" si="45"/>
        <v>11.6</v>
      </c>
      <c r="Y1459" t="s">
        <v>11</v>
      </c>
      <c r="Z1459" s="3">
        <v>1</v>
      </c>
      <c r="AA1459" s="3">
        <v>0</v>
      </c>
      <c r="AB1459" s="3">
        <v>0</v>
      </c>
      <c r="AC1459" s="3">
        <v>0</v>
      </c>
      <c r="AD1459" s="4">
        <v>0</v>
      </c>
      <c r="AE1459" s="3">
        <v>0</v>
      </c>
      <c r="AF1459" s="4">
        <v>0</v>
      </c>
      <c r="AG1459" s="3">
        <v>1</v>
      </c>
      <c r="AH1459" s="4">
        <v>0</v>
      </c>
      <c r="AI1459" s="4">
        <v>0</v>
      </c>
      <c r="AJ1459" s="4">
        <v>0</v>
      </c>
      <c r="AK1459" s="4">
        <v>0</v>
      </c>
      <c r="AL1459" t="s">
        <v>2177</v>
      </c>
      <c r="AM1459" t="s">
        <v>13</v>
      </c>
    </row>
    <row r="1460" spans="1:39" x14ac:dyDescent="0.25">
      <c r="A1460" t="s">
        <v>2178</v>
      </c>
      <c r="B1460" t="s">
        <v>2160</v>
      </c>
      <c r="C1460" t="s">
        <v>3</v>
      </c>
      <c r="D1460" t="s">
        <v>2167</v>
      </c>
      <c r="E1460" t="str">
        <f>_xlfn.XLOOKUP(D1460,Planilha2!A:A,Planilha2!B:B)</f>
        <v>Arena Adm.</v>
      </c>
      <c r="F1460" s="2">
        <v>45293</v>
      </c>
      <c r="G1460" t="s">
        <v>2173</v>
      </c>
      <c r="H1460" s="10" t="s">
        <v>5730</v>
      </c>
      <c r="I1460" t="s">
        <v>2179</v>
      </c>
      <c r="J1460" t="s">
        <v>2180</v>
      </c>
      <c r="K1460" t="s">
        <v>2181</v>
      </c>
      <c r="L1460" t="str">
        <f t="shared" si="44"/>
        <v>Material</v>
      </c>
      <c r="M1460" t="s">
        <v>0</v>
      </c>
      <c r="N1460" t="s">
        <v>0</v>
      </c>
      <c r="O1460" t="s">
        <v>2165</v>
      </c>
      <c r="P1460">
        <v>2118</v>
      </c>
      <c r="Q1460" t="str">
        <f>_xlfn.XLOOKUP(P1460,Planilha1!$A$2:$A$3,Planilha1!$B$2:$B$3)</f>
        <v>Arena</v>
      </c>
      <c r="R1460" t="s">
        <v>0</v>
      </c>
      <c r="S1460" s="3">
        <v>1</v>
      </c>
      <c r="T1460" t="s">
        <v>210</v>
      </c>
      <c r="U1460" s="3">
        <v>1</v>
      </c>
      <c r="V1460" t="s">
        <v>210</v>
      </c>
      <c r="W1460" s="4">
        <v>113.53</v>
      </c>
      <c r="X1460" s="17">
        <f t="shared" si="45"/>
        <v>113.53</v>
      </c>
      <c r="Y1460" t="s">
        <v>11</v>
      </c>
      <c r="Z1460" s="3">
        <v>1</v>
      </c>
      <c r="AA1460" s="3">
        <v>0</v>
      </c>
      <c r="AB1460" s="3">
        <v>0</v>
      </c>
      <c r="AC1460" s="3">
        <v>0</v>
      </c>
      <c r="AD1460" s="4">
        <v>0</v>
      </c>
      <c r="AE1460" s="3">
        <v>0</v>
      </c>
      <c r="AF1460" s="4">
        <v>0</v>
      </c>
      <c r="AG1460" s="3">
        <v>1</v>
      </c>
      <c r="AH1460" s="4">
        <v>0</v>
      </c>
      <c r="AI1460" s="4">
        <v>0</v>
      </c>
      <c r="AJ1460" s="4">
        <v>0</v>
      </c>
      <c r="AK1460" s="4">
        <v>0</v>
      </c>
      <c r="AL1460" t="s">
        <v>2177</v>
      </c>
      <c r="AM1460" t="s">
        <v>13</v>
      </c>
    </row>
    <row r="1461" spans="1:39" x14ac:dyDescent="0.25">
      <c r="A1461" t="s">
        <v>2182</v>
      </c>
      <c r="B1461" t="s">
        <v>2160</v>
      </c>
      <c r="C1461" t="s">
        <v>3</v>
      </c>
      <c r="D1461" t="s">
        <v>2167</v>
      </c>
      <c r="E1461" t="str">
        <f>_xlfn.XLOOKUP(D1461,Planilha2!A:A,Planilha2!B:B)</f>
        <v>Arena Adm.</v>
      </c>
      <c r="F1461" s="2">
        <v>45293</v>
      </c>
      <c r="G1461" t="s">
        <v>2173</v>
      </c>
      <c r="H1461" s="10" t="s">
        <v>5730</v>
      </c>
      <c r="I1461" t="s">
        <v>2183</v>
      </c>
      <c r="J1461" t="s">
        <v>2184</v>
      </c>
      <c r="K1461" t="s">
        <v>2171</v>
      </c>
      <c r="L1461" t="str">
        <f t="shared" si="44"/>
        <v>Material</v>
      </c>
      <c r="M1461" t="s">
        <v>0</v>
      </c>
      <c r="N1461" t="s">
        <v>0</v>
      </c>
      <c r="O1461" t="s">
        <v>2165</v>
      </c>
      <c r="P1461">
        <v>2118</v>
      </c>
      <c r="Q1461" t="str">
        <f>_xlfn.XLOOKUP(P1461,Planilha1!$A$2:$A$3,Planilha1!$B$2:$B$3)</f>
        <v>Arena</v>
      </c>
      <c r="R1461" t="s">
        <v>0</v>
      </c>
      <c r="S1461" s="3">
        <v>1</v>
      </c>
      <c r="T1461" t="s">
        <v>10</v>
      </c>
      <c r="U1461" s="3">
        <v>1</v>
      </c>
      <c r="V1461" t="s">
        <v>10</v>
      </c>
      <c r="W1461" s="4">
        <v>71.239999999999995</v>
      </c>
      <c r="X1461" s="17">
        <f t="shared" si="45"/>
        <v>71.239999999999995</v>
      </c>
      <c r="Y1461" t="s">
        <v>11</v>
      </c>
      <c r="Z1461" s="3">
        <v>1</v>
      </c>
      <c r="AA1461" s="3">
        <v>0</v>
      </c>
      <c r="AB1461" s="3">
        <v>0</v>
      </c>
      <c r="AC1461" s="3">
        <v>0</v>
      </c>
      <c r="AD1461" s="4">
        <v>0</v>
      </c>
      <c r="AE1461" s="3">
        <v>0</v>
      </c>
      <c r="AF1461" s="4">
        <v>0</v>
      </c>
      <c r="AG1461" s="3">
        <v>1</v>
      </c>
      <c r="AH1461" s="4">
        <v>0</v>
      </c>
      <c r="AI1461" s="4">
        <v>0</v>
      </c>
      <c r="AJ1461" s="4">
        <v>0</v>
      </c>
      <c r="AK1461" s="4">
        <v>0</v>
      </c>
      <c r="AL1461" t="s">
        <v>2177</v>
      </c>
      <c r="AM1461" t="s">
        <v>13</v>
      </c>
    </row>
    <row r="1462" spans="1:39" x14ac:dyDescent="0.25">
      <c r="A1462" t="s">
        <v>2185</v>
      </c>
      <c r="B1462" t="s">
        <v>2160</v>
      </c>
      <c r="C1462" t="s">
        <v>3</v>
      </c>
      <c r="D1462" t="s">
        <v>2167</v>
      </c>
      <c r="E1462" t="str">
        <f>_xlfn.XLOOKUP(D1462,Planilha2!A:A,Planilha2!B:B)</f>
        <v>Arena Adm.</v>
      </c>
      <c r="F1462" s="2">
        <v>45293</v>
      </c>
      <c r="G1462" t="s">
        <v>2173</v>
      </c>
      <c r="H1462" s="10" t="s">
        <v>5730</v>
      </c>
      <c r="I1462" t="s">
        <v>2186</v>
      </c>
      <c r="J1462" t="s">
        <v>2187</v>
      </c>
      <c r="K1462" t="s">
        <v>2181</v>
      </c>
      <c r="L1462" t="str">
        <f t="shared" si="44"/>
        <v>Material</v>
      </c>
      <c r="M1462" t="s">
        <v>0</v>
      </c>
      <c r="N1462" t="s">
        <v>0</v>
      </c>
      <c r="O1462" t="s">
        <v>2165</v>
      </c>
      <c r="P1462">
        <v>2118</v>
      </c>
      <c r="Q1462" t="str">
        <f>_xlfn.XLOOKUP(P1462,Planilha1!$A$2:$A$3,Planilha1!$B$2:$B$3)</f>
        <v>Arena</v>
      </c>
      <c r="R1462" t="s">
        <v>0</v>
      </c>
      <c r="S1462" s="3">
        <v>1</v>
      </c>
      <c r="T1462" t="s">
        <v>210</v>
      </c>
      <c r="U1462" s="3">
        <v>1</v>
      </c>
      <c r="V1462" t="s">
        <v>210</v>
      </c>
      <c r="W1462" s="4">
        <v>66.599999999999994</v>
      </c>
      <c r="X1462" s="17">
        <f t="shared" si="45"/>
        <v>66.599999999999994</v>
      </c>
      <c r="Y1462" t="s">
        <v>11</v>
      </c>
      <c r="Z1462" s="3">
        <v>1</v>
      </c>
      <c r="AA1462" s="3">
        <v>0</v>
      </c>
      <c r="AB1462" s="3">
        <v>0</v>
      </c>
      <c r="AC1462" s="3">
        <v>0</v>
      </c>
      <c r="AD1462" s="4">
        <v>0</v>
      </c>
      <c r="AE1462" s="3">
        <v>0</v>
      </c>
      <c r="AF1462" s="4">
        <v>0</v>
      </c>
      <c r="AG1462" s="3">
        <v>1</v>
      </c>
      <c r="AH1462" s="4">
        <v>0</v>
      </c>
      <c r="AI1462" s="4">
        <v>0</v>
      </c>
      <c r="AJ1462" s="4">
        <v>0</v>
      </c>
      <c r="AK1462" s="4">
        <v>0</v>
      </c>
      <c r="AL1462" t="s">
        <v>2177</v>
      </c>
      <c r="AM1462" t="s">
        <v>13</v>
      </c>
    </row>
    <row r="1463" spans="1:39" x14ac:dyDescent="0.25">
      <c r="A1463" t="s">
        <v>2188</v>
      </c>
      <c r="B1463" t="s">
        <v>2160</v>
      </c>
      <c r="C1463" t="s">
        <v>3</v>
      </c>
      <c r="D1463" t="s">
        <v>2167</v>
      </c>
      <c r="E1463" t="str">
        <f>_xlfn.XLOOKUP(D1463,Planilha2!A:A,Planilha2!B:B)</f>
        <v>Arena Adm.</v>
      </c>
      <c r="F1463" s="2">
        <v>45293</v>
      </c>
      <c r="G1463" t="s">
        <v>2173</v>
      </c>
      <c r="H1463" s="10" t="s">
        <v>5730</v>
      </c>
      <c r="I1463" t="s">
        <v>2183</v>
      </c>
      <c r="J1463" t="s">
        <v>2184</v>
      </c>
      <c r="K1463" t="s">
        <v>2171</v>
      </c>
      <c r="L1463" t="str">
        <f t="shared" si="44"/>
        <v>Material</v>
      </c>
      <c r="M1463" t="s">
        <v>0</v>
      </c>
      <c r="N1463" t="s">
        <v>0</v>
      </c>
      <c r="O1463" t="s">
        <v>2165</v>
      </c>
      <c r="P1463">
        <v>2118</v>
      </c>
      <c r="Q1463" t="str">
        <f>_xlfn.XLOOKUP(P1463,Planilha1!$A$2:$A$3,Planilha1!$B$2:$B$3)</f>
        <v>Arena</v>
      </c>
      <c r="R1463" t="s">
        <v>0</v>
      </c>
      <c r="S1463" s="3">
        <v>1</v>
      </c>
      <c r="T1463" t="s">
        <v>10</v>
      </c>
      <c r="U1463" s="3">
        <v>1</v>
      </c>
      <c r="V1463" t="s">
        <v>10</v>
      </c>
      <c r="W1463" s="4">
        <v>21.9</v>
      </c>
      <c r="X1463" s="17">
        <f t="shared" si="45"/>
        <v>21.9</v>
      </c>
      <c r="Y1463" t="s">
        <v>11</v>
      </c>
      <c r="Z1463" s="3">
        <v>1</v>
      </c>
      <c r="AA1463" s="3">
        <v>0</v>
      </c>
      <c r="AB1463" s="3">
        <v>0</v>
      </c>
      <c r="AC1463" s="3">
        <v>0</v>
      </c>
      <c r="AD1463" s="4">
        <v>0</v>
      </c>
      <c r="AE1463" s="3">
        <v>0</v>
      </c>
      <c r="AF1463" s="4">
        <v>0</v>
      </c>
      <c r="AG1463" s="3">
        <v>1</v>
      </c>
      <c r="AH1463" s="4">
        <v>0</v>
      </c>
      <c r="AI1463" s="4">
        <v>0</v>
      </c>
      <c r="AJ1463" s="4">
        <v>0</v>
      </c>
      <c r="AK1463" s="4">
        <v>0</v>
      </c>
      <c r="AL1463" t="s">
        <v>2177</v>
      </c>
      <c r="AM1463" t="s">
        <v>13</v>
      </c>
    </row>
    <row r="1464" spans="1:39" x14ac:dyDescent="0.25">
      <c r="A1464" t="s">
        <v>2189</v>
      </c>
      <c r="B1464" t="s">
        <v>2160</v>
      </c>
      <c r="C1464" t="s">
        <v>3</v>
      </c>
      <c r="D1464" t="s">
        <v>2167</v>
      </c>
      <c r="E1464" t="str">
        <f>_xlfn.XLOOKUP(D1464,Planilha2!A:A,Planilha2!B:B)</f>
        <v>Arena Adm.</v>
      </c>
      <c r="F1464" s="2">
        <v>45293</v>
      </c>
      <c r="G1464" t="s">
        <v>2173</v>
      </c>
      <c r="H1464" s="10" t="s">
        <v>5730</v>
      </c>
      <c r="I1464" t="s">
        <v>2190</v>
      </c>
      <c r="J1464" t="s">
        <v>2191</v>
      </c>
      <c r="K1464" t="s">
        <v>2192</v>
      </c>
      <c r="L1464" t="str">
        <f t="shared" si="44"/>
        <v>Material</v>
      </c>
      <c r="M1464" t="s">
        <v>0</v>
      </c>
      <c r="N1464" t="s">
        <v>0</v>
      </c>
      <c r="O1464" t="s">
        <v>2165</v>
      </c>
      <c r="P1464">
        <v>2118</v>
      </c>
      <c r="Q1464" t="str">
        <f>_xlfn.XLOOKUP(P1464,Planilha1!$A$2:$A$3,Planilha1!$B$2:$B$3)</f>
        <v>Arena</v>
      </c>
      <c r="R1464" t="s">
        <v>0</v>
      </c>
      <c r="S1464" s="3">
        <v>1</v>
      </c>
      <c r="T1464" t="s">
        <v>210</v>
      </c>
      <c r="U1464" s="3">
        <v>1</v>
      </c>
      <c r="V1464" t="s">
        <v>210</v>
      </c>
      <c r="W1464" s="4">
        <v>161.27000000000001</v>
      </c>
      <c r="X1464" s="17">
        <f t="shared" si="45"/>
        <v>161.27000000000001</v>
      </c>
      <c r="Y1464" t="s">
        <v>11</v>
      </c>
      <c r="Z1464" s="3">
        <v>1</v>
      </c>
      <c r="AA1464" s="3">
        <v>0</v>
      </c>
      <c r="AB1464" s="3">
        <v>0</v>
      </c>
      <c r="AC1464" s="3">
        <v>0</v>
      </c>
      <c r="AD1464" s="4">
        <v>0</v>
      </c>
      <c r="AE1464" s="3">
        <v>0</v>
      </c>
      <c r="AF1464" s="4">
        <v>0</v>
      </c>
      <c r="AG1464" s="3">
        <v>1</v>
      </c>
      <c r="AH1464" s="4">
        <v>0</v>
      </c>
      <c r="AI1464" s="4">
        <v>0</v>
      </c>
      <c r="AJ1464" s="4">
        <v>0</v>
      </c>
      <c r="AK1464" s="4">
        <v>0</v>
      </c>
      <c r="AL1464" t="s">
        <v>2177</v>
      </c>
      <c r="AM1464" t="s">
        <v>13</v>
      </c>
    </row>
    <row r="1465" spans="1:39" x14ac:dyDescent="0.25">
      <c r="A1465" t="s">
        <v>2193</v>
      </c>
      <c r="B1465" t="s">
        <v>2160</v>
      </c>
      <c r="C1465" t="s">
        <v>3</v>
      </c>
      <c r="D1465" t="s">
        <v>2167</v>
      </c>
      <c r="E1465" t="str">
        <f>_xlfn.XLOOKUP(D1465,Planilha2!A:A,Planilha2!B:B)</f>
        <v>Arena Adm.</v>
      </c>
      <c r="F1465" s="2">
        <v>45293</v>
      </c>
      <c r="G1465" t="s">
        <v>2173</v>
      </c>
      <c r="H1465" s="10" t="s">
        <v>5730</v>
      </c>
      <c r="I1465" t="s">
        <v>2183</v>
      </c>
      <c r="J1465" t="s">
        <v>2184</v>
      </c>
      <c r="K1465" t="s">
        <v>2171</v>
      </c>
      <c r="L1465" t="str">
        <f t="shared" si="44"/>
        <v>Material</v>
      </c>
      <c r="M1465" t="s">
        <v>0</v>
      </c>
      <c r="N1465" t="s">
        <v>0</v>
      </c>
      <c r="O1465" t="s">
        <v>2165</v>
      </c>
      <c r="P1465">
        <v>2118</v>
      </c>
      <c r="Q1465" t="str">
        <f>_xlfn.XLOOKUP(P1465,Planilha1!$A$2:$A$3,Planilha1!$B$2:$B$3)</f>
        <v>Arena</v>
      </c>
      <c r="R1465" t="s">
        <v>0</v>
      </c>
      <c r="S1465" s="3">
        <v>1</v>
      </c>
      <c r="T1465" t="s">
        <v>10</v>
      </c>
      <c r="U1465" s="3">
        <v>1</v>
      </c>
      <c r="V1465" t="s">
        <v>10</v>
      </c>
      <c r="W1465" s="4">
        <v>51.06</v>
      </c>
      <c r="X1465" s="17">
        <f t="shared" si="45"/>
        <v>51.06</v>
      </c>
      <c r="Y1465" t="s">
        <v>11</v>
      </c>
      <c r="Z1465" s="3">
        <v>1</v>
      </c>
      <c r="AA1465" s="3">
        <v>0</v>
      </c>
      <c r="AB1465" s="3">
        <v>0</v>
      </c>
      <c r="AC1465" s="3">
        <v>0</v>
      </c>
      <c r="AD1465" s="4">
        <v>0</v>
      </c>
      <c r="AE1465" s="3">
        <v>0</v>
      </c>
      <c r="AF1465" s="4">
        <v>0</v>
      </c>
      <c r="AG1465" s="3">
        <v>1</v>
      </c>
      <c r="AH1465" s="4">
        <v>0</v>
      </c>
      <c r="AI1465" s="4">
        <v>0</v>
      </c>
      <c r="AJ1465" s="4">
        <v>0</v>
      </c>
      <c r="AK1465" s="4">
        <v>0</v>
      </c>
      <c r="AL1465" t="s">
        <v>2177</v>
      </c>
      <c r="AM1465" t="s">
        <v>13</v>
      </c>
    </row>
    <row r="1466" spans="1:39" x14ac:dyDescent="0.25">
      <c r="A1466" t="s">
        <v>2194</v>
      </c>
      <c r="B1466" t="s">
        <v>2160</v>
      </c>
      <c r="C1466" t="s">
        <v>3</v>
      </c>
      <c r="D1466" t="s">
        <v>2167</v>
      </c>
      <c r="E1466" t="str">
        <f>_xlfn.XLOOKUP(D1466,Planilha2!A:A,Planilha2!B:B)</f>
        <v>Arena Adm.</v>
      </c>
      <c r="F1466" s="2">
        <v>45293</v>
      </c>
      <c r="G1466" t="s">
        <v>2173</v>
      </c>
      <c r="H1466" s="10" t="s">
        <v>5730</v>
      </c>
      <c r="I1466" t="s">
        <v>2183</v>
      </c>
      <c r="J1466" t="s">
        <v>2184</v>
      </c>
      <c r="K1466" t="s">
        <v>2171</v>
      </c>
      <c r="L1466" t="str">
        <f t="shared" si="44"/>
        <v>Material</v>
      </c>
      <c r="M1466" t="s">
        <v>0</v>
      </c>
      <c r="N1466" t="s">
        <v>0</v>
      </c>
      <c r="O1466" t="s">
        <v>2165</v>
      </c>
      <c r="P1466">
        <v>2118</v>
      </c>
      <c r="Q1466" t="str">
        <f>_xlfn.XLOOKUP(P1466,Planilha1!$A$2:$A$3,Planilha1!$B$2:$B$3)</f>
        <v>Arena</v>
      </c>
      <c r="R1466" t="s">
        <v>0</v>
      </c>
      <c r="S1466" s="3">
        <v>1</v>
      </c>
      <c r="T1466" t="s">
        <v>10</v>
      </c>
      <c r="U1466" s="3">
        <v>1</v>
      </c>
      <c r="V1466" t="s">
        <v>10</v>
      </c>
      <c r="W1466" s="4">
        <v>51.06</v>
      </c>
      <c r="X1466" s="17">
        <f t="shared" si="45"/>
        <v>51.06</v>
      </c>
      <c r="Y1466" t="s">
        <v>11</v>
      </c>
      <c r="Z1466" s="3">
        <v>1</v>
      </c>
      <c r="AA1466" s="3">
        <v>0</v>
      </c>
      <c r="AB1466" s="3">
        <v>0</v>
      </c>
      <c r="AC1466" s="3">
        <v>0</v>
      </c>
      <c r="AD1466" s="4">
        <v>0</v>
      </c>
      <c r="AE1466" s="3">
        <v>0</v>
      </c>
      <c r="AF1466" s="4">
        <v>0</v>
      </c>
      <c r="AG1466" s="3">
        <v>1</v>
      </c>
      <c r="AH1466" s="4">
        <v>0</v>
      </c>
      <c r="AI1466" s="4">
        <v>0</v>
      </c>
      <c r="AJ1466" s="4">
        <v>0</v>
      </c>
      <c r="AK1466" s="4">
        <v>0</v>
      </c>
      <c r="AL1466" t="s">
        <v>2177</v>
      </c>
      <c r="AM1466" t="s">
        <v>13</v>
      </c>
    </row>
    <row r="1467" spans="1:39" x14ac:dyDescent="0.25">
      <c r="A1467" t="s">
        <v>2195</v>
      </c>
      <c r="B1467" t="s">
        <v>2160</v>
      </c>
      <c r="C1467" t="s">
        <v>3</v>
      </c>
      <c r="D1467" t="s">
        <v>2167</v>
      </c>
      <c r="E1467" t="str">
        <f>_xlfn.XLOOKUP(D1467,Planilha2!A:A,Planilha2!B:B)</f>
        <v>Arena Adm.</v>
      </c>
      <c r="F1467" s="2">
        <v>45293</v>
      </c>
      <c r="G1467" t="s">
        <v>2173</v>
      </c>
      <c r="H1467" s="10" t="s">
        <v>5730</v>
      </c>
      <c r="I1467" t="s">
        <v>2183</v>
      </c>
      <c r="J1467" t="s">
        <v>2184</v>
      </c>
      <c r="K1467" t="s">
        <v>2171</v>
      </c>
      <c r="L1467" t="str">
        <f t="shared" si="44"/>
        <v>Material</v>
      </c>
      <c r="M1467" t="s">
        <v>0</v>
      </c>
      <c r="N1467" t="s">
        <v>0</v>
      </c>
      <c r="O1467" t="s">
        <v>2165</v>
      </c>
      <c r="P1467">
        <v>2118</v>
      </c>
      <c r="Q1467" t="str">
        <f>_xlfn.XLOOKUP(P1467,Planilha1!$A$2:$A$3,Planilha1!$B$2:$B$3)</f>
        <v>Arena</v>
      </c>
      <c r="R1467" t="s">
        <v>0</v>
      </c>
      <c r="S1467" s="3">
        <v>1</v>
      </c>
      <c r="T1467" t="s">
        <v>10</v>
      </c>
      <c r="U1467" s="3">
        <v>1</v>
      </c>
      <c r="V1467" t="s">
        <v>10</v>
      </c>
      <c r="W1467" s="4">
        <v>51.06</v>
      </c>
      <c r="X1467" s="17">
        <f t="shared" si="45"/>
        <v>51.06</v>
      </c>
      <c r="Y1467" t="s">
        <v>11</v>
      </c>
      <c r="Z1467" s="3">
        <v>1</v>
      </c>
      <c r="AA1467" s="3">
        <v>0</v>
      </c>
      <c r="AB1467" s="3">
        <v>0</v>
      </c>
      <c r="AC1467" s="3">
        <v>0</v>
      </c>
      <c r="AD1467" s="4">
        <v>0</v>
      </c>
      <c r="AE1467" s="3">
        <v>0</v>
      </c>
      <c r="AF1467" s="4">
        <v>0</v>
      </c>
      <c r="AG1467" s="3">
        <v>1</v>
      </c>
      <c r="AH1467" s="4">
        <v>0</v>
      </c>
      <c r="AI1467" s="4">
        <v>0</v>
      </c>
      <c r="AJ1467" s="4">
        <v>0</v>
      </c>
      <c r="AK1467" s="4">
        <v>0</v>
      </c>
      <c r="AL1467" t="s">
        <v>2177</v>
      </c>
      <c r="AM1467" t="s">
        <v>13</v>
      </c>
    </row>
    <row r="1468" spans="1:39" x14ac:dyDescent="0.25">
      <c r="A1468" t="s">
        <v>2196</v>
      </c>
      <c r="B1468" t="s">
        <v>2160</v>
      </c>
      <c r="C1468" t="s">
        <v>3</v>
      </c>
      <c r="D1468" t="s">
        <v>2167</v>
      </c>
      <c r="E1468" t="str">
        <f>_xlfn.XLOOKUP(D1468,Planilha2!A:A,Planilha2!B:B)</f>
        <v>Arena Adm.</v>
      </c>
      <c r="F1468" s="2">
        <v>45293</v>
      </c>
      <c r="G1468" t="s">
        <v>2173</v>
      </c>
      <c r="H1468" s="10" t="s">
        <v>5730</v>
      </c>
      <c r="I1468" t="s">
        <v>2183</v>
      </c>
      <c r="J1468" t="s">
        <v>2184</v>
      </c>
      <c r="K1468" t="s">
        <v>2171</v>
      </c>
      <c r="L1468" t="str">
        <f t="shared" si="44"/>
        <v>Material</v>
      </c>
      <c r="M1468" t="s">
        <v>0</v>
      </c>
      <c r="N1468" t="s">
        <v>0</v>
      </c>
      <c r="O1468" t="s">
        <v>2165</v>
      </c>
      <c r="P1468">
        <v>2118</v>
      </c>
      <c r="Q1468" t="str">
        <f>_xlfn.XLOOKUP(P1468,Planilha1!$A$2:$A$3,Planilha1!$B$2:$B$3)</f>
        <v>Arena</v>
      </c>
      <c r="R1468" t="s">
        <v>0</v>
      </c>
      <c r="S1468" s="3">
        <v>1</v>
      </c>
      <c r="T1468" t="s">
        <v>10</v>
      </c>
      <c r="U1468" s="3">
        <v>1</v>
      </c>
      <c r="V1468" t="s">
        <v>10</v>
      </c>
      <c r="W1468" s="4">
        <v>51.06</v>
      </c>
      <c r="X1468" s="17">
        <f t="shared" si="45"/>
        <v>51.06</v>
      </c>
      <c r="Y1468" t="s">
        <v>11</v>
      </c>
      <c r="Z1468" s="3">
        <v>1</v>
      </c>
      <c r="AA1468" s="3">
        <v>0</v>
      </c>
      <c r="AB1468" s="3">
        <v>0</v>
      </c>
      <c r="AC1468" s="3">
        <v>0</v>
      </c>
      <c r="AD1468" s="4">
        <v>0</v>
      </c>
      <c r="AE1468" s="3">
        <v>0</v>
      </c>
      <c r="AF1468" s="4">
        <v>0</v>
      </c>
      <c r="AG1468" s="3">
        <v>1</v>
      </c>
      <c r="AH1468" s="4">
        <v>0</v>
      </c>
      <c r="AI1468" s="4">
        <v>0</v>
      </c>
      <c r="AJ1468" s="4">
        <v>0</v>
      </c>
      <c r="AK1468" s="4">
        <v>0</v>
      </c>
      <c r="AL1468" t="s">
        <v>2177</v>
      </c>
      <c r="AM1468" t="s">
        <v>13</v>
      </c>
    </row>
    <row r="1469" spans="1:39" x14ac:dyDescent="0.25">
      <c r="A1469" t="s">
        <v>2159</v>
      </c>
      <c r="B1469" t="s">
        <v>2160</v>
      </c>
      <c r="C1469" t="s">
        <v>3</v>
      </c>
      <c r="D1469" t="s">
        <v>2197</v>
      </c>
      <c r="E1469" t="str">
        <f>_xlfn.XLOOKUP(D1469,Planilha2!A:A,Planilha2!B:B)</f>
        <v>CC Segurança</v>
      </c>
      <c r="F1469" s="2">
        <v>45293</v>
      </c>
      <c r="G1469" t="s">
        <v>2198</v>
      </c>
      <c r="H1469" s="10" t="s">
        <v>5731</v>
      </c>
      <c r="I1469" t="s">
        <v>2199</v>
      </c>
      <c r="J1469" t="s">
        <v>2200</v>
      </c>
      <c r="K1469" t="s">
        <v>8</v>
      </c>
      <c r="L1469" t="str">
        <f t="shared" si="44"/>
        <v>Serviço</v>
      </c>
      <c r="M1469" t="s">
        <v>0</v>
      </c>
      <c r="N1469" t="s">
        <v>0</v>
      </c>
      <c r="O1469" t="s">
        <v>2165</v>
      </c>
      <c r="P1469">
        <v>1118</v>
      </c>
      <c r="Q1469" t="str">
        <f>_xlfn.XLOOKUP(P1469,Planilha1!$A$2:$A$3,Planilha1!$B$2:$B$3)</f>
        <v>Riocentro</v>
      </c>
      <c r="R1469" t="s">
        <v>0</v>
      </c>
      <c r="S1469" s="3">
        <v>1</v>
      </c>
      <c r="T1469" t="s">
        <v>210</v>
      </c>
      <c r="U1469" s="3">
        <v>1</v>
      </c>
      <c r="V1469" t="s">
        <v>210</v>
      </c>
      <c r="W1469" s="4">
        <v>420</v>
      </c>
      <c r="X1469" s="17">
        <f t="shared" si="45"/>
        <v>420</v>
      </c>
      <c r="Y1469" t="s">
        <v>11</v>
      </c>
      <c r="Z1469" s="3">
        <v>1</v>
      </c>
      <c r="AA1469" s="3">
        <v>0</v>
      </c>
      <c r="AB1469" s="3">
        <v>0</v>
      </c>
      <c r="AC1469" s="3">
        <v>0</v>
      </c>
      <c r="AD1469" s="4">
        <v>0</v>
      </c>
      <c r="AE1469" s="3">
        <v>0</v>
      </c>
      <c r="AF1469" s="4">
        <v>0</v>
      </c>
      <c r="AG1469" s="3">
        <v>1</v>
      </c>
      <c r="AH1469" s="4">
        <v>0</v>
      </c>
      <c r="AI1469" s="4">
        <v>0</v>
      </c>
      <c r="AJ1469" s="4">
        <v>0</v>
      </c>
      <c r="AK1469" s="4">
        <v>0</v>
      </c>
      <c r="AL1469" t="s">
        <v>2201</v>
      </c>
      <c r="AM1469" t="s">
        <v>13</v>
      </c>
    </row>
    <row r="1470" spans="1:39" x14ac:dyDescent="0.25">
      <c r="A1470" t="s">
        <v>2178</v>
      </c>
      <c r="B1470" t="s">
        <v>2160</v>
      </c>
      <c r="C1470" t="s">
        <v>3</v>
      </c>
      <c r="D1470" t="s">
        <v>2197</v>
      </c>
      <c r="E1470" t="str">
        <f>_xlfn.XLOOKUP(D1470,Planilha2!A:A,Planilha2!B:B)</f>
        <v>CC Segurança</v>
      </c>
      <c r="F1470" s="2">
        <v>45293</v>
      </c>
      <c r="G1470" t="s">
        <v>2198</v>
      </c>
      <c r="H1470" s="10" t="s">
        <v>5731</v>
      </c>
      <c r="I1470" t="s">
        <v>2202</v>
      </c>
      <c r="J1470" t="s">
        <v>2203</v>
      </c>
      <c r="K1470" t="s">
        <v>8</v>
      </c>
      <c r="L1470" t="str">
        <f t="shared" si="44"/>
        <v>Serviço</v>
      </c>
      <c r="M1470" t="s">
        <v>0</v>
      </c>
      <c r="N1470" t="s">
        <v>0</v>
      </c>
      <c r="O1470" t="s">
        <v>2165</v>
      </c>
      <c r="P1470">
        <v>1118</v>
      </c>
      <c r="Q1470" t="str">
        <f>_xlfn.XLOOKUP(P1470,Planilha1!$A$2:$A$3,Planilha1!$B$2:$B$3)</f>
        <v>Riocentro</v>
      </c>
      <c r="R1470" t="s">
        <v>0</v>
      </c>
      <c r="S1470" s="3">
        <v>1</v>
      </c>
      <c r="T1470" t="s">
        <v>10</v>
      </c>
      <c r="U1470" s="3">
        <v>1</v>
      </c>
      <c r="V1470" t="s">
        <v>10</v>
      </c>
      <c r="W1470" s="4">
        <v>180</v>
      </c>
      <c r="X1470" s="17">
        <f t="shared" si="45"/>
        <v>180</v>
      </c>
      <c r="Y1470" t="s">
        <v>11</v>
      </c>
      <c r="Z1470" s="3">
        <v>1</v>
      </c>
      <c r="AA1470" s="3">
        <v>0</v>
      </c>
      <c r="AB1470" s="3">
        <v>0</v>
      </c>
      <c r="AC1470" s="3">
        <v>0</v>
      </c>
      <c r="AD1470" s="4">
        <v>0</v>
      </c>
      <c r="AE1470" s="3">
        <v>0</v>
      </c>
      <c r="AF1470" s="4">
        <v>0</v>
      </c>
      <c r="AG1470" s="3">
        <v>1</v>
      </c>
      <c r="AH1470" s="4">
        <v>0</v>
      </c>
      <c r="AI1470" s="4">
        <v>0</v>
      </c>
      <c r="AJ1470" s="4">
        <v>0</v>
      </c>
      <c r="AK1470" s="4">
        <v>0</v>
      </c>
      <c r="AL1470" t="s">
        <v>2201</v>
      </c>
      <c r="AM1470" t="s">
        <v>13</v>
      </c>
    </row>
    <row r="1471" spans="1:39" x14ac:dyDescent="0.25">
      <c r="A1471" t="s">
        <v>2182</v>
      </c>
      <c r="B1471" t="s">
        <v>2160</v>
      </c>
      <c r="C1471" t="s">
        <v>3</v>
      </c>
      <c r="D1471" t="s">
        <v>2197</v>
      </c>
      <c r="E1471" t="str">
        <f>_xlfn.XLOOKUP(D1471,Planilha2!A:A,Planilha2!B:B)</f>
        <v>CC Segurança</v>
      </c>
      <c r="F1471" s="2">
        <v>45293</v>
      </c>
      <c r="G1471" t="s">
        <v>2198</v>
      </c>
      <c r="H1471" s="10" t="s">
        <v>5731</v>
      </c>
      <c r="I1471" t="s">
        <v>2199</v>
      </c>
      <c r="J1471" t="s">
        <v>2200</v>
      </c>
      <c r="K1471" t="s">
        <v>8</v>
      </c>
      <c r="L1471" t="str">
        <f t="shared" si="44"/>
        <v>Serviço</v>
      </c>
      <c r="M1471" t="s">
        <v>0</v>
      </c>
      <c r="N1471" t="s">
        <v>0</v>
      </c>
      <c r="O1471" t="s">
        <v>2165</v>
      </c>
      <c r="P1471">
        <v>1118</v>
      </c>
      <c r="Q1471" t="str">
        <f>_xlfn.XLOOKUP(P1471,Planilha1!$A$2:$A$3,Planilha1!$B$2:$B$3)</f>
        <v>Riocentro</v>
      </c>
      <c r="R1471" t="s">
        <v>0</v>
      </c>
      <c r="S1471" s="3">
        <v>1</v>
      </c>
      <c r="T1471" t="s">
        <v>210</v>
      </c>
      <c r="U1471" s="3">
        <v>1</v>
      </c>
      <c r="V1471" t="s">
        <v>210</v>
      </c>
      <c r="W1471" s="4">
        <v>420</v>
      </c>
      <c r="X1471" s="17">
        <f t="shared" si="45"/>
        <v>420</v>
      </c>
      <c r="Y1471" t="s">
        <v>11</v>
      </c>
      <c r="Z1471" s="3">
        <v>1</v>
      </c>
      <c r="AA1471" s="3">
        <v>0</v>
      </c>
      <c r="AB1471" s="3">
        <v>0</v>
      </c>
      <c r="AC1471" s="3">
        <v>0</v>
      </c>
      <c r="AD1471" s="4">
        <v>0</v>
      </c>
      <c r="AE1471" s="3">
        <v>0</v>
      </c>
      <c r="AF1471" s="4">
        <v>0</v>
      </c>
      <c r="AG1471" s="3">
        <v>1</v>
      </c>
      <c r="AH1471" s="4">
        <v>0</v>
      </c>
      <c r="AI1471" s="4">
        <v>0</v>
      </c>
      <c r="AJ1471" s="4">
        <v>0</v>
      </c>
      <c r="AK1471" s="4">
        <v>0</v>
      </c>
      <c r="AL1471" t="s">
        <v>2201</v>
      </c>
      <c r="AM1471" t="s">
        <v>13</v>
      </c>
    </row>
    <row r="1472" spans="1:39" x14ac:dyDescent="0.25">
      <c r="A1472" t="s">
        <v>2185</v>
      </c>
      <c r="B1472" t="s">
        <v>2160</v>
      </c>
      <c r="C1472" t="s">
        <v>3</v>
      </c>
      <c r="D1472" t="s">
        <v>2197</v>
      </c>
      <c r="E1472" t="str">
        <f>_xlfn.XLOOKUP(D1472,Planilha2!A:A,Planilha2!B:B)</f>
        <v>CC Segurança</v>
      </c>
      <c r="F1472" s="2">
        <v>45293</v>
      </c>
      <c r="G1472" t="s">
        <v>2198</v>
      </c>
      <c r="H1472" s="10" t="s">
        <v>5731</v>
      </c>
      <c r="I1472" t="s">
        <v>2202</v>
      </c>
      <c r="J1472" t="s">
        <v>2203</v>
      </c>
      <c r="K1472" t="s">
        <v>8</v>
      </c>
      <c r="L1472" t="str">
        <f t="shared" si="44"/>
        <v>Serviço</v>
      </c>
      <c r="M1472" t="s">
        <v>0</v>
      </c>
      <c r="N1472" t="s">
        <v>0</v>
      </c>
      <c r="O1472" t="s">
        <v>2165</v>
      </c>
      <c r="P1472">
        <v>1118</v>
      </c>
      <c r="Q1472" t="str">
        <f>_xlfn.XLOOKUP(P1472,Planilha1!$A$2:$A$3,Planilha1!$B$2:$B$3)</f>
        <v>Riocentro</v>
      </c>
      <c r="R1472" t="s">
        <v>0</v>
      </c>
      <c r="S1472" s="3">
        <v>1</v>
      </c>
      <c r="T1472" t="s">
        <v>10</v>
      </c>
      <c r="U1472" s="3">
        <v>1</v>
      </c>
      <c r="V1472" t="s">
        <v>10</v>
      </c>
      <c r="W1472" s="4">
        <v>180</v>
      </c>
      <c r="X1472" s="17">
        <f t="shared" si="45"/>
        <v>180</v>
      </c>
      <c r="Y1472" t="s">
        <v>11</v>
      </c>
      <c r="Z1472" s="3">
        <v>1</v>
      </c>
      <c r="AA1472" s="3">
        <v>0</v>
      </c>
      <c r="AB1472" s="3">
        <v>0</v>
      </c>
      <c r="AC1472" s="3">
        <v>0</v>
      </c>
      <c r="AD1472" s="4">
        <v>0</v>
      </c>
      <c r="AE1472" s="3">
        <v>0</v>
      </c>
      <c r="AF1472" s="4">
        <v>0</v>
      </c>
      <c r="AG1472" s="3">
        <v>1</v>
      </c>
      <c r="AH1472" s="4">
        <v>0</v>
      </c>
      <c r="AI1472" s="4">
        <v>0</v>
      </c>
      <c r="AJ1472" s="4">
        <v>0</v>
      </c>
      <c r="AK1472" s="4">
        <v>0</v>
      </c>
      <c r="AL1472" t="s">
        <v>2201</v>
      </c>
      <c r="AM1472" t="s">
        <v>13</v>
      </c>
    </row>
    <row r="1473" spans="1:39" x14ac:dyDescent="0.25">
      <c r="A1473" t="s">
        <v>2188</v>
      </c>
      <c r="B1473" t="s">
        <v>2160</v>
      </c>
      <c r="C1473" t="s">
        <v>3</v>
      </c>
      <c r="D1473" t="s">
        <v>2197</v>
      </c>
      <c r="E1473" t="str">
        <f>_xlfn.XLOOKUP(D1473,Planilha2!A:A,Planilha2!B:B)</f>
        <v>CC Segurança</v>
      </c>
      <c r="F1473" s="2">
        <v>45293</v>
      </c>
      <c r="G1473" t="s">
        <v>2198</v>
      </c>
      <c r="H1473" s="10" t="s">
        <v>5731</v>
      </c>
      <c r="I1473" t="s">
        <v>2199</v>
      </c>
      <c r="J1473" t="s">
        <v>2200</v>
      </c>
      <c r="K1473" t="s">
        <v>8</v>
      </c>
      <c r="L1473" t="str">
        <f t="shared" si="44"/>
        <v>Serviço</v>
      </c>
      <c r="M1473" t="s">
        <v>0</v>
      </c>
      <c r="N1473" t="s">
        <v>0</v>
      </c>
      <c r="O1473" t="s">
        <v>2165</v>
      </c>
      <c r="P1473">
        <v>1118</v>
      </c>
      <c r="Q1473" t="str">
        <f>_xlfn.XLOOKUP(P1473,Planilha1!$A$2:$A$3,Planilha1!$B$2:$B$3)</f>
        <v>Riocentro</v>
      </c>
      <c r="R1473" t="s">
        <v>0</v>
      </c>
      <c r="S1473" s="3">
        <v>1</v>
      </c>
      <c r="T1473" t="s">
        <v>210</v>
      </c>
      <c r="U1473" s="3">
        <v>1</v>
      </c>
      <c r="V1473" t="s">
        <v>210</v>
      </c>
      <c r="W1473" s="4">
        <v>420</v>
      </c>
      <c r="X1473" s="17">
        <f t="shared" si="45"/>
        <v>420</v>
      </c>
      <c r="Y1473" t="s">
        <v>11</v>
      </c>
      <c r="Z1473" s="3">
        <v>1</v>
      </c>
      <c r="AA1473" s="3">
        <v>0</v>
      </c>
      <c r="AB1473" s="3">
        <v>0</v>
      </c>
      <c r="AC1473" s="3">
        <v>0</v>
      </c>
      <c r="AD1473" s="4">
        <v>0</v>
      </c>
      <c r="AE1473" s="3">
        <v>0</v>
      </c>
      <c r="AF1473" s="4">
        <v>0</v>
      </c>
      <c r="AG1473" s="3">
        <v>1</v>
      </c>
      <c r="AH1473" s="4">
        <v>0</v>
      </c>
      <c r="AI1473" s="4">
        <v>0</v>
      </c>
      <c r="AJ1473" s="4">
        <v>0</v>
      </c>
      <c r="AK1473" s="4">
        <v>0</v>
      </c>
      <c r="AL1473" t="s">
        <v>2201</v>
      </c>
      <c r="AM1473" t="s">
        <v>13</v>
      </c>
    </row>
    <row r="1474" spans="1:39" x14ac:dyDescent="0.25">
      <c r="A1474" t="s">
        <v>2189</v>
      </c>
      <c r="B1474" t="s">
        <v>2160</v>
      </c>
      <c r="C1474" t="s">
        <v>3</v>
      </c>
      <c r="D1474" t="s">
        <v>2197</v>
      </c>
      <c r="E1474" t="str">
        <f>_xlfn.XLOOKUP(D1474,Planilha2!A:A,Planilha2!B:B)</f>
        <v>CC Segurança</v>
      </c>
      <c r="F1474" s="2">
        <v>45293</v>
      </c>
      <c r="G1474" t="s">
        <v>2198</v>
      </c>
      <c r="H1474" s="10" t="s">
        <v>5731</v>
      </c>
      <c r="I1474" t="s">
        <v>2202</v>
      </c>
      <c r="J1474" t="s">
        <v>2203</v>
      </c>
      <c r="K1474" t="s">
        <v>8</v>
      </c>
      <c r="L1474" t="str">
        <f t="shared" si="44"/>
        <v>Serviço</v>
      </c>
      <c r="M1474" t="s">
        <v>0</v>
      </c>
      <c r="N1474" t="s">
        <v>0</v>
      </c>
      <c r="O1474" t="s">
        <v>2165</v>
      </c>
      <c r="P1474">
        <v>1118</v>
      </c>
      <c r="Q1474" t="str">
        <f>_xlfn.XLOOKUP(P1474,Planilha1!$A$2:$A$3,Planilha1!$B$2:$B$3)</f>
        <v>Riocentro</v>
      </c>
      <c r="R1474" t="s">
        <v>0</v>
      </c>
      <c r="S1474" s="3">
        <v>1</v>
      </c>
      <c r="T1474" t="s">
        <v>10</v>
      </c>
      <c r="U1474" s="3">
        <v>1</v>
      </c>
      <c r="V1474" t="s">
        <v>10</v>
      </c>
      <c r="W1474" s="4">
        <v>180</v>
      </c>
      <c r="X1474" s="17">
        <f t="shared" si="45"/>
        <v>180</v>
      </c>
      <c r="Y1474" t="s">
        <v>11</v>
      </c>
      <c r="Z1474" s="3">
        <v>1</v>
      </c>
      <c r="AA1474" s="3">
        <v>0</v>
      </c>
      <c r="AB1474" s="3">
        <v>0</v>
      </c>
      <c r="AC1474" s="3">
        <v>0</v>
      </c>
      <c r="AD1474" s="4">
        <v>0</v>
      </c>
      <c r="AE1474" s="3">
        <v>0</v>
      </c>
      <c r="AF1474" s="4">
        <v>0</v>
      </c>
      <c r="AG1474" s="3">
        <v>1</v>
      </c>
      <c r="AH1474" s="4">
        <v>0</v>
      </c>
      <c r="AI1474" s="4">
        <v>0</v>
      </c>
      <c r="AJ1474" s="4">
        <v>0</v>
      </c>
      <c r="AK1474" s="4">
        <v>0</v>
      </c>
      <c r="AL1474" t="s">
        <v>2201</v>
      </c>
      <c r="AM1474" t="s">
        <v>13</v>
      </c>
    </row>
    <row r="1475" spans="1:39" x14ac:dyDescent="0.25">
      <c r="A1475" t="s">
        <v>2193</v>
      </c>
      <c r="B1475" t="s">
        <v>2160</v>
      </c>
      <c r="C1475" t="s">
        <v>3</v>
      </c>
      <c r="D1475" t="s">
        <v>2197</v>
      </c>
      <c r="E1475" t="str">
        <f>_xlfn.XLOOKUP(D1475,Planilha2!A:A,Planilha2!B:B)</f>
        <v>CC Segurança</v>
      </c>
      <c r="F1475" s="2">
        <v>45293</v>
      </c>
      <c r="G1475" t="s">
        <v>2198</v>
      </c>
      <c r="H1475" s="10" t="s">
        <v>5731</v>
      </c>
      <c r="I1475" t="s">
        <v>2199</v>
      </c>
      <c r="J1475" t="s">
        <v>2200</v>
      </c>
      <c r="K1475" t="s">
        <v>8</v>
      </c>
      <c r="L1475" t="str">
        <f t="shared" ref="L1475:L1538" si="46">IF(LEFT(K1475,1)="s","Serviço",IF(LEFT(K1475,1)="l","Locação","Material"))</f>
        <v>Serviço</v>
      </c>
      <c r="M1475" t="s">
        <v>0</v>
      </c>
      <c r="N1475" t="s">
        <v>0</v>
      </c>
      <c r="O1475" t="s">
        <v>2165</v>
      </c>
      <c r="P1475">
        <v>1118</v>
      </c>
      <c r="Q1475" t="str">
        <f>_xlfn.XLOOKUP(P1475,Planilha1!$A$2:$A$3,Planilha1!$B$2:$B$3)</f>
        <v>Riocentro</v>
      </c>
      <c r="R1475" t="s">
        <v>0</v>
      </c>
      <c r="S1475" s="3">
        <v>1</v>
      </c>
      <c r="T1475" t="s">
        <v>210</v>
      </c>
      <c r="U1475" s="3">
        <v>1</v>
      </c>
      <c r="V1475" t="s">
        <v>210</v>
      </c>
      <c r="W1475" s="4">
        <v>420</v>
      </c>
      <c r="X1475" s="17">
        <f t="shared" ref="X1475:X1538" si="47">W1475*S1475/Z1475</f>
        <v>420</v>
      </c>
      <c r="Y1475" t="s">
        <v>11</v>
      </c>
      <c r="Z1475" s="3">
        <v>1</v>
      </c>
      <c r="AA1475" s="3">
        <v>0</v>
      </c>
      <c r="AB1475" s="3">
        <v>0</v>
      </c>
      <c r="AC1475" s="3">
        <v>0</v>
      </c>
      <c r="AD1475" s="4">
        <v>0</v>
      </c>
      <c r="AE1475" s="3">
        <v>0</v>
      </c>
      <c r="AF1475" s="4">
        <v>0</v>
      </c>
      <c r="AG1475" s="3">
        <v>1</v>
      </c>
      <c r="AH1475" s="4">
        <v>0</v>
      </c>
      <c r="AI1475" s="4">
        <v>0</v>
      </c>
      <c r="AJ1475" s="4">
        <v>0</v>
      </c>
      <c r="AK1475" s="4">
        <v>0</v>
      </c>
      <c r="AL1475" t="s">
        <v>2201</v>
      </c>
      <c r="AM1475" t="s">
        <v>13</v>
      </c>
    </row>
    <row r="1476" spans="1:39" x14ac:dyDescent="0.25">
      <c r="A1476" t="s">
        <v>2194</v>
      </c>
      <c r="B1476" t="s">
        <v>2160</v>
      </c>
      <c r="C1476" t="s">
        <v>3</v>
      </c>
      <c r="D1476" t="s">
        <v>2197</v>
      </c>
      <c r="E1476" t="str">
        <f>_xlfn.XLOOKUP(D1476,Planilha2!A:A,Planilha2!B:B)</f>
        <v>CC Segurança</v>
      </c>
      <c r="F1476" s="2">
        <v>45293</v>
      </c>
      <c r="G1476" t="s">
        <v>2198</v>
      </c>
      <c r="H1476" s="10" t="s">
        <v>5731</v>
      </c>
      <c r="I1476" t="s">
        <v>2202</v>
      </c>
      <c r="J1476" t="s">
        <v>2203</v>
      </c>
      <c r="K1476" t="s">
        <v>8</v>
      </c>
      <c r="L1476" t="str">
        <f t="shared" si="46"/>
        <v>Serviço</v>
      </c>
      <c r="M1476" t="s">
        <v>0</v>
      </c>
      <c r="N1476" t="s">
        <v>0</v>
      </c>
      <c r="O1476" t="s">
        <v>2165</v>
      </c>
      <c r="P1476">
        <v>1118</v>
      </c>
      <c r="Q1476" t="str">
        <f>_xlfn.XLOOKUP(P1476,Planilha1!$A$2:$A$3,Planilha1!$B$2:$B$3)</f>
        <v>Riocentro</v>
      </c>
      <c r="R1476" t="s">
        <v>0</v>
      </c>
      <c r="S1476" s="3">
        <v>1</v>
      </c>
      <c r="T1476" t="s">
        <v>10</v>
      </c>
      <c r="U1476" s="3">
        <v>1</v>
      </c>
      <c r="V1476" t="s">
        <v>10</v>
      </c>
      <c r="W1476" s="4">
        <v>180</v>
      </c>
      <c r="X1476" s="17">
        <f t="shared" si="47"/>
        <v>180</v>
      </c>
      <c r="Y1476" t="s">
        <v>11</v>
      </c>
      <c r="Z1476" s="3">
        <v>1</v>
      </c>
      <c r="AA1476" s="3">
        <v>0</v>
      </c>
      <c r="AB1476" s="3">
        <v>0</v>
      </c>
      <c r="AC1476" s="3">
        <v>0</v>
      </c>
      <c r="AD1476" s="4">
        <v>0</v>
      </c>
      <c r="AE1476" s="3">
        <v>0</v>
      </c>
      <c r="AF1476" s="4">
        <v>0</v>
      </c>
      <c r="AG1476" s="3">
        <v>1</v>
      </c>
      <c r="AH1476" s="4">
        <v>0</v>
      </c>
      <c r="AI1476" s="4">
        <v>0</v>
      </c>
      <c r="AJ1476" s="4">
        <v>0</v>
      </c>
      <c r="AK1476" s="4">
        <v>0</v>
      </c>
      <c r="AL1476" t="s">
        <v>2201</v>
      </c>
      <c r="AM1476" t="s">
        <v>13</v>
      </c>
    </row>
    <row r="1477" spans="1:39" x14ac:dyDescent="0.25">
      <c r="A1477" t="s">
        <v>2195</v>
      </c>
      <c r="B1477" t="s">
        <v>2160</v>
      </c>
      <c r="C1477" t="s">
        <v>3</v>
      </c>
      <c r="D1477" t="s">
        <v>2197</v>
      </c>
      <c r="E1477" t="str">
        <f>_xlfn.XLOOKUP(D1477,Planilha2!A:A,Planilha2!B:B)</f>
        <v>CC Segurança</v>
      </c>
      <c r="F1477" s="2">
        <v>45293</v>
      </c>
      <c r="G1477" t="s">
        <v>2198</v>
      </c>
      <c r="H1477" s="10" t="s">
        <v>5731</v>
      </c>
      <c r="I1477" t="s">
        <v>2199</v>
      </c>
      <c r="J1477" t="s">
        <v>2200</v>
      </c>
      <c r="K1477" t="s">
        <v>8</v>
      </c>
      <c r="L1477" t="str">
        <f t="shared" si="46"/>
        <v>Serviço</v>
      </c>
      <c r="M1477" t="s">
        <v>0</v>
      </c>
      <c r="N1477" t="s">
        <v>0</v>
      </c>
      <c r="O1477" t="s">
        <v>2165</v>
      </c>
      <c r="P1477">
        <v>1118</v>
      </c>
      <c r="Q1477" t="str">
        <f>_xlfn.XLOOKUP(P1477,Planilha1!$A$2:$A$3,Planilha1!$B$2:$B$3)</f>
        <v>Riocentro</v>
      </c>
      <c r="R1477" t="s">
        <v>0</v>
      </c>
      <c r="S1477" s="3">
        <v>1</v>
      </c>
      <c r="T1477" t="s">
        <v>210</v>
      </c>
      <c r="U1477" s="3">
        <v>1</v>
      </c>
      <c r="V1477" t="s">
        <v>210</v>
      </c>
      <c r="W1477" s="4">
        <v>420</v>
      </c>
      <c r="X1477" s="17">
        <f t="shared" si="47"/>
        <v>420</v>
      </c>
      <c r="Y1477" t="s">
        <v>11</v>
      </c>
      <c r="Z1477" s="3">
        <v>1</v>
      </c>
      <c r="AA1477" s="3">
        <v>0</v>
      </c>
      <c r="AB1477" s="3">
        <v>0</v>
      </c>
      <c r="AC1477" s="3">
        <v>0</v>
      </c>
      <c r="AD1477" s="4">
        <v>0</v>
      </c>
      <c r="AE1477" s="3">
        <v>0</v>
      </c>
      <c r="AF1477" s="4">
        <v>0</v>
      </c>
      <c r="AG1477" s="3">
        <v>1</v>
      </c>
      <c r="AH1477" s="4">
        <v>0</v>
      </c>
      <c r="AI1477" s="4">
        <v>0</v>
      </c>
      <c r="AJ1477" s="4">
        <v>0</v>
      </c>
      <c r="AK1477" s="4">
        <v>0</v>
      </c>
      <c r="AL1477" t="s">
        <v>2201</v>
      </c>
      <c r="AM1477" t="s">
        <v>13</v>
      </c>
    </row>
    <row r="1478" spans="1:39" x14ac:dyDescent="0.25">
      <c r="A1478" t="s">
        <v>2196</v>
      </c>
      <c r="B1478" t="s">
        <v>2160</v>
      </c>
      <c r="C1478" t="s">
        <v>3</v>
      </c>
      <c r="D1478" t="s">
        <v>2197</v>
      </c>
      <c r="E1478" t="str">
        <f>_xlfn.XLOOKUP(D1478,Planilha2!A:A,Planilha2!B:B)</f>
        <v>CC Segurança</v>
      </c>
      <c r="F1478" s="2">
        <v>45293</v>
      </c>
      <c r="G1478" t="s">
        <v>2198</v>
      </c>
      <c r="H1478" s="10" t="s">
        <v>5731</v>
      </c>
      <c r="I1478" t="s">
        <v>2202</v>
      </c>
      <c r="J1478" t="s">
        <v>2203</v>
      </c>
      <c r="K1478" t="s">
        <v>8</v>
      </c>
      <c r="L1478" t="str">
        <f t="shared" si="46"/>
        <v>Serviço</v>
      </c>
      <c r="M1478" t="s">
        <v>0</v>
      </c>
      <c r="N1478" t="s">
        <v>0</v>
      </c>
      <c r="O1478" t="s">
        <v>2165</v>
      </c>
      <c r="P1478">
        <v>1118</v>
      </c>
      <c r="Q1478" t="str">
        <f>_xlfn.XLOOKUP(P1478,Planilha1!$A$2:$A$3,Planilha1!$B$2:$B$3)</f>
        <v>Riocentro</v>
      </c>
      <c r="R1478" t="s">
        <v>0</v>
      </c>
      <c r="S1478" s="3">
        <v>1</v>
      </c>
      <c r="T1478" t="s">
        <v>10</v>
      </c>
      <c r="U1478" s="3">
        <v>1</v>
      </c>
      <c r="V1478" t="s">
        <v>10</v>
      </c>
      <c r="W1478" s="4">
        <v>180</v>
      </c>
      <c r="X1478" s="17">
        <f t="shared" si="47"/>
        <v>180</v>
      </c>
      <c r="Y1478" t="s">
        <v>11</v>
      </c>
      <c r="Z1478" s="3">
        <v>1</v>
      </c>
      <c r="AA1478" s="3">
        <v>0</v>
      </c>
      <c r="AB1478" s="3">
        <v>0</v>
      </c>
      <c r="AC1478" s="3">
        <v>0</v>
      </c>
      <c r="AD1478" s="4">
        <v>0</v>
      </c>
      <c r="AE1478" s="3">
        <v>0</v>
      </c>
      <c r="AF1478" s="4">
        <v>0</v>
      </c>
      <c r="AG1478" s="3">
        <v>1</v>
      </c>
      <c r="AH1478" s="4">
        <v>0</v>
      </c>
      <c r="AI1478" s="4">
        <v>0</v>
      </c>
      <c r="AJ1478" s="4">
        <v>0</v>
      </c>
      <c r="AK1478" s="4">
        <v>0</v>
      </c>
      <c r="AL1478" t="s">
        <v>2201</v>
      </c>
      <c r="AM1478" t="s">
        <v>13</v>
      </c>
    </row>
    <row r="1479" spans="1:39" x14ac:dyDescent="0.25">
      <c r="A1479" t="s">
        <v>2204</v>
      </c>
      <c r="B1479" t="s">
        <v>2160</v>
      </c>
      <c r="C1479" t="s">
        <v>3</v>
      </c>
      <c r="D1479" t="s">
        <v>2197</v>
      </c>
      <c r="E1479" t="str">
        <f>_xlfn.XLOOKUP(D1479,Planilha2!A:A,Planilha2!B:B)</f>
        <v>CC Segurança</v>
      </c>
      <c r="F1479" s="2">
        <v>45293</v>
      </c>
      <c r="G1479" t="s">
        <v>2198</v>
      </c>
      <c r="H1479" s="10" t="s">
        <v>5731</v>
      </c>
      <c r="I1479" t="s">
        <v>2199</v>
      </c>
      <c r="J1479" t="s">
        <v>2200</v>
      </c>
      <c r="K1479" t="s">
        <v>8</v>
      </c>
      <c r="L1479" t="str">
        <f t="shared" si="46"/>
        <v>Serviço</v>
      </c>
      <c r="M1479" t="s">
        <v>0</v>
      </c>
      <c r="N1479" t="s">
        <v>0</v>
      </c>
      <c r="O1479" t="s">
        <v>2165</v>
      </c>
      <c r="P1479">
        <v>1118</v>
      </c>
      <c r="Q1479" t="str">
        <f>_xlfn.XLOOKUP(P1479,Planilha1!$A$2:$A$3,Planilha1!$B$2:$B$3)</f>
        <v>Riocentro</v>
      </c>
      <c r="R1479" t="s">
        <v>0</v>
      </c>
      <c r="S1479" s="3">
        <v>1</v>
      </c>
      <c r="T1479" t="s">
        <v>210</v>
      </c>
      <c r="U1479" s="3">
        <v>1</v>
      </c>
      <c r="V1479" t="s">
        <v>210</v>
      </c>
      <c r="W1479" s="4">
        <v>420</v>
      </c>
      <c r="X1479" s="17">
        <f t="shared" si="47"/>
        <v>420</v>
      </c>
      <c r="Y1479" t="s">
        <v>11</v>
      </c>
      <c r="Z1479" s="3">
        <v>1</v>
      </c>
      <c r="AA1479" s="3">
        <v>0</v>
      </c>
      <c r="AB1479" s="3">
        <v>0</v>
      </c>
      <c r="AC1479" s="3">
        <v>0</v>
      </c>
      <c r="AD1479" s="4">
        <v>0</v>
      </c>
      <c r="AE1479" s="3">
        <v>0</v>
      </c>
      <c r="AF1479" s="4">
        <v>0</v>
      </c>
      <c r="AG1479" s="3">
        <v>1</v>
      </c>
      <c r="AH1479" s="4">
        <v>0</v>
      </c>
      <c r="AI1479" s="4">
        <v>0</v>
      </c>
      <c r="AJ1479" s="4">
        <v>0</v>
      </c>
      <c r="AK1479" s="4">
        <v>0</v>
      </c>
      <c r="AL1479" t="s">
        <v>2201</v>
      </c>
      <c r="AM1479" t="s">
        <v>13</v>
      </c>
    </row>
    <row r="1480" spans="1:39" x14ac:dyDescent="0.25">
      <c r="A1480" t="s">
        <v>2205</v>
      </c>
      <c r="B1480" t="s">
        <v>2160</v>
      </c>
      <c r="C1480" t="s">
        <v>3</v>
      </c>
      <c r="D1480" t="s">
        <v>2197</v>
      </c>
      <c r="E1480" t="str">
        <f>_xlfn.XLOOKUP(D1480,Planilha2!A:A,Planilha2!B:B)</f>
        <v>CC Segurança</v>
      </c>
      <c r="F1480" s="2">
        <v>45293</v>
      </c>
      <c r="G1480" t="s">
        <v>2198</v>
      </c>
      <c r="H1480" s="10" t="s">
        <v>5731</v>
      </c>
      <c r="I1480" t="s">
        <v>2202</v>
      </c>
      <c r="J1480" t="s">
        <v>2203</v>
      </c>
      <c r="K1480" t="s">
        <v>8</v>
      </c>
      <c r="L1480" t="str">
        <f t="shared" si="46"/>
        <v>Serviço</v>
      </c>
      <c r="M1480" t="s">
        <v>0</v>
      </c>
      <c r="N1480" t="s">
        <v>0</v>
      </c>
      <c r="O1480" t="s">
        <v>2165</v>
      </c>
      <c r="P1480">
        <v>1118</v>
      </c>
      <c r="Q1480" t="str">
        <f>_xlfn.XLOOKUP(P1480,Planilha1!$A$2:$A$3,Planilha1!$B$2:$B$3)</f>
        <v>Riocentro</v>
      </c>
      <c r="R1480" t="s">
        <v>0</v>
      </c>
      <c r="S1480" s="3">
        <v>1</v>
      </c>
      <c r="T1480" t="s">
        <v>10</v>
      </c>
      <c r="U1480" s="3">
        <v>1</v>
      </c>
      <c r="V1480" t="s">
        <v>10</v>
      </c>
      <c r="W1480" s="4">
        <v>180</v>
      </c>
      <c r="X1480" s="17">
        <f t="shared" si="47"/>
        <v>180</v>
      </c>
      <c r="Y1480" t="s">
        <v>11</v>
      </c>
      <c r="Z1480" s="3">
        <v>1</v>
      </c>
      <c r="AA1480" s="3">
        <v>0</v>
      </c>
      <c r="AB1480" s="3">
        <v>0</v>
      </c>
      <c r="AC1480" s="3">
        <v>0</v>
      </c>
      <c r="AD1480" s="4">
        <v>0</v>
      </c>
      <c r="AE1480" s="3">
        <v>0</v>
      </c>
      <c r="AF1480" s="4">
        <v>0</v>
      </c>
      <c r="AG1480" s="3">
        <v>1</v>
      </c>
      <c r="AH1480" s="4">
        <v>0</v>
      </c>
      <c r="AI1480" s="4">
        <v>0</v>
      </c>
      <c r="AJ1480" s="4">
        <v>0</v>
      </c>
      <c r="AK1480" s="4">
        <v>0</v>
      </c>
      <c r="AL1480" t="s">
        <v>2201</v>
      </c>
      <c r="AM1480" t="s">
        <v>13</v>
      </c>
    </row>
    <row r="1481" spans="1:39" x14ac:dyDescent="0.25">
      <c r="A1481" t="s">
        <v>2206</v>
      </c>
      <c r="B1481" t="s">
        <v>2160</v>
      </c>
      <c r="C1481" t="s">
        <v>3</v>
      </c>
      <c r="D1481" t="s">
        <v>2197</v>
      </c>
      <c r="E1481" t="str">
        <f>_xlfn.XLOOKUP(D1481,Planilha2!A:A,Planilha2!B:B)</f>
        <v>CC Segurança</v>
      </c>
      <c r="F1481" s="2">
        <v>45293</v>
      </c>
      <c r="G1481" t="s">
        <v>2198</v>
      </c>
      <c r="H1481" s="10" t="s">
        <v>5731</v>
      </c>
      <c r="I1481" t="s">
        <v>2199</v>
      </c>
      <c r="J1481" t="s">
        <v>2200</v>
      </c>
      <c r="K1481" t="s">
        <v>8</v>
      </c>
      <c r="L1481" t="str">
        <f t="shared" si="46"/>
        <v>Serviço</v>
      </c>
      <c r="M1481" t="s">
        <v>0</v>
      </c>
      <c r="N1481" t="s">
        <v>0</v>
      </c>
      <c r="O1481" t="s">
        <v>2165</v>
      </c>
      <c r="P1481">
        <v>1118</v>
      </c>
      <c r="Q1481" t="str">
        <f>_xlfn.XLOOKUP(P1481,Planilha1!$A$2:$A$3,Planilha1!$B$2:$B$3)</f>
        <v>Riocentro</v>
      </c>
      <c r="R1481" t="s">
        <v>0</v>
      </c>
      <c r="S1481" s="3">
        <v>1</v>
      </c>
      <c r="T1481" t="s">
        <v>210</v>
      </c>
      <c r="U1481" s="3">
        <v>1</v>
      </c>
      <c r="V1481" t="s">
        <v>210</v>
      </c>
      <c r="W1481" s="4">
        <v>420</v>
      </c>
      <c r="X1481" s="17">
        <f t="shared" si="47"/>
        <v>420</v>
      </c>
      <c r="Y1481" t="s">
        <v>11</v>
      </c>
      <c r="Z1481" s="3">
        <v>1</v>
      </c>
      <c r="AA1481" s="3">
        <v>0</v>
      </c>
      <c r="AB1481" s="3">
        <v>0</v>
      </c>
      <c r="AC1481" s="3">
        <v>0</v>
      </c>
      <c r="AD1481" s="4">
        <v>0</v>
      </c>
      <c r="AE1481" s="3">
        <v>1</v>
      </c>
      <c r="AF1481" s="4">
        <v>420</v>
      </c>
      <c r="AG1481" s="3">
        <v>1</v>
      </c>
      <c r="AH1481" s="4">
        <v>0</v>
      </c>
      <c r="AI1481" s="4">
        <v>0</v>
      </c>
      <c r="AJ1481" s="4">
        <v>0</v>
      </c>
      <c r="AK1481" s="4">
        <v>0</v>
      </c>
      <c r="AL1481" t="s">
        <v>2201</v>
      </c>
      <c r="AM1481" t="s">
        <v>13</v>
      </c>
    </row>
    <row r="1482" spans="1:39" x14ac:dyDescent="0.25">
      <c r="A1482" t="s">
        <v>2207</v>
      </c>
      <c r="B1482" t="s">
        <v>2160</v>
      </c>
      <c r="C1482" t="s">
        <v>3</v>
      </c>
      <c r="D1482" t="s">
        <v>2197</v>
      </c>
      <c r="E1482" t="str">
        <f>_xlfn.XLOOKUP(D1482,Planilha2!A:A,Planilha2!B:B)</f>
        <v>CC Segurança</v>
      </c>
      <c r="F1482" s="2">
        <v>45293</v>
      </c>
      <c r="G1482" t="s">
        <v>2198</v>
      </c>
      <c r="H1482" s="10" t="s">
        <v>5731</v>
      </c>
      <c r="I1482" t="s">
        <v>2202</v>
      </c>
      <c r="J1482" t="s">
        <v>2203</v>
      </c>
      <c r="K1482" t="s">
        <v>8</v>
      </c>
      <c r="L1482" t="str">
        <f t="shared" si="46"/>
        <v>Serviço</v>
      </c>
      <c r="M1482" t="s">
        <v>0</v>
      </c>
      <c r="N1482" t="s">
        <v>0</v>
      </c>
      <c r="O1482" t="s">
        <v>2165</v>
      </c>
      <c r="P1482">
        <v>1118</v>
      </c>
      <c r="Q1482" t="str">
        <f>_xlfn.XLOOKUP(P1482,Planilha1!$A$2:$A$3,Planilha1!$B$2:$B$3)</f>
        <v>Riocentro</v>
      </c>
      <c r="R1482" t="s">
        <v>0</v>
      </c>
      <c r="S1482" s="3">
        <v>1</v>
      </c>
      <c r="T1482" t="s">
        <v>10</v>
      </c>
      <c r="U1482" s="3">
        <v>1</v>
      </c>
      <c r="V1482" t="s">
        <v>10</v>
      </c>
      <c r="W1482" s="4">
        <v>180</v>
      </c>
      <c r="X1482" s="17">
        <f t="shared" si="47"/>
        <v>180</v>
      </c>
      <c r="Y1482" t="s">
        <v>11</v>
      </c>
      <c r="Z1482" s="3">
        <v>1</v>
      </c>
      <c r="AA1482" s="3">
        <v>0</v>
      </c>
      <c r="AB1482" s="3">
        <v>0</v>
      </c>
      <c r="AC1482" s="3">
        <v>0</v>
      </c>
      <c r="AD1482" s="4">
        <v>0</v>
      </c>
      <c r="AE1482" s="3">
        <v>1</v>
      </c>
      <c r="AF1482" s="4">
        <v>180</v>
      </c>
      <c r="AG1482" s="3">
        <v>1</v>
      </c>
      <c r="AH1482" s="4">
        <v>0</v>
      </c>
      <c r="AI1482" s="4">
        <v>0</v>
      </c>
      <c r="AJ1482" s="4">
        <v>0</v>
      </c>
      <c r="AK1482" s="4">
        <v>0</v>
      </c>
      <c r="AL1482" t="s">
        <v>2201</v>
      </c>
      <c r="AM1482" t="s">
        <v>13</v>
      </c>
    </row>
    <row r="1483" spans="1:39" x14ac:dyDescent="0.25">
      <c r="A1483" t="s">
        <v>2208</v>
      </c>
      <c r="B1483" t="s">
        <v>2160</v>
      </c>
      <c r="C1483" t="s">
        <v>3</v>
      </c>
      <c r="D1483" t="s">
        <v>2197</v>
      </c>
      <c r="E1483" t="str">
        <f>_xlfn.XLOOKUP(D1483,Planilha2!A:A,Planilha2!B:B)</f>
        <v>CC Segurança</v>
      </c>
      <c r="F1483" s="2">
        <v>45293</v>
      </c>
      <c r="G1483" t="s">
        <v>2198</v>
      </c>
      <c r="H1483" s="10" t="s">
        <v>5731</v>
      </c>
      <c r="I1483" t="s">
        <v>2199</v>
      </c>
      <c r="J1483" t="s">
        <v>2200</v>
      </c>
      <c r="K1483" t="s">
        <v>8</v>
      </c>
      <c r="L1483" t="str">
        <f t="shared" si="46"/>
        <v>Serviço</v>
      </c>
      <c r="M1483" t="s">
        <v>0</v>
      </c>
      <c r="N1483" t="s">
        <v>0</v>
      </c>
      <c r="O1483" t="s">
        <v>2165</v>
      </c>
      <c r="P1483">
        <v>1118</v>
      </c>
      <c r="Q1483" t="str">
        <f>_xlfn.XLOOKUP(P1483,Planilha1!$A$2:$A$3,Planilha1!$B$2:$B$3)</f>
        <v>Riocentro</v>
      </c>
      <c r="R1483" t="s">
        <v>0</v>
      </c>
      <c r="S1483" s="3">
        <v>1</v>
      </c>
      <c r="T1483" t="s">
        <v>210</v>
      </c>
      <c r="U1483" s="3">
        <v>1</v>
      </c>
      <c r="V1483" t="s">
        <v>210</v>
      </c>
      <c r="W1483" s="4">
        <v>420</v>
      </c>
      <c r="X1483" s="17">
        <f t="shared" si="47"/>
        <v>420</v>
      </c>
      <c r="Y1483" t="s">
        <v>11</v>
      </c>
      <c r="Z1483" s="3">
        <v>1</v>
      </c>
      <c r="AA1483" s="3">
        <v>0</v>
      </c>
      <c r="AB1483" s="3">
        <v>0</v>
      </c>
      <c r="AC1483" s="3">
        <v>0</v>
      </c>
      <c r="AD1483" s="4">
        <v>0</v>
      </c>
      <c r="AE1483" s="3">
        <v>1</v>
      </c>
      <c r="AF1483" s="4">
        <v>420</v>
      </c>
      <c r="AG1483" s="3">
        <v>1</v>
      </c>
      <c r="AH1483" s="4">
        <v>0</v>
      </c>
      <c r="AI1483" s="4">
        <v>0</v>
      </c>
      <c r="AJ1483" s="4">
        <v>0</v>
      </c>
      <c r="AK1483" s="4">
        <v>0</v>
      </c>
      <c r="AL1483" t="s">
        <v>2201</v>
      </c>
      <c r="AM1483" t="s">
        <v>13</v>
      </c>
    </row>
    <row r="1484" spans="1:39" x14ac:dyDescent="0.25">
      <c r="A1484" t="s">
        <v>2209</v>
      </c>
      <c r="B1484" t="s">
        <v>2160</v>
      </c>
      <c r="C1484" t="s">
        <v>3</v>
      </c>
      <c r="D1484" t="s">
        <v>2197</v>
      </c>
      <c r="E1484" t="str">
        <f>_xlfn.XLOOKUP(D1484,Planilha2!A:A,Planilha2!B:B)</f>
        <v>CC Segurança</v>
      </c>
      <c r="F1484" s="2">
        <v>45293</v>
      </c>
      <c r="G1484" t="s">
        <v>2198</v>
      </c>
      <c r="H1484" s="10" t="s">
        <v>5731</v>
      </c>
      <c r="I1484" t="s">
        <v>2202</v>
      </c>
      <c r="J1484" t="s">
        <v>2203</v>
      </c>
      <c r="K1484" t="s">
        <v>8</v>
      </c>
      <c r="L1484" t="str">
        <f t="shared" si="46"/>
        <v>Serviço</v>
      </c>
      <c r="M1484" t="s">
        <v>0</v>
      </c>
      <c r="N1484" t="s">
        <v>0</v>
      </c>
      <c r="O1484" t="s">
        <v>2165</v>
      </c>
      <c r="P1484">
        <v>1118</v>
      </c>
      <c r="Q1484" t="str">
        <f>_xlfn.XLOOKUP(P1484,Planilha1!$A$2:$A$3,Planilha1!$B$2:$B$3)</f>
        <v>Riocentro</v>
      </c>
      <c r="R1484" t="s">
        <v>0</v>
      </c>
      <c r="S1484" s="3">
        <v>1</v>
      </c>
      <c r="T1484" t="s">
        <v>10</v>
      </c>
      <c r="U1484" s="3">
        <v>1</v>
      </c>
      <c r="V1484" t="s">
        <v>10</v>
      </c>
      <c r="W1484" s="4">
        <v>180</v>
      </c>
      <c r="X1484" s="17">
        <f t="shared" si="47"/>
        <v>180</v>
      </c>
      <c r="Y1484" t="s">
        <v>11</v>
      </c>
      <c r="Z1484" s="3">
        <v>1</v>
      </c>
      <c r="AA1484" s="3">
        <v>0</v>
      </c>
      <c r="AB1484" s="3">
        <v>0</v>
      </c>
      <c r="AC1484" s="3">
        <v>0</v>
      </c>
      <c r="AD1484" s="4">
        <v>0</v>
      </c>
      <c r="AE1484" s="3">
        <v>1</v>
      </c>
      <c r="AF1484" s="4">
        <v>180</v>
      </c>
      <c r="AG1484" s="3">
        <v>1</v>
      </c>
      <c r="AH1484" s="4">
        <v>0</v>
      </c>
      <c r="AI1484" s="4">
        <v>0</v>
      </c>
      <c r="AJ1484" s="4">
        <v>0</v>
      </c>
      <c r="AK1484" s="4">
        <v>0</v>
      </c>
      <c r="AL1484" t="s">
        <v>2201</v>
      </c>
      <c r="AM1484" t="s">
        <v>13</v>
      </c>
    </row>
    <row r="1485" spans="1:39" x14ac:dyDescent="0.25">
      <c r="A1485" t="s">
        <v>2210</v>
      </c>
      <c r="B1485" t="s">
        <v>2160</v>
      </c>
      <c r="C1485" t="s">
        <v>3</v>
      </c>
      <c r="D1485" t="s">
        <v>2197</v>
      </c>
      <c r="E1485" t="str">
        <f>_xlfn.XLOOKUP(D1485,Planilha2!A:A,Planilha2!B:B)</f>
        <v>CC Segurança</v>
      </c>
      <c r="F1485" s="2">
        <v>45293</v>
      </c>
      <c r="G1485" t="s">
        <v>2198</v>
      </c>
      <c r="H1485" s="10" t="s">
        <v>5731</v>
      </c>
      <c r="I1485" t="s">
        <v>2199</v>
      </c>
      <c r="J1485" t="s">
        <v>2200</v>
      </c>
      <c r="K1485" t="s">
        <v>8</v>
      </c>
      <c r="L1485" t="str">
        <f t="shared" si="46"/>
        <v>Serviço</v>
      </c>
      <c r="M1485" t="s">
        <v>0</v>
      </c>
      <c r="N1485" t="s">
        <v>0</v>
      </c>
      <c r="O1485" t="s">
        <v>2165</v>
      </c>
      <c r="P1485">
        <v>1118</v>
      </c>
      <c r="Q1485" t="str">
        <f>_xlfn.XLOOKUP(P1485,Planilha1!$A$2:$A$3,Planilha1!$B$2:$B$3)</f>
        <v>Riocentro</v>
      </c>
      <c r="R1485" t="s">
        <v>0</v>
      </c>
      <c r="S1485" s="3">
        <v>1</v>
      </c>
      <c r="T1485" t="s">
        <v>210</v>
      </c>
      <c r="U1485" s="3">
        <v>1</v>
      </c>
      <c r="V1485" t="s">
        <v>210</v>
      </c>
      <c r="W1485" s="4">
        <v>420</v>
      </c>
      <c r="X1485" s="17">
        <f t="shared" si="47"/>
        <v>420</v>
      </c>
      <c r="Y1485" t="s">
        <v>11</v>
      </c>
      <c r="Z1485" s="3">
        <v>1</v>
      </c>
      <c r="AA1485" s="3">
        <v>0</v>
      </c>
      <c r="AB1485" s="3">
        <v>0</v>
      </c>
      <c r="AC1485" s="3">
        <v>1</v>
      </c>
      <c r="AD1485" s="4">
        <v>0</v>
      </c>
      <c r="AE1485" s="3">
        <v>1</v>
      </c>
      <c r="AF1485" s="4">
        <v>420</v>
      </c>
      <c r="AG1485" s="3">
        <v>1</v>
      </c>
      <c r="AH1485" s="4">
        <v>0</v>
      </c>
      <c r="AI1485" s="4">
        <v>0</v>
      </c>
      <c r="AJ1485" s="4">
        <v>0</v>
      </c>
      <c r="AK1485" s="4">
        <v>0</v>
      </c>
      <c r="AL1485" t="s">
        <v>2201</v>
      </c>
      <c r="AM1485" t="s">
        <v>13</v>
      </c>
    </row>
    <row r="1486" spans="1:39" x14ac:dyDescent="0.25">
      <c r="A1486" t="s">
        <v>2211</v>
      </c>
      <c r="B1486" t="s">
        <v>2160</v>
      </c>
      <c r="C1486" t="s">
        <v>3</v>
      </c>
      <c r="D1486" t="s">
        <v>2197</v>
      </c>
      <c r="E1486" t="str">
        <f>_xlfn.XLOOKUP(D1486,Planilha2!A:A,Planilha2!B:B)</f>
        <v>CC Segurança</v>
      </c>
      <c r="F1486" s="2">
        <v>45293</v>
      </c>
      <c r="G1486" t="s">
        <v>2198</v>
      </c>
      <c r="H1486" s="10" t="s">
        <v>5731</v>
      </c>
      <c r="I1486" t="s">
        <v>2202</v>
      </c>
      <c r="J1486" t="s">
        <v>2203</v>
      </c>
      <c r="K1486" t="s">
        <v>8</v>
      </c>
      <c r="L1486" t="str">
        <f t="shared" si="46"/>
        <v>Serviço</v>
      </c>
      <c r="M1486" t="s">
        <v>0</v>
      </c>
      <c r="N1486" t="s">
        <v>0</v>
      </c>
      <c r="O1486" t="s">
        <v>2165</v>
      </c>
      <c r="P1486">
        <v>1118</v>
      </c>
      <c r="Q1486" t="str">
        <f>_xlfn.XLOOKUP(P1486,Planilha1!$A$2:$A$3,Planilha1!$B$2:$B$3)</f>
        <v>Riocentro</v>
      </c>
      <c r="R1486" t="s">
        <v>0</v>
      </c>
      <c r="S1486" s="3">
        <v>1</v>
      </c>
      <c r="T1486" t="s">
        <v>10</v>
      </c>
      <c r="U1486" s="3">
        <v>1</v>
      </c>
      <c r="V1486" t="s">
        <v>10</v>
      </c>
      <c r="W1486" s="4">
        <v>180</v>
      </c>
      <c r="X1486" s="17">
        <f t="shared" si="47"/>
        <v>180</v>
      </c>
      <c r="Y1486" t="s">
        <v>11</v>
      </c>
      <c r="Z1486" s="3">
        <v>1</v>
      </c>
      <c r="AA1486" s="3">
        <v>0</v>
      </c>
      <c r="AB1486" s="3">
        <v>0</v>
      </c>
      <c r="AC1486" s="3">
        <v>1</v>
      </c>
      <c r="AD1486" s="4">
        <v>0</v>
      </c>
      <c r="AE1486" s="3">
        <v>1</v>
      </c>
      <c r="AF1486" s="4">
        <v>180</v>
      </c>
      <c r="AG1486" s="3">
        <v>1</v>
      </c>
      <c r="AH1486" s="4">
        <v>0</v>
      </c>
      <c r="AI1486" s="4">
        <v>0</v>
      </c>
      <c r="AJ1486" s="4">
        <v>0</v>
      </c>
      <c r="AK1486" s="4">
        <v>0</v>
      </c>
      <c r="AL1486" t="s">
        <v>2201</v>
      </c>
      <c r="AM1486" t="s">
        <v>13</v>
      </c>
    </row>
    <row r="1487" spans="1:39" x14ac:dyDescent="0.25">
      <c r="A1487" t="s">
        <v>2212</v>
      </c>
      <c r="B1487" t="s">
        <v>2160</v>
      </c>
      <c r="C1487" t="s">
        <v>3</v>
      </c>
      <c r="D1487" t="s">
        <v>2197</v>
      </c>
      <c r="E1487" t="str">
        <f>_xlfn.XLOOKUP(D1487,Planilha2!A:A,Planilha2!B:B)</f>
        <v>CC Segurança</v>
      </c>
      <c r="F1487" s="2">
        <v>45293</v>
      </c>
      <c r="G1487" t="s">
        <v>2198</v>
      </c>
      <c r="H1487" s="10" t="s">
        <v>5731</v>
      </c>
      <c r="I1487" t="s">
        <v>2199</v>
      </c>
      <c r="J1487" t="s">
        <v>2200</v>
      </c>
      <c r="K1487" t="s">
        <v>8</v>
      </c>
      <c r="L1487" t="str">
        <f t="shared" si="46"/>
        <v>Serviço</v>
      </c>
      <c r="M1487" t="s">
        <v>0</v>
      </c>
      <c r="N1487" t="s">
        <v>0</v>
      </c>
      <c r="O1487" t="s">
        <v>2165</v>
      </c>
      <c r="P1487">
        <v>1118</v>
      </c>
      <c r="Q1487" t="str">
        <f>_xlfn.XLOOKUP(P1487,Planilha1!$A$2:$A$3,Planilha1!$B$2:$B$3)</f>
        <v>Riocentro</v>
      </c>
      <c r="R1487" t="s">
        <v>0</v>
      </c>
      <c r="S1487" s="3">
        <v>1</v>
      </c>
      <c r="T1487" t="s">
        <v>210</v>
      </c>
      <c r="U1487" s="3">
        <v>1</v>
      </c>
      <c r="V1487" t="s">
        <v>210</v>
      </c>
      <c r="W1487" s="4">
        <v>420</v>
      </c>
      <c r="X1487" s="17">
        <f t="shared" si="47"/>
        <v>420</v>
      </c>
      <c r="Y1487" t="s">
        <v>11</v>
      </c>
      <c r="Z1487" s="3">
        <v>1</v>
      </c>
      <c r="AA1487" s="3">
        <v>0</v>
      </c>
      <c r="AB1487" s="3">
        <v>0</v>
      </c>
      <c r="AC1487" s="3">
        <v>1</v>
      </c>
      <c r="AD1487" s="4">
        <v>0</v>
      </c>
      <c r="AE1487" s="3">
        <v>1</v>
      </c>
      <c r="AF1487" s="4">
        <v>420</v>
      </c>
      <c r="AG1487" s="3">
        <v>1</v>
      </c>
      <c r="AH1487" s="4">
        <v>0</v>
      </c>
      <c r="AI1487" s="4">
        <v>0</v>
      </c>
      <c r="AJ1487" s="4">
        <v>0</v>
      </c>
      <c r="AK1487" s="4">
        <v>0</v>
      </c>
      <c r="AL1487" t="s">
        <v>2201</v>
      </c>
      <c r="AM1487" t="s">
        <v>13</v>
      </c>
    </row>
    <row r="1488" spans="1:39" x14ac:dyDescent="0.25">
      <c r="A1488" t="s">
        <v>2213</v>
      </c>
      <c r="B1488" t="s">
        <v>2160</v>
      </c>
      <c r="C1488" t="s">
        <v>3</v>
      </c>
      <c r="D1488" t="s">
        <v>2197</v>
      </c>
      <c r="E1488" t="str">
        <f>_xlfn.XLOOKUP(D1488,Planilha2!A:A,Planilha2!B:B)</f>
        <v>CC Segurança</v>
      </c>
      <c r="F1488" s="2">
        <v>45293</v>
      </c>
      <c r="G1488" t="s">
        <v>2198</v>
      </c>
      <c r="H1488" s="10" t="s">
        <v>5731</v>
      </c>
      <c r="I1488" t="s">
        <v>2202</v>
      </c>
      <c r="J1488" t="s">
        <v>2203</v>
      </c>
      <c r="K1488" t="s">
        <v>8</v>
      </c>
      <c r="L1488" t="str">
        <f t="shared" si="46"/>
        <v>Serviço</v>
      </c>
      <c r="M1488" t="s">
        <v>0</v>
      </c>
      <c r="N1488" t="s">
        <v>0</v>
      </c>
      <c r="O1488" t="s">
        <v>2165</v>
      </c>
      <c r="P1488">
        <v>1118</v>
      </c>
      <c r="Q1488" t="str">
        <f>_xlfn.XLOOKUP(P1488,Planilha1!$A$2:$A$3,Planilha1!$B$2:$B$3)</f>
        <v>Riocentro</v>
      </c>
      <c r="R1488" t="s">
        <v>0</v>
      </c>
      <c r="S1488" s="3">
        <v>1</v>
      </c>
      <c r="T1488" t="s">
        <v>10</v>
      </c>
      <c r="U1488" s="3">
        <v>1</v>
      </c>
      <c r="V1488" t="s">
        <v>10</v>
      </c>
      <c r="W1488" s="4">
        <v>180</v>
      </c>
      <c r="X1488" s="17">
        <f t="shared" si="47"/>
        <v>180</v>
      </c>
      <c r="Y1488" t="s">
        <v>11</v>
      </c>
      <c r="Z1488" s="3">
        <v>1</v>
      </c>
      <c r="AA1488" s="3">
        <v>0</v>
      </c>
      <c r="AB1488" s="3">
        <v>0</v>
      </c>
      <c r="AC1488" s="3">
        <v>1</v>
      </c>
      <c r="AD1488" s="4">
        <v>0</v>
      </c>
      <c r="AE1488" s="3">
        <v>1</v>
      </c>
      <c r="AF1488" s="4">
        <v>180</v>
      </c>
      <c r="AG1488" s="3">
        <v>1</v>
      </c>
      <c r="AH1488" s="4">
        <v>0</v>
      </c>
      <c r="AI1488" s="4">
        <v>0</v>
      </c>
      <c r="AJ1488" s="4">
        <v>0</v>
      </c>
      <c r="AK1488" s="4">
        <v>0</v>
      </c>
      <c r="AL1488" t="s">
        <v>2201</v>
      </c>
      <c r="AM1488" t="s">
        <v>13</v>
      </c>
    </row>
    <row r="1489" spans="1:39" x14ac:dyDescent="0.25">
      <c r="A1489" t="s">
        <v>2214</v>
      </c>
      <c r="B1489" t="s">
        <v>2160</v>
      </c>
      <c r="C1489" t="s">
        <v>3</v>
      </c>
      <c r="D1489" t="s">
        <v>2197</v>
      </c>
      <c r="E1489" t="str">
        <f>_xlfn.XLOOKUP(D1489,Planilha2!A:A,Planilha2!B:B)</f>
        <v>CC Segurança</v>
      </c>
      <c r="F1489" s="2">
        <v>45293</v>
      </c>
      <c r="G1489" t="s">
        <v>2198</v>
      </c>
      <c r="H1489" s="10" t="s">
        <v>5731</v>
      </c>
      <c r="I1489" t="s">
        <v>2199</v>
      </c>
      <c r="J1489" t="s">
        <v>2200</v>
      </c>
      <c r="K1489" t="s">
        <v>8</v>
      </c>
      <c r="L1489" t="str">
        <f t="shared" si="46"/>
        <v>Serviço</v>
      </c>
      <c r="M1489" t="s">
        <v>0</v>
      </c>
      <c r="N1489" t="s">
        <v>0</v>
      </c>
      <c r="O1489" t="s">
        <v>2165</v>
      </c>
      <c r="P1489">
        <v>1118</v>
      </c>
      <c r="Q1489" t="str">
        <f>_xlfn.XLOOKUP(P1489,Planilha1!$A$2:$A$3,Planilha1!$B$2:$B$3)</f>
        <v>Riocentro</v>
      </c>
      <c r="R1489" t="s">
        <v>0</v>
      </c>
      <c r="S1489" s="3">
        <v>1</v>
      </c>
      <c r="T1489" t="s">
        <v>210</v>
      </c>
      <c r="U1489" s="3">
        <v>1</v>
      </c>
      <c r="V1489" t="s">
        <v>210</v>
      </c>
      <c r="W1489" s="4">
        <v>420</v>
      </c>
      <c r="X1489" s="17">
        <f t="shared" si="47"/>
        <v>420</v>
      </c>
      <c r="Y1489" t="s">
        <v>11</v>
      </c>
      <c r="Z1489" s="3">
        <v>1</v>
      </c>
      <c r="AA1489" s="3">
        <v>0</v>
      </c>
      <c r="AB1489" s="3">
        <v>0</v>
      </c>
      <c r="AC1489" s="3">
        <v>1</v>
      </c>
      <c r="AD1489" s="4">
        <v>0</v>
      </c>
      <c r="AE1489" s="3">
        <v>1</v>
      </c>
      <c r="AF1489" s="4">
        <v>420</v>
      </c>
      <c r="AG1489" s="3">
        <v>1</v>
      </c>
      <c r="AH1489" s="4">
        <v>0</v>
      </c>
      <c r="AI1489" s="4">
        <v>0</v>
      </c>
      <c r="AJ1489" s="4">
        <v>0</v>
      </c>
      <c r="AK1489" s="4">
        <v>0</v>
      </c>
      <c r="AL1489" t="s">
        <v>2201</v>
      </c>
      <c r="AM1489" t="s">
        <v>13</v>
      </c>
    </row>
    <row r="1490" spans="1:39" x14ac:dyDescent="0.25">
      <c r="A1490" t="s">
        <v>2215</v>
      </c>
      <c r="B1490" t="s">
        <v>2160</v>
      </c>
      <c r="C1490" t="s">
        <v>3</v>
      </c>
      <c r="D1490" t="s">
        <v>2197</v>
      </c>
      <c r="E1490" t="str">
        <f>_xlfn.XLOOKUP(D1490,Planilha2!A:A,Planilha2!B:B)</f>
        <v>CC Segurança</v>
      </c>
      <c r="F1490" s="2">
        <v>45293</v>
      </c>
      <c r="G1490" t="s">
        <v>2198</v>
      </c>
      <c r="H1490" s="10" t="s">
        <v>5731</v>
      </c>
      <c r="I1490" t="s">
        <v>2202</v>
      </c>
      <c r="J1490" t="s">
        <v>2203</v>
      </c>
      <c r="K1490" t="s">
        <v>8</v>
      </c>
      <c r="L1490" t="str">
        <f t="shared" si="46"/>
        <v>Serviço</v>
      </c>
      <c r="M1490" t="s">
        <v>0</v>
      </c>
      <c r="N1490" t="s">
        <v>0</v>
      </c>
      <c r="O1490" t="s">
        <v>2165</v>
      </c>
      <c r="P1490">
        <v>1118</v>
      </c>
      <c r="Q1490" t="str">
        <f>_xlfn.XLOOKUP(P1490,Planilha1!$A$2:$A$3,Planilha1!$B$2:$B$3)</f>
        <v>Riocentro</v>
      </c>
      <c r="R1490" t="s">
        <v>0</v>
      </c>
      <c r="S1490" s="3">
        <v>1</v>
      </c>
      <c r="T1490" t="s">
        <v>10</v>
      </c>
      <c r="U1490" s="3">
        <v>1</v>
      </c>
      <c r="V1490" t="s">
        <v>10</v>
      </c>
      <c r="W1490" s="4">
        <v>180</v>
      </c>
      <c r="X1490" s="17">
        <f t="shared" si="47"/>
        <v>180</v>
      </c>
      <c r="Y1490" t="s">
        <v>11</v>
      </c>
      <c r="Z1490" s="3">
        <v>1</v>
      </c>
      <c r="AA1490" s="3">
        <v>0</v>
      </c>
      <c r="AB1490" s="3">
        <v>0</v>
      </c>
      <c r="AC1490" s="3">
        <v>1</v>
      </c>
      <c r="AD1490" s="4">
        <v>0</v>
      </c>
      <c r="AE1490" s="3">
        <v>1</v>
      </c>
      <c r="AF1490" s="4">
        <v>180</v>
      </c>
      <c r="AG1490" s="3">
        <v>1</v>
      </c>
      <c r="AH1490" s="4">
        <v>0</v>
      </c>
      <c r="AI1490" s="4">
        <v>0</v>
      </c>
      <c r="AJ1490" s="4">
        <v>0</v>
      </c>
      <c r="AK1490" s="4">
        <v>0</v>
      </c>
      <c r="AL1490" t="s">
        <v>2201</v>
      </c>
      <c r="AM1490" t="s">
        <v>13</v>
      </c>
    </row>
    <row r="1491" spans="1:39" x14ac:dyDescent="0.25">
      <c r="A1491" t="s">
        <v>2216</v>
      </c>
      <c r="B1491" t="s">
        <v>2160</v>
      </c>
      <c r="C1491" t="s">
        <v>3</v>
      </c>
      <c r="D1491" t="s">
        <v>2197</v>
      </c>
      <c r="E1491" t="str">
        <f>_xlfn.XLOOKUP(D1491,Planilha2!A:A,Planilha2!B:B)</f>
        <v>CC Segurança</v>
      </c>
      <c r="F1491" s="2">
        <v>45293</v>
      </c>
      <c r="G1491" t="s">
        <v>2198</v>
      </c>
      <c r="H1491" s="10" t="s">
        <v>5731</v>
      </c>
      <c r="I1491" t="s">
        <v>2199</v>
      </c>
      <c r="J1491" t="s">
        <v>2200</v>
      </c>
      <c r="K1491" t="s">
        <v>8</v>
      </c>
      <c r="L1491" t="str">
        <f t="shared" si="46"/>
        <v>Serviço</v>
      </c>
      <c r="M1491" t="s">
        <v>0</v>
      </c>
      <c r="N1491" t="s">
        <v>0</v>
      </c>
      <c r="O1491" t="s">
        <v>2165</v>
      </c>
      <c r="P1491">
        <v>1118</v>
      </c>
      <c r="Q1491" t="str">
        <f>_xlfn.XLOOKUP(P1491,Planilha1!$A$2:$A$3,Planilha1!$B$2:$B$3)</f>
        <v>Riocentro</v>
      </c>
      <c r="R1491" t="s">
        <v>0</v>
      </c>
      <c r="S1491" s="3">
        <v>1</v>
      </c>
      <c r="T1491" t="s">
        <v>210</v>
      </c>
      <c r="U1491" s="3">
        <v>1</v>
      </c>
      <c r="V1491" t="s">
        <v>210</v>
      </c>
      <c r="W1491" s="4">
        <v>420</v>
      </c>
      <c r="X1491" s="17">
        <f t="shared" si="47"/>
        <v>420</v>
      </c>
      <c r="Y1491" t="s">
        <v>11</v>
      </c>
      <c r="Z1491" s="3">
        <v>1</v>
      </c>
      <c r="AA1491" s="3">
        <v>0</v>
      </c>
      <c r="AB1491" s="3">
        <v>0</v>
      </c>
      <c r="AC1491" s="3">
        <v>1</v>
      </c>
      <c r="AD1491" s="4">
        <v>0</v>
      </c>
      <c r="AE1491" s="3">
        <v>1</v>
      </c>
      <c r="AF1491" s="4">
        <v>420</v>
      </c>
      <c r="AG1491" s="3">
        <v>1</v>
      </c>
      <c r="AH1491" s="4">
        <v>0</v>
      </c>
      <c r="AI1491" s="4">
        <v>0</v>
      </c>
      <c r="AJ1491" s="4">
        <v>0</v>
      </c>
      <c r="AK1491" s="4">
        <v>0</v>
      </c>
      <c r="AL1491" t="s">
        <v>2201</v>
      </c>
      <c r="AM1491" t="s">
        <v>13</v>
      </c>
    </row>
    <row r="1492" spans="1:39" x14ac:dyDescent="0.25">
      <c r="A1492" t="s">
        <v>2217</v>
      </c>
      <c r="B1492" t="s">
        <v>2160</v>
      </c>
      <c r="C1492" t="s">
        <v>3</v>
      </c>
      <c r="D1492" t="s">
        <v>2197</v>
      </c>
      <c r="E1492" t="str">
        <f>_xlfn.XLOOKUP(D1492,Planilha2!A:A,Planilha2!B:B)</f>
        <v>CC Segurança</v>
      </c>
      <c r="F1492" s="2">
        <v>45293</v>
      </c>
      <c r="G1492" t="s">
        <v>2198</v>
      </c>
      <c r="H1492" s="10" t="s">
        <v>5731</v>
      </c>
      <c r="I1492" t="s">
        <v>2202</v>
      </c>
      <c r="J1492" t="s">
        <v>2203</v>
      </c>
      <c r="K1492" t="s">
        <v>8</v>
      </c>
      <c r="L1492" t="str">
        <f t="shared" si="46"/>
        <v>Serviço</v>
      </c>
      <c r="M1492" t="s">
        <v>0</v>
      </c>
      <c r="N1492" t="s">
        <v>0</v>
      </c>
      <c r="O1492" t="s">
        <v>2165</v>
      </c>
      <c r="P1492">
        <v>1118</v>
      </c>
      <c r="Q1492" t="str">
        <f>_xlfn.XLOOKUP(P1492,Planilha1!$A$2:$A$3,Planilha1!$B$2:$B$3)</f>
        <v>Riocentro</v>
      </c>
      <c r="R1492" t="s">
        <v>0</v>
      </c>
      <c r="S1492" s="3">
        <v>1</v>
      </c>
      <c r="T1492" t="s">
        <v>10</v>
      </c>
      <c r="U1492" s="3">
        <v>1</v>
      </c>
      <c r="V1492" t="s">
        <v>10</v>
      </c>
      <c r="W1492" s="4">
        <v>180</v>
      </c>
      <c r="X1492" s="17">
        <f t="shared" si="47"/>
        <v>180</v>
      </c>
      <c r="Y1492" t="s">
        <v>11</v>
      </c>
      <c r="Z1492" s="3">
        <v>1</v>
      </c>
      <c r="AA1492" s="3">
        <v>0</v>
      </c>
      <c r="AB1492" s="3">
        <v>0</v>
      </c>
      <c r="AC1492" s="3">
        <v>1</v>
      </c>
      <c r="AD1492" s="4">
        <v>0</v>
      </c>
      <c r="AE1492" s="3">
        <v>1</v>
      </c>
      <c r="AF1492" s="4">
        <v>180</v>
      </c>
      <c r="AG1492" s="3">
        <v>1</v>
      </c>
      <c r="AH1492" s="4">
        <v>0</v>
      </c>
      <c r="AI1492" s="4">
        <v>0</v>
      </c>
      <c r="AJ1492" s="4">
        <v>0</v>
      </c>
      <c r="AK1492" s="4">
        <v>0</v>
      </c>
      <c r="AL1492" t="s">
        <v>2201</v>
      </c>
      <c r="AM1492" t="s">
        <v>13</v>
      </c>
    </row>
    <row r="1493" spans="1:39" x14ac:dyDescent="0.25">
      <c r="A1493" t="s">
        <v>2159</v>
      </c>
      <c r="B1493" t="s">
        <v>2160</v>
      </c>
      <c r="C1493" t="s">
        <v>3</v>
      </c>
      <c r="D1493" t="s">
        <v>2218</v>
      </c>
      <c r="E1493" t="str">
        <f>_xlfn.XLOOKUP(D1493,Planilha2!A:A,Planilha2!B:B)</f>
        <v>CC Adm.</v>
      </c>
      <c r="F1493" s="2">
        <v>45293</v>
      </c>
      <c r="G1493" t="s">
        <v>2219</v>
      </c>
      <c r="H1493" s="10" t="s">
        <v>5732</v>
      </c>
      <c r="I1493" t="s">
        <v>2220</v>
      </c>
      <c r="J1493" t="s">
        <v>2221</v>
      </c>
      <c r="K1493" t="s">
        <v>1209</v>
      </c>
      <c r="L1493" t="str">
        <f t="shared" si="46"/>
        <v>Serviço</v>
      </c>
      <c r="M1493" t="s">
        <v>0</v>
      </c>
      <c r="N1493" t="s">
        <v>0</v>
      </c>
      <c r="O1493" t="s">
        <v>2165</v>
      </c>
      <c r="P1493">
        <v>1118</v>
      </c>
      <c r="Q1493" t="str">
        <f>_xlfn.XLOOKUP(P1493,Planilha1!$A$2:$A$3,Planilha1!$B$2:$B$3)</f>
        <v>Riocentro</v>
      </c>
      <c r="R1493" t="s">
        <v>0</v>
      </c>
      <c r="S1493" s="3">
        <v>1</v>
      </c>
      <c r="T1493" t="s">
        <v>10</v>
      </c>
      <c r="U1493" s="3">
        <v>1</v>
      </c>
      <c r="V1493" t="s">
        <v>10</v>
      </c>
      <c r="W1493" s="4">
        <v>63</v>
      </c>
      <c r="X1493" s="17">
        <f t="shared" si="47"/>
        <v>63</v>
      </c>
      <c r="Y1493" t="s">
        <v>11</v>
      </c>
      <c r="Z1493" s="3">
        <v>1</v>
      </c>
      <c r="AA1493" s="3">
        <v>0</v>
      </c>
      <c r="AB1493" s="3">
        <v>0</v>
      </c>
      <c r="AC1493" s="3">
        <v>0</v>
      </c>
      <c r="AD1493" s="4">
        <v>0</v>
      </c>
      <c r="AE1493" s="3">
        <v>0</v>
      </c>
      <c r="AF1493" s="4">
        <v>0</v>
      </c>
      <c r="AG1493" s="3">
        <v>1</v>
      </c>
      <c r="AH1493" s="4">
        <v>0</v>
      </c>
      <c r="AI1493" s="4">
        <v>0</v>
      </c>
      <c r="AJ1493" s="4">
        <v>0</v>
      </c>
      <c r="AK1493" s="4">
        <v>0</v>
      </c>
      <c r="AL1493" t="s">
        <v>2222</v>
      </c>
      <c r="AM1493" t="s">
        <v>13</v>
      </c>
    </row>
    <row r="1494" spans="1:39" x14ac:dyDescent="0.25">
      <c r="A1494" t="s">
        <v>2159</v>
      </c>
      <c r="B1494" t="s">
        <v>2160</v>
      </c>
      <c r="C1494" t="s">
        <v>3</v>
      </c>
      <c r="D1494" t="s">
        <v>2218</v>
      </c>
      <c r="E1494" t="str">
        <f>_xlfn.XLOOKUP(D1494,Planilha2!A:A,Planilha2!B:B)</f>
        <v>CC Adm.</v>
      </c>
      <c r="F1494" s="2">
        <v>45293</v>
      </c>
      <c r="G1494" t="s">
        <v>2223</v>
      </c>
      <c r="H1494" s="10" t="s">
        <v>5733</v>
      </c>
      <c r="I1494" t="s">
        <v>1138</v>
      </c>
      <c r="J1494" t="s">
        <v>2224</v>
      </c>
      <c r="K1494" t="s">
        <v>8</v>
      </c>
      <c r="L1494" t="str">
        <f t="shared" si="46"/>
        <v>Serviço</v>
      </c>
      <c r="M1494" t="s">
        <v>0</v>
      </c>
      <c r="N1494" t="s">
        <v>0</v>
      </c>
      <c r="O1494" t="s">
        <v>2165</v>
      </c>
      <c r="P1494">
        <v>1118</v>
      </c>
      <c r="Q1494" t="str">
        <f>_xlfn.XLOOKUP(P1494,Planilha1!$A$2:$A$3,Planilha1!$B$2:$B$3)</f>
        <v>Riocentro</v>
      </c>
      <c r="R1494" t="s">
        <v>0</v>
      </c>
      <c r="S1494" s="3">
        <v>1</v>
      </c>
      <c r="T1494" t="s">
        <v>10</v>
      </c>
      <c r="U1494" s="3">
        <v>1</v>
      </c>
      <c r="V1494" t="s">
        <v>10</v>
      </c>
      <c r="W1494" s="4">
        <v>586.62</v>
      </c>
      <c r="X1494" s="17">
        <f t="shared" si="47"/>
        <v>586.62</v>
      </c>
      <c r="Y1494" t="s">
        <v>11</v>
      </c>
      <c r="Z1494" s="3">
        <v>1</v>
      </c>
      <c r="AA1494" s="3">
        <v>0</v>
      </c>
      <c r="AB1494" s="3">
        <v>0</v>
      </c>
      <c r="AC1494" s="3">
        <v>0</v>
      </c>
      <c r="AD1494" s="4">
        <v>0</v>
      </c>
      <c r="AE1494" s="3">
        <v>0</v>
      </c>
      <c r="AF1494" s="4">
        <v>0</v>
      </c>
      <c r="AG1494" s="3">
        <v>1</v>
      </c>
      <c r="AH1494" s="4">
        <v>0</v>
      </c>
      <c r="AI1494" s="4">
        <v>0</v>
      </c>
      <c r="AJ1494" s="4">
        <v>0</v>
      </c>
      <c r="AK1494" s="4">
        <v>0</v>
      </c>
      <c r="AL1494" t="s">
        <v>2225</v>
      </c>
      <c r="AM1494" t="s">
        <v>13</v>
      </c>
    </row>
    <row r="1495" spans="1:39" x14ac:dyDescent="0.25">
      <c r="A1495" t="s">
        <v>2159</v>
      </c>
      <c r="B1495" t="s">
        <v>2160</v>
      </c>
      <c r="C1495" t="s">
        <v>3</v>
      </c>
      <c r="D1495" t="s">
        <v>2226</v>
      </c>
      <c r="E1495" t="str">
        <f>_xlfn.XLOOKUP(D1495,Planilha2!A:A,Planilha2!B:B)</f>
        <v>CC Operações</v>
      </c>
      <c r="F1495" s="2">
        <v>45293</v>
      </c>
      <c r="G1495" t="s">
        <v>1952</v>
      </c>
      <c r="H1495" s="10" t="s">
        <v>5721</v>
      </c>
      <c r="I1495" t="s">
        <v>1170</v>
      </c>
      <c r="J1495" t="s">
        <v>2227</v>
      </c>
      <c r="K1495" t="s">
        <v>1146</v>
      </c>
      <c r="L1495" t="str">
        <f t="shared" si="46"/>
        <v>Material</v>
      </c>
      <c r="M1495" t="s">
        <v>0</v>
      </c>
      <c r="N1495" t="s">
        <v>0</v>
      </c>
      <c r="O1495" t="s">
        <v>9</v>
      </c>
      <c r="P1495">
        <v>1118</v>
      </c>
      <c r="Q1495" t="str">
        <f>_xlfn.XLOOKUP(P1495,Planilha1!$A$2:$A$3,Planilha1!$B$2:$B$3)</f>
        <v>Riocentro</v>
      </c>
      <c r="R1495" t="s">
        <v>2228</v>
      </c>
      <c r="S1495" s="3">
        <v>1</v>
      </c>
      <c r="T1495" t="s">
        <v>210</v>
      </c>
      <c r="U1495" s="3">
        <v>1</v>
      </c>
      <c r="V1495" t="s">
        <v>210</v>
      </c>
      <c r="W1495" s="4">
        <v>5400</v>
      </c>
      <c r="X1495" s="17">
        <f t="shared" si="47"/>
        <v>5400</v>
      </c>
      <c r="Y1495" t="s">
        <v>11</v>
      </c>
      <c r="Z1495" s="3">
        <v>1</v>
      </c>
      <c r="AA1495" s="3">
        <v>0</v>
      </c>
      <c r="AB1495" s="3">
        <v>0</v>
      </c>
      <c r="AC1495" s="3">
        <v>0</v>
      </c>
      <c r="AD1495" s="4">
        <v>0</v>
      </c>
      <c r="AE1495" s="3">
        <v>0</v>
      </c>
      <c r="AF1495" s="4">
        <v>0</v>
      </c>
      <c r="AG1495" s="3">
        <v>1</v>
      </c>
      <c r="AH1495" s="4">
        <v>0</v>
      </c>
      <c r="AI1495" s="4">
        <v>0</v>
      </c>
      <c r="AJ1495" s="4">
        <v>0</v>
      </c>
      <c r="AK1495" s="4">
        <v>0</v>
      </c>
      <c r="AL1495" t="s">
        <v>2229</v>
      </c>
      <c r="AM1495" t="s">
        <v>13</v>
      </c>
    </row>
    <row r="1496" spans="1:39" x14ac:dyDescent="0.25">
      <c r="A1496" t="s">
        <v>2159</v>
      </c>
      <c r="B1496" t="s">
        <v>2160</v>
      </c>
      <c r="C1496" t="s">
        <v>3</v>
      </c>
      <c r="D1496" t="s">
        <v>2167</v>
      </c>
      <c r="E1496" t="str">
        <f>_xlfn.XLOOKUP(D1496,Planilha2!A:A,Planilha2!B:B)</f>
        <v>Arena Adm.</v>
      </c>
      <c r="F1496" s="2">
        <v>45293</v>
      </c>
      <c r="G1496" t="s">
        <v>2230</v>
      </c>
      <c r="H1496" s="10" t="s">
        <v>5734</v>
      </c>
      <c r="I1496" t="s">
        <v>2231</v>
      </c>
      <c r="J1496" t="s">
        <v>2232</v>
      </c>
      <c r="K1496" t="s">
        <v>1209</v>
      </c>
      <c r="L1496" t="str">
        <f t="shared" si="46"/>
        <v>Serviço</v>
      </c>
      <c r="M1496" t="s">
        <v>0</v>
      </c>
      <c r="N1496" t="s">
        <v>0</v>
      </c>
      <c r="O1496" t="s">
        <v>2165</v>
      </c>
      <c r="P1496">
        <v>2118</v>
      </c>
      <c r="Q1496" t="str">
        <f>_xlfn.XLOOKUP(P1496,Planilha1!$A$2:$A$3,Planilha1!$B$2:$B$3)</f>
        <v>Arena</v>
      </c>
      <c r="R1496" t="s">
        <v>0</v>
      </c>
      <c r="S1496" s="3">
        <v>1</v>
      </c>
      <c r="T1496" t="s">
        <v>10</v>
      </c>
      <c r="U1496" s="3">
        <v>1</v>
      </c>
      <c r="V1496" t="s">
        <v>10</v>
      </c>
      <c r="W1496" s="4">
        <v>1190</v>
      </c>
      <c r="X1496" s="17">
        <f t="shared" si="47"/>
        <v>1190</v>
      </c>
      <c r="Y1496" t="s">
        <v>11</v>
      </c>
      <c r="Z1496" s="3">
        <v>1</v>
      </c>
      <c r="AA1496" s="3">
        <v>0</v>
      </c>
      <c r="AB1496" s="3">
        <v>0</v>
      </c>
      <c r="AC1496" s="3">
        <v>0</v>
      </c>
      <c r="AD1496" s="4">
        <v>0</v>
      </c>
      <c r="AE1496" s="3">
        <v>0</v>
      </c>
      <c r="AF1496" s="4">
        <v>0</v>
      </c>
      <c r="AG1496" s="3">
        <v>1</v>
      </c>
      <c r="AH1496" s="4">
        <v>0</v>
      </c>
      <c r="AI1496" s="4">
        <v>0</v>
      </c>
      <c r="AJ1496" s="4">
        <v>0</v>
      </c>
      <c r="AK1496" s="4">
        <v>0</v>
      </c>
      <c r="AL1496" t="s">
        <v>2233</v>
      </c>
      <c r="AM1496" t="s">
        <v>13</v>
      </c>
    </row>
    <row r="1497" spans="1:39" x14ac:dyDescent="0.25">
      <c r="A1497" t="s">
        <v>2159</v>
      </c>
      <c r="B1497" t="s">
        <v>2160</v>
      </c>
      <c r="C1497" t="s">
        <v>3</v>
      </c>
      <c r="D1497" t="s">
        <v>2234</v>
      </c>
      <c r="E1497" t="str">
        <f>_xlfn.XLOOKUP(D1497,Planilha2!A:A,Planilha2!B:B)</f>
        <v>Arena Operações</v>
      </c>
      <c r="F1497" s="2">
        <v>45294</v>
      </c>
      <c r="G1497" t="s">
        <v>2235</v>
      </c>
      <c r="H1497" s="10" t="s">
        <v>5735</v>
      </c>
      <c r="I1497" t="s">
        <v>2236</v>
      </c>
      <c r="J1497" t="s">
        <v>2237</v>
      </c>
      <c r="K1497" t="s">
        <v>1146</v>
      </c>
      <c r="L1497" t="str">
        <f t="shared" si="46"/>
        <v>Material</v>
      </c>
      <c r="M1497" t="s">
        <v>23</v>
      </c>
      <c r="N1497" t="s">
        <v>0</v>
      </c>
      <c r="O1497" t="s">
        <v>2165</v>
      </c>
      <c r="P1497">
        <v>2118</v>
      </c>
      <c r="Q1497" t="str">
        <f>_xlfn.XLOOKUP(P1497,Planilha1!$A$2:$A$3,Planilha1!$B$2:$B$3)</f>
        <v>Arena</v>
      </c>
      <c r="R1497" t="s">
        <v>0</v>
      </c>
      <c r="S1497" s="3">
        <v>2000</v>
      </c>
      <c r="T1497" t="s">
        <v>210</v>
      </c>
      <c r="U1497" s="3">
        <v>2000</v>
      </c>
      <c r="V1497" t="s">
        <v>210</v>
      </c>
      <c r="W1497" s="4">
        <v>0</v>
      </c>
      <c r="X1497" s="17">
        <f t="shared" si="47"/>
        <v>0</v>
      </c>
      <c r="Y1497" t="s">
        <v>11</v>
      </c>
      <c r="Z1497" s="3">
        <v>1</v>
      </c>
      <c r="AA1497" s="3">
        <v>0</v>
      </c>
      <c r="AB1497" s="3">
        <v>0</v>
      </c>
      <c r="AC1497" s="3">
        <v>0</v>
      </c>
      <c r="AD1497" s="4">
        <v>0</v>
      </c>
      <c r="AE1497" s="3">
        <v>0</v>
      </c>
      <c r="AF1497" s="4">
        <v>0</v>
      </c>
      <c r="AG1497" s="3">
        <v>1</v>
      </c>
      <c r="AH1497" s="4">
        <v>0</v>
      </c>
      <c r="AI1497" s="4">
        <v>0</v>
      </c>
      <c r="AJ1497" s="4">
        <v>0</v>
      </c>
      <c r="AK1497" s="4">
        <v>0</v>
      </c>
      <c r="AL1497" t="s">
        <v>2238</v>
      </c>
      <c r="AM1497" t="s">
        <v>13</v>
      </c>
    </row>
    <row r="1498" spans="1:39" x14ac:dyDescent="0.25">
      <c r="A1498" t="s">
        <v>2178</v>
      </c>
      <c r="B1498" t="s">
        <v>2160</v>
      </c>
      <c r="C1498" t="s">
        <v>3</v>
      </c>
      <c r="D1498" t="s">
        <v>2234</v>
      </c>
      <c r="E1498" t="str">
        <f>_xlfn.XLOOKUP(D1498,Planilha2!A:A,Planilha2!B:B)</f>
        <v>Arena Operações</v>
      </c>
      <c r="F1498" s="2">
        <v>45294</v>
      </c>
      <c r="G1498" t="s">
        <v>2235</v>
      </c>
      <c r="H1498" s="10" t="s">
        <v>5735</v>
      </c>
      <c r="I1498" t="s">
        <v>2236</v>
      </c>
      <c r="J1498" t="s">
        <v>2237</v>
      </c>
      <c r="K1498" t="s">
        <v>1146</v>
      </c>
      <c r="L1498" t="str">
        <f t="shared" si="46"/>
        <v>Material</v>
      </c>
      <c r="M1498" t="s">
        <v>23</v>
      </c>
      <c r="N1498" t="s">
        <v>0</v>
      </c>
      <c r="O1498" t="s">
        <v>2165</v>
      </c>
      <c r="P1498">
        <v>2118</v>
      </c>
      <c r="Q1498" t="str">
        <f>_xlfn.XLOOKUP(P1498,Planilha1!$A$2:$A$3,Planilha1!$B$2:$B$3)</f>
        <v>Arena</v>
      </c>
      <c r="R1498" t="s">
        <v>0</v>
      </c>
      <c r="S1498" s="3">
        <v>2000</v>
      </c>
      <c r="T1498" t="s">
        <v>210</v>
      </c>
      <c r="U1498" s="3">
        <v>2000</v>
      </c>
      <c r="V1498" t="s">
        <v>210</v>
      </c>
      <c r="W1498" s="4">
        <v>0</v>
      </c>
      <c r="X1498" s="17">
        <f t="shared" si="47"/>
        <v>0</v>
      </c>
      <c r="Y1498" t="s">
        <v>11</v>
      </c>
      <c r="Z1498" s="3">
        <v>1</v>
      </c>
      <c r="AA1498" s="3">
        <v>0</v>
      </c>
      <c r="AB1498" s="3">
        <v>0</v>
      </c>
      <c r="AC1498" s="3">
        <v>0</v>
      </c>
      <c r="AD1498" s="4">
        <v>0</v>
      </c>
      <c r="AE1498" s="3">
        <v>0</v>
      </c>
      <c r="AF1498" s="4">
        <v>0</v>
      </c>
      <c r="AG1498" s="3">
        <v>1</v>
      </c>
      <c r="AH1498" s="4">
        <v>0</v>
      </c>
      <c r="AI1498" s="4">
        <v>0</v>
      </c>
      <c r="AJ1498" s="4">
        <v>0</v>
      </c>
      <c r="AK1498" s="4">
        <v>0</v>
      </c>
      <c r="AL1498" t="s">
        <v>2238</v>
      </c>
      <c r="AM1498" t="s">
        <v>13</v>
      </c>
    </row>
    <row r="1499" spans="1:39" x14ac:dyDescent="0.25">
      <c r="A1499" t="s">
        <v>2159</v>
      </c>
      <c r="B1499" t="s">
        <v>2160</v>
      </c>
      <c r="C1499" t="s">
        <v>3</v>
      </c>
      <c r="D1499" t="s">
        <v>2234</v>
      </c>
      <c r="E1499" t="str">
        <f>_xlfn.XLOOKUP(D1499,Planilha2!A:A,Planilha2!B:B)</f>
        <v>Arena Operações</v>
      </c>
      <c r="F1499" s="2">
        <v>45294</v>
      </c>
      <c r="G1499" t="s">
        <v>2239</v>
      </c>
      <c r="H1499" s="10" t="s">
        <v>5736</v>
      </c>
      <c r="I1499" t="s">
        <v>2236</v>
      </c>
      <c r="J1499" t="s">
        <v>2237</v>
      </c>
      <c r="K1499" t="s">
        <v>1146</v>
      </c>
      <c r="L1499" t="str">
        <f t="shared" si="46"/>
        <v>Material</v>
      </c>
      <c r="M1499" t="s">
        <v>0</v>
      </c>
      <c r="N1499" t="s">
        <v>0</v>
      </c>
      <c r="O1499" t="s">
        <v>2165</v>
      </c>
      <c r="P1499">
        <v>2118</v>
      </c>
      <c r="Q1499" t="str">
        <f>_xlfn.XLOOKUP(P1499,Planilha1!$A$2:$A$3,Planilha1!$B$2:$B$3)</f>
        <v>Arena</v>
      </c>
      <c r="R1499" t="s">
        <v>0</v>
      </c>
      <c r="S1499" s="3">
        <v>2000</v>
      </c>
      <c r="T1499" t="s">
        <v>210</v>
      </c>
      <c r="U1499" s="3">
        <v>2000</v>
      </c>
      <c r="V1499" t="s">
        <v>210</v>
      </c>
      <c r="W1499" s="4">
        <v>1.98</v>
      </c>
      <c r="X1499" s="17">
        <f t="shared" si="47"/>
        <v>3960</v>
      </c>
      <c r="Y1499" t="s">
        <v>11</v>
      </c>
      <c r="Z1499" s="3">
        <v>1</v>
      </c>
      <c r="AA1499" s="3">
        <v>0</v>
      </c>
      <c r="AB1499" s="3">
        <v>0</v>
      </c>
      <c r="AC1499" s="3">
        <v>0</v>
      </c>
      <c r="AD1499" s="4">
        <v>0</v>
      </c>
      <c r="AE1499" s="3">
        <v>0</v>
      </c>
      <c r="AF1499" s="4">
        <v>0</v>
      </c>
      <c r="AG1499" s="3">
        <v>1</v>
      </c>
      <c r="AH1499" s="4">
        <v>0</v>
      </c>
      <c r="AI1499" s="4">
        <v>0</v>
      </c>
      <c r="AJ1499" s="4">
        <v>0</v>
      </c>
      <c r="AK1499" s="4">
        <v>0</v>
      </c>
      <c r="AL1499" t="s">
        <v>2240</v>
      </c>
      <c r="AM1499" t="s">
        <v>13</v>
      </c>
    </row>
    <row r="1500" spans="1:39" x14ac:dyDescent="0.25">
      <c r="A1500" t="s">
        <v>2159</v>
      </c>
      <c r="B1500" t="s">
        <v>2160</v>
      </c>
      <c r="C1500" t="s">
        <v>3</v>
      </c>
      <c r="D1500" t="s">
        <v>2241</v>
      </c>
      <c r="E1500" t="str">
        <f>_xlfn.XLOOKUP(D1500,Planilha2!A:A,Planilha2!B:B)</f>
        <v>CC Marketing</v>
      </c>
      <c r="F1500" s="2">
        <v>45294</v>
      </c>
      <c r="G1500" t="s">
        <v>2242</v>
      </c>
      <c r="H1500" s="10" t="s">
        <v>5737</v>
      </c>
      <c r="I1500" t="s">
        <v>2243</v>
      </c>
      <c r="J1500" t="s">
        <v>2244</v>
      </c>
      <c r="K1500" t="s">
        <v>1644</v>
      </c>
      <c r="L1500" t="str">
        <f t="shared" si="46"/>
        <v>Serviço</v>
      </c>
      <c r="M1500" t="s">
        <v>0</v>
      </c>
      <c r="N1500" t="s">
        <v>0</v>
      </c>
      <c r="O1500" t="s">
        <v>2165</v>
      </c>
      <c r="P1500">
        <v>1118</v>
      </c>
      <c r="Q1500" t="str">
        <f>_xlfn.XLOOKUP(P1500,Planilha1!$A$2:$A$3,Planilha1!$B$2:$B$3)</f>
        <v>Riocentro</v>
      </c>
      <c r="R1500" t="s">
        <v>0</v>
      </c>
      <c r="S1500" s="3">
        <v>1</v>
      </c>
      <c r="T1500" t="s">
        <v>10</v>
      </c>
      <c r="U1500" s="3">
        <v>1</v>
      </c>
      <c r="V1500" t="s">
        <v>10</v>
      </c>
      <c r="W1500" s="4">
        <v>9500</v>
      </c>
      <c r="X1500" s="17">
        <f t="shared" si="47"/>
        <v>9500</v>
      </c>
      <c r="Y1500" t="s">
        <v>11</v>
      </c>
      <c r="Z1500" s="3">
        <v>1</v>
      </c>
      <c r="AA1500" s="3">
        <v>0</v>
      </c>
      <c r="AB1500" s="3">
        <v>0</v>
      </c>
      <c r="AC1500" s="3">
        <v>0</v>
      </c>
      <c r="AD1500" s="4">
        <v>0</v>
      </c>
      <c r="AE1500" s="3">
        <v>0</v>
      </c>
      <c r="AF1500" s="4">
        <v>0</v>
      </c>
      <c r="AG1500" s="3">
        <v>1</v>
      </c>
      <c r="AH1500" s="4">
        <v>0</v>
      </c>
      <c r="AI1500" s="4">
        <v>0</v>
      </c>
      <c r="AJ1500" s="4">
        <v>0</v>
      </c>
      <c r="AK1500" s="4">
        <v>0</v>
      </c>
      <c r="AL1500" t="s">
        <v>2245</v>
      </c>
      <c r="AM1500" t="s">
        <v>13</v>
      </c>
    </row>
    <row r="1501" spans="1:39" x14ac:dyDescent="0.25">
      <c r="A1501" t="s">
        <v>2159</v>
      </c>
      <c r="B1501" t="s">
        <v>2160</v>
      </c>
      <c r="C1501" t="s">
        <v>3</v>
      </c>
      <c r="D1501" t="s">
        <v>2246</v>
      </c>
      <c r="E1501" t="str">
        <f>_xlfn.XLOOKUP(D1501,Planilha2!A:A,Planilha2!B:B)</f>
        <v>CC RH</v>
      </c>
      <c r="F1501" s="2">
        <v>45294</v>
      </c>
      <c r="G1501" t="s">
        <v>2247</v>
      </c>
      <c r="H1501" s="10" t="s">
        <v>5738</v>
      </c>
      <c r="I1501" t="s">
        <v>2248</v>
      </c>
      <c r="J1501" t="s">
        <v>2249</v>
      </c>
      <c r="K1501" t="s">
        <v>8</v>
      </c>
      <c r="L1501" t="str">
        <f t="shared" si="46"/>
        <v>Serviço</v>
      </c>
      <c r="M1501" t="s">
        <v>0</v>
      </c>
      <c r="N1501" t="s">
        <v>0</v>
      </c>
      <c r="O1501" t="s">
        <v>2165</v>
      </c>
      <c r="P1501">
        <v>1118</v>
      </c>
      <c r="Q1501" t="str">
        <f>_xlfn.XLOOKUP(P1501,Planilha1!$A$2:$A$3,Planilha1!$B$2:$B$3)</f>
        <v>Riocentro</v>
      </c>
      <c r="R1501" t="s">
        <v>0</v>
      </c>
      <c r="S1501" s="5">
        <v>2400.96</v>
      </c>
      <c r="T1501" t="s">
        <v>10</v>
      </c>
      <c r="U1501" s="5">
        <v>2400.96</v>
      </c>
      <c r="V1501" t="s">
        <v>10</v>
      </c>
      <c r="W1501" s="4">
        <v>1</v>
      </c>
      <c r="X1501" s="17">
        <f t="shared" si="47"/>
        <v>2400.96</v>
      </c>
      <c r="Y1501" t="s">
        <v>11</v>
      </c>
      <c r="Z1501" s="3">
        <v>1</v>
      </c>
      <c r="AA1501" s="3">
        <v>0</v>
      </c>
      <c r="AB1501" s="3">
        <v>0</v>
      </c>
      <c r="AC1501" s="5">
        <v>1000.4</v>
      </c>
      <c r="AD1501" s="4">
        <v>0</v>
      </c>
      <c r="AE1501" s="5">
        <v>1000.4</v>
      </c>
      <c r="AF1501" s="4">
        <v>1000.4</v>
      </c>
      <c r="AG1501" s="3">
        <v>1</v>
      </c>
      <c r="AH1501" s="4">
        <v>0</v>
      </c>
      <c r="AI1501" s="4">
        <v>0</v>
      </c>
      <c r="AJ1501" s="4">
        <v>0</v>
      </c>
      <c r="AK1501" s="4">
        <v>0</v>
      </c>
      <c r="AL1501" t="s">
        <v>2250</v>
      </c>
      <c r="AM1501" t="s">
        <v>13</v>
      </c>
    </row>
    <row r="1502" spans="1:39" x14ac:dyDescent="0.25">
      <c r="A1502" t="s">
        <v>2159</v>
      </c>
      <c r="B1502" t="s">
        <v>2160</v>
      </c>
      <c r="C1502" t="s">
        <v>3</v>
      </c>
      <c r="D1502" t="s">
        <v>2251</v>
      </c>
      <c r="E1502" t="str">
        <f>_xlfn.XLOOKUP(D1502,Planilha2!A:A,Planilha2!B:B)</f>
        <v>CC Juridíco</v>
      </c>
      <c r="F1502" s="2">
        <v>45294</v>
      </c>
      <c r="G1502" t="s">
        <v>2252</v>
      </c>
      <c r="H1502" s="10" t="s">
        <v>5739</v>
      </c>
      <c r="I1502" t="s">
        <v>2253</v>
      </c>
      <c r="J1502" t="s">
        <v>2254</v>
      </c>
      <c r="K1502" t="s">
        <v>2255</v>
      </c>
      <c r="L1502" t="str">
        <f t="shared" si="46"/>
        <v>Serviço</v>
      </c>
      <c r="M1502" t="s">
        <v>0</v>
      </c>
      <c r="N1502" t="s">
        <v>0</v>
      </c>
      <c r="O1502" t="s">
        <v>2165</v>
      </c>
      <c r="P1502">
        <v>1118</v>
      </c>
      <c r="Q1502" t="str">
        <f>_xlfn.XLOOKUP(P1502,Planilha1!$A$2:$A$3,Planilha1!$B$2:$B$3)</f>
        <v>Riocentro</v>
      </c>
      <c r="R1502" t="s">
        <v>0</v>
      </c>
      <c r="S1502" s="3">
        <v>1</v>
      </c>
      <c r="T1502" t="s">
        <v>10</v>
      </c>
      <c r="U1502" s="3">
        <v>1</v>
      </c>
      <c r="V1502" t="s">
        <v>10</v>
      </c>
      <c r="W1502" s="4">
        <v>143</v>
      </c>
      <c r="X1502" s="17">
        <f t="shared" si="47"/>
        <v>143</v>
      </c>
      <c r="Y1502" t="s">
        <v>11</v>
      </c>
      <c r="Z1502" s="3">
        <v>1</v>
      </c>
      <c r="AA1502" s="3">
        <v>0</v>
      </c>
      <c r="AB1502" s="3">
        <v>0</v>
      </c>
      <c r="AC1502" s="3">
        <v>0</v>
      </c>
      <c r="AD1502" s="4">
        <v>0</v>
      </c>
      <c r="AE1502" s="3">
        <v>0</v>
      </c>
      <c r="AF1502" s="4">
        <v>0</v>
      </c>
      <c r="AG1502" s="3">
        <v>1</v>
      </c>
      <c r="AH1502" s="4">
        <v>0</v>
      </c>
      <c r="AI1502" s="4">
        <v>0</v>
      </c>
      <c r="AJ1502" s="4">
        <v>0</v>
      </c>
      <c r="AK1502" s="4">
        <v>0</v>
      </c>
      <c r="AL1502" t="s">
        <v>2256</v>
      </c>
      <c r="AM1502" t="s">
        <v>13</v>
      </c>
    </row>
    <row r="1503" spans="1:39" x14ac:dyDescent="0.25">
      <c r="A1503" t="s">
        <v>2159</v>
      </c>
      <c r="B1503" t="s">
        <v>2160</v>
      </c>
      <c r="C1503" t="s">
        <v>3</v>
      </c>
      <c r="D1503" t="s">
        <v>2251</v>
      </c>
      <c r="E1503" t="str">
        <f>_xlfn.XLOOKUP(D1503,Planilha2!A:A,Planilha2!B:B)</f>
        <v>CC Juridíco</v>
      </c>
      <c r="F1503" s="2">
        <v>45294</v>
      </c>
      <c r="G1503" t="s">
        <v>2252</v>
      </c>
      <c r="H1503" s="10" t="s">
        <v>5739</v>
      </c>
      <c r="I1503" t="s">
        <v>2253</v>
      </c>
      <c r="J1503" t="s">
        <v>2254</v>
      </c>
      <c r="K1503" t="s">
        <v>2255</v>
      </c>
      <c r="L1503" t="str">
        <f t="shared" si="46"/>
        <v>Serviço</v>
      </c>
      <c r="M1503" t="s">
        <v>0</v>
      </c>
      <c r="N1503" t="s">
        <v>0</v>
      </c>
      <c r="O1503" t="s">
        <v>2165</v>
      </c>
      <c r="P1503">
        <v>1118</v>
      </c>
      <c r="Q1503" t="str">
        <f>_xlfn.XLOOKUP(P1503,Planilha1!$A$2:$A$3,Planilha1!$B$2:$B$3)</f>
        <v>Riocentro</v>
      </c>
      <c r="R1503" t="s">
        <v>0</v>
      </c>
      <c r="S1503" s="3">
        <v>1</v>
      </c>
      <c r="T1503" t="s">
        <v>10</v>
      </c>
      <c r="U1503" s="3">
        <v>1</v>
      </c>
      <c r="V1503" t="s">
        <v>10</v>
      </c>
      <c r="W1503" s="4">
        <v>357.5</v>
      </c>
      <c r="X1503" s="17">
        <f t="shared" si="47"/>
        <v>357.5</v>
      </c>
      <c r="Y1503" t="s">
        <v>11</v>
      </c>
      <c r="Z1503" s="3">
        <v>1</v>
      </c>
      <c r="AA1503" s="3">
        <v>0</v>
      </c>
      <c r="AB1503" s="3">
        <v>0</v>
      </c>
      <c r="AC1503" s="3">
        <v>0</v>
      </c>
      <c r="AD1503" s="4">
        <v>0</v>
      </c>
      <c r="AE1503" s="3">
        <v>0</v>
      </c>
      <c r="AF1503" s="4">
        <v>0</v>
      </c>
      <c r="AG1503" s="3">
        <v>1</v>
      </c>
      <c r="AH1503" s="4">
        <v>0</v>
      </c>
      <c r="AI1503" s="4">
        <v>0</v>
      </c>
      <c r="AJ1503" s="4">
        <v>0</v>
      </c>
      <c r="AK1503" s="4">
        <v>0</v>
      </c>
      <c r="AL1503" t="s">
        <v>2257</v>
      </c>
      <c r="AM1503" t="s">
        <v>13</v>
      </c>
    </row>
    <row r="1504" spans="1:39" x14ac:dyDescent="0.25">
      <c r="A1504" t="s">
        <v>2159</v>
      </c>
      <c r="B1504" t="s">
        <v>2160</v>
      </c>
      <c r="C1504" t="s">
        <v>3</v>
      </c>
      <c r="D1504" t="s">
        <v>2258</v>
      </c>
      <c r="E1504" t="str">
        <f>_xlfn.XLOOKUP(D1504,Planilha2!A:A,Planilha2!B:B)</f>
        <v>Arena RH</v>
      </c>
      <c r="F1504" s="2">
        <v>45294</v>
      </c>
      <c r="G1504" t="s">
        <v>2259</v>
      </c>
      <c r="H1504" s="10" t="s">
        <v>5740</v>
      </c>
      <c r="I1504" t="s">
        <v>2248</v>
      </c>
      <c r="J1504" t="s">
        <v>2249</v>
      </c>
      <c r="K1504" t="s">
        <v>8</v>
      </c>
      <c r="L1504" t="str">
        <f t="shared" si="46"/>
        <v>Serviço</v>
      </c>
      <c r="M1504" t="s">
        <v>0</v>
      </c>
      <c r="N1504" t="s">
        <v>0</v>
      </c>
      <c r="O1504" t="s">
        <v>2165</v>
      </c>
      <c r="P1504">
        <v>2118</v>
      </c>
      <c r="Q1504" t="str">
        <f>_xlfn.XLOOKUP(P1504,Planilha1!$A$2:$A$3,Planilha1!$B$2:$B$3)</f>
        <v>Arena</v>
      </c>
      <c r="R1504" t="s">
        <v>0</v>
      </c>
      <c r="S1504" s="3">
        <v>4400</v>
      </c>
      <c r="T1504" t="s">
        <v>10</v>
      </c>
      <c r="U1504" s="3">
        <v>4400</v>
      </c>
      <c r="V1504" t="s">
        <v>10</v>
      </c>
      <c r="W1504" s="4">
        <v>1</v>
      </c>
      <c r="X1504" s="17">
        <f t="shared" si="47"/>
        <v>4400</v>
      </c>
      <c r="Y1504" t="s">
        <v>11</v>
      </c>
      <c r="Z1504" s="3">
        <v>1</v>
      </c>
      <c r="AA1504" s="3">
        <v>0</v>
      </c>
      <c r="AB1504" s="3">
        <v>0</v>
      </c>
      <c r="AC1504" s="5">
        <v>1752.65</v>
      </c>
      <c r="AD1504" s="4">
        <v>0</v>
      </c>
      <c r="AE1504" s="5">
        <v>1752.65</v>
      </c>
      <c r="AF1504" s="4">
        <v>1752.65</v>
      </c>
      <c r="AG1504" s="3">
        <v>1</v>
      </c>
      <c r="AH1504" s="4">
        <v>0</v>
      </c>
      <c r="AI1504" s="4">
        <v>0</v>
      </c>
      <c r="AJ1504" s="4">
        <v>0</v>
      </c>
      <c r="AK1504" s="4">
        <v>0</v>
      </c>
      <c r="AL1504" t="s">
        <v>2260</v>
      </c>
      <c r="AM1504" t="s">
        <v>13</v>
      </c>
    </row>
    <row r="1505" spans="1:39" x14ac:dyDescent="0.25">
      <c r="A1505" t="s">
        <v>2159</v>
      </c>
      <c r="B1505" t="s">
        <v>2160</v>
      </c>
      <c r="C1505" t="s">
        <v>3</v>
      </c>
      <c r="D1505" t="s">
        <v>2261</v>
      </c>
      <c r="E1505" t="str">
        <f>_xlfn.XLOOKUP(D1505,Planilha2!A:A,Planilha2!B:B)</f>
        <v>CC Concession.</v>
      </c>
      <c r="F1505" s="2">
        <v>45294</v>
      </c>
      <c r="G1505" t="s">
        <v>2262</v>
      </c>
      <c r="H1505" s="10" t="s">
        <v>5741</v>
      </c>
      <c r="I1505" t="s">
        <v>2263</v>
      </c>
      <c r="J1505" t="s">
        <v>2264</v>
      </c>
      <c r="K1505" t="s">
        <v>1164</v>
      </c>
      <c r="L1505" t="str">
        <f t="shared" si="46"/>
        <v>Material</v>
      </c>
      <c r="M1505" t="s">
        <v>0</v>
      </c>
      <c r="N1505" t="s">
        <v>0</v>
      </c>
      <c r="O1505" t="s">
        <v>2165</v>
      </c>
      <c r="P1505">
        <v>1118</v>
      </c>
      <c r="Q1505" t="str">
        <f>_xlfn.XLOOKUP(P1505,Planilha1!$A$2:$A$3,Planilha1!$B$2:$B$3)</f>
        <v>Riocentro</v>
      </c>
      <c r="R1505" t="s">
        <v>0</v>
      </c>
      <c r="S1505" s="3">
        <v>1</v>
      </c>
      <c r="T1505" t="s">
        <v>210</v>
      </c>
      <c r="U1505" s="3">
        <v>1</v>
      </c>
      <c r="V1505" t="s">
        <v>210</v>
      </c>
      <c r="W1505" s="4">
        <v>58932.24</v>
      </c>
      <c r="X1505" s="17">
        <f t="shared" si="47"/>
        <v>58932.24</v>
      </c>
      <c r="Y1505" t="s">
        <v>11</v>
      </c>
      <c r="Z1505" s="3">
        <v>1</v>
      </c>
      <c r="AA1505" s="3">
        <v>0</v>
      </c>
      <c r="AB1505" s="3">
        <v>0</v>
      </c>
      <c r="AC1505" s="3">
        <v>0</v>
      </c>
      <c r="AD1505" s="4">
        <v>0</v>
      </c>
      <c r="AE1505" s="3">
        <v>0</v>
      </c>
      <c r="AF1505" s="4">
        <v>0</v>
      </c>
      <c r="AG1505" s="3">
        <v>1</v>
      </c>
      <c r="AH1505" s="4">
        <v>0</v>
      </c>
      <c r="AI1505" s="4">
        <v>0</v>
      </c>
      <c r="AJ1505" s="4">
        <v>0</v>
      </c>
      <c r="AK1505" s="4">
        <v>0</v>
      </c>
      <c r="AL1505" t="s">
        <v>2265</v>
      </c>
      <c r="AM1505" t="s">
        <v>13</v>
      </c>
    </row>
    <row r="1506" spans="1:39" x14ac:dyDescent="0.25">
      <c r="A1506" t="s">
        <v>2159</v>
      </c>
      <c r="B1506" t="s">
        <v>2160</v>
      </c>
      <c r="C1506" t="s">
        <v>3</v>
      </c>
      <c r="D1506" t="s">
        <v>2266</v>
      </c>
      <c r="E1506" t="str">
        <f>_xlfn.XLOOKUP(D1506,Planilha2!A:A,Planilha2!B:B)</f>
        <v>Arena Manut</v>
      </c>
      <c r="F1506" s="2">
        <v>45294</v>
      </c>
      <c r="G1506" t="s">
        <v>127</v>
      </c>
      <c r="H1506" s="10" t="s">
        <v>5601</v>
      </c>
      <c r="I1506" t="s">
        <v>40</v>
      </c>
      <c r="J1506" t="s">
        <v>2267</v>
      </c>
      <c r="K1506" t="s">
        <v>8</v>
      </c>
      <c r="L1506" t="str">
        <f t="shared" si="46"/>
        <v>Serviço</v>
      </c>
      <c r="M1506" t="s">
        <v>0</v>
      </c>
      <c r="N1506" t="s">
        <v>0</v>
      </c>
      <c r="O1506" t="s">
        <v>2165</v>
      </c>
      <c r="P1506">
        <v>2118</v>
      </c>
      <c r="Q1506" t="str">
        <f>_xlfn.XLOOKUP(P1506,Planilha1!$A$2:$A$3,Planilha1!$B$2:$B$3)</f>
        <v>Arena</v>
      </c>
      <c r="R1506" t="s">
        <v>0</v>
      </c>
      <c r="S1506" s="3">
        <v>1</v>
      </c>
      <c r="T1506" t="s">
        <v>10</v>
      </c>
      <c r="U1506" s="3">
        <v>1</v>
      </c>
      <c r="V1506" t="s">
        <v>10</v>
      </c>
      <c r="W1506" s="4">
        <v>3100</v>
      </c>
      <c r="X1506" s="17">
        <f t="shared" si="47"/>
        <v>3100</v>
      </c>
      <c r="Y1506" t="s">
        <v>11</v>
      </c>
      <c r="Z1506" s="3">
        <v>1</v>
      </c>
      <c r="AA1506" s="3">
        <v>0</v>
      </c>
      <c r="AB1506" s="3">
        <v>0</v>
      </c>
      <c r="AC1506" s="3">
        <v>0</v>
      </c>
      <c r="AD1506" s="4">
        <v>0</v>
      </c>
      <c r="AE1506" s="3">
        <v>0</v>
      </c>
      <c r="AF1506" s="4">
        <v>0</v>
      </c>
      <c r="AG1506" s="3">
        <v>1</v>
      </c>
      <c r="AH1506" s="4">
        <v>0</v>
      </c>
      <c r="AI1506" s="4">
        <v>0</v>
      </c>
      <c r="AJ1506" s="4">
        <v>0</v>
      </c>
      <c r="AK1506" s="4">
        <v>0</v>
      </c>
      <c r="AL1506" t="s">
        <v>2268</v>
      </c>
      <c r="AM1506" t="s">
        <v>13</v>
      </c>
    </row>
    <row r="1507" spans="1:39" x14ac:dyDescent="0.25">
      <c r="A1507" t="s">
        <v>2159</v>
      </c>
      <c r="B1507" t="s">
        <v>2160</v>
      </c>
      <c r="C1507" t="s">
        <v>3</v>
      </c>
      <c r="D1507" t="s">
        <v>2161</v>
      </c>
      <c r="E1507" t="str">
        <f>_xlfn.XLOOKUP(D1507,Planilha2!A:A,Planilha2!B:B)</f>
        <v>CC Manutençao</v>
      </c>
      <c r="F1507" s="2">
        <v>45294</v>
      </c>
      <c r="G1507" t="s">
        <v>2269</v>
      </c>
      <c r="H1507" s="10" t="s">
        <v>5742</v>
      </c>
      <c r="I1507" t="s">
        <v>2270</v>
      </c>
      <c r="J1507" t="s">
        <v>2271</v>
      </c>
      <c r="K1507" t="s">
        <v>2272</v>
      </c>
      <c r="L1507" t="str">
        <f t="shared" si="46"/>
        <v>Serviço</v>
      </c>
      <c r="M1507" t="s">
        <v>0</v>
      </c>
      <c r="N1507" t="s">
        <v>0</v>
      </c>
      <c r="O1507" t="s">
        <v>2165</v>
      </c>
      <c r="P1507">
        <v>1118</v>
      </c>
      <c r="Q1507" t="str">
        <f>_xlfn.XLOOKUP(P1507,Planilha1!$A$2:$A$3,Planilha1!$B$2:$B$3)</f>
        <v>Riocentro</v>
      </c>
      <c r="R1507" t="s">
        <v>0</v>
      </c>
      <c r="S1507" s="3">
        <v>1</v>
      </c>
      <c r="T1507" t="s">
        <v>210</v>
      </c>
      <c r="U1507" s="3">
        <v>1</v>
      </c>
      <c r="V1507" t="s">
        <v>210</v>
      </c>
      <c r="W1507" s="4">
        <v>17370</v>
      </c>
      <c r="X1507" s="17">
        <f t="shared" si="47"/>
        <v>17370</v>
      </c>
      <c r="Y1507" t="s">
        <v>11</v>
      </c>
      <c r="Z1507" s="3">
        <v>1</v>
      </c>
      <c r="AA1507" s="3">
        <v>0</v>
      </c>
      <c r="AB1507" s="3">
        <v>0</v>
      </c>
      <c r="AC1507" s="3">
        <v>0</v>
      </c>
      <c r="AD1507" s="4">
        <v>0</v>
      </c>
      <c r="AE1507" s="3">
        <v>0</v>
      </c>
      <c r="AF1507" s="4">
        <v>0</v>
      </c>
      <c r="AG1507" s="3">
        <v>1</v>
      </c>
      <c r="AH1507" s="4">
        <v>0</v>
      </c>
      <c r="AI1507" s="4">
        <v>0</v>
      </c>
      <c r="AJ1507" s="4">
        <v>0</v>
      </c>
      <c r="AK1507" s="4">
        <v>0</v>
      </c>
      <c r="AL1507" t="s">
        <v>2273</v>
      </c>
      <c r="AM1507" t="s">
        <v>13</v>
      </c>
    </row>
    <row r="1508" spans="1:39" x14ac:dyDescent="0.25">
      <c r="A1508" t="s">
        <v>2159</v>
      </c>
      <c r="B1508" t="s">
        <v>2160</v>
      </c>
      <c r="C1508" t="s">
        <v>3</v>
      </c>
      <c r="D1508" t="s">
        <v>2161</v>
      </c>
      <c r="E1508" t="str">
        <f>_xlfn.XLOOKUP(D1508,Planilha2!A:A,Planilha2!B:B)</f>
        <v>CC Manutençao</v>
      </c>
      <c r="F1508" s="2">
        <v>45294</v>
      </c>
      <c r="G1508" t="s">
        <v>2274</v>
      </c>
      <c r="H1508" s="10" t="s">
        <v>5743</v>
      </c>
      <c r="I1508" t="s">
        <v>2275</v>
      </c>
      <c r="J1508" t="s">
        <v>2276</v>
      </c>
      <c r="K1508" t="s">
        <v>2277</v>
      </c>
      <c r="L1508" t="str">
        <f t="shared" si="46"/>
        <v>Material</v>
      </c>
      <c r="M1508" t="s">
        <v>23</v>
      </c>
      <c r="N1508" t="s">
        <v>0</v>
      </c>
      <c r="O1508" t="s">
        <v>2165</v>
      </c>
      <c r="P1508">
        <v>1118</v>
      </c>
      <c r="Q1508" t="str">
        <f>_xlfn.XLOOKUP(P1508,Planilha1!$A$2:$A$3,Planilha1!$B$2:$B$3)</f>
        <v>Riocentro</v>
      </c>
      <c r="R1508" t="s">
        <v>0</v>
      </c>
      <c r="S1508" s="3">
        <v>8</v>
      </c>
      <c r="T1508" t="s">
        <v>210</v>
      </c>
      <c r="U1508" s="3">
        <v>8</v>
      </c>
      <c r="V1508" t="s">
        <v>210</v>
      </c>
      <c r="W1508" s="4">
        <v>800</v>
      </c>
      <c r="X1508" s="17">
        <f t="shared" si="47"/>
        <v>6400</v>
      </c>
      <c r="Y1508" t="s">
        <v>11</v>
      </c>
      <c r="Z1508" s="3">
        <v>1</v>
      </c>
      <c r="AA1508" s="3">
        <v>0</v>
      </c>
      <c r="AB1508" s="3">
        <v>0</v>
      </c>
      <c r="AC1508" s="3">
        <v>0</v>
      </c>
      <c r="AD1508" s="4">
        <v>0</v>
      </c>
      <c r="AE1508" s="3">
        <v>0</v>
      </c>
      <c r="AF1508" s="4">
        <v>0</v>
      </c>
      <c r="AG1508" s="3">
        <v>1</v>
      </c>
      <c r="AH1508" s="4">
        <v>0</v>
      </c>
      <c r="AI1508" s="4">
        <v>0</v>
      </c>
      <c r="AJ1508" s="4">
        <v>0</v>
      </c>
      <c r="AK1508" s="4">
        <v>0</v>
      </c>
      <c r="AL1508" t="s">
        <v>2278</v>
      </c>
      <c r="AM1508" t="s">
        <v>13</v>
      </c>
    </row>
    <row r="1509" spans="1:39" x14ac:dyDescent="0.25">
      <c r="A1509" t="s">
        <v>2182</v>
      </c>
      <c r="B1509" t="s">
        <v>2160</v>
      </c>
      <c r="C1509" t="s">
        <v>3</v>
      </c>
      <c r="D1509" t="s">
        <v>2161</v>
      </c>
      <c r="E1509" t="str">
        <f>_xlfn.XLOOKUP(D1509,Planilha2!A:A,Planilha2!B:B)</f>
        <v>CC Manutençao</v>
      </c>
      <c r="F1509" s="2">
        <v>45294</v>
      </c>
      <c r="G1509" t="s">
        <v>2274</v>
      </c>
      <c r="H1509" s="10" t="s">
        <v>5743</v>
      </c>
      <c r="I1509" t="s">
        <v>2279</v>
      </c>
      <c r="J1509" t="s">
        <v>2280</v>
      </c>
      <c r="K1509" t="s">
        <v>1146</v>
      </c>
      <c r="L1509" t="str">
        <f t="shared" si="46"/>
        <v>Material</v>
      </c>
      <c r="M1509" t="s">
        <v>0</v>
      </c>
      <c r="N1509" t="s">
        <v>0</v>
      </c>
      <c r="O1509" t="s">
        <v>2165</v>
      </c>
      <c r="P1509">
        <v>1118</v>
      </c>
      <c r="Q1509" t="str">
        <f>_xlfn.XLOOKUP(P1509,Planilha1!$A$2:$A$3,Planilha1!$B$2:$B$3)</f>
        <v>Riocentro</v>
      </c>
      <c r="R1509" t="s">
        <v>0</v>
      </c>
      <c r="S1509" s="3">
        <v>1</v>
      </c>
      <c r="T1509" t="s">
        <v>210</v>
      </c>
      <c r="U1509" s="3">
        <v>1</v>
      </c>
      <c r="V1509" t="s">
        <v>210</v>
      </c>
      <c r="W1509" s="4">
        <v>763.51</v>
      </c>
      <c r="X1509" s="17">
        <f t="shared" si="47"/>
        <v>763.51</v>
      </c>
      <c r="Y1509" t="s">
        <v>11</v>
      </c>
      <c r="Z1509" s="3">
        <v>1</v>
      </c>
      <c r="AA1509" s="3">
        <v>0</v>
      </c>
      <c r="AB1509" s="3">
        <v>0</v>
      </c>
      <c r="AC1509" s="3">
        <v>0</v>
      </c>
      <c r="AD1509" s="4">
        <v>0</v>
      </c>
      <c r="AE1509" s="3">
        <v>0</v>
      </c>
      <c r="AF1509" s="4">
        <v>0</v>
      </c>
      <c r="AG1509" s="3">
        <v>1</v>
      </c>
      <c r="AH1509" s="4">
        <v>0</v>
      </c>
      <c r="AI1509" s="4">
        <v>0</v>
      </c>
      <c r="AJ1509" s="4">
        <v>0</v>
      </c>
      <c r="AK1509" s="4">
        <v>0</v>
      </c>
      <c r="AL1509" t="s">
        <v>2278</v>
      </c>
      <c r="AM1509" t="s">
        <v>13</v>
      </c>
    </row>
    <row r="1510" spans="1:39" x14ac:dyDescent="0.25">
      <c r="A1510" t="s">
        <v>2185</v>
      </c>
      <c r="B1510" t="s">
        <v>2160</v>
      </c>
      <c r="C1510" t="s">
        <v>3</v>
      </c>
      <c r="D1510" t="s">
        <v>2161</v>
      </c>
      <c r="E1510" t="str">
        <f>_xlfn.XLOOKUP(D1510,Planilha2!A:A,Planilha2!B:B)</f>
        <v>CC Manutençao</v>
      </c>
      <c r="F1510" s="2">
        <v>45294</v>
      </c>
      <c r="G1510" t="s">
        <v>2274</v>
      </c>
      <c r="H1510" s="10" t="s">
        <v>5743</v>
      </c>
      <c r="I1510" t="s">
        <v>2281</v>
      </c>
      <c r="J1510" t="s">
        <v>2282</v>
      </c>
      <c r="K1510" t="s">
        <v>2277</v>
      </c>
      <c r="L1510" t="str">
        <f t="shared" si="46"/>
        <v>Material</v>
      </c>
      <c r="M1510" t="s">
        <v>0</v>
      </c>
      <c r="N1510" t="s">
        <v>0</v>
      </c>
      <c r="O1510" t="s">
        <v>2165</v>
      </c>
      <c r="P1510">
        <v>1118</v>
      </c>
      <c r="Q1510" t="str">
        <f>_xlfn.XLOOKUP(P1510,Planilha1!$A$2:$A$3,Planilha1!$B$2:$B$3)</f>
        <v>Riocentro</v>
      </c>
      <c r="R1510" t="s">
        <v>0</v>
      </c>
      <c r="S1510" s="3">
        <v>6</v>
      </c>
      <c r="T1510" t="s">
        <v>210</v>
      </c>
      <c r="U1510" s="3">
        <v>6</v>
      </c>
      <c r="V1510" t="s">
        <v>210</v>
      </c>
      <c r="W1510" s="4">
        <v>814.42</v>
      </c>
      <c r="X1510" s="17">
        <f t="shared" si="47"/>
        <v>4886.5199999999995</v>
      </c>
      <c r="Y1510" t="s">
        <v>11</v>
      </c>
      <c r="Z1510" s="3">
        <v>1</v>
      </c>
      <c r="AA1510" s="3">
        <v>0</v>
      </c>
      <c r="AB1510" s="3">
        <v>0</v>
      </c>
      <c r="AC1510" s="3">
        <v>0</v>
      </c>
      <c r="AD1510" s="4">
        <v>0</v>
      </c>
      <c r="AE1510" s="3">
        <v>0</v>
      </c>
      <c r="AF1510" s="4">
        <v>0</v>
      </c>
      <c r="AG1510" s="3">
        <v>1</v>
      </c>
      <c r="AH1510" s="4">
        <v>0</v>
      </c>
      <c r="AI1510" s="4">
        <v>0</v>
      </c>
      <c r="AJ1510" s="4">
        <v>0</v>
      </c>
      <c r="AK1510" s="4">
        <v>0</v>
      </c>
      <c r="AL1510" t="s">
        <v>2278</v>
      </c>
      <c r="AM1510" t="s">
        <v>13</v>
      </c>
    </row>
    <row r="1511" spans="1:39" x14ac:dyDescent="0.25">
      <c r="A1511" t="s">
        <v>2159</v>
      </c>
      <c r="B1511" t="s">
        <v>2160</v>
      </c>
      <c r="C1511" t="s">
        <v>3</v>
      </c>
      <c r="D1511" t="s">
        <v>2161</v>
      </c>
      <c r="E1511" t="str">
        <f>_xlfn.XLOOKUP(D1511,Planilha2!A:A,Planilha2!B:B)</f>
        <v>CC Manutençao</v>
      </c>
      <c r="F1511" s="2">
        <v>45295</v>
      </c>
      <c r="G1511" t="s">
        <v>2283</v>
      </c>
      <c r="H1511" s="10" t="s">
        <v>5744</v>
      </c>
      <c r="I1511" t="s">
        <v>2284</v>
      </c>
      <c r="J1511" t="s">
        <v>2285</v>
      </c>
      <c r="K1511" t="s">
        <v>1146</v>
      </c>
      <c r="L1511" t="str">
        <f t="shared" si="46"/>
        <v>Material</v>
      </c>
      <c r="M1511" t="s">
        <v>23</v>
      </c>
      <c r="N1511" t="s">
        <v>0</v>
      </c>
      <c r="O1511" t="s">
        <v>2165</v>
      </c>
      <c r="P1511">
        <v>1118</v>
      </c>
      <c r="Q1511" t="str">
        <f>_xlfn.XLOOKUP(P1511,Planilha1!$A$2:$A$3,Planilha1!$B$2:$B$3)</f>
        <v>Riocentro</v>
      </c>
      <c r="R1511" t="s">
        <v>0</v>
      </c>
      <c r="S1511" s="3">
        <v>1</v>
      </c>
      <c r="T1511" t="s">
        <v>210</v>
      </c>
      <c r="U1511" s="3">
        <v>1</v>
      </c>
      <c r="V1511" t="s">
        <v>210</v>
      </c>
      <c r="W1511" s="4">
        <v>0</v>
      </c>
      <c r="X1511" s="17">
        <f t="shared" si="47"/>
        <v>0</v>
      </c>
      <c r="Y1511" t="s">
        <v>11</v>
      </c>
      <c r="Z1511" s="3">
        <v>1</v>
      </c>
      <c r="AA1511" s="3">
        <v>0</v>
      </c>
      <c r="AB1511" s="3">
        <v>0</v>
      </c>
      <c r="AC1511" s="3">
        <v>0</v>
      </c>
      <c r="AD1511" s="4">
        <v>0</v>
      </c>
      <c r="AE1511" s="3">
        <v>0</v>
      </c>
      <c r="AF1511" s="4">
        <v>0</v>
      </c>
      <c r="AG1511" s="3">
        <v>1</v>
      </c>
      <c r="AH1511" s="4">
        <v>0</v>
      </c>
      <c r="AI1511" s="4">
        <v>0</v>
      </c>
      <c r="AJ1511" s="4">
        <v>0</v>
      </c>
      <c r="AK1511" s="4">
        <v>0</v>
      </c>
      <c r="AL1511" t="s">
        <v>2286</v>
      </c>
      <c r="AM1511" t="s">
        <v>13</v>
      </c>
    </row>
    <row r="1512" spans="1:39" x14ac:dyDescent="0.25">
      <c r="A1512" t="s">
        <v>2178</v>
      </c>
      <c r="B1512" t="s">
        <v>2160</v>
      </c>
      <c r="C1512" t="s">
        <v>3</v>
      </c>
      <c r="D1512" t="s">
        <v>2161</v>
      </c>
      <c r="E1512" t="str">
        <f>_xlfn.XLOOKUP(D1512,Planilha2!A:A,Planilha2!B:B)</f>
        <v>CC Manutençao</v>
      </c>
      <c r="F1512" s="2">
        <v>45295</v>
      </c>
      <c r="G1512" t="s">
        <v>2283</v>
      </c>
      <c r="H1512" s="10" t="s">
        <v>5744</v>
      </c>
      <c r="I1512" t="s">
        <v>2287</v>
      </c>
      <c r="J1512" t="s">
        <v>2288</v>
      </c>
      <c r="K1512" t="s">
        <v>1209</v>
      </c>
      <c r="L1512" t="str">
        <f t="shared" si="46"/>
        <v>Serviço</v>
      </c>
      <c r="M1512" t="s">
        <v>0</v>
      </c>
      <c r="N1512" t="s">
        <v>0</v>
      </c>
      <c r="O1512" t="s">
        <v>2165</v>
      </c>
      <c r="P1512">
        <v>1118</v>
      </c>
      <c r="Q1512" t="str">
        <f>_xlfn.XLOOKUP(P1512,Planilha1!$A$2:$A$3,Planilha1!$B$2:$B$3)</f>
        <v>Riocentro</v>
      </c>
      <c r="R1512" t="s">
        <v>0</v>
      </c>
      <c r="S1512" s="3">
        <v>1</v>
      </c>
      <c r="T1512" t="s">
        <v>10</v>
      </c>
      <c r="U1512" s="3">
        <v>1</v>
      </c>
      <c r="V1512" t="s">
        <v>10</v>
      </c>
      <c r="W1512" s="4">
        <v>4370.62</v>
      </c>
      <c r="X1512" s="17">
        <f t="shared" si="47"/>
        <v>4370.62</v>
      </c>
      <c r="Y1512" t="s">
        <v>11</v>
      </c>
      <c r="Z1512" s="3">
        <v>1</v>
      </c>
      <c r="AA1512" s="3">
        <v>0</v>
      </c>
      <c r="AB1512" s="3">
        <v>0</v>
      </c>
      <c r="AC1512" s="3">
        <v>0</v>
      </c>
      <c r="AD1512" s="4">
        <v>0</v>
      </c>
      <c r="AE1512" s="3">
        <v>0</v>
      </c>
      <c r="AF1512" s="4">
        <v>0</v>
      </c>
      <c r="AG1512" s="3">
        <v>1</v>
      </c>
      <c r="AH1512" s="4">
        <v>0</v>
      </c>
      <c r="AI1512" s="4">
        <v>0</v>
      </c>
      <c r="AJ1512" s="4">
        <v>0</v>
      </c>
      <c r="AK1512" s="4">
        <v>0</v>
      </c>
      <c r="AL1512" t="s">
        <v>2286</v>
      </c>
      <c r="AM1512" t="s">
        <v>13</v>
      </c>
    </row>
    <row r="1513" spans="1:39" x14ac:dyDescent="0.25">
      <c r="A1513" t="s">
        <v>2159</v>
      </c>
      <c r="B1513" t="s">
        <v>2160</v>
      </c>
      <c r="C1513" t="s">
        <v>3</v>
      </c>
      <c r="D1513" t="s">
        <v>2266</v>
      </c>
      <c r="E1513" t="str">
        <f>_xlfn.XLOOKUP(D1513,Planilha2!A:A,Planilha2!B:B)</f>
        <v>Arena Manut</v>
      </c>
      <c r="F1513" s="2">
        <v>45295</v>
      </c>
      <c r="G1513" t="s">
        <v>2289</v>
      </c>
      <c r="H1513" s="10" t="s">
        <v>5745</v>
      </c>
      <c r="I1513" t="s">
        <v>2290</v>
      </c>
      <c r="J1513" t="s">
        <v>2291</v>
      </c>
      <c r="K1513" t="s">
        <v>2292</v>
      </c>
      <c r="L1513" t="str">
        <f t="shared" si="46"/>
        <v>Serviço</v>
      </c>
      <c r="M1513" t="s">
        <v>0</v>
      </c>
      <c r="N1513" t="s">
        <v>0</v>
      </c>
      <c r="O1513" t="s">
        <v>2165</v>
      </c>
      <c r="P1513">
        <v>2118</v>
      </c>
      <c r="Q1513" t="str">
        <f>_xlfn.XLOOKUP(P1513,Planilha1!$A$2:$A$3,Planilha1!$B$2:$B$3)</f>
        <v>Arena</v>
      </c>
      <c r="R1513" t="s">
        <v>0</v>
      </c>
      <c r="S1513" s="3">
        <v>1</v>
      </c>
      <c r="T1513" t="s">
        <v>10</v>
      </c>
      <c r="U1513" s="3">
        <v>1</v>
      </c>
      <c r="V1513" t="s">
        <v>10</v>
      </c>
      <c r="W1513" s="4">
        <v>500</v>
      </c>
      <c r="X1513" s="17">
        <f t="shared" si="47"/>
        <v>500</v>
      </c>
      <c r="Y1513" t="s">
        <v>11</v>
      </c>
      <c r="Z1513" s="3">
        <v>1</v>
      </c>
      <c r="AA1513" s="3">
        <v>0</v>
      </c>
      <c r="AB1513" s="3">
        <v>0</v>
      </c>
      <c r="AC1513" s="3">
        <v>0</v>
      </c>
      <c r="AD1513" s="4">
        <v>0</v>
      </c>
      <c r="AE1513" s="3">
        <v>0</v>
      </c>
      <c r="AF1513" s="4">
        <v>0</v>
      </c>
      <c r="AG1513" s="3">
        <v>1</v>
      </c>
      <c r="AH1513" s="4">
        <v>0</v>
      </c>
      <c r="AI1513" s="4">
        <v>0</v>
      </c>
      <c r="AJ1513" s="4">
        <v>0</v>
      </c>
      <c r="AK1513" s="4">
        <v>0</v>
      </c>
      <c r="AL1513" t="s">
        <v>2293</v>
      </c>
      <c r="AM1513" t="s">
        <v>13</v>
      </c>
    </row>
    <row r="1514" spans="1:39" x14ac:dyDescent="0.25">
      <c r="A1514" t="s">
        <v>2159</v>
      </c>
      <c r="B1514" t="s">
        <v>2160</v>
      </c>
      <c r="C1514" t="s">
        <v>3</v>
      </c>
      <c r="D1514" t="s">
        <v>2161</v>
      </c>
      <c r="E1514" t="str">
        <f>_xlfn.XLOOKUP(D1514,Planilha2!A:A,Planilha2!B:B)</f>
        <v>CC Manutençao</v>
      </c>
      <c r="F1514" s="2">
        <v>45295</v>
      </c>
      <c r="G1514" t="s">
        <v>2294</v>
      </c>
      <c r="H1514" s="10" t="s">
        <v>5746</v>
      </c>
      <c r="I1514" t="s">
        <v>2295</v>
      </c>
      <c r="J1514" t="s">
        <v>2296</v>
      </c>
      <c r="K1514" t="s">
        <v>1146</v>
      </c>
      <c r="L1514" t="str">
        <f t="shared" si="46"/>
        <v>Material</v>
      </c>
      <c r="M1514" t="s">
        <v>23</v>
      </c>
      <c r="N1514" t="s">
        <v>0</v>
      </c>
      <c r="O1514" t="s">
        <v>2165</v>
      </c>
      <c r="P1514">
        <v>1118</v>
      </c>
      <c r="Q1514" t="str">
        <f>_xlfn.XLOOKUP(P1514,Planilha1!$A$2:$A$3,Planilha1!$B$2:$B$3)</f>
        <v>Riocentro</v>
      </c>
      <c r="R1514" t="s">
        <v>2297</v>
      </c>
      <c r="S1514" s="3">
        <v>50</v>
      </c>
      <c r="T1514" t="s">
        <v>210</v>
      </c>
      <c r="U1514" s="3">
        <v>50</v>
      </c>
      <c r="V1514" t="s">
        <v>210</v>
      </c>
      <c r="W1514" s="4">
        <v>9.4</v>
      </c>
      <c r="X1514" s="17">
        <f t="shared" si="47"/>
        <v>470</v>
      </c>
      <c r="Y1514" t="s">
        <v>11</v>
      </c>
      <c r="Z1514" s="3">
        <v>1</v>
      </c>
      <c r="AA1514" s="3">
        <v>0</v>
      </c>
      <c r="AB1514" s="3">
        <v>0</v>
      </c>
      <c r="AC1514" s="3">
        <v>0</v>
      </c>
      <c r="AD1514" s="4">
        <v>0</v>
      </c>
      <c r="AE1514" s="3">
        <v>0</v>
      </c>
      <c r="AF1514" s="4">
        <v>0</v>
      </c>
      <c r="AG1514" s="3">
        <v>1</v>
      </c>
      <c r="AH1514" s="4">
        <v>0</v>
      </c>
      <c r="AI1514" s="4">
        <v>0</v>
      </c>
      <c r="AJ1514" s="4">
        <v>0</v>
      </c>
      <c r="AK1514" s="4">
        <v>0</v>
      </c>
      <c r="AL1514" t="s">
        <v>2298</v>
      </c>
      <c r="AM1514" t="s">
        <v>13</v>
      </c>
    </row>
    <row r="1515" spans="1:39" x14ac:dyDescent="0.25">
      <c r="A1515" t="s">
        <v>2178</v>
      </c>
      <c r="B1515" t="s">
        <v>2160</v>
      </c>
      <c r="C1515" t="s">
        <v>3</v>
      </c>
      <c r="D1515" t="s">
        <v>2161</v>
      </c>
      <c r="E1515" t="str">
        <f>_xlfn.XLOOKUP(D1515,Planilha2!A:A,Planilha2!B:B)</f>
        <v>CC Manutençao</v>
      </c>
      <c r="F1515" s="2">
        <v>45295</v>
      </c>
      <c r="G1515" t="s">
        <v>2294</v>
      </c>
      <c r="H1515" s="10" t="s">
        <v>5746</v>
      </c>
      <c r="I1515" t="s">
        <v>2299</v>
      </c>
      <c r="J1515" t="s">
        <v>2300</v>
      </c>
      <c r="K1515" t="s">
        <v>1146</v>
      </c>
      <c r="L1515" t="str">
        <f t="shared" si="46"/>
        <v>Material</v>
      </c>
      <c r="M1515" t="s">
        <v>0</v>
      </c>
      <c r="N1515" t="s">
        <v>0</v>
      </c>
      <c r="O1515" t="s">
        <v>2165</v>
      </c>
      <c r="P1515">
        <v>1118</v>
      </c>
      <c r="Q1515" t="str">
        <f>_xlfn.XLOOKUP(P1515,Planilha1!$A$2:$A$3,Planilha1!$B$2:$B$3)</f>
        <v>Riocentro</v>
      </c>
      <c r="R1515" t="s">
        <v>2297</v>
      </c>
      <c r="S1515" s="3">
        <v>50</v>
      </c>
      <c r="T1515" t="s">
        <v>210</v>
      </c>
      <c r="U1515" s="3">
        <v>50</v>
      </c>
      <c r="V1515" t="s">
        <v>210</v>
      </c>
      <c r="W1515" s="4">
        <v>9.4</v>
      </c>
      <c r="X1515" s="17">
        <f t="shared" si="47"/>
        <v>470</v>
      </c>
      <c r="Y1515" t="s">
        <v>11</v>
      </c>
      <c r="Z1515" s="3">
        <v>1</v>
      </c>
      <c r="AA1515" s="3">
        <v>0</v>
      </c>
      <c r="AB1515" s="3">
        <v>0</v>
      </c>
      <c r="AC1515" s="3">
        <v>0</v>
      </c>
      <c r="AD1515" s="4">
        <v>0</v>
      </c>
      <c r="AE1515" s="3">
        <v>0</v>
      </c>
      <c r="AF1515" s="4">
        <v>0</v>
      </c>
      <c r="AG1515" s="3">
        <v>1</v>
      </c>
      <c r="AH1515" s="4">
        <v>0</v>
      </c>
      <c r="AI1515" s="4">
        <v>0</v>
      </c>
      <c r="AJ1515" s="4">
        <v>0</v>
      </c>
      <c r="AK1515" s="4">
        <v>0</v>
      </c>
      <c r="AL1515" t="s">
        <v>2298</v>
      </c>
      <c r="AM1515" t="s">
        <v>13</v>
      </c>
    </row>
    <row r="1516" spans="1:39" x14ac:dyDescent="0.25">
      <c r="A1516" t="s">
        <v>2182</v>
      </c>
      <c r="B1516" t="s">
        <v>2160</v>
      </c>
      <c r="C1516" t="s">
        <v>3</v>
      </c>
      <c r="D1516" t="s">
        <v>2161</v>
      </c>
      <c r="E1516" t="str">
        <f>_xlfn.XLOOKUP(D1516,Planilha2!A:A,Planilha2!B:B)</f>
        <v>CC Manutençao</v>
      </c>
      <c r="F1516" s="2">
        <v>45295</v>
      </c>
      <c r="G1516" t="s">
        <v>2294</v>
      </c>
      <c r="H1516" s="10" t="s">
        <v>5746</v>
      </c>
      <c r="I1516" t="s">
        <v>2301</v>
      </c>
      <c r="J1516" t="s">
        <v>2302</v>
      </c>
      <c r="K1516" t="s">
        <v>1146</v>
      </c>
      <c r="L1516" t="str">
        <f t="shared" si="46"/>
        <v>Material</v>
      </c>
      <c r="M1516" t="s">
        <v>0</v>
      </c>
      <c r="N1516" t="s">
        <v>0</v>
      </c>
      <c r="O1516" t="s">
        <v>2165</v>
      </c>
      <c r="P1516">
        <v>1118</v>
      </c>
      <c r="Q1516" t="str">
        <f>_xlfn.XLOOKUP(P1516,Planilha1!$A$2:$A$3,Planilha1!$B$2:$B$3)</f>
        <v>Riocentro</v>
      </c>
      <c r="R1516" t="s">
        <v>2297</v>
      </c>
      <c r="S1516" s="3">
        <v>100</v>
      </c>
      <c r="T1516" t="s">
        <v>210</v>
      </c>
      <c r="U1516" s="3">
        <v>100</v>
      </c>
      <c r="V1516" t="s">
        <v>210</v>
      </c>
      <c r="W1516" s="4">
        <v>2.58</v>
      </c>
      <c r="X1516" s="17">
        <f t="shared" si="47"/>
        <v>258</v>
      </c>
      <c r="Y1516" t="s">
        <v>11</v>
      </c>
      <c r="Z1516" s="3">
        <v>1</v>
      </c>
      <c r="AA1516" s="3">
        <v>0</v>
      </c>
      <c r="AB1516" s="3">
        <v>0</v>
      </c>
      <c r="AC1516" s="3">
        <v>0</v>
      </c>
      <c r="AD1516" s="4">
        <v>0</v>
      </c>
      <c r="AE1516" s="3">
        <v>0</v>
      </c>
      <c r="AF1516" s="4">
        <v>0</v>
      </c>
      <c r="AG1516" s="3">
        <v>1</v>
      </c>
      <c r="AH1516" s="4">
        <v>0</v>
      </c>
      <c r="AI1516" s="4">
        <v>0</v>
      </c>
      <c r="AJ1516" s="4">
        <v>0</v>
      </c>
      <c r="AK1516" s="4">
        <v>0</v>
      </c>
      <c r="AL1516" t="s">
        <v>2298</v>
      </c>
      <c r="AM1516" t="s">
        <v>13</v>
      </c>
    </row>
    <row r="1517" spans="1:39" x14ac:dyDescent="0.25">
      <c r="A1517" t="s">
        <v>2185</v>
      </c>
      <c r="B1517" t="s">
        <v>2160</v>
      </c>
      <c r="C1517" t="s">
        <v>3</v>
      </c>
      <c r="D1517" t="s">
        <v>2161</v>
      </c>
      <c r="E1517" t="str">
        <f>_xlfn.XLOOKUP(D1517,Planilha2!A:A,Planilha2!B:B)</f>
        <v>CC Manutençao</v>
      </c>
      <c r="F1517" s="2">
        <v>45295</v>
      </c>
      <c r="G1517" t="s">
        <v>2294</v>
      </c>
      <c r="H1517" s="10" t="s">
        <v>5746</v>
      </c>
      <c r="I1517" t="s">
        <v>2303</v>
      </c>
      <c r="J1517" t="s">
        <v>2304</v>
      </c>
      <c r="K1517" t="s">
        <v>1146</v>
      </c>
      <c r="L1517" t="str">
        <f t="shared" si="46"/>
        <v>Material</v>
      </c>
      <c r="M1517" t="s">
        <v>0</v>
      </c>
      <c r="N1517" t="s">
        <v>0</v>
      </c>
      <c r="O1517" t="s">
        <v>2165</v>
      </c>
      <c r="P1517">
        <v>1118</v>
      </c>
      <c r="Q1517" t="str">
        <f>_xlfn.XLOOKUP(P1517,Planilha1!$A$2:$A$3,Planilha1!$B$2:$B$3)</f>
        <v>Riocentro</v>
      </c>
      <c r="R1517" t="s">
        <v>2297</v>
      </c>
      <c r="S1517" s="3">
        <v>1</v>
      </c>
      <c r="T1517" t="s">
        <v>210</v>
      </c>
      <c r="U1517" s="3">
        <v>1</v>
      </c>
      <c r="V1517" t="s">
        <v>210</v>
      </c>
      <c r="W1517" s="4">
        <v>196</v>
      </c>
      <c r="X1517" s="17">
        <f t="shared" si="47"/>
        <v>196</v>
      </c>
      <c r="Y1517" t="s">
        <v>11</v>
      </c>
      <c r="Z1517" s="3">
        <v>1</v>
      </c>
      <c r="AA1517" s="3">
        <v>0</v>
      </c>
      <c r="AB1517" s="3">
        <v>0</v>
      </c>
      <c r="AC1517" s="3">
        <v>0</v>
      </c>
      <c r="AD1517" s="4">
        <v>0</v>
      </c>
      <c r="AE1517" s="3">
        <v>0</v>
      </c>
      <c r="AF1517" s="4">
        <v>0</v>
      </c>
      <c r="AG1517" s="3">
        <v>1</v>
      </c>
      <c r="AH1517" s="4">
        <v>0</v>
      </c>
      <c r="AI1517" s="4">
        <v>0</v>
      </c>
      <c r="AJ1517" s="4">
        <v>0</v>
      </c>
      <c r="AK1517" s="4">
        <v>0</v>
      </c>
      <c r="AL1517" t="s">
        <v>2298</v>
      </c>
      <c r="AM1517" t="s">
        <v>13</v>
      </c>
    </row>
    <row r="1518" spans="1:39" x14ac:dyDescent="0.25">
      <c r="A1518" t="s">
        <v>2159</v>
      </c>
      <c r="B1518" t="s">
        <v>2160</v>
      </c>
      <c r="C1518" t="s">
        <v>3</v>
      </c>
      <c r="D1518" t="s">
        <v>2167</v>
      </c>
      <c r="E1518" t="str">
        <f>_xlfn.XLOOKUP(D1518,Planilha2!A:A,Planilha2!B:B)</f>
        <v>Arena Adm.</v>
      </c>
      <c r="F1518" s="2">
        <v>45295</v>
      </c>
      <c r="G1518" t="s">
        <v>2305</v>
      </c>
      <c r="H1518" s="10" t="s">
        <v>5747</v>
      </c>
      <c r="I1518" t="s">
        <v>2306</v>
      </c>
      <c r="J1518" t="s">
        <v>2307</v>
      </c>
      <c r="K1518" t="s">
        <v>2171</v>
      </c>
      <c r="L1518" t="str">
        <f t="shared" si="46"/>
        <v>Material</v>
      </c>
      <c r="M1518" t="s">
        <v>0</v>
      </c>
      <c r="N1518" t="s">
        <v>0</v>
      </c>
      <c r="O1518" t="s">
        <v>2165</v>
      </c>
      <c r="P1518">
        <v>2118</v>
      </c>
      <c r="Q1518" t="str">
        <f>_xlfn.XLOOKUP(P1518,Planilha1!$A$2:$A$3,Planilha1!$B$2:$B$3)</f>
        <v>Arena</v>
      </c>
      <c r="R1518" t="s">
        <v>0</v>
      </c>
      <c r="S1518" s="3">
        <v>1</v>
      </c>
      <c r="T1518" t="s">
        <v>210</v>
      </c>
      <c r="U1518" s="3">
        <v>1</v>
      </c>
      <c r="V1518" t="s">
        <v>210</v>
      </c>
      <c r="W1518" s="4">
        <v>0</v>
      </c>
      <c r="X1518" s="17">
        <f t="shared" si="47"/>
        <v>0</v>
      </c>
      <c r="Y1518" t="s">
        <v>11</v>
      </c>
      <c r="Z1518" s="3">
        <v>1</v>
      </c>
      <c r="AA1518" s="3">
        <v>0</v>
      </c>
      <c r="AB1518" s="3">
        <v>0</v>
      </c>
      <c r="AC1518" s="3">
        <v>1</v>
      </c>
      <c r="AD1518" s="4">
        <v>0</v>
      </c>
      <c r="AE1518" s="3">
        <v>0</v>
      </c>
      <c r="AF1518" s="4">
        <v>0</v>
      </c>
      <c r="AG1518" s="3">
        <v>1</v>
      </c>
      <c r="AH1518" s="4">
        <v>0</v>
      </c>
      <c r="AI1518" s="4">
        <v>0</v>
      </c>
      <c r="AJ1518" s="4">
        <v>0</v>
      </c>
      <c r="AK1518" s="4">
        <v>0</v>
      </c>
      <c r="AL1518" t="s">
        <v>2308</v>
      </c>
      <c r="AM1518" t="s">
        <v>13</v>
      </c>
    </row>
    <row r="1519" spans="1:39" x14ac:dyDescent="0.25">
      <c r="A1519" t="s">
        <v>2159</v>
      </c>
      <c r="B1519" t="s">
        <v>2160</v>
      </c>
      <c r="C1519" t="s">
        <v>3</v>
      </c>
      <c r="D1519" t="s">
        <v>2161</v>
      </c>
      <c r="E1519" t="str">
        <f>_xlfn.XLOOKUP(D1519,Planilha2!A:A,Planilha2!B:B)</f>
        <v>CC Manutençao</v>
      </c>
      <c r="F1519" s="2">
        <v>45295</v>
      </c>
      <c r="G1519" t="s">
        <v>2309</v>
      </c>
      <c r="H1519" s="10" t="s">
        <v>5748</v>
      </c>
      <c r="I1519" t="s">
        <v>2295</v>
      </c>
      <c r="J1519" t="s">
        <v>2296</v>
      </c>
      <c r="K1519" t="s">
        <v>1146</v>
      </c>
      <c r="L1519" t="str">
        <f t="shared" si="46"/>
        <v>Material</v>
      </c>
      <c r="M1519" t="s">
        <v>0</v>
      </c>
      <c r="N1519" t="s">
        <v>0</v>
      </c>
      <c r="O1519" t="s">
        <v>2165</v>
      </c>
      <c r="P1519">
        <v>1118</v>
      </c>
      <c r="Q1519" t="str">
        <f>_xlfn.XLOOKUP(P1519,Planilha1!$A$2:$A$3,Planilha1!$B$2:$B$3)</f>
        <v>Riocentro</v>
      </c>
      <c r="R1519" t="s">
        <v>2297</v>
      </c>
      <c r="S1519" s="3">
        <v>4</v>
      </c>
      <c r="T1519" t="s">
        <v>210</v>
      </c>
      <c r="U1519" s="3">
        <v>4</v>
      </c>
      <c r="V1519" t="s">
        <v>210</v>
      </c>
      <c r="W1519" s="4">
        <v>46</v>
      </c>
      <c r="X1519" s="17">
        <f t="shared" si="47"/>
        <v>184</v>
      </c>
      <c r="Y1519" t="s">
        <v>11</v>
      </c>
      <c r="Z1519" s="3">
        <v>1</v>
      </c>
      <c r="AA1519" s="3">
        <v>0</v>
      </c>
      <c r="AB1519" s="3">
        <v>0</v>
      </c>
      <c r="AC1519" s="3">
        <v>0</v>
      </c>
      <c r="AD1519" s="4">
        <v>0</v>
      </c>
      <c r="AE1519" s="3">
        <v>0</v>
      </c>
      <c r="AF1519" s="4">
        <v>0</v>
      </c>
      <c r="AG1519" s="3">
        <v>1</v>
      </c>
      <c r="AH1519" s="4">
        <v>0</v>
      </c>
      <c r="AI1519" s="4">
        <v>0</v>
      </c>
      <c r="AJ1519" s="4">
        <v>0</v>
      </c>
      <c r="AK1519" s="4">
        <v>0</v>
      </c>
      <c r="AL1519" t="s">
        <v>2310</v>
      </c>
      <c r="AM1519" t="s">
        <v>13</v>
      </c>
    </row>
    <row r="1520" spans="1:39" x14ac:dyDescent="0.25">
      <c r="A1520" t="s">
        <v>2178</v>
      </c>
      <c r="B1520" t="s">
        <v>2160</v>
      </c>
      <c r="C1520" t="s">
        <v>3</v>
      </c>
      <c r="D1520" t="s">
        <v>2161</v>
      </c>
      <c r="E1520" t="str">
        <f>_xlfn.XLOOKUP(D1520,Planilha2!A:A,Planilha2!B:B)</f>
        <v>CC Manutençao</v>
      </c>
      <c r="F1520" s="2">
        <v>45295</v>
      </c>
      <c r="G1520" t="s">
        <v>2309</v>
      </c>
      <c r="H1520" s="10" t="s">
        <v>5748</v>
      </c>
      <c r="I1520" t="s">
        <v>2311</v>
      </c>
      <c r="J1520" t="s">
        <v>2312</v>
      </c>
      <c r="K1520" t="s">
        <v>1146</v>
      </c>
      <c r="L1520" t="str">
        <f t="shared" si="46"/>
        <v>Material</v>
      </c>
      <c r="M1520" t="s">
        <v>0</v>
      </c>
      <c r="N1520" t="s">
        <v>0</v>
      </c>
      <c r="O1520" t="s">
        <v>2165</v>
      </c>
      <c r="P1520">
        <v>1118</v>
      </c>
      <c r="Q1520" t="str">
        <f>_xlfn.XLOOKUP(P1520,Planilha1!$A$2:$A$3,Planilha1!$B$2:$B$3)</f>
        <v>Riocentro</v>
      </c>
      <c r="R1520" t="s">
        <v>2297</v>
      </c>
      <c r="S1520" s="3">
        <v>1</v>
      </c>
      <c r="T1520" t="s">
        <v>210</v>
      </c>
      <c r="U1520" s="3">
        <v>1</v>
      </c>
      <c r="V1520" t="s">
        <v>210</v>
      </c>
      <c r="W1520" s="4">
        <v>25</v>
      </c>
      <c r="X1520" s="17">
        <f t="shared" si="47"/>
        <v>25</v>
      </c>
      <c r="Y1520" t="s">
        <v>11</v>
      </c>
      <c r="Z1520" s="3">
        <v>1</v>
      </c>
      <c r="AA1520" s="3">
        <v>0</v>
      </c>
      <c r="AB1520" s="3">
        <v>0</v>
      </c>
      <c r="AC1520" s="3">
        <v>0</v>
      </c>
      <c r="AD1520" s="4">
        <v>0</v>
      </c>
      <c r="AE1520" s="3">
        <v>0</v>
      </c>
      <c r="AF1520" s="4">
        <v>0</v>
      </c>
      <c r="AG1520" s="3">
        <v>1</v>
      </c>
      <c r="AH1520" s="4">
        <v>0</v>
      </c>
      <c r="AI1520" s="4">
        <v>0</v>
      </c>
      <c r="AJ1520" s="4">
        <v>0</v>
      </c>
      <c r="AK1520" s="4">
        <v>0</v>
      </c>
      <c r="AL1520" t="s">
        <v>2310</v>
      </c>
      <c r="AM1520" t="s">
        <v>13</v>
      </c>
    </row>
    <row r="1521" spans="1:39" x14ac:dyDescent="0.25">
      <c r="A1521" t="s">
        <v>2182</v>
      </c>
      <c r="B1521" t="s">
        <v>2160</v>
      </c>
      <c r="C1521" t="s">
        <v>3</v>
      </c>
      <c r="D1521" t="s">
        <v>2161</v>
      </c>
      <c r="E1521" t="str">
        <f>_xlfn.XLOOKUP(D1521,Planilha2!A:A,Planilha2!B:B)</f>
        <v>CC Manutençao</v>
      </c>
      <c r="F1521" s="2">
        <v>45295</v>
      </c>
      <c r="G1521" t="s">
        <v>2309</v>
      </c>
      <c r="H1521" s="10" t="s">
        <v>5748</v>
      </c>
      <c r="I1521" t="s">
        <v>2313</v>
      </c>
      <c r="J1521" t="s">
        <v>2314</v>
      </c>
      <c r="K1521" t="s">
        <v>1146</v>
      </c>
      <c r="L1521" t="str">
        <f t="shared" si="46"/>
        <v>Material</v>
      </c>
      <c r="M1521" t="s">
        <v>0</v>
      </c>
      <c r="N1521" t="s">
        <v>0</v>
      </c>
      <c r="O1521" t="s">
        <v>2165</v>
      </c>
      <c r="P1521">
        <v>1118</v>
      </c>
      <c r="Q1521" t="str">
        <f>_xlfn.XLOOKUP(P1521,Planilha1!$A$2:$A$3,Planilha1!$B$2:$B$3)</f>
        <v>Riocentro</v>
      </c>
      <c r="R1521" t="s">
        <v>2297</v>
      </c>
      <c r="S1521" s="3">
        <v>1</v>
      </c>
      <c r="T1521" t="s">
        <v>210</v>
      </c>
      <c r="U1521" s="3">
        <v>1</v>
      </c>
      <c r="V1521" t="s">
        <v>210</v>
      </c>
      <c r="W1521" s="4">
        <v>5</v>
      </c>
      <c r="X1521" s="17">
        <f t="shared" si="47"/>
        <v>5</v>
      </c>
      <c r="Y1521" t="s">
        <v>11</v>
      </c>
      <c r="Z1521" s="3">
        <v>1</v>
      </c>
      <c r="AA1521" s="3">
        <v>0</v>
      </c>
      <c r="AB1521" s="3">
        <v>0</v>
      </c>
      <c r="AC1521" s="3">
        <v>0</v>
      </c>
      <c r="AD1521" s="4">
        <v>0</v>
      </c>
      <c r="AE1521" s="3">
        <v>0</v>
      </c>
      <c r="AF1521" s="4">
        <v>0</v>
      </c>
      <c r="AG1521" s="3">
        <v>1</v>
      </c>
      <c r="AH1521" s="4">
        <v>0</v>
      </c>
      <c r="AI1521" s="4">
        <v>0</v>
      </c>
      <c r="AJ1521" s="4">
        <v>0</v>
      </c>
      <c r="AK1521" s="4">
        <v>0</v>
      </c>
      <c r="AL1521" t="s">
        <v>2310</v>
      </c>
      <c r="AM1521" t="s">
        <v>13</v>
      </c>
    </row>
    <row r="1522" spans="1:39" x14ac:dyDescent="0.25">
      <c r="A1522" t="s">
        <v>2185</v>
      </c>
      <c r="B1522" t="s">
        <v>2160</v>
      </c>
      <c r="C1522" t="s">
        <v>3</v>
      </c>
      <c r="D1522" t="s">
        <v>2161</v>
      </c>
      <c r="E1522" t="str">
        <f>_xlfn.XLOOKUP(D1522,Planilha2!A:A,Planilha2!B:B)</f>
        <v>CC Manutençao</v>
      </c>
      <c r="F1522" s="2">
        <v>45295</v>
      </c>
      <c r="G1522" t="s">
        <v>2309</v>
      </c>
      <c r="H1522" s="10" t="s">
        <v>5748</v>
      </c>
      <c r="I1522" t="s">
        <v>2315</v>
      </c>
      <c r="J1522" t="s">
        <v>2316</v>
      </c>
      <c r="K1522" t="s">
        <v>2192</v>
      </c>
      <c r="L1522" t="str">
        <f t="shared" si="46"/>
        <v>Material</v>
      </c>
      <c r="M1522" t="s">
        <v>0</v>
      </c>
      <c r="N1522" t="s">
        <v>0</v>
      </c>
      <c r="O1522" t="s">
        <v>2165</v>
      </c>
      <c r="P1522">
        <v>1118</v>
      </c>
      <c r="Q1522" t="str">
        <f>_xlfn.XLOOKUP(P1522,Planilha1!$A$2:$A$3,Planilha1!$B$2:$B$3)</f>
        <v>Riocentro</v>
      </c>
      <c r="R1522" t="s">
        <v>2297</v>
      </c>
      <c r="S1522" s="3">
        <v>200</v>
      </c>
      <c r="T1522" t="s">
        <v>2317</v>
      </c>
      <c r="U1522" s="3">
        <v>200</v>
      </c>
      <c r="V1522" t="s">
        <v>2317</v>
      </c>
      <c r="W1522" s="4">
        <v>0.1</v>
      </c>
      <c r="X1522" s="17">
        <f t="shared" si="47"/>
        <v>20</v>
      </c>
      <c r="Y1522" t="s">
        <v>11</v>
      </c>
      <c r="Z1522" s="3">
        <v>1</v>
      </c>
      <c r="AA1522" s="3">
        <v>0</v>
      </c>
      <c r="AB1522" s="3">
        <v>0</v>
      </c>
      <c r="AC1522" s="3">
        <v>0</v>
      </c>
      <c r="AD1522" s="4">
        <v>0</v>
      </c>
      <c r="AE1522" s="3">
        <v>0</v>
      </c>
      <c r="AF1522" s="4">
        <v>0</v>
      </c>
      <c r="AG1522" s="3">
        <v>1</v>
      </c>
      <c r="AH1522" s="4">
        <v>0</v>
      </c>
      <c r="AI1522" s="4">
        <v>0</v>
      </c>
      <c r="AJ1522" s="4">
        <v>0</v>
      </c>
      <c r="AK1522" s="4">
        <v>0</v>
      </c>
      <c r="AL1522" t="s">
        <v>2310</v>
      </c>
      <c r="AM1522" t="s">
        <v>13</v>
      </c>
    </row>
    <row r="1523" spans="1:39" x14ac:dyDescent="0.25">
      <c r="A1523" t="s">
        <v>2188</v>
      </c>
      <c r="B1523" t="s">
        <v>2160</v>
      </c>
      <c r="C1523" t="s">
        <v>3</v>
      </c>
      <c r="D1523" t="s">
        <v>2161</v>
      </c>
      <c r="E1523" t="str">
        <f>_xlfn.XLOOKUP(D1523,Planilha2!A:A,Planilha2!B:B)</f>
        <v>CC Manutençao</v>
      </c>
      <c r="F1523" s="2">
        <v>45295</v>
      </c>
      <c r="G1523" t="s">
        <v>2309</v>
      </c>
      <c r="H1523" s="10" t="s">
        <v>5748</v>
      </c>
      <c r="I1523" t="s">
        <v>2318</v>
      </c>
      <c r="J1523" t="s">
        <v>2319</v>
      </c>
      <c r="K1523" t="s">
        <v>1146</v>
      </c>
      <c r="L1523" t="str">
        <f t="shared" si="46"/>
        <v>Material</v>
      </c>
      <c r="M1523" t="s">
        <v>0</v>
      </c>
      <c r="N1523" t="s">
        <v>0</v>
      </c>
      <c r="O1523" t="s">
        <v>2165</v>
      </c>
      <c r="P1523">
        <v>1118</v>
      </c>
      <c r="Q1523" t="str">
        <f>_xlfn.XLOOKUP(P1523,Planilha1!$A$2:$A$3,Planilha1!$B$2:$B$3)</f>
        <v>Riocentro</v>
      </c>
      <c r="R1523" t="s">
        <v>2297</v>
      </c>
      <c r="S1523" s="3">
        <v>200</v>
      </c>
      <c r="T1523" t="s">
        <v>2317</v>
      </c>
      <c r="U1523" s="3">
        <v>200</v>
      </c>
      <c r="V1523" t="s">
        <v>2317</v>
      </c>
      <c r="W1523" s="4">
        <v>0.15</v>
      </c>
      <c r="X1523" s="17">
        <f t="shared" si="47"/>
        <v>30</v>
      </c>
      <c r="Y1523" t="s">
        <v>11</v>
      </c>
      <c r="Z1523" s="3">
        <v>1</v>
      </c>
      <c r="AA1523" s="3">
        <v>0</v>
      </c>
      <c r="AB1523" s="3">
        <v>0</v>
      </c>
      <c r="AC1523" s="3">
        <v>0</v>
      </c>
      <c r="AD1523" s="4">
        <v>0</v>
      </c>
      <c r="AE1523" s="3">
        <v>0</v>
      </c>
      <c r="AF1523" s="4">
        <v>0</v>
      </c>
      <c r="AG1523" s="3">
        <v>1</v>
      </c>
      <c r="AH1523" s="4">
        <v>0</v>
      </c>
      <c r="AI1523" s="4">
        <v>0</v>
      </c>
      <c r="AJ1523" s="4">
        <v>0</v>
      </c>
      <c r="AK1523" s="4">
        <v>0</v>
      </c>
      <c r="AL1523" t="s">
        <v>2310</v>
      </c>
      <c r="AM1523" t="s">
        <v>13</v>
      </c>
    </row>
    <row r="1524" spans="1:39" x14ac:dyDescent="0.25">
      <c r="A1524" t="s">
        <v>2159</v>
      </c>
      <c r="B1524" t="s">
        <v>2160</v>
      </c>
      <c r="C1524" t="s">
        <v>3</v>
      </c>
      <c r="D1524" t="s">
        <v>2266</v>
      </c>
      <c r="E1524" t="str">
        <f>_xlfn.XLOOKUP(D1524,Planilha2!A:A,Planilha2!B:B)</f>
        <v>Arena Manut</v>
      </c>
      <c r="F1524" s="2">
        <v>45295</v>
      </c>
      <c r="G1524" t="s">
        <v>2320</v>
      </c>
      <c r="H1524" s="10" t="s">
        <v>5749</v>
      </c>
      <c r="I1524" t="s">
        <v>2321</v>
      </c>
      <c r="J1524" t="s">
        <v>2322</v>
      </c>
      <c r="K1524" t="s">
        <v>1164</v>
      </c>
      <c r="L1524" t="str">
        <f t="shared" si="46"/>
        <v>Material</v>
      </c>
      <c r="M1524" t="s">
        <v>0</v>
      </c>
      <c r="N1524" t="s">
        <v>0</v>
      </c>
      <c r="O1524" t="s">
        <v>2165</v>
      </c>
      <c r="P1524">
        <v>2118</v>
      </c>
      <c r="Q1524" t="str">
        <f>_xlfn.XLOOKUP(P1524,Planilha1!$A$2:$A$3,Planilha1!$B$2:$B$3)</f>
        <v>Arena</v>
      </c>
      <c r="R1524" t="s">
        <v>0</v>
      </c>
      <c r="S1524" s="3">
        <v>35</v>
      </c>
      <c r="T1524" t="s">
        <v>210</v>
      </c>
      <c r="U1524" s="3">
        <v>35</v>
      </c>
      <c r="V1524" t="s">
        <v>210</v>
      </c>
      <c r="W1524" s="4">
        <v>301.2</v>
      </c>
      <c r="X1524" s="17">
        <f t="shared" si="47"/>
        <v>10542</v>
      </c>
      <c r="Y1524" t="s">
        <v>11</v>
      </c>
      <c r="Z1524" s="3">
        <v>1</v>
      </c>
      <c r="AA1524" s="3">
        <v>0</v>
      </c>
      <c r="AB1524" s="3">
        <v>0</v>
      </c>
      <c r="AC1524" s="3">
        <v>0</v>
      </c>
      <c r="AD1524" s="4">
        <v>0</v>
      </c>
      <c r="AE1524" s="3">
        <v>0</v>
      </c>
      <c r="AF1524" s="4">
        <v>0</v>
      </c>
      <c r="AG1524" s="3">
        <v>1</v>
      </c>
      <c r="AH1524" s="4">
        <v>0</v>
      </c>
      <c r="AI1524" s="4">
        <v>0</v>
      </c>
      <c r="AJ1524" s="4">
        <v>0</v>
      </c>
      <c r="AK1524" s="4">
        <v>0</v>
      </c>
      <c r="AL1524" t="s">
        <v>2323</v>
      </c>
      <c r="AM1524" t="s">
        <v>13</v>
      </c>
    </row>
    <row r="1525" spans="1:39" x14ac:dyDescent="0.25">
      <c r="A1525" t="s">
        <v>2178</v>
      </c>
      <c r="B1525" t="s">
        <v>2160</v>
      </c>
      <c r="C1525" t="s">
        <v>3</v>
      </c>
      <c r="D1525" t="s">
        <v>2266</v>
      </c>
      <c r="E1525" t="str">
        <f>_xlfn.XLOOKUP(D1525,Planilha2!A:A,Planilha2!B:B)</f>
        <v>Arena Manut</v>
      </c>
      <c r="F1525" s="2">
        <v>45295</v>
      </c>
      <c r="G1525" t="s">
        <v>2320</v>
      </c>
      <c r="H1525" s="10" t="s">
        <v>5749</v>
      </c>
      <c r="I1525" t="s">
        <v>2324</v>
      </c>
      <c r="J1525" t="s">
        <v>2325</v>
      </c>
      <c r="K1525" t="s">
        <v>1146</v>
      </c>
      <c r="L1525" t="str">
        <f t="shared" si="46"/>
        <v>Material</v>
      </c>
      <c r="M1525" t="s">
        <v>0</v>
      </c>
      <c r="N1525" t="s">
        <v>0</v>
      </c>
      <c r="O1525" t="s">
        <v>2165</v>
      </c>
      <c r="P1525">
        <v>2118</v>
      </c>
      <c r="Q1525" t="str">
        <f>_xlfn.XLOOKUP(P1525,Planilha1!$A$2:$A$3,Planilha1!$B$2:$B$3)</f>
        <v>Arena</v>
      </c>
      <c r="R1525" t="s">
        <v>0</v>
      </c>
      <c r="S1525" s="3">
        <v>10</v>
      </c>
      <c r="T1525" t="s">
        <v>210</v>
      </c>
      <c r="U1525" s="3">
        <v>10</v>
      </c>
      <c r="V1525" t="s">
        <v>210</v>
      </c>
      <c r="W1525" s="4">
        <v>134.21</v>
      </c>
      <c r="X1525" s="17">
        <f t="shared" si="47"/>
        <v>1342.1000000000001</v>
      </c>
      <c r="Y1525" t="s">
        <v>11</v>
      </c>
      <c r="Z1525" s="3">
        <v>1</v>
      </c>
      <c r="AA1525" s="3">
        <v>0</v>
      </c>
      <c r="AB1525" s="3">
        <v>0</v>
      </c>
      <c r="AC1525" s="3">
        <v>0</v>
      </c>
      <c r="AD1525" s="4">
        <v>0</v>
      </c>
      <c r="AE1525" s="3">
        <v>0</v>
      </c>
      <c r="AF1525" s="4">
        <v>0</v>
      </c>
      <c r="AG1525" s="3">
        <v>1</v>
      </c>
      <c r="AH1525" s="4">
        <v>0</v>
      </c>
      <c r="AI1525" s="4">
        <v>0</v>
      </c>
      <c r="AJ1525" s="4">
        <v>0</v>
      </c>
      <c r="AK1525" s="4">
        <v>0</v>
      </c>
      <c r="AL1525" t="s">
        <v>2323</v>
      </c>
      <c r="AM1525" t="s">
        <v>13</v>
      </c>
    </row>
    <row r="1526" spans="1:39" x14ac:dyDescent="0.25">
      <c r="A1526" t="s">
        <v>2182</v>
      </c>
      <c r="B1526" t="s">
        <v>2160</v>
      </c>
      <c r="C1526" t="s">
        <v>3</v>
      </c>
      <c r="D1526" t="s">
        <v>2266</v>
      </c>
      <c r="E1526" t="str">
        <f>_xlfn.XLOOKUP(D1526,Planilha2!A:A,Planilha2!B:B)</f>
        <v>Arena Manut</v>
      </c>
      <c r="F1526" s="2">
        <v>45295</v>
      </c>
      <c r="G1526" t="s">
        <v>2320</v>
      </c>
      <c r="H1526" s="10" t="s">
        <v>5749</v>
      </c>
      <c r="I1526" t="s">
        <v>2326</v>
      </c>
      <c r="J1526" t="s">
        <v>2327</v>
      </c>
      <c r="K1526" t="s">
        <v>1146</v>
      </c>
      <c r="L1526" t="str">
        <f t="shared" si="46"/>
        <v>Material</v>
      </c>
      <c r="M1526" t="s">
        <v>0</v>
      </c>
      <c r="N1526" t="s">
        <v>0</v>
      </c>
      <c r="O1526" t="s">
        <v>2165</v>
      </c>
      <c r="P1526">
        <v>2118</v>
      </c>
      <c r="Q1526" t="str">
        <f>_xlfn.XLOOKUP(P1526,Planilha1!$A$2:$A$3,Planilha1!$B$2:$B$3)</f>
        <v>Arena</v>
      </c>
      <c r="R1526" t="s">
        <v>0</v>
      </c>
      <c r="S1526" s="3">
        <v>5</v>
      </c>
      <c r="T1526" t="s">
        <v>210</v>
      </c>
      <c r="U1526" s="3">
        <v>5</v>
      </c>
      <c r="V1526" t="s">
        <v>210</v>
      </c>
      <c r="W1526" s="4">
        <v>13.73</v>
      </c>
      <c r="X1526" s="17">
        <f t="shared" si="47"/>
        <v>68.650000000000006</v>
      </c>
      <c r="Y1526" t="s">
        <v>11</v>
      </c>
      <c r="Z1526" s="3">
        <v>1</v>
      </c>
      <c r="AA1526" s="3">
        <v>0</v>
      </c>
      <c r="AB1526" s="3">
        <v>0</v>
      </c>
      <c r="AC1526" s="3">
        <v>0</v>
      </c>
      <c r="AD1526" s="4">
        <v>0</v>
      </c>
      <c r="AE1526" s="3">
        <v>0</v>
      </c>
      <c r="AF1526" s="4">
        <v>0</v>
      </c>
      <c r="AG1526" s="3">
        <v>1</v>
      </c>
      <c r="AH1526" s="4">
        <v>0</v>
      </c>
      <c r="AI1526" s="4">
        <v>0</v>
      </c>
      <c r="AJ1526" s="4">
        <v>0</v>
      </c>
      <c r="AK1526" s="4">
        <v>0</v>
      </c>
      <c r="AL1526" t="s">
        <v>2323</v>
      </c>
      <c r="AM1526" t="s">
        <v>13</v>
      </c>
    </row>
    <row r="1527" spans="1:39" x14ac:dyDescent="0.25">
      <c r="A1527" t="s">
        <v>2159</v>
      </c>
      <c r="B1527" t="s">
        <v>2160</v>
      </c>
      <c r="C1527" t="s">
        <v>3</v>
      </c>
      <c r="D1527" t="s">
        <v>2161</v>
      </c>
      <c r="E1527" t="str">
        <f>_xlfn.XLOOKUP(D1527,Planilha2!A:A,Planilha2!B:B)</f>
        <v>CC Manutençao</v>
      </c>
      <c r="F1527" s="2">
        <v>45296</v>
      </c>
      <c r="G1527" t="s">
        <v>2328</v>
      </c>
      <c r="H1527" s="10" t="s">
        <v>5750</v>
      </c>
      <c r="I1527" t="s">
        <v>254</v>
      </c>
      <c r="J1527" t="s">
        <v>255</v>
      </c>
      <c r="K1527" t="s">
        <v>209</v>
      </c>
      <c r="L1527" t="str">
        <f t="shared" si="46"/>
        <v>Serviço</v>
      </c>
      <c r="M1527" t="s">
        <v>0</v>
      </c>
      <c r="N1527" t="s">
        <v>0</v>
      </c>
      <c r="O1527" t="s">
        <v>2165</v>
      </c>
      <c r="P1527">
        <v>1118</v>
      </c>
      <c r="Q1527" t="str">
        <f>_xlfn.XLOOKUP(P1527,Planilha1!$A$2:$A$3,Planilha1!$B$2:$B$3)</f>
        <v>Riocentro</v>
      </c>
      <c r="R1527" t="s">
        <v>0</v>
      </c>
      <c r="S1527" s="3">
        <v>1</v>
      </c>
      <c r="T1527" t="s">
        <v>210</v>
      </c>
      <c r="U1527" s="3">
        <v>1</v>
      </c>
      <c r="V1527" t="s">
        <v>210</v>
      </c>
      <c r="W1527" s="4">
        <v>4700</v>
      </c>
      <c r="X1527" s="17">
        <f t="shared" si="47"/>
        <v>4700</v>
      </c>
      <c r="Y1527" t="s">
        <v>11</v>
      </c>
      <c r="Z1527" s="3">
        <v>1</v>
      </c>
      <c r="AA1527" s="3">
        <v>0</v>
      </c>
      <c r="AB1527" s="3">
        <v>0</v>
      </c>
      <c r="AC1527" s="3">
        <v>0</v>
      </c>
      <c r="AD1527" s="4">
        <v>0</v>
      </c>
      <c r="AE1527" s="3">
        <v>0</v>
      </c>
      <c r="AF1527" s="4">
        <v>0</v>
      </c>
      <c r="AG1527" s="3">
        <v>1</v>
      </c>
      <c r="AH1527" s="4">
        <v>0</v>
      </c>
      <c r="AI1527" s="4">
        <v>0</v>
      </c>
      <c r="AJ1527" s="4">
        <v>0</v>
      </c>
      <c r="AK1527" s="4">
        <v>0</v>
      </c>
      <c r="AL1527" t="s">
        <v>2329</v>
      </c>
      <c r="AM1527" t="s">
        <v>13</v>
      </c>
    </row>
    <row r="1528" spans="1:39" x14ac:dyDescent="0.25">
      <c r="A1528" t="s">
        <v>2159</v>
      </c>
      <c r="B1528" t="s">
        <v>2160</v>
      </c>
      <c r="C1528" t="s">
        <v>3</v>
      </c>
      <c r="D1528" t="s">
        <v>2161</v>
      </c>
      <c r="E1528" t="str">
        <f>_xlfn.XLOOKUP(D1528,Planilha2!A:A,Planilha2!B:B)</f>
        <v>CC Manutençao</v>
      </c>
      <c r="F1528" s="2">
        <v>45296</v>
      </c>
      <c r="G1528" t="s">
        <v>26</v>
      </c>
      <c r="H1528" s="10" t="s">
        <v>5591</v>
      </c>
      <c r="I1528" t="s">
        <v>254</v>
      </c>
      <c r="J1528" t="s">
        <v>255</v>
      </c>
      <c r="K1528" t="s">
        <v>209</v>
      </c>
      <c r="L1528" t="str">
        <f t="shared" si="46"/>
        <v>Serviço</v>
      </c>
      <c r="M1528" t="s">
        <v>0</v>
      </c>
      <c r="N1528" t="s">
        <v>0</v>
      </c>
      <c r="O1528" t="s">
        <v>2165</v>
      </c>
      <c r="P1528">
        <v>1118</v>
      </c>
      <c r="Q1528" t="str">
        <f>_xlfn.XLOOKUP(P1528,Planilha1!$A$2:$A$3,Planilha1!$B$2:$B$3)</f>
        <v>Riocentro</v>
      </c>
      <c r="R1528" t="s">
        <v>0</v>
      </c>
      <c r="S1528" s="3">
        <v>1</v>
      </c>
      <c r="T1528" t="s">
        <v>210</v>
      </c>
      <c r="U1528" s="3">
        <v>1</v>
      </c>
      <c r="V1528" t="s">
        <v>210</v>
      </c>
      <c r="W1528" s="4">
        <v>1600</v>
      </c>
      <c r="X1528" s="17">
        <f t="shared" si="47"/>
        <v>1600</v>
      </c>
      <c r="Y1528" t="s">
        <v>11</v>
      </c>
      <c r="Z1528" s="3">
        <v>1</v>
      </c>
      <c r="AA1528" s="3">
        <v>0</v>
      </c>
      <c r="AB1528" s="3">
        <v>0</v>
      </c>
      <c r="AC1528" s="3">
        <v>0</v>
      </c>
      <c r="AD1528" s="4">
        <v>0</v>
      </c>
      <c r="AE1528" s="3">
        <v>0</v>
      </c>
      <c r="AF1528" s="4">
        <v>0</v>
      </c>
      <c r="AG1528" s="3">
        <v>1</v>
      </c>
      <c r="AH1528" s="4">
        <v>0</v>
      </c>
      <c r="AI1528" s="4">
        <v>0</v>
      </c>
      <c r="AJ1528" s="4">
        <v>0</v>
      </c>
      <c r="AK1528" s="4">
        <v>0</v>
      </c>
      <c r="AL1528" t="s">
        <v>2330</v>
      </c>
      <c r="AM1528" t="s">
        <v>13</v>
      </c>
    </row>
    <row r="1529" spans="1:39" x14ac:dyDescent="0.25">
      <c r="A1529" t="s">
        <v>2159</v>
      </c>
      <c r="B1529" t="s">
        <v>2160</v>
      </c>
      <c r="C1529" t="s">
        <v>3</v>
      </c>
      <c r="D1529" t="s">
        <v>2167</v>
      </c>
      <c r="E1529" t="str">
        <f>_xlfn.XLOOKUP(D1529,Planilha2!A:A,Planilha2!B:B)</f>
        <v>Arena Adm.</v>
      </c>
      <c r="F1529" s="2">
        <v>45296</v>
      </c>
      <c r="G1529" t="s">
        <v>2331</v>
      </c>
      <c r="H1529" s="10" t="s">
        <v>5751</v>
      </c>
      <c r="I1529" t="s">
        <v>2332</v>
      </c>
      <c r="J1529" t="s">
        <v>2333</v>
      </c>
      <c r="K1529" t="s">
        <v>2171</v>
      </c>
      <c r="L1529" t="str">
        <f t="shared" si="46"/>
        <v>Material</v>
      </c>
      <c r="M1529" t="s">
        <v>0</v>
      </c>
      <c r="N1529" t="s">
        <v>0</v>
      </c>
      <c r="O1529" t="s">
        <v>2165</v>
      </c>
      <c r="P1529">
        <v>2118</v>
      </c>
      <c r="Q1529" t="str">
        <f>_xlfn.XLOOKUP(P1529,Planilha1!$A$2:$A$3,Planilha1!$B$2:$B$3)</f>
        <v>Arena</v>
      </c>
      <c r="R1529" t="s">
        <v>0</v>
      </c>
      <c r="S1529" s="3">
        <v>1</v>
      </c>
      <c r="T1529" t="s">
        <v>210</v>
      </c>
      <c r="U1529" s="3">
        <v>1</v>
      </c>
      <c r="V1529" t="s">
        <v>210</v>
      </c>
      <c r="W1529" s="4">
        <v>232</v>
      </c>
      <c r="X1529" s="17">
        <f t="shared" si="47"/>
        <v>232</v>
      </c>
      <c r="Y1529" t="s">
        <v>11</v>
      </c>
      <c r="Z1529" s="3">
        <v>1</v>
      </c>
      <c r="AA1529" s="3">
        <v>0</v>
      </c>
      <c r="AB1529" s="3">
        <v>0</v>
      </c>
      <c r="AC1529" s="3">
        <v>0</v>
      </c>
      <c r="AD1529" s="4">
        <v>0</v>
      </c>
      <c r="AE1529" s="3">
        <v>0</v>
      </c>
      <c r="AF1529" s="4">
        <v>0</v>
      </c>
      <c r="AG1529" s="3">
        <v>1</v>
      </c>
      <c r="AH1529" s="4">
        <v>0</v>
      </c>
      <c r="AI1529" s="4">
        <v>0</v>
      </c>
      <c r="AJ1529" s="4">
        <v>0</v>
      </c>
      <c r="AK1529" s="4">
        <v>0</v>
      </c>
      <c r="AL1529" t="s">
        <v>2334</v>
      </c>
      <c r="AM1529" t="s">
        <v>13</v>
      </c>
    </row>
    <row r="1530" spans="1:39" x14ac:dyDescent="0.25">
      <c r="A1530" t="s">
        <v>2159</v>
      </c>
      <c r="B1530" t="s">
        <v>2160</v>
      </c>
      <c r="C1530" t="s">
        <v>3</v>
      </c>
      <c r="D1530" t="s">
        <v>2167</v>
      </c>
      <c r="E1530" t="str">
        <f>_xlfn.XLOOKUP(D1530,Planilha2!A:A,Planilha2!B:B)</f>
        <v>Arena Adm.</v>
      </c>
      <c r="F1530" s="2">
        <v>45296</v>
      </c>
      <c r="G1530" t="s">
        <v>2335</v>
      </c>
      <c r="H1530" s="10" t="s">
        <v>5752</v>
      </c>
      <c r="I1530" t="s">
        <v>2306</v>
      </c>
      <c r="J1530" t="s">
        <v>2307</v>
      </c>
      <c r="K1530" t="s">
        <v>2171</v>
      </c>
      <c r="L1530" t="str">
        <f t="shared" si="46"/>
        <v>Material</v>
      </c>
      <c r="M1530" t="s">
        <v>0</v>
      </c>
      <c r="N1530" t="s">
        <v>0</v>
      </c>
      <c r="O1530" t="s">
        <v>2165</v>
      </c>
      <c r="P1530">
        <v>2118</v>
      </c>
      <c r="Q1530" t="str">
        <f>_xlfn.XLOOKUP(P1530,Planilha1!$A$2:$A$3,Planilha1!$B$2:$B$3)</f>
        <v>Arena</v>
      </c>
      <c r="R1530" t="s">
        <v>0</v>
      </c>
      <c r="S1530" s="3">
        <v>1</v>
      </c>
      <c r="T1530" t="s">
        <v>210</v>
      </c>
      <c r="U1530" s="3">
        <v>1</v>
      </c>
      <c r="V1530" t="s">
        <v>210</v>
      </c>
      <c r="W1530" s="4">
        <v>155.44</v>
      </c>
      <c r="X1530" s="17">
        <f t="shared" si="47"/>
        <v>155.44</v>
      </c>
      <c r="Y1530" t="s">
        <v>11</v>
      </c>
      <c r="Z1530" s="3">
        <v>1</v>
      </c>
      <c r="AA1530" s="3">
        <v>0</v>
      </c>
      <c r="AB1530" s="3">
        <v>0</v>
      </c>
      <c r="AC1530" s="3">
        <v>0</v>
      </c>
      <c r="AD1530" s="4">
        <v>0</v>
      </c>
      <c r="AE1530" s="3">
        <v>0</v>
      </c>
      <c r="AF1530" s="4">
        <v>0</v>
      </c>
      <c r="AG1530" s="3">
        <v>1</v>
      </c>
      <c r="AH1530" s="4">
        <v>0</v>
      </c>
      <c r="AI1530" s="4">
        <v>0</v>
      </c>
      <c r="AJ1530" s="4">
        <v>0</v>
      </c>
      <c r="AK1530" s="4">
        <v>0</v>
      </c>
      <c r="AL1530" t="s">
        <v>2336</v>
      </c>
      <c r="AM1530" t="s">
        <v>13</v>
      </c>
    </row>
    <row r="1531" spans="1:39" x14ac:dyDescent="0.25">
      <c r="A1531" t="s">
        <v>2159</v>
      </c>
      <c r="B1531" t="s">
        <v>2160</v>
      </c>
      <c r="C1531" t="s">
        <v>3</v>
      </c>
      <c r="D1531" t="s">
        <v>2234</v>
      </c>
      <c r="E1531" t="str">
        <f>_xlfn.XLOOKUP(D1531,Planilha2!A:A,Planilha2!B:B)</f>
        <v>Arena Operações</v>
      </c>
      <c r="F1531" s="2">
        <v>45296</v>
      </c>
      <c r="G1531" t="s">
        <v>2337</v>
      </c>
      <c r="H1531" s="10" t="s">
        <v>5753</v>
      </c>
      <c r="I1531" t="s">
        <v>2338</v>
      </c>
      <c r="J1531" t="s">
        <v>2339</v>
      </c>
      <c r="K1531" t="s">
        <v>2340</v>
      </c>
      <c r="L1531" t="str">
        <f t="shared" si="46"/>
        <v>Material</v>
      </c>
      <c r="M1531" t="s">
        <v>0</v>
      </c>
      <c r="N1531" t="s">
        <v>0</v>
      </c>
      <c r="O1531" t="s">
        <v>2165</v>
      </c>
      <c r="P1531">
        <v>2118</v>
      </c>
      <c r="Q1531" t="str">
        <f>_xlfn.XLOOKUP(P1531,Planilha1!$A$2:$A$3,Planilha1!$B$2:$B$3)</f>
        <v>Arena</v>
      </c>
      <c r="R1531" t="s">
        <v>0</v>
      </c>
      <c r="S1531" s="3">
        <v>12</v>
      </c>
      <c r="T1531" t="s">
        <v>2341</v>
      </c>
      <c r="U1531" s="3">
        <v>12</v>
      </c>
      <c r="V1531" t="s">
        <v>2341</v>
      </c>
      <c r="W1531" s="4">
        <v>7</v>
      </c>
      <c r="X1531" s="17">
        <f t="shared" si="47"/>
        <v>84</v>
      </c>
      <c r="Y1531" t="s">
        <v>11</v>
      </c>
      <c r="Z1531" s="3">
        <v>1</v>
      </c>
      <c r="AA1531" s="3">
        <v>0</v>
      </c>
      <c r="AB1531" s="3">
        <v>0</v>
      </c>
      <c r="AC1531" s="3">
        <v>0</v>
      </c>
      <c r="AD1531" s="4">
        <v>0</v>
      </c>
      <c r="AE1531" s="3">
        <v>0</v>
      </c>
      <c r="AF1531" s="4">
        <v>0</v>
      </c>
      <c r="AG1531" s="3">
        <v>1</v>
      </c>
      <c r="AH1531" s="4">
        <v>0</v>
      </c>
      <c r="AI1531" s="4">
        <v>0</v>
      </c>
      <c r="AJ1531" s="4">
        <v>0</v>
      </c>
      <c r="AK1531" s="4">
        <v>0</v>
      </c>
      <c r="AL1531" t="s">
        <v>2342</v>
      </c>
      <c r="AM1531" t="s">
        <v>13</v>
      </c>
    </row>
    <row r="1532" spans="1:39" x14ac:dyDescent="0.25">
      <c r="A1532" t="s">
        <v>2159</v>
      </c>
      <c r="B1532" t="s">
        <v>2160</v>
      </c>
      <c r="C1532" t="s">
        <v>3</v>
      </c>
      <c r="D1532" t="s">
        <v>2161</v>
      </c>
      <c r="E1532" t="str">
        <f>_xlfn.XLOOKUP(D1532,Planilha2!A:A,Planilha2!B:B)</f>
        <v>CC Manutençao</v>
      </c>
      <c r="F1532" s="2">
        <v>45296</v>
      </c>
      <c r="G1532" t="s">
        <v>2343</v>
      </c>
      <c r="H1532" s="10" t="s">
        <v>5754</v>
      </c>
      <c r="I1532" t="s">
        <v>2344</v>
      </c>
      <c r="J1532" t="s">
        <v>2345</v>
      </c>
      <c r="K1532" t="s">
        <v>8</v>
      </c>
      <c r="L1532" t="str">
        <f t="shared" si="46"/>
        <v>Serviço</v>
      </c>
      <c r="M1532" t="s">
        <v>0</v>
      </c>
      <c r="N1532" t="s">
        <v>0</v>
      </c>
      <c r="O1532" t="s">
        <v>2165</v>
      </c>
      <c r="P1532">
        <v>1118</v>
      </c>
      <c r="Q1532" t="str">
        <f>_xlfn.XLOOKUP(P1532,Planilha1!$A$2:$A$3,Planilha1!$B$2:$B$3)</f>
        <v>Riocentro</v>
      </c>
      <c r="R1532" t="s">
        <v>0</v>
      </c>
      <c r="S1532" s="3">
        <v>1</v>
      </c>
      <c r="T1532" t="s">
        <v>10</v>
      </c>
      <c r="U1532" s="3">
        <v>1</v>
      </c>
      <c r="V1532" t="s">
        <v>10</v>
      </c>
      <c r="W1532" s="4">
        <v>890</v>
      </c>
      <c r="X1532" s="17">
        <f t="shared" si="47"/>
        <v>890</v>
      </c>
      <c r="Y1532" t="s">
        <v>11</v>
      </c>
      <c r="Z1532" s="3">
        <v>1</v>
      </c>
      <c r="AA1532" s="3">
        <v>0</v>
      </c>
      <c r="AB1532" s="3">
        <v>0</v>
      </c>
      <c r="AC1532" s="3">
        <v>0</v>
      </c>
      <c r="AD1532" s="4">
        <v>0</v>
      </c>
      <c r="AE1532" s="3">
        <v>0</v>
      </c>
      <c r="AF1532" s="4">
        <v>0</v>
      </c>
      <c r="AG1532" s="3">
        <v>1</v>
      </c>
      <c r="AH1532" s="4">
        <v>0</v>
      </c>
      <c r="AI1532" s="4">
        <v>0</v>
      </c>
      <c r="AJ1532" s="4">
        <v>0</v>
      </c>
      <c r="AK1532" s="4">
        <v>0</v>
      </c>
      <c r="AL1532" t="s">
        <v>2346</v>
      </c>
      <c r="AM1532" t="s">
        <v>13</v>
      </c>
    </row>
    <row r="1533" spans="1:39" x14ac:dyDescent="0.25">
      <c r="A1533" t="s">
        <v>2159</v>
      </c>
      <c r="B1533" t="s">
        <v>2160</v>
      </c>
      <c r="C1533" t="s">
        <v>3</v>
      </c>
      <c r="D1533" t="s">
        <v>2167</v>
      </c>
      <c r="E1533" t="str">
        <f>_xlfn.XLOOKUP(D1533,Planilha2!A:A,Planilha2!B:B)</f>
        <v>Arena Adm.</v>
      </c>
      <c r="F1533" s="2">
        <v>45299</v>
      </c>
      <c r="G1533" t="s">
        <v>2347</v>
      </c>
      <c r="H1533" s="10" t="s">
        <v>5755</v>
      </c>
      <c r="I1533" t="s">
        <v>2220</v>
      </c>
      <c r="J1533" t="s">
        <v>2221</v>
      </c>
      <c r="K1533" t="s">
        <v>1209</v>
      </c>
      <c r="L1533" t="str">
        <f t="shared" si="46"/>
        <v>Serviço</v>
      </c>
      <c r="M1533" t="s">
        <v>0</v>
      </c>
      <c r="N1533" t="s">
        <v>0</v>
      </c>
      <c r="O1533" t="s">
        <v>2165</v>
      </c>
      <c r="P1533">
        <v>2118</v>
      </c>
      <c r="Q1533" t="str">
        <f>_xlfn.XLOOKUP(P1533,Planilha1!$A$2:$A$3,Planilha1!$B$2:$B$3)</f>
        <v>Arena</v>
      </c>
      <c r="R1533" t="s">
        <v>0</v>
      </c>
      <c r="S1533" s="3">
        <v>1</v>
      </c>
      <c r="T1533" t="s">
        <v>10</v>
      </c>
      <c r="U1533" s="3">
        <v>1</v>
      </c>
      <c r="V1533" t="s">
        <v>10</v>
      </c>
      <c r="W1533" s="4">
        <v>40</v>
      </c>
      <c r="X1533" s="17">
        <f t="shared" si="47"/>
        <v>40</v>
      </c>
      <c r="Y1533" t="s">
        <v>11</v>
      </c>
      <c r="Z1533" s="3">
        <v>1</v>
      </c>
      <c r="AA1533" s="3">
        <v>0</v>
      </c>
      <c r="AB1533" s="3">
        <v>0</v>
      </c>
      <c r="AC1533" s="3">
        <v>0</v>
      </c>
      <c r="AD1533" s="4">
        <v>0</v>
      </c>
      <c r="AE1533" s="3">
        <v>0</v>
      </c>
      <c r="AF1533" s="4">
        <v>0</v>
      </c>
      <c r="AG1533" s="3">
        <v>1</v>
      </c>
      <c r="AH1533" s="4">
        <v>0</v>
      </c>
      <c r="AI1533" s="4">
        <v>0</v>
      </c>
      <c r="AJ1533" s="4">
        <v>0</v>
      </c>
      <c r="AK1533" s="4">
        <v>0</v>
      </c>
      <c r="AL1533" t="s">
        <v>2348</v>
      </c>
      <c r="AM1533" t="s">
        <v>13</v>
      </c>
    </row>
    <row r="1534" spans="1:39" x14ac:dyDescent="0.25">
      <c r="A1534" t="s">
        <v>2159</v>
      </c>
      <c r="B1534" t="s">
        <v>2160</v>
      </c>
      <c r="C1534" t="s">
        <v>3</v>
      </c>
      <c r="D1534" t="s">
        <v>2167</v>
      </c>
      <c r="E1534" t="str">
        <f>_xlfn.XLOOKUP(D1534,Planilha2!A:A,Planilha2!B:B)</f>
        <v>Arena Adm.</v>
      </c>
      <c r="F1534" s="2">
        <v>45299</v>
      </c>
      <c r="G1534" t="s">
        <v>2349</v>
      </c>
      <c r="H1534" s="10" t="s">
        <v>5756</v>
      </c>
      <c r="I1534" t="s">
        <v>2350</v>
      </c>
      <c r="J1534" t="s">
        <v>2351</v>
      </c>
      <c r="K1534" t="s">
        <v>2171</v>
      </c>
      <c r="L1534" t="str">
        <f t="shared" si="46"/>
        <v>Material</v>
      </c>
      <c r="M1534" t="s">
        <v>0</v>
      </c>
      <c r="N1534" t="s">
        <v>0</v>
      </c>
      <c r="O1534" t="s">
        <v>2165</v>
      </c>
      <c r="P1534">
        <v>2118</v>
      </c>
      <c r="Q1534" t="str">
        <f>_xlfn.XLOOKUP(P1534,Planilha1!$A$2:$A$3,Planilha1!$B$2:$B$3)</f>
        <v>Arena</v>
      </c>
      <c r="R1534" t="s">
        <v>0</v>
      </c>
      <c r="S1534" s="3">
        <v>1</v>
      </c>
      <c r="T1534" t="s">
        <v>210</v>
      </c>
      <c r="U1534" s="3">
        <v>1</v>
      </c>
      <c r="V1534" t="s">
        <v>210</v>
      </c>
      <c r="W1534" s="4">
        <v>274.44</v>
      </c>
      <c r="X1534" s="17">
        <f t="shared" si="47"/>
        <v>274.44</v>
      </c>
      <c r="Y1534" t="s">
        <v>11</v>
      </c>
      <c r="Z1534" s="3">
        <v>1</v>
      </c>
      <c r="AA1534" s="3">
        <v>0</v>
      </c>
      <c r="AB1534" s="3">
        <v>0</v>
      </c>
      <c r="AC1534" s="3">
        <v>0</v>
      </c>
      <c r="AD1534" s="4">
        <v>0</v>
      </c>
      <c r="AE1534" s="3">
        <v>0</v>
      </c>
      <c r="AF1534" s="4">
        <v>0</v>
      </c>
      <c r="AG1534" s="3">
        <v>1</v>
      </c>
      <c r="AH1534" s="4">
        <v>0</v>
      </c>
      <c r="AI1534" s="4">
        <v>0</v>
      </c>
      <c r="AJ1534" s="4">
        <v>0</v>
      </c>
      <c r="AK1534" s="4">
        <v>0</v>
      </c>
      <c r="AL1534" t="s">
        <v>2352</v>
      </c>
      <c r="AM1534" t="s">
        <v>13</v>
      </c>
    </row>
    <row r="1535" spans="1:39" x14ac:dyDescent="0.25">
      <c r="A1535" t="s">
        <v>2178</v>
      </c>
      <c r="B1535" t="s">
        <v>2160</v>
      </c>
      <c r="C1535" t="s">
        <v>3</v>
      </c>
      <c r="D1535" t="s">
        <v>2167</v>
      </c>
      <c r="E1535" t="str">
        <f>_xlfn.XLOOKUP(D1535,Planilha2!A:A,Planilha2!B:B)</f>
        <v>Arena Adm.</v>
      </c>
      <c r="F1535" s="2">
        <v>45299</v>
      </c>
      <c r="G1535" t="s">
        <v>2349</v>
      </c>
      <c r="H1535" s="10" t="s">
        <v>5756</v>
      </c>
      <c r="I1535" t="s">
        <v>2353</v>
      </c>
      <c r="J1535" t="s">
        <v>2354</v>
      </c>
      <c r="K1535" t="s">
        <v>2171</v>
      </c>
      <c r="L1535" t="str">
        <f t="shared" si="46"/>
        <v>Material</v>
      </c>
      <c r="M1535" t="s">
        <v>0</v>
      </c>
      <c r="N1535" t="s">
        <v>0</v>
      </c>
      <c r="O1535" t="s">
        <v>2165</v>
      </c>
      <c r="P1535">
        <v>2118</v>
      </c>
      <c r="Q1535" t="str">
        <f>_xlfn.XLOOKUP(P1535,Planilha1!$A$2:$A$3,Planilha1!$B$2:$B$3)</f>
        <v>Arena</v>
      </c>
      <c r="R1535" t="s">
        <v>0</v>
      </c>
      <c r="S1535" s="3">
        <v>1</v>
      </c>
      <c r="T1535" t="s">
        <v>210</v>
      </c>
      <c r="U1535" s="3">
        <v>1</v>
      </c>
      <c r="V1535" t="s">
        <v>210</v>
      </c>
      <c r="W1535" s="4">
        <v>83.28</v>
      </c>
      <c r="X1535" s="17">
        <f t="shared" si="47"/>
        <v>83.28</v>
      </c>
      <c r="Y1535" t="s">
        <v>11</v>
      </c>
      <c r="Z1535" s="3">
        <v>1</v>
      </c>
      <c r="AA1535" s="3">
        <v>0</v>
      </c>
      <c r="AB1535" s="3">
        <v>0</v>
      </c>
      <c r="AC1535" s="3">
        <v>0</v>
      </c>
      <c r="AD1535" s="4">
        <v>0</v>
      </c>
      <c r="AE1535" s="3">
        <v>0</v>
      </c>
      <c r="AF1535" s="4">
        <v>0</v>
      </c>
      <c r="AG1535" s="3">
        <v>1</v>
      </c>
      <c r="AH1535" s="4">
        <v>0</v>
      </c>
      <c r="AI1535" s="4">
        <v>0</v>
      </c>
      <c r="AJ1535" s="4">
        <v>0</v>
      </c>
      <c r="AK1535" s="4">
        <v>0</v>
      </c>
      <c r="AL1535" t="s">
        <v>2352</v>
      </c>
      <c r="AM1535" t="s">
        <v>13</v>
      </c>
    </row>
    <row r="1536" spans="1:39" x14ac:dyDescent="0.25">
      <c r="A1536" t="s">
        <v>2182</v>
      </c>
      <c r="B1536" t="s">
        <v>2160</v>
      </c>
      <c r="C1536" t="s">
        <v>3</v>
      </c>
      <c r="D1536" t="s">
        <v>2167</v>
      </c>
      <c r="E1536" t="str">
        <f>_xlfn.XLOOKUP(D1536,Planilha2!A:A,Planilha2!B:B)</f>
        <v>Arena Adm.</v>
      </c>
      <c r="F1536" s="2">
        <v>45299</v>
      </c>
      <c r="G1536" t="s">
        <v>2349</v>
      </c>
      <c r="H1536" s="10" t="s">
        <v>5756</v>
      </c>
      <c r="I1536" t="s">
        <v>2355</v>
      </c>
      <c r="J1536" t="s">
        <v>2356</v>
      </c>
      <c r="K1536" t="s">
        <v>2171</v>
      </c>
      <c r="L1536" t="str">
        <f t="shared" si="46"/>
        <v>Material</v>
      </c>
      <c r="M1536" t="s">
        <v>0</v>
      </c>
      <c r="N1536" t="s">
        <v>0</v>
      </c>
      <c r="O1536" t="s">
        <v>2165</v>
      </c>
      <c r="P1536">
        <v>2118</v>
      </c>
      <c r="Q1536" t="str">
        <f>_xlfn.XLOOKUP(P1536,Planilha1!$A$2:$A$3,Planilha1!$B$2:$B$3)</f>
        <v>Arena</v>
      </c>
      <c r="R1536" t="s">
        <v>0</v>
      </c>
      <c r="S1536" s="3">
        <v>1</v>
      </c>
      <c r="T1536" t="s">
        <v>210</v>
      </c>
      <c r="U1536" s="3">
        <v>1</v>
      </c>
      <c r="V1536" t="s">
        <v>210</v>
      </c>
      <c r="W1536" s="4">
        <v>44.3</v>
      </c>
      <c r="X1536" s="17">
        <f t="shared" si="47"/>
        <v>44.3</v>
      </c>
      <c r="Y1536" t="s">
        <v>11</v>
      </c>
      <c r="Z1536" s="3">
        <v>1</v>
      </c>
      <c r="AA1536" s="3">
        <v>0</v>
      </c>
      <c r="AB1536" s="3">
        <v>0</v>
      </c>
      <c r="AC1536" s="3">
        <v>0</v>
      </c>
      <c r="AD1536" s="4">
        <v>0</v>
      </c>
      <c r="AE1536" s="3">
        <v>0</v>
      </c>
      <c r="AF1536" s="4">
        <v>0</v>
      </c>
      <c r="AG1536" s="3">
        <v>1</v>
      </c>
      <c r="AH1536" s="4">
        <v>0</v>
      </c>
      <c r="AI1536" s="4">
        <v>0</v>
      </c>
      <c r="AJ1536" s="4">
        <v>0</v>
      </c>
      <c r="AK1536" s="4">
        <v>0</v>
      </c>
      <c r="AL1536" t="s">
        <v>2352</v>
      </c>
      <c r="AM1536" t="s">
        <v>13</v>
      </c>
    </row>
    <row r="1537" spans="1:39" x14ac:dyDescent="0.25">
      <c r="A1537" t="s">
        <v>2185</v>
      </c>
      <c r="B1537" t="s">
        <v>2160</v>
      </c>
      <c r="C1537" t="s">
        <v>3</v>
      </c>
      <c r="D1537" t="s">
        <v>2167</v>
      </c>
      <c r="E1537" t="str">
        <f>_xlfn.XLOOKUP(D1537,Planilha2!A:A,Planilha2!B:B)</f>
        <v>Arena Adm.</v>
      </c>
      <c r="F1537" s="2">
        <v>45299</v>
      </c>
      <c r="G1537" t="s">
        <v>2349</v>
      </c>
      <c r="H1537" s="10" t="s">
        <v>5756</v>
      </c>
      <c r="I1537" t="s">
        <v>2357</v>
      </c>
      <c r="J1537" t="s">
        <v>2358</v>
      </c>
      <c r="K1537" t="s">
        <v>1146</v>
      </c>
      <c r="L1537" t="str">
        <f t="shared" si="46"/>
        <v>Material</v>
      </c>
      <c r="M1537" t="s">
        <v>0</v>
      </c>
      <c r="N1537" t="s">
        <v>0</v>
      </c>
      <c r="O1537" t="s">
        <v>2165</v>
      </c>
      <c r="P1537">
        <v>2118</v>
      </c>
      <c r="Q1537" t="str">
        <f>_xlfn.XLOOKUP(P1537,Planilha1!$A$2:$A$3,Planilha1!$B$2:$B$3)</f>
        <v>Arena</v>
      </c>
      <c r="R1537" t="s">
        <v>0</v>
      </c>
      <c r="S1537" s="3">
        <v>1</v>
      </c>
      <c r="T1537" t="s">
        <v>210</v>
      </c>
      <c r="U1537" s="3">
        <v>1</v>
      </c>
      <c r="V1537" t="s">
        <v>210</v>
      </c>
      <c r="W1537" s="4">
        <v>472.2</v>
      </c>
      <c r="X1537" s="17">
        <f t="shared" si="47"/>
        <v>472.2</v>
      </c>
      <c r="Y1537" t="s">
        <v>11</v>
      </c>
      <c r="Z1537" s="3">
        <v>1</v>
      </c>
      <c r="AA1537" s="3">
        <v>0</v>
      </c>
      <c r="AB1537" s="3">
        <v>0</v>
      </c>
      <c r="AC1537" s="3">
        <v>0</v>
      </c>
      <c r="AD1537" s="4">
        <v>0</v>
      </c>
      <c r="AE1537" s="3">
        <v>0</v>
      </c>
      <c r="AF1537" s="4">
        <v>0</v>
      </c>
      <c r="AG1537" s="3">
        <v>1</v>
      </c>
      <c r="AH1537" s="4">
        <v>0</v>
      </c>
      <c r="AI1537" s="4">
        <v>0</v>
      </c>
      <c r="AJ1537" s="4">
        <v>0</v>
      </c>
      <c r="AK1537" s="4">
        <v>0</v>
      </c>
      <c r="AL1537" t="s">
        <v>2352</v>
      </c>
      <c r="AM1537" t="s">
        <v>13</v>
      </c>
    </row>
    <row r="1538" spans="1:39" x14ac:dyDescent="0.25">
      <c r="A1538" t="s">
        <v>2188</v>
      </c>
      <c r="B1538" t="s">
        <v>2160</v>
      </c>
      <c r="C1538" t="s">
        <v>3</v>
      </c>
      <c r="D1538" t="s">
        <v>2167</v>
      </c>
      <c r="E1538" t="str">
        <f>_xlfn.XLOOKUP(D1538,Planilha2!A:A,Planilha2!B:B)</f>
        <v>Arena Adm.</v>
      </c>
      <c r="F1538" s="2">
        <v>45299</v>
      </c>
      <c r="G1538" t="s">
        <v>2349</v>
      </c>
      <c r="H1538" s="10" t="s">
        <v>5756</v>
      </c>
      <c r="I1538" t="s">
        <v>2359</v>
      </c>
      <c r="J1538" t="s">
        <v>2360</v>
      </c>
      <c r="K1538" t="s">
        <v>2171</v>
      </c>
      <c r="L1538" t="str">
        <f t="shared" si="46"/>
        <v>Material</v>
      </c>
      <c r="M1538" t="s">
        <v>0</v>
      </c>
      <c r="N1538" t="s">
        <v>0</v>
      </c>
      <c r="O1538" t="s">
        <v>2165</v>
      </c>
      <c r="P1538">
        <v>2118</v>
      </c>
      <c r="Q1538" t="str">
        <f>_xlfn.XLOOKUP(P1538,Planilha1!$A$2:$A$3,Planilha1!$B$2:$B$3)</f>
        <v>Arena</v>
      </c>
      <c r="R1538" t="s">
        <v>0</v>
      </c>
      <c r="S1538" s="3">
        <v>1</v>
      </c>
      <c r="T1538" t="s">
        <v>2317</v>
      </c>
      <c r="U1538" s="3">
        <v>1</v>
      </c>
      <c r="V1538" t="s">
        <v>2317</v>
      </c>
      <c r="W1538" s="4">
        <v>52.15</v>
      </c>
      <c r="X1538" s="17">
        <f t="shared" si="47"/>
        <v>52.15</v>
      </c>
      <c r="Y1538" t="s">
        <v>11</v>
      </c>
      <c r="Z1538" s="3">
        <v>1</v>
      </c>
      <c r="AA1538" s="3">
        <v>0</v>
      </c>
      <c r="AB1538" s="3">
        <v>0</v>
      </c>
      <c r="AC1538" s="3">
        <v>0</v>
      </c>
      <c r="AD1538" s="4">
        <v>0</v>
      </c>
      <c r="AE1538" s="3">
        <v>0</v>
      </c>
      <c r="AF1538" s="4">
        <v>0</v>
      </c>
      <c r="AG1538" s="3">
        <v>1</v>
      </c>
      <c r="AH1538" s="4">
        <v>0</v>
      </c>
      <c r="AI1538" s="4">
        <v>0</v>
      </c>
      <c r="AJ1538" s="4">
        <v>0</v>
      </c>
      <c r="AK1538" s="4">
        <v>0</v>
      </c>
      <c r="AL1538" t="s">
        <v>2352</v>
      </c>
      <c r="AM1538" t="s">
        <v>13</v>
      </c>
    </row>
    <row r="1539" spans="1:39" x14ac:dyDescent="0.25">
      <c r="A1539" t="s">
        <v>2189</v>
      </c>
      <c r="B1539" t="s">
        <v>2160</v>
      </c>
      <c r="C1539" t="s">
        <v>3</v>
      </c>
      <c r="D1539" t="s">
        <v>2167</v>
      </c>
      <c r="E1539" t="str">
        <f>_xlfn.XLOOKUP(D1539,Planilha2!A:A,Planilha2!B:B)</f>
        <v>Arena Adm.</v>
      </c>
      <c r="F1539" s="2">
        <v>45299</v>
      </c>
      <c r="G1539" t="s">
        <v>2349</v>
      </c>
      <c r="H1539" s="10" t="s">
        <v>5756</v>
      </c>
      <c r="I1539" t="s">
        <v>2361</v>
      </c>
      <c r="J1539" t="s">
        <v>2362</v>
      </c>
      <c r="K1539" t="s">
        <v>2181</v>
      </c>
      <c r="L1539" t="str">
        <f t="shared" ref="L1539:L1602" si="48">IF(LEFT(K1539,1)="s","Serviço",IF(LEFT(K1539,1)="l","Locação","Material"))</f>
        <v>Material</v>
      </c>
      <c r="M1539" t="s">
        <v>0</v>
      </c>
      <c r="N1539" t="s">
        <v>0</v>
      </c>
      <c r="O1539" t="s">
        <v>2165</v>
      </c>
      <c r="P1539">
        <v>2118</v>
      </c>
      <c r="Q1539" t="str">
        <f>_xlfn.XLOOKUP(P1539,Planilha1!$A$2:$A$3,Planilha1!$B$2:$B$3)</f>
        <v>Arena</v>
      </c>
      <c r="R1539" t="s">
        <v>0</v>
      </c>
      <c r="S1539" s="3">
        <v>1</v>
      </c>
      <c r="T1539" t="s">
        <v>210</v>
      </c>
      <c r="U1539" s="3">
        <v>1</v>
      </c>
      <c r="V1539" t="s">
        <v>210</v>
      </c>
      <c r="W1539" s="4">
        <v>75.400000000000006</v>
      </c>
      <c r="X1539" s="17">
        <f t="shared" ref="X1539:X1602" si="49">W1539*S1539/Z1539</f>
        <v>75.400000000000006</v>
      </c>
      <c r="Y1539" t="s">
        <v>11</v>
      </c>
      <c r="Z1539" s="3">
        <v>1</v>
      </c>
      <c r="AA1539" s="3">
        <v>0</v>
      </c>
      <c r="AB1539" s="3">
        <v>0</v>
      </c>
      <c r="AC1539" s="3">
        <v>0</v>
      </c>
      <c r="AD1539" s="4">
        <v>0</v>
      </c>
      <c r="AE1539" s="3">
        <v>0</v>
      </c>
      <c r="AF1539" s="4">
        <v>0</v>
      </c>
      <c r="AG1539" s="3">
        <v>1</v>
      </c>
      <c r="AH1539" s="4">
        <v>0</v>
      </c>
      <c r="AI1539" s="4">
        <v>0</v>
      </c>
      <c r="AJ1539" s="4">
        <v>0</v>
      </c>
      <c r="AK1539" s="4">
        <v>0</v>
      </c>
      <c r="AL1539" t="s">
        <v>2352</v>
      </c>
      <c r="AM1539" t="s">
        <v>13</v>
      </c>
    </row>
    <row r="1540" spans="1:39" x14ac:dyDescent="0.25">
      <c r="A1540" t="s">
        <v>2193</v>
      </c>
      <c r="B1540" t="s">
        <v>2160</v>
      </c>
      <c r="C1540" t="s">
        <v>3</v>
      </c>
      <c r="D1540" t="s">
        <v>2167</v>
      </c>
      <c r="E1540" t="str">
        <f>_xlfn.XLOOKUP(D1540,Planilha2!A:A,Planilha2!B:B)</f>
        <v>Arena Adm.</v>
      </c>
      <c r="F1540" s="2">
        <v>45299</v>
      </c>
      <c r="G1540" t="s">
        <v>2349</v>
      </c>
      <c r="H1540" s="10" t="s">
        <v>5756</v>
      </c>
      <c r="I1540" t="s">
        <v>2363</v>
      </c>
      <c r="J1540" t="s">
        <v>2364</v>
      </c>
      <c r="K1540" t="s">
        <v>2192</v>
      </c>
      <c r="L1540" t="str">
        <f t="shared" si="48"/>
        <v>Material</v>
      </c>
      <c r="M1540" t="s">
        <v>0</v>
      </c>
      <c r="N1540" t="s">
        <v>0</v>
      </c>
      <c r="O1540" t="s">
        <v>2165</v>
      </c>
      <c r="P1540">
        <v>2118</v>
      </c>
      <c r="Q1540" t="str">
        <f>_xlfn.XLOOKUP(P1540,Planilha1!$A$2:$A$3,Planilha1!$B$2:$B$3)</f>
        <v>Arena</v>
      </c>
      <c r="R1540" t="s">
        <v>0</v>
      </c>
      <c r="S1540" s="3">
        <v>1</v>
      </c>
      <c r="T1540" t="s">
        <v>210</v>
      </c>
      <c r="U1540" s="3">
        <v>1</v>
      </c>
      <c r="V1540" t="s">
        <v>210</v>
      </c>
      <c r="W1540" s="4">
        <v>355</v>
      </c>
      <c r="X1540" s="17">
        <f t="shared" si="49"/>
        <v>355</v>
      </c>
      <c r="Y1540" t="s">
        <v>11</v>
      </c>
      <c r="Z1540" s="3">
        <v>1</v>
      </c>
      <c r="AA1540" s="3">
        <v>0</v>
      </c>
      <c r="AB1540" s="3">
        <v>0</v>
      </c>
      <c r="AC1540" s="3">
        <v>0</v>
      </c>
      <c r="AD1540" s="4">
        <v>0</v>
      </c>
      <c r="AE1540" s="3">
        <v>0</v>
      </c>
      <c r="AF1540" s="4">
        <v>0</v>
      </c>
      <c r="AG1540" s="3">
        <v>1</v>
      </c>
      <c r="AH1540" s="4">
        <v>0</v>
      </c>
      <c r="AI1540" s="4">
        <v>0</v>
      </c>
      <c r="AJ1540" s="4">
        <v>0</v>
      </c>
      <c r="AK1540" s="4">
        <v>0</v>
      </c>
      <c r="AL1540" t="s">
        <v>2352</v>
      </c>
      <c r="AM1540" t="s">
        <v>13</v>
      </c>
    </row>
    <row r="1541" spans="1:39" x14ac:dyDescent="0.25">
      <c r="A1541" t="s">
        <v>2194</v>
      </c>
      <c r="B1541" t="s">
        <v>2160</v>
      </c>
      <c r="C1541" t="s">
        <v>3</v>
      </c>
      <c r="D1541" t="s">
        <v>2167</v>
      </c>
      <c r="E1541" t="str">
        <f>_xlfn.XLOOKUP(D1541,Planilha2!A:A,Planilha2!B:B)</f>
        <v>Arena Adm.</v>
      </c>
      <c r="F1541" s="2">
        <v>45299</v>
      </c>
      <c r="G1541" t="s">
        <v>2349</v>
      </c>
      <c r="H1541" s="10" t="s">
        <v>5756</v>
      </c>
      <c r="I1541" t="s">
        <v>2365</v>
      </c>
      <c r="J1541" t="s">
        <v>2366</v>
      </c>
      <c r="K1541" t="s">
        <v>1164</v>
      </c>
      <c r="L1541" t="str">
        <f t="shared" si="48"/>
        <v>Material</v>
      </c>
      <c r="M1541" t="s">
        <v>0</v>
      </c>
      <c r="N1541" t="s">
        <v>0</v>
      </c>
      <c r="O1541" t="s">
        <v>2165</v>
      </c>
      <c r="P1541">
        <v>2118</v>
      </c>
      <c r="Q1541" t="str">
        <f>_xlfn.XLOOKUP(P1541,Planilha1!$A$2:$A$3,Planilha1!$B$2:$B$3)</f>
        <v>Arena</v>
      </c>
      <c r="R1541" t="s">
        <v>0</v>
      </c>
      <c r="S1541" s="3">
        <v>1</v>
      </c>
      <c r="T1541" t="s">
        <v>210</v>
      </c>
      <c r="U1541" s="3">
        <v>1</v>
      </c>
      <c r="V1541" t="s">
        <v>210</v>
      </c>
      <c r="W1541" s="4">
        <v>24.66</v>
      </c>
      <c r="X1541" s="17">
        <f t="shared" si="49"/>
        <v>24.66</v>
      </c>
      <c r="Y1541" t="s">
        <v>11</v>
      </c>
      <c r="Z1541" s="3">
        <v>1</v>
      </c>
      <c r="AA1541" s="3">
        <v>0</v>
      </c>
      <c r="AB1541" s="3">
        <v>0</v>
      </c>
      <c r="AC1541" s="3">
        <v>0</v>
      </c>
      <c r="AD1541" s="4">
        <v>0</v>
      </c>
      <c r="AE1541" s="3">
        <v>0</v>
      </c>
      <c r="AF1541" s="4">
        <v>0</v>
      </c>
      <c r="AG1541" s="3">
        <v>1</v>
      </c>
      <c r="AH1541" s="4">
        <v>0</v>
      </c>
      <c r="AI1541" s="4">
        <v>0</v>
      </c>
      <c r="AJ1541" s="4">
        <v>0</v>
      </c>
      <c r="AK1541" s="4">
        <v>0</v>
      </c>
      <c r="AL1541" t="s">
        <v>2352</v>
      </c>
      <c r="AM1541" t="s">
        <v>13</v>
      </c>
    </row>
    <row r="1542" spans="1:39" x14ac:dyDescent="0.25">
      <c r="A1542" t="s">
        <v>2195</v>
      </c>
      <c r="B1542" t="s">
        <v>2160</v>
      </c>
      <c r="C1542" t="s">
        <v>3</v>
      </c>
      <c r="D1542" t="s">
        <v>2167</v>
      </c>
      <c r="E1542" t="str">
        <f>_xlfn.XLOOKUP(D1542,Planilha2!A:A,Planilha2!B:B)</f>
        <v>Arena Adm.</v>
      </c>
      <c r="F1542" s="2">
        <v>45299</v>
      </c>
      <c r="G1542" t="s">
        <v>2349</v>
      </c>
      <c r="H1542" s="10" t="s">
        <v>5756</v>
      </c>
      <c r="I1542" t="s">
        <v>2367</v>
      </c>
      <c r="J1542" t="s">
        <v>2368</v>
      </c>
      <c r="K1542" t="s">
        <v>2181</v>
      </c>
      <c r="L1542" t="str">
        <f t="shared" si="48"/>
        <v>Material</v>
      </c>
      <c r="M1542" t="s">
        <v>0</v>
      </c>
      <c r="N1542" t="s">
        <v>0</v>
      </c>
      <c r="O1542" t="s">
        <v>2165</v>
      </c>
      <c r="P1542">
        <v>2118</v>
      </c>
      <c r="Q1542" t="str">
        <f>_xlfn.XLOOKUP(P1542,Planilha1!$A$2:$A$3,Planilha1!$B$2:$B$3)</f>
        <v>Arena</v>
      </c>
      <c r="R1542" t="s">
        <v>0</v>
      </c>
      <c r="S1542" s="3">
        <v>1</v>
      </c>
      <c r="T1542" t="s">
        <v>210</v>
      </c>
      <c r="U1542" s="3">
        <v>1</v>
      </c>
      <c r="V1542" t="s">
        <v>210</v>
      </c>
      <c r="W1542" s="4">
        <v>6.6</v>
      </c>
      <c r="X1542" s="17">
        <f t="shared" si="49"/>
        <v>6.6</v>
      </c>
      <c r="Y1542" t="s">
        <v>11</v>
      </c>
      <c r="Z1542" s="3">
        <v>1</v>
      </c>
      <c r="AA1542" s="3">
        <v>0</v>
      </c>
      <c r="AB1542" s="3">
        <v>0</v>
      </c>
      <c r="AC1542" s="3">
        <v>0</v>
      </c>
      <c r="AD1542" s="4">
        <v>0</v>
      </c>
      <c r="AE1542" s="3">
        <v>0</v>
      </c>
      <c r="AF1542" s="4">
        <v>0</v>
      </c>
      <c r="AG1542" s="3">
        <v>1</v>
      </c>
      <c r="AH1542" s="4">
        <v>0</v>
      </c>
      <c r="AI1542" s="4">
        <v>0</v>
      </c>
      <c r="AJ1542" s="4">
        <v>0</v>
      </c>
      <c r="AK1542" s="4">
        <v>0</v>
      </c>
      <c r="AL1542" t="s">
        <v>2352</v>
      </c>
      <c r="AM1542" t="s">
        <v>13</v>
      </c>
    </row>
    <row r="1543" spans="1:39" x14ac:dyDescent="0.25">
      <c r="A1543" t="s">
        <v>2196</v>
      </c>
      <c r="B1543" t="s">
        <v>2160</v>
      </c>
      <c r="C1543" t="s">
        <v>3</v>
      </c>
      <c r="D1543" t="s">
        <v>2167</v>
      </c>
      <c r="E1543" t="str">
        <f>_xlfn.XLOOKUP(D1543,Planilha2!A:A,Planilha2!B:B)</f>
        <v>Arena Adm.</v>
      </c>
      <c r="F1543" s="2">
        <v>45299</v>
      </c>
      <c r="G1543" t="s">
        <v>2349</v>
      </c>
      <c r="H1543" s="10" t="s">
        <v>5756</v>
      </c>
      <c r="I1543" t="s">
        <v>2369</v>
      </c>
      <c r="J1543" t="s">
        <v>2370</v>
      </c>
      <c r="K1543" t="s">
        <v>2181</v>
      </c>
      <c r="L1543" t="str">
        <f t="shared" si="48"/>
        <v>Material</v>
      </c>
      <c r="M1543" t="s">
        <v>0</v>
      </c>
      <c r="N1543" t="s">
        <v>0</v>
      </c>
      <c r="O1543" t="s">
        <v>2165</v>
      </c>
      <c r="P1543">
        <v>2118</v>
      </c>
      <c r="Q1543" t="str">
        <f>_xlfn.XLOOKUP(P1543,Planilha1!$A$2:$A$3,Planilha1!$B$2:$B$3)</f>
        <v>Arena</v>
      </c>
      <c r="R1543" t="s">
        <v>0</v>
      </c>
      <c r="S1543" s="3">
        <v>1</v>
      </c>
      <c r="T1543" t="s">
        <v>210</v>
      </c>
      <c r="U1543" s="3">
        <v>1</v>
      </c>
      <c r="V1543" t="s">
        <v>210</v>
      </c>
      <c r="W1543" s="4">
        <v>20.7</v>
      </c>
      <c r="X1543" s="17">
        <f t="shared" si="49"/>
        <v>20.7</v>
      </c>
      <c r="Y1543" t="s">
        <v>11</v>
      </c>
      <c r="Z1543" s="3">
        <v>1</v>
      </c>
      <c r="AA1543" s="3">
        <v>0</v>
      </c>
      <c r="AB1543" s="3">
        <v>0</v>
      </c>
      <c r="AC1543" s="3">
        <v>0</v>
      </c>
      <c r="AD1543" s="4">
        <v>0</v>
      </c>
      <c r="AE1543" s="3">
        <v>0</v>
      </c>
      <c r="AF1543" s="4">
        <v>0</v>
      </c>
      <c r="AG1543" s="3">
        <v>1</v>
      </c>
      <c r="AH1543" s="4">
        <v>0</v>
      </c>
      <c r="AI1543" s="4">
        <v>0</v>
      </c>
      <c r="AJ1543" s="4">
        <v>0</v>
      </c>
      <c r="AK1543" s="4">
        <v>0</v>
      </c>
      <c r="AL1543" t="s">
        <v>2352</v>
      </c>
      <c r="AM1543" t="s">
        <v>13</v>
      </c>
    </row>
    <row r="1544" spans="1:39" x14ac:dyDescent="0.25">
      <c r="A1544" t="s">
        <v>2204</v>
      </c>
      <c r="B1544" t="s">
        <v>2160</v>
      </c>
      <c r="C1544" t="s">
        <v>3</v>
      </c>
      <c r="D1544" t="s">
        <v>2167</v>
      </c>
      <c r="E1544" t="str">
        <f>_xlfn.XLOOKUP(D1544,Planilha2!A:A,Planilha2!B:B)</f>
        <v>Arena Adm.</v>
      </c>
      <c r="F1544" s="2">
        <v>45299</v>
      </c>
      <c r="G1544" t="s">
        <v>2349</v>
      </c>
      <c r="H1544" s="10" t="s">
        <v>5756</v>
      </c>
      <c r="I1544" t="s">
        <v>2369</v>
      </c>
      <c r="J1544" t="s">
        <v>2370</v>
      </c>
      <c r="K1544" t="s">
        <v>2181</v>
      </c>
      <c r="L1544" t="str">
        <f t="shared" si="48"/>
        <v>Material</v>
      </c>
      <c r="M1544" t="s">
        <v>0</v>
      </c>
      <c r="N1544" t="s">
        <v>0</v>
      </c>
      <c r="O1544" t="s">
        <v>2165</v>
      </c>
      <c r="P1544">
        <v>2118</v>
      </c>
      <c r="Q1544" t="str">
        <f>_xlfn.XLOOKUP(P1544,Planilha1!$A$2:$A$3,Planilha1!$B$2:$B$3)</f>
        <v>Arena</v>
      </c>
      <c r="R1544" t="s">
        <v>0</v>
      </c>
      <c r="S1544" s="3">
        <v>1</v>
      </c>
      <c r="T1544" t="s">
        <v>210</v>
      </c>
      <c r="U1544" s="3">
        <v>1</v>
      </c>
      <c r="V1544" t="s">
        <v>210</v>
      </c>
      <c r="W1544" s="4">
        <v>6.15</v>
      </c>
      <c r="X1544" s="17">
        <f t="shared" si="49"/>
        <v>6.15</v>
      </c>
      <c r="Y1544" t="s">
        <v>11</v>
      </c>
      <c r="Z1544" s="3">
        <v>1</v>
      </c>
      <c r="AA1544" s="3">
        <v>0</v>
      </c>
      <c r="AB1544" s="3">
        <v>0</v>
      </c>
      <c r="AC1544" s="3">
        <v>0</v>
      </c>
      <c r="AD1544" s="4">
        <v>0</v>
      </c>
      <c r="AE1544" s="3">
        <v>0</v>
      </c>
      <c r="AF1544" s="4">
        <v>0</v>
      </c>
      <c r="AG1544" s="3">
        <v>1</v>
      </c>
      <c r="AH1544" s="4">
        <v>0</v>
      </c>
      <c r="AI1544" s="4">
        <v>0</v>
      </c>
      <c r="AJ1544" s="4">
        <v>0</v>
      </c>
      <c r="AK1544" s="4">
        <v>0</v>
      </c>
      <c r="AL1544" t="s">
        <v>2352</v>
      </c>
      <c r="AM1544" t="s">
        <v>13</v>
      </c>
    </row>
    <row r="1545" spans="1:39" x14ac:dyDescent="0.25">
      <c r="A1545" t="s">
        <v>2205</v>
      </c>
      <c r="B1545" t="s">
        <v>2160</v>
      </c>
      <c r="C1545" t="s">
        <v>3</v>
      </c>
      <c r="D1545" t="s">
        <v>2167</v>
      </c>
      <c r="E1545" t="str">
        <f>_xlfn.XLOOKUP(D1545,Planilha2!A:A,Planilha2!B:B)</f>
        <v>Arena Adm.</v>
      </c>
      <c r="F1545" s="2">
        <v>45299</v>
      </c>
      <c r="G1545" t="s">
        <v>2349</v>
      </c>
      <c r="H1545" s="10" t="s">
        <v>5756</v>
      </c>
      <c r="I1545" t="s">
        <v>2183</v>
      </c>
      <c r="J1545" t="s">
        <v>2184</v>
      </c>
      <c r="K1545" t="s">
        <v>2171</v>
      </c>
      <c r="L1545" t="str">
        <f t="shared" si="48"/>
        <v>Material</v>
      </c>
      <c r="M1545" t="s">
        <v>0</v>
      </c>
      <c r="N1545" t="s">
        <v>0</v>
      </c>
      <c r="O1545" t="s">
        <v>2165</v>
      </c>
      <c r="P1545">
        <v>2118</v>
      </c>
      <c r="Q1545" t="str">
        <f>_xlfn.XLOOKUP(P1545,Planilha1!$A$2:$A$3,Planilha1!$B$2:$B$3)</f>
        <v>Arena</v>
      </c>
      <c r="R1545" t="s">
        <v>0</v>
      </c>
      <c r="S1545" s="3">
        <v>1</v>
      </c>
      <c r="T1545" t="s">
        <v>10</v>
      </c>
      <c r="U1545" s="3">
        <v>1</v>
      </c>
      <c r="V1545" t="s">
        <v>10</v>
      </c>
      <c r="W1545" s="4">
        <v>232.68</v>
      </c>
      <c r="X1545" s="17">
        <f t="shared" si="49"/>
        <v>232.68</v>
      </c>
      <c r="Y1545" t="s">
        <v>11</v>
      </c>
      <c r="Z1545" s="3">
        <v>1</v>
      </c>
      <c r="AA1545" s="3">
        <v>0</v>
      </c>
      <c r="AB1545" s="3">
        <v>0</v>
      </c>
      <c r="AC1545" s="3">
        <v>0</v>
      </c>
      <c r="AD1545" s="4">
        <v>0</v>
      </c>
      <c r="AE1545" s="3">
        <v>0</v>
      </c>
      <c r="AF1545" s="4">
        <v>0</v>
      </c>
      <c r="AG1545" s="3">
        <v>1</v>
      </c>
      <c r="AH1545" s="4">
        <v>0</v>
      </c>
      <c r="AI1545" s="4">
        <v>0</v>
      </c>
      <c r="AJ1545" s="4">
        <v>0</v>
      </c>
      <c r="AK1545" s="4">
        <v>0</v>
      </c>
      <c r="AL1545" t="s">
        <v>2352</v>
      </c>
      <c r="AM1545" t="s">
        <v>13</v>
      </c>
    </row>
    <row r="1546" spans="1:39" x14ac:dyDescent="0.25">
      <c r="A1546" t="s">
        <v>2206</v>
      </c>
      <c r="B1546" t="s">
        <v>2160</v>
      </c>
      <c r="C1546" t="s">
        <v>3</v>
      </c>
      <c r="D1546" t="s">
        <v>2167</v>
      </c>
      <c r="E1546" t="str">
        <f>_xlfn.XLOOKUP(D1546,Planilha2!A:A,Planilha2!B:B)</f>
        <v>Arena Adm.</v>
      </c>
      <c r="F1546" s="2">
        <v>45299</v>
      </c>
      <c r="G1546" t="s">
        <v>2349</v>
      </c>
      <c r="H1546" s="10" t="s">
        <v>5756</v>
      </c>
      <c r="I1546" t="s">
        <v>2190</v>
      </c>
      <c r="J1546" t="s">
        <v>2191</v>
      </c>
      <c r="K1546" t="s">
        <v>2192</v>
      </c>
      <c r="L1546" t="str">
        <f t="shared" si="48"/>
        <v>Material</v>
      </c>
      <c r="M1546" t="s">
        <v>0</v>
      </c>
      <c r="N1546" t="s">
        <v>0</v>
      </c>
      <c r="O1546" t="s">
        <v>2165</v>
      </c>
      <c r="P1546">
        <v>2118</v>
      </c>
      <c r="Q1546" t="str">
        <f>_xlfn.XLOOKUP(P1546,Planilha1!$A$2:$A$3,Planilha1!$B$2:$B$3)</f>
        <v>Arena</v>
      </c>
      <c r="R1546" t="s">
        <v>0</v>
      </c>
      <c r="S1546" s="3">
        <v>1</v>
      </c>
      <c r="T1546" t="s">
        <v>210</v>
      </c>
      <c r="U1546" s="3">
        <v>1</v>
      </c>
      <c r="V1546" t="s">
        <v>210</v>
      </c>
      <c r="W1546" s="4">
        <v>249.9</v>
      </c>
      <c r="X1546" s="17">
        <f t="shared" si="49"/>
        <v>249.9</v>
      </c>
      <c r="Y1546" t="s">
        <v>11</v>
      </c>
      <c r="Z1546" s="3">
        <v>1</v>
      </c>
      <c r="AA1546" s="3">
        <v>0</v>
      </c>
      <c r="AB1546" s="3">
        <v>0</v>
      </c>
      <c r="AC1546" s="3">
        <v>0</v>
      </c>
      <c r="AD1546" s="4">
        <v>0</v>
      </c>
      <c r="AE1546" s="3">
        <v>0</v>
      </c>
      <c r="AF1546" s="4">
        <v>0</v>
      </c>
      <c r="AG1546" s="3">
        <v>1</v>
      </c>
      <c r="AH1546" s="4">
        <v>0</v>
      </c>
      <c r="AI1546" s="4">
        <v>0</v>
      </c>
      <c r="AJ1546" s="4">
        <v>0</v>
      </c>
      <c r="AK1546" s="4">
        <v>0</v>
      </c>
      <c r="AL1546" t="s">
        <v>2352</v>
      </c>
      <c r="AM1546" t="s">
        <v>13</v>
      </c>
    </row>
    <row r="1547" spans="1:39" x14ac:dyDescent="0.25">
      <c r="A1547" t="s">
        <v>2207</v>
      </c>
      <c r="B1547" t="s">
        <v>2160</v>
      </c>
      <c r="C1547" t="s">
        <v>3</v>
      </c>
      <c r="D1547" t="s">
        <v>2167</v>
      </c>
      <c r="E1547" t="str">
        <f>_xlfn.XLOOKUP(D1547,Planilha2!A:A,Planilha2!B:B)</f>
        <v>Arena Adm.</v>
      </c>
      <c r="F1547" s="2">
        <v>45299</v>
      </c>
      <c r="G1547" t="s">
        <v>2349</v>
      </c>
      <c r="H1547" s="10" t="s">
        <v>5756</v>
      </c>
      <c r="I1547" t="s">
        <v>2371</v>
      </c>
      <c r="J1547" t="s">
        <v>2372</v>
      </c>
      <c r="K1547" t="s">
        <v>2192</v>
      </c>
      <c r="L1547" t="str">
        <f t="shared" si="48"/>
        <v>Material</v>
      </c>
      <c r="M1547" t="s">
        <v>23</v>
      </c>
      <c r="N1547" t="s">
        <v>0</v>
      </c>
      <c r="O1547" t="s">
        <v>2165</v>
      </c>
      <c r="P1547">
        <v>2118</v>
      </c>
      <c r="Q1547" t="str">
        <f>_xlfn.XLOOKUP(P1547,Planilha1!$A$2:$A$3,Planilha1!$B$2:$B$3)</f>
        <v>Arena</v>
      </c>
      <c r="R1547" t="s">
        <v>0</v>
      </c>
      <c r="S1547" s="3">
        <v>1</v>
      </c>
      <c r="T1547" t="s">
        <v>210</v>
      </c>
      <c r="U1547" s="3">
        <v>1</v>
      </c>
      <c r="V1547" t="s">
        <v>210</v>
      </c>
      <c r="W1547" s="4">
        <v>0</v>
      </c>
      <c r="X1547" s="17">
        <f t="shared" si="49"/>
        <v>0</v>
      </c>
      <c r="Y1547" t="s">
        <v>11</v>
      </c>
      <c r="Z1547" s="3">
        <v>1</v>
      </c>
      <c r="AA1547" s="3">
        <v>0</v>
      </c>
      <c r="AB1547" s="3">
        <v>0</v>
      </c>
      <c r="AC1547" s="3">
        <v>0</v>
      </c>
      <c r="AD1547" s="4">
        <v>0</v>
      </c>
      <c r="AE1547" s="3">
        <v>0</v>
      </c>
      <c r="AF1547" s="4">
        <v>0</v>
      </c>
      <c r="AG1547" s="3">
        <v>1</v>
      </c>
      <c r="AH1547" s="4">
        <v>0</v>
      </c>
      <c r="AI1547" s="4">
        <v>0</v>
      </c>
      <c r="AJ1547" s="4">
        <v>0</v>
      </c>
      <c r="AK1547" s="4">
        <v>0</v>
      </c>
      <c r="AL1547" t="s">
        <v>2352</v>
      </c>
      <c r="AM1547" t="s">
        <v>13</v>
      </c>
    </row>
    <row r="1548" spans="1:39" x14ac:dyDescent="0.25">
      <c r="A1548" t="s">
        <v>2208</v>
      </c>
      <c r="B1548" t="s">
        <v>2160</v>
      </c>
      <c r="C1548" t="s">
        <v>3</v>
      </c>
      <c r="D1548" t="s">
        <v>2167</v>
      </c>
      <c r="E1548" t="str">
        <f>_xlfn.XLOOKUP(D1548,Planilha2!A:A,Planilha2!B:B)</f>
        <v>Arena Adm.</v>
      </c>
      <c r="F1548" s="2">
        <v>45299</v>
      </c>
      <c r="G1548" t="s">
        <v>2349</v>
      </c>
      <c r="H1548" s="10" t="s">
        <v>5756</v>
      </c>
      <c r="I1548" t="s">
        <v>2371</v>
      </c>
      <c r="J1548" t="s">
        <v>2372</v>
      </c>
      <c r="K1548" t="s">
        <v>2192</v>
      </c>
      <c r="L1548" t="str">
        <f t="shared" si="48"/>
        <v>Material</v>
      </c>
      <c r="M1548" t="s">
        <v>0</v>
      </c>
      <c r="N1548" t="s">
        <v>0</v>
      </c>
      <c r="O1548" t="s">
        <v>2165</v>
      </c>
      <c r="P1548">
        <v>2118</v>
      </c>
      <c r="Q1548" t="str">
        <f>_xlfn.XLOOKUP(P1548,Planilha1!$A$2:$A$3,Planilha1!$B$2:$B$3)</f>
        <v>Arena</v>
      </c>
      <c r="R1548" t="s">
        <v>0</v>
      </c>
      <c r="S1548" s="3">
        <v>1</v>
      </c>
      <c r="T1548" t="s">
        <v>210</v>
      </c>
      <c r="U1548" s="3">
        <v>1</v>
      </c>
      <c r="V1548" t="s">
        <v>210</v>
      </c>
      <c r="W1548" s="4">
        <v>29.58</v>
      </c>
      <c r="X1548" s="17">
        <f t="shared" si="49"/>
        <v>29.58</v>
      </c>
      <c r="Y1548" t="s">
        <v>11</v>
      </c>
      <c r="Z1548" s="3">
        <v>1</v>
      </c>
      <c r="AA1548" s="3">
        <v>0</v>
      </c>
      <c r="AB1548" s="3">
        <v>0</v>
      </c>
      <c r="AC1548" s="3">
        <v>0</v>
      </c>
      <c r="AD1548" s="4">
        <v>0</v>
      </c>
      <c r="AE1548" s="3">
        <v>0</v>
      </c>
      <c r="AF1548" s="4">
        <v>0</v>
      </c>
      <c r="AG1548" s="3">
        <v>1</v>
      </c>
      <c r="AH1548" s="4">
        <v>0</v>
      </c>
      <c r="AI1548" s="4">
        <v>0</v>
      </c>
      <c r="AJ1548" s="4">
        <v>0</v>
      </c>
      <c r="AK1548" s="4">
        <v>0</v>
      </c>
      <c r="AL1548" t="s">
        <v>2352</v>
      </c>
      <c r="AM1548" t="s">
        <v>13</v>
      </c>
    </row>
    <row r="1549" spans="1:39" x14ac:dyDescent="0.25">
      <c r="A1549" t="s">
        <v>2159</v>
      </c>
      <c r="B1549" t="s">
        <v>2160</v>
      </c>
      <c r="C1549" t="s">
        <v>3</v>
      </c>
      <c r="D1549" t="s">
        <v>2266</v>
      </c>
      <c r="E1549" t="str">
        <f>_xlfn.XLOOKUP(D1549,Planilha2!A:A,Planilha2!B:B)</f>
        <v>Arena Manut</v>
      </c>
      <c r="F1549" s="2">
        <v>45299</v>
      </c>
      <c r="G1549" t="s">
        <v>2373</v>
      </c>
      <c r="H1549" s="10" t="s">
        <v>5757</v>
      </c>
      <c r="I1549" t="s">
        <v>2374</v>
      </c>
      <c r="J1549" t="s">
        <v>2375</v>
      </c>
      <c r="K1549" t="s">
        <v>8</v>
      </c>
      <c r="L1549" t="str">
        <f t="shared" si="48"/>
        <v>Serviço</v>
      </c>
      <c r="M1549" t="s">
        <v>0</v>
      </c>
      <c r="N1549" t="s">
        <v>0</v>
      </c>
      <c r="O1549" t="s">
        <v>2165</v>
      </c>
      <c r="P1549">
        <v>2118</v>
      </c>
      <c r="Q1549" t="str">
        <f>_xlfn.XLOOKUP(P1549,Planilha1!$A$2:$A$3,Planilha1!$B$2:$B$3)</f>
        <v>Arena</v>
      </c>
      <c r="R1549" t="s">
        <v>0</v>
      </c>
      <c r="S1549" s="3">
        <v>1</v>
      </c>
      <c r="T1549" t="s">
        <v>10</v>
      </c>
      <c r="U1549" s="3">
        <v>1</v>
      </c>
      <c r="V1549" t="s">
        <v>10</v>
      </c>
      <c r="W1549" s="4">
        <v>7490</v>
      </c>
      <c r="X1549" s="17">
        <f t="shared" si="49"/>
        <v>7490</v>
      </c>
      <c r="Y1549" t="s">
        <v>11</v>
      </c>
      <c r="Z1549" s="3">
        <v>1</v>
      </c>
      <c r="AA1549" s="3">
        <v>0</v>
      </c>
      <c r="AB1549" s="3">
        <v>0</v>
      </c>
      <c r="AC1549" s="3">
        <v>0</v>
      </c>
      <c r="AD1549" s="4">
        <v>0</v>
      </c>
      <c r="AE1549" s="3">
        <v>0</v>
      </c>
      <c r="AF1549" s="4">
        <v>0</v>
      </c>
      <c r="AG1549" s="3">
        <v>1</v>
      </c>
      <c r="AH1549" s="4">
        <v>0</v>
      </c>
      <c r="AI1549" s="4">
        <v>0</v>
      </c>
      <c r="AJ1549" s="4">
        <v>0</v>
      </c>
      <c r="AK1549" s="4">
        <v>0</v>
      </c>
      <c r="AL1549" t="s">
        <v>2376</v>
      </c>
      <c r="AM1549" t="s">
        <v>13</v>
      </c>
    </row>
    <row r="1550" spans="1:39" x14ac:dyDescent="0.25">
      <c r="A1550" t="s">
        <v>2159</v>
      </c>
      <c r="B1550" t="s">
        <v>2160</v>
      </c>
      <c r="C1550" t="s">
        <v>3</v>
      </c>
      <c r="D1550" t="s">
        <v>2266</v>
      </c>
      <c r="E1550" t="str">
        <f>_xlfn.XLOOKUP(D1550,Planilha2!A:A,Planilha2!B:B)</f>
        <v>Arena Manut</v>
      </c>
      <c r="F1550" s="2">
        <v>45299</v>
      </c>
      <c r="G1550" t="s">
        <v>2373</v>
      </c>
      <c r="H1550" s="10" t="s">
        <v>5757</v>
      </c>
      <c r="I1550" t="s">
        <v>2374</v>
      </c>
      <c r="J1550" t="s">
        <v>2375</v>
      </c>
      <c r="K1550" t="s">
        <v>8</v>
      </c>
      <c r="L1550" t="str">
        <f t="shared" si="48"/>
        <v>Serviço</v>
      </c>
      <c r="M1550" t="s">
        <v>0</v>
      </c>
      <c r="N1550" t="s">
        <v>0</v>
      </c>
      <c r="O1550" t="s">
        <v>2165</v>
      </c>
      <c r="P1550">
        <v>2118</v>
      </c>
      <c r="Q1550" t="str">
        <f>_xlfn.XLOOKUP(P1550,Planilha1!$A$2:$A$3,Planilha1!$B$2:$B$3)</f>
        <v>Arena</v>
      </c>
      <c r="R1550" t="s">
        <v>0</v>
      </c>
      <c r="S1550" s="3">
        <v>1</v>
      </c>
      <c r="T1550" t="s">
        <v>10</v>
      </c>
      <c r="U1550" s="3">
        <v>1</v>
      </c>
      <c r="V1550" t="s">
        <v>10</v>
      </c>
      <c r="W1550" s="4">
        <v>1200</v>
      </c>
      <c r="X1550" s="17">
        <f t="shared" si="49"/>
        <v>1200</v>
      </c>
      <c r="Y1550" t="s">
        <v>11</v>
      </c>
      <c r="Z1550" s="3">
        <v>1</v>
      </c>
      <c r="AA1550" s="3">
        <v>0</v>
      </c>
      <c r="AB1550" s="3">
        <v>0</v>
      </c>
      <c r="AC1550" s="3">
        <v>0</v>
      </c>
      <c r="AD1550" s="4">
        <v>0</v>
      </c>
      <c r="AE1550" s="3">
        <v>0</v>
      </c>
      <c r="AF1550" s="4">
        <v>0</v>
      </c>
      <c r="AG1550" s="3">
        <v>1</v>
      </c>
      <c r="AH1550" s="4">
        <v>0</v>
      </c>
      <c r="AI1550" s="4">
        <v>0</v>
      </c>
      <c r="AJ1550" s="4">
        <v>0</v>
      </c>
      <c r="AK1550" s="4">
        <v>0</v>
      </c>
      <c r="AL1550" t="s">
        <v>2377</v>
      </c>
      <c r="AM1550" t="s">
        <v>13</v>
      </c>
    </row>
    <row r="1551" spans="1:39" x14ac:dyDescent="0.25">
      <c r="A1551" t="s">
        <v>2178</v>
      </c>
      <c r="B1551" t="s">
        <v>2160</v>
      </c>
      <c r="C1551" t="s">
        <v>3</v>
      </c>
      <c r="D1551" t="s">
        <v>2161</v>
      </c>
      <c r="E1551" t="str">
        <f>_xlfn.XLOOKUP(D1551,Planilha2!A:A,Planilha2!B:B)</f>
        <v>CC Manutençao</v>
      </c>
      <c r="F1551" s="2">
        <v>45299</v>
      </c>
      <c r="G1551" t="s">
        <v>2274</v>
      </c>
      <c r="H1551" s="10" t="s">
        <v>5743</v>
      </c>
      <c r="I1551" t="s">
        <v>2378</v>
      </c>
      <c r="J1551" t="s">
        <v>2379</v>
      </c>
      <c r="K1551" t="s">
        <v>2277</v>
      </c>
      <c r="L1551" t="str">
        <f t="shared" si="48"/>
        <v>Material</v>
      </c>
      <c r="M1551" t="s">
        <v>0</v>
      </c>
      <c r="N1551" t="s">
        <v>0</v>
      </c>
      <c r="O1551" t="s">
        <v>2165</v>
      </c>
      <c r="P1551">
        <v>1118</v>
      </c>
      <c r="Q1551" t="str">
        <f>_xlfn.XLOOKUP(P1551,Planilha1!$A$2:$A$3,Planilha1!$B$2:$B$3)</f>
        <v>Riocentro</v>
      </c>
      <c r="R1551" t="s">
        <v>0</v>
      </c>
      <c r="S1551" s="3">
        <v>1</v>
      </c>
      <c r="T1551" t="s">
        <v>210</v>
      </c>
      <c r="U1551" s="3">
        <v>1</v>
      </c>
      <c r="V1551" t="s">
        <v>210</v>
      </c>
      <c r="W1551" s="4">
        <v>4250</v>
      </c>
      <c r="X1551" s="17">
        <f t="shared" si="49"/>
        <v>4250</v>
      </c>
      <c r="Y1551" t="s">
        <v>11</v>
      </c>
      <c r="Z1551" s="3">
        <v>1</v>
      </c>
      <c r="AA1551" s="3">
        <v>0</v>
      </c>
      <c r="AB1551" s="3">
        <v>0</v>
      </c>
      <c r="AC1551" s="3">
        <v>0</v>
      </c>
      <c r="AD1551" s="4">
        <v>0</v>
      </c>
      <c r="AE1551" s="3">
        <v>0</v>
      </c>
      <c r="AF1551" s="4">
        <v>0</v>
      </c>
      <c r="AG1551" s="3">
        <v>1</v>
      </c>
      <c r="AH1551" s="4">
        <v>0</v>
      </c>
      <c r="AI1551" s="4">
        <v>0</v>
      </c>
      <c r="AJ1551" s="4">
        <v>0</v>
      </c>
      <c r="AK1551" s="4">
        <v>0</v>
      </c>
      <c r="AL1551" t="s">
        <v>2380</v>
      </c>
      <c r="AM1551" t="s">
        <v>13</v>
      </c>
    </row>
    <row r="1552" spans="1:39" x14ac:dyDescent="0.25">
      <c r="A1552" t="s">
        <v>2159</v>
      </c>
      <c r="B1552" t="s">
        <v>2160</v>
      </c>
      <c r="C1552" t="s">
        <v>3</v>
      </c>
      <c r="D1552" t="s">
        <v>2266</v>
      </c>
      <c r="E1552" t="str">
        <f>_xlfn.XLOOKUP(D1552,Planilha2!A:A,Planilha2!B:B)</f>
        <v>Arena Manut</v>
      </c>
      <c r="F1552" s="2">
        <v>45299</v>
      </c>
      <c r="G1552" t="s">
        <v>2309</v>
      </c>
      <c r="H1552" s="10" t="s">
        <v>5748</v>
      </c>
      <c r="I1552" t="s">
        <v>2381</v>
      </c>
      <c r="J1552" t="s">
        <v>2382</v>
      </c>
      <c r="K1552" t="s">
        <v>2181</v>
      </c>
      <c r="L1552" t="str">
        <f t="shared" si="48"/>
        <v>Material</v>
      </c>
      <c r="M1552" t="s">
        <v>0</v>
      </c>
      <c r="N1552" t="s">
        <v>0</v>
      </c>
      <c r="O1552" t="s">
        <v>2165</v>
      </c>
      <c r="P1552">
        <v>2118</v>
      </c>
      <c r="Q1552" t="str">
        <f>_xlfn.XLOOKUP(P1552,Planilha1!$A$2:$A$3,Planilha1!$B$2:$B$3)</f>
        <v>Arena</v>
      </c>
      <c r="R1552" t="s">
        <v>0</v>
      </c>
      <c r="S1552" s="3">
        <v>2</v>
      </c>
      <c r="T1552" t="s">
        <v>210</v>
      </c>
      <c r="U1552" s="3">
        <v>2</v>
      </c>
      <c r="V1552" t="s">
        <v>210</v>
      </c>
      <c r="W1552" s="4">
        <v>269.5</v>
      </c>
      <c r="X1552" s="17">
        <f t="shared" si="49"/>
        <v>539</v>
      </c>
      <c r="Y1552" t="s">
        <v>11</v>
      </c>
      <c r="Z1552" s="3">
        <v>1</v>
      </c>
      <c r="AA1552" s="3">
        <v>0</v>
      </c>
      <c r="AB1552" s="3">
        <v>0</v>
      </c>
      <c r="AC1552" s="3">
        <v>0</v>
      </c>
      <c r="AD1552" s="4">
        <v>0</v>
      </c>
      <c r="AE1552" s="3">
        <v>0</v>
      </c>
      <c r="AF1552" s="4">
        <v>0</v>
      </c>
      <c r="AG1552" s="3">
        <v>1</v>
      </c>
      <c r="AH1552" s="4">
        <v>0</v>
      </c>
      <c r="AI1552" s="4">
        <v>0</v>
      </c>
      <c r="AJ1552" s="4">
        <v>0</v>
      </c>
      <c r="AK1552" s="4">
        <v>0</v>
      </c>
      <c r="AL1552" t="s">
        <v>2383</v>
      </c>
      <c r="AM1552" t="s">
        <v>13</v>
      </c>
    </row>
    <row r="1553" spans="1:39" x14ac:dyDescent="0.25">
      <c r="A1553" t="s">
        <v>2178</v>
      </c>
      <c r="B1553" t="s">
        <v>2160</v>
      </c>
      <c r="C1553" t="s">
        <v>3</v>
      </c>
      <c r="D1553" t="s">
        <v>2266</v>
      </c>
      <c r="E1553" t="str">
        <f>_xlfn.XLOOKUP(D1553,Planilha2!A:A,Planilha2!B:B)</f>
        <v>Arena Manut</v>
      </c>
      <c r="F1553" s="2">
        <v>45299</v>
      </c>
      <c r="G1553" t="s">
        <v>2309</v>
      </c>
      <c r="H1553" s="10" t="s">
        <v>5748</v>
      </c>
      <c r="I1553" t="s">
        <v>2384</v>
      </c>
      <c r="J1553" t="s">
        <v>2385</v>
      </c>
      <c r="K1553" t="s">
        <v>2181</v>
      </c>
      <c r="L1553" t="str">
        <f t="shared" si="48"/>
        <v>Material</v>
      </c>
      <c r="M1553" t="s">
        <v>0</v>
      </c>
      <c r="N1553" t="s">
        <v>0</v>
      </c>
      <c r="O1553" t="s">
        <v>2165</v>
      </c>
      <c r="P1553">
        <v>2118</v>
      </c>
      <c r="Q1553" t="str">
        <f>_xlfn.XLOOKUP(P1553,Planilha1!$A$2:$A$3,Planilha1!$B$2:$B$3)</f>
        <v>Arena</v>
      </c>
      <c r="R1553" t="s">
        <v>0</v>
      </c>
      <c r="S1553" s="3">
        <v>2</v>
      </c>
      <c r="T1553" t="s">
        <v>210</v>
      </c>
      <c r="U1553" s="3">
        <v>2</v>
      </c>
      <c r="V1553" t="s">
        <v>210</v>
      </c>
      <c r="W1553" s="4">
        <v>343.1</v>
      </c>
      <c r="X1553" s="17">
        <f t="shared" si="49"/>
        <v>686.2</v>
      </c>
      <c r="Y1553" t="s">
        <v>11</v>
      </c>
      <c r="Z1553" s="3">
        <v>1</v>
      </c>
      <c r="AA1553" s="3">
        <v>0</v>
      </c>
      <c r="AB1553" s="3">
        <v>0</v>
      </c>
      <c r="AC1553" s="3">
        <v>0</v>
      </c>
      <c r="AD1553" s="4">
        <v>0</v>
      </c>
      <c r="AE1553" s="3">
        <v>0</v>
      </c>
      <c r="AF1553" s="4">
        <v>0</v>
      </c>
      <c r="AG1553" s="3">
        <v>1</v>
      </c>
      <c r="AH1553" s="4">
        <v>0</v>
      </c>
      <c r="AI1553" s="4">
        <v>0</v>
      </c>
      <c r="AJ1553" s="4">
        <v>0</v>
      </c>
      <c r="AK1553" s="4">
        <v>0</v>
      </c>
      <c r="AL1553" t="s">
        <v>2383</v>
      </c>
      <c r="AM1553" t="s">
        <v>13</v>
      </c>
    </row>
    <row r="1554" spans="1:39" x14ac:dyDescent="0.25">
      <c r="A1554" t="s">
        <v>2182</v>
      </c>
      <c r="B1554" t="s">
        <v>2160</v>
      </c>
      <c r="C1554" t="s">
        <v>3</v>
      </c>
      <c r="D1554" t="s">
        <v>2266</v>
      </c>
      <c r="E1554" t="str">
        <f>_xlfn.XLOOKUP(D1554,Planilha2!A:A,Planilha2!B:B)</f>
        <v>Arena Manut</v>
      </c>
      <c r="F1554" s="2">
        <v>45299</v>
      </c>
      <c r="G1554" t="s">
        <v>2309</v>
      </c>
      <c r="H1554" s="10" t="s">
        <v>5748</v>
      </c>
      <c r="I1554" t="s">
        <v>2386</v>
      </c>
      <c r="J1554" t="s">
        <v>2387</v>
      </c>
      <c r="K1554" t="s">
        <v>2181</v>
      </c>
      <c r="L1554" t="str">
        <f t="shared" si="48"/>
        <v>Material</v>
      </c>
      <c r="M1554" t="s">
        <v>0</v>
      </c>
      <c r="N1554" t="s">
        <v>0</v>
      </c>
      <c r="O1554" t="s">
        <v>2165</v>
      </c>
      <c r="P1554">
        <v>2118</v>
      </c>
      <c r="Q1554" t="str">
        <f>_xlfn.XLOOKUP(P1554,Planilha1!$A$2:$A$3,Planilha1!$B$2:$B$3)</f>
        <v>Arena</v>
      </c>
      <c r="R1554" t="s">
        <v>0</v>
      </c>
      <c r="S1554" s="3">
        <v>4</v>
      </c>
      <c r="T1554" t="s">
        <v>210</v>
      </c>
      <c r="U1554" s="3">
        <v>4</v>
      </c>
      <c r="V1554" t="s">
        <v>210</v>
      </c>
      <c r="W1554" s="4">
        <v>35.700000000000003</v>
      </c>
      <c r="X1554" s="17">
        <f t="shared" si="49"/>
        <v>142.80000000000001</v>
      </c>
      <c r="Y1554" t="s">
        <v>11</v>
      </c>
      <c r="Z1554" s="3">
        <v>1</v>
      </c>
      <c r="AA1554" s="3">
        <v>0</v>
      </c>
      <c r="AB1554" s="3">
        <v>0</v>
      </c>
      <c r="AC1554" s="3">
        <v>0</v>
      </c>
      <c r="AD1554" s="4">
        <v>0</v>
      </c>
      <c r="AE1554" s="3">
        <v>0</v>
      </c>
      <c r="AF1554" s="4">
        <v>0</v>
      </c>
      <c r="AG1554" s="3">
        <v>1</v>
      </c>
      <c r="AH1554" s="4">
        <v>0</v>
      </c>
      <c r="AI1554" s="4">
        <v>0</v>
      </c>
      <c r="AJ1554" s="4">
        <v>0</v>
      </c>
      <c r="AK1554" s="4">
        <v>0</v>
      </c>
      <c r="AL1554" t="s">
        <v>2383</v>
      </c>
      <c r="AM1554" t="s">
        <v>13</v>
      </c>
    </row>
    <row r="1555" spans="1:39" x14ac:dyDescent="0.25">
      <c r="A1555" t="s">
        <v>2159</v>
      </c>
      <c r="B1555" t="s">
        <v>2160</v>
      </c>
      <c r="C1555" t="s">
        <v>3</v>
      </c>
      <c r="D1555" t="s">
        <v>2388</v>
      </c>
      <c r="E1555" t="str">
        <f>_xlfn.XLOOKUP(D1555,Planilha2!A:A,Planilha2!B:B)</f>
        <v>Arena Impostos</v>
      </c>
      <c r="F1555" s="2">
        <v>45299</v>
      </c>
      <c r="G1555" t="s">
        <v>2247</v>
      </c>
      <c r="H1555" s="10" t="s">
        <v>5738</v>
      </c>
      <c r="I1555" t="s">
        <v>2389</v>
      </c>
      <c r="J1555" t="s">
        <v>2390</v>
      </c>
      <c r="K1555" t="s">
        <v>2391</v>
      </c>
      <c r="L1555" t="str">
        <f t="shared" si="48"/>
        <v>Serviço</v>
      </c>
      <c r="M1555" t="s">
        <v>0</v>
      </c>
      <c r="N1555" t="s">
        <v>0</v>
      </c>
      <c r="O1555" t="s">
        <v>2165</v>
      </c>
      <c r="P1555">
        <v>2118</v>
      </c>
      <c r="Q1555" t="str">
        <f>_xlfn.XLOOKUP(P1555,Planilha1!$A$2:$A$3,Planilha1!$B$2:$B$3)</f>
        <v>Arena</v>
      </c>
      <c r="R1555" t="s">
        <v>0</v>
      </c>
      <c r="S1555" s="5">
        <v>1138.44</v>
      </c>
      <c r="T1555" t="s">
        <v>210</v>
      </c>
      <c r="U1555" s="5">
        <v>1138.44</v>
      </c>
      <c r="V1555" t="s">
        <v>210</v>
      </c>
      <c r="W1555" s="4">
        <v>1</v>
      </c>
      <c r="X1555" s="17">
        <f t="shared" si="49"/>
        <v>1138.44</v>
      </c>
      <c r="Y1555" t="s">
        <v>11</v>
      </c>
      <c r="Z1555" s="3">
        <v>1</v>
      </c>
      <c r="AA1555" s="3">
        <v>0</v>
      </c>
      <c r="AB1555" s="3">
        <v>0</v>
      </c>
      <c r="AC1555" s="5">
        <v>474.35</v>
      </c>
      <c r="AD1555" s="4">
        <v>0</v>
      </c>
      <c r="AE1555" s="5">
        <v>474.35</v>
      </c>
      <c r="AF1555" s="4">
        <v>474.35</v>
      </c>
      <c r="AG1555" s="3">
        <v>1</v>
      </c>
      <c r="AH1555" s="4">
        <v>0</v>
      </c>
      <c r="AI1555" s="4">
        <v>0</v>
      </c>
      <c r="AJ1555" s="4">
        <v>0</v>
      </c>
      <c r="AK1555" s="4">
        <v>0</v>
      </c>
      <c r="AL1555" t="s">
        <v>2392</v>
      </c>
      <c r="AM1555" t="s">
        <v>13</v>
      </c>
    </row>
    <row r="1556" spans="1:39" x14ac:dyDescent="0.25">
      <c r="A1556" t="s">
        <v>2159</v>
      </c>
      <c r="B1556" t="s">
        <v>2160</v>
      </c>
      <c r="C1556" t="s">
        <v>3</v>
      </c>
      <c r="D1556" t="s">
        <v>2393</v>
      </c>
      <c r="E1556" t="str">
        <f>_xlfn.XLOOKUP(D1556,Planilha2!A:A,Planilha2!B:B)</f>
        <v>CC Impostos</v>
      </c>
      <c r="F1556" s="2">
        <v>45299</v>
      </c>
      <c r="G1556" t="s">
        <v>2247</v>
      </c>
      <c r="H1556" s="10" t="s">
        <v>5738</v>
      </c>
      <c r="I1556" t="s">
        <v>2389</v>
      </c>
      <c r="J1556" t="s">
        <v>2390</v>
      </c>
      <c r="K1556" t="s">
        <v>2391</v>
      </c>
      <c r="L1556" t="str">
        <f t="shared" si="48"/>
        <v>Serviço</v>
      </c>
      <c r="M1556" t="s">
        <v>0</v>
      </c>
      <c r="N1556" t="s">
        <v>0</v>
      </c>
      <c r="O1556" t="s">
        <v>2165</v>
      </c>
      <c r="P1556">
        <v>1118</v>
      </c>
      <c r="Q1556" t="str">
        <f>_xlfn.XLOOKUP(P1556,Planilha1!$A$2:$A$3,Planilha1!$B$2:$B$3)</f>
        <v>Riocentro</v>
      </c>
      <c r="R1556" t="s">
        <v>0</v>
      </c>
      <c r="S1556" s="5">
        <v>12294.84</v>
      </c>
      <c r="T1556" t="s">
        <v>210</v>
      </c>
      <c r="U1556" s="5">
        <v>12294.84</v>
      </c>
      <c r="V1556" t="s">
        <v>210</v>
      </c>
      <c r="W1556" s="4">
        <v>1</v>
      </c>
      <c r="X1556" s="17">
        <f t="shared" si="49"/>
        <v>12294.84</v>
      </c>
      <c r="Y1556" t="s">
        <v>11</v>
      </c>
      <c r="Z1556" s="3">
        <v>1</v>
      </c>
      <c r="AA1556" s="3">
        <v>0</v>
      </c>
      <c r="AB1556" s="3">
        <v>0</v>
      </c>
      <c r="AC1556" s="5">
        <v>4298.3599999999997</v>
      </c>
      <c r="AD1556" s="4">
        <v>0</v>
      </c>
      <c r="AE1556" s="5">
        <v>4298.3599999999997</v>
      </c>
      <c r="AF1556" s="4">
        <v>4298.3599999999997</v>
      </c>
      <c r="AG1556" s="3">
        <v>1</v>
      </c>
      <c r="AH1556" s="4">
        <v>0</v>
      </c>
      <c r="AI1556" s="4">
        <v>0</v>
      </c>
      <c r="AJ1556" s="4">
        <v>0</v>
      </c>
      <c r="AK1556" s="4">
        <v>0</v>
      </c>
      <c r="AL1556" t="s">
        <v>2394</v>
      </c>
      <c r="AM1556" t="s">
        <v>13</v>
      </c>
    </row>
    <row r="1557" spans="1:39" x14ac:dyDescent="0.25">
      <c r="A1557" t="s">
        <v>2159</v>
      </c>
      <c r="B1557" t="s">
        <v>2160</v>
      </c>
      <c r="C1557" t="s">
        <v>3</v>
      </c>
      <c r="D1557" t="s">
        <v>2395</v>
      </c>
      <c r="E1557" t="str">
        <f>_xlfn.XLOOKUP(D1557,Planilha2!A:A,Planilha2!B:B)</f>
        <v>Arena Marketing</v>
      </c>
      <c r="F1557" s="2">
        <v>45299</v>
      </c>
      <c r="G1557" t="s">
        <v>1202</v>
      </c>
      <c r="H1557" s="10" t="s">
        <v>5671</v>
      </c>
      <c r="I1557" t="s">
        <v>1203</v>
      </c>
      <c r="J1557" t="s">
        <v>2396</v>
      </c>
      <c r="K1557" t="s">
        <v>1205</v>
      </c>
      <c r="L1557" t="str">
        <f t="shared" si="48"/>
        <v>Material</v>
      </c>
      <c r="M1557" t="s">
        <v>0</v>
      </c>
      <c r="N1557" t="s">
        <v>0</v>
      </c>
      <c r="O1557" t="s">
        <v>2165</v>
      </c>
      <c r="P1557">
        <v>2118</v>
      </c>
      <c r="Q1557" t="str">
        <f>_xlfn.XLOOKUP(P1557,Planilha1!$A$2:$A$3,Planilha1!$B$2:$B$3)</f>
        <v>Arena</v>
      </c>
      <c r="R1557" t="s">
        <v>0</v>
      </c>
      <c r="S1557" s="3">
        <v>1</v>
      </c>
      <c r="T1557" t="s">
        <v>210</v>
      </c>
      <c r="U1557" s="3">
        <v>1</v>
      </c>
      <c r="V1557" t="s">
        <v>210</v>
      </c>
      <c r="W1557" s="4">
        <v>250</v>
      </c>
      <c r="X1557" s="17">
        <f t="shared" si="49"/>
        <v>250</v>
      </c>
      <c r="Y1557" t="s">
        <v>11</v>
      </c>
      <c r="Z1557" s="3">
        <v>1</v>
      </c>
      <c r="AA1557" s="3">
        <v>0</v>
      </c>
      <c r="AB1557" s="3">
        <v>0</v>
      </c>
      <c r="AC1557" s="3">
        <v>0</v>
      </c>
      <c r="AD1557" s="4">
        <v>0</v>
      </c>
      <c r="AE1557" s="3">
        <v>0</v>
      </c>
      <c r="AF1557" s="4">
        <v>0</v>
      </c>
      <c r="AG1557" s="3">
        <v>1</v>
      </c>
      <c r="AH1557" s="4">
        <v>0</v>
      </c>
      <c r="AI1557" s="4">
        <v>0</v>
      </c>
      <c r="AJ1557" s="4">
        <v>0</v>
      </c>
      <c r="AK1557" s="4">
        <v>0</v>
      </c>
      <c r="AL1557" t="s">
        <v>2397</v>
      </c>
      <c r="AM1557" t="s">
        <v>13</v>
      </c>
    </row>
    <row r="1558" spans="1:39" x14ac:dyDescent="0.25">
      <c r="A1558" t="s">
        <v>2159</v>
      </c>
      <c r="B1558" t="s">
        <v>2160</v>
      </c>
      <c r="C1558" t="s">
        <v>3</v>
      </c>
      <c r="D1558" t="s">
        <v>2266</v>
      </c>
      <c r="E1558" t="str">
        <f>_xlfn.XLOOKUP(D1558,Planilha2!A:A,Planilha2!B:B)</f>
        <v>Arena Manut</v>
      </c>
      <c r="F1558" s="2">
        <v>45299</v>
      </c>
      <c r="G1558" t="s">
        <v>2398</v>
      </c>
      <c r="H1558" s="10" t="s">
        <v>5758</v>
      </c>
      <c r="I1558" t="s">
        <v>2399</v>
      </c>
      <c r="J1558" t="s">
        <v>2400</v>
      </c>
      <c r="K1558" t="s">
        <v>2272</v>
      </c>
      <c r="L1558" t="str">
        <f t="shared" si="48"/>
        <v>Serviço</v>
      </c>
      <c r="M1558" t="s">
        <v>0</v>
      </c>
      <c r="N1558" t="s">
        <v>0</v>
      </c>
      <c r="O1558" t="s">
        <v>2165</v>
      </c>
      <c r="P1558">
        <v>2118</v>
      </c>
      <c r="Q1558" t="str">
        <f>_xlfn.XLOOKUP(P1558,Planilha1!$A$2:$A$3,Planilha1!$B$2:$B$3)</f>
        <v>Arena</v>
      </c>
      <c r="R1558" t="s">
        <v>0</v>
      </c>
      <c r="S1558" s="3">
        <v>1</v>
      </c>
      <c r="T1558" t="s">
        <v>10</v>
      </c>
      <c r="U1558" s="3">
        <v>1</v>
      </c>
      <c r="V1558" t="s">
        <v>10</v>
      </c>
      <c r="W1558" s="4">
        <v>1630.07</v>
      </c>
      <c r="X1558" s="17">
        <f t="shared" si="49"/>
        <v>1630.07</v>
      </c>
      <c r="Y1558" t="s">
        <v>11</v>
      </c>
      <c r="Z1558" s="3">
        <v>1</v>
      </c>
      <c r="AA1558" s="3">
        <v>0</v>
      </c>
      <c r="AB1558" s="3">
        <v>0</v>
      </c>
      <c r="AC1558" s="3">
        <v>0</v>
      </c>
      <c r="AD1558" s="4">
        <v>0</v>
      </c>
      <c r="AE1558" s="3">
        <v>0</v>
      </c>
      <c r="AF1558" s="4">
        <v>0</v>
      </c>
      <c r="AG1558" s="3">
        <v>1</v>
      </c>
      <c r="AH1558" s="4">
        <v>0</v>
      </c>
      <c r="AI1558" s="4">
        <v>0</v>
      </c>
      <c r="AJ1558" s="4">
        <v>0</v>
      </c>
      <c r="AK1558" s="4">
        <v>0</v>
      </c>
      <c r="AL1558" t="s">
        <v>2401</v>
      </c>
      <c r="AM1558" t="s">
        <v>13</v>
      </c>
    </row>
    <row r="1559" spans="1:39" x14ac:dyDescent="0.25">
      <c r="A1559" t="s">
        <v>2178</v>
      </c>
      <c r="B1559" t="s">
        <v>2160</v>
      </c>
      <c r="C1559" t="s">
        <v>3</v>
      </c>
      <c r="D1559" t="s">
        <v>2266</v>
      </c>
      <c r="E1559" t="str">
        <f>_xlfn.XLOOKUP(D1559,Planilha2!A:A,Planilha2!B:B)</f>
        <v>Arena Manut</v>
      </c>
      <c r="F1559" s="2">
        <v>45299</v>
      </c>
      <c r="G1559" t="s">
        <v>2398</v>
      </c>
      <c r="H1559" s="10" t="s">
        <v>5758</v>
      </c>
      <c r="I1559" t="s">
        <v>2399</v>
      </c>
      <c r="J1559" t="s">
        <v>2400</v>
      </c>
      <c r="K1559" t="s">
        <v>2272</v>
      </c>
      <c r="L1559" t="str">
        <f t="shared" si="48"/>
        <v>Serviço</v>
      </c>
      <c r="M1559" t="s">
        <v>0</v>
      </c>
      <c r="N1559" t="s">
        <v>0</v>
      </c>
      <c r="O1559" t="s">
        <v>2165</v>
      </c>
      <c r="P1559">
        <v>2118</v>
      </c>
      <c r="Q1559" t="str">
        <f>_xlfn.XLOOKUP(P1559,Planilha1!$A$2:$A$3,Planilha1!$B$2:$B$3)</f>
        <v>Arena</v>
      </c>
      <c r="R1559" t="s">
        <v>0</v>
      </c>
      <c r="S1559" s="3">
        <v>1</v>
      </c>
      <c r="T1559" t="s">
        <v>10</v>
      </c>
      <c r="U1559" s="3">
        <v>1</v>
      </c>
      <c r="V1559" t="s">
        <v>10</v>
      </c>
      <c r="W1559" s="4">
        <v>1630.07</v>
      </c>
      <c r="X1559" s="17">
        <f t="shared" si="49"/>
        <v>1630.07</v>
      </c>
      <c r="Y1559" t="s">
        <v>11</v>
      </c>
      <c r="Z1559" s="3">
        <v>1</v>
      </c>
      <c r="AA1559" s="3">
        <v>0</v>
      </c>
      <c r="AB1559" s="3">
        <v>0</v>
      </c>
      <c r="AC1559" s="3">
        <v>0</v>
      </c>
      <c r="AD1559" s="4">
        <v>0</v>
      </c>
      <c r="AE1559" s="3">
        <v>0</v>
      </c>
      <c r="AF1559" s="4">
        <v>0</v>
      </c>
      <c r="AG1559" s="3">
        <v>1</v>
      </c>
      <c r="AH1559" s="4">
        <v>0</v>
      </c>
      <c r="AI1559" s="4">
        <v>0</v>
      </c>
      <c r="AJ1559" s="4">
        <v>0</v>
      </c>
      <c r="AK1559" s="4">
        <v>0</v>
      </c>
      <c r="AL1559" t="s">
        <v>2401</v>
      </c>
      <c r="AM1559" t="s">
        <v>13</v>
      </c>
    </row>
    <row r="1560" spans="1:39" x14ac:dyDescent="0.25">
      <c r="A1560" t="s">
        <v>2182</v>
      </c>
      <c r="B1560" t="s">
        <v>2160</v>
      </c>
      <c r="C1560" t="s">
        <v>3</v>
      </c>
      <c r="D1560" t="s">
        <v>2266</v>
      </c>
      <c r="E1560" t="str">
        <f>_xlfn.XLOOKUP(D1560,Planilha2!A:A,Planilha2!B:B)</f>
        <v>Arena Manut</v>
      </c>
      <c r="F1560" s="2">
        <v>45299</v>
      </c>
      <c r="G1560" t="s">
        <v>2398</v>
      </c>
      <c r="H1560" s="10" t="s">
        <v>5758</v>
      </c>
      <c r="I1560" t="s">
        <v>2399</v>
      </c>
      <c r="J1560" t="s">
        <v>2400</v>
      </c>
      <c r="K1560" t="s">
        <v>2272</v>
      </c>
      <c r="L1560" t="str">
        <f t="shared" si="48"/>
        <v>Serviço</v>
      </c>
      <c r="M1560" t="s">
        <v>0</v>
      </c>
      <c r="N1560" t="s">
        <v>0</v>
      </c>
      <c r="O1560" t="s">
        <v>2165</v>
      </c>
      <c r="P1560">
        <v>2118</v>
      </c>
      <c r="Q1560" t="str">
        <f>_xlfn.XLOOKUP(P1560,Planilha1!$A$2:$A$3,Planilha1!$B$2:$B$3)</f>
        <v>Arena</v>
      </c>
      <c r="R1560" t="s">
        <v>0</v>
      </c>
      <c r="S1560" s="3">
        <v>1</v>
      </c>
      <c r="T1560" t="s">
        <v>10</v>
      </c>
      <c r="U1560" s="3">
        <v>1</v>
      </c>
      <c r="V1560" t="s">
        <v>10</v>
      </c>
      <c r="W1560" s="4">
        <v>1630.07</v>
      </c>
      <c r="X1560" s="17">
        <f t="shared" si="49"/>
        <v>1630.07</v>
      </c>
      <c r="Y1560" t="s">
        <v>11</v>
      </c>
      <c r="Z1560" s="3">
        <v>1</v>
      </c>
      <c r="AA1560" s="3">
        <v>0</v>
      </c>
      <c r="AB1560" s="3">
        <v>0</v>
      </c>
      <c r="AC1560" s="3">
        <v>0</v>
      </c>
      <c r="AD1560" s="4">
        <v>0</v>
      </c>
      <c r="AE1560" s="3">
        <v>0</v>
      </c>
      <c r="AF1560" s="4">
        <v>0</v>
      </c>
      <c r="AG1560" s="3">
        <v>1</v>
      </c>
      <c r="AH1560" s="4">
        <v>0</v>
      </c>
      <c r="AI1560" s="4">
        <v>0</v>
      </c>
      <c r="AJ1560" s="4">
        <v>0</v>
      </c>
      <c r="AK1560" s="4">
        <v>0</v>
      </c>
      <c r="AL1560" t="s">
        <v>2401</v>
      </c>
      <c r="AM1560" t="s">
        <v>13</v>
      </c>
    </row>
    <row r="1561" spans="1:39" x14ac:dyDescent="0.25">
      <c r="A1561" t="s">
        <v>2185</v>
      </c>
      <c r="B1561" t="s">
        <v>2160</v>
      </c>
      <c r="C1561" t="s">
        <v>3</v>
      </c>
      <c r="D1561" t="s">
        <v>2266</v>
      </c>
      <c r="E1561" t="str">
        <f>_xlfn.XLOOKUP(D1561,Planilha2!A:A,Planilha2!B:B)</f>
        <v>Arena Manut</v>
      </c>
      <c r="F1561" s="2">
        <v>45299</v>
      </c>
      <c r="G1561" t="s">
        <v>2398</v>
      </c>
      <c r="H1561" s="10" t="s">
        <v>5758</v>
      </c>
      <c r="I1561" t="s">
        <v>2399</v>
      </c>
      <c r="J1561" t="s">
        <v>2400</v>
      </c>
      <c r="K1561" t="s">
        <v>2272</v>
      </c>
      <c r="L1561" t="str">
        <f t="shared" si="48"/>
        <v>Serviço</v>
      </c>
      <c r="M1561" t="s">
        <v>0</v>
      </c>
      <c r="N1561" t="s">
        <v>0</v>
      </c>
      <c r="O1561" t="s">
        <v>2165</v>
      </c>
      <c r="P1561">
        <v>2118</v>
      </c>
      <c r="Q1561" t="str">
        <f>_xlfn.XLOOKUP(P1561,Planilha1!$A$2:$A$3,Planilha1!$B$2:$B$3)</f>
        <v>Arena</v>
      </c>
      <c r="R1561" t="s">
        <v>0</v>
      </c>
      <c r="S1561" s="3">
        <v>1</v>
      </c>
      <c r="T1561" t="s">
        <v>10</v>
      </c>
      <c r="U1561" s="3">
        <v>1</v>
      </c>
      <c r="V1561" t="s">
        <v>10</v>
      </c>
      <c r="W1561" s="4">
        <v>1630.07</v>
      </c>
      <c r="X1561" s="17">
        <f t="shared" si="49"/>
        <v>1630.07</v>
      </c>
      <c r="Y1561" t="s">
        <v>11</v>
      </c>
      <c r="Z1561" s="3">
        <v>1</v>
      </c>
      <c r="AA1561" s="3">
        <v>0</v>
      </c>
      <c r="AB1561" s="3">
        <v>0</v>
      </c>
      <c r="AC1561" s="3">
        <v>1</v>
      </c>
      <c r="AD1561" s="4">
        <v>0</v>
      </c>
      <c r="AE1561" s="3">
        <v>1</v>
      </c>
      <c r="AF1561" s="4">
        <v>1630.07</v>
      </c>
      <c r="AG1561" s="3">
        <v>1</v>
      </c>
      <c r="AH1561" s="4">
        <v>0</v>
      </c>
      <c r="AI1561" s="4">
        <v>0</v>
      </c>
      <c r="AJ1561" s="4">
        <v>0</v>
      </c>
      <c r="AK1561" s="4">
        <v>0</v>
      </c>
      <c r="AL1561" t="s">
        <v>2401</v>
      </c>
      <c r="AM1561" t="s">
        <v>13</v>
      </c>
    </row>
    <row r="1562" spans="1:39" x14ac:dyDescent="0.25">
      <c r="A1562" t="s">
        <v>2182</v>
      </c>
      <c r="B1562" t="s">
        <v>2160</v>
      </c>
      <c r="C1562" t="s">
        <v>3</v>
      </c>
      <c r="D1562" t="s">
        <v>2167</v>
      </c>
      <c r="E1562" t="str">
        <f>_xlfn.XLOOKUP(D1562,Planilha2!A:A,Planilha2!B:B)</f>
        <v>Arena Adm.</v>
      </c>
      <c r="F1562" s="2">
        <v>45300</v>
      </c>
      <c r="G1562" t="s">
        <v>2402</v>
      </c>
      <c r="H1562" s="10" t="s">
        <v>5759</v>
      </c>
      <c r="I1562" t="s">
        <v>2403</v>
      </c>
      <c r="J1562" t="s">
        <v>2404</v>
      </c>
      <c r="K1562" t="s">
        <v>1146</v>
      </c>
      <c r="L1562" t="str">
        <f t="shared" si="48"/>
        <v>Material</v>
      </c>
      <c r="M1562" t="s">
        <v>0</v>
      </c>
      <c r="N1562" t="s">
        <v>0</v>
      </c>
      <c r="O1562" t="s">
        <v>2165</v>
      </c>
      <c r="P1562">
        <v>2118</v>
      </c>
      <c r="Q1562" t="str">
        <f>_xlfn.XLOOKUP(P1562,Planilha1!$A$2:$A$3,Planilha1!$B$2:$B$3)</f>
        <v>Arena</v>
      </c>
      <c r="R1562" t="s">
        <v>0</v>
      </c>
      <c r="S1562" s="3">
        <v>1</v>
      </c>
      <c r="T1562" t="s">
        <v>210</v>
      </c>
      <c r="U1562" s="3">
        <v>1</v>
      </c>
      <c r="V1562" t="s">
        <v>210</v>
      </c>
      <c r="W1562" s="4">
        <v>350</v>
      </c>
      <c r="X1562" s="17">
        <f t="shared" si="49"/>
        <v>350</v>
      </c>
      <c r="Y1562" t="s">
        <v>11</v>
      </c>
      <c r="Z1562" s="3">
        <v>1</v>
      </c>
      <c r="AA1562" s="3">
        <v>0</v>
      </c>
      <c r="AB1562" s="3">
        <v>0</v>
      </c>
      <c r="AC1562" s="3">
        <v>0</v>
      </c>
      <c r="AD1562" s="4">
        <v>0</v>
      </c>
      <c r="AE1562" s="3">
        <v>0</v>
      </c>
      <c r="AF1562" s="4">
        <v>0</v>
      </c>
      <c r="AG1562" s="3">
        <v>1</v>
      </c>
      <c r="AH1562" s="4">
        <v>0</v>
      </c>
      <c r="AI1562" s="4">
        <v>0</v>
      </c>
      <c r="AJ1562" s="4">
        <v>0</v>
      </c>
      <c r="AK1562" s="4">
        <v>0</v>
      </c>
      <c r="AL1562" t="s">
        <v>2405</v>
      </c>
      <c r="AM1562" t="s">
        <v>13</v>
      </c>
    </row>
    <row r="1563" spans="1:39" x14ac:dyDescent="0.25">
      <c r="A1563" t="s">
        <v>2185</v>
      </c>
      <c r="B1563" t="s">
        <v>2160</v>
      </c>
      <c r="C1563" t="s">
        <v>3</v>
      </c>
      <c r="D1563" t="s">
        <v>2167</v>
      </c>
      <c r="E1563" t="str">
        <f>_xlfn.XLOOKUP(D1563,Planilha2!A:A,Planilha2!B:B)</f>
        <v>Arena Adm.</v>
      </c>
      <c r="F1563" s="2">
        <v>45300</v>
      </c>
      <c r="G1563" t="s">
        <v>2402</v>
      </c>
      <c r="H1563" s="10" t="s">
        <v>5759</v>
      </c>
      <c r="I1563" t="s">
        <v>2406</v>
      </c>
      <c r="J1563" t="s">
        <v>2407</v>
      </c>
      <c r="K1563" t="s">
        <v>1146</v>
      </c>
      <c r="L1563" t="str">
        <f t="shared" si="48"/>
        <v>Material</v>
      </c>
      <c r="M1563" t="s">
        <v>0</v>
      </c>
      <c r="N1563" t="s">
        <v>0</v>
      </c>
      <c r="O1563" t="s">
        <v>2165</v>
      </c>
      <c r="P1563">
        <v>2118</v>
      </c>
      <c r="Q1563" t="str">
        <f>_xlfn.XLOOKUP(P1563,Planilha1!$A$2:$A$3,Planilha1!$B$2:$B$3)</f>
        <v>Arena</v>
      </c>
      <c r="R1563" t="s">
        <v>0</v>
      </c>
      <c r="S1563" s="3">
        <v>1</v>
      </c>
      <c r="T1563" t="s">
        <v>210</v>
      </c>
      <c r="U1563" s="3">
        <v>1</v>
      </c>
      <c r="V1563" t="s">
        <v>210</v>
      </c>
      <c r="W1563" s="4">
        <v>278</v>
      </c>
      <c r="X1563" s="17">
        <f t="shared" si="49"/>
        <v>278</v>
      </c>
      <c r="Y1563" t="s">
        <v>11</v>
      </c>
      <c r="Z1563" s="3">
        <v>1</v>
      </c>
      <c r="AA1563" s="3">
        <v>0</v>
      </c>
      <c r="AB1563" s="3">
        <v>0</v>
      </c>
      <c r="AC1563" s="3">
        <v>0</v>
      </c>
      <c r="AD1563" s="4">
        <v>0</v>
      </c>
      <c r="AE1563" s="3">
        <v>0</v>
      </c>
      <c r="AF1563" s="4">
        <v>0</v>
      </c>
      <c r="AG1563" s="3">
        <v>1</v>
      </c>
      <c r="AH1563" s="4">
        <v>0</v>
      </c>
      <c r="AI1563" s="4">
        <v>0</v>
      </c>
      <c r="AJ1563" s="4">
        <v>0</v>
      </c>
      <c r="AK1563" s="4">
        <v>0</v>
      </c>
      <c r="AL1563" t="s">
        <v>2405</v>
      </c>
      <c r="AM1563" t="s">
        <v>13</v>
      </c>
    </row>
    <row r="1564" spans="1:39" x14ac:dyDescent="0.25">
      <c r="A1564" t="s">
        <v>2159</v>
      </c>
      <c r="B1564" t="s">
        <v>2160</v>
      </c>
      <c r="C1564" t="s">
        <v>3</v>
      </c>
      <c r="D1564" t="s">
        <v>2161</v>
      </c>
      <c r="E1564" t="str">
        <f>_xlfn.XLOOKUP(D1564,Planilha2!A:A,Planilha2!B:B)</f>
        <v>CC Manutençao</v>
      </c>
      <c r="F1564" s="2">
        <v>45301</v>
      </c>
      <c r="G1564" t="s">
        <v>379</v>
      </c>
      <c r="H1564" s="10" t="s">
        <v>5610</v>
      </c>
      <c r="I1564" t="s">
        <v>2408</v>
      </c>
      <c r="J1564" t="s">
        <v>2409</v>
      </c>
      <c r="K1564" t="s">
        <v>2410</v>
      </c>
      <c r="L1564" t="str">
        <f t="shared" si="48"/>
        <v>Material</v>
      </c>
      <c r="M1564" t="s">
        <v>0</v>
      </c>
      <c r="N1564" t="s">
        <v>0</v>
      </c>
      <c r="O1564" t="s">
        <v>2165</v>
      </c>
      <c r="P1564">
        <v>1118</v>
      </c>
      <c r="Q1564" t="str">
        <f>_xlfn.XLOOKUP(P1564,Planilha1!$A$2:$A$3,Planilha1!$B$2:$B$3)</f>
        <v>Riocentro</v>
      </c>
      <c r="R1564" t="s">
        <v>0</v>
      </c>
      <c r="S1564" s="3">
        <v>1</v>
      </c>
      <c r="T1564" t="s">
        <v>10</v>
      </c>
      <c r="U1564" s="3">
        <v>1</v>
      </c>
      <c r="V1564" t="s">
        <v>10</v>
      </c>
      <c r="W1564" s="4">
        <v>4000</v>
      </c>
      <c r="X1564" s="17">
        <f t="shared" si="49"/>
        <v>4000</v>
      </c>
      <c r="Y1564" t="s">
        <v>11</v>
      </c>
      <c r="Z1564" s="3">
        <v>1</v>
      </c>
      <c r="AA1564" s="3">
        <v>0</v>
      </c>
      <c r="AB1564" s="3">
        <v>0</v>
      </c>
      <c r="AC1564" s="3">
        <v>0</v>
      </c>
      <c r="AD1564" s="4">
        <v>0</v>
      </c>
      <c r="AE1564" s="3">
        <v>0</v>
      </c>
      <c r="AF1564" s="4">
        <v>0</v>
      </c>
      <c r="AG1564" s="3">
        <v>1</v>
      </c>
      <c r="AH1564" s="4">
        <v>0</v>
      </c>
      <c r="AI1564" s="4">
        <v>0</v>
      </c>
      <c r="AJ1564" s="4">
        <v>0</v>
      </c>
      <c r="AK1564" s="4">
        <v>0</v>
      </c>
      <c r="AL1564" t="s">
        <v>2411</v>
      </c>
      <c r="AM1564" t="s">
        <v>13</v>
      </c>
    </row>
    <row r="1565" spans="1:39" x14ac:dyDescent="0.25">
      <c r="A1565" t="s">
        <v>2159</v>
      </c>
      <c r="B1565" t="s">
        <v>2160</v>
      </c>
      <c r="C1565" t="s">
        <v>3</v>
      </c>
      <c r="D1565" t="s">
        <v>2161</v>
      </c>
      <c r="E1565" t="str">
        <f>_xlfn.XLOOKUP(D1565,Planilha2!A:A,Planilha2!B:B)</f>
        <v>CC Manutençao</v>
      </c>
      <c r="F1565" s="2">
        <v>45301</v>
      </c>
      <c r="G1565" t="s">
        <v>2412</v>
      </c>
      <c r="H1565" s="10" t="s">
        <v>5760</v>
      </c>
      <c r="I1565" t="s">
        <v>2413</v>
      </c>
      <c r="J1565" t="s">
        <v>2414</v>
      </c>
      <c r="K1565" t="s">
        <v>1209</v>
      </c>
      <c r="L1565" t="str">
        <f t="shared" si="48"/>
        <v>Serviço</v>
      </c>
      <c r="M1565" t="s">
        <v>0</v>
      </c>
      <c r="N1565" t="s">
        <v>0</v>
      </c>
      <c r="O1565" t="s">
        <v>2165</v>
      </c>
      <c r="P1565">
        <v>1118</v>
      </c>
      <c r="Q1565" t="str">
        <f>_xlfn.XLOOKUP(P1565,Planilha1!$A$2:$A$3,Planilha1!$B$2:$B$3)</f>
        <v>Riocentro</v>
      </c>
      <c r="R1565" t="s">
        <v>0</v>
      </c>
      <c r="S1565" s="3">
        <v>1</v>
      </c>
      <c r="T1565" t="s">
        <v>10</v>
      </c>
      <c r="U1565" s="3">
        <v>1</v>
      </c>
      <c r="V1565" t="s">
        <v>10</v>
      </c>
      <c r="W1565" s="4">
        <v>98300</v>
      </c>
      <c r="X1565" s="17">
        <f t="shared" si="49"/>
        <v>98300</v>
      </c>
      <c r="Y1565" t="s">
        <v>11</v>
      </c>
      <c r="Z1565" s="3">
        <v>1</v>
      </c>
      <c r="AA1565" s="3">
        <v>0</v>
      </c>
      <c r="AB1565" s="3">
        <v>0</v>
      </c>
      <c r="AC1565" s="3">
        <v>0</v>
      </c>
      <c r="AD1565" s="4">
        <v>0</v>
      </c>
      <c r="AE1565" s="3">
        <v>0</v>
      </c>
      <c r="AF1565" s="4">
        <v>0</v>
      </c>
      <c r="AG1565" s="3">
        <v>1</v>
      </c>
      <c r="AH1565" s="4">
        <v>0</v>
      </c>
      <c r="AI1565" s="4">
        <v>0</v>
      </c>
      <c r="AJ1565" s="4">
        <v>0</v>
      </c>
      <c r="AK1565" s="4">
        <v>0</v>
      </c>
      <c r="AL1565" t="s">
        <v>2415</v>
      </c>
      <c r="AM1565" t="s">
        <v>13</v>
      </c>
    </row>
    <row r="1566" spans="1:39" x14ac:dyDescent="0.25">
      <c r="A1566" t="s">
        <v>2159</v>
      </c>
      <c r="B1566" t="s">
        <v>2160</v>
      </c>
      <c r="C1566" t="s">
        <v>3</v>
      </c>
      <c r="D1566" t="s">
        <v>2167</v>
      </c>
      <c r="E1566" t="str">
        <f>_xlfn.XLOOKUP(D1566,Planilha2!A:A,Planilha2!B:B)</f>
        <v>Arena Adm.</v>
      </c>
      <c r="F1566" s="2">
        <v>45301</v>
      </c>
      <c r="G1566" t="s">
        <v>1404</v>
      </c>
      <c r="H1566" s="10" t="s">
        <v>5698</v>
      </c>
      <c r="I1566" t="s">
        <v>1405</v>
      </c>
      <c r="J1566" t="s">
        <v>2416</v>
      </c>
      <c r="K1566" t="s">
        <v>8</v>
      </c>
      <c r="L1566" t="str">
        <f t="shared" si="48"/>
        <v>Serviço</v>
      </c>
      <c r="M1566" t="s">
        <v>0</v>
      </c>
      <c r="N1566" t="s">
        <v>0</v>
      </c>
      <c r="O1566" t="s">
        <v>2165</v>
      </c>
      <c r="P1566">
        <v>2118</v>
      </c>
      <c r="Q1566" t="str">
        <f>_xlfn.XLOOKUP(P1566,Planilha1!$A$2:$A$3,Planilha1!$B$2:$B$3)</f>
        <v>Arena</v>
      </c>
      <c r="R1566" t="s">
        <v>0</v>
      </c>
      <c r="S1566" s="3">
        <v>1</v>
      </c>
      <c r="T1566" t="s">
        <v>10</v>
      </c>
      <c r="U1566" s="3">
        <v>1</v>
      </c>
      <c r="V1566" t="s">
        <v>10</v>
      </c>
      <c r="W1566" s="4">
        <v>237</v>
      </c>
      <c r="X1566" s="17">
        <f t="shared" si="49"/>
        <v>237</v>
      </c>
      <c r="Y1566" t="s">
        <v>11</v>
      </c>
      <c r="Z1566" s="3">
        <v>1</v>
      </c>
      <c r="AA1566" s="3">
        <v>0</v>
      </c>
      <c r="AB1566" s="3">
        <v>0</v>
      </c>
      <c r="AC1566" s="3">
        <v>0</v>
      </c>
      <c r="AD1566" s="4">
        <v>0</v>
      </c>
      <c r="AE1566" s="3">
        <v>0</v>
      </c>
      <c r="AF1566" s="4">
        <v>0</v>
      </c>
      <c r="AG1566" s="3">
        <v>1</v>
      </c>
      <c r="AH1566" s="4">
        <v>0</v>
      </c>
      <c r="AI1566" s="4">
        <v>0</v>
      </c>
      <c r="AJ1566" s="4">
        <v>0</v>
      </c>
      <c r="AK1566" s="4">
        <v>0</v>
      </c>
      <c r="AL1566" t="s">
        <v>2417</v>
      </c>
      <c r="AM1566" t="s">
        <v>13</v>
      </c>
    </row>
    <row r="1567" spans="1:39" x14ac:dyDescent="0.25">
      <c r="A1567" t="s">
        <v>2159</v>
      </c>
      <c r="B1567" t="s">
        <v>2160</v>
      </c>
      <c r="C1567" t="s">
        <v>3</v>
      </c>
      <c r="D1567" t="s">
        <v>2161</v>
      </c>
      <c r="E1567" t="str">
        <f>_xlfn.XLOOKUP(D1567,Planilha2!A:A,Planilha2!B:B)</f>
        <v>CC Manutençao</v>
      </c>
      <c r="F1567" s="2">
        <v>45301</v>
      </c>
      <c r="G1567" t="s">
        <v>2418</v>
      </c>
      <c r="H1567" s="10" t="s">
        <v>5761</v>
      </c>
      <c r="I1567" t="s">
        <v>2419</v>
      </c>
      <c r="J1567" t="s">
        <v>2420</v>
      </c>
      <c r="K1567" t="s">
        <v>1146</v>
      </c>
      <c r="L1567" t="str">
        <f t="shared" si="48"/>
        <v>Material</v>
      </c>
      <c r="M1567" t="s">
        <v>0</v>
      </c>
      <c r="N1567" t="s">
        <v>0</v>
      </c>
      <c r="O1567" t="s">
        <v>2165</v>
      </c>
      <c r="P1567">
        <v>1118</v>
      </c>
      <c r="Q1567" t="str">
        <f>_xlfn.XLOOKUP(P1567,Planilha1!$A$2:$A$3,Planilha1!$B$2:$B$3)</f>
        <v>Riocentro</v>
      </c>
      <c r="R1567" t="s">
        <v>2297</v>
      </c>
      <c r="S1567" s="3">
        <v>50</v>
      </c>
      <c r="T1567" t="s">
        <v>210</v>
      </c>
      <c r="U1567" s="3">
        <v>50</v>
      </c>
      <c r="V1567" t="s">
        <v>210</v>
      </c>
      <c r="W1567" s="4">
        <v>5.5</v>
      </c>
      <c r="X1567" s="17">
        <f t="shared" si="49"/>
        <v>275</v>
      </c>
      <c r="Y1567" t="s">
        <v>11</v>
      </c>
      <c r="Z1567" s="3">
        <v>1</v>
      </c>
      <c r="AA1567" s="3">
        <v>0</v>
      </c>
      <c r="AB1567" s="3">
        <v>0</v>
      </c>
      <c r="AC1567" s="3">
        <v>0</v>
      </c>
      <c r="AD1567" s="4">
        <v>0</v>
      </c>
      <c r="AE1567" s="3">
        <v>0</v>
      </c>
      <c r="AF1567" s="4">
        <v>0</v>
      </c>
      <c r="AG1567" s="3">
        <v>1</v>
      </c>
      <c r="AH1567" s="4">
        <v>0</v>
      </c>
      <c r="AI1567" s="4">
        <v>0</v>
      </c>
      <c r="AJ1567" s="4">
        <v>0</v>
      </c>
      <c r="AK1567" s="4">
        <v>0</v>
      </c>
      <c r="AL1567" t="s">
        <v>2421</v>
      </c>
      <c r="AM1567" t="s">
        <v>13</v>
      </c>
    </row>
    <row r="1568" spans="1:39" x14ac:dyDescent="0.25">
      <c r="A1568" t="s">
        <v>2159</v>
      </c>
      <c r="B1568" t="s">
        <v>2160</v>
      </c>
      <c r="C1568" t="s">
        <v>3</v>
      </c>
      <c r="D1568" t="s">
        <v>2161</v>
      </c>
      <c r="E1568" t="str">
        <f>_xlfn.XLOOKUP(D1568,Planilha2!A:A,Planilha2!B:B)</f>
        <v>CC Manutençao</v>
      </c>
      <c r="F1568" s="2">
        <v>45301</v>
      </c>
      <c r="G1568" t="s">
        <v>2422</v>
      </c>
      <c r="H1568" s="10" t="s">
        <v>5762</v>
      </c>
      <c r="I1568" t="s">
        <v>2423</v>
      </c>
      <c r="J1568" t="s">
        <v>2424</v>
      </c>
      <c r="K1568" t="s">
        <v>1146</v>
      </c>
      <c r="L1568" t="str">
        <f t="shared" si="48"/>
        <v>Material</v>
      </c>
      <c r="M1568" t="s">
        <v>0</v>
      </c>
      <c r="N1568" t="s">
        <v>0</v>
      </c>
      <c r="O1568" t="s">
        <v>2165</v>
      </c>
      <c r="P1568">
        <v>1118</v>
      </c>
      <c r="Q1568" t="str">
        <f>_xlfn.XLOOKUP(P1568,Planilha1!$A$2:$A$3,Planilha1!$B$2:$B$3)</f>
        <v>Riocentro</v>
      </c>
      <c r="R1568" t="s">
        <v>2297</v>
      </c>
      <c r="S1568" s="3">
        <v>10</v>
      </c>
      <c r="T1568" t="s">
        <v>23</v>
      </c>
      <c r="U1568" s="3">
        <v>10</v>
      </c>
      <c r="V1568" t="s">
        <v>23</v>
      </c>
      <c r="W1568" s="4">
        <v>34</v>
      </c>
      <c r="X1568" s="17">
        <f t="shared" si="49"/>
        <v>340</v>
      </c>
      <c r="Y1568" t="s">
        <v>11</v>
      </c>
      <c r="Z1568" s="3">
        <v>1</v>
      </c>
      <c r="AA1568" s="3">
        <v>0</v>
      </c>
      <c r="AB1568" s="3">
        <v>0</v>
      </c>
      <c r="AC1568" s="3">
        <v>0</v>
      </c>
      <c r="AD1568" s="4">
        <v>0</v>
      </c>
      <c r="AE1568" s="3">
        <v>0</v>
      </c>
      <c r="AF1568" s="4">
        <v>0</v>
      </c>
      <c r="AG1568" s="3">
        <v>1</v>
      </c>
      <c r="AH1568" s="4">
        <v>0</v>
      </c>
      <c r="AI1568" s="4">
        <v>0</v>
      </c>
      <c r="AJ1568" s="4">
        <v>0</v>
      </c>
      <c r="AK1568" s="4">
        <v>0</v>
      </c>
      <c r="AL1568" t="s">
        <v>2425</v>
      </c>
      <c r="AM1568" t="s">
        <v>13</v>
      </c>
    </row>
    <row r="1569" spans="1:39" x14ac:dyDescent="0.25">
      <c r="A1569" t="s">
        <v>2159</v>
      </c>
      <c r="B1569" t="s">
        <v>2160</v>
      </c>
      <c r="C1569" t="s">
        <v>3</v>
      </c>
      <c r="D1569" t="s">
        <v>2167</v>
      </c>
      <c r="E1569" t="str">
        <f>_xlfn.XLOOKUP(D1569,Planilha2!A:A,Planilha2!B:B)</f>
        <v>Arena Adm.</v>
      </c>
      <c r="F1569" s="2">
        <v>45302</v>
      </c>
      <c r="G1569" t="s">
        <v>2426</v>
      </c>
      <c r="H1569" s="10" t="s">
        <v>5763</v>
      </c>
      <c r="I1569" t="s">
        <v>2367</v>
      </c>
      <c r="J1569" t="s">
        <v>2368</v>
      </c>
      <c r="K1569" t="s">
        <v>2181</v>
      </c>
      <c r="L1569" t="str">
        <f t="shared" si="48"/>
        <v>Material</v>
      </c>
      <c r="M1569" t="s">
        <v>0</v>
      </c>
      <c r="N1569" t="s">
        <v>0</v>
      </c>
      <c r="O1569" t="s">
        <v>2165</v>
      </c>
      <c r="P1569">
        <v>2118</v>
      </c>
      <c r="Q1569" t="str">
        <f>_xlfn.XLOOKUP(P1569,Planilha1!$A$2:$A$3,Planilha1!$B$2:$B$3)</f>
        <v>Arena</v>
      </c>
      <c r="R1569" t="s">
        <v>0</v>
      </c>
      <c r="S1569" s="3">
        <v>1</v>
      </c>
      <c r="T1569" t="s">
        <v>210</v>
      </c>
      <c r="U1569" s="3">
        <v>1</v>
      </c>
      <c r="V1569" t="s">
        <v>210</v>
      </c>
      <c r="W1569" s="4">
        <v>12.8</v>
      </c>
      <c r="X1569" s="17">
        <f t="shared" si="49"/>
        <v>12.8</v>
      </c>
      <c r="Y1569" t="s">
        <v>11</v>
      </c>
      <c r="Z1569" s="3">
        <v>1</v>
      </c>
      <c r="AA1569" s="3">
        <v>0</v>
      </c>
      <c r="AB1569" s="3">
        <v>0</v>
      </c>
      <c r="AC1569" s="3">
        <v>0</v>
      </c>
      <c r="AD1569" s="4">
        <v>0</v>
      </c>
      <c r="AE1569" s="3">
        <v>0</v>
      </c>
      <c r="AF1569" s="4">
        <v>0</v>
      </c>
      <c r="AG1569" s="3">
        <v>1</v>
      </c>
      <c r="AH1569" s="4">
        <v>0</v>
      </c>
      <c r="AI1569" s="4">
        <v>0</v>
      </c>
      <c r="AJ1569" s="4">
        <v>0</v>
      </c>
      <c r="AK1569" s="4">
        <v>0</v>
      </c>
      <c r="AL1569" t="s">
        <v>2427</v>
      </c>
      <c r="AM1569" t="s">
        <v>13</v>
      </c>
    </row>
    <row r="1570" spans="1:39" x14ac:dyDescent="0.25">
      <c r="A1570" t="s">
        <v>2178</v>
      </c>
      <c r="B1570" t="s">
        <v>2160</v>
      </c>
      <c r="C1570" t="s">
        <v>3</v>
      </c>
      <c r="D1570" t="s">
        <v>2167</v>
      </c>
      <c r="E1570" t="str">
        <f>_xlfn.XLOOKUP(D1570,Planilha2!A:A,Planilha2!B:B)</f>
        <v>Arena Adm.</v>
      </c>
      <c r="F1570" s="2">
        <v>45302</v>
      </c>
      <c r="G1570" t="s">
        <v>2426</v>
      </c>
      <c r="H1570" s="10" t="s">
        <v>5763</v>
      </c>
      <c r="I1570" t="s">
        <v>2428</v>
      </c>
      <c r="J1570" t="s">
        <v>2429</v>
      </c>
      <c r="K1570" t="s">
        <v>1164</v>
      </c>
      <c r="L1570" t="str">
        <f t="shared" si="48"/>
        <v>Material</v>
      </c>
      <c r="M1570" t="s">
        <v>0</v>
      </c>
      <c r="N1570" t="s">
        <v>0</v>
      </c>
      <c r="O1570" t="s">
        <v>2165</v>
      </c>
      <c r="P1570">
        <v>2118</v>
      </c>
      <c r="Q1570" t="str">
        <f>_xlfn.XLOOKUP(P1570,Planilha1!$A$2:$A$3,Planilha1!$B$2:$B$3)</f>
        <v>Arena</v>
      </c>
      <c r="R1570" t="s">
        <v>0</v>
      </c>
      <c r="S1570" s="3">
        <v>1</v>
      </c>
      <c r="T1570" t="s">
        <v>210</v>
      </c>
      <c r="U1570" s="3">
        <v>1</v>
      </c>
      <c r="V1570" t="s">
        <v>210</v>
      </c>
      <c r="W1570" s="4">
        <v>193</v>
      </c>
      <c r="X1570" s="17">
        <f t="shared" si="49"/>
        <v>193</v>
      </c>
      <c r="Y1570" t="s">
        <v>11</v>
      </c>
      <c r="Z1570" s="3">
        <v>1</v>
      </c>
      <c r="AA1570" s="3">
        <v>0</v>
      </c>
      <c r="AB1570" s="3">
        <v>0</v>
      </c>
      <c r="AC1570" s="3">
        <v>0</v>
      </c>
      <c r="AD1570" s="4">
        <v>0</v>
      </c>
      <c r="AE1570" s="3">
        <v>0</v>
      </c>
      <c r="AF1570" s="4">
        <v>0</v>
      </c>
      <c r="AG1570" s="3">
        <v>1</v>
      </c>
      <c r="AH1570" s="4">
        <v>0</v>
      </c>
      <c r="AI1570" s="4">
        <v>0</v>
      </c>
      <c r="AJ1570" s="4">
        <v>0</v>
      </c>
      <c r="AK1570" s="4">
        <v>0</v>
      </c>
      <c r="AL1570" t="s">
        <v>2427</v>
      </c>
      <c r="AM1570" t="s">
        <v>13</v>
      </c>
    </row>
    <row r="1571" spans="1:39" x14ac:dyDescent="0.25">
      <c r="A1571" t="s">
        <v>2182</v>
      </c>
      <c r="B1571" t="s">
        <v>2160</v>
      </c>
      <c r="C1571" t="s">
        <v>3</v>
      </c>
      <c r="D1571" t="s">
        <v>2167</v>
      </c>
      <c r="E1571" t="str">
        <f>_xlfn.XLOOKUP(D1571,Planilha2!A:A,Planilha2!B:B)</f>
        <v>Arena Adm.</v>
      </c>
      <c r="F1571" s="2">
        <v>45302</v>
      </c>
      <c r="G1571" t="s">
        <v>2426</v>
      </c>
      <c r="H1571" s="10" t="s">
        <v>5763</v>
      </c>
      <c r="I1571" t="s">
        <v>2428</v>
      </c>
      <c r="J1571" t="s">
        <v>2429</v>
      </c>
      <c r="K1571" t="s">
        <v>1164</v>
      </c>
      <c r="L1571" t="str">
        <f t="shared" si="48"/>
        <v>Material</v>
      </c>
      <c r="M1571" t="s">
        <v>0</v>
      </c>
      <c r="N1571" t="s">
        <v>0</v>
      </c>
      <c r="O1571" t="s">
        <v>2165</v>
      </c>
      <c r="P1571">
        <v>2118</v>
      </c>
      <c r="Q1571" t="str">
        <f>_xlfn.XLOOKUP(P1571,Planilha1!$A$2:$A$3,Planilha1!$B$2:$B$3)</f>
        <v>Arena</v>
      </c>
      <c r="R1571" t="s">
        <v>0</v>
      </c>
      <c r="S1571" s="3">
        <v>1</v>
      </c>
      <c r="T1571" t="s">
        <v>210</v>
      </c>
      <c r="U1571" s="3">
        <v>1</v>
      </c>
      <c r="V1571" t="s">
        <v>210</v>
      </c>
      <c r="W1571" s="4">
        <v>93</v>
      </c>
      <c r="X1571" s="17">
        <f t="shared" si="49"/>
        <v>93</v>
      </c>
      <c r="Y1571" t="s">
        <v>11</v>
      </c>
      <c r="Z1571" s="3">
        <v>1</v>
      </c>
      <c r="AA1571" s="3">
        <v>0</v>
      </c>
      <c r="AB1571" s="3">
        <v>0</v>
      </c>
      <c r="AC1571" s="3">
        <v>0</v>
      </c>
      <c r="AD1571" s="4">
        <v>0</v>
      </c>
      <c r="AE1571" s="3">
        <v>0</v>
      </c>
      <c r="AF1571" s="4">
        <v>0</v>
      </c>
      <c r="AG1571" s="3">
        <v>1</v>
      </c>
      <c r="AH1571" s="4">
        <v>0</v>
      </c>
      <c r="AI1571" s="4">
        <v>0</v>
      </c>
      <c r="AJ1571" s="4">
        <v>0</v>
      </c>
      <c r="AK1571" s="4">
        <v>0</v>
      </c>
      <c r="AL1571" t="s">
        <v>2427</v>
      </c>
      <c r="AM1571" t="s">
        <v>13</v>
      </c>
    </row>
    <row r="1572" spans="1:39" x14ac:dyDescent="0.25">
      <c r="A1572" t="s">
        <v>2185</v>
      </c>
      <c r="B1572" t="s">
        <v>2160</v>
      </c>
      <c r="C1572" t="s">
        <v>3</v>
      </c>
      <c r="D1572" t="s">
        <v>2167</v>
      </c>
      <c r="E1572" t="str">
        <f>_xlfn.XLOOKUP(D1572,Planilha2!A:A,Planilha2!B:B)</f>
        <v>Arena Adm.</v>
      </c>
      <c r="F1572" s="2">
        <v>45302</v>
      </c>
      <c r="G1572" t="s">
        <v>2426</v>
      </c>
      <c r="H1572" s="10" t="s">
        <v>5763</v>
      </c>
      <c r="I1572" t="s">
        <v>2428</v>
      </c>
      <c r="J1572" t="s">
        <v>2429</v>
      </c>
      <c r="K1572" t="s">
        <v>1164</v>
      </c>
      <c r="L1572" t="str">
        <f t="shared" si="48"/>
        <v>Material</v>
      </c>
      <c r="M1572" t="s">
        <v>0</v>
      </c>
      <c r="N1572" t="s">
        <v>0</v>
      </c>
      <c r="O1572" t="s">
        <v>2165</v>
      </c>
      <c r="P1572">
        <v>2118</v>
      </c>
      <c r="Q1572" t="str">
        <f>_xlfn.XLOOKUP(P1572,Planilha1!$A$2:$A$3,Planilha1!$B$2:$B$3)</f>
        <v>Arena</v>
      </c>
      <c r="R1572" t="s">
        <v>0</v>
      </c>
      <c r="S1572" s="3">
        <v>1</v>
      </c>
      <c r="T1572" t="s">
        <v>210</v>
      </c>
      <c r="U1572" s="3">
        <v>1</v>
      </c>
      <c r="V1572" t="s">
        <v>210</v>
      </c>
      <c r="W1572" s="4">
        <v>93</v>
      </c>
      <c r="X1572" s="17">
        <f t="shared" si="49"/>
        <v>93</v>
      </c>
      <c r="Y1572" t="s">
        <v>11</v>
      </c>
      <c r="Z1572" s="3">
        <v>1</v>
      </c>
      <c r="AA1572" s="3">
        <v>0</v>
      </c>
      <c r="AB1572" s="3">
        <v>0</v>
      </c>
      <c r="AC1572" s="3">
        <v>0</v>
      </c>
      <c r="AD1572" s="4">
        <v>0</v>
      </c>
      <c r="AE1572" s="3">
        <v>0</v>
      </c>
      <c r="AF1572" s="4">
        <v>0</v>
      </c>
      <c r="AG1572" s="3">
        <v>1</v>
      </c>
      <c r="AH1572" s="4">
        <v>0</v>
      </c>
      <c r="AI1572" s="4">
        <v>0</v>
      </c>
      <c r="AJ1572" s="4">
        <v>0</v>
      </c>
      <c r="AK1572" s="4">
        <v>0</v>
      </c>
      <c r="AL1572" t="s">
        <v>2427</v>
      </c>
      <c r="AM1572" t="s">
        <v>13</v>
      </c>
    </row>
    <row r="1573" spans="1:39" x14ac:dyDescent="0.25">
      <c r="A1573" t="s">
        <v>2188</v>
      </c>
      <c r="B1573" t="s">
        <v>2160</v>
      </c>
      <c r="C1573" t="s">
        <v>3</v>
      </c>
      <c r="D1573" t="s">
        <v>2167</v>
      </c>
      <c r="E1573" t="str">
        <f>_xlfn.XLOOKUP(D1573,Planilha2!A:A,Planilha2!B:B)</f>
        <v>Arena Adm.</v>
      </c>
      <c r="F1573" s="2">
        <v>45302</v>
      </c>
      <c r="G1573" t="s">
        <v>2426</v>
      </c>
      <c r="H1573" s="10" t="s">
        <v>5763</v>
      </c>
      <c r="I1573" t="s">
        <v>2428</v>
      </c>
      <c r="J1573" t="s">
        <v>2429</v>
      </c>
      <c r="K1573" t="s">
        <v>1164</v>
      </c>
      <c r="L1573" t="str">
        <f t="shared" si="48"/>
        <v>Material</v>
      </c>
      <c r="M1573" t="s">
        <v>0</v>
      </c>
      <c r="N1573" t="s">
        <v>0</v>
      </c>
      <c r="O1573" t="s">
        <v>2165</v>
      </c>
      <c r="P1573">
        <v>2118</v>
      </c>
      <c r="Q1573" t="str">
        <f>_xlfn.XLOOKUP(P1573,Planilha1!$A$2:$A$3,Planilha1!$B$2:$B$3)</f>
        <v>Arena</v>
      </c>
      <c r="R1573" t="s">
        <v>0</v>
      </c>
      <c r="S1573" s="3">
        <v>1</v>
      </c>
      <c r="T1573" t="s">
        <v>210</v>
      </c>
      <c r="U1573" s="3">
        <v>1</v>
      </c>
      <c r="V1573" t="s">
        <v>210</v>
      </c>
      <c r="W1573" s="4">
        <v>115.8</v>
      </c>
      <c r="X1573" s="17">
        <f t="shared" si="49"/>
        <v>115.8</v>
      </c>
      <c r="Y1573" t="s">
        <v>11</v>
      </c>
      <c r="Z1573" s="3">
        <v>1</v>
      </c>
      <c r="AA1573" s="3">
        <v>0</v>
      </c>
      <c r="AB1573" s="3">
        <v>0</v>
      </c>
      <c r="AC1573" s="3">
        <v>0</v>
      </c>
      <c r="AD1573" s="4">
        <v>0</v>
      </c>
      <c r="AE1573" s="3">
        <v>0</v>
      </c>
      <c r="AF1573" s="4">
        <v>0</v>
      </c>
      <c r="AG1573" s="3">
        <v>1</v>
      </c>
      <c r="AH1573" s="4">
        <v>0</v>
      </c>
      <c r="AI1573" s="4">
        <v>0</v>
      </c>
      <c r="AJ1573" s="4">
        <v>0</v>
      </c>
      <c r="AK1573" s="4">
        <v>0</v>
      </c>
      <c r="AL1573" t="s">
        <v>2427</v>
      </c>
      <c r="AM1573" t="s">
        <v>13</v>
      </c>
    </row>
    <row r="1574" spans="1:39" x14ac:dyDescent="0.25">
      <c r="A1574" t="s">
        <v>2189</v>
      </c>
      <c r="B1574" t="s">
        <v>2160</v>
      </c>
      <c r="C1574" t="s">
        <v>3</v>
      </c>
      <c r="D1574" t="s">
        <v>2167</v>
      </c>
      <c r="E1574" t="str">
        <f>_xlfn.XLOOKUP(D1574,Planilha2!A:A,Planilha2!B:B)</f>
        <v>Arena Adm.</v>
      </c>
      <c r="F1574" s="2">
        <v>45302</v>
      </c>
      <c r="G1574" t="s">
        <v>2426</v>
      </c>
      <c r="H1574" s="10" t="s">
        <v>5763</v>
      </c>
      <c r="I1574" t="s">
        <v>2183</v>
      </c>
      <c r="J1574" t="s">
        <v>2184</v>
      </c>
      <c r="K1574" t="s">
        <v>2171</v>
      </c>
      <c r="L1574" t="str">
        <f t="shared" si="48"/>
        <v>Material</v>
      </c>
      <c r="M1574" t="s">
        <v>0</v>
      </c>
      <c r="N1574" t="s">
        <v>0</v>
      </c>
      <c r="O1574" t="s">
        <v>2165</v>
      </c>
      <c r="P1574">
        <v>2118</v>
      </c>
      <c r="Q1574" t="str">
        <f>_xlfn.XLOOKUP(P1574,Planilha1!$A$2:$A$3,Planilha1!$B$2:$B$3)</f>
        <v>Arena</v>
      </c>
      <c r="R1574" t="s">
        <v>0</v>
      </c>
      <c r="S1574" s="3">
        <v>1</v>
      </c>
      <c r="T1574" t="s">
        <v>10</v>
      </c>
      <c r="U1574" s="3">
        <v>1</v>
      </c>
      <c r="V1574" t="s">
        <v>10</v>
      </c>
      <c r="W1574" s="4">
        <v>50.6</v>
      </c>
      <c r="X1574" s="17">
        <f t="shared" si="49"/>
        <v>50.6</v>
      </c>
      <c r="Y1574" t="s">
        <v>11</v>
      </c>
      <c r="Z1574" s="3">
        <v>1</v>
      </c>
      <c r="AA1574" s="3">
        <v>0</v>
      </c>
      <c r="AB1574" s="3">
        <v>0</v>
      </c>
      <c r="AC1574" s="3">
        <v>0</v>
      </c>
      <c r="AD1574" s="4">
        <v>0</v>
      </c>
      <c r="AE1574" s="3">
        <v>0</v>
      </c>
      <c r="AF1574" s="4">
        <v>0</v>
      </c>
      <c r="AG1574" s="3">
        <v>1</v>
      </c>
      <c r="AH1574" s="4">
        <v>0</v>
      </c>
      <c r="AI1574" s="4">
        <v>0</v>
      </c>
      <c r="AJ1574" s="4">
        <v>0</v>
      </c>
      <c r="AK1574" s="4">
        <v>0</v>
      </c>
      <c r="AL1574" t="s">
        <v>2427</v>
      </c>
      <c r="AM1574" t="s">
        <v>13</v>
      </c>
    </row>
    <row r="1575" spans="1:39" x14ac:dyDescent="0.25">
      <c r="A1575" t="s">
        <v>2193</v>
      </c>
      <c r="B1575" t="s">
        <v>2160</v>
      </c>
      <c r="C1575" t="s">
        <v>3</v>
      </c>
      <c r="D1575" t="s">
        <v>2167</v>
      </c>
      <c r="E1575" t="str">
        <f>_xlfn.XLOOKUP(D1575,Planilha2!A:A,Planilha2!B:B)</f>
        <v>Arena Adm.</v>
      </c>
      <c r="F1575" s="2">
        <v>45302</v>
      </c>
      <c r="G1575" t="s">
        <v>2426</v>
      </c>
      <c r="H1575" s="10" t="s">
        <v>5763</v>
      </c>
      <c r="I1575" t="s">
        <v>2183</v>
      </c>
      <c r="J1575" t="s">
        <v>2184</v>
      </c>
      <c r="K1575" t="s">
        <v>2171</v>
      </c>
      <c r="L1575" t="str">
        <f t="shared" si="48"/>
        <v>Material</v>
      </c>
      <c r="M1575" t="s">
        <v>0</v>
      </c>
      <c r="N1575" t="s">
        <v>0</v>
      </c>
      <c r="O1575" t="s">
        <v>2165</v>
      </c>
      <c r="P1575">
        <v>2118</v>
      </c>
      <c r="Q1575" t="str">
        <f>_xlfn.XLOOKUP(P1575,Planilha1!$A$2:$A$3,Planilha1!$B$2:$B$3)</f>
        <v>Arena</v>
      </c>
      <c r="R1575" t="s">
        <v>0</v>
      </c>
      <c r="S1575" s="3">
        <v>1</v>
      </c>
      <c r="T1575" t="s">
        <v>10</v>
      </c>
      <c r="U1575" s="3">
        <v>1</v>
      </c>
      <c r="V1575" t="s">
        <v>10</v>
      </c>
      <c r="W1575" s="4">
        <v>50.6</v>
      </c>
      <c r="X1575" s="17">
        <f t="shared" si="49"/>
        <v>50.6</v>
      </c>
      <c r="Y1575" t="s">
        <v>11</v>
      </c>
      <c r="Z1575" s="3">
        <v>1</v>
      </c>
      <c r="AA1575" s="3">
        <v>0</v>
      </c>
      <c r="AB1575" s="3">
        <v>0</v>
      </c>
      <c r="AC1575" s="3">
        <v>0</v>
      </c>
      <c r="AD1575" s="4">
        <v>0</v>
      </c>
      <c r="AE1575" s="3">
        <v>0</v>
      </c>
      <c r="AF1575" s="4">
        <v>0</v>
      </c>
      <c r="AG1575" s="3">
        <v>1</v>
      </c>
      <c r="AH1575" s="4">
        <v>0</v>
      </c>
      <c r="AI1575" s="4">
        <v>0</v>
      </c>
      <c r="AJ1575" s="4">
        <v>0</v>
      </c>
      <c r="AK1575" s="4">
        <v>0</v>
      </c>
      <c r="AL1575" t="s">
        <v>2427</v>
      </c>
      <c r="AM1575" t="s">
        <v>13</v>
      </c>
    </row>
    <row r="1576" spans="1:39" x14ac:dyDescent="0.25">
      <c r="A1576" t="s">
        <v>2194</v>
      </c>
      <c r="B1576" t="s">
        <v>2160</v>
      </c>
      <c r="C1576" t="s">
        <v>3</v>
      </c>
      <c r="D1576" t="s">
        <v>2167</v>
      </c>
      <c r="E1576" t="str">
        <f>_xlfn.XLOOKUP(D1576,Planilha2!A:A,Planilha2!B:B)</f>
        <v>Arena Adm.</v>
      </c>
      <c r="F1576" s="2">
        <v>45302</v>
      </c>
      <c r="G1576" t="s">
        <v>2426</v>
      </c>
      <c r="H1576" s="10" t="s">
        <v>5763</v>
      </c>
      <c r="I1576" t="s">
        <v>2183</v>
      </c>
      <c r="J1576" t="s">
        <v>2184</v>
      </c>
      <c r="K1576" t="s">
        <v>2171</v>
      </c>
      <c r="L1576" t="str">
        <f t="shared" si="48"/>
        <v>Material</v>
      </c>
      <c r="M1576" t="s">
        <v>0</v>
      </c>
      <c r="N1576" t="s">
        <v>0</v>
      </c>
      <c r="O1576" t="s">
        <v>2165</v>
      </c>
      <c r="P1576">
        <v>2118</v>
      </c>
      <c r="Q1576" t="str">
        <f>_xlfn.XLOOKUP(P1576,Planilha1!$A$2:$A$3,Planilha1!$B$2:$B$3)</f>
        <v>Arena</v>
      </c>
      <c r="R1576" t="s">
        <v>0</v>
      </c>
      <c r="S1576" s="3">
        <v>1</v>
      </c>
      <c r="T1576" t="s">
        <v>10</v>
      </c>
      <c r="U1576" s="3">
        <v>1</v>
      </c>
      <c r="V1576" t="s">
        <v>10</v>
      </c>
      <c r="W1576" s="4">
        <v>50.6</v>
      </c>
      <c r="X1576" s="17">
        <f t="shared" si="49"/>
        <v>50.6</v>
      </c>
      <c r="Y1576" t="s">
        <v>11</v>
      </c>
      <c r="Z1576" s="3">
        <v>1</v>
      </c>
      <c r="AA1576" s="3">
        <v>0</v>
      </c>
      <c r="AB1576" s="3">
        <v>0</v>
      </c>
      <c r="AC1576" s="3">
        <v>0</v>
      </c>
      <c r="AD1576" s="4">
        <v>0</v>
      </c>
      <c r="AE1576" s="3">
        <v>0</v>
      </c>
      <c r="AF1576" s="4">
        <v>0</v>
      </c>
      <c r="AG1576" s="3">
        <v>1</v>
      </c>
      <c r="AH1576" s="4">
        <v>0</v>
      </c>
      <c r="AI1576" s="4">
        <v>0</v>
      </c>
      <c r="AJ1576" s="4">
        <v>0</v>
      </c>
      <c r="AK1576" s="4">
        <v>0</v>
      </c>
      <c r="AL1576" t="s">
        <v>2427</v>
      </c>
      <c r="AM1576" t="s">
        <v>13</v>
      </c>
    </row>
    <row r="1577" spans="1:39" x14ac:dyDescent="0.25">
      <c r="A1577" t="s">
        <v>2195</v>
      </c>
      <c r="B1577" t="s">
        <v>2160</v>
      </c>
      <c r="C1577" t="s">
        <v>3</v>
      </c>
      <c r="D1577" t="s">
        <v>2167</v>
      </c>
      <c r="E1577" t="str">
        <f>_xlfn.XLOOKUP(D1577,Planilha2!A:A,Planilha2!B:B)</f>
        <v>Arena Adm.</v>
      </c>
      <c r="F1577" s="2">
        <v>45302</v>
      </c>
      <c r="G1577" t="s">
        <v>2426</v>
      </c>
      <c r="H1577" s="10" t="s">
        <v>5763</v>
      </c>
      <c r="I1577" t="s">
        <v>2183</v>
      </c>
      <c r="J1577" t="s">
        <v>2184</v>
      </c>
      <c r="K1577" t="s">
        <v>2171</v>
      </c>
      <c r="L1577" t="str">
        <f t="shared" si="48"/>
        <v>Material</v>
      </c>
      <c r="M1577" t="s">
        <v>0</v>
      </c>
      <c r="N1577" t="s">
        <v>0</v>
      </c>
      <c r="O1577" t="s">
        <v>2165</v>
      </c>
      <c r="P1577">
        <v>2118</v>
      </c>
      <c r="Q1577" t="str">
        <f>_xlfn.XLOOKUP(P1577,Planilha1!$A$2:$A$3,Planilha1!$B$2:$B$3)</f>
        <v>Arena</v>
      </c>
      <c r="R1577" t="s">
        <v>0</v>
      </c>
      <c r="S1577" s="3">
        <v>1</v>
      </c>
      <c r="T1577" t="s">
        <v>10</v>
      </c>
      <c r="U1577" s="3">
        <v>1</v>
      </c>
      <c r="V1577" t="s">
        <v>10</v>
      </c>
      <c r="W1577" s="4">
        <v>25.3</v>
      </c>
      <c r="X1577" s="17">
        <f t="shared" si="49"/>
        <v>25.3</v>
      </c>
      <c r="Y1577" t="s">
        <v>11</v>
      </c>
      <c r="Z1577" s="3">
        <v>1</v>
      </c>
      <c r="AA1577" s="3">
        <v>0</v>
      </c>
      <c r="AB1577" s="3">
        <v>0</v>
      </c>
      <c r="AC1577" s="3">
        <v>0</v>
      </c>
      <c r="AD1577" s="4">
        <v>0</v>
      </c>
      <c r="AE1577" s="3">
        <v>0</v>
      </c>
      <c r="AF1577" s="4">
        <v>0</v>
      </c>
      <c r="AG1577" s="3">
        <v>1</v>
      </c>
      <c r="AH1577" s="4">
        <v>0</v>
      </c>
      <c r="AI1577" s="4">
        <v>0</v>
      </c>
      <c r="AJ1577" s="4">
        <v>0</v>
      </c>
      <c r="AK1577" s="4">
        <v>0</v>
      </c>
      <c r="AL1577" t="s">
        <v>2427</v>
      </c>
      <c r="AM1577" t="s">
        <v>13</v>
      </c>
    </row>
    <row r="1578" spans="1:39" x14ac:dyDescent="0.25">
      <c r="A1578" t="s">
        <v>2196</v>
      </c>
      <c r="B1578" t="s">
        <v>2160</v>
      </c>
      <c r="C1578" t="s">
        <v>3</v>
      </c>
      <c r="D1578" t="s">
        <v>2167</v>
      </c>
      <c r="E1578" t="str">
        <f>_xlfn.XLOOKUP(D1578,Planilha2!A:A,Planilha2!B:B)</f>
        <v>Arena Adm.</v>
      </c>
      <c r="F1578" s="2">
        <v>45302</v>
      </c>
      <c r="G1578" t="s">
        <v>2426</v>
      </c>
      <c r="H1578" s="10" t="s">
        <v>5763</v>
      </c>
      <c r="I1578" t="s">
        <v>2183</v>
      </c>
      <c r="J1578" t="s">
        <v>2184</v>
      </c>
      <c r="K1578" t="s">
        <v>2171</v>
      </c>
      <c r="L1578" t="str">
        <f t="shared" si="48"/>
        <v>Material</v>
      </c>
      <c r="M1578" t="s">
        <v>0</v>
      </c>
      <c r="N1578" t="s">
        <v>0</v>
      </c>
      <c r="O1578" t="s">
        <v>2165</v>
      </c>
      <c r="P1578">
        <v>2118</v>
      </c>
      <c r="Q1578" t="str">
        <f>_xlfn.XLOOKUP(P1578,Planilha1!$A$2:$A$3,Planilha1!$B$2:$B$3)</f>
        <v>Arena</v>
      </c>
      <c r="R1578" t="s">
        <v>0</v>
      </c>
      <c r="S1578" s="3">
        <v>1</v>
      </c>
      <c r="T1578" t="s">
        <v>10</v>
      </c>
      <c r="U1578" s="3">
        <v>1</v>
      </c>
      <c r="V1578" t="s">
        <v>10</v>
      </c>
      <c r="W1578" s="4">
        <v>50.6</v>
      </c>
      <c r="X1578" s="17">
        <f t="shared" si="49"/>
        <v>50.6</v>
      </c>
      <c r="Y1578" t="s">
        <v>11</v>
      </c>
      <c r="Z1578" s="3">
        <v>1</v>
      </c>
      <c r="AA1578" s="3">
        <v>0</v>
      </c>
      <c r="AB1578" s="3">
        <v>0</v>
      </c>
      <c r="AC1578" s="3">
        <v>0</v>
      </c>
      <c r="AD1578" s="4">
        <v>0</v>
      </c>
      <c r="AE1578" s="3">
        <v>0</v>
      </c>
      <c r="AF1578" s="4">
        <v>0</v>
      </c>
      <c r="AG1578" s="3">
        <v>1</v>
      </c>
      <c r="AH1578" s="4">
        <v>0</v>
      </c>
      <c r="AI1578" s="4">
        <v>0</v>
      </c>
      <c r="AJ1578" s="4">
        <v>0</v>
      </c>
      <c r="AK1578" s="4">
        <v>0</v>
      </c>
      <c r="AL1578" t="s">
        <v>2427</v>
      </c>
      <c r="AM1578" t="s">
        <v>13</v>
      </c>
    </row>
    <row r="1579" spans="1:39" x14ac:dyDescent="0.25">
      <c r="A1579" t="s">
        <v>2204</v>
      </c>
      <c r="B1579" t="s">
        <v>2160</v>
      </c>
      <c r="C1579" t="s">
        <v>3</v>
      </c>
      <c r="D1579" t="s">
        <v>2167</v>
      </c>
      <c r="E1579" t="str">
        <f>_xlfn.XLOOKUP(D1579,Planilha2!A:A,Planilha2!B:B)</f>
        <v>Arena Adm.</v>
      </c>
      <c r="F1579" s="2">
        <v>45302</v>
      </c>
      <c r="G1579" t="s">
        <v>2426</v>
      </c>
      <c r="H1579" s="10" t="s">
        <v>5763</v>
      </c>
      <c r="I1579" t="s">
        <v>2369</v>
      </c>
      <c r="J1579" t="s">
        <v>2370</v>
      </c>
      <c r="K1579" t="s">
        <v>2181</v>
      </c>
      <c r="L1579" t="str">
        <f t="shared" si="48"/>
        <v>Material</v>
      </c>
      <c r="M1579" t="s">
        <v>0</v>
      </c>
      <c r="N1579" t="s">
        <v>0</v>
      </c>
      <c r="O1579" t="s">
        <v>2165</v>
      </c>
      <c r="P1579">
        <v>2118</v>
      </c>
      <c r="Q1579" t="str">
        <f>_xlfn.XLOOKUP(P1579,Planilha1!$A$2:$A$3,Planilha1!$B$2:$B$3)</f>
        <v>Arena</v>
      </c>
      <c r="R1579" t="s">
        <v>0</v>
      </c>
      <c r="S1579" s="3">
        <v>1</v>
      </c>
      <c r="T1579" t="s">
        <v>210</v>
      </c>
      <c r="U1579" s="3">
        <v>1</v>
      </c>
      <c r="V1579" t="s">
        <v>210</v>
      </c>
      <c r="W1579" s="4">
        <v>50.6</v>
      </c>
      <c r="X1579" s="17">
        <f t="shared" si="49"/>
        <v>50.6</v>
      </c>
      <c r="Y1579" t="s">
        <v>11</v>
      </c>
      <c r="Z1579" s="3">
        <v>1</v>
      </c>
      <c r="AA1579" s="3">
        <v>0</v>
      </c>
      <c r="AB1579" s="3">
        <v>0</v>
      </c>
      <c r="AC1579" s="3">
        <v>0</v>
      </c>
      <c r="AD1579" s="4">
        <v>0</v>
      </c>
      <c r="AE1579" s="3">
        <v>0</v>
      </c>
      <c r="AF1579" s="4">
        <v>0</v>
      </c>
      <c r="AG1579" s="3">
        <v>1</v>
      </c>
      <c r="AH1579" s="4">
        <v>0</v>
      </c>
      <c r="AI1579" s="4">
        <v>0</v>
      </c>
      <c r="AJ1579" s="4">
        <v>0</v>
      </c>
      <c r="AK1579" s="4">
        <v>0</v>
      </c>
      <c r="AL1579" t="s">
        <v>2427</v>
      </c>
      <c r="AM1579" t="s">
        <v>13</v>
      </c>
    </row>
    <row r="1580" spans="1:39" x14ac:dyDescent="0.25">
      <c r="A1580" t="s">
        <v>2205</v>
      </c>
      <c r="B1580" t="s">
        <v>2160</v>
      </c>
      <c r="C1580" t="s">
        <v>3</v>
      </c>
      <c r="D1580" t="s">
        <v>2167</v>
      </c>
      <c r="E1580" t="str">
        <f>_xlfn.XLOOKUP(D1580,Planilha2!A:A,Planilha2!B:B)</f>
        <v>Arena Adm.</v>
      </c>
      <c r="F1580" s="2">
        <v>45302</v>
      </c>
      <c r="G1580" t="s">
        <v>2426</v>
      </c>
      <c r="H1580" s="10" t="s">
        <v>5763</v>
      </c>
      <c r="I1580" t="s">
        <v>2183</v>
      </c>
      <c r="J1580" t="s">
        <v>2184</v>
      </c>
      <c r="K1580" t="s">
        <v>2171</v>
      </c>
      <c r="L1580" t="str">
        <f t="shared" si="48"/>
        <v>Material</v>
      </c>
      <c r="M1580" t="s">
        <v>0</v>
      </c>
      <c r="N1580" t="s">
        <v>0</v>
      </c>
      <c r="O1580" t="s">
        <v>2165</v>
      </c>
      <c r="P1580">
        <v>2118</v>
      </c>
      <c r="Q1580" t="str">
        <f>_xlfn.XLOOKUP(P1580,Planilha1!$A$2:$A$3,Planilha1!$B$2:$B$3)</f>
        <v>Arena</v>
      </c>
      <c r="R1580" t="s">
        <v>0</v>
      </c>
      <c r="S1580" s="3">
        <v>1</v>
      </c>
      <c r="T1580" t="s">
        <v>10</v>
      </c>
      <c r="U1580" s="3">
        <v>1</v>
      </c>
      <c r="V1580" t="s">
        <v>10</v>
      </c>
      <c r="W1580" s="4">
        <v>34.5</v>
      </c>
      <c r="X1580" s="17">
        <f t="shared" si="49"/>
        <v>34.5</v>
      </c>
      <c r="Y1580" t="s">
        <v>11</v>
      </c>
      <c r="Z1580" s="3">
        <v>1</v>
      </c>
      <c r="AA1580" s="3">
        <v>0</v>
      </c>
      <c r="AB1580" s="3">
        <v>0</v>
      </c>
      <c r="AC1580" s="3">
        <v>0</v>
      </c>
      <c r="AD1580" s="4">
        <v>0</v>
      </c>
      <c r="AE1580" s="3">
        <v>0</v>
      </c>
      <c r="AF1580" s="4">
        <v>0</v>
      </c>
      <c r="AG1580" s="3">
        <v>1</v>
      </c>
      <c r="AH1580" s="4">
        <v>0</v>
      </c>
      <c r="AI1580" s="4">
        <v>0</v>
      </c>
      <c r="AJ1580" s="4">
        <v>0</v>
      </c>
      <c r="AK1580" s="4">
        <v>0</v>
      </c>
      <c r="AL1580" t="s">
        <v>2427</v>
      </c>
      <c r="AM1580" t="s">
        <v>13</v>
      </c>
    </row>
    <row r="1581" spans="1:39" x14ac:dyDescent="0.25">
      <c r="A1581" t="s">
        <v>2206</v>
      </c>
      <c r="B1581" t="s">
        <v>2160</v>
      </c>
      <c r="C1581" t="s">
        <v>3</v>
      </c>
      <c r="D1581" t="s">
        <v>2167</v>
      </c>
      <c r="E1581" t="str">
        <f>_xlfn.XLOOKUP(D1581,Planilha2!A:A,Planilha2!B:B)</f>
        <v>Arena Adm.</v>
      </c>
      <c r="F1581" s="2">
        <v>45302</v>
      </c>
      <c r="G1581" t="s">
        <v>2426</v>
      </c>
      <c r="H1581" s="10" t="s">
        <v>5763</v>
      </c>
      <c r="I1581" t="s">
        <v>2183</v>
      </c>
      <c r="J1581" t="s">
        <v>2184</v>
      </c>
      <c r="K1581" t="s">
        <v>2171</v>
      </c>
      <c r="L1581" t="str">
        <f t="shared" si="48"/>
        <v>Material</v>
      </c>
      <c r="M1581" t="s">
        <v>0</v>
      </c>
      <c r="N1581" t="s">
        <v>0</v>
      </c>
      <c r="O1581" t="s">
        <v>2165</v>
      </c>
      <c r="P1581">
        <v>2118</v>
      </c>
      <c r="Q1581" t="str">
        <f>_xlfn.XLOOKUP(P1581,Planilha1!$A$2:$A$3,Planilha1!$B$2:$B$3)</f>
        <v>Arena</v>
      </c>
      <c r="R1581" t="s">
        <v>0</v>
      </c>
      <c r="S1581" s="3">
        <v>1</v>
      </c>
      <c r="T1581" t="s">
        <v>10</v>
      </c>
      <c r="U1581" s="3">
        <v>1</v>
      </c>
      <c r="V1581" t="s">
        <v>10</v>
      </c>
      <c r="W1581" s="4">
        <v>44</v>
      </c>
      <c r="X1581" s="17">
        <f t="shared" si="49"/>
        <v>44</v>
      </c>
      <c r="Y1581" t="s">
        <v>11</v>
      </c>
      <c r="Z1581" s="3">
        <v>1</v>
      </c>
      <c r="AA1581" s="3">
        <v>0</v>
      </c>
      <c r="AB1581" s="3">
        <v>0</v>
      </c>
      <c r="AC1581" s="3">
        <v>0</v>
      </c>
      <c r="AD1581" s="4">
        <v>0</v>
      </c>
      <c r="AE1581" s="3">
        <v>0</v>
      </c>
      <c r="AF1581" s="4">
        <v>0</v>
      </c>
      <c r="AG1581" s="3">
        <v>1</v>
      </c>
      <c r="AH1581" s="4">
        <v>0</v>
      </c>
      <c r="AI1581" s="4">
        <v>0</v>
      </c>
      <c r="AJ1581" s="4">
        <v>0</v>
      </c>
      <c r="AK1581" s="4">
        <v>0</v>
      </c>
      <c r="AL1581" t="s">
        <v>2427</v>
      </c>
      <c r="AM1581" t="s">
        <v>13</v>
      </c>
    </row>
    <row r="1582" spans="1:39" x14ac:dyDescent="0.25">
      <c r="A1582" t="s">
        <v>2207</v>
      </c>
      <c r="B1582" t="s">
        <v>2160</v>
      </c>
      <c r="C1582" t="s">
        <v>3</v>
      </c>
      <c r="D1582" t="s">
        <v>2167</v>
      </c>
      <c r="E1582" t="str">
        <f>_xlfn.XLOOKUP(D1582,Planilha2!A:A,Planilha2!B:B)</f>
        <v>Arena Adm.</v>
      </c>
      <c r="F1582" s="2">
        <v>45302</v>
      </c>
      <c r="G1582" t="s">
        <v>2426</v>
      </c>
      <c r="H1582" s="10" t="s">
        <v>5763</v>
      </c>
      <c r="I1582" t="s">
        <v>2183</v>
      </c>
      <c r="J1582" t="s">
        <v>2184</v>
      </c>
      <c r="K1582" t="s">
        <v>2171</v>
      </c>
      <c r="L1582" t="str">
        <f t="shared" si="48"/>
        <v>Material</v>
      </c>
      <c r="M1582" t="s">
        <v>0</v>
      </c>
      <c r="N1582" t="s">
        <v>0</v>
      </c>
      <c r="O1582" t="s">
        <v>2165</v>
      </c>
      <c r="P1582">
        <v>2118</v>
      </c>
      <c r="Q1582" t="str">
        <f>_xlfn.XLOOKUP(P1582,Planilha1!$A$2:$A$3,Planilha1!$B$2:$B$3)</f>
        <v>Arena</v>
      </c>
      <c r="R1582" t="s">
        <v>0</v>
      </c>
      <c r="S1582" s="3">
        <v>1</v>
      </c>
      <c r="T1582" t="s">
        <v>10</v>
      </c>
      <c r="U1582" s="3">
        <v>1</v>
      </c>
      <c r="V1582" t="s">
        <v>10</v>
      </c>
      <c r="W1582" s="4">
        <v>70.599999999999994</v>
      </c>
      <c r="X1582" s="17">
        <f t="shared" si="49"/>
        <v>70.599999999999994</v>
      </c>
      <c r="Y1582" t="s">
        <v>11</v>
      </c>
      <c r="Z1582" s="3">
        <v>1</v>
      </c>
      <c r="AA1582" s="3">
        <v>0</v>
      </c>
      <c r="AB1582" s="3">
        <v>0</v>
      </c>
      <c r="AC1582" s="3">
        <v>0</v>
      </c>
      <c r="AD1582" s="4">
        <v>0</v>
      </c>
      <c r="AE1582" s="3">
        <v>0</v>
      </c>
      <c r="AF1582" s="4">
        <v>0</v>
      </c>
      <c r="AG1582" s="3">
        <v>1</v>
      </c>
      <c r="AH1582" s="4">
        <v>0</v>
      </c>
      <c r="AI1582" s="4">
        <v>0</v>
      </c>
      <c r="AJ1582" s="4">
        <v>0</v>
      </c>
      <c r="AK1582" s="4">
        <v>0</v>
      </c>
      <c r="AL1582" t="s">
        <v>2427</v>
      </c>
      <c r="AM1582" t="s">
        <v>13</v>
      </c>
    </row>
    <row r="1583" spans="1:39" x14ac:dyDescent="0.25">
      <c r="A1583" t="s">
        <v>2208</v>
      </c>
      <c r="B1583" t="s">
        <v>2160</v>
      </c>
      <c r="C1583" t="s">
        <v>3</v>
      </c>
      <c r="D1583" t="s">
        <v>2167</v>
      </c>
      <c r="E1583" t="str">
        <f>_xlfn.XLOOKUP(D1583,Planilha2!A:A,Planilha2!B:B)</f>
        <v>Arena Adm.</v>
      </c>
      <c r="F1583" s="2">
        <v>45302</v>
      </c>
      <c r="G1583" t="s">
        <v>2426</v>
      </c>
      <c r="H1583" s="10" t="s">
        <v>5763</v>
      </c>
      <c r="I1583" t="s">
        <v>2190</v>
      </c>
      <c r="J1583" t="s">
        <v>2191</v>
      </c>
      <c r="K1583" t="s">
        <v>2192</v>
      </c>
      <c r="L1583" t="str">
        <f t="shared" si="48"/>
        <v>Material</v>
      </c>
      <c r="M1583" t="s">
        <v>0</v>
      </c>
      <c r="N1583" t="s">
        <v>0</v>
      </c>
      <c r="O1583" t="s">
        <v>2165</v>
      </c>
      <c r="P1583">
        <v>2118</v>
      </c>
      <c r="Q1583" t="str">
        <f>_xlfn.XLOOKUP(P1583,Planilha1!$A$2:$A$3,Planilha1!$B$2:$B$3)</f>
        <v>Arena</v>
      </c>
      <c r="R1583" t="s">
        <v>0</v>
      </c>
      <c r="S1583" s="3">
        <v>1</v>
      </c>
      <c r="T1583" t="s">
        <v>210</v>
      </c>
      <c r="U1583" s="3">
        <v>1</v>
      </c>
      <c r="V1583" t="s">
        <v>210</v>
      </c>
      <c r="W1583" s="4">
        <v>149.80000000000001</v>
      </c>
      <c r="X1583" s="17">
        <f t="shared" si="49"/>
        <v>149.80000000000001</v>
      </c>
      <c r="Y1583" t="s">
        <v>11</v>
      </c>
      <c r="Z1583" s="3">
        <v>1</v>
      </c>
      <c r="AA1583" s="3">
        <v>0</v>
      </c>
      <c r="AB1583" s="3">
        <v>0</v>
      </c>
      <c r="AC1583" s="3">
        <v>0</v>
      </c>
      <c r="AD1583" s="4">
        <v>0</v>
      </c>
      <c r="AE1583" s="3">
        <v>0</v>
      </c>
      <c r="AF1583" s="4">
        <v>0</v>
      </c>
      <c r="AG1583" s="3">
        <v>1</v>
      </c>
      <c r="AH1583" s="4">
        <v>0</v>
      </c>
      <c r="AI1583" s="4">
        <v>0</v>
      </c>
      <c r="AJ1583" s="4">
        <v>0</v>
      </c>
      <c r="AK1583" s="4">
        <v>0</v>
      </c>
      <c r="AL1583" t="s">
        <v>2427</v>
      </c>
      <c r="AM1583" t="s">
        <v>13</v>
      </c>
    </row>
    <row r="1584" spans="1:39" x14ac:dyDescent="0.25">
      <c r="A1584" t="s">
        <v>2209</v>
      </c>
      <c r="B1584" t="s">
        <v>2160</v>
      </c>
      <c r="C1584" t="s">
        <v>3</v>
      </c>
      <c r="D1584" t="s">
        <v>2167</v>
      </c>
      <c r="E1584" t="str">
        <f>_xlfn.XLOOKUP(D1584,Planilha2!A:A,Planilha2!B:B)</f>
        <v>Arena Adm.</v>
      </c>
      <c r="F1584" s="2">
        <v>45302</v>
      </c>
      <c r="G1584" t="s">
        <v>2426</v>
      </c>
      <c r="H1584" s="10" t="s">
        <v>5763</v>
      </c>
      <c r="I1584" t="s">
        <v>2369</v>
      </c>
      <c r="J1584" t="s">
        <v>2370</v>
      </c>
      <c r="K1584" t="s">
        <v>2181</v>
      </c>
      <c r="L1584" t="str">
        <f t="shared" si="48"/>
        <v>Material</v>
      </c>
      <c r="M1584" t="s">
        <v>0</v>
      </c>
      <c r="N1584" t="s">
        <v>0</v>
      </c>
      <c r="O1584" t="s">
        <v>2165</v>
      </c>
      <c r="P1584">
        <v>2118</v>
      </c>
      <c r="Q1584" t="str">
        <f>_xlfn.XLOOKUP(P1584,Planilha1!$A$2:$A$3,Planilha1!$B$2:$B$3)</f>
        <v>Arena</v>
      </c>
      <c r="R1584" t="s">
        <v>0</v>
      </c>
      <c r="S1584" s="3">
        <v>1</v>
      </c>
      <c r="T1584" t="s">
        <v>210</v>
      </c>
      <c r="U1584" s="3">
        <v>1</v>
      </c>
      <c r="V1584" t="s">
        <v>210</v>
      </c>
      <c r="W1584" s="4">
        <v>47.8</v>
      </c>
      <c r="X1584" s="17">
        <f t="shared" si="49"/>
        <v>47.8</v>
      </c>
      <c r="Y1584" t="s">
        <v>11</v>
      </c>
      <c r="Z1584" s="3">
        <v>1</v>
      </c>
      <c r="AA1584" s="3">
        <v>0</v>
      </c>
      <c r="AB1584" s="3">
        <v>0</v>
      </c>
      <c r="AC1584" s="3">
        <v>0</v>
      </c>
      <c r="AD1584" s="4">
        <v>0</v>
      </c>
      <c r="AE1584" s="3">
        <v>0</v>
      </c>
      <c r="AF1584" s="4">
        <v>0</v>
      </c>
      <c r="AG1584" s="3">
        <v>1</v>
      </c>
      <c r="AH1584" s="4">
        <v>0</v>
      </c>
      <c r="AI1584" s="4">
        <v>0</v>
      </c>
      <c r="AJ1584" s="4">
        <v>0</v>
      </c>
      <c r="AK1584" s="4">
        <v>0</v>
      </c>
      <c r="AL1584" t="s">
        <v>2427</v>
      </c>
      <c r="AM1584" t="s">
        <v>13</v>
      </c>
    </row>
    <row r="1585" spans="1:39" x14ac:dyDescent="0.25">
      <c r="A1585" t="s">
        <v>2159</v>
      </c>
      <c r="B1585" t="s">
        <v>2160</v>
      </c>
      <c r="C1585" t="s">
        <v>3</v>
      </c>
      <c r="D1585" t="s">
        <v>2161</v>
      </c>
      <c r="E1585" t="str">
        <f>_xlfn.XLOOKUP(D1585,Planilha2!A:A,Planilha2!B:B)</f>
        <v>CC Manutençao</v>
      </c>
      <c r="F1585" s="2">
        <v>45302</v>
      </c>
      <c r="G1585" t="s">
        <v>379</v>
      </c>
      <c r="H1585" s="10" t="s">
        <v>5610</v>
      </c>
      <c r="I1585" t="s">
        <v>2408</v>
      </c>
      <c r="J1585" t="s">
        <v>2409</v>
      </c>
      <c r="K1585" t="s">
        <v>2410</v>
      </c>
      <c r="L1585" t="str">
        <f t="shared" si="48"/>
        <v>Material</v>
      </c>
      <c r="M1585" t="s">
        <v>0</v>
      </c>
      <c r="N1585" t="s">
        <v>0</v>
      </c>
      <c r="O1585" t="s">
        <v>2165</v>
      </c>
      <c r="P1585">
        <v>1118</v>
      </c>
      <c r="Q1585" t="str">
        <f>_xlfn.XLOOKUP(P1585,Planilha1!$A$2:$A$3,Planilha1!$B$2:$B$3)</f>
        <v>Riocentro</v>
      </c>
      <c r="R1585" t="s">
        <v>0</v>
      </c>
      <c r="S1585" s="3">
        <v>1</v>
      </c>
      <c r="T1585" t="s">
        <v>10</v>
      </c>
      <c r="U1585" s="3">
        <v>1</v>
      </c>
      <c r="V1585" t="s">
        <v>10</v>
      </c>
      <c r="W1585" s="4">
        <v>17000</v>
      </c>
      <c r="X1585" s="17">
        <f t="shared" si="49"/>
        <v>17000</v>
      </c>
      <c r="Y1585" t="s">
        <v>11</v>
      </c>
      <c r="Z1585" s="3">
        <v>1</v>
      </c>
      <c r="AA1585" s="3">
        <v>0</v>
      </c>
      <c r="AB1585" s="3">
        <v>0</v>
      </c>
      <c r="AC1585" s="3">
        <v>0</v>
      </c>
      <c r="AD1585" s="4">
        <v>0</v>
      </c>
      <c r="AE1585" s="3">
        <v>0</v>
      </c>
      <c r="AF1585" s="4">
        <v>0</v>
      </c>
      <c r="AG1585" s="3">
        <v>1</v>
      </c>
      <c r="AH1585" s="4">
        <v>0</v>
      </c>
      <c r="AI1585" s="4">
        <v>0</v>
      </c>
      <c r="AJ1585" s="4">
        <v>0</v>
      </c>
      <c r="AK1585" s="4">
        <v>0</v>
      </c>
      <c r="AL1585" t="s">
        <v>2430</v>
      </c>
      <c r="AM1585" t="s">
        <v>13</v>
      </c>
    </row>
    <row r="1586" spans="1:39" x14ac:dyDescent="0.25">
      <c r="A1586" t="s">
        <v>2159</v>
      </c>
      <c r="B1586" t="s">
        <v>2160</v>
      </c>
      <c r="C1586" t="s">
        <v>3</v>
      </c>
      <c r="D1586" t="s">
        <v>2266</v>
      </c>
      <c r="E1586" t="str">
        <f>_xlfn.XLOOKUP(D1586,Planilha2!A:A,Planilha2!B:B)</f>
        <v>Arena Manut</v>
      </c>
      <c r="F1586" s="2">
        <v>45302</v>
      </c>
      <c r="G1586" t="s">
        <v>750</v>
      </c>
      <c r="H1586" s="10" t="s">
        <v>5636</v>
      </c>
      <c r="I1586" t="s">
        <v>2431</v>
      </c>
      <c r="J1586" t="s">
        <v>2432</v>
      </c>
      <c r="K1586" t="s">
        <v>8</v>
      </c>
      <c r="L1586" t="str">
        <f t="shared" si="48"/>
        <v>Serviço</v>
      </c>
      <c r="M1586" t="s">
        <v>0</v>
      </c>
      <c r="N1586" t="s">
        <v>0</v>
      </c>
      <c r="O1586" t="s">
        <v>2165</v>
      </c>
      <c r="P1586">
        <v>2118</v>
      </c>
      <c r="Q1586" t="str">
        <f>_xlfn.XLOOKUP(P1586,Planilha1!$A$2:$A$3,Planilha1!$B$2:$B$3)</f>
        <v>Arena</v>
      </c>
      <c r="R1586" t="s">
        <v>0</v>
      </c>
      <c r="S1586" s="3">
        <v>1</v>
      </c>
      <c r="T1586" t="s">
        <v>10</v>
      </c>
      <c r="U1586" s="3">
        <v>1</v>
      </c>
      <c r="V1586" t="s">
        <v>10</v>
      </c>
      <c r="W1586" s="4">
        <v>310</v>
      </c>
      <c r="X1586" s="17">
        <f t="shared" si="49"/>
        <v>310</v>
      </c>
      <c r="Y1586" t="s">
        <v>11</v>
      </c>
      <c r="Z1586" s="3">
        <v>1</v>
      </c>
      <c r="AA1586" s="3">
        <v>0</v>
      </c>
      <c r="AB1586" s="3">
        <v>0</v>
      </c>
      <c r="AC1586" s="3">
        <v>0</v>
      </c>
      <c r="AD1586" s="4">
        <v>0</v>
      </c>
      <c r="AE1586" s="3">
        <v>0</v>
      </c>
      <c r="AF1586" s="4">
        <v>0</v>
      </c>
      <c r="AG1586" s="3">
        <v>1</v>
      </c>
      <c r="AH1586" s="4">
        <v>0</v>
      </c>
      <c r="AI1586" s="4">
        <v>0</v>
      </c>
      <c r="AJ1586" s="4">
        <v>0</v>
      </c>
      <c r="AK1586" s="4">
        <v>0</v>
      </c>
      <c r="AL1586" t="s">
        <v>2433</v>
      </c>
      <c r="AM1586" t="s">
        <v>13</v>
      </c>
    </row>
    <row r="1587" spans="1:39" x14ac:dyDescent="0.25">
      <c r="A1587" t="s">
        <v>2159</v>
      </c>
      <c r="B1587" t="s">
        <v>2160</v>
      </c>
      <c r="C1587" t="s">
        <v>3</v>
      </c>
      <c r="D1587" t="s">
        <v>2395</v>
      </c>
      <c r="E1587" t="str">
        <f>_xlfn.XLOOKUP(D1587,Planilha2!A:A,Planilha2!B:B)</f>
        <v>Arena Marketing</v>
      </c>
      <c r="F1587" s="2">
        <v>45302</v>
      </c>
      <c r="G1587" t="s">
        <v>46</v>
      </c>
      <c r="H1587" s="10" t="s">
        <v>46</v>
      </c>
      <c r="I1587" t="s">
        <v>2434</v>
      </c>
      <c r="J1587" t="s">
        <v>2435</v>
      </c>
      <c r="K1587" t="s">
        <v>1644</v>
      </c>
      <c r="L1587" t="str">
        <f t="shared" si="48"/>
        <v>Serviço</v>
      </c>
      <c r="M1587" t="s">
        <v>0</v>
      </c>
      <c r="N1587" t="s">
        <v>0</v>
      </c>
      <c r="O1587" t="s">
        <v>2165</v>
      </c>
      <c r="P1587">
        <v>2118</v>
      </c>
      <c r="Q1587" t="str">
        <f>_xlfn.XLOOKUP(P1587,Planilha1!$A$2:$A$3,Planilha1!$B$2:$B$3)</f>
        <v>Arena</v>
      </c>
      <c r="R1587" t="s">
        <v>0</v>
      </c>
      <c r="S1587" s="3">
        <v>1</v>
      </c>
      <c r="T1587" t="s">
        <v>10</v>
      </c>
      <c r="U1587" s="3">
        <v>1</v>
      </c>
      <c r="V1587" t="s">
        <v>10</v>
      </c>
      <c r="W1587" s="4">
        <v>2259</v>
      </c>
      <c r="X1587" s="17">
        <f t="shared" si="49"/>
        <v>2259</v>
      </c>
      <c r="Y1587" t="s">
        <v>11</v>
      </c>
      <c r="Z1587" s="3">
        <v>1</v>
      </c>
      <c r="AA1587" s="3">
        <v>0</v>
      </c>
      <c r="AB1587" s="3">
        <v>0</v>
      </c>
      <c r="AC1587" s="3">
        <v>0</v>
      </c>
      <c r="AD1587" s="4">
        <v>0</v>
      </c>
      <c r="AE1587" s="3">
        <v>0</v>
      </c>
      <c r="AF1587" s="4">
        <v>0</v>
      </c>
      <c r="AG1587" s="3">
        <v>1</v>
      </c>
      <c r="AH1587" s="4">
        <v>0</v>
      </c>
      <c r="AI1587" s="4">
        <v>0</v>
      </c>
      <c r="AJ1587" s="4">
        <v>0</v>
      </c>
      <c r="AK1587" s="4">
        <v>0</v>
      </c>
      <c r="AL1587" t="s">
        <v>2436</v>
      </c>
      <c r="AM1587" t="s">
        <v>13</v>
      </c>
    </row>
    <row r="1588" spans="1:39" x14ac:dyDescent="0.25">
      <c r="A1588" t="s">
        <v>2159</v>
      </c>
      <c r="B1588" t="s">
        <v>2160</v>
      </c>
      <c r="C1588" t="s">
        <v>3</v>
      </c>
      <c r="D1588" t="s">
        <v>2258</v>
      </c>
      <c r="E1588" t="str">
        <f>_xlfn.XLOOKUP(D1588,Planilha2!A:A,Planilha2!B:B)</f>
        <v>Arena RH</v>
      </c>
      <c r="F1588" s="2">
        <v>45302</v>
      </c>
      <c r="G1588" t="s">
        <v>2437</v>
      </c>
      <c r="H1588" s="10" t="s">
        <v>5764</v>
      </c>
      <c r="I1588" t="s">
        <v>2438</v>
      </c>
      <c r="J1588" t="s">
        <v>2439</v>
      </c>
      <c r="K1588" t="s">
        <v>8</v>
      </c>
      <c r="L1588" t="str">
        <f t="shared" si="48"/>
        <v>Serviço</v>
      </c>
      <c r="M1588" t="s">
        <v>0</v>
      </c>
      <c r="N1588" t="s">
        <v>0</v>
      </c>
      <c r="O1588" t="s">
        <v>2165</v>
      </c>
      <c r="P1588">
        <v>2118</v>
      </c>
      <c r="Q1588" t="str">
        <f>_xlfn.XLOOKUP(P1588,Planilha1!$A$2:$A$3,Planilha1!$B$2:$B$3)</f>
        <v>Arena</v>
      </c>
      <c r="R1588" t="s">
        <v>0</v>
      </c>
      <c r="S1588" s="3">
        <v>60</v>
      </c>
      <c r="T1588" t="s">
        <v>10</v>
      </c>
      <c r="U1588" s="3">
        <v>60</v>
      </c>
      <c r="V1588" t="s">
        <v>10</v>
      </c>
      <c r="W1588" s="4">
        <v>1</v>
      </c>
      <c r="X1588" s="17">
        <f t="shared" si="49"/>
        <v>60</v>
      </c>
      <c r="Y1588" t="s">
        <v>11</v>
      </c>
      <c r="Z1588" s="3">
        <v>1</v>
      </c>
      <c r="AA1588" s="3">
        <v>0</v>
      </c>
      <c r="AB1588" s="3">
        <v>0</v>
      </c>
      <c r="AC1588" s="3">
        <v>0</v>
      </c>
      <c r="AD1588" s="4">
        <v>0</v>
      </c>
      <c r="AE1588" s="3">
        <v>0</v>
      </c>
      <c r="AF1588" s="4">
        <v>0</v>
      </c>
      <c r="AG1588" s="3">
        <v>1</v>
      </c>
      <c r="AH1588" s="4">
        <v>0</v>
      </c>
      <c r="AI1588" s="4">
        <v>0</v>
      </c>
      <c r="AJ1588" s="4">
        <v>0</v>
      </c>
      <c r="AK1588" s="4">
        <v>0</v>
      </c>
      <c r="AL1588" t="s">
        <v>2440</v>
      </c>
      <c r="AM1588" t="s">
        <v>13</v>
      </c>
    </row>
    <row r="1589" spans="1:39" x14ac:dyDescent="0.25">
      <c r="A1589" t="s">
        <v>2159</v>
      </c>
      <c r="B1589" t="s">
        <v>2160</v>
      </c>
      <c r="C1589" t="s">
        <v>3</v>
      </c>
      <c r="D1589" t="s">
        <v>2218</v>
      </c>
      <c r="E1589" t="str">
        <f>_xlfn.XLOOKUP(D1589,Planilha2!A:A,Planilha2!B:B)</f>
        <v>CC Adm.</v>
      </c>
      <c r="F1589" s="2">
        <v>45303</v>
      </c>
      <c r="G1589" t="s">
        <v>2441</v>
      </c>
      <c r="H1589" s="10" t="s">
        <v>5765</v>
      </c>
      <c r="I1589" t="s">
        <v>2442</v>
      </c>
      <c r="J1589" t="s">
        <v>2443</v>
      </c>
      <c r="K1589" t="s">
        <v>8</v>
      </c>
      <c r="L1589" t="str">
        <f t="shared" si="48"/>
        <v>Serviço</v>
      </c>
      <c r="M1589" t="s">
        <v>0</v>
      </c>
      <c r="N1589" t="s">
        <v>0</v>
      </c>
      <c r="O1589" t="s">
        <v>2165</v>
      </c>
      <c r="P1589">
        <v>1118</v>
      </c>
      <c r="Q1589" t="str">
        <f>_xlfn.XLOOKUP(P1589,Planilha1!$A$2:$A$3,Planilha1!$B$2:$B$3)</f>
        <v>Riocentro</v>
      </c>
      <c r="R1589" t="s">
        <v>0</v>
      </c>
      <c r="S1589" s="3">
        <v>1</v>
      </c>
      <c r="T1589" t="s">
        <v>10</v>
      </c>
      <c r="U1589" s="3">
        <v>1</v>
      </c>
      <c r="V1589" t="s">
        <v>10</v>
      </c>
      <c r="W1589" s="4">
        <v>1235.1400000000001</v>
      </c>
      <c r="X1589" s="17">
        <f t="shared" si="49"/>
        <v>1235.1400000000001</v>
      </c>
      <c r="Y1589" t="s">
        <v>11</v>
      </c>
      <c r="Z1589" s="3">
        <v>1</v>
      </c>
      <c r="AA1589" s="3">
        <v>0</v>
      </c>
      <c r="AB1589" s="3">
        <v>0</v>
      </c>
      <c r="AC1589" s="3">
        <v>0</v>
      </c>
      <c r="AD1589" s="4">
        <v>0</v>
      </c>
      <c r="AE1589" s="3">
        <v>0</v>
      </c>
      <c r="AF1589" s="4">
        <v>0</v>
      </c>
      <c r="AG1589" s="3">
        <v>1</v>
      </c>
      <c r="AH1589" s="4">
        <v>0</v>
      </c>
      <c r="AI1589" s="4">
        <v>0</v>
      </c>
      <c r="AJ1589" s="4">
        <v>0</v>
      </c>
      <c r="AK1589" s="4">
        <v>0</v>
      </c>
      <c r="AL1589" t="s">
        <v>2444</v>
      </c>
      <c r="AM1589" t="s">
        <v>13</v>
      </c>
    </row>
    <row r="1590" spans="1:39" x14ac:dyDescent="0.25">
      <c r="A1590" t="s">
        <v>2159</v>
      </c>
      <c r="B1590" t="s">
        <v>2160</v>
      </c>
      <c r="C1590" t="s">
        <v>3</v>
      </c>
      <c r="D1590" t="s">
        <v>2161</v>
      </c>
      <c r="E1590" t="str">
        <f>_xlfn.XLOOKUP(D1590,Planilha2!A:A,Planilha2!B:B)</f>
        <v>CC Manutençao</v>
      </c>
      <c r="F1590" s="2">
        <v>45303</v>
      </c>
      <c r="G1590" t="s">
        <v>2445</v>
      </c>
      <c r="H1590" s="10" t="s">
        <v>5766</v>
      </c>
      <c r="I1590" t="s">
        <v>2446</v>
      </c>
      <c r="J1590" t="s">
        <v>2447</v>
      </c>
      <c r="K1590" t="s">
        <v>1146</v>
      </c>
      <c r="L1590" t="str">
        <f t="shared" si="48"/>
        <v>Material</v>
      </c>
      <c r="M1590" t="s">
        <v>23</v>
      </c>
      <c r="N1590" t="s">
        <v>0</v>
      </c>
      <c r="O1590" t="s">
        <v>2165</v>
      </c>
      <c r="P1590">
        <v>1118</v>
      </c>
      <c r="Q1590" t="str">
        <f>_xlfn.XLOOKUP(P1590,Planilha1!$A$2:$A$3,Planilha1!$B$2:$B$3)</f>
        <v>Riocentro</v>
      </c>
      <c r="R1590" t="s">
        <v>2297</v>
      </c>
      <c r="S1590" s="3">
        <v>8</v>
      </c>
      <c r="T1590" t="s">
        <v>210</v>
      </c>
      <c r="U1590" s="3">
        <v>8</v>
      </c>
      <c r="V1590" t="s">
        <v>210</v>
      </c>
      <c r="W1590" s="4">
        <v>2490</v>
      </c>
      <c r="X1590" s="17">
        <f t="shared" si="49"/>
        <v>19920</v>
      </c>
      <c r="Y1590" t="s">
        <v>11</v>
      </c>
      <c r="Z1590" s="3">
        <v>1</v>
      </c>
      <c r="AA1590" s="3">
        <v>0</v>
      </c>
      <c r="AB1590" s="3">
        <v>0</v>
      </c>
      <c r="AC1590" s="3">
        <v>0</v>
      </c>
      <c r="AD1590" s="4">
        <v>0</v>
      </c>
      <c r="AE1590" s="3">
        <v>0</v>
      </c>
      <c r="AF1590" s="4">
        <v>0</v>
      </c>
      <c r="AG1590" s="3">
        <v>1</v>
      </c>
      <c r="AH1590" s="4">
        <v>0</v>
      </c>
      <c r="AI1590" s="4">
        <v>0</v>
      </c>
      <c r="AJ1590" s="4">
        <v>0</v>
      </c>
      <c r="AK1590" s="4">
        <v>0</v>
      </c>
      <c r="AL1590" t="s">
        <v>2448</v>
      </c>
      <c r="AM1590" t="s">
        <v>13</v>
      </c>
    </row>
    <row r="1591" spans="1:39" x14ac:dyDescent="0.25">
      <c r="A1591" t="s">
        <v>2178</v>
      </c>
      <c r="B1591" t="s">
        <v>2160</v>
      </c>
      <c r="C1591" t="s">
        <v>3</v>
      </c>
      <c r="D1591" t="s">
        <v>2161</v>
      </c>
      <c r="E1591" t="str">
        <f>_xlfn.XLOOKUP(D1591,Planilha2!A:A,Planilha2!B:B)</f>
        <v>CC Manutençao</v>
      </c>
      <c r="F1591" s="2">
        <v>45303</v>
      </c>
      <c r="G1591" t="s">
        <v>2445</v>
      </c>
      <c r="H1591" s="10" t="s">
        <v>5766</v>
      </c>
      <c r="I1591" t="s">
        <v>2446</v>
      </c>
      <c r="J1591" t="s">
        <v>2447</v>
      </c>
      <c r="K1591" t="s">
        <v>1146</v>
      </c>
      <c r="L1591" t="str">
        <f t="shared" si="48"/>
        <v>Material</v>
      </c>
      <c r="M1591" t="s">
        <v>23</v>
      </c>
      <c r="N1591" t="s">
        <v>0</v>
      </c>
      <c r="O1591" t="s">
        <v>2165</v>
      </c>
      <c r="P1591">
        <v>1118</v>
      </c>
      <c r="Q1591" t="str">
        <f>_xlfn.XLOOKUP(P1591,Planilha1!$A$2:$A$3,Planilha1!$B$2:$B$3)</f>
        <v>Riocentro</v>
      </c>
      <c r="R1591" t="s">
        <v>2297</v>
      </c>
      <c r="S1591" s="3">
        <v>8</v>
      </c>
      <c r="T1591" t="s">
        <v>210</v>
      </c>
      <c r="U1591" s="3">
        <v>8</v>
      </c>
      <c r="V1591" t="s">
        <v>210</v>
      </c>
      <c r="W1591" s="4">
        <v>2490</v>
      </c>
      <c r="X1591" s="17">
        <f t="shared" si="49"/>
        <v>19920</v>
      </c>
      <c r="Y1591" t="s">
        <v>11</v>
      </c>
      <c r="Z1591" s="3">
        <v>1</v>
      </c>
      <c r="AA1591" s="3">
        <v>0</v>
      </c>
      <c r="AB1591" s="3">
        <v>0</v>
      </c>
      <c r="AC1591" s="3">
        <v>0</v>
      </c>
      <c r="AD1591" s="4">
        <v>0</v>
      </c>
      <c r="AE1591" s="3">
        <v>0</v>
      </c>
      <c r="AF1591" s="4">
        <v>0</v>
      </c>
      <c r="AG1591" s="3">
        <v>1</v>
      </c>
      <c r="AH1591" s="4">
        <v>0</v>
      </c>
      <c r="AI1591" s="4">
        <v>0</v>
      </c>
      <c r="AJ1591" s="4">
        <v>0</v>
      </c>
      <c r="AK1591" s="4">
        <v>0</v>
      </c>
      <c r="AL1591" t="s">
        <v>2448</v>
      </c>
      <c r="AM1591" t="s">
        <v>13</v>
      </c>
    </row>
    <row r="1592" spans="1:39" x14ac:dyDescent="0.25">
      <c r="A1592" t="s">
        <v>2159</v>
      </c>
      <c r="B1592" t="s">
        <v>2160</v>
      </c>
      <c r="C1592" t="s">
        <v>3</v>
      </c>
      <c r="D1592" t="s">
        <v>2161</v>
      </c>
      <c r="E1592" t="str">
        <f>_xlfn.XLOOKUP(D1592,Planilha2!A:A,Planilha2!B:B)</f>
        <v>CC Manutençao</v>
      </c>
      <c r="F1592" s="2">
        <v>45303</v>
      </c>
      <c r="G1592" t="s">
        <v>2449</v>
      </c>
      <c r="H1592" s="10" t="s">
        <v>5767</v>
      </c>
      <c r="I1592" t="s">
        <v>668</v>
      </c>
      <c r="J1592" t="s">
        <v>2450</v>
      </c>
      <c r="K1592" t="s">
        <v>338</v>
      </c>
      <c r="L1592" t="str">
        <f t="shared" si="48"/>
        <v>Locação</v>
      </c>
      <c r="M1592" t="s">
        <v>0</v>
      </c>
      <c r="N1592" t="s">
        <v>0</v>
      </c>
      <c r="O1592" t="s">
        <v>2165</v>
      </c>
      <c r="P1592">
        <v>1118</v>
      </c>
      <c r="Q1592" t="str">
        <f>_xlfn.XLOOKUP(P1592,Planilha1!$A$2:$A$3,Planilha1!$B$2:$B$3)</f>
        <v>Riocentro</v>
      </c>
      <c r="R1592" t="s">
        <v>0</v>
      </c>
      <c r="S1592" s="3">
        <v>1</v>
      </c>
      <c r="T1592" t="s">
        <v>10</v>
      </c>
      <c r="U1592" s="3">
        <v>1</v>
      </c>
      <c r="V1592" t="s">
        <v>10</v>
      </c>
      <c r="W1592" s="4">
        <v>11800</v>
      </c>
      <c r="X1592" s="17">
        <f t="shared" si="49"/>
        <v>11800</v>
      </c>
      <c r="Y1592" t="s">
        <v>11</v>
      </c>
      <c r="Z1592" s="3">
        <v>1</v>
      </c>
      <c r="AA1592" s="3">
        <v>0</v>
      </c>
      <c r="AB1592" s="3">
        <v>0</v>
      </c>
      <c r="AC1592" s="3">
        <v>0</v>
      </c>
      <c r="AD1592" s="4">
        <v>0</v>
      </c>
      <c r="AE1592" s="3">
        <v>0</v>
      </c>
      <c r="AF1592" s="4">
        <v>0</v>
      </c>
      <c r="AG1592" s="3">
        <v>1</v>
      </c>
      <c r="AH1592" s="4">
        <v>0</v>
      </c>
      <c r="AI1592" s="4">
        <v>0</v>
      </c>
      <c r="AJ1592" s="4">
        <v>0</v>
      </c>
      <c r="AK1592" s="4">
        <v>0</v>
      </c>
      <c r="AL1592" t="s">
        <v>2451</v>
      </c>
      <c r="AM1592" t="s">
        <v>13</v>
      </c>
    </row>
    <row r="1593" spans="1:39" x14ac:dyDescent="0.25">
      <c r="A1593" t="s">
        <v>2159</v>
      </c>
      <c r="B1593" t="s">
        <v>2160</v>
      </c>
      <c r="C1593" t="s">
        <v>3</v>
      </c>
      <c r="D1593" t="s">
        <v>2167</v>
      </c>
      <c r="E1593" t="str">
        <f>_xlfn.XLOOKUP(D1593,Planilha2!A:A,Planilha2!B:B)</f>
        <v>Arena Adm.</v>
      </c>
      <c r="F1593" s="2">
        <v>45306</v>
      </c>
      <c r="G1593" t="s">
        <v>2441</v>
      </c>
      <c r="H1593" s="10" t="s">
        <v>5765</v>
      </c>
      <c r="I1593" t="s">
        <v>2442</v>
      </c>
      <c r="J1593" t="s">
        <v>2443</v>
      </c>
      <c r="K1593" t="s">
        <v>8</v>
      </c>
      <c r="L1593" t="str">
        <f t="shared" si="48"/>
        <v>Serviço</v>
      </c>
      <c r="M1593" t="s">
        <v>0</v>
      </c>
      <c r="N1593" t="s">
        <v>0</v>
      </c>
      <c r="O1593" t="s">
        <v>2165</v>
      </c>
      <c r="P1593">
        <v>2118</v>
      </c>
      <c r="Q1593" t="str">
        <f>_xlfn.XLOOKUP(P1593,Planilha1!$A$2:$A$3,Planilha1!$B$2:$B$3)</f>
        <v>Arena</v>
      </c>
      <c r="R1593" t="s">
        <v>0</v>
      </c>
      <c r="S1593" s="3">
        <v>1</v>
      </c>
      <c r="T1593" t="s">
        <v>10</v>
      </c>
      <c r="U1593" s="3">
        <v>1</v>
      </c>
      <c r="V1593" t="s">
        <v>10</v>
      </c>
      <c r="W1593" s="4">
        <v>1148.95</v>
      </c>
      <c r="X1593" s="17">
        <f t="shared" si="49"/>
        <v>1148.95</v>
      </c>
      <c r="Y1593" t="s">
        <v>11</v>
      </c>
      <c r="Z1593" s="3">
        <v>1</v>
      </c>
      <c r="AA1593" s="3">
        <v>0</v>
      </c>
      <c r="AB1593" s="3">
        <v>0</v>
      </c>
      <c r="AC1593" s="3">
        <v>0</v>
      </c>
      <c r="AD1593" s="4">
        <v>0</v>
      </c>
      <c r="AE1593" s="3">
        <v>0</v>
      </c>
      <c r="AF1593" s="4">
        <v>0</v>
      </c>
      <c r="AG1593" s="3">
        <v>1</v>
      </c>
      <c r="AH1593" s="4">
        <v>0</v>
      </c>
      <c r="AI1593" s="4">
        <v>0</v>
      </c>
      <c r="AJ1593" s="4">
        <v>0</v>
      </c>
      <c r="AK1593" s="4">
        <v>0</v>
      </c>
      <c r="AL1593" t="s">
        <v>2452</v>
      </c>
      <c r="AM1593" t="s">
        <v>13</v>
      </c>
    </row>
    <row r="1594" spans="1:39" x14ac:dyDescent="0.25">
      <c r="A1594" t="s">
        <v>2159</v>
      </c>
      <c r="B1594" t="s">
        <v>2160</v>
      </c>
      <c r="C1594" t="s">
        <v>3</v>
      </c>
      <c r="D1594" t="s">
        <v>2167</v>
      </c>
      <c r="E1594" t="str">
        <f>_xlfn.XLOOKUP(D1594,Planilha2!A:A,Planilha2!B:B)</f>
        <v>Arena Adm.</v>
      </c>
      <c r="F1594" s="2">
        <v>45306</v>
      </c>
      <c r="G1594" t="s">
        <v>2453</v>
      </c>
      <c r="H1594" s="10" t="s">
        <v>5768</v>
      </c>
      <c r="I1594" t="s">
        <v>2454</v>
      </c>
      <c r="J1594" t="s">
        <v>2455</v>
      </c>
      <c r="K1594" t="s">
        <v>1164</v>
      </c>
      <c r="L1594" t="str">
        <f t="shared" si="48"/>
        <v>Material</v>
      </c>
      <c r="M1594" t="s">
        <v>0</v>
      </c>
      <c r="N1594" t="s">
        <v>0</v>
      </c>
      <c r="O1594" t="s">
        <v>2165</v>
      </c>
      <c r="P1594">
        <v>2118</v>
      </c>
      <c r="Q1594" t="str">
        <f>_xlfn.XLOOKUP(P1594,Planilha1!$A$2:$A$3,Planilha1!$B$2:$B$3)</f>
        <v>Arena</v>
      </c>
      <c r="R1594" t="s">
        <v>0</v>
      </c>
      <c r="S1594" s="3">
        <v>1</v>
      </c>
      <c r="T1594" t="s">
        <v>210</v>
      </c>
      <c r="U1594" s="3">
        <v>1</v>
      </c>
      <c r="V1594" t="s">
        <v>210</v>
      </c>
      <c r="W1594" s="4">
        <v>192.14</v>
      </c>
      <c r="X1594" s="17">
        <f t="shared" si="49"/>
        <v>192.14</v>
      </c>
      <c r="Y1594" t="s">
        <v>11</v>
      </c>
      <c r="Z1594" s="3">
        <v>1</v>
      </c>
      <c r="AA1594" s="3">
        <v>0</v>
      </c>
      <c r="AB1594" s="3">
        <v>0</v>
      </c>
      <c r="AC1594" s="3">
        <v>0</v>
      </c>
      <c r="AD1594" s="4">
        <v>0</v>
      </c>
      <c r="AE1594" s="3">
        <v>0</v>
      </c>
      <c r="AF1594" s="4">
        <v>0</v>
      </c>
      <c r="AG1594" s="3">
        <v>1</v>
      </c>
      <c r="AH1594" s="4">
        <v>0</v>
      </c>
      <c r="AI1594" s="4">
        <v>0</v>
      </c>
      <c r="AJ1594" s="4">
        <v>0</v>
      </c>
      <c r="AK1594" s="4">
        <v>0</v>
      </c>
      <c r="AL1594" t="s">
        <v>2456</v>
      </c>
      <c r="AM1594" t="s">
        <v>13</v>
      </c>
    </row>
    <row r="1595" spans="1:39" x14ac:dyDescent="0.25">
      <c r="A1595" t="s">
        <v>2159</v>
      </c>
      <c r="B1595" t="s">
        <v>2160</v>
      </c>
      <c r="C1595" t="s">
        <v>3</v>
      </c>
      <c r="D1595" t="s">
        <v>2266</v>
      </c>
      <c r="E1595" t="str">
        <f>_xlfn.XLOOKUP(D1595,Planilha2!A:A,Planilha2!B:B)</f>
        <v>Arena Manut</v>
      </c>
      <c r="F1595" s="2">
        <v>45306</v>
      </c>
      <c r="G1595" t="s">
        <v>32</v>
      </c>
      <c r="H1595" s="10" t="s">
        <v>5592</v>
      </c>
      <c r="I1595" t="s">
        <v>2457</v>
      </c>
      <c r="J1595" t="s">
        <v>2458</v>
      </c>
      <c r="K1595" t="s">
        <v>1489</v>
      </c>
      <c r="L1595" t="str">
        <f t="shared" si="48"/>
        <v>Serviço</v>
      </c>
      <c r="M1595" t="s">
        <v>0</v>
      </c>
      <c r="N1595" t="s">
        <v>0</v>
      </c>
      <c r="O1595" t="s">
        <v>2165</v>
      </c>
      <c r="P1595">
        <v>2118</v>
      </c>
      <c r="Q1595" t="str">
        <f>_xlfn.XLOOKUP(P1595,Planilha1!$A$2:$A$3,Planilha1!$B$2:$B$3)</f>
        <v>Arena</v>
      </c>
      <c r="R1595" t="s">
        <v>0</v>
      </c>
      <c r="S1595" s="3">
        <v>1</v>
      </c>
      <c r="T1595" t="s">
        <v>210</v>
      </c>
      <c r="U1595" s="3">
        <v>1</v>
      </c>
      <c r="V1595" t="s">
        <v>210</v>
      </c>
      <c r="W1595" s="4">
        <v>3000</v>
      </c>
      <c r="X1595" s="17">
        <f t="shared" si="49"/>
        <v>3000</v>
      </c>
      <c r="Y1595" t="s">
        <v>11</v>
      </c>
      <c r="Z1595" s="3">
        <v>1</v>
      </c>
      <c r="AA1595" s="3">
        <v>0</v>
      </c>
      <c r="AB1595" s="3">
        <v>0</v>
      </c>
      <c r="AC1595" s="3">
        <v>0</v>
      </c>
      <c r="AD1595" s="4">
        <v>0</v>
      </c>
      <c r="AE1595" s="3">
        <v>0</v>
      </c>
      <c r="AF1595" s="4">
        <v>0</v>
      </c>
      <c r="AG1595" s="3">
        <v>1</v>
      </c>
      <c r="AH1595" s="4">
        <v>0</v>
      </c>
      <c r="AI1595" s="4">
        <v>0</v>
      </c>
      <c r="AJ1595" s="4">
        <v>0</v>
      </c>
      <c r="AK1595" s="4">
        <v>0</v>
      </c>
      <c r="AL1595" t="s">
        <v>2459</v>
      </c>
      <c r="AM1595" t="s">
        <v>13</v>
      </c>
    </row>
    <row r="1596" spans="1:39" x14ac:dyDescent="0.25">
      <c r="A1596" t="s">
        <v>2159</v>
      </c>
      <c r="B1596" t="s">
        <v>2160</v>
      </c>
      <c r="C1596" t="s">
        <v>3</v>
      </c>
      <c r="D1596" t="s">
        <v>2234</v>
      </c>
      <c r="E1596" t="str">
        <f>_xlfn.XLOOKUP(D1596,Planilha2!A:A,Planilha2!B:B)</f>
        <v>Arena Operações</v>
      </c>
      <c r="F1596" s="2">
        <v>45306</v>
      </c>
      <c r="G1596" t="s">
        <v>2460</v>
      </c>
      <c r="H1596" s="10" t="s">
        <v>5769</v>
      </c>
      <c r="I1596" t="s">
        <v>2461</v>
      </c>
      <c r="J1596" t="s">
        <v>2462</v>
      </c>
      <c r="K1596" t="s">
        <v>1146</v>
      </c>
      <c r="L1596" t="str">
        <f t="shared" si="48"/>
        <v>Material</v>
      </c>
      <c r="M1596" t="s">
        <v>0</v>
      </c>
      <c r="N1596" t="s">
        <v>0</v>
      </c>
      <c r="O1596" t="s">
        <v>2165</v>
      </c>
      <c r="P1596">
        <v>2118</v>
      </c>
      <c r="Q1596" t="str">
        <f>_xlfn.XLOOKUP(P1596,Planilha1!$A$2:$A$3,Planilha1!$B$2:$B$3)</f>
        <v>Arena</v>
      </c>
      <c r="R1596" t="s">
        <v>0</v>
      </c>
      <c r="S1596" s="3">
        <v>360</v>
      </c>
      <c r="T1596" t="s">
        <v>210</v>
      </c>
      <c r="U1596" s="3">
        <v>360</v>
      </c>
      <c r="V1596" t="s">
        <v>210</v>
      </c>
      <c r="W1596" s="4">
        <v>1.1599999999999999</v>
      </c>
      <c r="X1596" s="17">
        <f t="shared" si="49"/>
        <v>417.59999999999997</v>
      </c>
      <c r="Y1596" t="s">
        <v>11</v>
      </c>
      <c r="Z1596" s="3">
        <v>1</v>
      </c>
      <c r="AA1596" s="3">
        <v>0</v>
      </c>
      <c r="AB1596" s="3">
        <v>0</v>
      </c>
      <c r="AC1596" s="3">
        <v>0</v>
      </c>
      <c r="AD1596" s="4">
        <v>0</v>
      </c>
      <c r="AE1596" s="3">
        <v>0</v>
      </c>
      <c r="AF1596" s="4">
        <v>0</v>
      </c>
      <c r="AG1596" s="3">
        <v>1</v>
      </c>
      <c r="AH1596" s="4">
        <v>0</v>
      </c>
      <c r="AI1596" s="4">
        <v>0</v>
      </c>
      <c r="AJ1596" s="4">
        <v>0</v>
      </c>
      <c r="AK1596" s="4">
        <v>0</v>
      </c>
      <c r="AL1596" t="s">
        <v>2463</v>
      </c>
      <c r="AM1596" t="s">
        <v>13</v>
      </c>
    </row>
    <row r="1597" spans="1:39" x14ac:dyDescent="0.25">
      <c r="A1597" t="s">
        <v>2178</v>
      </c>
      <c r="B1597" t="s">
        <v>2160</v>
      </c>
      <c r="C1597" t="s">
        <v>3</v>
      </c>
      <c r="D1597" t="s">
        <v>2234</v>
      </c>
      <c r="E1597" t="str">
        <f>_xlfn.XLOOKUP(D1597,Planilha2!A:A,Planilha2!B:B)</f>
        <v>Arena Operações</v>
      </c>
      <c r="F1597" s="2">
        <v>45306</v>
      </c>
      <c r="G1597" t="s">
        <v>2460</v>
      </c>
      <c r="H1597" s="10" t="s">
        <v>5769</v>
      </c>
      <c r="I1597" t="s">
        <v>2464</v>
      </c>
      <c r="J1597" t="s">
        <v>2465</v>
      </c>
      <c r="K1597" t="s">
        <v>1146</v>
      </c>
      <c r="L1597" t="str">
        <f t="shared" si="48"/>
        <v>Material</v>
      </c>
      <c r="M1597" t="s">
        <v>0</v>
      </c>
      <c r="N1597" t="s">
        <v>0</v>
      </c>
      <c r="O1597" t="s">
        <v>2165</v>
      </c>
      <c r="P1597">
        <v>2118</v>
      </c>
      <c r="Q1597" t="str">
        <f>_xlfn.XLOOKUP(P1597,Planilha1!$A$2:$A$3,Planilha1!$B$2:$B$3)</f>
        <v>Arena</v>
      </c>
      <c r="R1597" t="s">
        <v>0</v>
      </c>
      <c r="S1597" s="3">
        <v>420</v>
      </c>
      <c r="T1597" t="s">
        <v>210</v>
      </c>
      <c r="U1597" s="3">
        <v>420</v>
      </c>
      <c r="V1597" t="s">
        <v>210</v>
      </c>
      <c r="W1597" s="4">
        <v>0.96</v>
      </c>
      <c r="X1597" s="17">
        <f t="shared" si="49"/>
        <v>403.2</v>
      </c>
      <c r="Y1597" t="s">
        <v>11</v>
      </c>
      <c r="Z1597" s="3">
        <v>1</v>
      </c>
      <c r="AA1597" s="3">
        <v>0</v>
      </c>
      <c r="AB1597" s="3">
        <v>0</v>
      </c>
      <c r="AC1597" s="3">
        <v>0</v>
      </c>
      <c r="AD1597" s="4">
        <v>0</v>
      </c>
      <c r="AE1597" s="3">
        <v>0</v>
      </c>
      <c r="AF1597" s="4">
        <v>0</v>
      </c>
      <c r="AG1597" s="3">
        <v>1</v>
      </c>
      <c r="AH1597" s="4">
        <v>0</v>
      </c>
      <c r="AI1597" s="4">
        <v>0</v>
      </c>
      <c r="AJ1597" s="4">
        <v>0</v>
      </c>
      <c r="AK1597" s="4">
        <v>0</v>
      </c>
      <c r="AL1597" t="s">
        <v>2463</v>
      </c>
      <c r="AM1597" t="s">
        <v>13</v>
      </c>
    </row>
    <row r="1598" spans="1:39" x14ac:dyDescent="0.25">
      <c r="A1598" t="s">
        <v>2182</v>
      </c>
      <c r="B1598" t="s">
        <v>2160</v>
      </c>
      <c r="C1598" t="s">
        <v>3</v>
      </c>
      <c r="D1598" t="s">
        <v>2234</v>
      </c>
      <c r="E1598" t="str">
        <f>_xlfn.XLOOKUP(D1598,Planilha2!A:A,Planilha2!B:B)</f>
        <v>Arena Operações</v>
      </c>
      <c r="F1598" s="2">
        <v>45306</v>
      </c>
      <c r="G1598" t="s">
        <v>2460</v>
      </c>
      <c r="H1598" s="10" t="s">
        <v>5769</v>
      </c>
      <c r="I1598" t="s">
        <v>2466</v>
      </c>
      <c r="J1598" t="s">
        <v>2467</v>
      </c>
      <c r="K1598" t="s">
        <v>1146</v>
      </c>
      <c r="L1598" t="str">
        <f t="shared" si="48"/>
        <v>Material</v>
      </c>
      <c r="M1598" t="s">
        <v>0</v>
      </c>
      <c r="N1598" t="s">
        <v>0</v>
      </c>
      <c r="O1598" t="s">
        <v>2165</v>
      </c>
      <c r="P1598">
        <v>2118</v>
      </c>
      <c r="Q1598" t="str">
        <f>_xlfn.XLOOKUP(P1598,Planilha1!$A$2:$A$3,Planilha1!$B$2:$B$3)</f>
        <v>Arena</v>
      </c>
      <c r="R1598" t="s">
        <v>0</v>
      </c>
      <c r="S1598" s="3">
        <v>360</v>
      </c>
      <c r="T1598" t="s">
        <v>210</v>
      </c>
      <c r="U1598" s="3">
        <v>360</v>
      </c>
      <c r="V1598" t="s">
        <v>210</v>
      </c>
      <c r="W1598" s="4">
        <v>1.1299999999999999</v>
      </c>
      <c r="X1598" s="17">
        <f t="shared" si="49"/>
        <v>406.79999999999995</v>
      </c>
      <c r="Y1598" t="s">
        <v>11</v>
      </c>
      <c r="Z1598" s="3">
        <v>1</v>
      </c>
      <c r="AA1598" s="3">
        <v>0</v>
      </c>
      <c r="AB1598" s="3">
        <v>0</v>
      </c>
      <c r="AC1598" s="3">
        <v>0</v>
      </c>
      <c r="AD1598" s="4">
        <v>0</v>
      </c>
      <c r="AE1598" s="3">
        <v>0</v>
      </c>
      <c r="AF1598" s="4">
        <v>0</v>
      </c>
      <c r="AG1598" s="3">
        <v>1</v>
      </c>
      <c r="AH1598" s="4">
        <v>0</v>
      </c>
      <c r="AI1598" s="4">
        <v>0</v>
      </c>
      <c r="AJ1598" s="4">
        <v>0</v>
      </c>
      <c r="AK1598" s="4">
        <v>0</v>
      </c>
      <c r="AL1598" t="s">
        <v>2463</v>
      </c>
      <c r="AM1598" t="s">
        <v>13</v>
      </c>
    </row>
    <row r="1599" spans="1:39" x14ac:dyDescent="0.25">
      <c r="A1599" t="s">
        <v>2159</v>
      </c>
      <c r="B1599" t="s">
        <v>2160</v>
      </c>
      <c r="C1599" t="s">
        <v>3</v>
      </c>
      <c r="D1599" t="s">
        <v>2266</v>
      </c>
      <c r="E1599" t="str">
        <f>_xlfn.XLOOKUP(D1599,Planilha2!A:A,Planilha2!B:B)</f>
        <v>Arena Manut</v>
      </c>
      <c r="F1599" s="2">
        <v>45306</v>
      </c>
      <c r="G1599" t="s">
        <v>1486</v>
      </c>
      <c r="H1599" s="10" t="s">
        <v>5706</v>
      </c>
      <c r="I1599" t="s">
        <v>1487</v>
      </c>
      <c r="J1599" t="s">
        <v>2468</v>
      </c>
      <c r="K1599" t="s">
        <v>1489</v>
      </c>
      <c r="L1599" t="str">
        <f t="shared" si="48"/>
        <v>Serviço</v>
      </c>
      <c r="M1599" t="s">
        <v>0</v>
      </c>
      <c r="N1599" t="s">
        <v>0</v>
      </c>
      <c r="O1599" t="s">
        <v>2165</v>
      </c>
      <c r="P1599">
        <v>2118</v>
      </c>
      <c r="Q1599" t="str">
        <f>_xlfn.XLOOKUP(P1599,Planilha1!$A$2:$A$3,Planilha1!$B$2:$B$3)</f>
        <v>Arena</v>
      </c>
      <c r="R1599" t="s">
        <v>0</v>
      </c>
      <c r="S1599" s="3">
        <v>1</v>
      </c>
      <c r="T1599" t="s">
        <v>10</v>
      </c>
      <c r="U1599" s="3">
        <v>1</v>
      </c>
      <c r="V1599" t="s">
        <v>10</v>
      </c>
      <c r="W1599" s="4">
        <v>1800</v>
      </c>
      <c r="X1599" s="17">
        <f t="shared" si="49"/>
        <v>1800</v>
      </c>
      <c r="Y1599" t="s">
        <v>11</v>
      </c>
      <c r="Z1599" s="3">
        <v>1</v>
      </c>
      <c r="AA1599" s="3">
        <v>0</v>
      </c>
      <c r="AB1599" s="3">
        <v>0</v>
      </c>
      <c r="AC1599" s="3">
        <v>0</v>
      </c>
      <c r="AD1599" s="4">
        <v>0</v>
      </c>
      <c r="AE1599" s="3">
        <v>0</v>
      </c>
      <c r="AF1599" s="4">
        <v>0</v>
      </c>
      <c r="AG1599" s="3">
        <v>1</v>
      </c>
      <c r="AH1599" s="4">
        <v>0</v>
      </c>
      <c r="AI1599" s="4">
        <v>0</v>
      </c>
      <c r="AJ1599" s="4">
        <v>0</v>
      </c>
      <c r="AK1599" s="4">
        <v>0</v>
      </c>
      <c r="AL1599" t="s">
        <v>2469</v>
      </c>
      <c r="AM1599" t="s">
        <v>13</v>
      </c>
    </row>
    <row r="1600" spans="1:39" x14ac:dyDescent="0.25">
      <c r="A1600" t="s">
        <v>2159</v>
      </c>
      <c r="B1600" t="s">
        <v>2160</v>
      </c>
      <c r="C1600" t="s">
        <v>3</v>
      </c>
      <c r="D1600" t="s">
        <v>2161</v>
      </c>
      <c r="E1600" t="str">
        <f>_xlfn.XLOOKUP(D1600,Planilha2!A:A,Planilha2!B:B)</f>
        <v>CC Manutençao</v>
      </c>
      <c r="F1600" s="2">
        <v>45306</v>
      </c>
      <c r="G1600" t="s">
        <v>2470</v>
      </c>
      <c r="H1600" s="10" t="s">
        <v>5770</v>
      </c>
      <c r="I1600" t="s">
        <v>2471</v>
      </c>
      <c r="J1600" t="s">
        <v>2472</v>
      </c>
      <c r="K1600" t="s">
        <v>2473</v>
      </c>
      <c r="L1600" t="str">
        <f t="shared" si="48"/>
        <v>Material</v>
      </c>
      <c r="M1600" t="s">
        <v>0</v>
      </c>
      <c r="N1600" t="s">
        <v>0</v>
      </c>
      <c r="O1600" t="s">
        <v>2165</v>
      </c>
      <c r="P1600">
        <v>1118</v>
      </c>
      <c r="Q1600" t="str">
        <f>_xlfn.XLOOKUP(P1600,Planilha1!$A$2:$A$3,Planilha1!$B$2:$B$3)</f>
        <v>Riocentro</v>
      </c>
      <c r="R1600" t="s">
        <v>2297</v>
      </c>
      <c r="S1600" s="3">
        <v>10</v>
      </c>
      <c r="T1600" t="s">
        <v>210</v>
      </c>
      <c r="U1600" s="3">
        <v>10</v>
      </c>
      <c r="V1600" t="s">
        <v>210</v>
      </c>
      <c r="W1600" s="4">
        <v>77</v>
      </c>
      <c r="X1600" s="17">
        <f t="shared" si="49"/>
        <v>770</v>
      </c>
      <c r="Y1600" t="s">
        <v>11</v>
      </c>
      <c r="Z1600" s="3">
        <v>1</v>
      </c>
      <c r="AA1600" s="3">
        <v>0</v>
      </c>
      <c r="AB1600" s="3">
        <v>0</v>
      </c>
      <c r="AC1600" s="3">
        <v>0</v>
      </c>
      <c r="AD1600" s="4">
        <v>0</v>
      </c>
      <c r="AE1600" s="3">
        <v>0</v>
      </c>
      <c r="AF1600" s="4">
        <v>0</v>
      </c>
      <c r="AG1600" s="3">
        <v>1</v>
      </c>
      <c r="AH1600" s="4">
        <v>0</v>
      </c>
      <c r="AI1600" s="4">
        <v>0</v>
      </c>
      <c r="AJ1600" s="4">
        <v>0</v>
      </c>
      <c r="AK1600" s="4">
        <v>0</v>
      </c>
      <c r="AL1600" t="s">
        <v>2474</v>
      </c>
      <c r="AM1600" t="s">
        <v>13</v>
      </c>
    </row>
    <row r="1601" spans="1:39" x14ac:dyDescent="0.25">
      <c r="A1601" t="s">
        <v>2159</v>
      </c>
      <c r="B1601" t="s">
        <v>2160</v>
      </c>
      <c r="C1601" t="s">
        <v>3</v>
      </c>
      <c r="D1601" t="s">
        <v>2475</v>
      </c>
      <c r="E1601" t="str">
        <f>_xlfn.XLOOKUP(D1601,Planilha2!A:A,Planilha2!B:B)</f>
        <v>CC Comercial</v>
      </c>
      <c r="F1601" s="2">
        <v>45306</v>
      </c>
      <c r="G1601" t="s">
        <v>2476</v>
      </c>
      <c r="H1601" s="10" t="s">
        <v>5771</v>
      </c>
      <c r="I1601" t="s">
        <v>2477</v>
      </c>
      <c r="J1601" t="s">
        <v>2478</v>
      </c>
      <c r="K1601" t="s">
        <v>8</v>
      </c>
      <c r="L1601" t="str">
        <f t="shared" si="48"/>
        <v>Serviço</v>
      </c>
      <c r="M1601" t="s">
        <v>0</v>
      </c>
      <c r="N1601" t="s">
        <v>0</v>
      </c>
      <c r="O1601" t="s">
        <v>2165</v>
      </c>
      <c r="P1601">
        <v>1118</v>
      </c>
      <c r="Q1601" t="str">
        <f>_xlfn.XLOOKUP(P1601,Planilha1!$A$2:$A$3,Planilha1!$B$2:$B$3)</f>
        <v>Riocentro</v>
      </c>
      <c r="R1601" t="s">
        <v>0</v>
      </c>
      <c r="S1601" s="5">
        <v>21364.799999999999</v>
      </c>
      <c r="T1601" t="s">
        <v>10</v>
      </c>
      <c r="U1601" s="5">
        <v>21364.799999999999</v>
      </c>
      <c r="V1601" t="s">
        <v>10</v>
      </c>
      <c r="W1601" s="4">
        <v>1</v>
      </c>
      <c r="X1601" s="17">
        <f t="shared" si="49"/>
        <v>21364.799999999999</v>
      </c>
      <c r="Y1601" t="s">
        <v>11</v>
      </c>
      <c r="Z1601" s="3">
        <v>1</v>
      </c>
      <c r="AA1601" s="3">
        <v>0</v>
      </c>
      <c r="AB1601" s="3">
        <v>0</v>
      </c>
      <c r="AC1601" s="3">
        <v>0</v>
      </c>
      <c r="AD1601" s="4">
        <v>0</v>
      </c>
      <c r="AE1601" s="3">
        <v>0</v>
      </c>
      <c r="AF1601" s="4">
        <v>0</v>
      </c>
      <c r="AG1601" s="3">
        <v>1</v>
      </c>
      <c r="AH1601" s="4">
        <v>0</v>
      </c>
      <c r="AI1601" s="4">
        <v>0</v>
      </c>
      <c r="AJ1601" s="4">
        <v>0</v>
      </c>
      <c r="AK1601" s="4">
        <v>0</v>
      </c>
      <c r="AL1601" t="s">
        <v>2479</v>
      </c>
      <c r="AM1601" t="s">
        <v>13</v>
      </c>
    </row>
    <row r="1602" spans="1:39" x14ac:dyDescent="0.25">
      <c r="A1602" t="s">
        <v>2159</v>
      </c>
      <c r="B1602" t="s">
        <v>2160</v>
      </c>
      <c r="C1602" t="s">
        <v>3</v>
      </c>
      <c r="D1602" t="s">
        <v>2251</v>
      </c>
      <c r="E1602" t="str">
        <f>_xlfn.XLOOKUP(D1602,Planilha2!A:A,Planilha2!B:B)</f>
        <v>CC Juridíco</v>
      </c>
      <c r="F1602" s="2">
        <v>45307</v>
      </c>
      <c r="G1602" t="s">
        <v>2480</v>
      </c>
      <c r="H1602" s="10" t="s">
        <v>5772</v>
      </c>
      <c r="I1602" t="s">
        <v>2389</v>
      </c>
      <c r="J1602" t="s">
        <v>2390</v>
      </c>
      <c r="K1602" t="s">
        <v>2391</v>
      </c>
      <c r="L1602" t="str">
        <f t="shared" si="48"/>
        <v>Serviço</v>
      </c>
      <c r="M1602" t="s">
        <v>0</v>
      </c>
      <c r="N1602" t="s">
        <v>0</v>
      </c>
      <c r="O1602" t="s">
        <v>2165</v>
      </c>
      <c r="P1602">
        <v>1118</v>
      </c>
      <c r="Q1602" t="str">
        <f>_xlfn.XLOOKUP(P1602,Planilha1!$A$2:$A$3,Planilha1!$B$2:$B$3)</f>
        <v>Riocentro</v>
      </c>
      <c r="R1602" t="s">
        <v>0</v>
      </c>
      <c r="S1602" s="3">
        <v>4500</v>
      </c>
      <c r="T1602" t="s">
        <v>210</v>
      </c>
      <c r="U1602" s="3">
        <v>4500</v>
      </c>
      <c r="V1602" t="s">
        <v>210</v>
      </c>
      <c r="W1602" s="4">
        <v>1</v>
      </c>
      <c r="X1602" s="17">
        <f t="shared" si="49"/>
        <v>4500</v>
      </c>
      <c r="Y1602" t="s">
        <v>11</v>
      </c>
      <c r="Z1602" s="3">
        <v>1</v>
      </c>
      <c r="AA1602" s="3">
        <v>0</v>
      </c>
      <c r="AB1602" s="3">
        <v>0</v>
      </c>
      <c r="AC1602" s="3">
        <v>2340</v>
      </c>
      <c r="AD1602" s="4">
        <v>0</v>
      </c>
      <c r="AE1602" s="3">
        <v>2340</v>
      </c>
      <c r="AF1602" s="4">
        <v>2340</v>
      </c>
      <c r="AG1602" s="3">
        <v>1</v>
      </c>
      <c r="AH1602" s="4">
        <v>0</v>
      </c>
      <c r="AI1602" s="4">
        <v>0</v>
      </c>
      <c r="AJ1602" s="4">
        <v>0</v>
      </c>
      <c r="AK1602" s="4">
        <v>0</v>
      </c>
      <c r="AL1602" t="s">
        <v>2481</v>
      </c>
      <c r="AM1602" t="s">
        <v>13</v>
      </c>
    </row>
    <row r="1603" spans="1:39" x14ac:dyDescent="0.25">
      <c r="A1603" t="s">
        <v>2159</v>
      </c>
      <c r="B1603" t="s">
        <v>2160</v>
      </c>
      <c r="C1603" t="s">
        <v>3</v>
      </c>
      <c r="D1603" t="s">
        <v>2395</v>
      </c>
      <c r="E1603" t="str">
        <f>_xlfn.XLOOKUP(D1603,Planilha2!A:A,Planilha2!B:B)</f>
        <v>Arena Marketing</v>
      </c>
      <c r="F1603" s="2">
        <v>45307</v>
      </c>
      <c r="G1603" t="s">
        <v>46</v>
      </c>
      <c r="H1603" s="10" t="s">
        <v>46</v>
      </c>
      <c r="I1603" t="s">
        <v>2434</v>
      </c>
      <c r="J1603" t="s">
        <v>2435</v>
      </c>
      <c r="K1603" t="s">
        <v>1644</v>
      </c>
      <c r="L1603" t="str">
        <f t="shared" ref="L1603:L1666" si="50">IF(LEFT(K1603,1)="s","Serviço",IF(LEFT(K1603,1)="l","Locação","Material"))</f>
        <v>Serviço</v>
      </c>
      <c r="M1603" t="s">
        <v>0</v>
      </c>
      <c r="N1603" t="s">
        <v>0</v>
      </c>
      <c r="O1603" t="s">
        <v>2165</v>
      </c>
      <c r="P1603">
        <v>2118</v>
      </c>
      <c r="Q1603" t="str">
        <f>_xlfn.XLOOKUP(P1603,Planilha1!$A$2:$A$3,Planilha1!$B$2:$B$3)</f>
        <v>Arena</v>
      </c>
      <c r="R1603" t="s">
        <v>0</v>
      </c>
      <c r="S1603" s="3">
        <v>1</v>
      </c>
      <c r="T1603" t="s">
        <v>10</v>
      </c>
      <c r="U1603" s="3">
        <v>1</v>
      </c>
      <c r="V1603" t="s">
        <v>10</v>
      </c>
      <c r="W1603" s="4">
        <v>2400</v>
      </c>
      <c r="X1603" s="17">
        <f t="shared" ref="X1603:X1666" si="51">W1603*S1603/Z1603</f>
        <v>2400</v>
      </c>
      <c r="Y1603" t="s">
        <v>11</v>
      </c>
      <c r="Z1603" s="3">
        <v>1</v>
      </c>
      <c r="AA1603" s="3">
        <v>0</v>
      </c>
      <c r="AB1603" s="3">
        <v>0</v>
      </c>
      <c r="AC1603" s="3">
        <v>0</v>
      </c>
      <c r="AD1603" s="4">
        <v>0</v>
      </c>
      <c r="AE1603" s="3">
        <v>0</v>
      </c>
      <c r="AF1603" s="4">
        <v>0</v>
      </c>
      <c r="AG1603" s="3">
        <v>1</v>
      </c>
      <c r="AH1603" s="4">
        <v>0</v>
      </c>
      <c r="AI1603" s="4">
        <v>0</v>
      </c>
      <c r="AJ1603" s="4">
        <v>0</v>
      </c>
      <c r="AK1603" s="4">
        <v>0</v>
      </c>
      <c r="AL1603" t="s">
        <v>2482</v>
      </c>
      <c r="AM1603" t="s">
        <v>13</v>
      </c>
    </row>
    <row r="1604" spans="1:39" x14ac:dyDescent="0.25">
      <c r="A1604" t="s">
        <v>2159</v>
      </c>
      <c r="B1604" t="s">
        <v>2160</v>
      </c>
      <c r="C1604" t="s">
        <v>3</v>
      </c>
      <c r="D1604" t="s">
        <v>2395</v>
      </c>
      <c r="E1604" t="str">
        <f>_xlfn.XLOOKUP(D1604,Planilha2!A:A,Planilha2!B:B)</f>
        <v>Arena Marketing</v>
      </c>
      <c r="F1604" s="2">
        <v>45307</v>
      </c>
      <c r="G1604" t="s">
        <v>2483</v>
      </c>
      <c r="H1604" s="10" t="s">
        <v>2483</v>
      </c>
      <c r="I1604" t="s">
        <v>2434</v>
      </c>
      <c r="J1604" t="s">
        <v>2435</v>
      </c>
      <c r="K1604" t="s">
        <v>1644</v>
      </c>
      <c r="L1604" t="str">
        <f t="shared" si="50"/>
        <v>Serviço</v>
      </c>
      <c r="M1604" t="s">
        <v>23</v>
      </c>
      <c r="N1604" t="s">
        <v>0</v>
      </c>
      <c r="O1604" t="s">
        <v>2165</v>
      </c>
      <c r="P1604">
        <v>2118</v>
      </c>
      <c r="Q1604" t="str">
        <f>_xlfn.XLOOKUP(P1604,Planilha1!$A$2:$A$3,Planilha1!$B$2:$B$3)</f>
        <v>Arena</v>
      </c>
      <c r="R1604" t="s">
        <v>0</v>
      </c>
      <c r="S1604" s="3">
        <v>1</v>
      </c>
      <c r="T1604" t="s">
        <v>10</v>
      </c>
      <c r="U1604" s="3">
        <v>1</v>
      </c>
      <c r="V1604" t="s">
        <v>10</v>
      </c>
      <c r="W1604" s="4">
        <v>2244</v>
      </c>
      <c r="X1604" s="17">
        <f t="shared" si="51"/>
        <v>2244</v>
      </c>
      <c r="Y1604" t="s">
        <v>11</v>
      </c>
      <c r="Z1604" s="3">
        <v>1</v>
      </c>
      <c r="AA1604" s="3">
        <v>0</v>
      </c>
      <c r="AB1604" s="3">
        <v>0</v>
      </c>
      <c r="AC1604" s="3">
        <v>0</v>
      </c>
      <c r="AD1604" s="4">
        <v>0</v>
      </c>
      <c r="AE1604" s="3">
        <v>0</v>
      </c>
      <c r="AF1604" s="4">
        <v>0</v>
      </c>
      <c r="AG1604" s="3">
        <v>1</v>
      </c>
      <c r="AH1604" s="4">
        <v>0</v>
      </c>
      <c r="AI1604" s="4">
        <v>0</v>
      </c>
      <c r="AJ1604" s="4">
        <v>0</v>
      </c>
      <c r="AK1604" s="4">
        <v>0</v>
      </c>
      <c r="AL1604" t="s">
        <v>2484</v>
      </c>
      <c r="AM1604" t="s">
        <v>13</v>
      </c>
    </row>
    <row r="1605" spans="1:39" x14ac:dyDescent="0.25">
      <c r="A1605" t="s">
        <v>2159</v>
      </c>
      <c r="B1605" t="s">
        <v>2160</v>
      </c>
      <c r="C1605" t="s">
        <v>3</v>
      </c>
      <c r="D1605" t="s">
        <v>2161</v>
      </c>
      <c r="E1605" t="str">
        <f>_xlfn.XLOOKUP(D1605,Planilha2!A:A,Planilha2!B:B)</f>
        <v>CC Manutençao</v>
      </c>
      <c r="F1605" s="2">
        <v>45307</v>
      </c>
      <c r="G1605" t="s">
        <v>2470</v>
      </c>
      <c r="H1605" s="10" t="s">
        <v>5770</v>
      </c>
      <c r="I1605" t="s">
        <v>2485</v>
      </c>
      <c r="J1605" t="s">
        <v>2486</v>
      </c>
      <c r="K1605" t="s">
        <v>2473</v>
      </c>
      <c r="L1605" t="str">
        <f t="shared" si="50"/>
        <v>Material</v>
      </c>
      <c r="M1605" t="s">
        <v>0</v>
      </c>
      <c r="N1605" t="s">
        <v>0</v>
      </c>
      <c r="O1605" t="s">
        <v>2165</v>
      </c>
      <c r="P1605">
        <v>1118</v>
      </c>
      <c r="Q1605" t="str">
        <f>_xlfn.XLOOKUP(P1605,Planilha1!$A$2:$A$3,Planilha1!$B$2:$B$3)</f>
        <v>Riocentro</v>
      </c>
      <c r="R1605" t="s">
        <v>2297</v>
      </c>
      <c r="S1605" s="3">
        <v>5</v>
      </c>
      <c r="T1605" t="s">
        <v>210</v>
      </c>
      <c r="U1605" s="3">
        <v>5</v>
      </c>
      <c r="V1605" t="s">
        <v>210</v>
      </c>
      <c r="W1605" s="4">
        <v>19</v>
      </c>
      <c r="X1605" s="17">
        <f t="shared" si="51"/>
        <v>95</v>
      </c>
      <c r="Y1605" t="s">
        <v>11</v>
      </c>
      <c r="Z1605" s="3">
        <v>1</v>
      </c>
      <c r="AA1605" s="3">
        <v>0</v>
      </c>
      <c r="AB1605" s="3">
        <v>0</v>
      </c>
      <c r="AC1605" s="3">
        <v>0</v>
      </c>
      <c r="AD1605" s="4">
        <v>0</v>
      </c>
      <c r="AE1605" s="3">
        <v>0</v>
      </c>
      <c r="AF1605" s="4">
        <v>0</v>
      </c>
      <c r="AG1605" s="3">
        <v>1</v>
      </c>
      <c r="AH1605" s="4">
        <v>0</v>
      </c>
      <c r="AI1605" s="4">
        <v>0</v>
      </c>
      <c r="AJ1605" s="4">
        <v>0</v>
      </c>
      <c r="AK1605" s="4">
        <v>0</v>
      </c>
      <c r="AL1605" t="s">
        <v>2487</v>
      </c>
      <c r="AM1605" t="s">
        <v>13</v>
      </c>
    </row>
    <row r="1606" spans="1:39" x14ac:dyDescent="0.25">
      <c r="A1606" t="s">
        <v>2178</v>
      </c>
      <c r="B1606" t="s">
        <v>2160</v>
      </c>
      <c r="C1606" t="s">
        <v>3</v>
      </c>
      <c r="D1606" t="s">
        <v>2161</v>
      </c>
      <c r="E1606" t="str">
        <f>_xlfn.XLOOKUP(D1606,Planilha2!A:A,Planilha2!B:B)</f>
        <v>CC Manutençao</v>
      </c>
      <c r="F1606" s="2">
        <v>45307</v>
      </c>
      <c r="G1606" t="s">
        <v>2470</v>
      </c>
      <c r="H1606" s="10" t="s">
        <v>5770</v>
      </c>
      <c r="I1606" t="s">
        <v>2488</v>
      </c>
      <c r="J1606" t="s">
        <v>2489</v>
      </c>
      <c r="K1606" t="s">
        <v>2473</v>
      </c>
      <c r="L1606" t="str">
        <f t="shared" si="50"/>
        <v>Material</v>
      </c>
      <c r="M1606" t="s">
        <v>0</v>
      </c>
      <c r="N1606" t="s">
        <v>0</v>
      </c>
      <c r="O1606" t="s">
        <v>2165</v>
      </c>
      <c r="P1606">
        <v>1118</v>
      </c>
      <c r="Q1606" t="str">
        <f>_xlfn.XLOOKUP(P1606,Planilha1!$A$2:$A$3,Planilha1!$B$2:$B$3)</f>
        <v>Riocentro</v>
      </c>
      <c r="R1606" t="s">
        <v>2297</v>
      </c>
      <c r="S1606" s="3">
        <v>5</v>
      </c>
      <c r="T1606" t="s">
        <v>210</v>
      </c>
      <c r="U1606" s="3">
        <v>5</v>
      </c>
      <c r="V1606" t="s">
        <v>210</v>
      </c>
      <c r="W1606" s="4">
        <v>24</v>
      </c>
      <c r="X1606" s="17">
        <f t="shared" si="51"/>
        <v>120</v>
      </c>
      <c r="Y1606" t="s">
        <v>11</v>
      </c>
      <c r="Z1606" s="3">
        <v>1</v>
      </c>
      <c r="AA1606" s="3">
        <v>0</v>
      </c>
      <c r="AB1606" s="3">
        <v>0</v>
      </c>
      <c r="AC1606" s="3">
        <v>0</v>
      </c>
      <c r="AD1606" s="4">
        <v>0</v>
      </c>
      <c r="AE1606" s="3">
        <v>0</v>
      </c>
      <c r="AF1606" s="4">
        <v>0</v>
      </c>
      <c r="AG1606" s="3">
        <v>1</v>
      </c>
      <c r="AH1606" s="4">
        <v>0</v>
      </c>
      <c r="AI1606" s="4">
        <v>0</v>
      </c>
      <c r="AJ1606" s="4">
        <v>0</v>
      </c>
      <c r="AK1606" s="4">
        <v>0</v>
      </c>
      <c r="AL1606" t="s">
        <v>2487</v>
      </c>
      <c r="AM1606" t="s">
        <v>13</v>
      </c>
    </row>
    <row r="1607" spans="1:39" x14ac:dyDescent="0.25">
      <c r="A1607" t="s">
        <v>2159</v>
      </c>
      <c r="B1607" t="s">
        <v>2160</v>
      </c>
      <c r="C1607" t="s">
        <v>3</v>
      </c>
      <c r="D1607" t="s">
        <v>2218</v>
      </c>
      <c r="E1607" t="str">
        <f>_xlfn.XLOOKUP(D1607,Planilha2!A:A,Planilha2!B:B)</f>
        <v>CC Adm.</v>
      </c>
      <c r="F1607" s="2">
        <v>45307</v>
      </c>
      <c r="G1607" t="s">
        <v>2219</v>
      </c>
      <c r="H1607" s="10" t="s">
        <v>5732</v>
      </c>
      <c r="I1607" t="s">
        <v>2220</v>
      </c>
      <c r="J1607" t="s">
        <v>2221</v>
      </c>
      <c r="K1607" t="s">
        <v>1209</v>
      </c>
      <c r="L1607" t="str">
        <f t="shared" si="50"/>
        <v>Serviço</v>
      </c>
      <c r="M1607" t="s">
        <v>0</v>
      </c>
      <c r="N1607" t="s">
        <v>0</v>
      </c>
      <c r="O1607" t="s">
        <v>2165</v>
      </c>
      <c r="P1607">
        <v>1118</v>
      </c>
      <c r="Q1607" t="str">
        <f>_xlfn.XLOOKUP(P1607,Planilha1!$A$2:$A$3,Planilha1!$B$2:$B$3)</f>
        <v>Riocentro</v>
      </c>
      <c r="R1607" t="s">
        <v>0</v>
      </c>
      <c r="S1607" s="3">
        <v>1</v>
      </c>
      <c r="T1607" t="s">
        <v>10</v>
      </c>
      <c r="U1607" s="3">
        <v>1</v>
      </c>
      <c r="V1607" t="s">
        <v>10</v>
      </c>
      <c r="W1607" s="4">
        <v>542.9</v>
      </c>
      <c r="X1607" s="17">
        <f t="shared" si="51"/>
        <v>542.9</v>
      </c>
      <c r="Y1607" t="s">
        <v>11</v>
      </c>
      <c r="Z1607" s="3">
        <v>1</v>
      </c>
      <c r="AA1607" s="3">
        <v>0</v>
      </c>
      <c r="AB1607" s="3">
        <v>0</v>
      </c>
      <c r="AC1607" s="3">
        <v>0</v>
      </c>
      <c r="AD1607" s="4">
        <v>0</v>
      </c>
      <c r="AE1607" s="3">
        <v>0</v>
      </c>
      <c r="AF1607" s="4">
        <v>0</v>
      </c>
      <c r="AG1607" s="3">
        <v>1</v>
      </c>
      <c r="AH1607" s="4">
        <v>0</v>
      </c>
      <c r="AI1607" s="4">
        <v>0</v>
      </c>
      <c r="AJ1607" s="4">
        <v>0</v>
      </c>
      <c r="AK1607" s="4">
        <v>0</v>
      </c>
      <c r="AL1607" t="s">
        <v>2490</v>
      </c>
      <c r="AM1607" t="s">
        <v>13</v>
      </c>
    </row>
    <row r="1608" spans="1:39" x14ac:dyDescent="0.25">
      <c r="A1608" t="s">
        <v>2159</v>
      </c>
      <c r="B1608" t="s">
        <v>2160</v>
      </c>
      <c r="C1608" t="s">
        <v>3</v>
      </c>
      <c r="D1608" t="s">
        <v>2266</v>
      </c>
      <c r="E1608" t="str">
        <f>_xlfn.XLOOKUP(D1608,Planilha2!A:A,Planilha2!B:B)</f>
        <v>Arena Manut</v>
      </c>
      <c r="F1608" s="2">
        <v>45307</v>
      </c>
      <c r="G1608" t="s">
        <v>2309</v>
      </c>
      <c r="H1608" s="10" t="s">
        <v>5748</v>
      </c>
      <c r="I1608" t="s">
        <v>2491</v>
      </c>
      <c r="J1608" t="s">
        <v>2492</v>
      </c>
      <c r="K1608" t="s">
        <v>2181</v>
      </c>
      <c r="L1608" t="str">
        <f t="shared" si="50"/>
        <v>Material</v>
      </c>
      <c r="M1608" t="s">
        <v>0</v>
      </c>
      <c r="N1608" t="s">
        <v>0</v>
      </c>
      <c r="O1608" t="s">
        <v>2165</v>
      </c>
      <c r="P1608">
        <v>2118</v>
      </c>
      <c r="Q1608" t="str">
        <f>_xlfn.XLOOKUP(P1608,Planilha1!$A$2:$A$3,Planilha1!$B$2:$B$3)</f>
        <v>Arena</v>
      </c>
      <c r="R1608" t="s">
        <v>0</v>
      </c>
      <c r="S1608" s="3">
        <v>125</v>
      </c>
      <c r="T1608" t="s">
        <v>210</v>
      </c>
      <c r="U1608" s="3">
        <v>125</v>
      </c>
      <c r="V1608" t="s">
        <v>210</v>
      </c>
      <c r="W1608" s="4">
        <v>10.99</v>
      </c>
      <c r="X1608" s="17">
        <f t="shared" si="51"/>
        <v>1373.75</v>
      </c>
      <c r="Y1608" t="s">
        <v>11</v>
      </c>
      <c r="Z1608" s="3">
        <v>1</v>
      </c>
      <c r="AA1608" s="3">
        <v>0</v>
      </c>
      <c r="AB1608" s="3">
        <v>0</v>
      </c>
      <c r="AC1608" s="3">
        <v>0</v>
      </c>
      <c r="AD1608" s="4">
        <v>0</v>
      </c>
      <c r="AE1608" s="3">
        <v>0</v>
      </c>
      <c r="AF1608" s="4">
        <v>0</v>
      </c>
      <c r="AG1608" s="3">
        <v>1</v>
      </c>
      <c r="AH1608" s="4">
        <v>0</v>
      </c>
      <c r="AI1608" s="4">
        <v>0</v>
      </c>
      <c r="AJ1608" s="4">
        <v>0</v>
      </c>
      <c r="AK1608" s="4">
        <v>0</v>
      </c>
      <c r="AL1608" t="s">
        <v>2493</v>
      </c>
      <c r="AM1608" t="s">
        <v>13</v>
      </c>
    </row>
    <row r="1609" spans="1:39" x14ac:dyDescent="0.25">
      <c r="A1609" t="s">
        <v>2178</v>
      </c>
      <c r="B1609" t="s">
        <v>2160</v>
      </c>
      <c r="C1609" t="s">
        <v>3</v>
      </c>
      <c r="D1609" t="s">
        <v>2266</v>
      </c>
      <c r="E1609" t="str">
        <f>_xlfn.XLOOKUP(D1609,Planilha2!A:A,Planilha2!B:B)</f>
        <v>Arena Manut</v>
      </c>
      <c r="F1609" s="2">
        <v>45307</v>
      </c>
      <c r="G1609" t="s">
        <v>2309</v>
      </c>
      <c r="H1609" s="10" t="s">
        <v>5748</v>
      </c>
      <c r="I1609" t="s">
        <v>2494</v>
      </c>
      <c r="J1609" t="s">
        <v>2495</v>
      </c>
      <c r="K1609" t="s">
        <v>2181</v>
      </c>
      <c r="L1609" t="str">
        <f t="shared" si="50"/>
        <v>Material</v>
      </c>
      <c r="M1609" t="s">
        <v>0</v>
      </c>
      <c r="N1609" t="s">
        <v>0</v>
      </c>
      <c r="O1609" t="s">
        <v>2165</v>
      </c>
      <c r="P1609">
        <v>2118</v>
      </c>
      <c r="Q1609" t="str">
        <f>_xlfn.XLOOKUP(P1609,Planilha1!$A$2:$A$3,Planilha1!$B$2:$B$3)</f>
        <v>Arena</v>
      </c>
      <c r="R1609" t="s">
        <v>0</v>
      </c>
      <c r="S1609" s="3">
        <v>2</v>
      </c>
      <c r="T1609" t="s">
        <v>210</v>
      </c>
      <c r="U1609" s="3">
        <v>2</v>
      </c>
      <c r="V1609" t="s">
        <v>210</v>
      </c>
      <c r="W1609" s="4">
        <v>34.700000000000003</v>
      </c>
      <c r="X1609" s="17">
        <f t="shared" si="51"/>
        <v>69.400000000000006</v>
      </c>
      <c r="Y1609" t="s">
        <v>11</v>
      </c>
      <c r="Z1609" s="3">
        <v>1</v>
      </c>
      <c r="AA1609" s="3">
        <v>0</v>
      </c>
      <c r="AB1609" s="3">
        <v>0</v>
      </c>
      <c r="AC1609" s="3">
        <v>0</v>
      </c>
      <c r="AD1609" s="4">
        <v>0</v>
      </c>
      <c r="AE1609" s="3">
        <v>0</v>
      </c>
      <c r="AF1609" s="4">
        <v>0</v>
      </c>
      <c r="AG1609" s="3">
        <v>1</v>
      </c>
      <c r="AH1609" s="4">
        <v>0</v>
      </c>
      <c r="AI1609" s="4">
        <v>0</v>
      </c>
      <c r="AJ1609" s="4">
        <v>0</v>
      </c>
      <c r="AK1609" s="4">
        <v>0</v>
      </c>
      <c r="AL1609" t="s">
        <v>2493</v>
      </c>
      <c r="AM1609" t="s">
        <v>13</v>
      </c>
    </row>
    <row r="1610" spans="1:39" x14ac:dyDescent="0.25">
      <c r="A1610" t="s">
        <v>2182</v>
      </c>
      <c r="B1610" t="s">
        <v>2160</v>
      </c>
      <c r="C1610" t="s">
        <v>3</v>
      </c>
      <c r="D1610" t="s">
        <v>2266</v>
      </c>
      <c r="E1610" t="str">
        <f>_xlfn.XLOOKUP(D1610,Planilha2!A:A,Planilha2!B:B)</f>
        <v>Arena Manut</v>
      </c>
      <c r="F1610" s="2">
        <v>45307</v>
      </c>
      <c r="G1610" t="s">
        <v>2309</v>
      </c>
      <c r="H1610" s="10" t="s">
        <v>5748</v>
      </c>
      <c r="I1610" t="s">
        <v>2496</v>
      </c>
      <c r="J1610" t="s">
        <v>2497</v>
      </c>
      <c r="K1610" t="s">
        <v>2181</v>
      </c>
      <c r="L1610" t="str">
        <f t="shared" si="50"/>
        <v>Material</v>
      </c>
      <c r="M1610" t="s">
        <v>0</v>
      </c>
      <c r="N1610" t="s">
        <v>0</v>
      </c>
      <c r="O1610" t="s">
        <v>2165</v>
      </c>
      <c r="P1610">
        <v>2118</v>
      </c>
      <c r="Q1610" t="str">
        <f>_xlfn.XLOOKUP(P1610,Planilha1!$A$2:$A$3,Planilha1!$B$2:$B$3)</f>
        <v>Arena</v>
      </c>
      <c r="R1610" t="s">
        <v>0</v>
      </c>
      <c r="S1610" s="3">
        <v>200</v>
      </c>
      <c r="T1610" t="s">
        <v>210</v>
      </c>
      <c r="U1610" s="3">
        <v>200</v>
      </c>
      <c r="V1610" t="s">
        <v>210</v>
      </c>
      <c r="W1610" s="4">
        <v>17.899999999999999</v>
      </c>
      <c r="X1610" s="17">
        <f t="shared" si="51"/>
        <v>3579.9999999999995</v>
      </c>
      <c r="Y1610" t="s">
        <v>11</v>
      </c>
      <c r="Z1610" s="3">
        <v>1</v>
      </c>
      <c r="AA1610" s="3">
        <v>0</v>
      </c>
      <c r="AB1610" s="3">
        <v>0</v>
      </c>
      <c r="AC1610" s="3">
        <v>0</v>
      </c>
      <c r="AD1610" s="4">
        <v>0</v>
      </c>
      <c r="AE1610" s="3">
        <v>0</v>
      </c>
      <c r="AF1610" s="4">
        <v>0</v>
      </c>
      <c r="AG1610" s="3">
        <v>1</v>
      </c>
      <c r="AH1610" s="4">
        <v>0</v>
      </c>
      <c r="AI1610" s="4">
        <v>0</v>
      </c>
      <c r="AJ1610" s="4">
        <v>0</v>
      </c>
      <c r="AK1610" s="4">
        <v>0</v>
      </c>
      <c r="AL1610" t="s">
        <v>2493</v>
      </c>
      <c r="AM1610" t="s">
        <v>13</v>
      </c>
    </row>
    <row r="1611" spans="1:39" x14ac:dyDescent="0.25">
      <c r="A1611" t="s">
        <v>2159</v>
      </c>
      <c r="B1611" t="s">
        <v>2160</v>
      </c>
      <c r="C1611" t="s">
        <v>3</v>
      </c>
      <c r="D1611" t="s">
        <v>2161</v>
      </c>
      <c r="E1611" t="str">
        <f>_xlfn.XLOOKUP(D1611,Planilha2!A:A,Planilha2!B:B)</f>
        <v>CC Manutençao</v>
      </c>
      <c r="F1611" s="2">
        <v>45307</v>
      </c>
      <c r="G1611" t="s">
        <v>5</v>
      </c>
      <c r="H1611" s="10" t="s">
        <v>5589</v>
      </c>
      <c r="I1611" t="s">
        <v>254</v>
      </c>
      <c r="J1611" t="s">
        <v>255</v>
      </c>
      <c r="K1611" t="s">
        <v>209</v>
      </c>
      <c r="L1611" t="str">
        <f t="shared" si="50"/>
        <v>Serviço</v>
      </c>
      <c r="M1611" t="s">
        <v>0</v>
      </c>
      <c r="N1611" t="s">
        <v>0</v>
      </c>
      <c r="O1611" t="s">
        <v>2165</v>
      </c>
      <c r="P1611">
        <v>1118</v>
      </c>
      <c r="Q1611" t="str">
        <f>_xlfn.XLOOKUP(P1611,Planilha1!$A$2:$A$3,Planilha1!$B$2:$B$3)</f>
        <v>Riocentro</v>
      </c>
      <c r="R1611" t="s">
        <v>0</v>
      </c>
      <c r="S1611" s="3">
        <v>1</v>
      </c>
      <c r="T1611" t="s">
        <v>210</v>
      </c>
      <c r="U1611" s="3">
        <v>1</v>
      </c>
      <c r="V1611" t="s">
        <v>210</v>
      </c>
      <c r="W1611" s="4">
        <v>404</v>
      </c>
      <c r="X1611" s="17">
        <f t="shared" si="51"/>
        <v>404</v>
      </c>
      <c r="Y1611" t="s">
        <v>11</v>
      </c>
      <c r="Z1611" s="3">
        <v>1</v>
      </c>
      <c r="AA1611" s="3">
        <v>0</v>
      </c>
      <c r="AB1611" s="3">
        <v>0</v>
      </c>
      <c r="AC1611" s="3">
        <v>0</v>
      </c>
      <c r="AD1611" s="4">
        <v>0</v>
      </c>
      <c r="AE1611" s="3">
        <v>0</v>
      </c>
      <c r="AF1611" s="4">
        <v>0</v>
      </c>
      <c r="AG1611" s="3">
        <v>1</v>
      </c>
      <c r="AH1611" s="4">
        <v>0</v>
      </c>
      <c r="AI1611" s="4">
        <v>0</v>
      </c>
      <c r="AJ1611" s="4">
        <v>0</v>
      </c>
      <c r="AK1611" s="4">
        <v>0</v>
      </c>
      <c r="AL1611" t="s">
        <v>2498</v>
      </c>
      <c r="AM1611" t="s">
        <v>13</v>
      </c>
    </row>
    <row r="1612" spans="1:39" x14ac:dyDescent="0.25">
      <c r="A1612" t="s">
        <v>2159</v>
      </c>
      <c r="B1612" t="s">
        <v>2160</v>
      </c>
      <c r="C1612" t="s">
        <v>3</v>
      </c>
      <c r="D1612" t="s">
        <v>2161</v>
      </c>
      <c r="E1612" t="str">
        <f>_xlfn.XLOOKUP(D1612,Planilha2!A:A,Planilha2!B:B)</f>
        <v>CC Manutençao</v>
      </c>
      <c r="F1612" s="2">
        <v>45308</v>
      </c>
      <c r="G1612" t="s">
        <v>2499</v>
      </c>
      <c r="H1612" s="10" t="s">
        <v>5773</v>
      </c>
      <c r="I1612" t="s">
        <v>2500</v>
      </c>
      <c r="J1612" t="s">
        <v>2501</v>
      </c>
      <c r="K1612" t="s">
        <v>1146</v>
      </c>
      <c r="L1612" t="str">
        <f t="shared" si="50"/>
        <v>Material</v>
      </c>
      <c r="M1612" t="s">
        <v>0</v>
      </c>
      <c r="N1612" t="s">
        <v>0</v>
      </c>
      <c r="O1612" t="s">
        <v>2165</v>
      </c>
      <c r="P1612">
        <v>1118</v>
      </c>
      <c r="Q1612" t="str">
        <f>_xlfn.XLOOKUP(P1612,Planilha1!$A$2:$A$3,Planilha1!$B$2:$B$3)</f>
        <v>Riocentro</v>
      </c>
      <c r="R1612" t="s">
        <v>2297</v>
      </c>
      <c r="S1612" s="3">
        <v>5</v>
      </c>
      <c r="T1612" t="s">
        <v>210</v>
      </c>
      <c r="U1612" s="3">
        <v>5</v>
      </c>
      <c r="V1612" t="s">
        <v>210</v>
      </c>
      <c r="W1612" s="4">
        <v>32</v>
      </c>
      <c r="X1612" s="17">
        <f t="shared" si="51"/>
        <v>160</v>
      </c>
      <c r="Y1612" t="s">
        <v>11</v>
      </c>
      <c r="Z1612" s="3">
        <v>1</v>
      </c>
      <c r="AA1612" s="3">
        <v>0</v>
      </c>
      <c r="AB1612" s="3">
        <v>0</v>
      </c>
      <c r="AC1612" s="3">
        <v>0</v>
      </c>
      <c r="AD1612" s="4">
        <v>0</v>
      </c>
      <c r="AE1612" s="3">
        <v>0</v>
      </c>
      <c r="AF1612" s="4">
        <v>0</v>
      </c>
      <c r="AG1612" s="3">
        <v>1</v>
      </c>
      <c r="AH1612" s="4">
        <v>0</v>
      </c>
      <c r="AI1612" s="4">
        <v>0</v>
      </c>
      <c r="AJ1612" s="4">
        <v>0</v>
      </c>
      <c r="AK1612" s="4">
        <v>0</v>
      </c>
      <c r="AL1612" t="s">
        <v>2502</v>
      </c>
      <c r="AM1612" t="s">
        <v>13</v>
      </c>
    </row>
    <row r="1613" spans="1:39" x14ac:dyDescent="0.25">
      <c r="A1613" t="s">
        <v>2178</v>
      </c>
      <c r="B1613" t="s">
        <v>2160</v>
      </c>
      <c r="C1613" t="s">
        <v>3</v>
      </c>
      <c r="D1613" t="s">
        <v>2161</v>
      </c>
      <c r="E1613" t="str">
        <f>_xlfn.XLOOKUP(D1613,Planilha2!A:A,Planilha2!B:B)</f>
        <v>CC Manutençao</v>
      </c>
      <c r="F1613" s="2">
        <v>45308</v>
      </c>
      <c r="G1613" t="s">
        <v>2499</v>
      </c>
      <c r="H1613" s="10" t="s">
        <v>5773</v>
      </c>
      <c r="I1613" t="s">
        <v>2503</v>
      </c>
      <c r="J1613" t="s">
        <v>2504</v>
      </c>
      <c r="K1613" t="s">
        <v>1146</v>
      </c>
      <c r="L1613" t="str">
        <f t="shared" si="50"/>
        <v>Material</v>
      </c>
      <c r="M1613" t="s">
        <v>0</v>
      </c>
      <c r="N1613" t="s">
        <v>0</v>
      </c>
      <c r="O1613" t="s">
        <v>2165</v>
      </c>
      <c r="P1613">
        <v>1118</v>
      </c>
      <c r="Q1613" t="str">
        <f>_xlfn.XLOOKUP(P1613,Planilha1!$A$2:$A$3,Planilha1!$B$2:$B$3)</f>
        <v>Riocentro</v>
      </c>
      <c r="R1613" t="s">
        <v>2297</v>
      </c>
      <c r="S1613" s="3">
        <v>25</v>
      </c>
      <c r="T1613" t="s">
        <v>2505</v>
      </c>
      <c r="U1613" s="3">
        <v>25</v>
      </c>
      <c r="V1613" t="s">
        <v>2505</v>
      </c>
      <c r="W1613" s="4">
        <v>5.3</v>
      </c>
      <c r="X1613" s="17">
        <f t="shared" si="51"/>
        <v>132.5</v>
      </c>
      <c r="Y1613" t="s">
        <v>11</v>
      </c>
      <c r="Z1613" s="3">
        <v>1</v>
      </c>
      <c r="AA1613" s="3">
        <v>0</v>
      </c>
      <c r="AB1613" s="3">
        <v>0</v>
      </c>
      <c r="AC1613" s="3">
        <v>0</v>
      </c>
      <c r="AD1613" s="4">
        <v>0</v>
      </c>
      <c r="AE1613" s="3">
        <v>0</v>
      </c>
      <c r="AF1613" s="4">
        <v>0</v>
      </c>
      <c r="AG1613" s="3">
        <v>1</v>
      </c>
      <c r="AH1613" s="4">
        <v>0</v>
      </c>
      <c r="AI1613" s="4">
        <v>0</v>
      </c>
      <c r="AJ1613" s="4">
        <v>0</v>
      </c>
      <c r="AK1613" s="4">
        <v>0</v>
      </c>
      <c r="AL1613" t="s">
        <v>2502</v>
      </c>
      <c r="AM1613" t="s">
        <v>13</v>
      </c>
    </row>
    <row r="1614" spans="1:39" x14ac:dyDescent="0.25">
      <c r="A1614" t="s">
        <v>2182</v>
      </c>
      <c r="B1614" t="s">
        <v>2160</v>
      </c>
      <c r="C1614" t="s">
        <v>3</v>
      </c>
      <c r="D1614" t="s">
        <v>2161</v>
      </c>
      <c r="E1614" t="str">
        <f>_xlfn.XLOOKUP(D1614,Planilha2!A:A,Planilha2!B:B)</f>
        <v>CC Manutençao</v>
      </c>
      <c r="F1614" s="2">
        <v>45308</v>
      </c>
      <c r="G1614" t="s">
        <v>2499</v>
      </c>
      <c r="H1614" s="10" t="s">
        <v>5773</v>
      </c>
      <c r="I1614" t="s">
        <v>2506</v>
      </c>
      <c r="J1614" t="s">
        <v>2507</v>
      </c>
      <c r="K1614" t="s">
        <v>2508</v>
      </c>
      <c r="L1614" t="str">
        <f t="shared" si="50"/>
        <v>Material</v>
      </c>
      <c r="M1614" t="s">
        <v>0</v>
      </c>
      <c r="N1614" t="s">
        <v>0</v>
      </c>
      <c r="O1614" t="s">
        <v>2165</v>
      </c>
      <c r="P1614">
        <v>1118</v>
      </c>
      <c r="Q1614" t="str">
        <f>_xlfn.XLOOKUP(P1614,Planilha1!$A$2:$A$3,Planilha1!$B$2:$B$3)</f>
        <v>Riocentro</v>
      </c>
      <c r="R1614" t="s">
        <v>2297</v>
      </c>
      <c r="S1614" s="3">
        <v>5</v>
      </c>
      <c r="T1614" t="s">
        <v>210</v>
      </c>
      <c r="U1614" s="3">
        <v>5</v>
      </c>
      <c r="V1614" t="s">
        <v>210</v>
      </c>
      <c r="W1614" s="4">
        <v>191.8</v>
      </c>
      <c r="X1614" s="17">
        <f t="shared" si="51"/>
        <v>959</v>
      </c>
      <c r="Y1614" t="s">
        <v>11</v>
      </c>
      <c r="Z1614" s="3">
        <v>1</v>
      </c>
      <c r="AA1614" s="3">
        <v>0</v>
      </c>
      <c r="AB1614" s="3">
        <v>0</v>
      </c>
      <c r="AC1614" s="3">
        <v>0</v>
      </c>
      <c r="AD1614" s="4">
        <v>0</v>
      </c>
      <c r="AE1614" s="3">
        <v>0</v>
      </c>
      <c r="AF1614" s="4">
        <v>0</v>
      </c>
      <c r="AG1614" s="3">
        <v>1</v>
      </c>
      <c r="AH1614" s="4">
        <v>0</v>
      </c>
      <c r="AI1614" s="4">
        <v>0</v>
      </c>
      <c r="AJ1614" s="4">
        <v>0</v>
      </c>
      <c r="AK1614" s="4">
        <v>0</v>
      </c>
      <c r="AL1614" t="s">
        <v>2502</v>
      </c>
      <c r="AM1614" t="s">
        <v>13</v>
      </c>
    </row>
    <row r="1615" spans="1:39" x14ac:dyDescent="0.25">
      <c r="A1615" t="s">
        <v>2185</v>
      </c>
      <c r="B1615" t="s">
        <v>2160</v>
      </c>
      <c r="C1615" t="s">
        <v>3</v>
      </c>
      <c r="D1615" t="s">
        <v>2161</v>
      </c>
      <c r="E1615" t="str">
        <f>_xlfn.XLOOKUP(D1615,Planilha2!A:A,Planilha2!B:B)</f>
        <v>CC Manutençao</v>
      </c>
      <c r="F1615" s="2">
        <v>45308</v>
      </c>
      <c r="G1615" t="s">
        <v>2499</v>
      </c>
      <c r="H1615" s="10" t="s">
        <v>5773</v>
      </c>
      <c r="I1615" t="s">
        <v>2509</v>
      </c>
      <c r="J1615" t="s">
        <v>2510</v>
      </c>
      <c r="K1615" t="s">
        <v>1146</v>
      </c>
      <c r="L1615" t="str">
        <f t="shared" si="50"/>
        <v>Material</v>
      </c>
      <c r="M1615" t="s">
        <v>0</v>
      </c>
      <c r="N1615" t="s">
        <v>0</v>
      </c>
      <c r="O1615" t="s">
        <v>2165</v>
      </c>
      <c r="P1615">
        <v>1118</v>
      </c>
      <c r="Q1615" t="str">
        <f>_xlfn.XLOOKUP(P1615,Planilha1!$A$2:$A$3,Planilha1!$B$2:$B$3)</f>
        <v>Riocentro</v>
      </c>
      <c r="R1615" t="s">
        <v>2297</v>
      </c>
      <c r="S1615" s="3">
        <v>5</v>
      </c>
      <c r="T1615" t="s">
        <v>210</v>
      </c>
      <c r="U1615" s="3">
        <v>5</v>
      </c>
      <c r="V1615" t="s">
        <v>210</v>
      </c>
      <c r="W1615" s="4">
        <v>167.5</v>
      </c>
      <c r="X1615" s="17">
        <f t="shared" si="51"/>
        <v>837.5</v>
      </c>
      <c r="Y1615" t="s">
        <v>11</v>
      </c>
      <c r="Z1615" s="3">
        <v>1</v>
      </c>
      <c r="AA1615" s="3">
        <v>0</v>
      </c>
      <c r="AB1615" s="3">
        <v>0</v>
      </c>
      <c r="AC1615" s="3">
        <v>0</v>
      </c>
      <c r="AD1615" s="4">
        <v>0</v>
      </c>
      <c r="AE1615" s="3">
        <v>0</v>
      </c>
      <c r="AF1615" s="4">
        <v>0</v>
      </c>
      <c r="AG1615" s="3">
        <v>1</v>
      </c>
      <c r="AH1615" s="4">
        <v>0</v>
      </c>
      <c r="AI1615" s="4">
        <v>0</v>
      </c>
      <c r="AJ1615" s="4">
        <v>0</v>
      </c>
      <c r="AK1615" s="4">
        <v>0</v>
      </c>
      <c r="AL1615" t="s">
        <v>2502</v>
      </c>
      <c r="AM1615" t="s">
        <v>13</v>
      </c>
    </row>
    <row r="1616" spans="1:39" x14ac:dyDescent="0.25">
      <c r="A1616" t="s">
        <v>2159</v>
      </c>
      <c r="B1616" t="s">
        <v>2160</v>
      </c>
      <c r="C1616" t="s">
        <v>3</v>
      </c>
      <c r="D1616" t="s">
        <v>2161</v>
      </c>
      <c r="E1616" t="str">
        <f>_xlfn.XLOOKUP(D1616,Planilha2!A:A,Planilha2!B:B)</f>
        <v>CC Manutençao</v>
      </c>
      <c r="F1616" s="2">
        <v>45308</v>
      </c>
      <c r="G1616" t="s">
        <v>2418</v>
      </c>
      <c r="H1616" s="10" t="s">
        <v>5761</v>
      </c>
      <c r="I1616" t="s">
        <v>2511</v>
      </c>
      <c r="J1616" t="s">
        <v>2512</v>
      </c>
      <c r="K1616" t="s">
        <v>1146</v>
      </c>
      <c r="L1616" t="str">
        <f t="shared" si="50"/>
        <v>Material</v>
      </c>
      <c r="M1616" t="s">
        <v>0</v>
      </c>
      <c r="N1616" t="s">
        <v>0</v>
      </c>
      <c r="O1616" t="s">
        <v>2165</v>
      </c>
      <c r="P1616">
        <v>1118</v>
      </c>
      <c r="Q1616" t="str">
        <f>_xlfn.XLOOKUP(P1616,Planilha1!$A$2:$A$3,Planilha1!$B$2:$B$3)</f>
        <v>Riocentro</v>
      </c>
      <c r="R1616" t="s">
        <v>2297</v>
      </c>
      <c r="S1616" s="3">
        <v>15</v>
      </c>
      <c r="T1616" t="s">
        <v>210</v>
      </c>
      <c r="U1616" s="3">
        <v>15</v>
      </c>
      <c r="V1616" t="s">
        <v>210</v>
      </c>
      <c r="W1616" s="4">
        <v>37.9</v>
      </c>
      <c r="X1616" s="17">
        <f t="shared" si="51"/>
        <v>568.5</v>
      </c>
      <c r="Y1616" t="s">
        <v>11</v>
      </c>
      <c r="Z1616" s="3">
        <v>1</v>
      </c>
      <c r="AA1616" s="3">
        <v>0</v>
      </c>
      <c r="AB1616" s="3">
        <v>0</v>
      </c>
      <c r="AC1616" s="3">
        <v>0</v>
      </c>
      <c r="AD1616" s="4">
        <v>0</v>
      </c>
      <c r="AE1616" s="3">
        <v>0</v>
      </c>
      <c r="AF1616" s="4">
        <v>0</v>
      </c>
      <c r="AG1616" s="3">
        <v>1</v>
      </c>
      <c r="AH1616" s="4">
        <v>0</v>
      </c>
      <c r="AI1616" s="4">
        <v>0</v>
      </c>
      <c r="AJ1616" s="4">
        <v>0</v>
      </c>
      <c r="AK1616" s="4">
        <v>0</v>
      </c>
      <c r="AL1616" t="s">
        <v>2513</v>
      </c>
      <c r="AM1616" t="s">
        <v>13</v>
      </c>
    </row>
    <row r="1617" spans="1:39" x14ac:dyDescent="0.25">
      <c r="A1617" t="s">
        <v>2159</v>
      </c>
      <c r="B1617" t="s">
        <v>2160</v>
      </c>
      <c r="C1617" t="s">
        <v>3</v>
      </c>
      <c r="D1617" t="s">
        <v>2161</v>
      </c>
      <c r="E1617" t="str">
        <f>_xlfn.XLOOKUP(D1617,Planilha2!A:A,Planilha2!B:B)</f>
        <v>CC Manutençao</v>
      </c>
      <c r="F1617" s="2">
        <v>45308</v>
      </c>
      <c r="G1617" t="s">
        <v>2309</v>
      </c>
      <c r="H1617" s="10" t="s">
        <v>5748</v>
      </c>
      <c r="I1617" t="s">
        <v>2514</v>
      </c>
      <c r="J1617" t="s">
        <v>2515</v>
      </c>
      <c r="K1617" t="s">
        <v>1146</v>
      </c>
      <c r="L1617" t="str">
        <f t="shared" si="50"/>
        <v>Material</v>
      </c>
      <c r="M1617" t="s">
        <v>0</v>
      </c>
      <c r="N1617" t="s">
        <v>0</v>
      </c>
      <c r="O1617" t="s">
        <v>2165</v>
      </c>
      <c r="P1617">
        <v>1118</v>
      </c>
      <c r="Q1617" t="str">
        <f>_xlfn.XLOOKUP(P1617,Planilha1!$A$2:$A$3,Planilha1!$B$2:$B$3)</f>
        <v>Riocentro</v>
      </c>
      <c r="R1617" t="s">
        <v>2297</v>
      </c>
      <c r="S1617" s="3">
        <v>10</v>
      </c>
      <c r="T1617" t="s">
        <v>210</v>
      </c>
      <c r="U1617" s="3">
        <v>10</v>
      </c>
      <c r="V1617" t="s">
        <v>210</v>
      </c>
      <c r="W1617" s="4">
        <v>57.2</v>
      </c>
      <c r="X1617" s="17">
        <f t="shared" si="51"/>
        <v>572</v>
      </c>
      <c r="Y1617" t="s">
        <v>11</v>
      </c>
      <c r="Z1617" s="3">
        <v>1</v>
      </c>
      <c r="AA1617" s="3">
        <v>0</v>
      </c>
      <c r="AB1617" s="3">
        <v>0</v>
      </c>
      <c r="AC1617" s="3">
        <v>0</v>
      </c>
      <c r="AD1617" s="4">
        <v>0</v>
      </c>
      <c r="AE1617" s="3">
        <v>0</v>
      </c>
      <c r="AF1617" s="4">
        <v>0</v>
      </c>
      <c r="AG1617" s="3">
        <v>1</v>
      </c>
      <c r="AH1617" s="4">
        <v>0</v>
      </c>
      <c r="AI1617" s="4">
        <v>0</v>
      </c>
      <c r="AJ1617" s="4">
        <v>0</v>
      </c>
      <c r="AK1617" s="4">
        <v>0</v>
      </c>
      <c r="AL1617" t="s">
        <v>2516</v>
      </c>
      <c r="AM1617" t="s">
        <v>13</v>
      </c>
    </row>
    <row r="1618" spans="1:39" x14ac:dyDescent="0.25">
      <c r="A1618" t="s">
        <v>2182</v>
      </c>
      <c r="B1618" t="s">
        <v>2160</v>
      </c>
      <c r="C1618" t="s">
        <v>3</v>
      </c>
      <c r="D1618" t="s">
        <v>2161</v>
      </c>
      <c r="E1618" t="str">
        <f>_xlfn.XLOOKUP(D1618,Planilha2!A:A,Planilha2!B:B)</f>
        <v>CC Manutençao</v>
      </c>
      <c r="F1618" s="2">
        <v>45308</v>
      </c>
      <c r="G1618" t="s">
        <v>2309</v>
      </c>
      <c r="H1618" s="10" t="s">
        <v>5748</v>
      </c>
      <c r="I1618" t="s">
        <v>2517</v>
      </c>
      <c r="J1618" t="s">
        <v>2518</v>
      </c>
      <c r="K1618" t="s">
        <v>1146</v>
      </c>
      <c r="L1618" t="str">
        <f t="shared" si="50"/>
        <v>Material</v>
      </c>
      <c r="M1618" t="s">
        <v>0</v>
      </c>
      <c r="N1618" t="s">
        <v>0</v>
      </c>
      <c r="O1618" t="s">
        <v>2165</v>
      </c>
      <c r="P1618">
        <v>1118</v>
      </c>
      <c r="Q1618" t="str">
        <f>_xlfn.XLOOKUP(P1618,Planilha1!$A$2:$A$3,Planilha1!$B$2:$B$3)</f>
        <v>Riocentro</v>
      </c>
      <c r="R1618" t="s">
        <v>2297</v>
      </c>
      <c r="S1618" s="3">
        <v>16</v>
      </c>
      <c r="T1618" t="s">
        <v>210</v>
      </c>
      <c r="U1618" s="3">
        <v>16</v>
      </c>
      <c r="V1618" t="s">
        <v>210</v>
      </c>
      <c r="W1618" s="4">
        <v>105</v>
      </c>
      <c r="X1618" s="17">
        <f t="shared" si="51"/>
        <v>1680</v>
      </c>
      <c r="Y1618" t="s">
        <v>11</v>
      </c>
      <c r="Z1618" s="3">
        <v>1</v>
      </c>
      <c r="AA1618" s="3">
        <v>0</v>
      </c>
      <c r="AB1618" s="3">
        <v>0</v>
      </c>
      <c r="AC1618" s="3">
        <v>0</v>
      </c>
      <c r="AD1618" s="4">
        <v>0</v>
      </c>
      <c r="AE1618" s="3">
        <v>0</v>
      </c>
      <c r="AF1618" s="4">
        <v>0</v>
      </c>
      <c r="AG1618" s="3">
        <v>1</v>
      </c>
      <c r="AH1618" s="4">
        <v>0</v>
      </c>
      <c r="AI1618" s="4">
        <v>0</v>
      </c>
      <c r="AJ1618" s="4">
        <v>0</v>
      </c>
      <c r="AK1618" s="4">
        <v>0</v>
      </c>
      <c r="AL1618" t="s">
        <v>2516</v>
      </c>
      <c r="AM1618" t="s">
        <v>13</v>
      </c>
    </row>
    <row r="1619" spans="1:39" x14ac:dyDescent="0.25">
      <c r="A1619" t="s">
        <v>2159</v>
      </c>
      <c r="B1619" t="s">
        <v>2160</v>
      </c>
      <c r="C1619" t="s">
        <v>3</v>
      </c>
      <c r="D1619" t="s">
        <v>2519</v>
      </c>
      <c r="E1619" t="str">
        <f>_xlfn.XLOOKUP(D1619,Planilha2!A:A,Planilha2!B:B)</f>
        <v>Arena Juridíco</v>
      </c>
      <c r="F1619" s="2">
        <v>45308</v>
      </c>
      <c r="G1619" t="s">
        <v>2520</v>
      </c>
      <c r="H1619" s="10" t="s">
        <v>5774</v>
      </c>
      <c r="I1619" t="s">
        <v>2253</v>
      </c>
      <c r="J1619" t="s">
        <v>2254</v>
      </c>
      <c r="K1619" t="s">
        <v>2255</v>
      </c>
      <c r="L1619" t="str">
        <f t="shared" si="50"/>
        <v>Serviço</v>
      </c>
      <c r="M1619" t="s">
        <v>0</v>
      </c>
      <c r="N1619" t="s">
        <v>0</v>
      </c>
      <c r="O1619" t="s">
        <v>2165</v>
      </c>
      <c r="P1619">
        <v>2118</v>
      </c>
      <c r="Q1619" t="str">
        <f>_xlfn.XLOOKUP(P1619,Planilha1!$A$2:$A$3,Planilha1!$B$2:$B$3)</f>
        <v>Arena</v>
      </c>
      <c r="R1619" t="s">
        <v>0</v>
      </c>
      <c r="S1619" s="5">
        <v>83209.36</v>
      </c>
      <c r="T1619" t="s">
        <v>10</v>
      </c>
      <c r="U1619" s="5">
        <v>83209.36</v>
      </c>
      <c r="V1619" t="s">
        <v>10</v>
      </c>
      <c r="W1619" s="4">
        <v>1</v>
      </c>
      <c r="X1619" s="17">
        <f t="shared" si="51"/>
        <v>83209.36</v>
      </c>
      <c r="Y1619" t="s">
        <v>11</v>
      </c>
      <c r="Z1619" s="3">
        <v>1</v>
      </c>
      <c r="AA1619" s="3">
        <v>0</v>
      </c>
      <c r="AB1619" s="3">
        <v>0</v>
      </c>
      <c r="AC1619" s="3">
        <v>0</v>
      </c>
      <c r="AD1619" s="4">
        <v>0</v>
      </c>
      <c r="AE1619" s="3">
        <v>0</v>
      </c>
      <c r="AF1619" s="4">
        <v>0</v>
      </c>
      <c r="AG1619" s="3">
        <v>1</v>
      </c>
      <c r="AH1619" s="4">
        <v>0</v>
      </c>
      <c r="AI1619" s="4">
        <v>0</v>
      </c>
      <c r="AJ1619" s="4">
        <v>0</v>
      </c>
      <c r="AK1619" s="4">
        <v>0</v>
      </c>
      <c r="AL1619" t="s">
        <v>2521</v>
      </c>
      <c r="AM1619" t="s">
        <v>13</v>
      </c>
    </row>
    <row r="1620" spans="1:39" x14ac:dyDescent="0.25">
      <c r="A1620" t="s">
        <v>2159</v>
      </c>
      <c r="B1620" t="s">
        <v>2160</v>
      </c>
      <c r="C1620" t="s">
        <v>3</v>
      </c>
      <c r="D1620" t="s">
        <v>2161</v>
      </c>
      <c r="E1620" t="str">
        <f>_xlfn.XLOOKUP(D1620,Planilha2!A:A,Planilha2!B:B)</f>
        <v>CC Manutençao</v>
      </c>
      <c r="F1620" s="2">
        <v>45308</v>
      </c>
      <c r="G1620" t="s">
        <v>2522</v>
      </c>
      <c r="H1620" s="10" t="s">
        <v>5775</v>
      </c>
      <c r="I1620" t="s">
        <v>2523</v>
      </c>
      <c r="J1620" t="s">
        <v>2524</v>
      </c>
      <c r="K1620" t="s">
        <v>1146</v>
      </c>
      <c r="L1620" t="str">
        <f t="shared" si="50"/>
        <v>Material</v>
      </c>
      <c r="M1620" t="s">
        <v>0</v>
      </c>
      <c r="N1620" t="s">
        <v>0</v>
      </c>
      <c r="O1620" t="s">
        <v>2165</v>
      </c>
      <c r="P1620">
        <v>1118</v>
      </c>
      <c r="Q1620" t="str">
        <f>_xlfn.XLOOKUP(P1620,Planilha1!$A$2:$A$3,Planilha1!$B$2:$B$3)</f>
        <v>Riocentro</v>
      </c>
      <c r="R1620" t="s">
        <v>2297</v>
      </c>
      <c r="S1620" s="3">
        <v>2</v>
      </c>
      <c r="T1620" t="s">
        <v>210</v>
      </c>
      <c r="U1620" s="3">
        <v>2</v>
      </c>
      <c r="V1620" t="s">
        <v>210</v>
      </c>
      <c r="W1620" s="4">
        <v>1595</v>
      </c>
      <c r="X1620" s="17">
        <f t="shared" si="51"/>
        <v>3190</v>
      </c>
      <c r="Y1620" t="s">
        <v>11</v>
      </c>
      <c r="Z1620" s="3">
        <v>1</v>
      </c>
      <c r="AA1620" s="3">
        <v>0</v>
      </c>
      <c r="AB1620" s="3">
        <v>0</v>
      </c>
      <c r="AC1620" s="3">
        <v>0</v>
      </c>
      <c r="AD1620" s="4">
        <v>0</v>
      </c>
      <c r="AE1620" s="3">
        <v>2</v>
      </c>
      <c r="AF1620" s="4">
        <v>3190</v>
      </c>
      <c r="AG1620" s="3">
        <v>1</v>
      </c>
      <c r="AH1620" s="4">
        <v>0</v>
      </c>
      <c r="AI1620" s="4">
        <v>0</v>
      </c>
      <c r="AJ1620" s="4">
        <v>0</v>
      </c>
      <c r="AK1620" s="4">
        <v>0</v>
      </c>
      <c r="AL1620" t="s">
        <v>2525</v>
      </c>
      <c r="AM1620" t="s">
        <v>13</v>
      </c>
    </row>
    <row r="1621" spans="1:39" x14ac:dyDescent="0.25">
      <c r="A1621" t="s">
        <v>2159</v>
      </c>
      <c r="B1621" t="s">
        <v>2160</v>
      </c>
      <c r="C1621" t="s">
        <v>3</v>
      </c>
      <c r="D1621" t="s">
        <v>2161</v>
      </c>
      <c r="E1621" t="str">
        <f>_xlfn.XLOOKUP(D1621,Planilha2!A:A,Planilha2!B:B)</f>
        <v>CC Manutençao</v>
      </c>
      <c r="F1621" s="2">
        <v>45308</v>
      </c>
      <c r="G1621" t="s">
        <v>2526</v>
      </c>
      <c r="H1621" s="10" t="s">
        <v>5776</v>
      </c>
      <c r="I1621" t="s">
        <v>2523</v>
      </c>
      <c r="J1621" t="s">
        <v>2524</v>
      </c>
      <c r="K1621" t="s">
        <v>1146</v>
      </c>
      <c r="L1621" t="str">
        <f t="shared" si="50"/>
        <v>Material</v>
      </c>
      <c r="M1621" t="s">
        <v>23</v>
      </c>
      <c r="N1621" t="s">
        <v>0</v>
      </c>
      <c r="O1621" t="s">
        <v>2165</v>
      </c>
      <c r="P1621">
        <v>1118</v>
      </c>
      <c r="Q1621" t="str">
        <f>_xlfn.XLOOKUP(P1621,Planilha1!$A$2:$A$3,Planilha1!$B$2:$B$3)</f>
        <v>Riocentro</v>
      </c>
      <c r="R1621" t="s">
        <v>2297</v>
      </c>
      <c r="S1621" s="3">
        <v>0</v>
      </c>
      <c r="T1621" t="s">
        <v>210</v>
      </c>
      <c r="U1621" s="3">
        <v>0</v>
      </c>
      <c r="V1621" t="s">
        <v>210</v>
      </c>
      <c r="W1621" s="4">
        <v>0</v>
      </c>
      <c r="X1621" s="17">
        <f t="shared" si="51"/>
        <v>0</v>
      </c>
      <c r="Y1621" t="s">
        <v>11</v>
      </c>
      <c r="Z1621" s="3">
        <v>1</v>
      </c>
      <c r="AA1621" s="3">
        <v>0</v>
      </c>
      <c r="AB1621" s="3">
        <v>0</v>
      </c>
      <c r="AC1621" s="3">
        <v>0</v>
      </c>
      <c r="AD1621" s="4">
        <v>0</v>
      </c>
      <c r="AE1621" s="3">
        <v>0</v>
      </c>
      <c r="AF1621" s="4">
        <v>0</v>
      </c>
      <c r="AG1621" s="3">
        <v>1</v>
      </c>
      <c r="AH1621" s="4">
        <v>0</v>
      </c>
      <c r="AI1621" s="4">
        <v>0</v>
      </c>
      <c r="AJ1621" s="4">
        <v>0</v>
      </c>
      <c r="AK1621" s="4">
        <v>0</v>
      </c>
      <c r="AL1621" t="s">
        <v>2527</v>
      </c>
      <c r="AM1621" t="s">
        <v>13</v>
      </c>
    </row>
    <row r="1622" spans="1:39" x14ac:dyDescent="0.25">
      <c r="A1622" t="s">
        <v>2159</v>
      </c>
      <c r="B1622" t="s">
        <v>2160</v>
      </c>
      <c r="C1622" t="s">
        <v>3</v>
      </c>
      <c r="D1622" t="s">
        <v>2266</v>
      </c>
      <c r="E1622" t="str">
        <f>_xlfn.XLOOKUP(D1622,Planilha2!A:A,Planilha2!B:B)</f>
        <v>Arena Manut</v>
      </c>
      <c r="F1622" s="2">
        <v>45308</v>
      </c>
      <c r="G1622" t="s">
        <v>780</v>
      </c>
      <c r="H1622" s="10" t="s">
        <v>5638</v>
      </c>
      <c r="I1622" t="s">
        <v>1125</v>
      </c>
      <c r="J1622" t="s">
        <v>2528</v>
      </c>
      <c r="K1622" t="s">
        <v>8</v>
      </c>
      <c r="L1622" t="str">
        <f t="shared" si="50"/>
        <v>Serviço</v>
      </c>
      <c r="M1622" t="s">
        <v>0</v>
      </c>
      <c r="N1622" t="s">
        <v>0</v>
      </c>
      <c r="O1622" t="s">
        <v>2165</v>
      </c>
      <c r="P1622">
        <v>2118</v>
      </c>
      <c r="Q1622" t="str">
        <f>_xlfn.XLOOKUP(P1622,Planilha1!$A$2:$A$3,Planilha1!$B$2:$B$3)</f>
        <v>Arena</v>
      </c>
      <c r="R1622" t="s">
        <v>0</v>
      </c>
      <c r="S1622" s="3">
        <v>1</v>
      </c>
      <c r="T1622" t="s">
        <v>10</v>
      </c>
      <c r="U1622" s="3">
        <v>1</v>
      </c>
      <c r="V1622" t="s">
        <v>10</v>
      </c>
      <c r="W1622" s="4">
        <v>5000</v>
      </c>
      <c r="X1622" s="17">
        <f t="shared" si="51"/>
        <v>5000</v>
      </c>
      <c r="Y1622" t="s">
        <v>11</v>
      </c>
      <c r="Z1622" s="3">
        <v>1</v>
      </c>
      <c r="AA1622" s="3">
        <v>0</v>
      </c>
      <c r="AB1622" s="3">
        <v>0</v>
      </c>
      <c r="AC1622" s="3">
        <v>0</v>
      </c>
      <c r="AD1622" s="4">
        <v>0</v>
      </c>
      <c r="AE1622" s="3">
        <v>0</v>
      </c>
      <c r="AF1622" s="4">
        <v>0</v>
      </c>
      <c r="AG1622" s="3">
        <v>1</v>
      </c>
      <c r="AH1622" s="4">
        <v>0</v>
      </c>
      <c r="AI1622" s="4">
        <v>0</v>
      </c>
      <c r="AJ1622" s="4">
        <v>0</v>
      </c>
      <c r="AK1622" s="4">
        <v>0</v>
      </c>
      <c r="AL1622" t="s">
        <v>2529</v>
      </c>
      <c r="AM1622" t="s">
        <v>13</v>
      </c>
    </row>
    <row r="1623" spans="1:39" x14ac:dyDescent="0.25">
      <c r="A1623" t="s">
        <v>2159</v>
      </c>
      <c r="B1623" t="s">
        <v>2160</v>
      </c>
      <c r="C1623" t="s">
        <v>3</v>
      </c>
      <c r="D1623" t="s">
        <v>2530</v>
      </c>
      <c r="E1623" t="str">
        <f>_xlfn.XLOOKUP(D1623,Planilha2!A:A,Planilha2!B:B)</f>
        <v>Arena Segurança</v>
      </c>
      <c r="F1623" s="2">
        <v>45308</v>
      </c>
      <c r="G1623" t="s">
        <v>2531</v>
      </c>
      <c r="H1623" s="10" t="s">
        <v>5777</v>
      </c>
      <c r="I1623" t="s">
        <v>2532</v>
      </c>
      <c r="J1623" t="s">
        <v>2533</v>
      </c>
      <c r="K1623" t="s">
        <v>8</v>
      </c>
      <c r="L1623" t="str">
        <f t="shared" si="50"/>
        <v>Serviço</v>
      </c>
      <c r="M1623" t="s">
        <v>0</v>
      </c>
      <c r="N1623" t="s">
        <v>0</v>
      </c>
      <c r="O1623" t="s">
        <v>2165</v>
      </c>
      <c r="P1623">
        <v>2118</v>
      </c>
      <c r="Q1623" t="str">
        <f>_xlfn.XLOOKUP(P1623,Planilha1!$A$2:$A$3,Planilha1!$B$2:$B$3)</f>
        <v>Arena</v>
      </c>
      <c r="R1623" t="s">
        <v>0</v>
      </c>
      <c r="S1623" s="3">
        <v>1</v>
      </c>
      <c r="T1623" t="s">
        <v>10</v>
      </c>
      <c r="U1623" s="3">
        <v>1</v>
      </c>
      <c r="V1623" t="s">
        <v>10</v>
      </c>
      <c r="W1623" s="4">
        <v>23239.38</v>
      </c>
      <c r="X1623" s="17">
        <f t="shared" si="51"/>
        <v>23239.38</v>
      </c>
      <c r="Y1623" t="s">
        <v>11</v>
      </c>
      <c r="Z1623" s="3">
        <v>1</v>
      </c>
      <c r="AA1623" s="3">
        <v>0</v>
      </c>
      <c r="AB1623" s="3">
        <v>0</v>
      </c>
      <c r="AC1623" s="3">
        <v>0</v>
      </c>
      <c r="AD1623" s="4">
        <v>0</v>
      </c>
      <c r="AE1623" s="3">
        <v>0</v>
      </c>
      <c r="AF1623" s="4">
        <v>0</v>
      </c>
      <c r="AG1623" s="3">
        <v>1</v>
      </c>
      <c r="AH1623" s="4">
        <v>0</v>
      </c>
      <c r="AI1623" s="4">
        <v>0</v>
      </c>
      <c r="AJ1623" s="4">
        <v>0</v>
      </c>
      <c r="AK1623" s="4">
        <v>0</v>
      </c>
      <c r="AL1623" t="s">
        <v>2534</v>
      </c>
      <c r="AM1623" t="s">
        <v>13</v>
      </c>
    </row>
    <row r="1624" spans="1:39" x14ac:dyDescent="0.25">
      <c r="A1624" t="s">
        <v>2159</v>
      </c>
      <c r="B1624" t="s">
        <v>2160</v>
      </c>
      <c r="C1624" t="s">
        <v>3</v>
      </c>
      <c r="D1624" t="s">
        <v>2197</v>
      </c>
      <c r="E1624" t="str">
        <f>_xlfn.XLOOKUP(D1624,Planilha2!A:A,Planilha2!B:B)</f>
        <v>CC Segurança</v>
      </c>
      <c r="F1624" s="2">
        <v>45308</v>
      </c>
      <c r="G1624" t="s">
        <v>2531</v>
      </c>
      <c r="H1624" s="10" t="s">
        <v>5777</v>
      </c>
      <c r="I1624" t="s">
        <v>2532</v>
      </c>
      <c r="J1624" t="s">
        <v>2533</v>
      </c>
      <c r="K1624" t="s">
        <v>8</v>
      </c>
      <c r="L1624" t="str">
        <f t="shared" si="50"/>
        <v>Serviço</v>
      </c>
      <c r="M1624" t="s">
        <v>0</v>
      </c>
      <c r="N1624" t="s">
        <v>0</v>
      </c>
      <c r="O1624" t="s">
        <v>2165</v>
      </c>
      <c r="P1624">
        <v>1118</v>
      </c>
      <c r="Q1624" t="str">
        <f>_xlfn.XLOOKUP(P1624,Planilha1!$A$2:$A$3,Planilha1!$B$2:$B$3)</f>
        <v>Riocentro</v>
      </c>
      <c r="R1624" t="s">
        <v>0</v>
      </c>
      <c r="S1624" s="3">
        <v>1</v>
      </c>
      <c r="T1624" t="s">
        <v>10</v>
      </c>
      <c r="U1624" s="3">
        <v>1</v>
      </c>
      <c r="V1624" t="s">
        <v>10</v>
      </c>
      <c r="W1624" s="4">
        <v>80203.77</v>
      </c>
      <c r="X1624" s="17">
        <f t="shared" si="51"/>
        <v>80203.77</v>
      </c>
      <c r="Y1624" t="s">
        <v>11</v>
      </c>
      <c r="Z1624" s="3">
        <v>1</v>
      </c>
      <c r="AA1624" s="3">
        <v>0</v>
      </c>
      <c r="AB1624" s="3">
        <v>0</v>
      </c>
      <c r="AC1624" s="3">
        <v>0</v>
      </c>
      <c r="AD1624" s="4">
        <v>0</v>
      </c>
      <c r="AE1624" s="3">
        <v>0</v>
      </c>
      <c r="AF1624" s="4">
        <v>0</v>
      </c>
      <c r="AG1624" s="3">
        <v>1</v>
      </c>
      <c r="AH1624" s="4">
        <v>0</v>
      </c>
      <c r="AI1624" s="4">
        <v>0</v>
      </c>
      <c r="AJ1624" s="4">
        <v>0</v>
      </c>
      <c r="AK1624" s="4">
        <v>0</v>
      </c>
      <c r="AL1624" t="s">
        <v>2535</v>
      </c>
      <c r="AM1624" t="s">
        <v>13</v>
      </c>
    </row>
    <row r="1625" spans="1:39" x14ac:dyDescent="0.25">
      <c r="A1625" t="s">
        <v>2159</v>
      </c>
      <c r="B1625" t="s">
        <v>2160</v>
      </c>
      <c r="C1625" t="s">
        <v>3</v>
      </c>
      <c r="D1625" t="s">
        <v>2530</v>
      </c>
      <c r="E1625" t="str">
        <f>_xlfn.XLOOKUP(D1625,Planilha2!A:A,Planilha2!B:B)</f>
        <v>Arena Segurança</v>
      </c>
      <c r="F1625" s="2">
        <v>45308</v>
      </c>
      <c r="G1625" t="s">
        <v>2536</v>
      </c>
      <c r="H1625" s="10" t="s">
        <v>5778</v>
      </c>
      <c r="I1625" t="s">
        <v>2532</v>
      </c>
      <c r="J1625" t="s">
        <v>2533</v>
      </c>
      <c r="K1625" t="s">
        <v>8</v>
      </c>
      <c r="L1625" t="str">
        <f t="shared" si="50"/>
        <v>Serviço</v>
      </c>
      <c r="M1625" t="s">
        <v>0</v>
      </c>
      <c r="N1625" t="s">
        <v>0</v>
      </c>
      <c r="O1625" t="s">
        <v>2165</v>
      </c>
      <c r="P1625">
        <v>2118</v>
      </c>
      <c r="Q1625" t="str">
        <f>_xlfn.XLOOKUP(P1625,Planilha1!$A$2:$A$3,Planilha1!$B$2:$B$3)</f>
        <v>Arena</v>
      </c>
      <c r="R1625" t="s">
        <v>0</v>
      </c>
      <c r="S1625" s="3">
        <v>1</v>
      </c>
      <c r="T1625" t="s">
        <v>10</v>
      </c>
      <c r="U1625" s="3">
        <v>1</v>
      </c>
      <c r="V1625" t="s">
        <v>10</v>
      </c>
      <c r="W1625" s="4">
        <v>19148.07</v>
      </c>
      <c r="X1625" s="17">
        <f t="shared" si="51"/>
        <v>19148.07</v>
      </c>
      <c r="Y1625" t="s">
        <v>11</v>
      </c>
      <c r="Z1625" s="3">
        <v>1</v>
      </c>
      <c r="AA1625" s="3">
        <v>0</v>
      </c>
      <c r="AB1625" s="3">
        <v>0</v>
      </c>
      <c r="AC1625" s="3">
        <v>0</v>
      </c>
      <c r="AD1625" s="4">
        <v>0</v>
      </c>
      <c r="AE1625" s="3">
        <v>0</v>
      </c>
      <c r="AF1625" s="4">
        <v>0</v>
      </c>
      <c r="AG1625" s="3">
        <v>1</v>
      </c>
      <c r="AH1625" s="4">
        <v>0</v>
      </c>
      <c r="AI1625" s="4">
        <v>0</v>
      </c>
      <c r="AJ1625" s="4">
        <v>0</v>
      </c>
      <c r="AK1625" s="4">
        <v>0</v>
      </c>
      <c r="AL1625" t="s">
        <v>2537</v>
      </c>
      <c r="AM1625" t="s">
        <v>13</v>
      </c>
    </row>
    <row r="1626" spans="1:39" x14ac:dyDescent="0.25">
      <c r="A1626" t="s">
        <v>2159</v>
      </c>
      <c r="B1626" t="s">
        <v>2160</v>
      </c>
      <c r="C1626" t="s">
        <v>3</v>
      </c>
      <c r="D1626" t="s">
        <v>2161</v>
      </c>
      <c r="E1626" t="str">
        <f>_xlfn.XLOOKUP(D1626,Planilha2!A:A,Planilha2!B:B)</f>
        <v>CC Manutençao</v>
      </c>
      <c r="F1626" s="2">
        <v>45308</v>
      </c>
      <c r="G1626" t="s">
        <v>2538</v>
      </c>
      <c r="H1626" s="10" t="s">
        <v>5779</v>
      </c>
      <c r="I1626" t="s">
        <v>2539</v>
      </c>
      <c r="J1626" t="s">
        <v>2540</v>
      </c>
      <c r="K1626" t="s">
        <v>2541</v>
      </c>
      <c r="L1626" t="str">
        <f t="shared" si="50"/>
        <v>Material</v>
      </c>
      <c r="M1626" t="s">
        <v>0</v>
      </c>
      <c r="N1626" t="s">
        <v>0</v>
      </c>
      <c r="O1626" t="s">
        <v>2165</v>
      </c>
      <c r="P1626">
        <v>1118</v>
      </c>
      <c r="Q1626" t="str">
        <f>_xlfn.XLOOKUP(P1626,Planilha1!$A$2:$A$3,Planilha1!$B$2:$B$3)</f>
        <v>Riocentro</v>
      </c>
      <c r="R1626" t="s">
        <v>2297</v>
      </c>
      <c r="S1626" s="3">
        <v>20</v>
      </c>
      <c r="T1626" t="s">
        <v>210</v>
      </c>
      <c r="U1626" s="3">
        <v>20</v>
      </c>
      <c r="V1626" t="s">
        <v>210</v>
      </c>
      <c r="W1626" s="4">
        <v>47.5</v>
      </c>
      <c r="X1626" s="17">
        <f t="shared" si="51"/>
        <v>950</v>
      </c>
      <c r="Y1626" t="s">
        <v>11</v>
      </c>
      <c r="Z1626" s="3">
        <v>1</v>
      </c>
      <c r="AA1626" s="3">
        <v>0</v>
      </c>
      <c r="AB1626" s="3">
        <v>0</v>
      </c>
      <c r="AC1626" s="3">
        <v>0</v>
      </c>
      <c r="AD1626" s="4">
        <v>0</v>
      </c>
      <c r="AE1626" s="3">
        <v>0</v>
      </c>
      <c r="AF1626" s="4">
        <v>0</v>
      </c>
      <c r="AG1626" s="3">
        <v>1</v>
      </c>
      <c r="AH1626" s="4">
        <v>0</v>
      </c>
      <c r="AI1626" s="4">
        <v>0</v>
      </c>
      <c r="AJ1626" s="4">
        <v>0</v>
      </c>
      <c r="AK1626" s="4">
        <v>0</v>
      </c>
      <c r="AL1626" t="s">
        <v>2542</v>
      </c>
      <c r="AM1626" t="s">
        <v>13</v>
      </c>
    </row>
    <row r="1627" spans="1:39" x14ac:dyDescent="0.25">
      <c r="A1627" t="s">
        <v>2159</v>
      </c>
      <c r="B1627" t="s">
        <v>2160</v>
      </c>
      <c r="C1627" t="s">
        <v>3</v>
      </c>
      <c r="D1627" t="s">
        <v>2246</v>
      </c>
      <c r="E1627" t="str">
        <f>_xlfn.XLOOKUP(D1627,Planilha2!A:A,Planilha2!B:B)</f>
        <v>CC RH</v>
      </c>
      <c r="F1627" s="2">
        <v>45308</v>
      </c>
      <c r="G1627" t="s">
        <v>2437</v>
      </c>
      <c r="H1627" s="10" t="s">
        <v>5764</v>
      </c>
      <c r="I1627" t="s">
        <v>2438</v>
      </c>
      <c r="J1627" t="s">
        <v>2439</v>
      </c>
      <c r="K1627" t="s">
        <v>8</v>
      </c>
      <c r="L1627" t="str">
        <f t="shared" si="50"/>
        <v>Serviço</v>
      </c>
      <c r="M1627" t="s">
        <v>0</v>
      </c>
      <c r="N1627" t="s">
        <v>0</v>
      </c>
      <c r="O1627" t="s">
        <v>2165</v>
      </c>
      <c r="P1627">
        <v>1118</v>
      </c>
      <c r="Q1627" t="str">
        <f>_xlfn.XLOOKUP(P1627,Planilha1!$A$2:$A$3,Planilha1!$B$2:$B$3)</f>
        <v>Riocentro</v>
      </c>
      <c r="R1627" t="s">
        <v>0</v>
      </c>
      <c r="S1627" s="3">
        <v>4200</v>
      </c>
      <c r="T1627" t="s">
        <v>10</v>
      </c>
      <c r="U1627" s="3">
        <v>4200</v>
      </c>
      <c r="V1627" t="s">
        <v>10</v>
      </c>
      <c r="W1627" s="4">
        <v>1</v>
      </c>
      <c r="X1627" s="17">
        <f t="shared" si="51"/>
        <v>4200</v>
      </c>
      <c r="Y1627" t="s">
        <v>11</v>
      </c>
      <c r="Z1627" s="3">
        <v>1</v>
      </c>
      <c r="AA1627" s="3">
        <v>0</v>
      </c>
      <c r="AB1627" s="3">
        <v>0</v>
      </c>
      <c r="AC1627" s="3">
        <v>2595</v>
      </c>
      <c r="AD1627" s="4">
        <v>0</v>
      </c>
      <c r="AE1627" s="3">
        <v>2595</v>
      </c>
      <c r="AF1627" s="4">
        <v>2595</v>
      </c>
      <c r="AG1627" s="3">
        <v>1</v>
      </c>
      <c r="AH1627" s="4">
        <v>0</v>
      </c>
      <c r="AI1627" s="4">
        <v>0</v>
      </c>
      <c r="AJ1627" s="4">
        <v>0</v>
      </c>
      <c r="AK1627" s="4">
        <v>0</v>
      </c>
      <c r="AL1627" t="s">
        <v>2543</v>
      </c>
      <c r="AM1627" t="s">
        <v>13</v>
      </c>
    </row>
    <row r="1628" spans="1:39" x14ac:dyDescent="0.25">
      <c r="A1628" t="s">
        <v>2159</v>
      </c>
      <c r="B1628" t="s">
        <v>2160</v>
      </c>
      <c r="C1628" t="s">
        <v>3</v>
      </c>
      <c r="D1628" t="s">
        <v>2161</v>
      </c>
      <c r="E1628" t="str">
        <f>_xlfn.XLOOKUP(D1628,Planilha2!A:A,Planilha2!B:B)</f>
        <v>CC Manutençao</v>
      </c>
      <c r="F1628" s="2">
        <v>45308</v>
      </c>
      <c r="G1628" t="s">
        <v>2544</v>
      </c>
      <c r="H1628" s="10" t="s">
        <v>5780</v>
      </c>
      <c r="I1628" t="s">
        <v>2545</v>
      </c>
      <c r="J1628" t="s">
        <v>2546</v>
      </c>
      <c r="K1628" t="s">
        <v>1146</v>
      </c>
      <c r="L1628" t="str">
        <f t="shared" si="50"/>
        <v>Material</v>
      </c>
      <c r="M1628" t="s">
        <v>0</v>
      </c>
      <c r="N1628" t="s">
        <v>0</v>
      </c>
      <c r="O1628" t="s">
        <v>2165</v>
      </c>
      <c r="P1628">
        <v>1118</v>
      </c>
      <c r="Q1628" t="str">
        <f>_xlfn.XLOOKUP(P1628,Planilha1!$A$2:$A$3,Planilha1!$B$2:$B$3)</f>
        <v>Riocentro</v>
      </c>
      <c r="R1628" t="s">
        <v>2297</v>
      </c>
      <c r="S1628" s="3">
        <v>15</v>
      </c>
      <c r="T1628" t="s">
        <v>210</v>
      </c>
      <c r="U1628" s="3">
        <v>15</v>
      </c>
      <c r="V1628" t="s">
        <v>210</v>
      </c>
      <c r="W1628" s="4">
        <v>77.06</v>
      </c>
      <c r="X1628" s="17">
        <f t="shared" si="51"/>
        <v>1155.9000000000001</v>
      </c>
      <c r="Y1628" t="s">
        <v>11</v>
      </c>
      <c r="Z1628" s="3">
        <v>1</v>
      </c>
      <c r="AA1628" s="3">
        <v>0</v>
      </c>
      <c r="AB1628" s="3">
        <v>0</v>
      </c>
      <c r="AC1628" s="3">
        <v>0</v>
      </c>
      <c r="AD1628" s="4">
        <v>0</v>
      </c>
      <c r="AE1628" s="3">
        <v>0</v>
      </c>
      <c r="AF1628" s="4">
        <v>0</v>
      </c>
      <c r="AG1628" s="3">
        <v>1</v>
      </c>
      <c r="AH1628" s="4">
        <v>0</v>
      </c>
      <c r="AI1628" s="4">
        <v>0</v>
      </c>
      <c r="AJ1628" s="4">
        <v>0</v>
      </c>
      <c r="AK1628" s="4">
        <v>0</v>
      </c>
      <c r="AL1628" t="s">
        <v>2547</v>
      </c>
      <c r="AM1628" t="s">
        <v>13</v>
      </c>
    </row>
    <row r="1629" spans="1:39" x14ac:dyDescent="0.25">
      <c r="A1629" t="s">
        <v>2178</v>
      </c>
      <c r="B1629" t="s">
        <v>2160</v>
      </c>
      <c r="C1629" t="s">
        <v>3</v>
      </c>
      <c r="D1629" t="s">
        <v>2161</v>
      </c>
      <c r="E1629" t="str">
        <f>_xlfn.XLOOKUP(D1629,Planilha2!A:A,Planilha2!B:B)</f>
        <v>CC Manutençao</v>
      </c>
      <c r="F1629" s="2">
        <v>45308</v>
      </c>
      <c r="G1629" t="s">
        <v>2544</v>
      </c>
      <c r="H1629" s="10" t="s">
        <v>5780</v>
      </c>
      <c r="I1629" t="s">
        <v>2548</v>
      </c>
      <c r="J1629" t="s">
        <v>2549</v>
      </c>
      <c r="K1629" t="s">
        <v>1146</v>
      </c>
      <c r="L1629" t="str">
        <f t="shared" si="50"/>
        <v>Material</v>
      </c>
      <c r="M1629" t="s">
        <v>0</v>
      </c>
      <c r="N1629" t="s">
        <v>0</v>
      </c>
      <c r="O1629" t="s">
        <v>2165</v>
      </c>
      <c r="P1629">
        <v>1118</v>
      </c>
      <c r="Q1629" t="str">
        <f>_xlfn.XLOOKUP(P1629,Planilha1!$A$2:$A$3,Planilha1!$B$2:$B$3)</f>
        <v>Riocentro</v>
      </c>
      <c r="R1629" t="s">
        <v>2297</v>
      </c>
      <c r="S1629" s="3">
        <v>15</v>
      </c>
      <c r="T1629" t="s">
        <v>210</v>
      </c>
      <c r="U1629" s="3">
        <v>15</v>
      </c>
      <c r="V1629" t="s">
        <v>210</v>
      </c>
      <c r="W1629" s="4">
        <v>60.39</v>
      </c>
      <c r="X1629" s="17">
        <f t="shared" si="51"/>
        <v>905.85</v>
      </c>
      <c r="Y1629" t="s">
        <v>11</v>
      </c>
      <c r="Z1629" s="3">
        <v>1</v>
      </c>
      <c r="AA1629" s="3">
        <v>0</v>
      </c>
      <c r="AB1629" s="3">
        <v>0</v>
      </c>
      <c r="AC1629" s="3">
        <v>0</v>
      </c>
      <c r="AD1629" s="4">
        <v>0</v>
      </c>
      <c r="AE1629" s="3">
        <v>0</v>
      </c>
      <c r="AF1629" s="4">
        <v>0</v>
      </c>
      <c r="AG1629" s="3">
        <v>1</v>
      </c>
      <c r="AH1629" s="4">
        <v>0</v>
      </c>
      <c r="AI1629" s="4">
        <v>0</v>
      </c>
      <c r="AJ1629" s="4">
        <v>0</v>
      </c>
      <c r="AK1629" s="4">
        <v>0</v>
      </c>
      <c r="AL1629" t="s">
        <v>2547</v>
      </c>
      <c r="AM1629" t="s">
        <v>13</v>
      </c>
    </row>
    <row r="1630" spans="1:39" x14ac:dyDescent="0.25">
      <c r="A1630" t="s">
        <v>2159</v>
      </c>
      <c r="B1630" t="s">
        <v>2160</v>
      </c>
      <c r="C1630" t="s">
        <v>3</v>
      </c>
      <c r="D1630" t="s">
        <v>2258</v>
      </c>
      <c r="E1630" t="str">
        <f>_xlfn.XLOOKUP(D1630,Planilha2!A:A,Planilha2!B:B)</f>
        <v>Arena RH</v>
      </c>
      <c r="F1630" s="2">
        <v>45308</v>
      </c>
      <c r="G1630" t="s">
        <v>2437</v>
      </c>
      <c r="H1630" s="10" t="s">
        <v>5764</v>
      </c>
      <c r="I1630" t="s">
        <v>2438</v>
      </c>
      <c r="J1630" t="s">
        <v>2439</v>
      </c>
      <c r="K1630" t="s">
        <v>8</v>
      </c>
      <c r="L1630" t="str">
        <f t="shared" si="50"/>
        <v>Serviço</v>
      </c>
      <c r="M1630" t="s">
        <v>0</v>
      </c>
      <c r="N1630" t="s">
        <v>0</v>
      </c>
      <c r="O1630" t="s">
        <v>2165</v>
      </c>
      <c r="P1630">
        <v>2118</v>
      </c>
      <c r="Q1630" t="str">
        <f>_xlfn.XLOOKUP(P1630,Planilha1!$A$2:$A$3,Planilha1!$B$2:$B$3)</f>
        <v>Arena</v>
      </c>
      <c r="R1630" t="s">
        <v>0</v>
      </c>
      <c r="S1630" s="3">
        <v>2640</v>
      </c>
      <c r="T1630" t="s">
        <v>10</v>
      </c>
      <c r="U1630" s="3">
        <v>2640</v>
      </c>
      <c r="V1630" t="s">
        <v>10</v>
      </c>
      <c r="W1630" s="4">
        <v>1</v>
      </c>
      <c r="X1630" s="17">
        <f t="shared" si="51"/>
        <v>2640</v>
      </c>
      <c r="Y1630" t="s">
        <v>11</v>
      </c>
      <c r="Z1630" s="3">
        <v>1</v>
      </c>
      <c r="AA1630" s="3">
        <v>0</v>
      </c>
      <c r="AB1630" s="3">
        <v>0</v>
      </c>
      <c r="AC1630" s="3">
        <v>1410</v>
      </c>
      <c r="AD1630" s="4">
        <v>0</v>
      </c>
      <c r="AE1630" s="3">
        <v>1620</v>
      </c>
      <c r="AF1630" s="4">
        <v>1620</v>
      </c>
      <c r="AG1630" s="3">
        <v>1</v>
      </c>
      <c r="AH1630" s="4">
        <v>0</v>
      </c>
      <c r="AI1630" s="4">
        <v>0</v>
      </c>
      <c r="AJ1630" s="4">
        <v>0</v>
      </c>
      <c r="AK1630" s="4">
        <v>0</v>
      </c>
      <c r="AL1630" t="s">
        <v>2550</v>
      </c>
      <c r="AM1630" t="s">
        <v>13</v>
      </c>
    </row>
    <row r="1631" spans="1:39" x14ac:dyDescent="0.25">
      <c r="A1631" t="s">
        <v>2159</v>
      </c>
      <c r="B1631" t="s">
        <v>2160</v>
      </c>
      <c r="C1631" t="s">
        <v>3</v>
      </c>
      <c r="D1631" t="s">
        <v>2161</v>
      </c>
      <c r="E1631" t="str">
        <f>_xlfn.XLOOKUP(D1631,Planilha2!A:A,Planilha2!B:B)</f>
        <v>CC Manutençao</v>
      </c>
      <c r="F1631" s="2">
        <v>45309</v>
      </c>
      <c r="G1631" t="s">
        <v>2551</v>
      </c>
      <c r="H1631" s="10" t="s">
        <v>5781</v>
      </c>
      <c r="I1631" t="s">
        <v>2552</v>
      </c>
      <c r="J1631" t="s">
        <v>2553</v>
      </c>
      <c r="K1631" t="s">
        <v>2541</v>
      </c>
      <c r="L1631" t="str">
        <f t="shared" si="50"/>
        <v>Material</v>
      </c>
      <c r="M1631" t="s">
        <v>0</v>
      </c>
      <c r="N1631" t="s">
        <v>0</v>
      </c>
      <c r="O1631" t="s">
        <v>2165</v>
      </c>
      <c r="P1631">
        <v>1118</v>
      </c>
      <c r="Q1631" t="str">
        <f>_xlfn.XLOOKUP(P1631,Planilha1!$A$2:$A$3,Planilha1!$B$2:$B$3)</f>
        <v>Riocentro</v>
      </c>
      <c r="R1631" t="s">
        <v>2297</v>
      </c>
      <c r="S1631" s="3">
        <v>20</v>
      </c>
      <c r="T1631" t="s">
        <v>210</v>
      </c>
      <c r="U1631" s="3">
        <v>20</v>
      </c>
      <c r="V1631" t="s">
        <v>210</v>
      </c>
      <c r="W1631" s="4">
        <v>4.08</v>
      </c>
      <c r="X1631" s="17">
        <f t="shared" si="51"/>
        <v>81.599999999999994</v>
      </c>
      <c r="Y1631" t="s">
        <v>11</v>
      </c>
      <c r="Z1631" s="3">
        <v>1</v>
      </c>
      <c r="AA1631" s="3">
        <v>0</v>
      </c>
      <c r="AB1631" s="3">
        <v>0</v>
      </c>
      <c r="AC1631" s="3">
        <v>0</v>
      </c>
      <c r="AD1631" s="4">
        <v>0</v>
      </c>
      <c r="AE1631" s="3">
        <v>0</v>
      </c>
      <c r="AF1631" s="4">
        <v>0</v>
      </c>
      <c r="AG1631" s="3">
        <v>1</v>
      </c>
      <c r="AH1631" s="4">
        <v>0</v>
      </c>
      <c r="AI1631" s="4">
        <v>0</v>
      </c>
      <c r="AJ1631" s="4">
        <v>0</v>
      </c>
      <c r="AK1631" s="4">
        <v>0</v>
      </c>
      <c r="AL1631" t="s">
        <v>2554</v>
      </c>
      <c r="AM1631" t="s">
        <v>13</v>
      </c>
    </row>
    <row r="1632" spans="1:39" x14ac:dyDescent="0.25">
      <c r="A1632" t="s">
        <v>2178</v>
      </c>
      <c r="B1632" t="s">
        <v>2160</v>
      </c>
      <c r="C1632" t="s">
        <v>3</v>
      </c>
      <c r="D1632" t="s">
        <v>2161</v>
      </c>
      <c r="E1632" t="str">
        <f>_xlfn.XLOOKUP(D1632,Planilha2!A:A,Planilha2!B:B)</f>
        <v>CC Manutençao</v>
      </c>
      <c r="F1632" s="2">
        <v>45309</v>
      </c>
      <c r="G1632" t="s">
        <v>2551</v>
      </c>
      <c r="H1632" s="10" t="s">
        <v>5781</v>
      </c>
      <c r="I1632" t="s">
        <v>2555</v>
      </c>
      <c r="J1632" t="s">
        <v>2556</v>
      </c>
      <c r="K1632" t="s">
        <v>1146</v>
      </c>
      <c r="L1632" t="str">
        <f t="shared" si="50"/>
        <v>Material</v>
      </c>
      <c r="M1632" t="s">
        <v>0</v>
      </c>
      <c r="N1632" t="s">
        <v>0</v>
      </c>
      <c r="O1632" t="s">
        <v>2165</v>
      </c>
      <c r="P1632">
        <v>1118</v>
      </c>
      <c r="Q1632" t="str">
        <f>_xlfn.XLOOKUP(P1632,Planilha1!$A$2:$A$3,Planilha1!$B$2:$B$3)</f>
        <v>Riocentro</v>
      </c>
      <c r="R1632" t="s">
        <v>2297</v>
      </c>
      <c r="S1632" s="3">
        <v>20</v>
      </c>
      <c r="T1632" t="s">
        <v>210</v>
      </c>
      <c r="U1632" s="3">
        <v>20</v>
      </c>
      <c r="V1632" t="s">
        <v>210</v>
      </c>
      <c r="W1632" s="4">
        <v>4.4800000000000004</v>
      </c>
      <c r="X1632" s="17">
        <f t="shared" si="51"/>
        <v>89.600000000000009</v>
      </c>
      <c r="Y1632" t="s">
        <v>11</v>
      </c>
      <c r="Z1632" s="3">
        <v>1</v>
      </c>
      <c r="AA1632" s="3">
        <v>0</v>
      </c>
      <c r="AB1632" s="3">
        <v>0</v>
      </c>
      <c r="AC1632" s="3">
        <v>0</v>
      </c>
      <c r="AD1632" s="4">
        <v>0</v>
      </c>
      <c r="AE1632" s="3">
        <v>0</v>
      </c>
      <c r="AF1632" s="4">
        <v>0</v>
      </c>
      <c r="AG1632" s="3">
        <v>1</v>
      </c>
      <c r="AH1632" s="4">
        <v>0</v>
      </c>
      <c r="AI1632" s="4">
        <v>0</v>
      </c>
      <c r="AJ1632" s="4">
        <v>0</v>
      </c>
      <c r="AK1632" s="4">
        <v>0</v>
      </c>
      <c r="AL1632" t="s">
        <v>2554</v>
      </c>
      <c r="AM1632" t="s">
        <v>13</v>
      </c>
    </row>
    <row r="1633" spans="1:39" x14ac:dyDescent="0.25">
      <c r="A1633" t="s">
        <v>2182</v>
      </c>
      <c r="B1633" t="s">
        <v>2160</v>
      </c>
      <c r="C1633" t="s">
        <v>3</v>
      </c>
      <c r="D1633" t="s">
        <v>2161</v>
      </c>
      <c r="E1633" t="str">
        <f>_xlfn.XLOOKUP(D1633,Planilha2!A:A,Planilha2!B:B)</f>
        <v>CC Manutençao</v>
      </c>
      <c r="F1633" s="2">
        <v>45309</v>
      </c>
      <c r="G1633" t="s">
        <v>2551</v>
      </c>
      <c r="H1633" s="10" t="s">
        <v>5781</v>
      </c>
      <c r="I1633" t="s">
        <v>2557</v>
      </c>
      <c r="J1633" t="s">
        <v>2558</v>
      </c>
      <c r="K1633" t="s">
        <v>2541</v>
      </c>
      <c r="L1633" t="str">
        <f t="shared" si="50"/>
        <v>Material</v>
      </c>
      <c r="M1633" t="s">
        <v>0</v>
      </c>
      <c r="N1633" t="s">
        <v>0</v>
      </c>
      <c r="O1633" t="s">
        <v>2165</v>
      </c>
      <c r="P1633">
        <v>1118</v>
      </c>
      <c r="Q1633" t="str">
        <f>_xlfn.XLOOKUP(P1633,Planilha1!$A$2:$A$3,Planilha1!$B$2:$B$3)</f>
        <v>Riocentro</v>
      </c>
      <c r="R1633" t="s">
        <v>2297</v>
      </c>
      <c r="S1633" s="3">
        <v>20</v>
      </c>
      <c r="T1633" t="s">
        <v>210</v>
      </c>
      <c r="U1633" s="3">
        <v>20</v>
      </c>
      <c r="V1633" t="s">
        <v>210</v>
      </c>
      <c r="W1633" s="4">
        <v>3.81</v>
      </c>
      <c r="X1633" s="17">
        <f t="shared" si="51"/>
        <v>76.2</v>
      </c>
      <c r="Y1633" t="s">
        <v>11</v>
      </c>
      <c r="Z1633" s="3">
        <v>1</v>
      </c>
      <c r="AA1633" s="3">
        <v>0</v>
      </c>
      <c r="AB1633" s="3">
        <v>0</v>
      </c>
      <c r="AC1633" s="3">
        <v>0</v>
      </c>
      <c r="AD1633" s="4">
        <v>0</v>
      </c>
      <c r="AE1633" s="3">
        <v>0</v>
      </c>
      <c r="AF1633" s="4">
        <v>0</v>
      </c>
      <c r="AG1633" s="3">
        <v>1</v>
      </c>
      <c r="AH1633" s="4">
        <v>0</v>
      </c>
      <c r="AI1633" s="4">
        <v>0</v>
      </c>
      <c r="AJ1633" s="4">
        <v>0</v>
      </c>
      <c r="AK1633" s="4">
        <v>0</v>
      </c>
      <c r="AL1633" t="s">
        <v>2554</v>
      </c>
      <c r="AM1633" t="s">
        <v>13</v>
      </c>
    </row>
    <row r="1634" spans="1:39" x14ac:dyDescent="0.25">
      <c r="A1634" t="s">
        <v>2185</v>
      </c>
      <c r="B1634" t="s">
        <v>2160</v>
      </c>
      <c r="C1634" t="s">
        <v>3</v>
      </c>
      <c r="D1634" t="s">
        <v>2161</v>
      </c>
      <c r="E1634" t="str">
        <f>_xlfn.XLOOKUP(D1634,Planilha2!A:A,Planilha2!B:B)</f>
        <v>CC Manutençao</v>
      </c>
      <c r="F1634" s="2">
        <v>45309</v>
      </c>
      <c r="G1634" t="s">
        <v>2551</v>
      </c>
      <c r="H1634" s="10" t="s">
        <v>5781</v>
      </c>
      <c r="I1634" t="s">
        <v>2559</v>
      </c>
      <c r="J1634" t="s">
        <v>2560</v>
      </c>
      <c r="K1634" t="s">
        <v>1146</v>
      </c>
      <c r="L1634" t="str">
        <f t="shared" si="50"/>
        <v>Material</v>
      </c>
      <c r="M1634" t="s">
        <v>0</v>
      </c>
      <c r="N1634" t="s">
        <v>0</v>
      </c>
      <c r="O1634" t="s">
        <v>2165</v>
      </c>
      <c r="P1634">
        <v>1118</v>
      </c>
      <c r="Q1634" t="str">
        <f>_xlfn.XLOOKUP(P1634,Planilha1!$A$2:$A$3,Planilha1!$B$2:$B$3)</f>
        <v>Riocentro</v>
      </c>
      <c r="R1634" t="s">
        <v>2297</v>
      </c>
      <c r="S1634" s="3">
        <v>20</v>
      </c>
      <c r="T1634" t="s">
        <v>2505</v>
      </c>
      <c r="U1634" s="3">
        <v>20</v>
      </c>
      <c r="V1634" t="s">
        <v>2505</v>
      </c>
      <c r="W1634" s="4">
        <v>3.79</v>
      </c>
      <c r="X1634" s="17">
        <f t="shared" si="51"/>
        <v>75.8</v>
      </c>
      <c r="Y1634" t="s">
        <v>11</v>
      </c>
      <c r="Z1634" s="3">
        <v>1</v>
      </c>
      <c r="AA1634" s="3">
        <v>0</v>
      </c>
      <c r="AB1634" s="3">
        <v>0</v>
      </c>
      <c r="AC1634" s="3">
        <v>0</v>
      </c>
      <c r="AD1634" s="4">
        <v>0</v>
      </c>
      <c r="AE1634" s="3">
        <v>0</v>
      </c>
      <c r="AF1634" s="4">
        <v>0</v>
      </c>
      <c r="AG1634" s="3">
        <v>1</v>
      </c>
      <c r="AH1634" s="4">
        <v>0</v>
      </c>
      <c r="AI1634" s="4">
        <v>0</v>
      </c>
      <c r="AJ1634" s="4">
        <v>0</v>
      </c>
      <c r="AK1634" s="4">
        <v>0</v>
      </c>
      <c r="AL1634" t="s">
        <v>2554</v>
      </c>
      <c r="AM1634" t="s">
        <v>13</v>
      </c>
    </row>
    <row r="1635" spans="1:39" x14ac:dyDescent="0.25">
      <c r="A1635" t="s">
        <v>2159</v>
      </c>
      <c r="B1635" t="s">
        <v>2160</v>
      </c>
      <c r="C1635" t="s">
        <v>3</v>
      </c>
      <c r="D1635" t="s">
        <v>2161</v>
      </c>
      <c r="E1635" t="str">
        <f>_xlfn.XLOOKUP(D1635,Planilha2!A:A,Planilha2!B:B)</f>
        <v>CC Manutençao</v>
      </c>
      <c r="F1635" s="2">
        <v>45309</v>
      </c>
      <c r="G1635" t="s">
        <v>5</v>
      </c>
      <c r="H1635" s="10" t="s">
        <v>5589</v>
      </c>
      <c r="I1635" t="s">
        <v>1421</v>
      </c>
      <c r="J1635" t="s">
        <v>2561</v>
      </c>
      <c r="K1635" t="s">
        <v>8</v>
      </c>
      <c r="L1635" t="str">
        <f t="shared" si="50"/>
        <v>Serviço</v>
      </c>
      <c r="M1635" t="s">
        <v>23</v>
      </c>
      <c r="N1635" t="s">
        <v>0</v>
      </c>
      <c r="O1635" t="s">
        <v>2165</v>
      </c>
      <c r="P1635">
        <v>1118</v>
      </c>
      <c r="Q1635" t="str">
        <f>_xlfn.XLOOKUP(P1635,Planilha1!$A$2:$A$3,Planilha1!$B$2:$B$3)</f>
        <v>Riocentro</v>
      </c>
      <c r="R1635" t="s">
        <v>0</v>
      </c>
      <c r="S1635" s="3">
        <v>0</v>
      </c>
      <c r="T1635" t="s">
        <v>10</v>
      </c>
      <c r="U1635" s="3">
        <v>0</v>
      </c>
      <c r="V1635" t="s">
        <v>10</v>
      </c>
      <c r="W1635" s="4">
        <v>0</v>
      </c>
      <c r="X1635" s="17">
        <f t="shared" si="51"/>
        <v>0</v>
      </c>
      <c r="Y1635" t="s">
        <v>11</v>
      </c>
      <c r="Z1635" s="3">
        <v>1</v>
      </c>
      <c r="AA1635" s="3">
        <v>0</v>
      </c>
      <c r="AB1635" s="3">
        <v>0</v>
      </c>
      <c r="AC1635" s="3">
        <v>0</v>
      </c>
      <c r="AD1635" s="4">
        <v>0</v>
      </c>
      <c r="AE1635" s="3">
        <v>0</v>
      </c>
      <c r="AF1635" s="4">
        <v>0</v>
      </c>
      <c r="AG1635" s="3">
        <v>1</v>
      </c>
      <c r="AH1635" s="4">
        <v>0</v>
      </c>
      <c r="AI1635" s="4">
        <v>0</v>
      </c>
      <c r="AJ1635" s="4">
        <v>0</v>
      </c>
      <c r="AK1635" s="4">
        <v>0</v>
      </c>
      <c r="AL1635" t="s">
        <v>2562</v>
      </c>
      <c r="AM1635" t="s">
        <v>13</v>
      </c>
    </row>
    <row r="1636" spans="1:39" x14ac:dyDescent="0.25">
      <c r="A1636" t="s">
        <v>2159</v>
      </c>
      <c r="B1636" t="s">
        <v>2160</v>
      </c>
      <c r="C1636" t="s">
        <v>3</v>
      </c>
      <c r="D1636" t="s">
        <v>2395</v>
      </c>
      <c r="E1636" t="str">
        <f>_xlfn.XLOOKUP(D1636,Planilha2!A:A,Planilha2!B:B)</f>
        <v>Arena Marketing</v>
      </c>
      <c r="F1636" s="2">
        <v>45309</v>
      </c>
      <c r="G1636" t="s">
        <v>2563</v>
      </c>
      <c r="H1636" s="10" t="s">
        <v>5782</v>
      </c>
      <c r="I1636" t="s">
        <v>2338</v>
      </c>
      <c r="J1636" t="s">
        <v>2339</v>
      </c>
      <c r="K1636" t="s">
        <v>2340</v>
      </c>
      <c r="L1636" t="str">
        <f t="shared" si="50"/>
        <v>Material</v>
      </c>
      <c r="M1636" t="s">
        <v>0</v>
      </c>
      <c r="N1636" t="s">
        <v>0</v>
      </c>
      <c r="O1636" t="s">
        <v>2165</v>
      </c>
      <c r="P1636">
        <v>2118</v>
      </c>
      <c r="Q1636" t="str">
        <f>_xlfn.XLOOKUP(P1636,Planilha1!$A$2:$A$3,Planilha1!$B$2:$B$3)</f>
        <v>Arena</v>
      </c>
      <c r="R1636" t="s">
        <v>0</v>
      </c>
      <c r="S1636" s="3">
        <v>1</v>
      </c>
      <c r="T1636" t="s">
        <v>2341</v>
      </c>
      <c r="U1636" s="3">
        <v>1</v>
      </c>
      <c r="V1636" t="s">
        <v>2341</v>
      </c>
      <c r="W1636" s="4">
        <v>3997.5</v>
      </c>
      <c r="X1636" s="17">
        <f t="shared" si="51"/>
        <v>3997.5</v>
      </c>
      <c r="Y1636" t="s">
        <v>11</v>
      </c>
      <c r="Z1636" s="3">
        <v>1</v>
      </c>
      <c r="AA1636" s="3">
        <v>0</v>
      </c>
      <c r="AB1636" s="3">
        <v>0</v>
      </c>
      <c r="AC1636" s="3">
        <v>0</v>
      </c>
      <c r="AD1636" s="4">
        <v>0</v>
      </c>
      <c r="AE1636" s="3">
        <v>0</v>
      </c>
      <c r="AF1636" s="4">
        <v>0</v>
      </c>
      <c r="AG1636" s="3">
        <v>1</v>
      </c>
      <c r="AH1636" s="4">
        <v>0</v>
      </c>
      <c r="AI1636" s="4">
        <v>0</v>
      </c>
      <c r="AJ1636" s="4">
        <v>0</v>
      </c>
      <c r="AK1636" s="4">
        <v>0</v>
      </c>
      <c r="AL1636" t="s">
        <v>2564</v>
      </c>
      <c r="AM1636" t="s">
        <v>13</v>
      </c>
    </row>
    <row r="1637" spans="1:39" x14ac:dyDescent="0.25">
      <c r="A1637" t="s">
        <v>2178</v>
      </c>
      <c r="B1637" t="s">
        <v>2160</v>
      </c>
      <c r="C1637" t="s">
        <v>3</v>
      </c>
      <c r="D1637" t="s">
        <v>2395</v>
      </c>
      <c r="E1637" t="str">
        <f>_xlfn.XLOOKUP(D1637,Planilha2!A:A,Planilha2!B:B)</f>
        <v>Arena Marketing</v>
      </c>
      <c r="F1637" s="2">
        <v>45309</v>
      </c>
      <c r="G1637" t="s">
        <v>2563</v>
      </c>
      <c r="H1637" s="10" t="s">
        <v>5782</v>
      </c>
      <c r="I1637" t="s">
        <v>2338</v>
      </c>
      <c r="J1637" t="s">
        <v>2339</v>
      </c>
      <c r="K1637" t="s">
        <v>2340</v>
      </c>
      <c r="L1637" t="str">
        <f t="shared" si="50"/>
        <v>Material</v>
      </c>
      <c r="M1637" t="s">
        <v>0</v>
      </c>
      <c r="N1637" t="s">
        <v>0</v>
      </c>
      <c r="O1637" t="s">
        <v>2165</v>
      </c>
      <c r="P1637">
        <v>2118</v>
      </c>
      <c r="Q1637" t="str">
        <f>_xlfn.XLOOKUP(P1637,Planilha1!$A$2:$A$3,Planilha1!$B$2:$B$3)</f>
        <v>Arena</v>
      </c>
      <c r="R1637" t="s">
        <v>0</v>
      </c>
      <c r="S1637" s="3">
        <v>1</v>
      </c>
      <c r="T1637" t="s">
        <v>2341</v>
      </c>
      <c r="U1637" s="3">
        <v>1</v>
      </c>
      <c r="V1637" t="s">
        <v>2341</v>
      </c>
      <c r="W1637" s="4">
        <v>1599</v>
      </c>
      <c r="X1637" s="17">
        <f t="shared" si="51"/>
        <v>1599</v>
      </c>
      <c r="Y1637" t="s">
        <v>11</v>
      </c>
      <c r="Z1637" s="3">
        <v>1</v>
      </c>
      <c r="AA1637" s="3">
        <v>0</v>
      </c>
      <c r="AB1637" s="3">
        <v>0</v>
      </c>
      <c r="AC1637" s="3">
        <v>0</v>
      </c>
      <c r="AD1637" s="4">
        <v>0</v>
      </c>
      <c r="AE1637" s="3">
        <v>0</v>
      </c>
      <c r="AF1637" s="4">
        <v>0</v>
      </c>
      <c r="AG1637" s="3">
        <v>1</v>
      </c>
      <c r="AH1637" s="4">
        <v>0</v>
      </c>
      <c r="AI1637" s="4">
        <v>0</v>
      </c>
      <c r="AJ1637" s="4">
        <v>0</v>
      </c>
      <c r="AK1637" s="4">
        <v>0</v>
      </c>
      <c r="AL1637" t="s">
        <v>2564</v>
      </c>
      <c r="AM1637" t="s">
        <v>13</v>
      </c>
    </row>
    <row r="1638" spans="1:39" x14ac:dyDescent="0.25">
      <c r="A1638" t="s">
        <v>2182</v>
      </c>
      <c r="B1638" t="s">
        <v>2160</v>
      </c>
      <c r="C1638" t="s">
        <v>3</v>
      </c>
      <c r="D1638" t="s">
        <v>2395</v>
      </c>
      <c r="E1638" t="str">
        <f>_xlfn.XLOOKUP(D1638,Planilha2!A:A,Planilha2!B:B)</f>
        <v>Arena Marketing</v>
      </c>
      <c r="F1638" s="2">
        <v>45309</v>
      </c>
      <c r="G1638" t="s">
        <v>2563</v>
      </c>
      <c r="H1638" s="10" t="s">
        <v>5782</v>
      </c>
      <c r="I1638" t="s">
        <v>2338</v>
      </c>
      <c r="J1638" t="s">
        <v>2339</v>
      </c>
      <c r="K1638" t="s">
        <v>2340</v>
      </c>
      <c r="L1638" t="str">
        <f t="shared" si="50"/>
        <v>Material</v>
      </c>
      <c r="M1638" t="s">
        <v>0</v>
      </c>
      <c r="N1638" t="s">
        <v>0</v>
      </c>
      <c r="O1638" t="s">
        <v>2165</v>
      </c>
      <c r="P1638">
        <v>2118</v>
      </c>
      <c r="Q1638" t="str">
        <f>_xlfn.XLOOKUP(P1638,Planilha1!$A$2:$A$3,Planilha1!$B$2:$B$3)</f>
        <v>Arena</v>
      </c>
      <c r="R1638" t="s">
        <v>0</v>
      </c>
      <c r="S1638" s="3">
        <v>1</v>
      </c>
      <c r="T1638" t="s">
        <v>2341</v>
      </c>
      <c r="U1638" s="3">
        <v>1</v>
      </c>
      <c r="V1638" t="s">
        <v>2341</v>
      </c>
      <c r="W1638" s="4">
        <v>399.75</v>
      </c>
      <c r="X1638" s="17">
        <f t="shared" si="51"/>
        <v>399.75</v>
      </c>
      <c r="Y1638" t="s">
        <v>11</v>
      </c>
      <c r="Z1638" s="3">
        <v>1</v>
      </c>
      <c r="AA1638" s="3">
        <v>0</v>
      </c>
      <c r="AB1638" s="3">
        <v>0</v>
      </c>
      <c r="AC1638" s="3">
        <v>0</v>
      </c>
      <c r="AD1638" s="4">
        <v>0</v>
      </c>
      <c r="AE1638" s="3">
        <v>0</v>
      </c>
      <c r="AF1638" s="4">
        <v>0</v>
      </c>
      <c r="AG1638" s="3">
        <v>1</v>
      </c>
      <c r="AH1638" s="4">
        <v>0</v>
      </c>
      <c r="AI1638" s="4">
        <v>0</v>
      </c>
      <c r="AJ1638" s="4">
        <v>0</v>
      </c>
      <c r="AK1638" s="4">
        <v>0</v>
      </c>
      <c r="AL1638" t="s">
        <v>2564</v>
      </c>
      <c r="AM1638" t="s">
        <v>13</v>
      </c>
    </row>
    <row r="1639" spans="1:39" x14ac:dyDescent="0.25">
      <c r="A1639" t="s">
        <v>2159</v>
      </c>
      <c r="B1639" t="s">
        <v>2160</v>
      </c>
      <c r="C1639" t="s">
        <v>3</v>
      </c>
      <c r="D1639" t="s">
        <v>2241</v>
      </c>
      <c r="E1639" t="str">
        <f>_xlfn.XLOOKUP(D1639,Planilha2!A:A,Planilha2!B:B)</f>
        <v>CC Marketing</v>
      </c>
      <c r="F1639" s="2">
        <v>45309</v>
      </c>
      <c r="G1639" t="s">
        <v>2565</v>
      </c>
      <c r="H1639" s="10" t="s">
        <v>5783</v>
      </c>
      <c r="I1639" t="s">
        <v>2566</v>
      </c>
      <c r="J1639" t="s">
        <v>2567</v>
      </c>
      <c r="K1639" t="s">
        <v>1164</v>
      </c>
      <c r="L1639" t="str">
        <f t="shared" si="50"/>
        <v>Material</v>
      </c>
      <c r="M1639" t="s">
        <v>0</v>
      </c>
      <c r="N1639" t="s">
        <v>0</v>
      </c>
      <c r="O1639" t="s">
        <v>2165</v>
      </c>
      <c r="P1639">
        <v>1118</v>
      </c>
      <c r="Q1639" t="str">
        <f>_xlfn.XLOOKUP(P1639,Planilha1!$A$2:$A$3,Planilha1!$B$2:$B$3)</f>
        <v>Riocentro</v>
      </c>
      <c r="R1639" t="s">
        <v>0</v>
      </c>
      <c r="S1639" s="3">
        <v>1</v>
      </c>
      <c r="T1639" t="s">
        <v>210</v>
      </c>
      <c r="U1639" s="3">
        <v>1</v>
      </c>
      <c r="V1639" t="s">
        <v>210</v>
      </c>
      <c r="W1639" s="4">
        <v>13552</v>
      </c>
      <c r="X1639" s="17">
        <f t="shared" si="51"/>
        <v>13552</v>
      </c>
      <c r="Y1639" t="s">
        <v>11</v>
      </c>
      <c r="Z1639" s="3">
        <v>1</v>
      </c>
      <c r="AA1639" s="3">
        <v>0</v>
      </c>
      <c r="AB1639" s="3">
        <v>0</v>
      </c>
      <c r="AC1639" s="3">
        <v>0</v>
      </c>
      <c r="AD1639" s="4">
        <v>0</v>
      </c>
      <c r="AE1639" s="3">
        <v>0</v>
      </c>
      <c r="AF1639" s="4">
        <v>0</v>
      </c>
      <c r="AG1639" s="3">
        <v>1</v>
      </c>
      <c r="AH1639" s="4">
        <v>0</v>
      </c>
      <c r="AI1639" s="4">
        <v>0</v>
      </c>
      <c r="AJ1639" s="4">
        <v>0</v>
      </c>
      <c r="AK1639" s="4">
        <v>0</v>
      </c>
      <c r="AL1639" t="s">
        <v>2568</v>
      </c>
      <c r="AM1639" t="s">
        <v>13</v>
      </c>
    </row>
    <row r="1640" spans="1:39" x14ac:dyDescent="0.25">
      <c r="A1640" t="s">
        <v>2159</v>
      </c>
      <c r="B1640" t="s">
        <v>2160</v>
      </c>
      <c r="C1640" t="s">
        <v>3</v>
      </c>
      <c r="D1640" t="s">
        <v>2218</v>
      </c>
      <c r="E1640" t="str">
        <f>_xlfn.XLOOKUP(D1640,Planilha2!A:A,Planilha2!B:B)</f>
        <v>CC Adm.</v>
      </c>
      <c r="F1640" s="2">
        <v>45309</v>
      </c>
      <c r="G1640" t="s">
        <v>2223</v>
      </c>
      <c r="H1640" s="10" t="s">
        <v>5733</v>
      </c>
      <c r="I1640" t="s">
        <v>2569</v>
      </c>
      <c r="J1640" t="s">
        <v>2570</v>
      </c>
      <c r="K1640" t="s">
        <v>8</v>
      </c>
      <c r="L1640" t="str">
        <f t="shared" si="50"/>
        <v>Serviço</v>
      </c>
      <c r="M1640" t="s">
        <v>23</v>
      </c>
      <c r="N1640" t="s">
        <v>0</v>
      </c>
      <c r="O1640" t="s">
        <v>2165</v>
      </c>
      <c r="P1640">
        <v>1118</v>
      </c>
      <c r="Q1640" t="str">
        <f>_xlfn.XLOOKUP(P1640,Planilha1!$A$2:$A$3,Planilha1!$B$2:$B$3)</f>
        <v>Riocentro</v>
      </c>
      <c r="R1640" t="s">
        <v>0</v>
      </c>
      <c r="S1640" s="3">
        <v>1</v>
      </c>
      <c r="T1640" t="s">
        <v>10</v>
      </c>
      <c r="U1640" s="3">
        <v>1</v>
      </c>
      <c r="V1640" t="s">
        <v>10</v>
      </c>
      <c r="W1640" s="4">
        <v>0</v>
      </c>
      <c r="X1640" s="17">
        <f t="shared" si="51"/>
        <v>0</v>
      </c>
      <c r="Y1640" t="s">
        <v>11</v>
      </c>
      <c r="Z1640" s="3">
        <v>1</v>
      </c>
      <c r="AA1640" s="3">
        <v>0</v>
      </c>
      <c r="AB1640" s="3">
        <v>0</v>
      </c>
      <c r="AC1640" s="3">
        <v>0</v>
      </c>
      <c r="AD1640" s="4">
        <v>0</v>
      </c>
      <c r="AE1640" s="3">
        <v>0</v>
      </c>
      <c r="AF1640" s="4">
        <v>0</v>
      </c>
      <c r="AG1640" s="3">
        <v>1</v>
      </c>
      <c r="AH1640" s="4">
        <v>0</v>
      </c>
      <c r="AI1640" s="4">
        <v>0</v>
      </c>
      <c r="AJ1640" s="4">
        <v>0</v>
      </c>
      <c r="AK1640" s="4">
        <v>0</v>
      </c>
      <c r="AL1640" t="s">
        <v>2571</v>
      </c>
      <c r="AM1640" t="s">
        <v>13</v>
      </c>
    </row>
    <row r="1641" spans="1:39" x14ac:dyDescent="0.25">
      <c r="A1641" t="s">
        <v>2178</v>
      </c>
      <c r="B1641" t="s">
        <v>2160</v>
      </c>
      <c r="C1641" t="s">
        <v>3</v>
      </c>
      <c r="D1641" t="s">
        <v>2218</v>
      </c>
      <c r="E1641" t="str">
        <f>_xlfn.XLOOKUP(D1641,Planilha2!A:A,Planilha2!B:B)</f>
        <v>CC Adm.</v>
      </c>
      <c r="F1641" s="2">
        <v>45309</v>
      </c>
      <c r="G1641" t="s">
        <v>2223</v>
      </c>
      <c r="H1641" s="10" t="s">
        <v>5733</v>
      </c>
      <c r="I1641" t="s">
        <v>2569</v>
      </c>
      <c r="J1641" t="s">
        <v>2570</v>
      </c>
      <c r="K1641" t="s">
        <v>8</v>
      </c>
      <c r="L1641" t="str">
        <f t="shared" si="50"/>
        <v>Serviço</v>
      </c>
      <c r="M1641" t="s">
        <v>0</v>
      </c>
      <c r="N1641" t="s">
        <v>0</v>
      </c>
      <c r="O1641" t="s">
        <v>2165</v>
      </c>
      <c r="P1641">
        <v>1118</v>
      </c>
      <c r="Q1641" t="str">
        <f>_xlfn.XLOOKUP(P1641,Planilha1!$A$2:$A$3,Planilha1!$B$2:$B$3)</f>
        <v>Riocentro</v>
      </c>
      <c r="R1641" t="s">
        <v>0</v>
      </c>
      <c r="S1641" s="3">
        <v>1</v>
      </c>
      <c r="T1641" t="s">
        <v>10</v>
      </c>
      <c r="U1641" s="3">
        <v>1</v>
      </c>
      <c r="V1641" t="s">
        <v>10</v>
      </c>
      <c r="W1641" s="4">
        <v>5874.79</v>
      </c>
      <c r="X1641" s="17">
        <f t="shared" si="51"/>
        <v>5874.79</v>
      </c>
      <c r="Y1641" t="s">
        <v>11</v>
      </c>
      <c r="Z1641" s="3">
        <v>1</v>
      </c>
      <c r="AA1641" s="3">
        <v>0</v>
      </c>
      <c r="AB1641" s="3">
        <v>0</v>
      </c>
      <c r="AC1641" s="3">
        <v>0</v>
      </c>
      <c r="AD1641" s="4">
        <v>0</v>
      </c>
      <c r="AE1641" s="3">
        <v>0</v>
      </c>
      <c r="AF1641" s="4">
        <v>0</v>
      </c>
      <c r="AG1641" s="3">
        <v>1</v>
      </c>
      <c r="AH1641" s="4">
        <v>0</v>
      </c>
      <c r="AI1641" s="4">
        <v>0</v>
      </c>
      <c r="AJ1641" s="4">
        <v>0</v>
      </c>
      <c r="AK1641" s="4">
        <v>0</v>
      </c>
      <c r="AL1641" t="s">
        <v>2571</v>
      </c>
      <c r="AM1641" t="s">
        <v>13</v>
      </c>
    </row>
    <row r="1642" spans="1:39" x14ac:dyDescent="0.25">
      <c r="A1642" t="s">
        <v>2159</v>
      </c>
      <c r="B1642" t="s">
        <v>2160</v>
      </c>
      <c r="C1642" t="s">
        <v>3</v>
      </c>
      <c r="D1642" t="s">
        <v>2161</v>
      </c>
      <c r="E1642" t="str">
        <f>_xlfn.XLOOKUP(D1642,Planilha2!A:A,Planilha2!B:B)</f>
        <v>CC Manutençao</v>
      </c>
      <c r="F1642" s="2">
        <v>45309</v>
      </c>
      <c r="G1642" t="s">
        <v>43</v>
      </c>
      <c r="H1642" s="10" t="s">
        <v>5964</v>
      </c>
      <c r="I1642" t="s">
        <v>21</v>
      </c>
      <c r="J1642" t="s">
        <v>2572</v>
      </c>
      <c r="K1642" t="s">
        <v>8</v>
      </c>
      <c r="L1642" t="str">
        <f t="shared" si="50"/>
        <v>Serviço</v>
      </c>
      <c r="M1642" t="s">
        <v>23</v>
      </c>
      <c r="N1642" t="s">
        <v>0</v>
      </c>
      <c r="O1642" t="s">
        <v>2165</v>
      </c>
      <c r="P1642">
        <v>1118</v>
      </c>
      <c r="Q1642" t="str">
        <f>_xlfn.XLOOKUP(P1642,Planilha1!$A$2:$A$3,Planilha1!$B$2:$B$3)</f>
        <v>Riocentro</v>
      </c>
      <c r="R1642" t="s">
        <v>0</v>
      </c>
      <c r="S1642" s="3">
        <v>1</v>
      </c>
      <c r="T1642" t="s">
        <v>10</v>
      </c>
      <c r="U1642" s="3">
        <v>1</v>
      </c>
      <c r="V1642" t="s">
        <v>10</v>
      </c>
      <c r="W1642" s="4">
        <v>0</v>
      </c>
      <c r="X1642" s="17">
        <f t="shared" si="51"/>
        <v>0</v>
      </c>
      <c r="Y1642" t="s">
        <v>11</v>
      </c>
      <c r="Z1642" s="3">
        <v>1</v>
      </c>
      <c r="AA1642" s="3">
        <v>0</v>
      </c>
      <c r="AB1642" s="3">
        <v>0</v>
      </c>
      <c r="AC1642" s="3">
        <v>0</v>
      </c>
      <c r="AD1642" s="4">
        <v>0</v>
      </c>
      <c r="AE1642" s="3">
        <v>0</v>
      </c>
      <c r="AF1642" s="4">
        <v>0</v>
      </c>
      <c r="AG1642" s="3">
        <v>1</v>
      </c>
      <c r="AH1642" s="4">
        <v>0</v>
      </c>
      <c r="AI1642" s="4">
        <v>0</v>
      </c>
      <c r="AJ1642" s="4">
        <v>0</v>
      </c>
      <c r="AK1642" s="4">
        <v>0</v>
      </c>
      <c r="AL1642" t="s">
        <v>2573</v>
      </c>
      <c r="AM1642" t="s">
        <v>13</v>
      </c>
    </row>
    <row r="1643" spans="1:39" x14ac:dyDescent="0.25">
      <c r="A1643" t="s">
        <v>2159</v>
      </c>
      <c r="B1643" t="s">
        <v>2160</v>
      </c>
      <c r="C1643" t="s">
        <v>3</v>
      </c>
      <c r="D1643" t="s">
        <v>2241</v>
      </c>
      <c r="E1643" t="str">
        <f>_xlfn.XLOOKUP(D1643,Planilha2!A:A,Planilha2!B:B)</f>
        <v>CC Marketing</v>
      </c>
      <c r="F1643" s="2">
        <v>45309</v>
      </c>
      <c r="G1643" t="s">
        <v>46</v>
      </c>
      <c r="H1643" s="10" t="s">
        <v>46</v>
      </c>
      <c r="I1643" t="s">
        <v>47</v>
      </c>
      <c r="J1643" t="s">
        <v>2574</v>
      </c>
      <c r="K1643" t="s">
        <v>8</v>
      </c>
      <c r="L1643" t="str">
        <f t="shared" si="50"/>
        <v>Serviço</v>
      </c>
      <c r="M1643" t="s">
        <v>0</v>
      </c>
      <c r="N1643" t="s">
        <v>0</v>
      </c>
      <c r="O1643" t="s">
        <v>2165</v>
      </c>
      <c r="P1643">
        <v>1118</v>
      </c>
      <c r="Q1643" t="str">
        <f>_xlfn.XLOOKUP(P1643,Planilha1!$A$2:$A$3,Planilha1!$B$2:$B$3)</f>
        <v>Riocentro</v>
      </c>
      <c r="R1643" t="s">
        <v>0</v>
      </c>
      <c r="S1643" s="3">
        <v>1</v>
      </c>
      <c r="T1643" t="s">
        <v>10</v>
      </c>
      <c r="U1643" s="3">
        <v>1</v>
      </c>
      <c r="V1643" t="s">
        <v>10</v>
      </c>
      <c r="W1643" s="4">
        <v>3400</v>
      </c>
      <c r="X1643" s="17">
        <f t="shared" si="51"/>
        <v>3400</v>
      </c>
      <c r="Y1643" t="s">
        <v>11</v>
      </c>
      <c r="Z1643" s="3">
        <v>1</v>
      </c>
      <c r="AA1643" s="3">
        <v>0</v>
      </c>
      <c r="AB1643" s="3">
        <v>0</v>
      </c>
      <c r="AC1643" s="3">
        <v>0</v>
      </c>
      <c r="AD1643" s="4">
        <v>0</v>
      </c>
      <c r="AE1643" s="3">
        <v>0</v>
      </c>
      <c r="AF1643" s="4">
        <v>0</v>
      </c>
      <c r="AG1643" s="3">
        <v>1</v>
      </c>
      <c r="AH1643" s="4">
        <v>0</v>
      </c>
      <c r="AI1643" s="4">
        <v>0</v>
      </c>
      <c r="AJ1643" s="4">
        <v>0</v>
      </c>
      <c r="AK1643" s="4">
        <v>0</v>
      </c>
      <c r="AL1643" t="s">
        <v>2575</v>
      </c>
      <c r="AM1643" t="s">
        <v>13</v>
      </c>
    </row>
    <row r="1644" spans="1:39" x14ac:dyDescent="0.25">
      <c r="A1644" t="s">
        <v>2159</v>
      </c>
      <c r="B1644" t="s">
        <v>2160</v>
      </c>
      <c r="C1644" t="s">
        <v>3</v>
      </c>
      <c r="D1644" t="s">
        <v>2576</v>
      </c>
      <c r="E1644" t="str">
        <f>_xlfn.XLOOKUP(D1644,Planilha2!A:A,Planilha2!B:B)</f>
        <v>Arena Comercial</v>
      </c>
      <c r="F1644" s="2">
        <v>45309</v>
      </c>
      <c r="G1644" t="s">
        <v>2239</v>
      </c>
      <c r="H1644" s="10" t="s">
        <v>5736</v>
      </c>
      <c r="I1644" t="s">
        <v>2434</v>
      </c>
      <c r="J1644" t="s">
        <v>2435</v>
      </c>
      <c r="K1644" t="s">
        <v>1644</v>
      </c>
      <c r="L1644" t="str">
        <f t="shared" si="50"/>
        <v>Serviço</v>
      </c>
      <c r="M1644" t="s">
        <v>0</v>
      </c>
      <c r="N1644" t="s">
        <v>0</v>
      </c>
      <c r="O1644" t="s">
        <v>2165</v>
      </c>
      <c r="P1644">
        <v>2118</v>
      </c>
      <c r="Q1644" t="str">
        <f>_xlfn.XLOOKUP(P1644,Planilha1!$A$2:$A$3,Planilha1!$B$2:$B$3)</f>
        <v>Arena</v>
      </c>
      <c r="R1644" t="s">
        <v>0</v>
      </c>
      <c r="S1644" s="3">
        <v>1</v>
      </c>
      <c r="T1644" t="s">
        <v>10</v>
      </c>
      <c r="U1644" s="3">
        <v>1</v>
      </c>
      <c r="V1644" t="s">
        <v>10</v>
      </c>
      <c r="W1644" s="4">
        <v>173.45</v>
      </c>
      <c r="X1644" s="17">
        <f t="shared" si="51"/>
        <v>173.45</v>
      </c>
      <c r="Y1644" t="s">
        <v>11</v>
      </c>
      <c r="Z1644" s="3">
        <v>1</v>
      </c>
      <c r="AA1644" s="3">
        <v>0</v>
      </c>
      <c r="AB1644" s="3">
        <v>0</v>
      </c>
      <c r="AC1644" s="3">
        <v>0</v>
      </c>
      <c r="AD1644" s="4">
        <v>0</v>
      </c>
      <c r="AE1644" s="3">
        <v>1</v>
      </c>
      <c r="AF1644" s="4">
        <v>173.45</v>
      </c>
      <c r="AG1644" s="3">
        <v>1</v>
      </c>
      <c r="AH1644" s="4">
        <v>0</v>
      </c>
      <c r="AI1644" s="4">
        <v>0</v>
      </c>
      <c r="AJ1644" s="4">
        <v>0</v>
      </c>
      <c r="AK1644" s="4">
        <v>0</v>
      </c>
      <c r="AL1644" t="s">
        <v>2577</v>
      </c>
      <c r="AM1644" t="s">
        <v>13</v>
      </c>
    </row>
    <row r="1645" spans="1:39" x14ac:dyDescent="0.25">
      <c r="A1645" t="s">
        <v>2159</v>
      </c>
      <c r="B1645" t="s">
        <v>2160</v>
      </c>
      <c r="C1645" t="s">
        <v>3</v>
      </c>
      <c r="D1645" t="s">
        <v>2161</v>
      </c>
      <c r="E1645" t="str">
        <f>_xlfn.XLOOKUP(D1645,Planilha2!A:A,Planilha2!B:B)</f>
        <v>CC Manutençao</v>
      </c>
      <c r="F1645" s="2">
        <v>45310</v>
      </c>
      <c r="G1645" t="s">
        <v>2499</v>
      </c>
      <c r="H1645" s="10" t="s">
        <v>5773</v>
      </c>
      <c r="I1645" t="s">
        <v>2578</v>
      </c>
      <c r="J1645" t="s">
        <v>2579</v>
      </c>
      <c r="K1645" t="s">
        <v>1146</v>
      </c>
      <c r="L1645" t="str">
        <f t="shared" si="50"/>
        <v>Material</v>
      </c>
      <c r="M1645" t="s">
        <v>0</v>
      </c>
      <c r="N1645" t="s">
        <v>0</v>
      </c>
      <c r="O1645" t="s">
        <v>2165</v>
      </c>
      <c r="P1645">
        <v>1118</v>
      </c>
      <c r="Q1645" t="str">
        <f>_xlfn.XLOOKUP(P1645,Planilha1!$A$2:$A$3,Planilha1!$B$2:$B$3)</f>
        <v>Riocentro</v>
      </c>
      <c r="R1645" t="s">
        <v>2297</v>
      </c>
      <c r="S1645" s="3">
        <v>20</v>
      </c>
      <c r="T1645" t="s">
        <v>210</v>
      </c>
      <c r="U1645" s="3">
        <v>20</v>
      </c>
      <c r="V1645" t="s">
        <v>210</v>
      </c>
      <c r="W1645" s="4">
        <v>167.5</v>
      </c>
      <c r="X1645" s="17">
        <f t="shared" si="51"/>
        <v>3350</v>
      </c>
      <c r="Y1645" t="s">
        <v>11</v>
      </c>
      <c r="Z1645" s="3">
        <v>1</v>
      </c>
      <c r="AA1645" s="3">
        <v>0</v>
      </c>
      <c r="AB1645" s="3">
        <v>0</v>
      </c>
      <c r="AC1645" s="3">
        <v>0</v>
      </c>
      <c r="AD1645" s="4">
        <v>0</v>
      </c>
      <c r="AE1645" s="3">
        <v>0</v>
      </c>
      <c r="AF1645" s="4">
        <v>0</v>
      </c>
      <c r="AG1645" s="3">
        <v>1</v>
      </c>
      <c r="AH1645" s="4">
        <v>0</v>
      </c>
      <c r="AI1645" s="4">
        <v>0</v>
      </c>
      <c r="AJ1645" s="4">
        <v>0</v>
      </c>
      <c r="AK1645" s="4">
        <v>0</v>
      </c>
      <c r="AL1645" t="s">
        <v>2580</v>
      </c>
      <c r="AM1645" t="s">
        <v>13</v>
      </c>
    </row>
    <row r="1646" spans="1:39" x14ac:dyDescent="0.25">
      <c r="A1646" t="s">
        <v>2159</v>
      </c>
      <c r="B1646" t="s">
        <v>2160</v>
      </c>
      <c r="C1646" t="s">
        <v>3</v>
      </c>
      <c r="D1646" t="s">
        <v>2161</v>
      </c>
      <c r="E1646" t="str">
        <f>_xlfn.XLOOKUP(D1646,Planilha2!A:A,Planilha2!B:B)</f>
        <v>CC Manutençao</v>
      </c>
      <c r="F1646" s="2">
        <v>45310</v>
      </c>
      <c r="G1646" t="s">
        <v>2581</v>
      </c>
      <c r="H1646" s="10" t="s">
        <v>5784</v>
      </c>
      <c r="I1646" t="s">
        <v>2582</v>
      </c>
      <c r="J1646" t="s">
        <v>2583</v>
      </c>
      <c r="K1646" t="s">
        <v>1146</v>
      </c>
      <c r="L1646" t="str">
        <f t="shared" si="50"/>
        <v>Material</v>
      </c>
      <c r="M1646" t="s">
        <v>0</v>
      </c>
      <c r="N1646" t="s">
        <v>0</v>
      </c>
      <c r="O1646" t="s">
        <v>2165</v>
      </c>
      <c r="P1646">
        <v>1118</v>
      </c>
      <c r="Q1646" t="str">
        <f>_xlfn.XLOOKUP(P1646,Planilha1!$A$2:$A$3,Planilha1!$B$2:$B$3)</f>
        <v>Riocentro</v>
      </c>
      <c r="R1646" t="s">
        <v>0</v>
      </c>
      <c r="S1646" s="3">
        <v>1</v>
      </c>
      <c r="T1646" t="s">
        <v>210</v>
      </c>
      <c r="U1646" s="3">
        <v>1</v>
      </c>
      <c r="V1646" t="s">
        <v>210</v>
      </c>
      <c r="W1646" s="4">
        <v>300</v>
      </c>
      <c r="X1646" s="17">
        <f t="shared" si="51"/>
        <v>300</v>
      </c>
      <c r="Y1646" t="s">
        <v>11</v>
      </c>
      <c r="Z1646" s="3">
        <v>1</v>
      </c>
      <c r="AA1646" s="3">
        <v>0</v>
      </c>
      <c r="AB1646" s="3">
        <v>0</v>
      </c>
      <c r="AC1646" s="3">
        <v>0</v>
      </c>
      <c r="AD1646" s="4">
        <v>0</v>
      </c>
      <c r="AE1646" s="3">
        <v>0</v>
      </c>
      <c r="AF1646" s="4">
        <v>0</v>
      </c>
      <c r="AG1646" s="3">
        <v>1</v>
      </c>
      <c r="AH1646" s="4">
        <v>0</v>
      </c>
      <c r="AI1646" s="4">
        <v>0</v>
      </c>
      <c r="AJ1646" s="4">
        <v>0</v>
      </c>
      <c r="AK1646" s="4">
        <v>0</v>
      </c>
      <c r="AL1646" t="s">
        <v>2584</v>
      </c>
      <c r="AM1646" t="s">
        <v>13</v>
      </c>
    </row>
    <row r="1647" spans="1:39" x14ac:dyDescent="0.25">
      <c r="A1647" t="s">
        <v>2159</v>
      </c>
      <c r="B1647" t="s">
        <v>2160</v>
      </c>
      <c r="C1647" t="s">
        <v>3</v>
      </c>
      <c r="D1647" t="s">
        <v>2218</v>
      </c>
      <c r="E1647" t="str">
        <f>_xlfn.XLOOKUP(D1647,Planilha2!A:A,Planilha2!B:B)</f>
        <v>CC Adm.</v>
      </c>
      <c r="F1647" s="2">
        <v>45310</v>
      </c>
      <c r="G1647" t="s">
        <v>2223</v>
      </c>
      <c r="H1647" s="10" t="s">
        <v>5733</v>
      </c>
      <c r="I1647" t="s">
        <v>2569</v>
      </c>
      <c r="J1647" t="s">
        <v>2570</v>
      </c>
      <c r="K1647" t="s">
        <v>8</v>
      </c>
      <c r="L1647" t="str">
        <f t="shared" si="50"/>
        <v>Serviço</v>
      </c>
      <c r="M1647" t="s">
        <v>0</v>
      </c>
      <c r="N1647" t="s">
        <v>0</v>
      </c>
      <c r="O1647" t="s">
        <v>2165</v>
      </c>
      <c r="P1647">
        <v>1118</v>
      </c>
      <c r="Q1647" t="str">
        <f>_xlfn.XLOOKUP(P1647,Planilha1!$A$2:$A$3,Planilha1!$B$2:$B$3)</f>
        <v>Riocentro</v>
      </c>
      <c r="R1647" t="s">
        <v>0</v>
      </c>
      <c r="S1647" s="3">
        <v>1</v>
      </c>
      <c r="T1647" t="s">
        <v>10</v>
      </c>
      <c r="U1647" s="3">
        <v>1</v>
      </c>
      <c r="V1647" t="s">
        <v>10</v>
      </c>
      <c r="W1647" s="4">
        <v>570.70000000000005</v>
      </c>
      <c r="X1647" s="17">
        <f t="shared" si="51"/>
        <v>570.70000000000005</v>
      </c>
      <c r="Y1647" t="s">
        <v>11</v>
      </c>
      <c r="Z1647" s="3">
        <v>1</v>
      </c>
      <c r="AA1647" s="3">
        <v>0</v>
      </c>
      <c r="AB1647" s="3">
        <v>0</v>
      </c>
      <c r="AC1647" s="3">
        <v>0</v>
      </c>
      <c r="AD1647" s="4">
        <v>0</v>
      </c>
      <c r="AE1647" s="3">
        <v>0</v>
      </c>
      <c r="AF1647" s="4">
        <v>0</v>
      </c>
      <c r="AG1647" s="3">
        <v>1</v>
      </c>
      <c r="AH1647" s="4">
        <v>0</v>
      </c>
      <c r="AI1647" s="4">
        <v>0</v>
      </c>
      <c r="AJ1647" s="4">
        <v>0</v>
      </c>
      <c r="AK1647" s="4">
        <v>0</v>
      </c>
      <c r="AL1647" t="s">
        <v>2585</v>
      </c>
      <c r="AM1647" t="s">
        <v>13</v>
      </c>
    </row>
    <row r="1648" spans="1:39" x14ac:dyDescent="0.25">
      <c r="A1648" t="s">
        <v>2159</v>
      </c>
      <c r="B1648" t="s">
        <v>2160</v>
      </c>
      <c r="C1648" t="s">
        <v>3</v>
      </c>
      <c r="D1648" t="s">
        <v>2266</v>
      </c>
      <c r="E1648" t="str">
        <f>_xlfn.XLOOKUP(D1648,Planilha2!A:A,Planilha2!B:B)</f>
        <v>Arena Manut</v>
      </c>
      <c r="F1648" s="2">
        <v>45310</v>
      </c>
      <c r="G1648" t="s">
        <v>46</v>
      </c>
      <c r="H1648" s="10" t="s">
        <v>46</v>
      </c>
      <c r="I1648" t="s">
        <v>2586</v>
      </c>
      <c r="J1648" t="s">
        <v>2587</v>
      </c>
      <c r="K1648" t="s">
        <v>1644</v>
      </c>
      <c r="L1648" t="str">
        <f t="shared" si="50"/>
        <v>Serviço</v>
      </c>
      <c r="M1648" t="s">
        <v>0</v>
      </c>
      <c r="N1648" t="s">
        <v>0</v>
      </c>
      <c r="O1648" t="s">
        <v>2165</v>
      </c>
      <c r="P1648">
        <v>2118</v>
      </c>
      <c r="Q1648" t="str">
        <f>_xlfn.XLOOKUP(P1648,Planilha1!$A$2:$A$3,Planilha1!$B$2:$B$3)</f>
        <v>Arena</v>
      </c>
      <c r="R1648" t="s">
        <v>0</v>
      </c>
      <c r="S1648" s="3">
        <v>1</v>
      </c>
      <c r="T1648" t="s">
        <v>10</v>
      </c>
      <c r="U1648" s="3">
        <v>1</v>
      </c>
      <c r="V1648" t="s">
        <v>10</v>
      </c>
      <c r="W1648" s="4">
        <v>536.4</v>
      </c>
      <c r="X1648" s="17">
        <f t="shared" si="51"/>
        <v>536.4</v>
      </c>
      <c r="Y1648" t="s">
        <v>11</v>
      </c>
      <c r="Z1648" s="3">
        <v>1</v>
      </c>
      <c r="AA1648" s="3">
        <v>0</v>
      </c>
      <c r="AB1648" s="3">
        <v>0</v>
      </c>
      <c r="AC1648" s="3">
        <v>0</v>
      </c>
      <c r="AD1648" s="4">
        <v>0</v>
      </c>
      <c r="AE1648" s="3">
        <v>0</v>
      </c>
      <c r="AF1648" s="4">
        <v>0</v>
      </c>
      <c r="AG1648" s="3">
        <v>1</v>
      </c>
      <c r="AH1648" s="4">
        <v>0</v>
      </c>
      <c r="AI1648" s="4">
        <v>0</v>
      </c>
      <c r="AJ1648" s="4">
        <v>0</v>
      </c>
      <c r="AK1648" s="4">
        <v>0</v>
      </c>
      <c r="AL1648" t="s">
        <v>2588</v>
      </c>
      <c r="AM1648" t="s">
        <v>13</v>
      </c>
    </row>
    <row r="1649" spans="1:39" x14ac:dyDescent="0.25">
      <c r="A1649" t="s">
        <v>2159</v>
      </c>
      <c r="B1649" t="s">
        <v>2160</v>
      </c>
      <c r="C1649" t="s">
        <v>3</v>
      </c>
      <c r="D1649" t="s">
        <v>2519</v>
      </c>
      <c r="E1649" t="str">
        <f>_xlfn.XLOOKUP(D1649,Planilha2!A:A,Planilha2!B:B)</f>
        <v>Arena Juridíco</v>
      </c>
      <c r="F1649" s="2">
        <v>45310</v>
      </c>
      <c r="G1649" t="s">
        <v>2589</v>
      </c>
      <c r="H1649" s="10" t="s">
        <v>5785</v>
      </c>
      <c r="I1649" t="s">
        <v>2253</v>
      </c>
      <c r="J1649" t="s">
        <v>2254</v>
      </c>
      <c r="K1649" t="s">
        <v>2255</v>
      </c>
      <c r="L1649" t="str">
        <f t="shared" si="50"/>
        <v>Serviço</v>
      </c>
      <c r="M1649" t="s">
        <v>0</v>
      </c>
      <c r="N1649" t="s">
        <v>0</v>
      </c>
      <c r="O1649" t="s">
        <v>2165</v>
      </c>
      <c r="P1649">
        <v>2118</v>
      </c>
      <c r="Q1649" t="str">
        <f>_xlfn.XLOOKUP(P1649,Planilha1!$A$2:$A$3,Planilha1!$B$2:$B$3)</f>
        <v>Arena</v>
      </c>
      <c r="R1649" t="s">
        <v>0</v>
      </c>
      <c r="S1649" s="3">
        <v>1</v>
      </c>
      <c r="T1649" t="s">
        <v>10</v>
      </c>
      <c r="U1649" s="3">
        <v>1</v>
      </c>
      <c r="V1649" t="s">
        <v>10</v>
      </c>
      <c r="W1649" s="4">
        <v>2300</v>
      </c>
      <c r="X1649" s="17">
        <f t="shared" si="51"/>
        <v>2300</v>
      </c>
      <c r="Y1649" t="s">
        <v>11</v>
      </c>
      <c r="Z1649" s="3">
        <v>1</v>
      </c>
      <c r="AA1649" s="3">
        <v>0</v>
      </c>
      <c r="AB1649" s="3">
        <v>0</v>
      </c>
      <c r="AC1649" s="3">
        <v>0</v>
      </c>
      <c r="AD1649" s="4">
        <v>0</v>
      </c>
      <c r="AE1649" s="3">
        <v>0</v>
      </c>
      <c r="AF1649" s="4">
        <v>0</v>
      </c>
      <c r="AG1649" s="3">
        <v>1</v>
      </c>
      <c r="AH1649" s="4">
        <v>0</v>
      </c>
      <c r="AI1649" s="4">
        <v>0</v>
      </c>
      <c r="AJ1649" s="4">
        <v>0</v>
      </c>
      <c r="AK1649" s="4">
        <v>0</v>
      </c>
      <c r="AL1649" t="s">
        <v>2590</v>
      </c>
      <c r="AM1649" t="s">
        <v>13</v>
      </c>
    </row>
    <row r="1650" spans="1:39" x14ac:dyDescent="0.25">
      <c r="A1650" t="s">
        <v>2159</v>
      </c>
      <c r="B1650" t="s">
        <v>2160</v>
      </c>
      <c r="C1650" t="s">
        <v>3</v>
      </c>
      <c r="D1650" t="s">
        <v>2167</v>
      </c>
      <c r="E1650" t="str">
        <f>_xlfn.XLOOKUP(D1650,Planilha2!A:A,Planilha2!B:B)</f>
        <v>Arena Adm.</v>
      </c>
      <c r="F1650" s="2">
        <v>45310</v>
      </c>
      <c r="G1650" t="s">
        <v>2591</v>
      </c>
      <c r="H1650" s="10" t="s">
        <v>5786</v>
      </c>
      <c r="I1650" t="s">
        <v>254</v>
      </c>
      <c r="J1650" t="s">
        <v>255</v>
      </c>
      <c r="K1650" t="s">
        <v>209</v>
      </c>
      <c r="L1650" t="str">
        <f t="shared" si="50"/>
        <v>Serviço</v>
      </c>
      <c r="M1650" t="s">
        <v>0</v>
      </c>
      <c r="N1650" t="s">
        <v>0</v>
      </c>
      <c r="O1650" t="s">
        <v>2165</v>
      </c>
      <c r="P1650">
        <v>2118</v>
      </c>
      <c r="Q1650" t="str">
        <f>_xlfn.XLOOKUP(P1650,Planilha1!$A$2:$A$3,Planilha1!$B$2:$B$3)</f>
        <v>Arena</v>
      </c>
      <c r="R1650" t="s">
        <v>0</v>
      </c>
      <c r="S1650" s="3">
        <v>1</v>
      </c>
      <c r="T1650" t="s">
        <v>210</v>
      </c>
      <c r="U1650" s="3">
        <v>1</v>
      </c>
      <c r="V1650" t="s">
        <v>210</v>
      </c>
      <c r="W1650" s="4">
        <v>5125.1899999999996</v>
      </c>
      <c r="X1650" s="17">
        <f t="shared" si="51"/>
        <v>5125.1899999999996</v>
      </c>
      <c r="Y1650" t="s">
        <v>11</v>
      </c>
      <c r="Z1650" s="3">
        <v>1</v>
      </c>
      <c r="AA1650" s="3">
        <v>0</v>
      </c>
      <c r="AB1650" s="3">
        <v>0</v>
      </c>
      <c r="AC1650" s="3">
        <v>0</v>
      </c>
      <c r="AD1650" s="4">
        <v>0</v>
      </c>
      <c r="AE1650" s="3">
        <v>0</v>
      </c>
      <c r="AF1650" s="4">
        <v>0</v>
      </c>
      <c r="AG1650" s="3">
        <v>1</v>
      </c>
      <c r="AH1650" s="4">
        <v>0</v>
      </c>
      <c r="AI1650" s="4">
        <v>0</v>
      </c>
      <c r="AJ1650" s="4">
        <v>0</v>
      </c>
      <c r="AK1650" s="4">
        <v>0</v>
      </c>
      <c r="AL1650" t="s">
        <v>2592</v>
      </c>
      <c r="AM1650" t="s">
        <v>13</v>
      </c>
    </row>
    <row r="1651" spans="1:39" x14ac:dyDescent="0.25">
      <c r="A1651" t="s">
        <v>2178</v>
      </c>
      <c r="B1651" t="s">
        <v>2160</v>
      </c>
      <c r="C1651" t="s">
        <v>3</v>
      </c>
      <c r="D1651" t="s">
        <v>2167</v>
      </c>
      <c r="E1651" t="str">
        <f>_xlfn.XLOOKUP(D1651,Planilha2!A:A,Planilha2!B:B)</f>
        <v>Arena Adm.</v>
      </c>
      <c r="F1651" s="2">
        <v>45310</v>
      </c>
      <c r="G1651" t="s">
        <v>2591</v>
      </c>
      <c r="H1651" s="10" t="s">
        <v>5786</v>
      </c>
      <c r="I1651" t="s">
        <v>254</v>
      </c>
      <c r="J1651" t="s">
        <v>255</v>
      </c>
      <c r="K1651" t="s">
        <v>209</v>
      </c>
      <c r="L1651" t="str">
        <f t="shared" si="50"/>
        <v>Serviço</v>
      </c>
      <c r="M1651" t="s">
        <v>0</v>
      </c>
      <c r="N1651" t="s">
        <v>0</v>
      </c>
      <c r="O1651" t="s">
        <v>2165</v>
      </c>
      <c r="P1651">
        <v>2118</v>
      </c>
      <c r="Q1651" t="str">
        <f>_xlfn.XLOOKUP(P1651,Planilha1!$A$2:$A$3,Planilha1!$B$2:$B$3)</f>
        <v>Arena</v>
      </c>
      <c r="R1651" t="s">
        <v>0</v>
      </c>
      <c r="S1651" s="3">
        <v>1</v>
      </c>
      <c r="T1651" t="s">
        <v>210</v>
      </c>
      <c r="U1651" s="3">
        <v>1</v>
      </c>
      <c r="V1651" t="s">
        <v>210</v>
      </c>
      <c r="W1651" s="4">
        <v>5125.1899999999996</v>
      </c>
      <c r="X1651" s="17">
        <f t="shared" si="51"/>
        <v>5125.1899999999996</v>
      </c>
      <c r="Y1651" t="s">
        <v>11</v>
      </c>
      <c r="Z1651" s="3">
        <v>1</v>
      </c>
      <c r="AA1651" s="3">
        <v>0</v>
      </c>
      <c r="AB1651" s="3">
        <v>0</v>
      </c>
      <c r="AC1651" s="3">
        <v>0</v>
      </c>
      <c r="AD1651" s="4">
        <v>0</v>
      </c>
      <c r="AE1651" s="3">
        <v>0</v>
      </c>
      <c r="AF1651" s="4">
        <v>0</v>
      </c>
      <c r="AG1651" s="3">
        <v>1</v>
      </c>
      <c r="AH1651" s="4">
        <v>0</v>
      </c>
      <c r="AI1651" s="4">
        <v>0</v>
      </c>
      <c r="AJ1651" s="4">
        <v>0</v>
      </c>
      <c r="AK1651" s="4">
        <v>0</v>
      </c>
      <c r="AL1651" t="s">
        <v>2592</v>
      </c>
      <c r="AM1651" t="s">
        <v>13</v>
      </c>
    </row>
    <row r="1652" spans="1:39" x14ac:dyDescent="0.25">
      <c r="A1652" t="s">
        <v>2182</v>
      </c>
      <c r="B1652" t="s">
        <v>2160</v>
      </c>
      <c r="C1652" t="s">
        <v>3</v>
      </c>
      <c r="D1652" t="s">
        <v>2167</v>
      </c>
      <c r="E1652" t="str">
        <f>_xlfn.XLOOKUP(D1652,Planilha2!A:A,Planilha2!B:B)</f>
        <v>Arena Adm.</v>
      </c>
      <c r="F1652" s="2">
        <v>45310</v>
      </c>
      <c r="G1652" t="s">
        <v>2591</v>
      </c>
      <c r="H1652" s="10" t="s">
        <v>5786</v>
      </c>
      <c r="I1652" t="s">
        <v>254</v>
      </c>
      <c r="J1652" t="s">
        <v>255</v>
      </c>
      <c r="K1652" t="s">
        <v>209</v>
      </c>
      <c r="L1652" t="str">
        <f t="shared" si="50"/>
        <v>Serviço</v>
      </c>
      <c r="M1652" t="s">
        <v>0</v>
      </c>
      <c r="N1652" t="s">
        <v>0</v>
      </c>
      <c r="O1652" t="s">
        <v>2165</v>
      </c>
      <c r="P1652">
        <v>2118</v>
      </c>
      <c r="Q1652" t="str">
        <f>_xlfn.XLOOKUP(P1652,Planilha1!$A$2:$A$3,Planilha1!$B$2:$B$3)</f>
        <v>Arena</v>
      </c>
      <c r="R1652" t="s">
        <v>0</v>
      </c>
      <c r="S1652" s="3">
        <v>1</v>
      </c>
      <c r="T1652" t="s">
        <v>210</v>
      </c>
      <c r="U1652" s="3">
        <v>1</v>
      </c>
      <c r="V1652" t="s">
        <v>210</v>
      </c>
      <c r="W1652" s="4">
        <v>5125.1899999999996</v>
      </c>
      <c r="X1652" s="17">
        <f t="shared" si="51"/>
        <v>5125.1899999999996</v>
      </c>
      <c r="Y1652" t="s">
        <v>11</v>
      </c>
      <c r="Z1652" s="3">
        <v>1</v>
      </c>
      <c r="AA1652" s="3">
        <v>0</v>
      </c>
      <c r="AB1652" s="3">
        <v>0</v>
      </c>
      <c r="AC1652" s="3">
        <v>0</v>
      </c>
      <c r="AD1652" s="4">
        <v>0</v>
      </c>
      <c r="AE1652" s="3">
        <v>0</v>
      </c>
      <c r="AF1652" s="4">
        <v>0</v>
      </c>
      <c r="AG1652" s="3">
        <v>1</v>
      </c>
      <c r="AH1652" s="4">
        <v>0</v>
      </c>
      <c r="AI1652" s="4">
        <v>0</v>
      </c>
      <c r="AJ1652" s="4">
        <v>0</v>
      </c>
      <c r="AK1652" s="4">
        <v>0</v>
      </c>
      <c r="AL1652" t="s">
        <v>2592</v>
      </c>
      <c r="AM1652" t="s">
        <v>13</v>
      </c>
    </row>
    <row r="1653" spans="1:39" x14ac:dyDescent="0.25">
      <c r="A1653" t="s">
        <v>2185</v>
      </c>
      <c r="B1653" t="s">
        <v>2160</v>
      </c>
      <c r="C1653" t="s">
        <v>3</v>
      </c>
      <c r="D1653" t="s">
        <v>2167</v>
      </c>
      <c r="E1653" t="str">
        <f>_xlfn.XLOOKUP(D1653,Planilha2!A:A,Planilha2!B:B)</f>
        <v>Arena Adm.</v>
      </c>
      <c r="F1653" s="2">
        <v>45310</v>
      </c>
      <c r="G1653" t="s">
        <v>2591</v>
      </c>
      <c r="H1653" s="10" t="s">
        <v>5786</v>
      </c>
      <c r="I1653" t="s">
        <v>254</v>
      </c>
      <c r="J1653" t="s">
        <v>255</v>
      </c>
      <c r="K1653" t="s">
        <v>209</v>
      </c>
      <c r="L1653" t="str">
        <f t="shared" si="50"/>
        <v>Serviço</v>
      </c>
      <c r="M1653" t="s">
        <v>0</v>
      </c>
      <c r="N1653" t="s">
        <v>0</v>
      </c>
      <c r="O1653" t="s">
        <v>2165</v>
      </c>
      <c r="P1653">
        <v>2118</v>
      </c>
      <c r="Q1653" t="str">
        <f>_xlfn.XLOOKUP(P1653,Planilha1!$A$2:$A$3,Planilha1!$B$2:$B$3)</f>
        <v>Arena</v>
      </c>
      <c r="R1653" t="s">
        <v>0</v>
      </c>
      <c r="S1653" s="3">
        <v>1</v>
      </c>
      <c r="T1653" t="s">
        <v>210</v>
      </c>
      <c r="U1653" s="3">
        <v>1</v>
      </c>
      <c r="V1653" t="s">
        <v>210</v>
      </c>
      <c r="W1653" s="4">
        <v>5125.1899999999996</v>
      </c>
      <c r="X1653" s="17">
        <f t="shared" si="51"/>
        <v>5125.1899999999996</v>
      </c>
      <c r="Y1653" t="s">
        <v>11</v>
      </c>
      <c r="Z1653" s="3">
        <v>1</v>
      </c>
      <c r="AA1653" s="3">
        <v>0</v>
      </c>
      <c r="AB1653" s="3">
        <v>0</v>
      </c>
      <c r="AC1653" s="3">
        <v>0</v>
      </c>
      <c r="AD1653" s="4">
        <v>0</v>
      </c>
      <c r="AE1653" s="3">
        <v>0</v>
      </c>
      <c r="AF1653" s="4">
        <v>0</v>
      </c>
      <c r="AG1653" s="3">
        <v>1</v>
      </c>
      <c r="AH1653" s="4">
        <v>0</v>
      </c>
      <c r="AI1653" s="4">
        <v>0</v>
      </c>
      <c r="AJ1653" s="4">
        <v>0</v>
      </c>
      <c r="AK1653" s="4">
        <v>0</v>
      </c>
      <c r="AL1653" t="s">
        <v>2592</v>
      </c>
      <c r="AM1653" t="s">
        <v>13</v>
      </c>
    </row>
    <row r="1654" spans="1:39" x14ac:dyDescent="0.25">
      <c r="A1654" t="s">
        <v>2159</v>
      </c>
      <c r="B1654" t="s">
        <v>2160</v>
      </c>
      <c r="C1654" t="s">
        <v>3</v>
      </c>
      <c r="D1654" t="s">
        <v>2167</v>
      </c>
      <c r="E1654" t="str">
        <f>_xlfn.XLOOKUP(D1654,Planilha2!A:A,Planilha2!B:B)</f>
        <v>Arena Adm.</v>
      </c>
      <c r="F1654" s="2">
        <v>45310</v>
      </c>
      <c r="G1654" t="s">
        <v>2591</v>
      </c>
      <c r="H1654" s="10" t="s">
        <v>5786</v>
      </c>
      <c r="I1654" t="s">
        <v>2593</v>
      </c>
      <c r="J1654" t="s">
        <v>2594</v>
      </c>
      <c r="K1654" t="s">
        <v>1209</v>
      </c>
      <c r="L1654" t="str">
        <f t="shared" si="50"/>
        <v>Serviço</v>
      </c>
      <c r="M1654" t="s">
        <v>0</v>
      </c>
      <c r="N1654" t="s">
        <v>0</v>
      </c>
      <c r="O1654" t="s">
        <v>2165</v>
      </c>
      <c r="P1654">
        <v>2118</v>
      </c>
      <c r="Q1654" t="str">
        <f>_xlfn.XLOOKUP(P1654,Planilha1!$A$2:$A$3,Planilha1!$B$2:$B$3)</f>
        <v>Arena</v>
      </c>
      <c r="R1654" t="s">
        <v>0</v>
      </c>
      <c r="S1654" s="3">
        <v>1</v>
      </c>
      <c r="T1654" t="s">
        <v>10</v>
      </c>
      <c r="U1654" s="3">
        <v>1</v>
      </c>
      <c r="V1654" t="s">
        <v>10</v>
      </c>
      <c r="W1654" s="4">
        <v>6380.82</v>
      </c>
      <c r="X1654" s="17">
        <f t="shared" si="51"/>
        <v>6380.82</v>
      </c>
      <c r="Y1654" t="s">
        <v>11</v>
      </c>
      <c r="Z1654" s="3">
        <v>1</v>
      </c>
      <c r="AA1654" s="3">
        <v>0</v>
      </c>
      <c r="AB1654" s="3">
        <v>0</v>
      </c>
      <c r="AC1654" s="3">
        <v>0</v>
      </c>
      <c r="AD1654" s="4">
        <v>0</v>
      </c>
      <c r="AE1654" s="3">
        <v>0</v>
      </c>
      <c r="AF1654" s="4">
        <v>0</v>
      </c>
      <c r="AG1654" s="3">
        <v>1</v>
      </c>
      <c r="AH1654" s="4">
        <v>0</v>
      </c>
      <c r="AI1654" s="4">
        <v>0</v>
      </c>
      <c r="AJ1654" s="4">
        <v>0</v>
      </c>
      <c r="AK1654" s="4">
        <v>0</v>
      </c>
      <c r="AL1654" t="s">
        <v>2595</v>
      </c>
      <c r="AM1654" t="s">
        <v>13</v>
      </c>
    </row>
    <row r="1655" spans="1:39" x14ac:dyDescent="0.25">
      <c r="A1655" t="s">
        <v>2178</v>
      </c>
      <c r="B1655" t="s">
        <v>2160</v>
      </c>
      <c r="C1655" t="s">
        <v>3</v>
      </c>
      <c r="D1655" t="s">
        <v>2167</v>
      </c>
      <c r="E1655" t="str">
        <f>_xlfn.XLOOKUP(D1655,Planilha2!A:A,Planilha2!B:B)</f>
        <v>Arena Adm.</v>
      </c>
      <c r="F1655" s="2">
        <v>45310</v>
      </c>
      <c r="G1655" t="s">
        <v>2591</v>
      </c>
      <c r="H1655" s="10" t="s">
        <v>5786</v>
      </c>
      <c r="I1655" t="s">
        <v>2593</v>
      </c>
      <c r="J1655" t="s">
        <v>2594</v>
      </c>
      <c r="K1655" t="s">
        <v>1209</v>
      </c>
      <c r="L1655" t="str">
        <f t="shared" si="50"/>
        <v>Serviço</v>
      </c>
      <c r="M1655" t="s">
        <v>0</v>
      </c>
      <c r="N1655" t="s">
        <v>0</v>
      </c>
      <c r="O1655" t="s">
        <v>2165</v>
      </c>
      <c r="P1655">
        <v>2118</v>
      </c>
      <c r="Q1655" t="str">
        <f>_xlfn.XLOOKUP(P1655,Planilha1!$A$2:$A$3,Planilha1!$B$2:$B$3)</f>
        <v>Arena</v>
      </c>
      <c r="R1655" t="s">
        <v>0</v>
      </c>
      <c r="S1655" s="3">
        <v>1</v>
      </c>
      <c r="T1655" t="s">
        <v>10</v>
      </c>
      <c r="U1655" s="3">
        <v>1</v>
      </c>
      <c r="V1655" t="s">
        <v>10</v>
      </c>
      <c r="W1655" s="4">
        <v>6380.82</v>
      </c>
      <c r="X1655" s="17">
        <f t="shared" si="51"/>
        <v>6380.82</v>
      </c>
      <c r="Y1655" t="s">
        <v>11</v>
      </c>
      <c r="Z1655" s="3">
        <v>1</v>
      </c>
      <c r="AA1655" s="3">
        <v>0</v>
      </c>
      <c r="AB1655" s="3">
        <v>0</v>
      </c>
      <c r="AC1655" s="3">
        <v>0</v>
      </c>
      <c r="AD1655" s="4">
        <v>0</v>
      </c>
      <c r="AE1655" s="3">
        <v>0</v>
      </c>
      <c r="AF1655" s="4">
        <v>0</v>
      </c>
      <c r="AG1655" s="3">
        <v>1</v>
      </c>
      <c r="AH1655" s="4">
        <v>0</v>
      </c>
      <c r="AI1655" s="4">
        <v>0</v>
      </c>
      <c r="AJ1655" s="4">
        <v>0</v>
      </c>
      <c r="AK1655" s="4">
        <v>0</v>
      </c>
      <c r="AL1655" t="s">
        <v>2595</v>
      </c>
      <c r="AM1655" t="s">
        <v>13</v>
      </c>
    </row>
    <row r="1656" spans="1:39" x14ac:dyDescent="0.25">
      <c r="A1656" t="s">
        <v>2182</v>
      </c>
      <c r="B1656" t="s">
        <v>2160</v>
      </c>
      <c r="C1656" t="s">
        <v>3</v>
      </c>
      <c r="D1656" t="s">
        <v>2167</v>
      </c>
      <c r="E1656" t="str">
        <f>_xlfn.XLOOKUP(D1656,Planilha2!A:A,Planilha2!B:B)</f>
        <v>Arena Adm.</v>
      </c>
      <c r="F1656" s="2">
        <v>45310</v>
      </c>
      <c r="G1656" t="s">
        <v>2591</v>
      </c>
      <c r="H1656" s="10" t="s">
        <v>5786</v>
      </c>
      <c r="I1656" t="s">
        <v>2593</v>
      </c>
      <c r="J1656" t="s">
        <v>2594</v>
      </c>
      <c r="K1656" t="s">
        <v>1209</v>
      </c>
      <c r="L1656" t="str">
        <f t="shared" si="50"/>
        <v>Serviço</v>
      </c>
      <c r="M1656" t="s">
        <v>0</v>
      </c>
      <c r="N1656" t="s">
        <v>0</v>
      </c>
      <c r="O1656" t="s">
        <v>2165</v>
      </c>
      <c r="P1656">
        <v>2118</v>
      </c>
      <c r="Q1656" t="str">
        <f>_xlfn.XLOOKUP(P1656,Planilha1!$A$2:$A$3,Planilha1!$B$2:$B$3)</f>
        <v>Arena</v>
      </c>
      <c r="R1656" t="s">
        <v>0</v>
      </c>
      <c r="S1656" s="3">
        <v>1</v>
      </c>
      <c r="T1656" t="s">
        <v>10</v>
      </c>
      <c r="U1656" s="3">
        <v>1</v>
      </c>
      <c r="V1656" t="s">
        <v>10</v>
      </c>
      <c r="W1656" s="4">
        <v>6380.82</v>
      </c>
      <c r="X1656" s="17">
        <f t="shared" si="51"/>
        <v>6380.82</v>
      </c>
      <c r="Y1656" t="s">
        <v>11</v>
      </c>
      <c r="Z1656" s="3">
        <v>1</v>
      </c>
      <c r="AA1656" s="3">
        <v>0</v>
      </c>
      <c r="AB1656" s="3">
        <v>0</v>
      </c>
      <c r="AC1656" s="3">
        <v>0</v>
      </c>
      <c r="AD1656" s="4">
        <v>0</v>
      </c>
      <c r="AE1656" s="3">
        <v>0</v>
      </c>
      <c r="AF1656" s="4">
        <v>0</v>
      </c>
      <c r="AG1656" s="3">
        <v>1</v>
      </c>
      <c r="AH1656" s="4">
        <v>0</v>
      </c>
      <c r="AI1656" s="4">
        <v>0</v>
      </c>
      <c r="AJ1656" s="4">
        <v>0</v>
      </c>
      <c r="AK1656" s="4">
        <v>0</v>
      </c>
      <c r="AL1656" t="s">
        <v>2595</v>
      </c>
      <c r="AM1656" t="s">
        <v>13</v>
      </c>
    </row>
    <row r="1657" spans="1:39" x14ac:dyDescent="0.25">
      <c r="A1657" t="s">
        <v>2185</v>
      </c>
      <c r="B1657" t="s">
        <v>2160</v>
      </c>
      <c r="C1657" t="s">
        <v>3</v>
      </c>
      <c r="D1657" t="s">
        <v>2167</v>
      </c>
      <c r="E1657" t="str">
        <f>_xlfn.XLOOKUP(D1657,Planilha2!A:A,Planilha2!B:B)</f>
        <v>Arena Adm.</v>
      </c>
      <c r="F1657" s="2">
        <v>45310</v>
      </c>
      <c r="G1657" t="s">
        <v>2591</v>
      </c>
      <c r="H1657" s="10" t="s">
        <v>5786</v>
      </c>
      <c r="I1657" t="s">
        <v>2593</v>
      </c>
      <c r="J1657" t="s">
        <v>2594</v>
      </c>
      <c r="K1657" t="s">
        <v>1209</v>
      </c>
      <c r="L1657" t="str">
        <f t="shared" si="50"/>
        <v>Serviço</v>
      </c>
      <c r="M1657" t="s">
        <v>0</v>
      </c>
      <c r="N1657" t="s">
        <v>0</v>
      </c>
      <c r="O1657" t="s">
        <v>2165</v>
      </c>
      <c r="P1657">
        <v>2118</v>
      </c>
      <c r="Q1657" t="str">
        <f>_xlfn.XLOOKUP(P1657,Planilha1!$A$2:$A$3,Planilha1!$B$2:$B$3)</f>
        <v>Arena</v>
      </c>
      <c r="R1657" t="s">
        <v>0</v>
      </c>
      <c r="S1657" s="3">
        <v>1</v>
      </c>
      <c r="T1657" t="s">
        <v>10</v>
      </c>
      <c r="U1657" s="3">
        <v>1</v>
      </c>
      <c r="V1657" t="s">
        <v>10</v>
      </c>
      <c r="W1657" s="4">
        <v>6380.82</v>
      </c>
      <c r="X1657" s="17">
        <f t="shared" si="51"/>
        <v>6380.82</v>
      </c>
      <c r="Y1657" t="s">
        <v>11</v>
      </c>
      <c r="Z1657" s="3">
        <v>1</v>
      </c>
      <c r="AA1657" s="3">
        <v>0</v>
      </c>
      <c r="AB1657" s="3">
        <v>0</v>
      </c>
      <c r="AC1657" s="3">
        <v>0</v>
      </c>
      <c r="AD1657" s="4">
        <v>0</v>
      </c>
      <c r="AE1657" s="3">
        <v>0</v>
      </c>
      <c r="AF1657" s="4">
        <v>0</v>
      </c>
      <c r="AG1657" s="3">
        <v>1</v>
      </c>
      <c r="AH1657" s="4">
        <v>0</v>
      </c>
      <c r="AI1657" s="4">
        <v>0</v>
      </c>
      <c r="AJ1657" s="4">
        <v>0</v>
      </c>
      <c r="AK1657" s="4">
        <v>0</v>
      </c>
      <c r="AL1657" t="s">
        <v>2595</v>
      </c>
      <c r="AM1657" t="s">
        <v>13</v>
      </c>
    </row>
    <row r="1658" spans="1:39" x14ac:dyDescent="0.25">
      <c r="A1658" t="s">
        <v>2159</v>
      </c>
      <c r="B1658" t="s">
        <v>2160</v>
      </c>
      <c r="C1658" t="s">
        <v>3</v>
      </c>
      <c r="D1658" t="s">
        <v>2246</v>
      </c>
      <c r="E1658" t="str">
        <f>_xlfn.XLOOKUP(D1658,Planilha2!A:A,Planilha2!B:B)</f>
        <v>CC RH</v>
      </c>
      <c r="F1658" s="2">
        <v>45313</v>
      </c>
      <c r="G1658" t="s">
        <v>2596</v>
      </c>
      <c r="H1658" s="10" t="s">
        <v>5787</v>
      </c>
      <c r="I1658" t="s">
        <v>2597</v>
      </c>
      <c r="J1658" t="s">
        <v>2598</v>
      </c>
      <c r="K1658" t="s">
        <v>1209</v>
      </c>
      <c r="L1658" t="str">
        <f t="shared" si="50"/>
        <v>Serviço</v>
      </c>
      <c r="M1658" t="s">
        <v>0</v>
      </c>
      <c r="N1658" t="s">
        <v>0</v>
      </c>
      <c r="O1658" t="s">
        <v>2165</v>
      </c>
      <c r="P1658">
        <v>1118</v>
      </c>
      <c r="Q1658" t="str">
        <f>_xlfn.XLOOKUP(P1658,Planilha1!$A$2:$A$3,Planilha1!$B$2:$B$3)</f>
        <v>Riocentro</v>
      </c>
      <c r="R1658" t="s">
        <v>0</v>
      </c>
      <c r="S1658" s="3">
        <v>1400</v>
      </c>
      <c r="T1658" t="s">
        <v>210</v>
      </c>
      <c r="U1658" s="3">
        <v>1400</v>
      </c>
      <c r="V1658" t="s">
        <v>210</v>
      </c>
      <c r="W1658" s="4">
        <v>1</v>
      </c>
      <c r="X1658" s="17">
        <f t="shared" si="51"/>
        <v>1400</v>
      </c>
      <c r="Y1658" t="s">
        <v>11</v>
      </c>
      <c r="Z1658" s="3">
        <v>1</v>
      </c>
      <c r="AA1658" s="3">
        <v>0</v>
      </c>
      <c r="AB1658" s="3">
        <v>0</v>
      </c>
      <c r="AC1658" s="5">
        <v>925.38</v>
      </c>
      <c r="AD1658" s="4">
        <v>0</v>
      </c>
      <c r="AE1658" s="5">
        <v>925.38</v>
      </c>
      <c r="AF1658" s="4">
        <v>925.38</v>
      </c>
      <c r="AG1658" s="3">
        <v>1</v>
      </c>
      <c r="AH1658" s="4">
        <v>0</v>
      </c>
      <c r="AI1658" s="4">
        <v>0</v>
      </c>
      <c r="AJ1658" s="4">
        <v>0</v>
      </c>
      <c r="AK1658" s="4">
        <v>0</v>
      </c>
      <c r="AL1658" t="s">
        <v>2599</v>
      </c>
      <c r="AM1658" t="s">
        <v>13</v>
      </c>
    </row>
    <row r="1659" spans="1:39" x14ac:dyDescent="0.25">
      <c r="A1659" t="s">
        <v>2159</v>
      </c>
      <c r="B1659" t="s">
        <v>2160</v>
      </c>
      <c r="C1659" t="s">
        <v>3</v>
      </c>
      <c r="D1659" t="s">
        <v>2161</v>
      </c>
      <c r="E1659" t="str">
        <f>_xlfn.XLOOKUP(D1659,Planilha2!A:A,Planilha2!B:B)</f>
        <v>CC Manutençao</v>
      </c>
      <c r="F1659" s="2">
        <v>45313</v>
      </c>
      <c r="G1659" t="s">
        <v>2600</v>
      </c>
      <c r="H1659" s="10" t="s">
        <v>5788</v>
      </c>
      <c r="I1659" t="s">
        <v>2601</v>
      </c>
      <c r="J1659" t="s">
        <v>2602</v>
      </c>
      <c r="K1659" t="s">
        <v>2603</v>
      </c>
      <c r="L1659" t="str">
        <f t="shared" si="50"/>
        <v>Material</v>
      </c>
      <c r="M1659" t="s">
        <v>0</v>
      </c>
      <c r="N1659" t="s">
        <v>0</v>
      </c>
      <c r="O1659" t="s">
        <v>2165</v>
      </c>
      <c r="P1659">
        <v>1118</v>
      </c>
      <c r="Q1659" t="str">
        <f>_xlfn.XLOOKUP(P1659,Planilha1!$A$2:$A$3,Planilha1!$B$2:$B$3)</f>
        <v>Riocentro</v>
      </c>
      <c r="R1659" t="s">
        <v>0</v>
      </c>
      <c r="S1659" s="3">
        <v>5</v>
      </c>
      <c r="T1659" t="s">
        <v>210</v>
      </c>
      <c r="U1659" s="3">
        <v>5</v>
      </c>
      <c r="V1659" t="s">
        <v>210</v>
      </c>
      <c r="W1659" s="4">
        <v>29.9</v>
      </c>
      <c r="X1659" s="17">
        <f t="shared" si="51"/>
        <v>149.5</v>
      </c>
      <c r="Y1659" t="s">
        <v>11</v>
      </c>
      <c r="Z1659" s="3">
        <v>1</v>
      </c>
      <c r="AA1659" s="3">
        <v>0</v>
      </c>
      <c r="AB1659" s="3">
        <v>0</v>
      </c>
      <c r="AC1659" s="3">
        <v>0</v>
      </c>
      <c r="AD1659" s="4">
        <v>0</v>
      </c>
      <c r="AE1659" s="3">
        <v>0</v>
      </c>
      <c r="AF1659" s="4">
        <v>0</v>
      </c>
      <c r="AG1659" s="3">
        <v>1</v>
      </c>
      <c r="AH1659" s="4">
        <v>0</v>
      </c>
      <c r="AI1659" s="4">
        <v>0</v>
      </c>
      <c r="AJ1659" s="4">
        <v>0</v>
      </c>
      <c r="AK1659" s="4">
        <v>0</v>
      </c>
      <c r="AL1659" t="s">
        <v>2604</v>
      </c>
      <c r="AM1659" t="s">
        <v>13</v>
      </c>
    </row>
    <row r="1660" spans="1:39" x14ac:dyDescent="0.25">
      <c r="A1660" t="s">
        <v>2178</v>
      </c>
      <c r="B1660" t="s">
        <v>2160</v>
      </c>
      <c r="C1660" t="s">
        <v>3</v>
      </c>
      <c r="D1660" t="s">
        <v>2161</v>
      </c>
      <c r="E1660" t="str">
        <f>_xlfn.XLOOKUP(D1660,Planilha2!A:A,Planilha2!B:B)</f>
        <v>CC Manutençao</v>
      </c>
      <c r="F1660" s="2">
        <v>45313</v>
      </c>
      <c r="G1660" t="s">
        <v>2600</v>
      </c>
      <c r="H1660" s="10" t="s">
        <v>5788</v>
      </c>
      <c r="I1660" t="s">
        <v>2605</v>
      </c>
      <c r="J1660" t="s">
        <v>2606</v>
      </c>
      <c r="K1660" t="s">
        <v>2607</v>
      </c>
      <c r="L1660" t="str">
        <f t="shared" si="50"/>
        <v>Material</v>
      </c>
      <c r="M1660" t="s">
        <v>0</v>
      </c>
      <c r="N1660" t="s">
        <v>0</v>
      </c>
      <c r="O1660" t="s">
        <v>2165</v>
      </c>
      <c r="P1660">
        <v>1118</v>
      </c>
      <c r="Q1660" t="str">
        <f>_xlfn.XLOOKUP(P1660,Planilha1!$A$2:$A$3,Planilha1!$B$2:$B$3)</f>
        <v>Riocentro</v>
      </c>
      <c r="R1660" t="s">
        <v>0</v>
      </c>
      <c r="S1660" s="3">
        <v>1</v>
      </c>
      <c r="T1660" t="s">
        <v>210</v>
      </c>
      <c r="U1660" s="3">
        <v>1</v>
      </c>
      <c r="V1660" t="s">
        <v>210</v>
      </c>
      <c r="W1660" s="4">
        <v>189.9</v>
      </c>
      <c r="X1660" s="17">
        <f t="shared" si="51"/>
        <v>189.9</v>
      </c>
      <c r="Y1660" t="s">
        <v>11</v>
      </c>
      <c r="Z1660" s="3">
        <v>1</v>
      </c>
      <c r="AA1660" s="3">
        <v>0</v>
      </c>
      <c r="AB1660" s="3">
        <v>0</v>
      </c>
      <c r="AC1660" s="3">
        <v>0</v>
      </c>
      <c r="AD1660" s="4">
        <v>0</v>
      </c>
      <c r="AE1660" s="3">
        <v>0</v>
      </c>
      <c r="AF1660" s="4">
        <v>0</v>
      </c>
      <c r="AG1660" s="3">
        <v>1</v>
      </c>
      <c r="AH1660" s="4">
        <v>0</v>
      </c>
      <c r="AI1660" s="4">
        <v>0</v>
      </c>
      <c r="AJ1660" s="4">
        <v>0</v>
      </c>
      <c r="AK1660" s="4">
        <v>0</v>
      </c>
      <c r="AL1660" t="s">
        <v>2604</v>
      </c>
      <c r="AM1660" t="s">
        <v>13</v>
      </c>
    </row>
    <row r="1661" spans="1:39" x14ac:dyDescent="0.25">
      <c r="A1661" t="s">
        <v>2159</v>
      </c>
      <c r="B1661" t="s">
        <v>2160</v>
      </c>
      <c r="C1661" t="s">
        <v>3</v>
      </c>
      <c r="D1661" t="s">
        <v>2234</v>
      </c>
      <c r="E1661" t="str">
        <f>_xlfn.XLOOKUP(D1661,Planilha2!A:A,Planilha2!B:B)</f>
        <v>Arena Operações</v>
      </c>
      <c r="F1661" s="2">
        <v>45313</v>
      </c>
      <c r="G1661" t="s">
        <v>1486</v>
      </c>
      <c r="H1661" s="10" t="s">
        <v>5706</v>
      </c>
      <c r="I1661" t="s">
        <v>1487</v>
      </c>
      <c r="J1661" t="s">
        <v>2468</v>
      </c>
      <c r="K1661" t="s">
        <v>1489</v>
      </c>
      <c r="L1661" t="str">
        <f t="shared" si="50"/>
        <v>Serviço</v>
      </c>
      <c r="M1661" t="s">
        <v>0</v>
      </c>
      <c r="N1661" t="s">
        <v>0</v>
      </c>
      <c r="O1661" t="s">
        <v>2165</v>
      </c>
      <c r="P1661">
        <v>2118</v>
      </c>
      <c r="Q1661" t="str">
        <f>_xlfn.XLOOKUP(P1661,Planilha1!$A$2:$A$3,Planilha1!$B$2:$B$3)</f>
        <v>Arena</v>
      </c>
      <c r="R1661" t="s">
        <v>0</v>
      </c>
      <c r="S1661" s="3">
        <v>1</v>
      </c>
      <c r="T1661" t="s">
        <v>10</v>
      </c>
      <c r="U1661" s="3">
        <v>1</v>
      </c>
      <c r="V1661" t="s">
        <v>10</v>
      </c>
      <c r="W1661" s="4">
        <v>2400</v>
      </c>
      <c r="X1661" s="17">
        <f t="shared" si="51"/>
        <v>2400</v>
      </c>
      <c r="Y1661" t="s">
        <v>11</v>
      </c>
      <c r="Z1661" s="3">
        <v>1</v>
      </c>
      <c r="AA1661" s="3">
        <v>0</v>
      </c>
      <c r="AB1661" s="3">
        <v>0</v>
      </c>
      <c r="AC1661" s="3">
        <v>0</v>
      </c>
      <c r="AD1661" s="4">
        <v>0</v>
      </c>
      <c r="AE1661" s="3">
        <v>0</v>
      </c>
      <c r="AF1661" s="4">
        <v>0</v>
      </c>
      <c r="AG1661" s="3">
        <v>1</v>
      </c>
      <c r="AH1661" s="4">
        <v>0</v>
      </c>
      <c r="AI1661" s="4">
        <v>0</v>
      </c>
      <c r="AJ1661" s="4">
        <v>0</v>
      </c>
      <c r="AK1661" s="4">
        <v>0</v>
      </c>
      <c r="AL1661" t="s">
        <v>2608</v>
      </c>
      <c r="AM1661" t="s">
        <v>13</v>
      </c>
    </row>
    <row r="1662" spans="1:39" x14ac:dyDescent="0.25">
      <c r="A1662" t="s">
        <v>2159</v>
      </c>
      <c r="B1662" t="s">
        <v>2160</v>
      </c>
      <c r="C1662" t="s">
        <v>3</v>
      </c>
      <c r="D1662" t="s">
        <v>2241</v>
      </c>
      <c r="E1662" t="str">
        <f>_xlfn.XLOOKUP(D1662,Planilha2!A:A,Planilha2!B:B)</f>
        <v>CC Marketing</v>
      </c>
      <c r="F1662" s="2">
        <v>45313</v>
      </c>
      <c r="G1662" t="s">
        <v>46</v>
      </c>
      <c r="H1662" s="10" t="s">
        <v>46</v>
      </c>
      <c r="I1662" t="s">
        <v>2431</v>
      </c>
      <c r="J1662" t="s">
        <v>2432</v>
      </c>
      <c r="K1662" t="s">
        <v>8</v>
      </c>
      <c r="L1662" t="str">
        <f t="shared" si="50"/>
        <v>Serviço</v>
      </c>
      <c r="M1662" t="s">
        <v>0</v>
      </c>
      <c r="N1662" t="s">
        <v>0</v>
      </c>
      <c r="O1662" t="s">
        <v>2165</v>
      </c>
      <c r="P1662">
        <v>1118</v>
      </c>
      <c r="Q1662" t="str">
        <f>_xlfn.XLOOKUP(P1662,Planilha1!$A$2:$A$3,Planilha1!$B$2:$B$3)</f>
        <v>Riocentro</v>
      </c>
      <c r="R1662" t="s">
        <v>0</v>
      </c>
      <c r="S1662" s="3">
        <v>1</v>
      </c>
      <c r="T1662" t="s">
        <v>10</v>
      </c>
      <c r="U1662" s="3">
        <v>1</v>
      </c>
      <c r="V1662" t="s">
        <v>10</v>
      </c>
      <c r="W1662" s="4">
        <v>4800</v>
      </c>
      <c r="X1662" s="17">
        <f t="shared" si="51"/>
        <v>4800</v>
      </c>
      <c r="Y1662" t="s">
        <v>11</v>
      </c>
      <c r="Z1662" s="3">
        <v>1</v>
      </c>
      <c r="AA1662" s="3">
        <v>0</v>
      </c>
      <c r="AB1662" s="3">
        <v>0</v>
      </c>
      <c r="AC1662" s="3">
        <v>0</v>
      </c>
      <c r="AD1662" s="4">
        <v>0</v>
      </c>
      <c r="AE1662" s="3">
        <v>0</v>
      </c>
      <c r="AF1662" s="4">
        <v>0</v>
      </c>
      <c r="AG1662" s="3">
        <v>1</v>
      </c>
      <c r="AH1662" s="4">
        <v>0</v>
      </c>
      <c r="AI1662" s="4">
        <v>0</v>
      </c>
      <c r="AJ1662" s="4">
        <v>0</v>
      </c>
      <c r="AK1662" s="4">
        <v>0</v>
      </c>
      <c r="AL1662" t="s">
        <v>2609</v>
      </c>
      <c r="AM1662" t="s">
        <v>13</v>
      </c>
    </row>
    <row r="1663" spans="1:39" x14ac:dyDescent="0.25">
      <c r="A1663" t="s">
        <v>2159</v>
      </c>
      <c r="B1663" t="s">
        <v>2160</v>
      </c>
      <c r="C1663" t="s">
        <v>3</v>
      </c>
      <c r="D1663" t="s">
        <v>2167</v>
      </c>
      <c r="E1663" t="str">
        <f>_xlfn.XLOOKUP(D1663,Planilha2!A:A,Planilha2!B:B)</f>
        <v>Arena Adm.</v>
      </c>
      <c r="F1663" s="2">
        <v>45313</v>
      </c>
      <c r="G1663" t="s">
        <v>2168</v>
      </c>
      <c r="H1663" s="10" t="s">
        <v>5729</v>
      </c>
      <c r="I1663" t="s">
        <v>2169</v>
      </c>
      <c r="J1663" t="s">
        <v>2170</v>
      </c>
      <c r="K1663" t="s">
        <v>2171</v>
      </c>
      <c r="L1663" t="str">
        <f t="shared" si="50"/>
        <v>Material</v>
      </c>
      <c r="M1663" t="s">
        <v>23</v>
      </c>
      <c r="N1663" t="s">
        <v>0</v>
      </c>
      <c r="O1663" t="s">
        <v>2165</v>
      </c>
      <c r="P1663">
        <v>2118</v>
      </c>
      <c r="Q1663" t="str">
        <f>_xlfn.XLOOKUP(P1663,Planilha1!$A$2:$A$3,Planilha1!$B$2:$B$3)</f>
        <v>Arena</v>
      </c>
      <c r="R1663" t="s">
        <v>0</v>
      </c>
      <c r="S1663" s="3">
        <v>1</v>
      </c>
      <c r="T1663" t="s">
        <v>210</v>
      </c>
      <c r="U1663" s="3">
        <v>1</v>
      </c>
      <c r="V1663" t="s">
        <v>210</v>
      </c>
      <c r="W1663" s="4">
        <v>0</v>
      </c>
      <c r="X1663" s="17">
        <f t="shared" si="51"/>
        <v>0</v>
      </c>
      <c r="Y1663" t="s">
        <v>11</v>
      </c>
      <c r="Z1663" s="3">
        <v>1</v>
      </c>
      <c r="AA1663" s="3">
        <v>0</v>
      </c>
      <c r="AB1663" s="3">
        <v>0</v>
      </c>
      <c r="AC1663" s="3">
        <v>0</v>
      </c>
      <c r="AD1663" s="4">
        <v>0</v>
      </c>
      <c r="AE1663" s="3">
        <v>0</v>
      </c>
      <c r="AF1663" s="4">
        <v>0</v>
      </c>
      <c r="AG1663" s="3">
        <v>1</v>
      </c>
      <c r="AH1663" s="4">
        <v>0</v>
      </c>
      <c r="AI1663" s="4">
        <v>0</v>
      </c>
      <c r="AJ1663" s="4">
        <v>0</v>
      </c>
      <c r="AK1663" s="4">
        <v>0</v>
      </c>
      <c r="AL1663" t="s">
        <v>2610</v>
      </c>
      <c r="AM1663" t="s">
        <v>13</v>
      </c>
    </row>
    <row r="1664" spans="1:39" x14ac:dyDescent="0.25">
      <c r="A1664" t="s">
        <v>2159</v>
      </c>
      <c r="B1664" t="s">
        <v>2160</v>
      </c>
      <c r="C1664" t="s">
        <v>3</v>
      </c>
      <c r="D1664" t="s">
        <v>2241</v>
      </c>
      <c r="E1664" t="str">
        <f>_xlfn.XLOOKUP(D1664,Planilha2!A:A,Planilha2!B:B)</f>
        <v>CC Marketing</v>
      </c>
      <c r="F1664" s="2">
        <v>45313</v>
      </c>
      <c r="G1664" t="s">
        <v>46</v>
      </c>
      <c r="H1664" s="10" t="s">
        <v>46</v>
      </c>
      <c r="I1664" t="s">
        <v>2431</v>
      </c>
      <c r="J1664" t="s">
        <v>2432</v>
      </c>
      <c r="K1664" t="s">
        <v>8</v>
      </c>
      <c r="L1664" t="str">
        <f t="shared" si="50"/>
        <v>Serviço</v>
      </c>
      <c r="M1664" t="s">
        <v>0</v>
      </c>
      <c r="N1664" t="s">
        <v>0</v>
      </c>
      <c r="O1664" t="s">
        <v>2165</v>
      </c>
      <c r="P1664">
        <v>1118</v>
      </c>
      <c r="Q1664" t="str">
        <f>_xlfn.XLOOKUP(P1664,Planilha1!$A$2:$A$3,Planilha1!$B$2:$B$3)</f>
        <v>Riocentro</v>
      </c>
      <c r="R1664" t="s">
        <v>0</v>
      </c>
      <c r="S1664" s="3">
        <v>1</v>
      </c>
      <c r="T1664" t="s">
        <v>10</v>
      </c>
      <c r="U1664" s="3">
        <v>1</v>
      </c>
      <c r="V1664" t="s">
        <v>10</v>
      </c>
      <c r="W1664" s="4">
        <v>924</v>
      </c>
      <c r="X1664" s="17">
        <f t="shared" si="51"/>
        <v>924</v>
      </c>
      <c r="Y1664" t="s">
        <v>11</v>
      </c>
      <c r="Z1664" s="3">
        <v>1</v>
      </c>
      <c r="AA1664" s="3">
        <v>0</v>
      </c>
      <c r="AB1664" s="3">
        <v>0</v>
      </c>
      <c r="AC1664" s="3">
        <v>0</v>
      </c>
      <c r="AD1664" s="4">
        <v>0</v>
      </c>
      <c r="AE1664" s="3">
        <v>0</v>
      </c>
      <c r="AF1664" s="4">
        <v>0</v>
      </c>
      <c r="AG1664" s="3">
        <v>1</v>
      </c>
      <c r="AH1664" s="4">
        <v>0</v>
      </c>
      <c r="AI1664" s="4">
        <v>0</v>
      </c>
      <c r="AJ1664" s="4">
        <v>0</v>
      </c>
      <c r="AK1664" s="4">
        <v>0</v>
      </c>
      <c r="AL1664" t="s">
        <v>2611</v>
      </c>
      <c r="AM1664" t="s">
        <v>13</v>
      </c>
    </row>
    <row r="1665" spans="1:39" x14ac:dyDescent="0.25">
      <c r="A1665" t="s">
        <v>2159</v>
      </c>
      <c r="B1665" t="s">
        <v>2160</v>
      </c>
      <c r="C1665" t="s">
        <v>3</v>
      </c>
      <c r="D1665" t="s">
        <v>2266</v>
      </c>
      <c r="E1665" t="str">
        <f>_xlfn.XLOOKUP(D1665,Planilha2!A:A,Planilha2!B:B)</f>
        <v>Arena Manut</v>
      </c>
      <c r="F1665" s="2">
        <v>45313</v>
      </c>
      <c r="G1665" t="s">
        <v>1250</v>
      </c>
      <c r="H1665" s="10" t="s">
        <v>5680</v>
      </c>
      <c r="I1665" t="s">
        <v>2612</v>
      </c>
      <c r="J1665" t="s">
        <v>2613</v>
      </c>
      <c r="K1665" t="s">
        <v>8</v>
      </c>
      <c r="L1665" t="str">
        <f t="shared" si="50"/>
        <v>Serviço</v>
      </c>
      <c r="M1665" t="s">
        <v>0</v>
      </c>
      <c r="N1665" t="s">
        <v>0</v>
      </c>
      <c r="O1665" t="s">
        <v>2165</v>
      </c>
      <c r="P1665">
        <v>2118</v>
      </c>
      <c r="Q1665" t="str">
        <f>_xlfn.XLOOKUP(P1665,Planilha1!$A$2:$A$3,Planilha1!$B$2:$B$3)</f>
        <v>Arena</v>
      </c>
      <c r="R1665" t="s">
        <v>0</v>
      </c>
      <c r="S1665" s="3">
        <v>1</v>
      </c>
      <c r="T1665" t="s">
        <v>210</v>
      </c>
      <c r="U1665" s="3">
        <v>1</v>
      </c>
      <c r="V1665" t="s">
        <v>210</v>
      </c>
      <c r="W1665" s="4">
        <v>1200</v>
      </c>
      <c r="X1665" s="17">
        <f t="shared" si="51"/>
        <v>1200</v>
      </c>
      <c r="Y1665" t="s">
        <v>11</v>
      </c>
      <c r="Z1665" s="3">
        <v>1</v>
      </c>
      <c r="AA1665" s="3">
        <v>0</v>
      </c>
      <c r="AB1665" s="3">
        <v>0</v>
      </c>
      <c r="AC1665" s="3">
        <v>0</v>
      </c>
      <c r="AD1665" s="4">
        <v>0</v>
      </c>
      <c r="AE1665" s="3">
        <v>0</v>
      </c>
      <c r="AF1665" s="4">
        <v>0</v>
      </c>
      <c r="AG1665" s="3">
        <v>1</v>
      </c>
      <c r="AH1665" s="4">
        <v>0</v>
      </c>
      <c r="AI1665" s="4">
        <v>0</v>
      </c>
      <c r="AJ1665" s="4">
        <v>0</v>
      </c>
      <c r="AK1665" s="4">
        <v>0</v>
      </c>
      <c r="AL1665" t="s">
        <v>2614</v>
      </c>
      <c r="AM1665" t="s">
        <v>13</v>
      </c>
    </row>
    <row r="1666" spans="1:39" x14ac:dyDescent="0.25">
      <c r="A1666" t="s">
        <v>2159</v>
      </c>
      <c r="B1666" t="s">
        <v>2160</v>
      </c>
      <c r="C1666" t="s">
        <v>3</v>
      </c>
      <c r="D1666" t="s">
        <v>2161</v>
      </c>
      <c r="E1666" t="str">
        <f>_xlfn.XLOOKUP(D1666,Planilha2!A:A,Planilha2!B:B)</f>
        <v>CC Manutençao</v>
      </c>
      <c r="F1666" s="2">
        <v>45313</v>
      </c>
      <c r="G1666" t="s">
        <v>2615</v>
      </c>
      <c r="H1666" s="10" t="s">
        <v>5789</v>
      </c>
      <c r="I1666" t="s">
        <v>2616</v>
      </c>
      <c r="J1666" t="s">
        <v>2617</v>
      </c>
      <c r="K1666" t="s">
        <v>1146</v>
      </c>
      <c r="L1666" t="str">
        <f t="shared" si="50"/>
        <v>Material</v>
      </c>
      <c r="M1666" t="s">
        <v>23</v>
      </c>
      <c r="N1666" t="s">
        <v>0</v>
      </c>
      <c r="O1666" t="s">
        <v>2165</v>
      </c>
      <c r="P1666">
        <v>1118</v>
      </c>
      <c r="Q1666" t="str">
        <f>_xlfn.XLOOKUP(P1666,Planilha1!$A$2:$A$3,Planilha1!$B$2:$B$3)</f>
        <v>Riocentro</v>
      </c>
      <c r="R1666" t="s">
        <v>2297</v>
      </c>
      <c r="S1666" s="3">
        <v>10</v>
      </c>
      <c r="T1666" t="s">
        <v>210</v>
      </c>
      <c r="U1666" s="3">
        <v>10</v>
      </c>
      <c r="V1666" t="s">
        <v>210</v>
      </c>
      <c r="W1666" s="4">
        <v>26.11</v>
      </c>
      <c r="X1666" s="17">
        <f t="shared" si="51"/>
        <v>261.10000000000002</v>
      </c>
      <c r="Y1666" t="s">
        <v>11</v>
      </c>
      <c r="Z1666" s="3">
        <v>1</v>
      </c>
      <c r="AA1666" s="3">
        <v>0</v>
      </c>
      <c r="AB1666" s="3">
        <v>0</v>
      </c>
      <c r="AC1666" s="3">
        <v>0</v>
      </c>
      <c r="AD1666" s="4">
        <v>0</v>
      </c>
      <c r="AE1666" s="3">
        <v>0</v>
      </c>
      <c r="AF1666" s="4">
        <v>0</v>
      </c>
      <c r="AG1666" s="3">
        <v>1</v>
      </c>
      <c r="AH1666" s="4">
        <v>0</v>
      </c>
      <c r="AI1666" s="4">
        <v>0</v>
      </c>
      <c r="AJ1666" s="4">
        <v>0</v>
      </c>
      <c r="AK1666" s="4">
        <v>0</v>
      </c>
      <c r="AL1666" t="s">
        <v>2618</v>
      </c>
      <c r="AM1666" t="s">
        <v>13</v>
      </c>
    </row>
    <row r="1667" spans="1:39" x14ac:dyDescent="0.25">
      <c r="A1667" t="s">
        <v>2178</v>
      </c>
      <c r="B1667" t="s">
        <v>2160</v>
      </c>
      <c r="C1667" t="s">
        <v>3</v>
      </c>
      <c r="D1667" t="s">
        <v>2161</v>
      </c>
      <c r="E1667" t="str">
        <f>_xlfn.XLOOKUP(D1667,Planilha2!A:A,Planilha2!B:B)</f>
        <v>CC Manutençao</v>
      </c>
      <c r="F1667" s="2">
        <v>45313</v>
      </c>
      <c r="G1667" t="s">
        <v>2615</v>
      </c>
      <c r="H1667" s="10" t="s">
        <v>5789</v>
      </c>
      <c r="I1667" t="s">
        <v>2619</v>
      </c>
      <c r="J1667" t="s">
        <v>2620</v>
      </c>
      <c r="K1667" t="s">
        <v>1146</v>
      </c>
      <c r="L1667" t="str">
        <f t="shared" ref="L1667:L1730" si="52">IF(LEFT(K1667,1)="s","Serviço",IF(LEFT(K1667,1)="l","Locação","Material"))</f>
        <v>Material</v>
      </c>
      <c r="M1667" t="s">
        <v>23</v>
      </c>
      <c r="N1667" t="s">
        <v>0</v>
      </c>
      <c r="O1667" t="s">
        <v>2165</v>
      </c>
      <c r="P1667">
        <v>1118</v>
      </c>
      <c r="Q1667" t="str">
        <f>_xlfn.XLOOKUP(P1667,Planilha1!$A$2:$A$3,Planilha1!$B$2:$B$3)</f>
        <v>Riocentro</v>
      </c>
      <c r="R1667" t="s">
        <v>2297</v>
      </c>
      <c r="S1667" s="3">
        <v>14</v>
      </c>
      <c r="T1667" t="s">
        <v>210</v>
      </c>
      <c r="U1667" s="3">
        <v>14</v>
      </c>
      <c r="V1667" t="s">
        <v>210</v>
      </c>
      <c r="W1667" s="4">
        <v>42</v>
      </c>
      <c r="X1667" s="17">
        <f t="shared" ref="X1667:X1730" si="53">W1667*S1667/Z1667</f>
        <v>588</v>
      </c>
      <c r="Y1667" t="s">
        <v>11</v>
      </c>
      <c r="Z1667" s="3">
        <v>1</v>
      </c>
      <c r="AA1667" s="3">
        <v>0</v>
      </c>
      <c r="AB1667" s="3">
        <v>0</v>
      </c>
      <c r="AC1667" s="3">
        <v>0</v>
      </c>
      <c r="AD1667" s="4">
        <v>0</v>
      </c>
      <c r="AE1667" s="3">
        <v>0</v>
      </c>
      <c r="AF1667" s="4">
        <v>0</v>
      </c>
      <c r="AG1667" s="3">
        <v>1</v>
      </c>
      <c r="AH1667" s="4">
        <v>0</v>
      </c>
      <c r="AI1667" s="4">
        <v>0</v>
      </c>
      <c r="AJ1667" s="4">
        <v>0</v>
      </c>
      <c r="AK1667" s="4">
        <v>0</v>
      </c>
      <c r="AL1667" t="s">
        <v>2618</v>
      </c>
      <c r="AM1667" t="s">
        <v>13</v>
      </c>
    </row>
    <row r="1668" spans="1:39" x14ac:dyDescent="0.25">
      <c r="A1668" t="s">
        <v>2182</v>
      </c>
      <c r="B1668" t="s">
        <v>2160</v>
      </c>
      <c r="C1668" t="s">
        <v>3</v>
      </c>
      <c r="D1668" t="s">
        <v>2161</v>
      </c>
      <c r="E1668" t="str">
        <f>_xlfn.XLOOKUP(D1668,Planilha2!A:A,Planilha2!B:B)</f>
        <v>CC Manutençao</v>
      </c>
      <c r="F1668" s="2">
        <v>45313</v>
      </c>
      <c r="G1668" t="s">
        <v>2615</v>
      </c>
      <c r="H1668" s="10" t="s">
        <v>5789</v>
      </c>
      <c r="I1668" t="s">
        <v>2621</v>
      </c>
      <c r="J1668" t="s">
        <v>2622</v>
      </c>
      <c r="K1668" t="s">
        <v>1146</v>
      </c>
      <c r="L1668" t="str">
        <f t="shared" si="52"/>
        <v>Material</v>
      </c>
      <c r="M1668" t="s">
        <v>23</v>
      </c>
      <c r="N1668" t="s">
        <v>0</v>
      </c>
      <c r="O1668" t="s">
        <v>2165</v>
      </c>
      <c r="P1668">
        <v>1118</v>
      </c>
      <c r="Q1668" t="str">
        <f>_xlfn.XLOOKUP(P1668,Planilha1!$A$2:$A$3,Planilha1!$B$2:$B$3)</f>
        <v>Riocentro</v>
      </c>
      <c r="R1668" t="s">
        <v>2297</v>
      </c>
      <c r="S1668" s="3">
        <v>14</v>
      </c>
      <c r="T1668" t="s">
        <v>210</v>
      </c>
      <c r="U1668" s="3">
        <v>14</v>
      </c>
      <c r="V1668" t="s">
        <v>210</v>
      </c>
      <c r="W1668" s="4">
        <v>84</v>
      </c>
      <c r="X1668" s="17">
        <f t="shared" si="53"/>
        <v>1176</v>
      </c>
      <c r="Y1668" t="s">
        <v>11</v>
      </c>
      <c r="Z1668" s="3">
        <v>1</v>
      </c>
      <c r="AA1668" s="3">
        <v>0</v>
      </c>
      <c r="AB1668" s="3">
        <v>0</v>
      </c>
      <c r="AC1668" s="3">
        <v>0</v>
      </c>
      <c r="AD1668" s="4">
        <v>0</v>
      </c>
      <c r="AE1668" s="3">
        <v>0</v>
      </c>
      <c r="AF1668" s="4">
        <v>0</v>
      </c>
      <c r="AG1668" s="3">
        <v>1</v>
      </c>
      <c r="AH1668" s="4">
        <v>0</v>
      </c>
      <c r="AI1668" s="4">
        <v>0</v>
      </c>
      <c r="AJ1668" s="4">
        <v>0</v>
      </c>
      <c r="AK1668" s="4">
        <v>0</v>
      </c>
      <c r="AL1668" t="s">
        <v>2618</v>
      </c>
      <c r="AM1668" t="s">
        <v>13</v>
      </c>
    </row>
    <row r="1669" spans="1:39" x14ac:dyDescent="0.25">
      <c r="A1669" t="s">
        <v>2185</v>
      </c>
      <c r="B1669" t="s">
        <v>2160</v>
      </c>
      <c r="C1669" t="s">
        <v>3</v>
      </c>
      <c r="D1669" t="s">
        <v>2161</v>
      </c>
      <c r="E1669" t="str">
        <f>_xlfn.XLOOKUP(D1669,Planilha2!A:A,Planilha2!B:B)</f>
        <v>CC Manutençao</v>
      </c>
      <c r="F1669" s="2">
        <v>45313</v>
      </c>
      <c r="G1669" t="s">
        <v>2615</v>
      </c>
      <c r="H1669" s="10" t="s">
        <v>5789</v>
      </c>
      <c r="I1669" t="s">
        <v>2623</v>
      </c>
      <c r="J1669" t="s">
        <v>2624</v>
      </c>
      <c r="K1669" t="s">
        <v>1146</v>
      </c>
      <c r="L1669" t="str">
        <f t="shared" si="52"/>
        <v>Material</v>
      </c>
      <c r="M1669" t="s">
        <v>23</v>
      </c>
      <c r="N1669" t="s">
        <v>0</v>
      </c>
      <c r="O1669" t="s">
        <v>2165</v>
      </c>
      <c r="P1669">
        <v>1118</v>
      </c>
      <c r="Q1669" t="str">
        <f>_xlfn.XLOOKUP(P1669,Planilha1!$A$2:$A$3,Planilha1!$B$2:$B$3)</f>
        <v>Riocentro</v>
      </c>
      <c r="R1669" t="s">
        <v>0</v>
      </c>
      <c r="S1669" s="3">
        <v>10</v>
      </c>
      <c r="T1669" t="s">
        <v>210</v>
      </c>
      <c r="U1669" s="3">
        <v>10</v>
      </c>
      <c r="V1669" t="s">
        <v>210</v>
      </c>
      <c r="W1669" s="4">
        <v>224</v>
      </c>
      <c r="X1669" s="17">
        <f t="shared" si="53"/>
        <v>2240</v>
      </c>
      <c r="Y1669" t="s">
        <v>11</v>
      </c>
      <c r="Z1669" s="3">
        <v>1</v>
      </c>
      <c r="AA1669" s="3">
        <v>0</v>
      </c>
      <c r="AB1669" s="3">
        <v>0</v>
      </c>
      <c r="AC1669" s="3">
        <v>0</v>
      </c>
      <c r="AD1669" s="4">
        <v>0</v>
      </c>
      <c r="AE1669" s="3">
        <v>0</v>
      </c>
      <c r="AF1669" s="4">
        <v>0</v>
      </c>
      <c r="AG1669" s="3">
        <v>1</v>
      </c>
      <c r="AH1669" s="4">
        <v>0</v>
      </c>
      <c r="AI1669" s="4">
        <v>0</v>
      </c>
      <c r="AJ1669" s="4">
        <v>0</v>
      </c>
      <c r="AK1669" s="4">
        <v>0</v>
      </c>
      <c r="AL1669" t="s">
        <v>2618</v>
      </c>
      <c r="AM1669" t="s">
        <v>13</v>
      </c>
    </row>
    <row r="1670" spans="1:39" x14ac:dyDescent="0.25">
      <c r="A1670" t="s">
        <v>2159</v>
      </c>
      <c r="B1670" t="s">
        <v>2160</v>
      </c>
      <c r="C1670" t="s">
        <v>3</v>
      </c>
      <c r="D1670" t="s">
        <v>2625</v>
      </c>
      <c r="E1670" t="str">
        <f>_xlfn.XLOOKUP(D1670,Planilha2!A:A,Planilha2!B:B)</f>
        <v>Arena TI</v>
      </c>
      <c r="F1670" s="2">
        <v>45313</v>
      </c>
      <c r="G1670" t="s">
        <v>2626</v>
      </c>
      <c r="H1670" s="10" t="s">
        <v>5790</v>
      </c>
      <c r="I1670" t="s">
        <v>2627</v>
      </c>
      <c r="J1670" t="s">
        <v>2628</v>
      </c>
      <c r="K1670" t="s">
        <v>2292</v>
      </c>
      <c r="L1670" t="str">
        <f t="shared" si="52"/>
        <v>Serviço</v>
      </c>
      <c r="M1670" t="s">
        <v>0</v>
      </c>
      <c r="N1670" t="s">
        <v>0</v>
      </c>
      <c r="O1670" t="s">
        <v>2165</v>
      </c>
      <c r="P1670">
        <v>2118</v>
      </c>
      <c r="Q1670" t="str">
        <f>_xlfn.XLOOKUP(P1670,Planilha1!$A$2:$A$3,Planilha1!$B$2:$B$3)</f>
        <v>Arena</v>
      </c>
      <c r="R1670" t="s">
        <v>0</v>
      </c>
      <c r="S1670" s="3">
        <v>2</v>
      </c>
      <c r="T1670" t="s">
        <v>10</v>
      </c>
      <c r="U1670" s="3">
        <v>2</v>
      </c>
      <c r="V1670" t="s">
        <v>10</v>
      </c>
      <c r="W1670" s="4">
        <v>40</v>
      </c>
      <c r="X1670" s="17">
        <f t="shared" si="53"/>
        <v>80</v>
      </c>
      <c r="Y1670" t="s">
        <v>11</v>
      </c>
      <c r="Z1670" s="3">
        <v>1</v>
      </c>
      <c r="AA1670" s="3">
        <v>0</v>
      </c>
      <c r="AB1670" s="3">
        <v>0</v>
      </c>
      <c r="AC1670" s="3">
        <v>0</v>
      </c>
      <c r="AD1670" s="4">
        <v>0</v>
      </c>
      <c r="AE1670" s="3">
        <v>0</v>
      </c>
      <c r="AF1670" s="4">
        <v>0</v>
      </c>
      <c r="AG1670" s="3">
        <v>1</v>
      </c>
      <c r="AH1670" s="4">
        <v>0</v>
      </c>
      <c r="AI1670" s="4">
        <v>0</v>
      </c>
      <c r="AJ1670" s="4">
        <v>0</v>
      </c>
      <c r="AK1670" s="4">
        <v>0</v>
      </c>
      <c r="AL1670" t="s">
        <v>2629</v>
      </c>
      <c r="AM1670" t="s">
        <v>13</v>
      </c>
    </row>
    <row r="1671" spans="1:39" x14ac:dyDescent="0.25">
      <c r="A1671" t="s">
        <v>2159</v>
      </c>
      <c r="B1671" t="s">
        <v>2160</v>
      </c>
      <c r="C1671" t="s">
        <v>3</v>
      </c>
      <c r="D1671" t="s">
        <v>2161</v>
      </c>
      <c r="E1671" t="str">
        <f>_xlfn.XLOOKUP(D1671,Planilha2!A:A,Planilha2!B:B)</f>
        <v>CC Manutençao</v>
      </c>
      <c r="F1671" s="2">
        <v>45313</v>
      </c>
      <c r="G1671" t="s">
        <v>2630</v>
      </c>
      <c r="H1671" s="10" t="s">
        <v>5791</v>
      </c>
      <c r="I1671" t="s">
        <v>2631</v>
      </c>
      <c r="J1671" t="s">
        <v>2632</v>
      </c>
      <c r="K1671" t="s">
        <v>2633</v>
      </c>
      <c r="L1671" t="str">
        <f t="shared" si="52"/>
        <v>Material</v>
      </c>
      <c r="M1671" t="s">
        <v>0</v>
      </c>
      <c r="N1671" t="s">
        <v>0</v>
      </c>
      <c r="O1671" t="s">
        <v>2165</v>
      </c>
      <c r="P1671">
        <v>1118</v>
      </c>
      <c r="Q1671" t="str">
        <f>_xlfn.XLOOKUP(P1671,Planilha1!$A$2:$A$3,Planilha1!$B$2:$B$3)</f>
        <v>Riocentro</v>
      </c>
      <c r="R1671" t="s">
        <v>0</v>
      </c>
      <c r="S1671" s="3">
        <v>10</v>
      </c>
      <c r="T1671" t="s">
        <v>210</v>
      </c>
      <c r="U1671" s="3">
        <v>10</v>
      </c>
      <c r="V1671" t="s">
        <v>210</v>
      </c>
      <c r="W1671" s="4">
        <v>470</v>
      </c>
      <c r="X1671" s="17">
        <f t="shared" si="53"/>
        <v>4700</v>
      </c>
      <c r="Y1671" t="s">
        <v>11</v>
      </c>
      <c r="Z1671" s="3">
        <v>1</v>
      </c>
      <c r="AA1671" s="3">
        <v>0</v>
      </c>
      <c r="AB1671" s="3">
        <v>0</v>
      </c>
      <c r="AC1671" s="3">
        <v>0</v>
      </c>
      <c r="AD1671" s="4">
        <v>0</v>
      </c>
      <c r="AE1671" s="3">
        <v>0</v>
      </c>
      <c r="AF1671" s="4">
        <v>0</v>
      </c>
      <c r="AG1671" s="3">
        <v>1</v>
      </c>
      <c r="AH1671" s="4">
        <v>0</v>
      </c>
      <c r="AI1671" s="4">
        <v>0</v>
      </c>
      <c r="AJ1671" s="4">
        <v>0</v>
      </c>
      <c r="AK1671" s="4">
        <v>0</v>
      </c>
      <c r="AL1671" t="s">
        <v>2634</v>
      </c>
      <c r="AM1671" t="s">
        <v>13</v>
      </c>
    </row>
    <row r="1672" spans="1:39" x14ac:dyDescent="0.25">
      <c r="A1672" t="s">
        <v>2159</v>
      </c>
      <c r="B1672" t="s">
        <v>2160</v>
      </c>
      <c r="C1672" t="s">
        <v>3</v>
      </c>
      <c r="D1672" t="s">
        <v>2519</v>
      </c>
      <c r="E1672" t="str">
        <f>_xlfn.XLOOKUP(D1672,Planilha2!A:A,Planilha2!B:B)</f>
        <v>Arena Juridíco</v>
      </c>
      <c r="F1672" s="2">
        <v>45314</v>
      </c>
      <c r="G1672" t="s">
        <v>2635</v>
      </c>
      <c r="H1672" s="10" t="s">
        <v>5792</v>
      </c>
      <c r="I1672" t="s">
        <v>2253</v>
      </c>
      <c r="J1672" t="s">
        <v>2254</v>
      </c>
      <c r="K1672" t="s">
        <v>2255</v>
      </c>
      <c r="L1672" t="str">
        <f t="shared" si="52"/>
        <v>Serviço</v>
      </c>
      <c r="M1672" t="s">
        <v>0</v>
      </c>
      <c r="N1672" t="s">
        <v>0</v>
      </c>
      <c r="O1672" t="s">
        <v>2165</v>
      </c>
      <c r="P1672">
        <v>2118</v>
      </c>
      <c r="Q1672" t="str">
        <f>_xlfn.XLOOKUP(P1672,Planilha1!$A$2:$A$3,Planilha1!$B$2:$B$3)</f>
        <v>Arena</v>
      </c>
      <c r="R1672" t="s">
        <v>0</v>
      </c>
      <c r="S1672" s="3">
        <v>2085</v>
      </c>
      <c r="T1672" t="s">
        <v>10</v>
      </c>
      <c r="U1672" s="3">
        <v>2085</v>
      </c>
      <c r="V1672" t="s">
        <v>10</v>
      </c>
      <c r="W1672" s="4">
        <v>1</v>
      </c>
      <c r="X1672" s="17">
        <f t="shared" si="53"/>
        <v>2085</v>
      </c>
      <c r="Y1672" t="s">
        <v>11</v>
      </c>
      <c r="Z1672" s="3">
        <v>1</v>
      </c>
      <c r="AA1672" s="3">
        <v>0</v>
      </c>
      <c r="AB1672" s="3">
        <v>0</v>
      </c>
      <c r="AC1672" s="3">
        <v>0</v>
      </c>
      <c r="AD1672" s="4">
        <v>0</v>
      </c>
      <c r="AE1672" s="3">
        <v>0</v>
      </c>
      <c r="AF1672" s="4">
        <v>0</v>
      </c>
      <c r="AG1672" s="3">
        <v>1</v>
      </c>
      <c r="AH1672" s="4">
        <v>0</v>
      </c>
      <c r="AI1672" s="4">
        <v>0</v>
      </c>
      <c r="AJ1672" s="4">
        <v>0</v>
      </c>
      <c r="AK1672" s="4">
        <v>0</v>
      </c>
      <c r="AL1672" t="s">
        <v>2636</v>
      </c>
      <c r="AM1672" t="s">
        <v>13</v>
      </c>
    </row>
    <row r="1673" spans="1:39" x14ac:dyDescent="0.25">
      <c r="A1673" t="s">
        <v>2159</v>
      </c>
      <c r="B1673" t="s">
        <v>2160</v>
      </c>
      <c r="C1673" t="s">
        <v>3</v>
      </c>
      <c r="D1673" t="s">
        <v>2167</v>
      </c>
      <c r="E1673" t="str">
        <f>_xlfn.XLOOKUP(D1673,Planilha2!A:A,Planilha2!B:B)</f>
        <v>Arena Adm.</v>
      </c>
      <c r="F1673" s="2">
        <v>45314</v>
      </c>
      <c r="G1673" t="s">
        <v>2347</v>
      </c>
      <c r="H1673" s="10" t="s">
        <v>5755</v>
      </c>
      <c r="I1673" t="s">
        <v>2637</v>
      </c>
      <c r="J1673" t="s">
        <v>2638</v>
      </c>
      <c r="K1673" t="s">
        <v>1209</v>
      </c>
      <c r="L1673" t="str">
        <f t="shared" si="52"/>
        <v>Serviço</v>
      </c>
      <c r="M1673" t="s">
        <v>0</v>
      </c>
      <c r="N1673" t="s">
        <v>0</v>
      </c>
      <c r="O1673" t="s">
        <v>2165</v>
      </c>
      <c r="P1673">
        <v>2118</v>
      </c>
      <c r="Q1673" t="str">
        <f>_xlfn.XLOOKUP(P1673,Planilha1!$A$2:$A$3,Planilha1!$B$2:$B$3)</f>
        <v>Arena</v>
      </c>
      <c r="R1673" t="s">
        <v>0</v>
      </c>
      <c r="S1673" s="3">
        <v>1</v>
      </c>
      <c r="T1673" t="s">
        <v>10</v>
      </c>
      <c r="U1673" s="3">
        <v>1</v>
      </c>
      <c r="V1673" t="s">
        <v>10</v>
      </c>
      <c r="W1673" s="4">
        <v>3807.89</v>
      </c>
      <c r="X1673" s="17">
        <f t="shared" si="53"/>
        <v>3807.89</v>
      </c>
      <c r="Y1673" t="s">
        <v>11</v>
      </c>
      <c r="Z1673" s="3">
        <v>1</v>
      </c>
      <c r="AA1673" s="3">
        <v>0</v>
      </c>
      <c r="AB1673" s="3">
        <v>0</v>
      </c>
      <c r="AC1673" s="3">
        <v>0</v>
      </c>
      <c r="AD1673" s="4">
        <v>0</v>
      </c>
      <c r="AE1673" s="3">
        <v>0</v>
      </c>
      <c r="AF1673" s="4">
        <v>0</v>
      </c>
      <c r="AG1673" s="3">
        <v>1</v>
      </c>
      <c r="AH1673" s="4">
        <v>0</v>
      </c>
      <c r="AI1673" s="4">
        <v>0</v>
      </c>
      <c r="AJ1673" s="4">
        <v>0</v>
      </c>
      <c r="AK1673" s="4">
        <v>0</v>
      </c>
      <c r="AL1673" t="s">
        <v>2639</v>
      </c>
      <c r="AM1673" t="s">
        <v>13</v>
      </c>
    </row>
    <row r="1674" spans="1:39" x14ac:dyDescent="0.25">
      <c r="A1674" t="s">
        <v>2159</v>
      </c>
      <c r="B1674" t="s">
        <v>2160</v>
      </c>
      <c r="C1674" t="s">
        <v>3</v>
      </c>
      <c r="D1674" t="s">
        <v>2218</v>
      </c>
      <c r="E1674" t="str">
        <f>_xlfn.XLOOKUP(D1674,Planilha2!A:A,Planilha2!B:B)</f>
        <v>CC Adm.</v>
      </c>
      <c r="F1674" s="2">
        <v>45314</v>
      </c>
      <c r="G1674" t="s">
        <v>2347</v>
      </c>
      <c r="H1674" s="10" t="s">
        <v>5755</v>
      </c>
      <c r="I1674" t="s">
        <v>2637</v>
      </c>
      <c r="J1674" t="s">
        <v>2638</v>
      </c>
      <c r="K1674" t="s">
        <v>1209</v>
      </c>
      <c r="L1674" t="str">
        <f t="shared" si="52"/>
        <v>Serviço</v>
      </c>
      <c r="M1674" t="s">
        <v>0</v>
      </c>
      <c r="N1674" t="s">
        <v>0</v>
      </c>
      <c r="O1674" t="s">
        <v>2165</v>
      </c>
      <c r="P1674">
        <v>1118</v>
      </c>
      <c r="Q1674" t="str">
        <f>_xlfn.XLOOKUP(P1674,Planilha1!$A$2:$A$3,Planilha1!$B$2:$B$3)</f>
        <v>Riocentro</v>
      </c>
      <c r="R1674" t="s">
        <v>0</v>
      </c>
      <c r="S1674" s="3">
        <v>1</v>
      </c>
      <c r="T1674" t="s">
        <v>10</v>
      </c>
      <c r="U1674" s="3">
        <v>1</v>
      </c>
      <c r="V1674" t="s">
        <v>10</v>
      </c>
      <c r="W1674" s="4">
        <v>3725.97</v>
      </c>
      <c r="X1674" s="17">
        <f t="shared" si="53"/>
        <v>3725.97</v>
      </c>
      <c r="Y1674" t="s">
        <v>11</v>
      </c>
      <c r="Z1674" s="3">
        <v>1</v>
      </c>
      <c r="AA1674" s="3">
        <v>0</v>
      </c>
      <c r="AB1674" s="3">
        <v>0</v>
      </c>
      <c r="AC1674" s="3">
        <v>0</v>
      </c>
      <c r="AD1674" s="4">
        <v>0</v>
      </c>
      <c r="AE1674" s="3">
        <v>0</v>
      </c>
      <c r="AF1674" s="4">
        <v>0</v>
      </c>
      <c r="AG1674" s="3">
        <v>1</v>
      </c>
      <c r="AH1674" s="4">
        <v>0</v>
      </c>
      <c r="AI1674" s="4">
        <v>0</v>
      </c>
      <c r="AJ1674" s="4">
        <v>0</v>
      </c>
      <c r="AK1674" s="4">
        <v>0</v>
      </c>
      <c r="AL1674" t="s">
        <v>2640</v>
      </c>
      <c r="AM1674" t="s">
        <v>13</v>
      </c>
    </row>
    <row r="1675" spans="1:39" x14ac:dyDescent="0.25">
      <c r="A1675" t="s">
        <v>2159</v>
      </c>
      <c r="B1675" t="s">
        <v>2160</v>
      </c>
      <c r="C1675" t="s">
        <v>3</v>
      </c>
      <c r="D1675" t="s">
        <v>2161</v>
      </c>
      <c r="E1675" t="str">
        <f>_xlfn.XLOOKUP(D1675,Planilha2!A:A,Planilha2!B:B)</f>
        <v>CC Manutençao</v>
      </c>
      <c r="F1675" s="2">
        <v>45314</v>
      </c>
      <c r="G1675" t="s">
        <v>2641</v>
      </c>
      <c r="H1675" s="10" t="s">
        <v>5793</v>
      </c>
      <c r="I1675" t="s">
        <v>2642</v>
      </c>
      <c r="J1675" t="s">
        <v>2643</v>
      </c>
      <c r="K1675" t="s">
        <v>2473</v>
      </c>
      <c r="L1675" t="str">
        <f t="shared" si="52"/>
        <v>Material</v>
      </c>
      <c r="M1675" t="s">
        <v>0</v>
      </c>
      <c r="N1675" t="s">
        <v>0</v>
      </c>
      <c r="O1675" t="s">
        <v>2165</v>
      </c>
      <c r="P1675">
        <v>1118</v>
      </c>
      <c r="Q1675" t="str">
        <f>_xlfn.XLOOKUP(P1675,Planilha1!$A$2:$A$3,Planilha1!$B$2:$B$3)</f>
        <v>Riocentro</v>
      </c>
      <c r="R1675" t="s">
        <v>2297</v>
      </c>
      <c r="S1675" s="3">
        <v>13</v>
      </c>
      <c r="T1675" t="s">
        <v>210</v>
      </c>
      <c r="U1675" s="3">
        <v>13</v>
      </c>
      <c r="V1675" t="s">
        <v>210</v>
      </c>
      <c r="W1675" s="4">
        <v>14.9</v>
      </c>
      <c r="X1675" s="17">
        <f t="shared" si="53"/>
        <v>193.70000000000002</v>
      </c>
      <c r="Y1675" t="s">
        <v>11</v>
      </c>
      <c r="Z1675" s="3">
        <v>1</v>
      </c>
      <c r="AA1675" s="3">
        <v>0</v>
      </c>
      <c r="AB1675" s="3">
        <v>0</v>
      </c>
      <c r="AC1675" s="3">
        <v>0</v>
      </c>
      <c r="AD1675" s="4">
        <v>0</v>
      </c>
      <c r="AE1675" s="3">
        <v>0</v>
      </c>
      <c r="AF1675" s="4">
        <v>0</v>
      </c>
      <c r="AG1675" s="3">
        <v>1</v>
      </c>
      <c r="AH1675" s="4">
        <v>0</v>
      </c>
      <c r="AI1675" s="4">
        <v>0</v>
      </c>
      <c r="AJ1675" s="4">
        <v>0</v>
      </c>
      <c r="AK1675" s="4">
        <v>0</v>
      </c>
      <c r="AL1675" t="s">
        <v>2644</v>
      </c>
      <c r="AM1675" t="s">
        <v>13</v>
      </c>
    </row>
    <row r="1676" spans="1:39" x14ac:dyDescent="0.25">
      <c r="A1676" t="s">
        <v>2178</v>
      </c>
      <c r="B1676" t="s">
        <v>2160</v>
      </c>
      <c r="C1676" t="s">
        <v>3</v>
      </c>
      <c r="D1676" t="s">
        <v>2161</v>
      </c>
      <c r="E1676" t="str">
        <f>_xlfn.XLOOKUP(D1676,Planilha2!A:A,Planilha2!B:B)</f>
        <v>CC Manutençao</v>
      </c>
      <c r="F1676" s="2">
        <v>45314</v>
      </c>
      <c r="G1676" t="s">
        <v>2641</v>
      </c>
      <c r="H1676" s="10" t="s">
        <v>5793</v>
      </c>
      <c r="I1676" t="s">
        <v>2645</v>
      </c>
      <c r="J1676" t="s">
        <v>2646</v>
      </c>
      <c r="K1676" t="s">
        <v>1146</v>
      </c>
      <c r="L1676" t="str">
        <f t="shared" si="52"/>
        <v>Material</v>
      </c>
      <c r="M1676" t="s">
        <v>0</v>
      </c>
      <c r="N1676" t="s">
        <v>0</v>
      </c>
      <c r="O1676" t="s">
        <v>2165</v>
      </c>
      <c r="P1676">
        <v>1118</v>
      </c>
      <c r="Q1676" t="str">
        <f>_xlfn.XLOOKUP(P1676,Planilha1!$A$2:$A$3,Planilha1!$B$2:$B$3)</f>
        <v>Riocentro</v>
      </c>
      <c r="R1676" t="s">
        <v>2297</v>
      </c>
      <c r="S1676" s="3">
        <v>25</v>
      </c>
      <c r="T1676" t="s">
        <v>210</v>
      </c>
      <c r="U1676" s="3">
        <v>25</v>
      </c>
      <c r="V1676" t="s">
        <v>210</v>
      </c>
      <c r="W1676" s="4">
        <v>9.9</v>
      </c>
      <c r="X1676" s="17">
        <f t="shared" si="53"/>
        <v>247.5</v>
      </c>
      <c r="Y1676" t="s">
        <v>11</v>
      </c>
      <c r="Z1676" s="3">
        <v>1</v>
      </c>
      <c r="AA1676" s="3">
        <v>0</v>
      </c>
      <c r="AB1676" s="3">
        <v>0</v>
      </c>
      <c r="AC1676" s="3">
        <v>0</v>
      </c>
      <c r="AD1676" s="4">
        <v>0</v>
      </c>
      <c r="AE1676" s="3">
        <v>0</v>
      </c>
      <c r="AF1676" s="4">
        <v>0</v>
      </c>
      <c r="AG1676" s="3">
        <v>1</v>
      </c>
      <c r="AH1676" s="4">
        <v>0</v>
      </c>
      <c r="AI1676" s="4">
        <v>0</v>
      </c>
      <c r="AJ1676" s="4">
        <v>0</v>
      </c>
      <c r="AK1676" s="4">
        <v>0</v>
      </c>
      <c r="AL1676" t="s">
        <v>2644</v>
      </c>
      <c r="AM1676" t="s">
        <v>13</v>
      </c>
    </row>
    <row r="1677" spans="1:39" x14ac:dyDescent="0.25">
      <c r="A1677" t="s">
        <v>2159</v>
      </c>
      <c r="B1677" t="s">
        <v>2160</v>
      </c>
      <c r="C1677" t="s">
        <v>3</v>
      </c>
      <c r="D1677" t="s">
        <v>2246</v>
      </c>
      <c r="E1677" t="str">
        <f>_xlfn.XLOOKUP(D1677,Planilha2!A:A,Planilha2!B:B)</f>
        <v>CC RH</v>
      </c>
      <c r="F1677" s="2">
        <v>45314</v>
      </c>
      <c r="G1677" t="s">
        <v>2647</v>
      </c>
      <c r="H1677" s="10" t="s">
        <v>5977</v>
      </c>
      <c r="I1677" t="s">
        <v>2248</v>
      </c>
      <c r="J1677" t="s">
        <v>2249</v>
      </c>
      <c r="K1677" t="s">
        <v>8</v>
      </c>
      <c r="L1677" t="str">
        <f t="shared" si="52"/>
        <v>Serviço</v>
      </c>
      <c r="M1677" t="s">
        <v>0</v>
      </c>
      <c r="N1677" t="s">
        <v>0</v>
      </c>
      <c r="O1677" t="s">
        <v>2165</v>
      </c>
      <c r="P1677">
        <v>1118</v>
      </c>
      <c r="Q1677" t="str">
        <f>_xlfn.XLOOKUP(P1677,Planilha1!$A$2:$A$3,Planilha1!$B$2:$B$3)</f>
        <v>Riocentro</v>
      </c>
      <c r="R1677" t="s">
        <v>0</v>
      </c>
      <c r="S1677" s="5">
        <v>113.47</v>
      </c>
      <c r="T1677" t="s">
        <v>10</v>
      </c>
      <c r="U1677" s="5">
        <v>113.47</v>
      </c>
      <c r="V1677" t="s">
        <v>10</v>
      </c>
      <c r="W1677" s="4">
        <v>1</v>
      </c>
      <c r="X1677" s="17">
        <f t="shared" si="53"/>
        <v>113.47</v>
      </c>
      <c r="Y1677" t="s">
        <v>11</v>
      </c>
      <c r="Z1677" s="3">
        <v>1</v>
      </c>
      <c r="AA1677" s="3">
        <v>0</v>
      </c>
      <c r="AB1677" s="3">
        <v>0</v>
      </c>
      <c r="AC1677" s="3">
        <v>0</v>
      </c>
      <c r="AD1677" s="4">
        <v>0</v>
      </c>
      <c r="AE1677" s="3">
        <v>0</v>
      </c>
      <c r="AF1677" s="4">
        <v>0</v>
      </c>
      <c r="AG1677" s="3">
        <v>1</v>
      </c>
      <c r="AH1677" s="4">
        <v>0</v>
      </c>
      <c r="AI1677" s="4">
        <v>0</v>
      </c>
      <c r="AJ1677" s="4">
        <v>0</v>
      </c>
      <c r="AK1677" s="4">
        <v>0</v>
      </c>
      <c r="AL1677" t="s">
        <v>2648</v>
      </c>
      <c r="AM1677" t="s">
        <v>13</v>
      </c>
    </row>
    <row r="1678" spans="1:39" x14ac:dyDescent="0.25">
      <c r="A1678" t="s">
        <v>2159</v>
      </c>
      <c r="B1678" t="s">
        <v>2160</v>
      </c>
      <c r="C1678" t="s">
        <v>3</v>
      </c>
      <c r="D1678" t="s">
        <v>2161</v>
      </c>
      <c r="E1678" t="str">
        <f>_xlfn.XLOOKUP(D1678,Planilha2!A:A,Planilha2!B:B)</f>
        <v>CC Manutençao</v>
      </c>
      <c r="F1678" s="2">
        <v>45314</v>
      </c>
      <c r="G1678" t="s">
        <v>2418</v>
      </c>
      <c r="H1678" s="10" t="s">
        <v>5761</v>
      </c>
      <c r="I1678" t="s">
        <v>2649</v>
      </c>
      <c r="J1678" t="s">
        <v>2650</v>
      </c>
      <c r="K1678" t="s">
        <v>1146</v>
      </c>
      <c r="L1678" t="str">
        <f t="shared" si="52"/>
        <v>Material</v>
      </c>
      <c r="M1678" t="s">
        <v>0</v>
      </c>
      <c r="N1678" t="s">
        <v>0</v>
      </c>
      <c r="O1678" t="s">
        <v>2165</v>
      </c>
      <c r="P1678">
        <v>1118</v>
      </c>
      <c r="Q1678" t="str">
        <f>_xlfn.XLOOKUP(P1678,Planilha1!$A$2:$A$3,Planilha1!$B$2:$B$3)</f>
        <v>Riocentro</v>
      </c>
      <c r="R1678" t="s">
        <v>2297</v>
      </c>
      <c r="S1678" s="3">
        <v>16</v>
      </c>
      <c r="T1678" t="s">
        <v>210</v>
      </c>
      <c r="U1678" s="3">
        <v>16</v>
      </c>
      <c r="V1678" t="s">
        <v>210</v>
      </c>
      <c r="W1678" s="4">
        <v>19.5</v>
      </c>
      <c r="X1678" s="17">
        <f t="shared" si="53"/>
        <v>312</v>
      </c>
      <c r="Y1678" t="s">
        <v>11</v>
      </c>
      <c r="Z1678" s="3">
        <v>1</v>
      </c>
      <c r="AA1678" s="3">
        <v>0</v>
      </c>
      <c r="AB1678" s="3">
        <v>0</v>
      </c>
      <c r="AC1678" s="3">
        <v>0</v>
      </c>
      <c r="AD1678" s="4">
        <v>0</v>
      </c>
      <c r="AE1678" s="3">
        <v>0</v>
      </c>
      <c r="AF1678" s="4">
        <v>0</v>
      </c>
      <c r="AG1678" s="3">
        <v>1</v>
      </c>
      <c r="AH1678" s="4">
        <v>0</v>
      </c>
      <c r="AI1678" s="4">
        <v>0</v>
      </c>
      <c r="AJ1678" s="4">
        <v>0</v>
      </c>
      <c r="AK1678" s="4">
        <v>0</v>
      </c>
      <c r="AL1678" t="s">
        <v>2651</v>
      </c>
      <c r="AM1678" t="s">
        <v>13</v>
      </c>
    </row>
    <row r="1679" spans="1:39" x14ac:dyDescent="0.25">
      <c r="A1679" t="s">
        <v>2178</v>
      </c>
      <c r="B1679" t="s">
        <v>2160</v>
      </c>
      <c r="C1679" t="s">
        <v>3</v>
      </c>
      <c r="D1679" t="s">
        <v>2161</v>
      </c>
      <c r="E1679" t="str">
        <f>_xlfn.XLOOKUP(D1679,Planilha2!A:A,Planilha2!B:B)</f>
        <v>CC Manutençao</v>
      </c>
      <c r="F1679" s="2">
        <v>45314</v>
      </c>
      <c r="G1679" t="s">
        <v>2418</v>
      </c>
      <c r="H1679" s="10" t="s">
        <v>5761</v>
      </c>
      <c r="I1679" t="s">
        <v>2652</v>
      </c>
      <c r="J1679" t="s">
        <v>2653</v>
      </c>
      <c r="K1679" t="s">
        <v>1146</v>
      </c>
      <c r="L1679" t="str">
        <f t="shared" si="52"/>
        <v>Material</v>
      </c>
      <c r="M1679" t="s">
        <v>0</v>
      </c>
      <c r="N1679" t="s">
        <v>0</v>
      </c>
      <c r="O1679" t="s">
        <v>2165</v>
      </c>
      <c r="P1679">
        <v>1118</v>
      </c>
      <c r="Q1679" t="str">
        <f>_xlfn.XLOOKUP(P1679,Planilha1!$A$2:$A$3,Planilha1!$B$2:$B$3)</f>
        <v>Riocentro</v>
      </c>
      <c r="R1679" t="s">
        <v>2297</v>
      </c>
      <c r="S1679" s="3">
        <v>2</v>
      </c>
      <c r="T1679" t="s">
        <v>210</v>
      </c>
      <c r="U1679" s="3">
        <v>2</v>
      </c>
      <c r="V1679" t="s">
        <v>210</v>
      </c>
      <c r="W1679" s="4">
        <v>109</v>
      </c>
      <c r="X1679" s="17">
        <f t="shared" si="53"/>
        <v>218</v>
      </c>
      <c r="Y1679" t="s">
        <v>11</v>
      </c>
      <c r="Z1679" s="3">
        <v>1</v>
      </c>
      <c r="AA1679" s="3">
        <v>0</v>
      </c>
      <c r="AB1679" s="3">
        <v>0</v>
      </c>
      <c r="AC1679" s="3">
        <v>0</v>
      </c>
      <c r="AD1679" s="4">
        <v>0</v>
      </c>
      <c r="AE1679" s="3">
        <v>0</v>
      </c>
      <c r="AF1679" s="4">
        <v>0</v>
      </c>
      <c r="AG1679" s="3">
        <v>1</v>
      </c>
      <c r="AH1679" s="4">
        <v>0</v>
      </c>
      <c r="AI1679" s="4">
        <v>0</v>
      </c>
      <c r="AJ1679" s="4">
        <v>0</v>
      </c>
      <c r="AK1679" s="4">
        <v>0</v>
      </c>
      <c r="AL1679" t="s">
        <v>2651</v>
      </c>
      <c r="AM1679" t="s">
        <v>13</v>
      </c>
    </row>
    <row r="1680" spans="1:39" x14ac:dyDescent="0.25">
      <c r="A1680" t="s">
        <v>2159</v>
      </c>
      <c r="B1680" t="s">
        <v>2160</v>
      </c>
      <c r="C1680" t="s">
        <v>3</v>
      </c>
      <c r="D1680" t="s">
        <v>2266</v>
      </c>
      <c r="E1680" t="str">
        <f>_xlfn.XLOOKUP(D1680,Planilha2!A:A,Planilha2!B:B)</f>
        <v>Arena Manut</v>
      </c>
      <c r="F1680" s="2">
        <v>45314</v>
      </c>
      <c r="G1680" t="s">
        <v>1234</v>
      </c>
      <c r="H1680" s="10" t="s">
        <v>5677</v>
      </c>
      <c r="I1680" t="s">
        <v>254</v>
      </c>
      <c r="J1680" t="s">
        <v>255</v>
      </c>
      <c r="K1680" t="s">
        <v>209</v>
      </c>
      <c r="L1680" t="str">
        <f t="shared" si="52"/>
        <v>Serviço</v>
      </c>
      <c r="M1680" t="s">
        <v>0</v>
      </c>
      <c r="N1680" t="s">
        <v>0</v>
      </c>
      <c r="O1680" t="s">
        <v>2165</v>
      </c>
      <c r="P1680">
        <v>2118</v>
      </c>
      <c r="Q1680" t="str">
        <f>_xlfn.XLOOKUP(P1680,Planilha1!$A$2:$A$3,Planilha1!$B$2:$B$3)</f>
        <v>Arena</v>
      </c>
      <c r="R1680" t="s">
        <v>0</v>
      </c>
      <c r="S1680" s="3">
        <v>1</v>
      </c>
      <c r="T1680" t="s">
        <v>210</v>
      </c>
      <c r="U1680" s="3">
        <v>1</v>
      </c>
      <c r="V1680" t="s">
        <v>210</v>
      </c>
      <c r="W1680" s="4">
        <v>700</v>
      </c>
      <c r="X1680" s="17">
        <f t="shared" si="53"/>
        <v>700</v>
      </c>
      <c r="Y1680" t="s">
        <v>11</v>
      </c>
      <c r="Z1680" s="3">
        <v>1</v>
      </c>
      <c r="AA1680" s="3">
        <v>0</v>
      </c>
      <c r="AB1680" s="3">
        <v>0</v>
      </c>
      <c r="AC1680" s="3">
        <v>0</v>
      </c>
      <c r="AD1680" s="4">
        <v>0</v>
      </c>
      <c r="AE1680" s="3">
        <v>0</v>
      </c>
      <c r="AF1680" s="4">
        <v>0</v>
      </c>
      <c r="AG1680" s="3">
        <v>1</v>
      </c>
      <c r="AH1680" s="4">
        <v>0</v>
      </c>
      <c r="AI1680" s="4">
        <v>0</v>
      </c>
      <c r="AJ1680" s="4">
        <v>0</v>
      </c>
      <c r="AK1680" s="4">
        <v>0</v>
      </c>
      <c r="AL1680" t="s">
        <v>2654</v>
      </c>
      <c r="AM1680" t="s">
        <v>13</v>
      </c>
    </row>
    <row r="1681" spans="1:39" x14ac:dyDescent="0.25">
      <c r="A1681" t="s">
        <v>2159</v>
      </c>
      <c r="B1681" t="s">
        <v>2160</v>
      </c>
      <c r="C1681" t="s">
        <v>3</v>
      </c>
      <c r="D1681" t="s">
        <v>2161</v>
      </c>
      <c r="E1681" t="str">
        <f>_xlfn.XLOOKUP(D1681,Planilha2!A:A,Planilha2!B:B)</f>
        <v>CC Manutençao</v>
      </c>
      <c r="F1681" s="2">
        <v>45314</v>
      </c>
      <c r="G1681" t="s">
        <v>2581</v>
      </c>
      <c r="H1681" s="10" t="s">
        <v>5784</v>
      </c>
      <c r="I1681" t="s">
        <v>2655</v>
      </c>
      <c r="J1681" t="s">
        <v>2656</v>
      </c>
      <c r="K1681" t="s">
        <v>1146</v>
      </c>
      <c r="L1681" t="str">
        <f t="shared" si="52"/>
        <v>Material</v>
      </c>
      <c r="M1681" t="s">
        <v>0</v>
      </c>
      <c r="N1681" t="s">
        <v>0</v>
      </c>
      <c r="O1681" t="s">
        <v>2165</v>
      </c>
      <c r="P1681">
        <v>1118</v>
      </c>
      <c r="Q1681" t="str">
        <f>_xlfn.XLOOKUP(P1681,Planilha1!$A$2:$A$3,Planilha1!$B$2:$B$3)</f>
        <v>Riocentro</v>
      </c>
      <c r="R1681" t="s">
        <v>2297</v>
      </c>
      <c r="S1681" s="3">
        <v>4</v>
      </c>
      <c r="T1681" t="s">
        <v>210</v>
      </c>
      <c r="U1681" s="3">
        <v>4</v>
      </c>
      <c r="V1681" t="s">
        <v>210</v>
      </c>
      <c r="W1681" s="4">
        <v>715</v>
      </c>
      <c r="X1681" s="17">
        <f t="shared" si="53"/>
        <v>2860</v>
      </c>
      <c r="Y1681" t="s">
        <v>11</v>
      </c>
      <c r="Z1681" s="3">
        <v>1</v>
      </c>
      <c r="AA1681" s="3">
        <v>0</v>
      </c>
      <c r="AB1681" s="3">
        <v>0</v>
      </c>
      <c r="AC1681" s="3">
        <v>0</v>
      </c>
      <c r="AD1681" s="4">
        <v>0</v>
      </c>
      <c r="AE1681" s="3">
        <v>0</v>
      </c>
      <c r="AF1681" s="4">
        <v>0</v>
      </c>
      <c r="AG1681" s="3">
        <v>1</v>
      </c>
      <c r="AH1681" s="4">
        <v>0</v>
      </c>
      <c r="AI1681" s="4">
        <v>0</v>
      </c>
      <c r="AJ1681" s="4">
        <v>0</v>
      </c>
      <c r="AK1681" s="4">
        <v>0</v>
      </c>
      <c r="AL1681" t="s">
        <v>2657</v>
      </c>
      <c r="AM1681" t="s">
        <v>13</v>
      </c>
    </row>
    <row r="1682" spans="1:39" x14ac:dyDescent="0.25">
      <c r="A1682" t="s">
        <v>2159</v>
      </c>
      <c r="B1682" t="s">
        <v>2160</v>
      </c>
      <c r="C1682" t="s">
        <v>3</v>
      </c>
      <c r="D1682" t="s">
        <v>2161</v>
      </c>
      <c r="E1682" t="str">
        <f>_xlfn.XLOOKUP(D1682,Planilha2!A:A,Planilha2!B:B)</f>
        <v>CC Manutençao</v>
      </c>
      <c r="F1682" s="2">
        <v>45314</v>
      </c>
      <c r="G1682" t="s">
        <v>2658</v>
      </c>
      <c r="H1682" s="10" t="s">
        <v>5794</v>
      </c>
      <c r="I1682" t="s">
        <v>2659</v>
      </c>
      <c r="J1682" t="s">
        <v>2660</v>
      </c>
      <c r="K1682" t="s">
        <v>1146</v>
      </c>
      <c r="L1682" t="str">
        <f t="shared" si="52"/>
        <v>Material</v>
      </c>
      <c r="M1682" t="s">
        <v>0</v>
      </c>
      <c r="N1682" t="s">
        <v>0</v>
      </c>
      <c r="O1682" t="s">
        <v>2165</v>
      </c>
      <c r="P1682">
        <v>1118</v>
      </c>
      <c r="Q1682" t="str">
        <f>_xlfn.XLOOKUP(P1682,Planilha1!$A$2:$A$3,Planilha1!$B$2:$B$3)</f>
        <v>Riocentro</v>
      </c>
      <c r="R1682" t="s">
        <v>2297</v>
      </c>
      <c r="S1682" s="3">
        <v>5</v>
      </c>
      <c r="T1682" t="s">
        <v>210</v>
      </c>
      <c r="U1682" s="3">
        <v>5</v>
      </c>
      <c r="V1682" t="s">
        <v>210</v>
      </c>
      <c r="W1682" s="4">
        <v>33.6</v>
      </c>
      <c r="X1682" s="17">
        <f t="shared" si="53"/>
        <v>168</v>
      </c>
      <c r="Y1682" t="s">
        <v>11</v>
      </c>
      <c r="Z1682" s="3">
        <v>1</v>
      </c>
      <c r="AA1682" s="3">
        <v>0</v>
      </c>
      <c r="AB1682" s="3">
        <v>0</v>
      </c>
      <c r="AC1682" s="3">
        <v>0</v>
      </c>
      <c r="AD1682" s="4">
        <v>0</v>
      </c>
      <c r="AE1682" s="3">
        <v>0</v>
      </c>
      <c r="AF1682" s="4">
        <v>0</v>
      </c>
      <c r="AG1682" s="3">
        <v>1</v>
      </c>
      <c r="AH1682" s="4">
        <v>0</v>
      </c>
      <c r="AI1682" s="4">
        <v>0</v>
      </c>
      <c r="AJ1682" s="4">
        <v>0</v>
      </c>
      <c r="AK1682" s="4">
        <v>0</v>
      </c>
      <c r="AL1682" t="s">
        <v>2661</v>
      </c>
      <c r="AM1682" t="s">
        <v>13</v>
      </c>
    </row>
    <row r="1683" spans="1:39" x14ac:dyDescent="0.25">
      <c r="A1683" t="s">
        <v>2178</v>
      </c>
      <c r="B1683" t="s">
        <v>2160</v>
      </c>
      <c r="C1683" t="s">
        <v>3</v>
      </c>
      <c r="D1683" t="s">
        <v>2161</v>
      </c>
      <c r="E1683" t="str">
        <f>_xlfn.XLOOKUP(D1683,Planilha2!A:A,Planilha2!B:B)</f>
        <v>CC Manutençao</v>
      </c>
      <c r="F1683" s="2">
        <v>45314</v>
      </c>
      <c r="G1683" t="s">
        <v>2658</v>
      </c>
      <c r="H1683" s="10" t="s">
        <v>5794</v>
      </c>
      <c r="I1683" t="s">
        <v>2662</v>
      </c>
      <c r="J1683" t="s">
        <v>2663</v>
      </c>
      <c r="K1683" t="s">
        <v>1146</v>
      </c>
      <c r="L1683" t="str">
        <f t="shared" si="52"/>
        <v>Material</v>
      </c>
      <c r="M1683" t="s">
        <v>0</v>
      </c>
      <c r="N1683" t="s">
        <v>0</v>
      </c>
      <c r="O1683" t="s">
        <v>2165</v>
      </c>
      <c r="P1683">
        <v>1118</v>
      </c>
      <c r="Q1683" t="str">
        <f>_xlfn.XLOOKUP(P1683,Planilha1!$A$2:$A$3,Planilha1!$B$2:$B$3)</f>
        <v>Riocentro</v>
      </c>
      <c r="R1683" t="s">
        <v>2297</v>
      </c>
      <c r="S1683" s="3">
        <v>5</v>
      </c>
      <c r="T1683" t="s">
        <v>210</v>
      </c>
      <c r="U1683" s="3">
        <v>5</v>
      </c>
      <c r="V1683" t="s">
        <v>210</v>
      </c>
      <c r="W1683" s="4">
        <v>33.6</v>
      </c>
      <c r="X1683" s="17">
        <f t="shared" si="53"/>
        <v>168</v>
      </c>
      <c r="Y1683" t="s">
        <v>11</v>
      </c>
      <c r="Z1683" s="3">
        <v>1</v>
      </c>
      <c r="AA1683" s="3">
        <v>0</v>
      </c>
      <c r="AB1683" s="3">
        <v>0</v>
      </c>
      <c r="AC1683" s="3">
        <v>0</v>
      </c>
      <c r="AD1683" s="4">
        <v>0</v>
      </c>
      <c r="AE1683" s="3">
        <v>0</v>
      </c>
      <c r="AF1683" s="4">
        <v>0</v>
      </c>
      <c r="AG1683" s="3">
        <v>1</v>
      </c>
      <c r="AH1683" s="4">
        <v>0</v>
      </c>
      <c r="AI1683" s="4">
        <v>0</v>
      </c>
      <c r="AJ1683" s="4">
        <v>0</v>
      </c>
      <c r="AK1683" s="4">
        <v>0</v>
      </c>
      <c r="AL1683" t="s">
        <v>2661</v>
      </c>
      <c r="AM1683" t="s">
        <v>13</v>
      </c>
    </row>
    <row r="1684" spans="1:39" x14ac:dyDescent="0.25">
      <c r="A1684" t="s">
        <v>2182</v>
      </c>
      <c r="B1684" t="s">
        <v>2160</v>
      </c>
      <c r="C1684" t="s">
        <v>3</v>
      </c>
      <c r="D1684" t="s">
        <v>2161</v>
      </c>
      <c r="E1684" t="str">
        <f>_xlfn.XLOOKUP(D1684,Planilha2!A:A,Planilha2!B:B)</f>
        <v>CC Manutençao</v>
      </c>
      <c r="F1684" s="2">
        <v>45314</v>
      </c>
      <c r="G1684" t="s">
        <v>2658</v>
      </c>
      <c r="H1684" s="10" t="s">
        <v>5794</v>
      </c>
      <c r="I1684" t="s">
        <v>2664</v>
      </c>
      <c r="J1684" t="s">
        <v>2665</v>
      </c>
      <c r="K1684" t="s">
        <v>1146</v>
      </c>
      <c r="L1684" t="str">
        <f t="shared" si="52"/>
        <v>Material</v>
      </c>
      <c r="M1684" t="s">
        <v>0</v>
      </c>
      <c r="N1684" t="s">
        <v>0</v>
      </c>
      <c r="O1684" t="s">
        <v>2165</v>
      </c>
      <c r="P1684">
        <v>1118</v>
      </c>
      <c r="Q1684" t="str">
        <f>_xlfn.XLOOKUP(P1684,Planilha1!$A$2:$A$3,Planilha1!$B$2:$B$3)</f>
        <v>Riocentro</v>
      </c>
      <c r="R1684" t="s">
        <v>2297</v>
      </c>
      <c r="S1684" s="3">
        <v>5</v>
      </c>
      <c r="T1684" t="s">
        <v>210</v>
      </c>
      <c r="U1684" s="3">
        <v>5</v>
      </c>
      <c r="V1684" t="s">
        <v>210</v>
      </c>
      <c r="W1684" s="4">
        <v>33.6</v>
      </c>
      <c r="X1684" s="17">
        <f t="shared" si="53"/>
        <v>168</v>
      </c>
      <c r="Y1684" t="s">
        <v>11</v>
      </c>
      <c r="Z1684" s="3">
        <v>1</v>
      </c>
      <c r="AA1684" s="3">
        <v>0</v>
      </c>
      <c r="AB1684" s="3">
        <v>0</v>
      </c>
      <c r="AC1684" s="3">
        <v>0</v>
      </c>
      <c r="AD1684" s="4">
        <v>0</v>
      </c>
      <c r="AE1684" s="3">
        <v>0</v>
      </c>
      <c r="AF1684" s="4">
        <v>0</v>
      </c>
      <c r="AG1684" s="3">
        <v>1</v>
      </c>
      <c r="AH1684" s="4">
        <v>0</v>
      </c>
      <c r="AI1684" s="4">
        <v>0</v>
      </c>
      <c r="AJ1684" s="4">
        <v>0</v>
      </c>
      <c r="AK1684" s="4">
        <v>0</v>
      </c>
      <c r="AL1684" t="s">
        <v>2661</v>
      </c>
      <c r="AM1684" t="s">
        <v>13</v>
      </c>
    </row>
    <row r="1685" spans="1:39" x14ac:dyDescent="0.25">
      <c r="A1685" t="s">
        <v>2185</v>
      </c>
      <c r="B1685" t="s">
        <v>2160</v>
      </c>
      <c r="C1685" t="s">
        <v>3</v>
      </c>
      <c r="D1685" t="s">
        <v>2161</v>
      </c>
      <c r="E1685" t="str">
        <f>_xlfn.XLOOKUP(D1685,Planilha2!A:A,Planilha2!B:B)</f>
        <v>CC Manutençao</v>
      </c>
      <c r="F1685" s="2">
        <v>45314</v>
      </c>
      <c r="G1685" t="s">
        <v>2658</v>
      </c>
      <c r="H1685" s="10" t="s">
        <v>5794</v>
      </c>
      <c r="I1685" t="s">
        <v>2666</v>
      </c>
      <c r="J1685" t="s">
        <v>2667</v>
      </c>
      <c r="K1685" t="s">
        <v>1146</v>
      </c>
      <c r="L1685" t="str">
        <f t="shared" si="52"/>
        <v>Material</v>
      </c>
      <c r="M1685" t="s">
        <v>0</v>
      </c>
      <c r="N1685" t="s">
        <v>0</v>
      </c>
      <c r="O1685" t="s">
        <v>2165</v>
      </c>
      <c r="P1685">
        <v>1118</v>
      </c>
      <c r="Q1685" t="str">
        <f>_xlfn.XLOOKUP(P1685,Planilha1!$A$2:$A$3,Planilha1!$B$2:$B$3)</f>
        <v>Riocentro</v>
      </c>
      <c r="R1685" t="s">
        <v>2297</v>
      </c>
      <c r="S1685" s="3">
        <v>50</v>
      </c>
      <c r="T1685" t="s">
        <v>2668</v>
      </c>
      <c r="U1685" s="3">
        <v>50</v>
      </c>
      <c r="V1685" t="s">
        <v>2668</v>
      </c>
      <c r="W1685" s="4">
        <v>54.5</v>
      </c>
      <c r="X1685" s="17">
        <f t="shared" si="53"/>
        <v>2725</v>
      </c>
      <c r="Y1685" t="s">
        <v>11</v>
      </c>
      <c r="Z1685" s="3">
        <v>1</v>
      </c>
      <c r="AA1685" s="3">
        <v>0</v>
      </c>
      <c r="AB1685" s="3">
        <v>0</v>
      </c>
      <c r="AC1685" s="3">
        <v>0</v>
      </c>
      <c r="AD1685" s="4">
        <v>0</v>
      </c>
      <c r="AE1685" s="3">
        <v>0</v>
      </c>
      <c r="AF1685" s="4">
        <v>0</v>
      </c>
      <c r="AG1685" s="3">
        <v>1</v>
      </c>
      <c r="AH1685" s="4">
        <v>0</v>
      </c>
      <c r="AI1685" s="4">
        <v>0</v>
      </c>
      <c r="AJ1685" s="4">
        <v>0</v>
      </c>
      <c r="AK1685" s="4">
        <v>0</v>
      </c>
      <c r="AL1685" t="s">
        <v>2661</v>
      </c>
      <c r="AM1685" t="s">
        <v>13</v>
      </c>
    </row>
    <row r="1686" spans="1:39" x14ac:dyDescent="0.25">
      <c r="A1686" t="s">
        <v>2159</v>
      </c>
      <c r="B1686" t="s">
        <v>2160</v>
      </c>
      <c r="C1686" t="s">
        <v>3</v>
      </c>
      <c r="D1686" t="s">
        <v>2266</v>
      </c>
      <c r="E1686" t="str">
        <f>_xlfn.XLOOKUP(D1686,Planilha2!A:A,Planilha2!B:B)</f>
        <v>Arena Manut</v>
      </c>
      <c r="F1686" s="2">
        <v>45314</v>
      </c>
      <c r="G1686" t="s">
        <v>2669</v>
      </c>
      <c r="H1686" s="10" t="s">
        <v>5795</v>
      </c>
      <c r="I1686" t="s">
        <v>2670</v>
      </c>
      <c r="J1686" t="s">
        <v>2671</v>
      </c>
      <c r="K1686" t="s">
        <v>1164</v>
      </c>
      <c r="L1686" t="str">
        <f t="shared" si="52"/>
        <v>Material</v>
      </c>
      <c r="M1686" t="s">
        <v>0</v>
      </c>
      <c r="N1686" t="s">
        <v>0</v>
      </c>
      <c r="O1686" t="s">
        <v>2165</v>
      </c>
      <c r="P1686">
        <v>2118</v>
      </c>
      <c r="Q1686" t="str">
        <f>_xlfn.XLOOKUP(P1686,Planilha1!$A$2:$A$3,Planilha1!$B$2:$B$3)</f>
        <v>Arena</v>
      </c>
      <c r="R1686" t="s">
        <v>0</v>
      </c>
      <c r="S1686" s="3">
        <v>780000</v>
      </c>
      <c r="T1686" t="s">
        <v>210</v>
      </c>
      <c r="U1686" s="3">
        <v>780000</v>
      </c>
      <c r="V1686" t="s">
        <v>210</v>
      </c>
      <c r="W1686" s="4">
        <v>1</v>
      </c>
      <c r="X1686" s="17">
        <f t="shared" si="53"/>
        <v>780000</v>
      </c>
      <c r="Y1686" t="s">
        <v>11</v>
      </c>
      <c r="Z1686" s="3">
        <v>1</v>
      </c>
      <c r="AA1686" s="3">
        <v>0</v>
      </c>
      <c r="AB1686" s="3">
        <v>0</v>
      </c>
      <c r="AC1686" s="5">
        <v>101869.11</v>
      </c>
      <c r="AD1686" s="4">
        <v>0</v>
      </c>
      <c r="AE1686" s="5">
        <v>101869.11</v>
      </c>
      <c r="AF1686" s="4">
        <v>101869.11</v>
      </c>
      <c r="AG1686" s="3">
        <v>1</v>
      </c>
      <c r="AH1686" s="4">
        <v>0</v>
      </c>
      <c r="AI1686" s="4">
        <v>0</v>
      </c>
      <c r="AJ1686" s="4">
        <v>0</v>
      </c>
      <c r="AK1686" s="4">
        <v>0</v>
      </c>
      <c r="AL1686" t="s">
        <v>2672</v>
      </c>
      <c r="AM1686" t="s">
        <v>13</v>
      </c>
    </row>
    <row r="1687" spans="1:39" x14ac:dyDescent="0.25">
      <c r="A1687" t="s">
        <v>2159</v>
      </c>
      <c r="B1687" t="s">
        <v>2160</v>
      </c>
      <c r="C1687" t="s">
        <v>3</v>
      </c>
      <c r="D1687" t="s">
        <v>2519</v>
      </c>
      <c r="E1687" t="str">
        <f>_xlfn.XLOOKUP(D1687,Planilha2!A:A,Planilha2!B:B)</f>
        <v>Arena Juridíco</v>
      </c>
      <c r="F1687" s="2">
        <v>45315</v>
      </c>
      <c r="G1687" t="s">
        <v>2589</v>
      </c>
      <c r="H1687" s="10" t="s">
        <v>5785</v>
      </c>
      <c r="I1687" t="s">
        <v>2253</v>
      </c>
      <c r="J1687" t="s">
        <v>2254</v>
      </c>
      <c r="K1687" t="s">
        <v>2255</v>
      </c>
      <c r="L1687" t="str">
        <f t="shared" si="52"/>
        <v>Serviço</v>
      </c>
      <c r="M1687" t="s">
        <v>0</v>
      </c>
      <c r="N1687" t="s">
        <v>0</v>
      </c>
      <c r="O1687" t="s">
        <v>2165</v>
      </c>
      <c r="P1687">
        <v>2118</v>
      </c>
      <c r="Q1687" t="str">
        <f>_xlfn.XLOOKUP(P1687,Planilha1!$A$2:$A$3,Planilha1!$B$2:$B$3)</f>
        <v>Arena</v>
      </c>
      <c r="R1687" t="s">
        <v>0</v>
      </c>
      <c r="S1687" s="3">
        <v>1</v>
      </c>
      <c r="T1687" t="s">
        <v>10</v>
      </c>
      <c r="U1687" s="3">
        <v>1</v>
      </c>
      <c r="V1687" t="s">
        <v>10</v>
      </c>
      <c r="W1687" s="4">
        <v>2421.0500000000002</v>
      </c>
      <c r="X1687" s="17">
        <f t="shared" si="53"/>
        <v>2421.0500000000002</v>
      </c>
      <c r="Y1687" t="s">
        <v>11</v>
      </c>
      <c r="Z1687" s="3">
        <v>1</v>
      </c>
      <c r="AA1687" s="3">
        <v>0</v>
      </c>
      <c r="AB1687" s="3">
        <v>0</v>
      </c>
      <c r="AC1687" s="3">
        <v>0</v>
      </c>
      <c r="AD1687" s="4">
        <v>0</v>
      </c>
      <c r="AE1687" s="3">
        <v>0</v>
      </c>
      <c r="AF1687" s="4">
        <v>0</v>
      </c>
      <c r="AG1687" s="3">
        <v>1</v>
      </c>
      <c r="AH1687" s="4">
        <v>0</v>
      </c>
      <c r="AI1687" s="4">
        <v>0</v>
      </c>
      <c r="AJ1687" s="4">
        <v>0</v>
      </c>
      <c r="AK1687" s="4">
        <v>0</v>
      </c>
      <c r="AL1687" t="s">
        <v>2673</v>
      </c>
      <c r="AM1687" t="s">
        <v>13</v>
      </c>
    </row>
    <row r="1688" spans="1:39" x14ac:dyDescent="0.25">
      <c r="A1688" t="s">
        <v>2159</v>
      </c>
      <c r="B1688" t="s">
        <v>2160</v>
      </c>
      <c r="C1688" t="s">
        <v>3</v>
      </c>
      <c r="D1688" t="s">
        <v>2251</v>
      </c>
      <c r="E1688" t="str">
        <f>_xlfn.XLOOKUP(D1688,Planilha2!A:A,Planilha2!B:B)</f>
        <v>CC Juridíco</v>
      </c>
      <c r="F1688" s="2">
        <v>45315</v>
      </c>
      <c r="G1688" t="s">
        <v>2674</v>
      </c>
      <c r="H1688" s="10" t="s">
        <v>5796</v>
      </c>
      <c r="I1688" t="s">
        <v>2253</v>
      </c>
      <c r="J1688" t="s">
        <v>2254</v>
      </c>
      <c r="K1688" t="s">
        <v>2255</v>
      </c>
      <c r="L1688" t="str">
        <f t="shared" si="52"/>
        <v>Serviço</v>
      </c>
      <c r="M1688" t="s">
        <v>0</v>
      </c>
      <c r="N1688" t="s">
        <v>0</v>
      </c>
      <c r="O1688" t="s">
        <v>2165</v>
      </c>
      <c r="P1688">
        <v>1118</v>
      </c>
      <c r="Q1688" t="str">
        <f>_xlfn.XLOOKUP(P1688,Planilha1!$A$2:$A$3,Planilha1!$B$2:$B$3)</f>
        <v>Riocentro</v>
      </c>
      <c r="R1688" t="s">
        <v>0</v>
      </c>
      <c r="S1688" s="3">
        <v>4800</v>
      </c>
      <c r="T1688" t="s">
        <v>10</v>
      </c>
      <c r="U1688" s="3">
        <v>4800</v>
      </c>
      <c r="V1688" t="s">
        <v>10</v>
      </c>
      <c r="W1688" s="4">
        <v>1</v>
      </c>
      <c r="X1688" s="17">
        <f t="shared" si="53"/>
        <v>4800</v>
      </c>
      <c r="Y1688" t="s">
        <v>11</v>
      </c>
      <c r="Z1688" s="3">
        <v>1</v>
      </c>
      <c r="AA1688" s="3">
        <v>0</v>
      </c>
      <c r="AB1688" s="3">
        <v>0</v>
      </c>
      <c r="AC1688" s="3">
        <v>0</v>
      </c>
      <c r="AD1688" s="4">
        <v>0</v>
      </c>
      <c r="AE1688" s="3">
        <v>0</v>
      </c>
      <c r="AF1688" s="4">
        <v>0</v>
      </c>
      <c r="AG1688" s="3">
        <v>1</v>
      </c>
      <c r="AH1688" s="4">
        <v>0</v>
      </c>
      <c r="AI1688" s="4">
        <v>0</v>
      </c>
      <c r="AJ1688" s="4">
        <v>0</v>
      </c>
      <c r="AK1688" s="4">
        <v>0</v>
      </c>
      <c r="AL1688" t="s">
        <v>2675</v>
      </c>
      <c r="AM1688" t="s">
        <v>13</v>
      </c>
    </row>
    <row r="1689" spans="1:39" x14ac:dyDescent="0.25">
      <c r="A1689" t="s">
        <v>2159</v>
      </c>
      <c r="B1689" t="s">
        <v>2160</v>
      </c>
      <c r="C1689" t="s">
        <v>3</v>
      </c>
      <c r="D1689" t="s">
        <v>2167</v>
      </c>
      <c r="E1689" t="str">
        <f>_xlfn.XLOOKUP(D1689,Planilha2!A:A,Planilha2!B:B)</f>
        <v>Arena Adm.</v>
      </c>
      <c r="F1689" s="2">
        <v>45315</v>
      </c>
      <c r="G1689" t="s">
        <v>2676</v>
      </c>
      <c r="H1689" s="10" t="s">
        <v>5729</v>
      </c>
      <c r="I1689" t="s">
        <v>2169</v>
      </c>
      <c r="J1689" t="s">
        <v>2170</v>
      </c>
      <c r="K1689" t="s">
        <v>2171</v>
      </c>
      <c r="L1689" t="str">
        <f t="shared" si="52"/>
        <v>Material</v>
      </c>
      <c r="M1689" t="s">
        <v>0</v>
      </c>
      <c r="N1689" t="s">
        <v>0</v>
      </c>
      <c r="O1689" t="s">
        <v>2165</v>
      </c>
      <c r="P1689">
        <v>2118</v>
      </c>
      <c r="Q1689" t="str">
        <f>_xlfn.XLOOKUP(P1689,Planilha1!$A$2:$A$3,Planilha1!$B$2:$B$3)</f>
        <v>Arena</v>
      </c>
      <c r="R1689" t="s">
        <v>0</v>
      </c>
      <c r="S1689" s="3">
        <v>1</v>
      </c>
      <c r="T1689" t="s">
        <v>210</v>
      </c>
      <c r="U1689" s="3">
        <v>1</v>
      </c>
      <c r="V1689" t="s">
        <v>210</v>
      </c>
      <c r="W1689" s="4">
        <v>277.58</v>
      </c>
      <c r="X1689" s="17">
        <f t="shared" si="53"/>
        <v>277.58</v>
      </c>
      <c r="Y1689" t="s">
        <v>11</v>
      </c>
      <c r="Z1689" s="3">
        <v>1</v>
      </c>
      <c r="AA1689" s="3">
        <v>0</v>
      </c>
      <c r="AB1689" s="3">
        <v>0</v>
      </c>
      <c r="AC1689" s="3">
        <v>0</v>
      </c>
      <c r="AD1689" s="4">
        <v>0</v>
      </c>
      <c r="AE1689" s="3">
        <v>0</v>
      </c>
      <c r="AF1689" s="4">
        <v>0</v>
      </c>
      <c r="AG1689" s="3">
        <v>1</v>
      </c>
      <c r="AH1689" s="4">
        <v>0</v>
      </c>
      <c r="AI1689" s="4">
        <v>0</v>
      </c>
      <c r="AJ1689" s="4">
        <v>0</v>
      </c>
      <c r="AK1689" s="4">
        <v>0</v>
      </c>
      <c r="AL1689" t="s">
        <v>2677</v>
      </c>
      <c r="AM1689" t="s">
        <v>13</v>
      </c>
    </row>
    <row r="1690" spans="1:39" x14ac:dyDescent="0.25">
      <c r="A1690" t="s">
        <v>2159</v>
      </c>
      <c r="B1690" t="s">
        <v>2</v>
      </c>
      <c r="C1690" t="s">
        <v>3</v>
      </c>
      <c r="D1690" t="s">
        <v>4</v>
      </c>
      <c r="E1690" t="str">
        <f>_xlfn.XLOOKUP(D1690,Planilha2!A:A,Planilha2!B:B)</f>
        <v>Compras EBMS</v>
      </c>
      <c r="F1690" s="2">
        <v>45315</v>
      </c>
      <c r="G1690" t="s">
        <v>280</v>
      </c>
      <c r="H1690" s="10" t="s">
        <v>5607</v>
      </c>
      <c r="I1690" t="s">
        <v>281</v>
      </c>
      <c r="J1690" t="s">
        <v>2678</v>
      </c>
      <c r="K1690" t="s">
        <v>283</v>
      </c>
      <c r="L1690" t="str">
        <f t="shared" si="52"/>
        <v>Material</v>
      </c>
      <c r="M1690" t="s">
        <v>23</v>
      </c>
      <c r="N1690" t="s">
        <v>0</v>
      </c>
      <c r="O1690" t="s">
        <v>9</v>
      </c>
      <c r="P1690">
        <v>1118</v>
      </c>
      <c r="Q1690" t="str">
        <f>_xlfn.XLOOKUP(P1690,Planilha1!$A$2:$A$3,Planilha1!$B$2:$B$3)</f>
        <v>Riocentro</v>
      </c>
      <c r="R1690" t="s">
        <v>0</v>
      </c>
      <c r="S1690" s="3">
        <v>5000</v>
      </c>
      <c r="T1690" t="s">
        <v>23</v>
      </c>
      <c r="U1690" s="3">
        <v>5000</v>
      </c>
      <c r="V1690" t="s">
        <v>23</v>
      </c>
      <c r="W1690" s="4">
        <v>4.99</v>
      </c>
      <c r="X1690" s="17">
        <f t="shared" si="53"/>
        <v>24950</v>
      </c>
      <c r="Y1690" t="s">
        <v>11</v>
      </c>
      <c r="Z1690" s="3">
        <v>1</v>
      </c>
      <c r="AA1690" s="3">
        <v>0</v>
      </c>
      <c r="AB1690" s="3">
        <v>0</v>
      </c>
      <c r="AC1690" s="3">
        <v>0</v>
      </c>
      <c r="AD1690" s="4">
        <v>0</v>
      </c>
      <c r="AE1690" s="3">
        <v>0</v>
      </c>
      <c r="AF1690" s="4">
        <v>0</v>
      </c>
      <c r="AG1690" s="3">
        <v>1</v>
      </c>
      <c r="AH1690" s="4">
        <v>0</v>
      </c>
      <c r="AI1690" s="4">
        <v>0</v>
      </c>
      <c r="AJ1690" s="4">
        <v>0</v>
      </c>
      <c r="AK1690" s="4">
        <v>0</v>
      </c>
      <c r="AL1690" t="s">
        <v>2679</v>
      </c>
      <c r="AM1690" t="s">
        <v>13</v>
      </c>
    </row>
    <row r="1691" spans="1:39" x14ac:dyDescent="0.25">
      <c r="A1691" t="s">
        <v>2178</v>
      </c>
      <c r="B1691" t="s">
        <v>2</v>
      </c>
      <c r="C1691" t="s">
        <v>3</v>
      </c>
      <c r="D1691" t="s">
        <v>4</v>
      </c>
      <c r="E1691" t="str">
        <f>_xlfn.XLOOKUP(D1691,Planilha2!A:A,Planilha2!B:B)</f>
        <v>Compras EBMS</v>
      </c>
      <c r="F1691" s="2">
        <v>45315</v>
      </c>
      <c r="G1691" t="s">
        <v>280</v>
      </c>
      <c r="H1691" s="10" t="s">
        <v>5607</v>
      </c>
      <c r="I1691" t="s">
        <v>281</v>
      </c>
      <c r="J1691" t="s">
        <v>2678</v>
      </c>
      <c r="K1691" t="s">
        <v>283</v>
      </c>
      <c r="L1691" t="str">
        <f t="shared" si="52"/>
        <v>Material</v>
      </c>
      <c r="M1691" t="s">
        <v>23</v>
      </c>
      <c r="N1691" t="s">
        <v>0</v>
      </c>
      <c r="O1691" t="s">
        <v>9</v>
      </c>
      <c r="P1691">
        <v>1118</v>
      </c>
      <c r="Q1691" t="str">
        <f>_xlfn.XLOOKUP(P1691,Planilha1!$A$2:$A$3,Planilha1!$B$2:$B$3)</f>
        <v>Riocentro</v>
      </c>
      <c r="R1691" t="s">
        <v>0</v>
      </c>
      <c r="S1691" s="3">
        <v>5000</v>
      </c>
      <c r="T1691" t="s">
        <v>23</v>
      </c>
      <c r="U1691" s="3">
        <v>5000</v>
      </c>
      <c r="V1691" t="s">
        <v>23</v>
      </c>
      <c r="W1691" s="4">
        <v>4.99</v>
      </c>
      <c r="X1691" s="17">
        <f t="shared" si="53"/>
        <v>24950</v>
      </c>
      <c r="Y1691" t="s">
        <v>11</v>
      </c>
      <c r="Z1691" s="3">
        <v>1</v>
      </c>
      <c r="AA1691" s="3">
        <v>0</v>
      </c>
      <c r="AB1691" s="3">
        <v>0</v>
      </c>
      <c r="AC1691" s="3">
        <v>0</v>
      </c>
      <c r="AD1691" s="4">
        <v>0</v>
      </c>
      <c r="AE1691" s="3">
        <v>0</v>
      </c>
      <c r="AF1691" s="4">
        <v>0</v>
      </c>
      <c r="AG1691" s="3">
        <v>1</v>
      </c>
      <c r="AH1691" s="4">
        <v>0</v>
      </c>
      <c r="AI1691" s="4">
        <v>0</v>
      </c>
      <c r="AJ1691" s="4">
        <v>0</v>
      </c>
      <c r="AK1691" s="4">
        <v>0</v>
      </c>
      <c r="AL1691" t="s">
        <v>2679</v>
      </c>
      <c r="AM1691" t="s">
        <v>13</v>
      </c>
    </row>
    <row r="1692" spans="1:39" x14ac:dyDescent="0.25">
      <c r="A1692" t="s">
        <v>2182</v>
      </c>
      <c r="B1692" t="s">
        <v>2</v>
      </c>
      <c r="C1692" t="s">
        <v>3</v>
      </c>
      <c r="D1692" t="s">
        <v>4</v>
      </c>
      <c r="E1692" t="str">
        <f>_xlfn.XLOOKUP(D1692,Planilha2!A:A,Planilha2!B:B)</f>
        <v>Compras EBMS</v>
      </c>
      <c r="F1692" s="2">
        <v>45315</v>
      </c>
      <c r="G1692" t="s">
        <v>280</v>
      </c>
      <c r="H1692" s="10" t="s">
        <v>5607</v>
      </c>
      <c r="I1692" t="s">
        <v>281</v>
      </c>
      <c r="J1692" t="s">
        <v>2678</v>
      </c>
      <c r="K1692" t="s">
        <v>283</v>
      </c>
      <c r="L1692" t="str">
        <f t="shared" si="52"/>
        <v>Material</v>
      </c>
      <c r="M1692" t="s">
        <v>23</v>
      </c>
      <c r="N1692" t="s">
        <v>0</v>
      </c>
      <c r="O1692" t="s">
        <v>9</v>
      </c>
      <c r="P1692">
        <v>1118</v>
      </c>
      <c r="Q1692" t="str">
        <f>_xlfn.XLOOKUP(P1692,Planilha1!$A$2:$A$3,Planilha1!$B$2:$B$3)</f>
        <v>Riocentro</v>
      </c>
      <c r="R1692" t="s">
        <v>0</v>
      </c>
      <c r="S1692" s="3">
        <v>5000</v>
      </c>
      <c r="T1692" t="s">
        <v>23</v>
      </c>
      <c r="U1692" s="3">
        <v>5000</v>
      </c>
      <c r="V1692" t="s">
        <v>23</v>
      </c>
      <c r="W1692" s="4">
        <v>4.99</v>
      </c>
      <c r="X1692" s="17">
        <f t="shared" si="53"/>
        <v>24950</v>
      </c>
      <c r="Y1692" t="s">
        <v>11</v>
      </c>
      <c r="Z1692" s="3">
        <v>1</v>
      </c>
      <c r="AA1692" s="3">
        <v>0</v>
      </c>
      <c r="AB1692" s="3">
        <v>0</v>
      </c>
      <c r="AC1692" s="3">
        <v>0</v>
      </c>
      <c r="AD1692" s="4">
        <v>0</v>
      </c>
      <c r="AE1692" s="3">
        <v>0</v>
      </c>
      <c r="AF1692" s="4">
        <v>0</v>
      </c>
      <c r="AG1692" s="3">
        <v>1</v>
      </c>
      <c r="AH1692" s="4">
        <v>0</v>
      </c>
      <c r="AI1692" s="4">
        <v>0</v>
      </c>
      <c r="AJ1692" s="4">
        <v>0</v>
      </c>
      <c r="AK1692" s="4">
        <v>0</v>
      </c>
      <c r="AL1692" t="s">
        <v>2679</v>
      </c>
      <c r="AM1692" t="s">
        <v>13</v>
      </c>
    </row>
    <row r="1693" spans="1:39" x14ac:dyDescent="0.25">
      <c r="A1693" t="s">
        <v>2159</v>
      </c>
      <c r="B1693" t="s">
        <v>2160</v>
      </c>
      <c r="C1693" t="s">
        <v>3</v>
      </c>
      <c r="D1693" t="s">
        <v>2266</v>
      </c>
      <c r="E1693" t="str">
        <f>_xlfn.XLOOKUP(D1693,Planilha2!A:A,Planilha2!B:B)</f>
        <v>Arena Manut</v>
      </c>
      <c r="F1693" s="2">
        <v>45315</v>
      </c>
      <c r="G1693" t="s">
        <v>1486</v>
      </c>
      <c r="H1693" s="10" t="s">
        <v>5706</v>
      </c>
      <c r="I1693" t="s">
        <v>1487</v>
      </c>
      <c r="J1693" t="s">
        <v>2468</v>
      </c>
      <c r="K1693" t="s">
        <v>1489</v>
      </c>
      <c r="L1693" t="str">
        <f t="shared" si="52"/>
        <v>Serviço</v>
      </c>
      <c r="M1693" t="s">
        <v>0</v>
      </c>
      <c r="N1693" t="s">
        <v>0</v>
      </c>
      <c r="O1693" t="s">
        <v>2165</v>
      </c>
      <c r="P1693">
        <v>2118</v>
      </c>
      <c r="Q1693" t="str">
        <f>_xlfn.XLOOKUP(P1693,Planilha1!$A$2:$A$3,Planilha1!$B$2:$B$3)</f>
        <v>Arena</v>
      </c>
      <c r="R1693" t="s">
        <v>0</v>
      </c>
      <c r="S1693" s="3">
        <v>1</v>
      </c>
      <c r="T1693" t="s">
        <v>10</v>
      </c>
      <c r="U1693" s="3">
        <v>1</v>
      </c>
      <c r="V1693" t="s">
        <v>10</v>
      </c>
      <c r="W1693" s="4">
        <v>2000</v>
      </c>
      <c r="X1693" s="17">
        <f t="shared" si="53"/>
        <v>2000</v>
      </c>
      <c r="Y1693" t="s">
        <v>11</v>
      </c>
      <c r="Z1693" s="3">
        <v>1</v>
      </c>
      <c r="AA1693" s="3">
        <v>0</v>
      </c>
      <c r="AB1693" s="3">
        <v>0</v>
      </c>
      <c r="AC1693" s="3">
        <v>0</v>
      </c>
      <c r="AD1693" s="4">
        <v>0</v>
      </c>
      <c r="AE1693" s="3">
        <v>0</v>
      </c>
      <c r="AF1693" s="4">
        <v>0</v>
      </c>
      <c r="AG1693" s="3">
        <v>1</v>
      </c>
      <c r="AH1693" s="4">
        <v>0</v>
      </c>
      <c r="AI1693" s="4">
        <v>0</v>
      </c>
      <c r="AJ1693" s="4">
        <v>0</v>
      </c>
      <c r="AK1693" s="4">
        <v>0</v>
      </c>
      <c r="AL1693" t="s">
        <v>2680</v>
      </c>
      <c r="AM1693" t="s">
        <v>13</v>
      </c>
    </row>
    <row r="1694" spans="1:39" x14ac:dyDescent="0.25">
      <c r="A1694" t="s">
        <v>2159</v>
      </c>
      <c r="B1694" t="s">
        <v>2160</v>
      </c>
      <c r="C1694" t="s">
        <v>3</v>
      </c>
      <c r="D1694" t="s">
        <v>2234</v>
      </c>
      <c r="E1694" t="str">
        <f>_xlfn.XLOOKUP(D1694,Planilha2!A:A,Planilha2!B:B)</f>
        <v>Arena Operações</v>
      </c>
      <c r="F1694" s="2">
        <v>45315</v>
      </c>
      <c r="G1694" t="s">
        <v>1161</v>
      </c>
      <c r="H1694" s="10" t="s">
        <v>5664</v>
      </c>
      <c r="I1694" t="s">
        <v>2681</v>
      </c>
      <c r="J1694" t="s">
        <v>2682</v>
      </c>
      <c r="K1694" t="s">
        <v>1164</v>
      </c>
      <c r="L1694" t="str">
        <f t="shared" si="52"/>
        <v>Material</v>
      </c>
      <c r="M1694" t="s">
        <v>0</v>
      </c>
      <c r="N1694" t="s">
        <v>0</v>
      </c>
      <c r="O1694" t="s">
        <v>2165</v>
      </c>
      <c r="P1694">
        <v>2118</v>
      </c>
      <c r="Q1694" t="str">
        <f>_xlfn.XLOOKUP(P1694,Planilha1!$A$2:$A$3,Planilha1!$B$2:$B$3)</f>
        <v>Arena</v>
      </c>
      <c r="R1694" t="s">
        <v>0</v>
      </c>
      <c r="S1694" s="3">
        <v>4</v>
      </c>
      <c r="T1694" t="s">
        <v>210</v>
      </c>
      <c r="U1694" s="3">
        <v>4</v>
      </c>
      <c r="V1694" t="s">
        <v>210</v>
      </c>
      <c r="W1694" s="4">
        <v>77.84</v>
      </c>
      <c r="X1694" s="17">
        <f t="shared" si="53"/>
        <v>311.36</v>
      </c>
      <c r="Y1694" t="s">
        <v>11</v>
      </c>
      <c r="Z1694" s="3">
        <v>1</v>
      </c>
      <c r="AA1694" s="3">
        <v>0</v>
      </c>
      <c r="AB1694" s="3">
        <v>0</v>
      </c>
      <c r="AC1694" s="3">
        <v>0</v>
      </c>
      <c r="AD1694" s="4">
        <v>0</v>
      </c>
      <c r="AE1694" s="3">
        <v>0</v>
      </c>
      <c r="AF1694" s="4">
        <v>0</v>
      </c>
      <c r="AG1694" s="3">
        <v>1</v>
      </c>
      <c r="AH1694" s="4">
        <v>0</v>
      </c>
      <c r="AI1694" s="4">
        <v>0</v>
      </c>
      <c r="AJ1694" s="4">
        <v>0</v>
      </c>
      <c r="AK1694" s="4">
        <v>0</v>
      </c>
      <c r="AL1694" t="s">
        <v>2683</v>
      </c>
      <c r="AM1694" t="s">
        <v>13</v>
      </c>
    </row>
    <row r="1695" spans="1:39" x14ac:dyDescent="0.25">
      <c r="A1695" t="s">
        <v>2178</v>
      </c>
      <c r="B1695" t="s">
        <v>2160</v>
      </c>
      <c r="C1695" t="s">
        <v>3</v>
      </c>
      <c r="D1695" t="s">
        <v>2234</v>
      </c>
      <c r="E1695" t="str">
        <f>_xlfn.XLOOKUP(D1695,Planilha2!A:A,Planilha2!B:B)</f>
        <v>Arena Operações</v>
      </c>
      <c r="F1695" s="2">
        <v>45315</v>
      </c>
      <c r="G1695" t="s">
        <v>1161</v>
      </c>
      <c r="H1695" s="10" t="s">
        <v>5664</v>
      </c>
      <c r="I1695" t="s">
        <v>2681</v>
      </c>
      <c r="J1695" t="s">
        <v>2682</v>
      </c>
      <c r="K1695" t="s">
        <v>1164</v>
      </c>
      <c r="L1695" t="str">
        <f t="shared" si="52"/>
        <v>Material</v>
      </c>
      <c r="M1695" t="s">
        <v>0</v>
      </c>
      <c r="N1695" t="s">
        <v>0</v>
      </c>
      <c r="O1695" t="s">
        <v>2165</v>
      </c>
      <c r="P1695">
        <v>2118</v>
      </c>
      <c r="Q1695" t="str">
        <f>_xlfn.XLOOKUP(P1695,Planilha1!$A$2:$A$3,Planilha1!$B$2:$B$3)</f>
        <v>Arena</v>
      </c>
      <c r="R1695" t="s">
        <v>0</v>
      </c>
      <c r="S1695" s="3">
        <v>1</v>
      </c>
      <c r="T1695" t="s">
        <v>210</v>
      </c>
      <c r="U1695" s="3">
        <v>1</v>
      </c>
      <c r="V1695" t="s">
        <v>210</v>
      </c>
      <c r="W1695" s="4">
        <v>1214.08</v>
      </c>
      <c r="X1695" s="17">
        <f t="shared" si="53"/>
        <v>1214.08</v>
      </c>
      <c r="Y1695" t="s">
        <v>11</v>
      </c>
      <c r="Z1695" s="3">
        <v>1</v>
      </c>
      <c r="AA1695" s="3">
        <v>0</v>
      </c>
      <c r="AB1695" s="3">
        <v>0</v>
      </c>
      <c r="AC1695" s="3">
        <v>0</v>
      </c>
      <c r="AD1695" s="4">
        <v>0</v>
      </c>
      <c r="AE1695" s="3">
        <v>0</v>
      </c>
      <c r="AF1695" s="4">
        <v>0</v>
      </c>
      <c r="AG1695" s="3">
        <v>1</v>
      </c>
      <c r="AH1695" s="4">
        <v>0</v>
      </c>
      <c r="AI1695" s="4">
        <v>0</v>
      </c>
      <c r="AJ1695" s="4">
        <v>0</v>
      </c>
      <c r="AK1695" s="4">
        <v>0</v>
      </c>
      <c r="AL1695" t="s">
        <v>2683</v>
      </c>
      <c r="AM1695" t="s">
        <v>13</v>
      </c>
    </row>
    <row r="1696" spans="1:39" x14ac:dyDescent="0.25">
      <c r="A1696" t="s">
        <v>2182</v>
      </c>
      <c r="B1696" t="s">
        <v>2160</v>
      </c>
      <c r="C1696" t="s">
        <v>3</v>
      </c>
      <c r="D1696" t="s">
        <v>2234</v>
      </c>
      <c r="E1696" t="str">
        <f>_xlfn.XLOOKUP(D1696,Planilha2!A:A,Planilha2!B:B)</f>
        <v>Arena Operações</v>
      </c>
      <c r="F1696" s="2">
        <v>45315</v>
      </c>
      <c r="G1696" t="s">
        <v>1161</v>
      </c>
      <c r="H1696" s="10" t="s">
        <v>5664</v>
      </c>
      <c r="I1696" t="s">
        <v>2681</v>
      </c>
      <c r="J1696" t="s">
        <v>2682</v>
      </c>
      <c r="K1696" t="s">
        <v>1164</v>
      </c>
      <c r="L1696" t="str">
        <f t="shared" si="52"/>
        <v>Material</v>
      </c>
      <c r="M1696" t="s">
        <v>0</v>
      </c>
      <c r="N1696" t="s">
        <v>0</v>
      </c>
      <c r="O1696" t="s">
        <v>2165</v>
      </c>
      <c r="P1696">
        <v>2118</v>
      </c>
      <c r="Q1696" t="str">
        <f>_xlfn.XLOOKUP(P1696,Planilha1!$A$2:$A$3,Planilha1!$B$2:$B$3)</f>
        <v>Arena</v>
      </c>
      <c r="R1696" t="s">
        <v>0</v>
      </c>
      <c r="S1696" s="3">
        <v>1</v>
      </c>
      <c r="T1696" t="s">
        <v>210</v>
      </c>
      <c r="U1696" s="3">
        <v>1</v>
      </c>
      <c r="V1696" t="s">
        <v>210</v>
      </c>
      <c r="W1696" s="4">
        <v>398.75</v>
      </c>
      <c r="X1696" s="17">
        <f t="shared" si="53"/>
        <v>398.75</v>
      </c>
      <c r="Y1696" t="s">
        <v>11</v>
      </c>
      <c r="Z1696" s="3">
        <v>1</v>
      </c>
      <c r="AA1696" s="3">
        <v>0</v>
      </c>
      <c r="AB1696" s="3">
        <v>0</v>
      </c>
      <c r="AC1696" s="3">
        <v>0</v>
      </c>
      <c r="AD1696" s="4">
        <v>0</v>
      </c>
      <c r="AE1696" s="3">
        <v>0</v>
      </c>
      <c r="AF1696" s="4">
        <v>0</v>
      </c>
      <c r="AG1696" s="3">
        <v>1</v>
      </c>
      <c r="AH1696" s="4">
        <v>0</v>
      </c>
      <c r="AI1696" s="4">
        <v>0</v>
      </c>
      <c r="AJ1696" s="4">
        <v>0</v>
      </c>
      <c r="AK1696" s="4">
        <v>0</v>
      </c>
      <c r="AL1696" t="s">
        <v>2683</v>
      </c>
      <c r="AM1696" t="s">
        <v>13</v>
      </c>
    </row>
    <row r="1697" spans="1:39" x14ac:dyDescent="0.25">
      <c r="A1697" t="s">
        <v>2159</v>
      </c>
      <c r="B1697" t="s">
        <v>2160</v>
      </c>
      <c r="C1697" t="s">
        <v>3</v>
      </c>
      <c r="D1697" t="s">
        <v>2161</v>
      </c>
      <c r="E1697" t="str">
        <f>_xlfn.XLOOKUP(D1697,Planilha2!A:A,Planilha2!B:B)</f>
        <v>CC Manutençao</v>
      </c>
      <c r="F1697" s="2">
        <v>45316</v>
      </c>
      <c r="G1697" t="s">
        <v>2581</v>
      </c>
      <c r="H1697" s="10" t="s">
        <v>5784</v>
      </c>
      <c r="I1697" t="s">
        <v>2684</v>
      </c>
      <c r="J1697" t="s">
        <v>2685</v>
      </c>
      <c r="K1697" t="s">
        <v>1146</v>
      </c>
      <c r="L1697" t="str">
        <f t="shared" si="52"/>
        <v>Material</v>
      </c>
      <c r="M1697" t="s">
        <v>23</v>
      </c>
      <c r="N1697" t="s">
        <v>0</v>
      </c>
      <c r="O1697" t="s">
        <v>2165</v>
      </c>
      <c r="P1697">
        <v>1118</v>
      </c>
      <c r="Q1697" t="str">
        <f>_xlfn.XLOOKUP(P1697,Planilha1!$A$2:$A$3,Planilha1!$B$2:$B$3)</f>
        <v>Riocentro</v>
      </c>
      <c r="R1697" t="s">
        <v>0</v>
      </c>
      <c r="S1697" s="3">
        <v>36</v>
      </c>
      <c r="T1697" t="s">
        <v>210</v>
      </c>
      <c r="U1697" s="3">
        <v>36</v>
      </c>
      <c r="V1697" t="s">
        <v>210</v>
      </c>
      <c r="W1697" s="4">
        <v>171.1</v>
      </c>
      <c r="X1697" s="17">
        <f t="shared" si="53"/>
        <v>6159.5999999999995</v>
      </c>
      <c r="Y1697" t="s">
        <v>11</v>
      </c>
      <c r="Z1697" s="3">
        <v>1</v>
      </c>
      <c r="AA1697" s="3">
        <v>0</v>
      </c>
      <c r="AB1697" s="3">
        <v>0</v>
      </c>
      <c r="AC1697" s="3">
        <v>0</v>
      </c>
      <c r="AD1697" s="4">
        <v>0</v>
      </c>
      <c r="AE1697" s="3">
        <v>0</v>
      </c>
      <c r="AF1697" s="4">
        <v>0</v>
      </c>
      <c r="AG1697" s="3">
        <v>1</v>
      </c>
      <c r="AH1697" s="4">
        <v>0</v>
      </c>
      <c r="AI1697" s="4">
        <v>0</v>
      </c>
      <c r="AJ1697" s="4">
        <v>0</v>
      </c>
      <c r="AK1697" s="4">
        <v>0</v>
      </c>
      <c r="AL1697" t="s">
        <v>2686</v>
      </c>
      <c r="AM1697" t="s">
        <v>13</v>
      </c>
    </row>
    <row r="1698" spans="1:39" x14ac:dyDescent="0.25">
      <c r="A1698" t="s">
        <v>2178</v>
      </c>
      <c r="B1698" t="s">
        <v>2160</v>
      </c>
      <c r="C1698" t="s">
        <v>3</v>
      </c>
      <c r="D1698" t="s">
        <v>2161</v>
      </c>
      <c r="E1698" t="str">
        <f>_xlfn.XLOOKUP(D1698,Planilha2!A:A,Planilha2!B:B)</f>
        <v>CC Manutençao</v>
      </c>
      <c r="F1698" s="2">
        <v>45316</v>
      </c>
      <c r="G1698" t="s">
        <v>2581</v>
      </c>
      <c r="H1698" s="10" t="s">
        <v>5784</v>
      </c>
      <c r="I1698" t="s">
        <v>2687</v>
      </c>
      <c r="J1698" t="s">
        <v>2688</v>
      </c>
      <c r="K1698" t="s">
        <v>1146</v>
      </c>
      <c r="L1698" t="str">
        <f t="shared" si="52"/>
        <v>Material</v>
      </c>
      <c r="M1698" t="s">
        <v>23</v>
      </c>
      <c r="N1698" t="s">
        <v>0</v>
      </c>
      <c r="O1698" t="s">
        <v>2165</v>
      </c>
      <c r="P1698">
        <v>1118</v>
      </c>
      <c r="Q1698" t="str">
        <f>_xlfn.XLOOKUP(P1698,Planilha1!$A$2:$A$3,Planilha1!$B$2:$B$3)</f>
        <v>Riocentro</v>
      </c>
      <c r="R1698" t="s">
        <v>0</v>
      </c>
      <c r="S1698" s="3">
        <v>24</v>
      </c>
      <c r="T1698" t="s">
        <v>210</v>
      </c>
      <c r="U1698" s="3">
        <v>24</v>
      </c>
      <c r="V1698" t="s">
        <v>210</v>
      </c>
      <c r="W1698" s="4">
        <v>137.75</v>
      </c>
      <c r="X1698" s="17">
        <f t="shared" si="53"/>
        <v>3306</v>
      </c>
      <c r="Y1698" t="s">
        <v>11</v>
      </c>
      <c r="Z1698" s="3">
        <v>1</v>
      </c>
      <c r="AA1698" s="3">
        <v>0</v>
      </c>
      <c r="AB1698" s="3">
        <v>0</v>
      </c>
      <c r="AC1698" s="3">
        <v>0</v>
      </c>
      <c r="AD1698" s="4">
        <v>0</v>
      </c>
      <c r="AE1698" s="3">
        <v>0</v>
      </c>
      <c r="AF1698" s="4">
        <v>0</v>
      </c>
      <c r="AG1698" s="3">
        <v>1</v>
      </c>
      <c r="AH1698" s="4">
        <v>0</v>
      </c>
      <c r="AI1698" s="4">
        <v>0</v>
      </c>
      <c r="AJ1698" s="4">
        <v>0</v>
      </c>
      <c r="AK1698" s="4">
        <v>0</v>
      </c>
      <c r="AL1698" t="s">
        <v>2686</v>
      </c>
      <c r="AM1698" t="s">
        <v>13</v>
      </c>
    </row>
    <row r="1699" spans="1:39" x14ac:dyDescent="0.25">
      <c r="A1699" t="s">
        <v>2182</v>
      </c>
      <c r="B1699" t="s">
        <v>2160</v>
      </c>
      <c r="C1699" t="s">
        <v>3</v>
      </c>
      <c r="D1699" t="s">
        <v>2161</v>
      </c>
      <c r="E1699" t="str">
        <f>_xlfn.XLOOKUP(D1699,Planilha2!A:A,Planilha2!B:B)</f>
        <v>CC Manutençao</v>
      </c>
      <c r="F1699" s="2">
        <v>45316</v>
      </c>
      <c r="G1699" t="s">
        <v>2581</v>
      </c>
      <c r="H1699" s="10" t="s">
        <v>5784</v>
      </c>
      <c r="I1699" t="s">
        <v>2689</v>
      </c>
      <c r="J1699" t="s">
        <v>2690</v>
      </c>
      <c r="K1699" t="s">
        <v>1146</v>
      </c>
      <c r="L1699" t="str">
        <f t="shared" si="52"/>
        <v>Material</v>
      </c>
      <c r="M1699" t="s">
        <v>23</v>
      </c>
      <c r="N1699" t="s">
        <v>0</v>
      </c>
      <c r="O1699" t="s">
        <v>2165</v>
      </c>
      <c r="P1699">
        <v>1118</v>
      </c>
      <c r="Q1699" t="str">
        <f>_xlfn.XLOOKUP(P1699,Planilha1!$A$2:$A$3,Planilha1!$B$2:$B$3)</f>
        <v>Riocentro</v>
      </c>
      <c r="R1699" t="s">
        <v>0</v>
      </c>
      <c r="S1699" s="3">
        <v>9</v>
      </c>
      <c r="T1699" t="s">
        <v>210</v>
      </c>
      <c r="U1699" s="3">
        <v>9</v>
      </c>
      <c r="V1699" t="s">
        <v>210</v>
      </c>
      <c r="W1699" s="4">
        <v>118.9</v>
      </c>
      <c r="X1699" s="17">
        <f t="shared" si="53"/>
        <v>1070.1000000000001</v>
      </c>
      <c r="Y1699" t="s">
        <v>11</v>
      </c>
      <c r="Z1699" s="3">
        <v>1</v>
      </c>
      <c r="AA1699" s="3">
        <v>0</v>
      </c>
      <c r="AB1699" s="3">
        <v>0</v>
      </c>
      <c r="AC1699" s="3">
        <v>0</v>
      </c>
      <c r="AD1699" s="4">
        <v>0</v>
      </c>
      <c r="AE1699" s="3">
        <v>0</v>
      </c>
      <c r="AF1699" s="4">
        <v>0</v>
      </c>
      <c r="AG1699" s="3">
        <v>1</v>
      </c>
      <c r="AH1699" s="4">
        <v>0</v>
      </c>
      <c r="AI1699" s="4">
        <v>0</v>
      </c>
      <c r="AJ1699" s="4">
        <v>0</v>
      </c>
      <c r="AK1699" s="4">
        <v>0</v>
      </c>
      <c r="AL1699" t="s">
        <v>2686</v>
      </c>
      <c r="AM1699" t="s">
        <v>13</v>
      </c>
    </row>
    <row r="1700" spans="1:39" x14ac:dyDescent="0.25">
      <c r="A1700" t="s">
        <v>2185</v>
      </c>
      <c r="B1700" t="s">
        <v>2160</v>
      </c>
      <c r="C1700" t="s">
        <v>3</v>
      </c>
      <c r="D1700" t="s">
        <v>2161</v>
      </c>
      <c r="E1700" t="str">
        <f>_xlfn.XLOOKUP(D1700,Planilha2!A:A,Planilha2!B:B)</f>
        <v>CC Manutençao</v>
      </c>
      <c r="F1700" s="2">
        <v>45316</v>
      </c>
      <c r="G1700" t="s">
        <v>2581</v>
      </c>
      <c r="H1700" s="10" t="s">
        <v>5784</v>
      </c>
      <c r="I1700" t="s">
        <v>2689</v>
      </c>
      <c r="J1700" t="s">
        <v>2690</v>
      </c>
      <c r="K1700" t="s">
        <v>1146</v>
      </c>
      <c r="L1700" t="str">
        <f t="shared" si="52"/>
        <v>Material</v>
      </c>
      <c r="M1700" t="s">
        <v>23</v>
      </c>
      <c r="N1700" t="s">
        <v>0</v>
      </c>
      <c r="O1700" t="s">
        <v>2165</v>
      </c>
      <c r="P1700">
        <v>1118</v>
      </c>
      <c r="Q1700" t="str">
        <f>_xlfn.XLOOKUP(P1700,Planilha1!$A$2:$A$3,Planilha1!$B$2:$B$3)</f>
        <v>Riocentro</v>
      </c>
      <c r="R1700" t="s">
        <v>0</v>
      </c>
      <c r="S1700" s="3">
        <v>9</v>
      </c>
      <c r="T1700" t="s">
        <v>210</v>
      </c>
      <c r="U1700" s="3">
        <v>9</v>
      </c>
      <c r="V1700" t="s">
        <v>210</v>
      </c>
      <c r="W1700" s="4">
        <v>118.9</v>
      </c>
      <c r="X1700" s="17">
        <f t="shared" si="53"/>
        <v>1070.1000000000001</v>
      </c>
      <c r="Y1700" t="s">
        <v>11</v>
      </c>
      <c r="Z1700" s="3">
        <v>1</v>
      </c>
      <c r="AA1700" s="3">
        <v>0</v>
      </c>
      <c r="AB1700" s="3">
        <v>0</v>
      </c>
      <c r="AC1700" s="3">
        <v>0</v>
      </c>
      <c r="AD1700" s="4">
        <v>0</v>
      </c>
      <c r="AE1700" s="3">
        <v>0</v>
      </c>
      <c r="AF1700" s="4">
        <v>0</v>
      </c>
      <c r="AG1700" s="3">
        <v>1</v>
      </c>
      <c r="AH1700" s="4">
        <v>0</v>
      </c>
      <c r="AI1700" s="4">
        <v>0</v>
      </c>
      <c r="AJ1700" s="4">
        <v>0</v>
      </c>
      <c r="AK1700" s="4">
        <v>0</v>
      </c>
      <c r="AL1700" t="s">
        <v>2686</v>
      </c>
      <c r="AM1700" t="s">
        <v>13</v>
      </c>
    </row>
    <row r="1701" spans="1:39" x14ac:dyDescent="0.25">
      <c r="A1701" t="s">
        <v>2159</v>
      </c>
      <c r="B1701" t="s">
        <v>2160</v>
      </c>
      <c r="C1701" t="s">
        <v>3</v>
      </c>
      <c r="D1701" t="s">
        <v>2161</v>
      </c>
      <c r="E1701" t="str">
        <f>_xlfn.XLOOKUP(D1701,Planilha2!A:A,Planilha2!B:B)</f>
        <v>CC Manutençao</v>
      </c>
      <c r="F1701" s="2">
        <v>45316</v>
      </c>
      <c r="G1701" t="s">
        <v>2581</v>
      </c>
      <c r="H1701" s="10" t="s">
        <v>5784</v>
      </c>
      <c r="I1701" t="s">
        <v>2684</v>
      </c>
      <c r="J1701" t="s">
        <v>2685</v>
      </c>
      <c r="K1701" t="s">
        <v>1146</v>
      </c>
      <c r="L1701" t="str">
        <f t="shared" si="52"/>
        <v>Material</v>
      </c>
      <c r="M1701" t="s">
        <v>23</v>
      </c>
      <c r="N1701" t="s">
        <v>0</v>
      </c>
      <c r="O1701" t="s">
        <v>2165</v>
      </c>
      <c r="P1701">
        <v>1118</v>
      </c>
      <c r="Q1701" t="str">
        <f>_xlfn.XLOOKUP(P1701,Planilha1!$A$2:$A$3,Planilha1!$B$2:$B$3)</f>
        <v>Riocentro</v>
      </c>
      <c r="R1701" t="s">
        <v>0</v>
      </c>
      <c r="S1701" s="3">
        <v>36</v>
      </c>
      <c r="T1701" t="s">
        <v>210</v>
      </c>
      <c r="U1701" s="3">
        <v>36</v>
      </c>
      <c r="V1701" t="s">
        <v>210</v>
      </c>
      <c r="W1701" s="4">
        <v>171.1</v>
      </c>
      <c r="X1701" s="17">
        <f t="shared" si="53"/>
        <v>6159.5999999999995</v>
      </c>
      <c r="Y1701" t="s">
        <v>11</v>
      </c>
      <c r="Z1701" s="3">
        <v>1</v>
      </c>
      <c r="AA1701" s="3">
        <v>0</v>
      </c>
      <c r="AB1701" s="3">
        <v>0</v>
      </c>
      <c r="AC1701" s="3">
        <v>0</v>
      </c>
      <c r="AD1701" s="4">
        <v>0</v>
      </c>
      <c r="AE1701" s="3">
        <v>0</v>
      </c>
      <c r="AF1701" s="4">
        <v>0</v>
      </c>
      <c r="AG1701" s="3">
        <v>1</v>
      </c>
      <c r="AH1701" s="4">
        <v>0</v>
      </c>
      <c r="AI1701" s="4">
        <v>0</v>
      </c>
      <c r="AJ1701" s="4">
        <v>0</v>
      </c>
      <c r="AK1701" s="4">
        <v>0</v>
      </c>
      <c r="AL1701" t="s">
        <v>2691</v>
      </c>
      <c r="AM1701" t="s">
        <v>13</v>
      </c>
    </row>
    <row r="1702" spans="1:39" x14ac:dyDescent="0.25">
      <c r="A1702" t="s">
        <v>2178</v>
      </c>
      <c r="B1702" t="s">
        <v>2160</v>
      </c>
      <c r="C1702" t="s">
        <v>3</v>
      </c>
      <c r="D1702" t="s">
        <v>2161</v>
      </c>
      <c r="E1702" t="str">
        <f>_xlfn.XLOOKUP(D1702,Planilha2!A:A,Planilha2!B:B)</f>
        <v>CC Manutençao</v>
      </c>
      <c r="F1702" s="2">
        <v>45316</v>
      </c>
      <c r="G1702" t="s">
        <v>2581</v>
      </c>
      <c r="H1702" s="10" t="s">
        <v>5784</v>
      </c>
      <c r="I1702" t="s">
        <v>2687</v>
      </c>
      <c r="J1702" t="s">
        <v>2688</v>
      </c>
      <c r="K1702" t="s">
        <v>1146</v>
      </c>
      <c r="L1702" t="str">
        <f t="shared" si="52"/>
        <v>Material</v>
      </c>
      <c r="M1702" t="s">
        <v>23</v>
      </c>
      <c r="N1702" t="s">
        <v>0</v>
      </c>
      <c r="O1702" t="s">
        <v>2165</v>
      </c>
      <c r="P1702">
        <v>1118</v>
      </c>
      <c r="Q1702" t="str">
        <f>_xlfn.XLOOKUP(P1702,Planilha1!$A$2:$A$3,Planilha1!$B$2:$B$3)</f>
        <v>Riocentro</v>
      </c>
      <c r="R1702" t="s">
        <v>0</v>
      </c>
      <c r="S1702" s="3">
        <v>24</v>
      </c>
      <c r="T1702" t="s">
        <v>210</v>
      </c>
      <c r="U1702" s="3">
        <v>24</v>
      </c>
      <c r="V1702" t="s">
        <v>210</v>
      </c>
      <c r="W1702" s="4">
        <v>137.75</v>
      </c>
      <c r="X1702" s="17">
        <f t="shared" si="53"/>
        <v>3306</v>
      </c>
      <c r="Y1702" t="s">
        <v>11</v>
      </c>
      <c r="Z1702" s="3">
        <v>1</v>
      </c>
      <c r="AA1702" s="3">
        <v>0</v>
      </c>
      <c r="AB1702" s="3">
        <v>0</v>
      </c>
      <c r="AC1702" s="3">
        <v>0</v>
      </c>
      <c r="AD1702" s="4">
        <v>0</v>
      </c>
      <c r="AE1702" s="3">
        <v>0</v>
      </c>
      <c r="AF1702" s="4">
        <v>0</v>
      </c>
      <c r="AG1702" s="3">
        <v>1</v>
      </c>
      <c r="AH1702" s="4">
        <v>0</v>
      </c>
      <c r="AI1702" s="4">
        <v>0</v>
      </c>
      <c r="AJ1702" s="4">
        <v>0</v>
      </c>
      <c r="AK1702" s="4">
        <v>0</v>
      </c>
      <c r="AL1702" t="s">
        <v>2691</v>
      </c>
      <c r="AM1702" t="s">
        <v>13</v>
      </c>
    </row>
    <row r="1703" spans="1:39" x14ac:dyDescent="0.25">
      <c r="A1703" t="s">
        <v>2182</v>
      </c>
      <c r="B1703" t="s">
        <v>2160</v>
      </c>
      <c r="C1703" t="s">
        <v>3</v>
      </c>
      <c r="D1703" t="s">
        <v>2161</v>
      </c>
      <c r="E1703" t="str">
        <f>_xlfn.XLOOKUP(D1703,Planilha2!A:A,Planilha2!B:B)</f>
        <v>CC Manutençao</v>
      </c>
      <c r="F1703" s="2">
        <v>45316</v>
      </c>
      <c r="G1703" t="s">
        <v>2581</v>
      </c>
      <c r="H1703" s="10" t="s">
        <v>5784</v>
      </c>
      <c r="I1703" t="s">
        <v>2689</v>
      </c>
      <c r="J1703" t="s">
        <v>2690</v>
      </c>
      <c r="K1703" t="s">
        <v>1146</v>
      </c>
      <c r="L1703" t="str">
        <f t="shared" si="52"/>
        <v>Material</v>
      </c>
      <c r="M1703" t="s">
        <v>23</v>
      </c>
      <c r="N1703" t="s">
        <v>0</v>
      </c>
      <c r="O1703" t="s">
        <v>2165</v>
      </c>
      <c r="P1703">
        <v>1118</v>
      </c>
      <c r="Q1703" t="str">
        <f>_xlfn.XLOOKUP(P1703,Planilha1!$A$2:$A$3,Planilha1!$B$2:$B$3)</f>
        <v>Riocentro</v>
      </c>
      <c r="R1703" t="s">
        <v>0</v>
      </c>
      <c r="S1703" s="3">
        <v>9</v>
      </c>
      <c r="T1703" t="s">
        <v>210</v>
      </c>
      <c r="U1703" s="3">
        <v>9</v>
      </c>
      <c r="V1703" t="s">
        <v>210</v>
      </c>
      <c r="W1703" s="4">
        <v>118.9</v>
      </c>
      <c r="X1703" s="17">
        <f t="shared" si="53"/>
        <v>1070.1000000000001</v>
      </c>
      <c r="Y1703" t="s">
        <v>11</v>
      </c>
      <c r="Z1703" s="3">
        <v>1</v>
      </c>
      <c r="AA1703" s="3">
        <v>0</v>
      </c>
      <c r="AB1703" s="3">
        <v>0</v>
      </c>
      <c r="AC1703" s="3">
        <v>0</v>
      </c>
      <c r="AD1703" s="4">
        <v>0</v>
      </c>
      <c r="AE1703" s="3">
        <v>0</v>
      </c>
      <c r="AF1703" s="4">
        <v>0</v>
      </c>
      <c r="AG1703" s="3">
        <v>1</v>
      </c>
      <c r="AH1703" s="4">
        <v>0</v>
      </c>
      <c r="AI1703" s="4">
        <v>0</v>
      </c>
      <c r="AJ1703" s="4">
        <v>0</v>
      </c>
      <c r="AK1703" s="4">
        <v>0</v>
      </c>
      <c r="AL1703" t="s">
        <v>2691</v>
      </c>
      <c r="AM1703" t="s">
        <v>13</v>
      </c>
    </row>
    <row r="1704" spans="1:39" x14ac:dyDescent="0.25">
      <c r="A1704" t="s">
        <v>2159</v>
      </c>
      <c r="B1704" t="s">
        <v>2160</v>
      </c>
      <c r="C1704" t="s">
        <v>3</v>
      </c>
      <c r="D1704" t="s">
        <v>2161</v>
      </c>
      <c r="E1704" t="str">
        <f>_xlfn.XLOOKUP(D1704,Planilha2!A:A,Planilha2!B:B)</f>
        <v>CC Manutençao</v>
      </c>
      <c r="F1704" s="2">
        <v>45316</v>
      </c>
      <c r="G1704" t="s">
        <v>188</v>
      </c>
      <c r="H1704" s="10" t="s">
        <v>5604</v>
      </c>
      <c r="I1704" t="s">
        <v>2692</v>
      </c>
      <c r="J1704" t="s">
        <v>2693</v>
      </c>
      <c r="K1704" t="s">
        <v>2272</v>
      </c>
      <c r="L1704" t="str">
        <f t="shared" si="52"/>
        <v>Serviço</v>
      </c>
      <c r="M1704" t="s">
        <v>0</v>
      </c>
      <c r="N1704" t="s">
        <v>0</v>
      </c>
      <c r="O1704" t="s">
        <v>2165</v>
      </c>
      <c r="P1704">
        <v>1118</v>
      </c>
      <c r="Q1704" t="str">
        <f>_xlfn.XLOOKUP(P1704,Planilha1!$A$2:$A$3,Planilha1!$B$2:$B$3)</f>
        <v>Riocentro</v>
      </c>
      <c r="R1704" t="s">
        <v>0</v>
      </c>
      <c r="S1704" s="3">
        <v>1</v>
      </c>
      <c r="T1704" t="s">
        <v>210</v>
      </c>
      <c r="U1704" s="3">
        <v>1</v>
      </c>
      <c r="V1704" t="s">
        <v>210</v>
      </c>
      <c r="W1704" s="4">
        <v>1605</v>
      </c>
      <c r="X1704" s="17">
        <f t="shared" si="53"/>
        <v>1605</v>
      </c>
      <c r="Y1704" t="s">
        <v>11</v>
      </c>
      <c r="Z1704" s="3">
        <v>1</v>
      </c>
      <c r="AA1704" s="3">
        <v>0</v>
      </c>
      <c r="AB1704" s="3">
        <v>0</v>
      </c>
      <c r="AC1704" s="3">
        <v>0</v>
      </c>
      <c r="AD1704" s="4">
        <v>0</v>
      </c>
      <c r="AE1704" s="3">
        <v>0</v>
      </c>
      <c r="AF1704" s="4">
        <v>0</v>
      </c>
      <c r="AG1704" s="3">
        <v>1</v>
      </c>
      <c r="AH1704" s="4">
        <v>0</v>
      </c>
      <c r="AI1704" s="4">
        <v>0</v>
      </c>
      <c r="AJ1704" s="4">
        <v>0</v>
      </c>
      <c r="AK1704" s="4">
        <v>0</v>
      </c>
      <c r="AL1704" t="s">
        <v>2694</v>
      </c>
      <c r="AM1704" t="s">
        <v>13</v>
      </c>
    </row>
    <row r="1705" spans="1:39" x14ac:dyDescent="0.25">
      <c r="A1705" t="s">
        <v>2159</v>
      </c>
      <c r="B1705" t="s">
        <v>2160</v>
      </c>
      <c r="C1705" t="s">
        <v>3</v>
      </c>
      <c r="D1705" t="s">
        <v>2161</v>
      </c>
      <c r="E1705" t="str">
        <f>_xlfn.XLOOKUP(D1705,Planilha2!A:A,Planilha2!B:B)</f>
        <v>CC Manutençao</v>
      </c>
      <c r="F1705" s="2">
        <v>45316</v>
      </c>
      <c r="G1705" t="s">
        <v>2695</v>
      </c>
      <c r="H1705" s="10" t="s">
        <v>5797</v>
      </c>
      <c r="I1705" t="s">
        <v>2696</v>
      </c>
      <c r="J1705" t="s">
        <v>2697</v>
      </c>
      <c r="K1705" t="s">
        <v>1209</v>
      </c>
      <c r="L1705" t="str">
        <f t="shared" si="52"/>
        <v>Serviço</v>
      </c>
      <c r="M1705" t="s">
        <v>0</v>
      </c>
      <c r="N1705" t="s">
        <v>0</v>
      </c>
      <c r="O1705" t="s">
        <v>2165</v>
      </c>
      <c r="P1705">
        <v>1118</v>
      </c>
      <c r="Q1705" t="str">
        <f>_xlfn.XLOOKUP(P1705,Planilha1!$A$2:$A$3,Planilha1!$B$2:$B$3)</f>
        <v>Riocentro</v>
      </c>
      <c r="R1705" t="s">
        <v>0</v>
      </c>
      <c r="S1705" s="3">
        <v>1</v>
      </c>
      <c r="T1705" t="s">
        <v>210</v>
      </c>
      <c r="U1705" s="3">
        <v>1</v>
      </c>
      <c r="V1705" t="s">
        <v>210</v>
      </c>
      <c r="W1705" s="4">
        <v>890</v>
      </c>
      <c r="X1705" s="17">
        <f t="shared" si="53"/>
        <v>890</v>
      </c>
      <c r="Y1705" t="s">
        <v>11</v>
      </c>
      <c r="Z1705" s="3">
        <v>1</v>
      </c>
      <c r="AA1705" s="3">
        <v>0</v>
      </c>
      <c r="AB1705" s="3">
        <v>0</v>
      </c>
      <c r="AC1705" s="3">
        <v>0</v>
      </c>
      <c r="AD1705" s="4">
        <v>0</v>
      </c>
      <c r="AE1705" s="3">
        <v>1</v>
      </c>
      <c r="AF1705" s="4">
        <v>890</v>
      </c>
      <c r="AG1705" s="3">
        <v>1</v>
      </c>
      <c r="AH1705" s="4">
        <v>0</v>
      </c>
      <c r="AI1705" s="4">
        <v>0</v>
      </c>
      <c r="AJ1705" s="4">
        <v>0</v>
      </c>
      <c r="AK1705" s="4">
        <v>0</v>
      </c>
      <c r="AL1705" t="s">
        <v>2698</v>
      </c>
      <c r="AM1705" t="s">
        <v>13</v>
      </c>
    </row>
    <row r="1706" spans="1:39" x14ac:dyDescent="0.25">
      <c r="A1706" t="s">
        <v>2159</v>
      </c>
      <c r="B1706" t="s">
        <v>2160</v>
      </c>
      <c r="C1706" t="s">
        <v>3</v>
      </c>
      <c r="D1706" t="s">
        <v>2161</v>
      </c>
      <c r="E1706" t="str">
        <f>_xlfn.XLOOKUP(D1706,Planilha2!A:A,Planilha2!B:B)</f>
        <v>CC Manutençao</v>
      </c>
      <c r="F1706" s="2">
        <v>45316</v>
      </c>
      <c r="G1706" t="s">
        <v>2581</v>
      </c>
      <c r="H1706" s="10" t="s">
        <v>5784</v>
      </c>
      <c r="I1706" t="s">
        <v>2699</v>
      </c>
      <c r="J1706" t="s">
        <v>2700</v>
      </c>
      <c r="K1706" t="s">
        <v>1146</v>
      </c>
      <c r="L1706" t="str">
        <f t="shared" si="52"/>
        <v>Material</v>
      </c>
      <c r="M1706" t="s">
        <v>0</v>
      </c>
      <c r="N1706" t="s">
        <v>0</v>
      </c>
      <c r="O1706" t="s">
        <v>2165</v>
      </c>
      <c r="P1706">
        <v>1118</v>
      </c>
      <c r="Q1706" t="str">
        <f>_xlfn.XLOOKUP(P1706,Planilha1!$A$2:$A$3,Planilha1!$B$2:$B$3)</f>
        <v>Riocentro</v>
      </c>
      <c r="R1706" t="s">
        <v>2297</v>
      </c>
      <c r="S1706" s="3">
        <v>10</v>
      </c>
      <c r="T1706" t="s">
        <v>210</v>
      </c>
      <c r="U1706" s="3">
        <v>10</v>
      </c>
      <c r="V1706" t="s">
        <v>210</v>
      </c>
      <c r="W1706" s="4">
        <v>336</v>
      </c>
      <c r="X1706" s="17">
        <f t="shared" si="53"/>
        <v>3360</v>
      </c>
      <c r="Y1706" t="s">
        <v>11</v>
      </c>
      <c r="Z1706" s="3">
        <v>1</v>
      </c>
      <c r="AA1706" s="3">
        <v>0</v>
      </c>
      <c r="AB1706" s="3">
        <v>0</v>
      </c>
      <c r="AC1706" s="3">
        <v>0</v>
      </c>
      <c r="AD1706" s="4">
        <v>0</v>
      </c>
      <c r="AE1706" s="3">
        <v>0</v>
      </c>
      <c r="AF1706" s="4">
        <v>0</v>
      </c>
      <c r="AG1706" s="3">
        <v>1</v>
      </c>
      <c r="AH1706" s="4">
        <v>0</v>
      </c>
      <c r="AI1706" s="4">
        <v>0</v>
      </c>
      <c r="AJ1706" s="4">
        <v>0</v>
      </c>
      <c r="AK1706" s="4">
        <v>0</v>
      </c>
      <c r="AL1706" t="s">
        <v>2701</v>
      </c>
      <c r="AM1706" t="s">
        <v>13</v>
      </c>
    </row>
    <row r="1707" spans="1:39" x14ac:dyDescent="0.25">
      <c r="A1707" t="s">
        <v>2159</v>
      </c>
      <c r="B1707" t="s">
        <v>2160</v>
      </c>
      <c r="C1707" t="s">
        <v>3</v>
      </c>
      <c r="D1707" t="s">
        <v>2161</v>
      </c>
      <c r="E1707" t="str">
        <f>_xlfn.XLOOKUP(D1707,Planilha2!A:A,Planilha2!B:B)</f>
        <v>CC Manutençao</v>
      </c>
      <c r="F1707" s="2">
        <v>45316</v>
      </c>
      <c r="G1707" t="s">
        <v>2702</v>
      </c>
      <c r="H1707" s="10" t="s">
        <v>5798</v>
      </c>
      <c r="I1707" t="s">
        <v>2703</v>
      </c>
      <c r="J1707" t="s">
        <v>2704</v>
      </c>
      <c r="K1707" t="s">
        <v>1146</v>
      </c>
      <c r="L1707" t="str">
        <f t="shared" si="52"/>
        <v>Material</v>
      </c>
      <c r="M1707" t="s">
        <v>0</v>
      </c>
      <c r="N1707" t="s">
        <v>0</v>
      </c>
      <c r="O1707" t="s">
        <v>2165</v>
      </c>
      <c r="P1707">
        <v>1118</v>
      </c>
      <c r="Q1707" t="str">
        <f>_xlfn.XLOOKUP(P1707,Planilha1!$A$2:$A$3,Planilha1!$B$2:$B$3)</f>
        <v>Riocentro</v>
      </c>
      <c r="R1707" t="s">
        <v>2297</v>
      </c>
      <c r="S1707" s="3">
        <v>3</v>
      </c>
      <c r="T1707" t="s">
        <v>210</v>
      </c>
      <c r="U1707" s="3">
        <v>3</v>
      </c>
      <c r="V1707" t="s">
        <v>210</v>
      </c>
      <c r="W1707" s="4">
        <v>409.6</v>
      </c>
      <c r="X1707" s="17">
        <f t="shared" si="53"/>
        <v>1228.8000000000002</v>
      </c>
      <c r="Y1707" t="s">
        <v>11</v>
      </c>
      <c r="Z1707" s="3">
        <v>1</v>
      </c>
      <c r="AA1707" s="3">
        <v>0</v>
      </c>
      <c r="AB1707" s="3">
        <v>0</v>
      </c>
      <c r="AC1707" s="3">
        <v>0</v>
      </c>
      <c r="AD1707" s="4">
        <v>0</v>
      </c>
      <c r="AE1707" s="3">
        <v>0</v>
      </c>
      <c r="AF1707" s="4">
        <v>0</v>
      </c>
      <c r="AG1707" s="3">
        <v>1</v>
      </c>
      <c r="AH1707" s="4">
        <v>0</v>
      </c>
      <c r="AI1707" s="4">
        <v>0</v>
      </c>
      <c r="AJ1707" s="4">
        <v>0</v>
      </c>
      <c r="AK1707" s="4">
        <v>0</v>
      </c>
      <c r="AL1707" t="s">
        <v>2705</v>
      </c>
      <c r="AM1707" t="s">
        <v>13</v>
      </c>
    </row>
    <row r="1708" spans="1:39" x14ac:dyDescent="0.25">
      <c r="A1708" t="s">
        <v>2178</v>
      </c>
      <c r="B1708" t="s">
        <v>2160</v>
      </c>
      <c r="C1708" t="s">
        <v>3</v>
      </c>
      <c r="D1708" t="s">
        <v>2161</v>
      </c>
      <c r="E1708" t="str">
        <f>_xlfn.XLOOKUP(D1708,Planilha2!A:A,Planilha2!B:B)</f>
        <v>CC Manutençao</v>
      </c>
      <c r="F1708" s="2">
        <v>45316</v>
      </c>
      <c r="G1708" t="s">
        <v>2702</v>
      </c>
      <c r="H1708" s="10" t="s">
        <v>5798</v>
      </c>
      <c r="I1708" t="s">
        <v>2706</v>
      </c>
      <c r="J1708" t="s">
        <v>2707</v>
      </c>
      <c r="K1708" t="s">
        <v>1146</v>
      </c>
      <c r="L1708" t="str">
        <f t="shared" si="52"/>
        <v>Material</v>
      </c>
      <c r="M1708" t="s">
        <v>0</v>
      </c>
      <c r="N1708" t="s">
        <v>0</v>
      </c>
      <c r="O1708" t="s">
        <v>2165</v>
      </c>
      <c r="P1708">
        <v>1118</v>
      </c>
      <c r="Q1708" t="str">
        <f>_xlfn.XLOOKUP(P1708,Planilha1!$A$2:$A$3,Planilha1!$B$2:$B$3)</f>
        <v>Riocentro</v>
      </c>
      <c r="R1708" t="s">
        <v>2297</v>
      </c>
      <c r="S1708" s="3">
        <v>2</v>
      </c>
      <c r="T1708" t="s">
        <v>210</v>
      </c>
      <c r="U1708" s="3">
        <v>2</v>
      </c>
      <c r="V1708" t="s">
        <v>210</v>
      </c>
      <c r="W1708" s="4">
        <v>163.9</v>
      </c>
      <c r="X1708" s="17">
        <f t="shared" si="53"/>
        <v>327.8</v>
      </c>
      <c r="Y1708" t="s">
        <v>11</v>
      </c>
      <c r="Z1708" s="3">
        <v>1</v>
      </c>
      <c r="AA1708" s="3">
        <v>0</v>
      </c>
      <c r="AB1708" s="3">
        <v>0</v>
      </c>
      <c r="AC1708" s="3">
        <v>0</v>
      </c>
      <c r="AD1708" s="4">
        <v>0</v>
      </c>
      <c r="AE1708" s="3">
        <v>0</v>
      </c>
      <c r="AF1708" s="4">
        <v>0</v>
      </c>
      <c r="AG1708" s="3">
        <v>1</v>
      </c>
      <c r="AH1708" s="4">
        <v>0</v>
      </c>
      <c r="AI1708" s="4">
        <v>0</v>
      </c>
      <c r="AJ1708" s="4">
        <v>0</v>
      </c>
      <c r="AK1708" s="4">
        <v>0</v>
      </c>
      <c r="AL1708" t="s">
        <v>2705</v>
      </c>
      <c r="AM1708" t="s">
        <v>13</v>
      </c>
    </row>
    <row r="1709" spans="1:39" x14ac:dyDescent="0.25">
      <c r="A1709" t="s">
        <v>2159</v>
      </c>
      <c r="B1709" t="s">
        <v>2160</v>
      </c>
      <c r="C1709" t="s">
        <v>3</v>
      </c>
      <c r="D1709" t="s">
        <v>2161</v>
      </c>
      <c r="E1709" t="str">
        <f>_xlfn.XLOOKUP(D1709,Planilha2!A:A,Planilha2!B:B)</f>
        <v>CC Manutençao</v>
      </c>
      <c r="F1709" s="2">
        <v>45316</v>
      </c>
      <c r="G1709" t="s">
        <v>2309</v>
      </c>
      <c r="H1709" s="10" t="s">
        <v>5748</v>
      </c>
      <c r="I1709" t="s">
        <v>2514</v>
      </c>
      <c r="J1709" t="s">
        <v>2515</v>
      </c>
      <c r="K1709" t="s">
        <v>1146</v>
      </c>
      <c r="L1709" t="str">
        <f t="shared" si="52"/>
        <v>Material</v>
      </c>
      <c r="M1709" t="s">
        <v>0</v>
      </c>
      <c r="N1709" t="s">
        <v>0</v>
      </c>
      <c r="O1709" t="s">
        <v>2165</v>
      </c>
      <c r="P1709">
        <v>1118</v>
      </c>
      <c r="Q1709" t="str">
        <f>_xlfn.XLOOKUP(P1709,Planilha1!$A$2:$A$3,Planilha1!$B$2:$B$3)</f>
        <v>Riocentro</v>
      </c>
      <c r="R1709" t="s">
        <v>2297</v>
      </c>
      <c r="S1709" s="3">
        <v>5</v>
      </c>
      <c r="T1709" t="s">
        <v>210</v>
      </c>
      <c r="U1709" s="3">
        <v>5</v>
      </c>
      <c r="V1709" t="s">
        <v>210</v>
      </c>
      <c r="W1709" s="4">
        <v>4.75</v>
      </c>
      <c r="X1709" s="17">
        <f t="shared" si="53"/>
        <v>23.75</v>
      </c>
      <c r="Y1709" t="s">
        <v>11</v>
      </c>
      <c r="Z1709" s="3">
        <v>1</v>
      </c>
      <c r="AA1709" s="3">
        <v>0</v>
      </c>
      <c r="AB1709" s="3">
        <v>0</v>
      </c>
      <c r="AC1709" s="3">
        <v>0</v>
      </c>
      <c r="AD1709" s="4">
        <v>0</v>
      </c>
      <c r="AE1709" s="3">
        <v>0</v>
      </c>
      <c r="AF1709" s="4">
        <v>0</v>
      </c>
      <c r="AG1709" s="3">
        <v>1</v>
      </c>
      <c r="AH1709" s="4">
        <v>0</v>
      </c>
      <c r="AI1709" s="4">
        <v>0</v>
      </c>
      <c r="AJ1709" s="4">
        <v>0</v>
      </c>
      <c r="AK1709" s="4">
        <v>0</v>
      </c>
      <c r="AL1709" t="s">
        <v>2708</v>
      </c>
      <c r="AM1709" t="s">
        <v>13</v>
      </c>
    </row>
    <row r="1710" spans="1:39" x14ac:dyDescent="0.25">
      <c r="A1710" t="s">
        <v>2178</v>
      </c>
      <c r="B1710" t="s">
        <v>2160</v>
      </c>
      <c r="C1710" t="s">
        <v>3</v>
      </c>
      <c r="D1710" t="s">
        <v>2161</v>
      </c>
      <c r="E1710" t="str">
        <f>_xlfn.XLOOKUP(D1710,Planilha2!A:A,Planilha2!B:B)</f>
        <v>CC Manutençao</v>
      </c>
      <c r="F1710" s="2">
        <v>45316</v>
      </c>
      <c r="G1710" t="s">
        <v>2309</v>
      </c>
      <c r="H1710" s="10" t="s">
        <v>5748</v>
      </c>
      <c r="I1710" t="s">
        <v>2709</v>
      </c>
      <c r="J1710" t="s">
        <v>2710</v>
      </c>
      <c r="K1710" t="s">
        <v>1164</v>
      </c>
      <c r="L1710" t="str">
        <f t="shared" si="52"/>
        <v>Material</v>
      </c>
      <c r="M1710" t="s">
        <v>0</v>
      </c>
      <c r="N1710" t="s">
        <v>0</v>
      </c>
      <c r="O1710" t="s">
        <v>2165</v>
      </c>
      <c r="P1710">
        <v>1118</v>
      </c>
      <c r="Q1710" t="str">
        <f>_xlfn.XLOOKUP(P1710,Planilha1!$A$2:$A$3,Planilha1!$B$2:$B$3)</f>
        <v>Riocentro</v>
      </c>
      <c r="R1710" t="s">
        <v>2297</v>
      </c>
      <c r="S1710" s="3">
        <v>10</v>
      </c>
      <c r="T1710" t="s">
        <v>2711</v>
      </c>
      <c r="U1710" s="3">
        <v>10</v>
      </c>
      <c r="V1710" t="s">
        <v>2711</v>
      </c>
      <c r="W1710" s="4">
        <v>62.5</v>
      </c>
      <c r="X1710" s="17">
        <f t="shared" si="53"/>
        <v>625</v>
      </c>
      <c r="Y1710" t="s">
        <v>11</v>
      </c>
      <c r="Z1710" s="3">
        <v>1</v>
      </c>
      <c r="AA1710" s="3">
        <v>0</v>
      </c>
      <c r="AB1710" s="3">
        <v>0</v>
      </c>
      <c r="AC1710" s="3">
        <v>0</v>
      </c>
      <c r="AD1710" s="4">
        <v>0</v>
      </c>
      <c r="AE1710" s="3">
        <v>0</v>
      </c>
      <c r="AF1710" s="4">
        <v>0</v>
      </c>
      <c r="AG1710" s="3">
        <v>1</v>
      </c>
      <c r="AH1710" s="4">
        <v>0</v>
      </c>
      <c r="AI1710" s="4">
        <v>0</v>
      </c>
      <c r="AJ1710" s="4">
        <v>0</v>
      </c>
      <c r="AK1710" s="4">
        <v>0</v>
      </c>
      <c r="AL1710" t="s">
        <v>2708</v>
      </c>
      <c r="AM1710" t="s">
        <v>13</v>
      </c>
    </row>
    <row r="1711" spans="1:39" x14ac:dyDescent="0.25">
      <c r="A1711" t="s">
        <v>2159</v>
      </c>
      <c r="B1711" t="s">
        <v>2160</v>
      </c>
      <c r="C1711" t="s">
        <v>3</v>
      </c>
      <c r="D1711" t="s">
        <v>2246</v>
      </c>
      <c r="E1711" t="str">
        <f>_xlfn.XLOOKUP(D1711,Planilha2!A:A,Planilha2!B:B)</f>
        <v>CC RH</v>
      </c>
      <c r="F1711" s="2">
        <v>45316</v>
      </c>
      <c r="G1711" t="s">
        <v>2712</v>
      </c>
      <c r="H1711" s="10" t="s">
        <v>5799</v>
      </c>
      <c r="I1711" t="s">
        <v>2713</v>
      </c>
      <c r="J1711" t="s">
        <v>2714</v>
      </c>
      <c r="K1711" t="s">
        <v>1209</v>
      </c>
      <c r="L1711" t="str">
        <f t="shared" si="52"/>
        <v>Serviço</v>
      </c>
      <c r="M1711" t="s">
        <v>0</v>
      </c>
      <c r="N1711" t="s">
        <v>0</v>
      </c>
      <c r="O1711" t="s">
        <v>2165</v>
      </c>
      <c r="P1711">
        <v>1118</v>
      </c>
      <c r="Q1711" t="str">
        <f>_xlfn.XLOOKUP(P1711,Planilha1!$A$2:$A$3,Planilha1!$B$2:$B$3)</f>
        <v>Riocentro</v>
      </c>
      <c r="R1711" t="s">
        <v>0</v>
      </c>
      <c r="S1711" s="5">
        <v>4221.21</v>
      </c>
      <c r="T1711" t="s">
        <v>10</v>
      </c>
      <c r="U1711" s="5">
        <v>4221.21</v>
      </c>
      <c r="V1711" t="s">
        <v>10</v>
      </c>
      <c r="W1711" s="4">
        <v>1</v>
      </c>
      <c r="X1711" s="17">
        <f t="shared" si="53"/>
        <v>4221.21</v>
      </c>
      <c r="Y1711" t="s">
        <v>11</v>
      </c>
      <c r="Z1711" s="3">
        <v>1</v>
      </c>
      <c r="AA1711" s="3">
        <v>0</v>
      </c>
      <c r="AB1711" s="3">
        <v>0</v>
      </c>
      <c r="AC1711" s="5">
        <v>428.08</v>
      </c>
      <c r="AD1711" s="4">
        <v>0</v>
      </c>
      <c r="AE1711" s="5">
        <v>428.08</v>
      </c>
      <c r="AF1711" s="4">
        <v>428.08</v>
      </c>
      <c r="AG1711" s="3">
        <v>1</v>
      </c>
      <c r="AH1711" s="4">
        <v>0</v>
      </c>
      <c r="AI1711" s="4">
        <v>0</v>
      </c>
      <c r="AJ1711" s="4">
        <v>0</v>
      </c>
      <c r="AK1711" s="4">
        <v>0</v>
      </c>
      <c r="AL1711" t="s">
        <v>2715</v>
      </c>
      <c r="AM1711" t="s">
        <v>13</v>
      </c>
    </row>
    <row r="1712" spans="1:39" x14ac:dyDescent="0.25">
      <c r="A1712" t="s">
        <v>2159</v>
      </c>
      <c r="B1712" t="s">
        <v>2160</v>
      </c>
      <c r="C1712" t="s">
        <v>3</v>
      </c>
      <c r="D1712" t="s">
        <v>2258</v>
      </c>
      <c r="E1712" t="str">
        <f>_xlfn.XLOOKUP(D1712,Planilha2!A:A,Planilha2!B:B)</f>
        <v>Arena RH</v>
      </c>
      <c r="F1712" s="2">
        <v>45316</v>
      </c>
      <c r="G1712" t="s">
        <v>2712</v>
      </c>
      <c r="H1712" s="10" t="s">
        <v>5799</v>
      </c>
      <c r="I1712" t="s">
        <v>2713</v>
      </c>
      <c r="J1712" t="s">
        <v>2714</v>
      </c>
      <c r="K1712" t="s">
        <v>1209</v>
      </c>
      <c r="L1712" t="str">
        <f t="shared" si="52"/>
        <v>Serviço</v>
      </c>
      <c r="M1712" t="s">
        <v>0</v>
      </c>
      <c r="N1712" t="s">
        <v>0</v>
      </c>
      <c r="O1712" t="s">
        <v>2165</v>
      </c>
      <c r="P1712">
        <v>2118</v>
      </c>
      <c r="Q1712" t="str">
        <f>_xlfn.XLOOKUP(P1712,Planilha1!$A$2:$A$3,Planilha1!$B$2:$B$3)</f>
        <v>Arena</v>
      </c>
      <c r="R1712" t="s">
        <v>0</v>
      </c>
      <c r="S1712" s="3">
        <v>2000</v>
      </c>
      <c r="T1712" t="s">
        <v>10</v>
      </c>
      <c r="U1712" s="3">
        <v>2000</v>
      </c>
      <c r="V1712" t="s">
        <v>10</v>
      </c>
      <c r="W1712" s="4">
        <v>1</v>
      </c>
      <c r="X1712" s="17">
        <f t="shared" si="53"/>
        <v>2000</v>
      </c>
      <c r="Y1712" t="s">
        <v>11</v>
      </c>
      <c r="Z1712" s="3">
        <v>1</v>
      </c>
      <c r="AA1712" s="3">
        <v>0</v>
      </c>
      <c r="AB1712" s="3">
        <v>0</v>
      </c>
      <c r="AC1712" s="5">
        <v>899.25</v>
      </c>
      <c r="AD1712" s="4">
        <v>0</v>
      </c>
      <c r="AE1712" s="5">
        <v>899.25</v>
      </c>
      <c r="AF1712" s="4">
        <v>899.25</v>
      </c>
      <c r="AG1712" s="3">
        <v>1</v>
      </c>
      <c r="AH1712" s="4">
        <v>0</v>
      </c>
      <c r="AI1712" s="4">
        <v>0</v>
      </c>
      <c r="AJ1712" s="4">
        <v>0</v>
      </c>
      <c r="AK1712" s="4">
        <v>0</v>
      </c>
      <c r="AL1712" t="s">
        <v>2716</v>
      </c>
      <c r="AM1712" t="s">
        <v>13</v>
      </c>
    </row>
    <row r="1713" spans="1:39" x14ac:dyDescent="0.25">
      <c r="A1713" t="s">
        <v>2159</v>
      </c>
      <c r="B1713" t="s">
        <v>2160</v>
      </c>
      <c r="C1713" t="s">
        <v>3</v>
      </c>
      <c r="D1713" t="s">
        <v>2475</v>
      </c>
      <c r="E1713" t="str">
        <f>_xlfn.XLOOKUP(D1713,Planilha2!A:A,Planilha2!B:B)</f>
        <v>CC Comercial</v>
      </c>
      <c r="F1713" s="2">
        <v>45316</v>
      </c>
      <c r="G1713" t="s">
        <v>2476</v>
      </c>
      <c r="H1713" s="10" t="s">
        <v>5771</v>
      </c>
      <c r="I1713" t="s">
        <v>2477</v>
      </c>
      <c r="J1713" t="s">
        <v>2478</v>
      </c>
      <c r="K1713" t="s">
        <v>8</v>
      </c>
      <c r="L1713" t="str">
        <f t="shared" si="52"/>
        <v>Serviço</v>
      </c>
      <c r="M1713" t="s">
        <v>0</v>
      </c>
      <c r="N1713" t="s">
        <v>0</v>
      </c>
      <c r="O1713" t="s">
        <v>2165</v>
      </c>
      <c r="P1713">
        <v>1118</v>
      </c>
      <c r="Q1713" t="str">
        <f>_xlfn.XLOOKUP(P1713,Planilha1!$A$2:$A$3,Planilha1!$B$2:$B$3)</f>
        <v>Riocentro</v>
      </c>
      <c r="R1713" t="s">
        <v>0</v>
      </c>
      <c r="S1713" s="5">
        <v>2496.81</v>
      </c>
      <c r="T1713" t="s">
        <v>10</v>
      </c>
      <c r="U1713" s="5">
        <v>2496.81</v>
      </c>
      <c r="V1713" t="s">
        <v>10</v>
      </c>
      <c r="W1713" s="4">
        <v>1</v>
      </c>
      <c r="X1713" s="17">
        <f t="shared" si="53"/>
        <v>2496.81</v>
      </c>
      <c r="Y1713" t="s">
        <v>11</v>
      </c>
      <c r="Z1713" s="3">
        <v>1</v>
      </c>
      <c r="AA1713" s="3">
        <v>0</v>
      </c>
      <c r="AB1713" s="3">
        <v>0</v>
      </c>
      <c r="AC1713" s="3">
        <v>0</v>
      </c>
      <c r="AD1713" s="4">
        <v>0</v>
      </c>
      <c r="AE1713" s="3">
        <v>0</v>
      </c>
      <c r="AF1713" s="4">
        <v>0</v>
      </c>
      <c r="AG1713" s="3">
        <v>1</v>
      </c>
      <c r="AH1713" s="4">
        <v>0</v>
      </c>
      <c r="AI1713" s="4">
        <v>0</v>
      </c>
      <c r="AJ1713" s="4">
        <v>0</v>
      </c>
      <c r="AK1713" s="4">
        <v>0</v>
      </c>
      <c r="AL1713" t="s">
        <v>2717</v>
      </c>
      <c r="AM1713" t="s">
        <v>13</v>
      </c>
    </row>
    <row r="1714" spans="1:39" x14ac:dyDescent="0.25">
      <c r="A1714" t="s">
        <v>2159</v>
      </c>
      <c r="B1714" t="s">
        <v>2160</v>
      </c>
      <c r="C1714" t="s">
        <v>3</v>
      </c>
      <c r="D1714" t="s">
        <v>2161</v>
      </c>
      <c r="E1714" t="str">
        <f>_xlfn.XLOOKUP(D1714,Planilha2!A:A,Planilha2!B:B)</f>
        <v>CC Manutençao</v>
      </c>
      <c r="F1714" s="2">
        <v>45316</v>
      </c>
      <c r="G1714" t="s">
        <v>2658</v>
      </c>
      <c r="H1714" s="10" t="s">
        <v>5794</v>
      </c>
      <c r="I1714" t="s">
        <v>2718</v>
      </c>
      <c r="J1714" t="s">
        <v>2719</v>
      </c>
      <c r="K1714" t="s">
        <v>1146</v>
      </c>
      <c r="L1714" t="str">
        <f t="shared" si="52"/>
        <v>Material</v>
      </c>
      <c r="M1714" t="s">
        <v>0</v>
      </c>
      <c r="N1714" t="s">
        <v>0</v>
      </c>
      <c r="O1714" t="s">
        <v>2165</v>
      </c>
      <c r="P1714">
        <v>1118</v>
      </c>
      <c r="Q1714" t="str">
        <f>_xlfn.XLOOKUP(P1714,Planilha1!$A$2:$A$3,Planilha1!$B$2:$B$3)</f>
        <v>Riocentro</v>
      </c>
      <c r="R1714" t="s">
        <v>2297</v>
      </c>
      <c r="S1714" s="3">
        <v>5</v>
      </c>
      <c r="T1714" t="s">
        <v>210</v>
      </c>
      <c r="U1714" s="3">
        <v>5</v>
      </c>
      <c r="V1714" t="s">
        <v>210</v>
      </c>
      <c r="W1714" s="4">
        <v>12.5</v>
      </c>
      <c r="X1714" s="17">
        <f t="shared" si="53"/>
        <v>62.5</v>
      </c>
      <c r="Y1714" t="s">
        <v>11</v>
      </c>
      <c r="Z1714" s="3">
        <v>1</v>
      </c>
      <c r="AA1714" s="3">
        <v>0</v>
      </c>
      <c r="AB1714" s="3">
        <v>0</v>
      </c>
      <c r="AC1714" s="3">
        <v>0</v>
      </c>
      <c r="AD1714" s="4">
        <v>0</v>
      </c>
      <c r="AE1714" s="3">
        <v>0</v>
      </c>
      <c r="AF1714" s="4">
        <v>0</v>
      </c>
      <c r="AG1714" s="3">
        <v>1</v>
      </c>
      <c r="AH1714" s="4">
        <v>0</v>
      </c>
      <c r="AI1714" s="4">
        <v>0</v>
      </c>
      <c r="AJ1714" s="4">
        <v>0</v>
      </c>
      <c r="AK1714" s="4">
        <v>0</v>
      </c>
      <c r="AL1714" t="s">
        <v>2720</v>
      </c>
      <c r="AM1714" t="s">
        <v>13</v>
      </c>
    </row>
    <row r="1715" spans="1:39" x14ac:dyDescent="0.25">
      <c r="A1715" t="s">
        <v>2178</v>
      </c>
      <c r="B1715" t="s">
        <v>2160</v>
      </c>
      <c r="C1715" t="s">
        <v>3</v>
      </c>
      <c r="D1715" t="s">
        <v>2161</v>
      </c>
      <c r="E1715" t="str">
        <f>_xlfn.XLOOKUP(D1715,Planilha2!A:A,Planilha2!B:B)</f>
        <v>CC Manutençao</v>
      </c>
      <c r="F1715" s="2">
        <v>45316</v>
      </c>
      <c r="G1715" t="s">
        <v>2658</v>
      </c>
      <c r="H1715" s="10" t="s">
        <v>5794</v>
      </c>
      <c r="I1715" t="s">
        <v>2721</v>
      </c>
      <c r="J1715" t="s">
        <v>2722</v>
      </c>
      <c r="K1715" t="s">
        <v>1146</v>
      </c>
      <c r="L1715" t="str">
        <f t="shared" si="52"/>
        <v>Material</v>
      </c>
      <c r="M1715" t="s">
        <v>0</v>
      </c>
      <c r="N1715" t="s">
        <v>0</v>
      </c>
      <c r="O1715" t="s">
        <v>2165</v>
      </c>
      <c r="P1715">
        <v>1118</v>
      </c>
      <c r="Q1715" t="str">
        <f>_xlfn.XLOOKUP(P1715,Planilha1!$A$2:$A$3,Planilha1!$B$2:$B$3)</f>
        <v>Riocentro</v>
      </c>
      <c r="R1715" t="s">
        <v>2297</v>
      </c>
      <c r="S1715" s="3">
        <v>15</v>
      </c>
      <c r="T1715" t="s">
        <v>210</v>
      </c>
      <c r="U1715" s="3">
        <v>15</v>
      </c>
      <c r="V1715" t="s">
        <v>210</v>
      </c>
      <c r="W1715" s="4">
        <v>12.9</v>
      </c>
      <c r="X1715" s="17">
        <f t="shared" si="53"/>
        <v>193.5</v>
      </c>
      <c r="Y1715" t="s">
        <v>11</v>
      </c>
      <c r="Z1715" s="3">
        <v>1</v>
      </c>
      <c r="AA1715" s="3">
        <v>0</v>
      </c>
      <c r="AB1715" s="3">
        <v>0</v>
      </c>
      <c r="AC1715" s="3">
        <v>0</v>
      </c>
      <c r="AD1715" s="4">
        <v>0</v>
      </c>
      <c r="AE1715" s="3">
        <v>0</v>
      </c>
      <c r="AF1715" s="4">
        <v>0</v>
      </c>
      <c r="AG1715" s="3">
        <v>1</v>
      </c>
      <c r="AH1715" s="4">
        <v>0</v>
      </c>
      <c r="AI1715" s="4">
        <v>0</v>
      </c>
      <c r="AJ1715" s="4">
        <v>0</v>
      </c>
      <c r="AK1715" s="4">
        <v>0</v>
      </c>
      <c r="AL1715" t="s">
        <v>2720</v>
      </c>
      <c r="AM1715" t="s">
        <v>13</v>
      </c>
    </row>
    <row r="1716" spans="1:39" x14ac:dyDescent="0.25">
      <c r="A1716" t="s">
        <v>2182</v>
      </c>
      <c r="B1716" t="s">
        <v>2160</v>
      </c>
      <c r="C1716" t="s">
        <v>3</v>
      </c>
      <c r="D1716" t="s">
        <v>2161</v>
      </c>
      <c r="E1716" t="str">
        <f>_xlfn.XLOOKUP(D1716,Planilha2!A:A,Planilha2!B:B)</f>
        <v>CC Manutençao</v>
      </c>
      <c r="F1716" s="2">
        <v>45316</v>
      </c>
      <c r="G1716" t="s">
        <v>2658</v>
      </c>
      <c r="H1716" s="10" t="s">
        <v>5794</v>
      </c>
      <c r="I1716" t="s">
        <v>2723</v>
      </c>
      <c r="J1716" t="s">
        <v>2724</v>
      </c>
      <c r="K1716" t="s">
        <v>1146</v>
      </c>
      <c r="L1716" t="str">
        <f t="shared" si="52"/>
        <v>Material</v>
      </c>
      <c r="M1716" t="s">
        <v>0</v>
      </c>
      <c r="N1716" t="s">
        <v>0</v>
      </c>
      <c r="O1716" t="s">
        <v>2165</v>
      </c>
      <c r="P1716">
        <v>1118</v>
      </c>
      <c r="Q1716" t="str">
        <f>_xlfn.XLOOKUP(P1716,Planilha1!$A$2:$A$3,Planilha1!$B$2:$B$3)</f>
        <v>Riocentro</v>
      </c>
      <c r="R1716" t="s">
        <v>2297</v>
      </c>
      <c r="S1716" s="3">
        <v>5</v>
      </c>
      <c r="T1716" t="s">
        <v>210</v>
      </c>
      <c r="U1716" s="3">
        <v>5</v>
      </c>
      <c r="V1716" t="s">
        <v>210</v>
      </c>
      <c r="W1716" s="4">
        <v>435.4</v>
      </c>
      <c r="X1716" s="17">
        <f t="shared" si="53"/>
        <v>2177</v>
      </c>
      <c r="Y1716" t="s">
        <v>11</v>
      </c>
      <c r="Z1716" s="3">
        <v>1</v>
      </c>
      <c r="AA1716" s="3">
        <v>0</v>
      </c>
      <c r="AB1716" s="3">
        <v>0</v>
      </c>
      <c r="AC1716" s="3">
        <v>0</v>
      </c>
      <c r="AD1716" s="4">
        <v>0</v>
      </c>
      <c r="AE1716" s="3">
        <v>0</v>
      </c>
      <c r="AF1716" s="4">
        <v>0</v>
      </c>
      <c r="AG1716" s="3">
        <v>1</v>
      </c>
      <c r="AH1716" s="4">
        <v>0</v>
      </c>
      <c r="AI1716" s="4">
        <v>0</v>
      </c>
      <c r="AJ1716" s="4">
        <v>0</v>
      </c>
      <c r="AK1716" s="4">
        <v>0</v>
      </c>
      <c r="AL1716" t="s">
        <v>2720</v>
      </c>
      <c r="AM1716" t="s">
        <v>13</v>
      </c>
    </row>
    <row r="1717" spans="1:39" x14ac:dyDescent="0.25">
      <c r="A1717" t="s">
        <v>2159</v>
      </c>
      <c r="B1717" t="s">
        <v>2160</v>
      </c>
      <c r="C1717" t="s">
        <v>3</v>
      </c>
      <c r="D1717" t="s">
        <v>2241</v>
      </c>
      <c r="E1717" t="str">
        <f>_xlfn.XLOOKUP(D1717,Planilha2!A:A,Planilha2!B:B)</f>
        <v>CC Marketing</v>
      </c>
      <c r="F1717" s="2">
        <v>45316</v>
      </c>
      <c r="G1717" t="s">
        <v>2565</v>
      </c>
      <c r="H1717" s="10" t="s">
        <v>5783</v>
      </c>
      <c r="I1717" t="s">
        <v>2566</v>
      </c>
      <c r="J1717" t="s">
        <v>2567</v>
      </c>
      <c r="K1717" t="s">
        <v>1164</v>
      </c>
      <c r="L1717" t="str">
        <f t="shared" si="52"/>
        <v>Material</v>
      </c>
      <c r="M1717" t="s">
        <v>0</v>
      </c>
      <c r="N1717" t="s">
        <v>0</v>
      </c>
      <c r="O1717" t="s">
        <v>2165</v>
      </c>
      <c r="P1717">
        <v>1118</v>
      </c>
      <c r="Q1717" t="str">
        <f>_xlfn.XLOOKUP(P1717,Planilha1!$A$2:$A$3,Planilha1!$B$2:$B$3)</f>
        <v>Riocentro</v>
      </c>
      <c r="R1717" t="s">
        <v>0</v>
      </c>
      <c r="S1717" s="3">
        <v>1</v>
      </c>
      <c r="T1717" t="s">
        <v>210</v>
      </c>
      <c r="U1717" s="3">
        <v>1</v>
      </c>
      <c r="V1717" t="s">
        <v>210</v>
      </c>
      <c r="W1717" s="4">
        <v>7241</v>
      </c>
      <c r="X1717" s="17">
        <f t="shared" si="53"/>
        <v>7241</v>
      </c>
      <c r="Y1717" t="s">
        <v>11</v>
      </c>
      <c r="Z1717" s="3">
        <v>1</v>
      </c>
      <c r="AA1717" s="3">
        <v>0</v>
      </c>
      <c r="AB1717" s="3">
        <v>0</v>
      </c>
      <c r="AC1717" s="3">
        <v>0</v>
      </c>
      <c r="AD1717" s="4">
        <v>0</v>
      </c>
      <c r="AE1717" s="3">
        <v>0</v>
      </c>
      <c r="AF1717" s="4">
        <v>0</v>
      </c>
      <c r="AG1717" s="3">
        <v>1</v>
      </c>
      <c r="AH1717" s="4">
        <v>0</v>
      </c>
      <c r="AI1717" s="4">
        <v>0</v>
      </c>
      <c r="AJ1717" s="4">
        <v>0</v>
      </c>
      <c r="AK1717" s="4">
        <v>0</v>
      </c>
      <c r="AL1717" t="s">
        <v>2725</v>
      </c>
      <c r="AM1717" t="s">
        <v>13</v>
      </c>
    </row>
    <row r="1718" spans="1:39" x14ac:dyDescent="0.25">
      <c r="A1718" t="s">
        <v>2159</v>
      </c>
      <c r="B1718" t="s">
        <v>2160</v>
      </c>
      <c r="C1718" t="s">
        <v>3</v>
      </c>
      <c r="D1718" t="s">
        <v>2266</v>
      </c>
      <c r="E1718" t="str">
        <f>_xlfn.XLOOKUP(D1718,Planilha2!A:A,Planilha2!B:B)</f>
        <v>Arena Manut</v>
      </c>
      <c r="F1718" s="2">
        <v>45317</v>
      </c>
      <c r="G1718" t="s">
        <v>620</v>
      </c>
      <c r="H1718" s="10" t="s">
        <v>5623</v>
      </c>
      <c r="I1718" t="s">
        <v>40</v>
      </c>
      <c r="J1718" t="s">
        <v>2267</v>
      </c>
      <c r="K1718" t="s">
        <v>8</v>
      </c>
      <c r="L1718" t="str">
        <f t="shared" si="52"/>
        <v>Serviço</v>
      </c>
      <c r="M1718" t="s">
        <v>0</v>
      </c>
      <c r="N1718" t="s">
        <v>0</v>
      </c>
      <c r="O1718" t="s">
        <v>2165</v>
      </c>
      <c r="P1718">
        <v>2118</v>
      </c>
      <c r="Q1718" t="str">
        <f>_xlfn.XLOOKUP(P1718,Planilha1!$A$2:$A$3,Planilha1!$B$2:$B$3)</f>
        <v>Arena</v>
      </c>
      <c r="R1718" t="s">
        <v>0</v>
      </c>
      <c r="S1718" s="3">
        <v>1</v>
      </c>
      <c r="T1718" t="s">
        <v>10</v>
      </c>
      <c r="U1718" s="3">
        <v>1</v>
      </c>
      <c r="V1718" t="s">
        <v>10</v>
      </c>
      <c r="W1718" s="4">
        <v>4320</v>
      </c>
      <c r="X1718" s="17">
        <f t="shared" si="53"/>
        <v>4320</v>
      </c>
      <c r="Y1718" t="s">
        <v>11</v>
      </c>
      <c r="Z1718" s="3">
        <v>1</v>
      </c>
      <c r="AA1718" s="3">
        <v>0</v>
      </c>
      <c r="AB1718" s="3">
        <v>0</v>
      </c>
      <c r="AC1718" s="3">
        <v>0</v>
      </c>
      <c r="AD1718" s="4">
        <v>0</v>
      </c>
      <c r="AE1718" s="3">
        <v>0</v>
      </c>
      <c r="AF1718" s="4">
        <v>0</v>
      </c>
      <c r="AG1718" s="3">
        <v>1</v>
      </c>
      <c r="AH1718" s="4">
        <v>0</v>
      </c>
      <c r="AI1718" s="4">
        <v>0</v>
      </c>
      <c r="AJ1718" s="4">
        <v>0</v>
      </c>
      <c r="AK1718" s="4">
        <v>0</v>
      </c>
      <c r="AL1718" t="s">
        <v>2726</v>
      </c>
      <c r="AM1718" t="s">
        <v>13</v>
      </c>
    </row>
    <row r="1719" spans="1:39" x14ac:dyDescent="0.25">
      <c r="A1719" t="s">
        <v>2159</v>
      </c>
      <c r="B1719" t="s">
        <v>2160</v>
      </c>
      <c r="C1719" t="s">
        <v>3</v>
      </c>
      <c r="D1719" t="s">
        <v>2266</v>
      </c>
      <c r="E1719" t="str">
        <f>_xlfn.XLOOKUP(D1719,Planilha2!A:A,Planilha2!B:B)</f>
        <v>Arena Manut</v>
      </c>
      <c r="F1719" s="2">
        <v>45317</v>
      </c>
      <c r="G1719" t="s">
        <v>620</v>
      </c>
      <c r="H1719" s="10" t="s">
        <v>5623</v>
      </c>
      <c r="I1719" t="s">
        <v>40</v>
      </c>
      <c r="J1719" t="s">
        <v>2267</v>
      </c>
      <c r="K1719" t="s">
        <v>8</v>
      </c>
      <c r="L1719" t="str">
        <f t="shared" si="52"/>
        <v>Serviço</v>
      </c>
      <c r="M1719" t="s">
        <v>0</v>
      </c>
      <c r="N1719" t="s">
        <v>0</v>
      </c>
      <c r="O1719" t="s">
        <v>2165</v>
      </c>
      <c r="P1719">
        <v>2118</v>
      </c>
      <c r="Q1719" t="str">
        <f>_xlfn.XLOOKUP(P1719,Planilha1!$A$2:$A$3,Planilha1!$B$2:$B$3)</f>
        <v>Arena</v>
      </c>
      <c r="R1719" t="s">
        <v>0</v>
      </c>
      <c r="S1719" s="3">
        <v>1</v>
      </c>
      <c r="T1719" t="s">
        <v>10</v>
      </c>
      <c r="U1719" s="3">
        <v>1</v>
      </c>
      <c r="V1719" t="s">
        <v>10</v>
      </c>
      <c r="W1719" s="4">
        <v>40312.5</v>
      </c>
      <c r="X1719" s="17">
        <f t="shared" si="53"/>
        <v>40312.5</v>
      </c>
      <c r="Y1719" t="s">
        <v>11</v>
      </c>
      <c r="Z1719" s="3">
        <v>1</v>
      </c>
      <c r="AA1719" s="3">
        <v>0</v>
      </c>
      <c r="AB1719" s="3">
        <v>0</v>
      </c>
      <c r="AC1719" s="3">
        <v>0</v>
      </c>
      <c r="AD1719" s="4">
        <v>0</v>
      </c>
      <c r="AE1719" s="3">
        <v>0</v>
      </c>
      <c r="AF1719" s="4">
        <v>0</v>
      </c>
      <c r="AG1719" s="3">
        <v>1</v>
      </c>
      <c r="AH1719" s="4">
        <v>0</v>
      </c>
      <c r="AI1719" s="4">
        <v>0</v>
      </c>
      <c r="AJ1719" s="4">
        <v>0</v>
      </c>
      <c r="AK1719" s="4">
        <v>0</v>
      </c>
      <c r="AL1719" t="s">
        <v>2727</v>
      </c>
      <c r="AM1719" t="s">
        <v>13</v>
      </c>
    </row>
    <row r="1720" spans="1:39" x14ac:dyDescent="0.25">
      <c r="A1720" t="s">
        <v>2159</v>
      </c>
      <c r="B1720" t="s">
        <v>2160</v>
      </c>
      <c r="C1720" t="s">
        <v>3</v>
      </c>
      <c r="D1720" t="s">
        <v>2266</v>
      </c>
      <c r="E1720" t="str">
        <f>_xlfn.XLOOKUP(D1720,Planilha2!A:A,Planilha2!B:B)</f>
        <v>Arena Manut</v>
      </c>
      <c r="F1720" s="2">
        <v>45317</v>
      </c>
      <c r="G1720" t="s">
        <v>620</v>
      </c>
      <c r="H1720" s="10" t="s">
        <v>5623</v>
      </c>
      <c r="I1720" t="s">
        <v>40</v>
      </c>
      <c r="J1720" t="s">
        <v>2267</v>
      </c>
      <c r="K1720" t="s">
        <v>8</v>
      </c>
      <c r="L1720" t="str">
        <f t="shared" si="52"/>
        <v>Serviço</v>
      </c>
      <c r="M1720" t="s">
        <v>0</v>
      </c>
      <c r="N1720" t="s">
        <v>0</v>
      </c>
      <c r="O1720" t="s">
        <v>2165</v>
      </c>
      <c r="P1720">
        <v>2118</v>
      </c>
      <c r="Q1720" t="str">
        <f>_xlfn.XLOOKUP(P1720,Planilha1!$A$2:$A$3,Planilha1!$B$2:$B$3)</f>
        <v>Arena</v>
      </c>
      <c r="R1720" t="s">
        <v>0</v>
      </c>
      <c r="S1720" s="3">
        <v>1</v>
      </c>
      <c r="T1720" t="s">
        <v>10</v>
      </c>
      <c r="U1720" s="3">
        <v>1</v>
      </c>
      <c r="V1720" t="s">
        <v>10</v>
      </c>
      <c r="W1720" s="4">
        <v>24330</v>
      </c>
      <c r="X1720" s="17">
        <f t="shared" si="53"/>
        <v>24330</v>
      </c>
      <c r="Y1720" t="s">
        <v>11</v>
      </c>
      <c r="Z1720" s="3">
        <v>1</v>
      </c>
      <c r="AA1720" s="3">
        <v>0</v>
      </c>
      <c r="AB1720" s="3">
        <v>0</v>
      </c>
      <c r="AC1720" s="3">
        <v>0</v>
      </c>
      <c r="AD1720" s="4">
        <v>0</v>
      </c>
      <c r="AE1720" s="3">
        <v>0</v>
      </c>
      <c r="AF1720" s="4">
        <v>0</v>
      </c>
      <c r="AG1720" s="3">
        <v>1</v>
      </c>
      <c r="AH1720" s="4">
        <v>0</v>
      </c>
      <c r="AI1720" s="4">
        <v>0</v>
      </c>
      <c r="AJ1720" s="4">
        <v>0</v>
      </c>
      <c r="AK1720" s="4">
        <v>0</v>
      </c>
      <c r="AL1720" t="s">
        <v>2728</v>
      </c>
      <c r="AM1720" t="s">
        <v>13</v>
      </c>
    </row>
    <row r="1721" spans="1:39" x14ac:dyDescent="0.25">
      <c r="A1721" t="s">
        <v>2159</v>
      </c>
      <c r="B1721" t="s">
        <v>2160</v>
      </c>
      <c r="C1721" t="s">
        <v>3</v>
      </c>
      <c r="D1721" t="s">
        <v>2266</v>
      </c>
      <c r="E1721" t="str">
        <f>_xlfn.XLOOKUP(D1721,Planilha2!A:A,Planilha2!B:B)</f>
        <v>Arena Manut</v>
      </c>
      <c r="F1721" s="2">
        <v>45317</v>
      </c>
      <c r="G1721" t="s">
        <v>620</v>
      </c>
      <c r="H1721" s="10" t="s">
        <v>5623</v>
      </c>
      <c r="I1721" t="s">
        <v>40</v>
      </c>
      <c r="J1721" t="s">
        <v>2267</v>
      </c>
      <c r="K1721" t="s">
        <v>8</v>
      </c>
      <c r="L1721" t="str">
        <f t="shared" si="52"/>
        <v>Serviço</v>
      </c>
      <c r="M1721" t="s">
        <v>0</v>
      </c>
      <c r="N1721" t="s">
        <v>0</v>
      </c>
      <c r="O1721" t="s">
        <v>2165</v>
      </c>
      <c r="P1721">
        <v>2118</v>
      </c>
      <c r="Q1721" t="str">
        <f>_xlfn.XLOOKUP(P1721,Planilha1!$A$2:$A$3,Planilha1!$B$2:$B$3)</f>
        <v>Arena</v>
      </c>
      <c r="R1721" t="s">
        <v>0</v>
      </c>
      <c r="S1721" s="3">
        <v>1</v>
      </c>
      <c r="T1721" t="s">
        <v>10</v>
      </c>
      <c r="U1721" s="3">
        <v>1</v>
      </c>
      <c r="V1721" t="s">
        <v>10</v>
      </c>
      <c r="W1721" s="4">
        <v>2480</v>
      </c>
      <c r="X1721" s="17">
        <f t="shared" si="53"/>
        <v>2480</v>
      </c>
      <c r="Y1721" t="s">
        <v>11</v>
      </c>
      <c r="Z1721" s="3">
        <v>1</v>
      </c>
      <c r="AA1721" s="3">
        <v>0</v>
      </c>
      <c r="AB1721" s="3">
        <v>0</v>
      </c>
      <c r="AC1721" s="3">
        <v>0</v>
      </c>
      <c r="AD1721" s="4">
        <v>0</v>
      </c>
      <c r="AE1721" s="3">
        <v>0</v>
      </c>
      <c r="AF1721" s="4">
        <v>0</v>
      </c>
      <c r="AG1721" s="3">
        <v>1</v>
      </c>
      <c r="AH1721" s="4">
        <v>0</v>
      </c>
      <c r="AI1721" s="4">
        <v>0</v>
      </c>
      <c r="AJ1721" s="4">
        <v>0</v>
      </c>
      <c r="AK1721" s="4">
        <v>0</v>
      </c>
      <c r="AL1721" t="s">
        <v>2729</v>
      </c>
      <c r="AM1721" t="s">
        <v>13</v>
      </c>
    </row>
    <row r="1722" spans="1:39" x14ac:dyDescent="0.25">
      <c r="A1722" t="s">
        <v>2159</v>
      </c>
      <c r="B1722" t="s">
        <v>2160</v>
      </c>
      <c r="C1722" t="s">
        <v>3</v>
      </c>
      <c r="D1722" t="s">
        <v>2246</v>
      </c>
      <c r="E1722" t="str">
        <f>_xlfn.XLOOKUP(D1722,Planilha2!A:A,Planilha2!B:B)</f>
        <v>CC RH</v>
      </c>
      <c r="F1722" s="2">
        <v>45317</v>
      </c>
      <c r="G1722" t="s">
        <v>2730</v>
      </c>
      <c r="H1722" s="10" t="s">
        <v>5800</v>
      </c>
      <c r="I1722" t="s">
        <v>2731</v>
      </c>
      <c r="J1722" t="s">
        <v>2732</v>
      </c>
      <c r="K1722" t="s">
        <v>8</v>
      </c>
      <c r="L1722" t="str">
        <f t="shared" si="52"/>
        <v>Serviço</v>
      </c>
      <c r="M1722" t="s">
        <v>0</v>
      </c>
      <c r="N1722" t="s">
        <v>0</v>
      </c>
      <c r="O1722" t="s">
        <v>2165</v>
      </c>
      <c r="P1722">
        <v>1118</v>
      </c>
      <c r="Q1722" t="str">
        <f>_xlfn.XLOOKUP(P1722,Planilha1!$A$2:$A$3,Planilha1!$B$2:$B$3)</f>
        <v>Riocentro</v>
      </c>
      <c r="R1722" t="s">
        <v>0</v>
      </c>
      <c r="S1722" s="3">
        <v>60000</v>
      </c>
      <c r="T1722" t="s">
        <v>10</v>
      </c>
      <c r="U1722" s="3">
        <v>60000</v>
      </c>
      <c r="V1722" t="s">
        <v>10</v>
      </c>
      <c r="W1722" s="4">
        <v>1</v>
      </c>
      <c r="X1722" s="17">
        <f t="shared" si="53"/>
        <v>60000</v>
      </c>
      <c r="Y1722" t="s">
        <v>11</v>
      </c>
      <c r="Z1722" s="3">
        <v>1</v>
      </c>
      <c r="AA1722" s="3">
        <v>0</v>
      </c>
      <c r="AB1722" s="3">
        <v>0</v>
      </c>
      <c r="AC1722" s="5">
        <v>33103.4</v>
      </c>
      <c r="AD1722" s="4">
        <v>0</v>
      </c>
      <c r="AE1722" s="5">
        <v>33103.4</v>
      </c>
      <c r="AF1722" s="4">
        <v>33103.4</v>
      </c>
      <c r="AG1722" s="3">
        <v>1</v>
      </c>
      <c r="AH1722" s="4">
        <v>0</v>
      </c>
      <c r="AI1722" s="4">
        <v>0</v>
      </c>
      <c r="AJ1722" s="4">
        <v>0</v>
      </c>
      <c r="AK1722" s="4">
        <v>0</v>
      </c>
      <c r="AL1722" t="s">
        <v>2733</v>
      </c>
      <c r="AM1722" t="s">
        <v>13</v>
      </c>
    </row>
    <row r="1723" spans="1:39" x14ac:dyDescent="0.25">
      <c r="A1723" t="s">
        <v>2159</v>
      </c>
      <c r="B1723" t="s">
        <v>2160</v>
      </c>
      <c r="C1723" t="s">
        <v>3</v>
      </c>
      <c r="D1723" t="s">
        <v>2266</v>
      </c>
      <c r="E1723" t="str">
        <f>_xlfn.XLOOKUP(D1723,Planilha2!A:A,Planilha2!B:B)</f>
        <v>Arena Manut</v>
      </c>
      <c r="F1723" s="2">
        <v>45317</v>
      </c>
      <c r="G1723" t="s">
        <v>620</v>
      </c>
      <c r="H1723" s="10" t="s">
        <v>5623</v>
      </c>
      <c r="I1723" t="s">
        <v>40</v>
      </c>
      <c r="J1723" t="s">
        <v>2267</v>
      </c>
      <c r="K1723" t="s">
        <v>8</v>
      </c>
      <c r="L1723" t="str">
        <f t="shared" si="52"/>
        <v>Serviço</v>
      </c>
      <c r="M1723" t="s">
        <v>23</v>
      </c>
      <c r="N1723" t="s">
        <v>0</v>
      </c>
      <c r="O1723" t="s">
        <v>2165</v>
      </c>
      <c r="P1723">
        <v>2118</v>
      </c>
      <c r="Q1723" t="str">
        <f>_xlfn.XLOOKUP(P1723,Planilha1!$A$2:$A$3,Planilha1!$B$2:$B$3)</f>
        <v>Arena</v>
      </c>
      <c r="R1723" t="s">
        <v>0</v>
      </c>
      <c r="S1723" s="3">
        <v>1</v>
      </c>
      <c r="T1723" t="s">
        <v>10</v>
      </c>
      <c r="U1723" s="3">
        <v>1</v>
      </c>
      <c r="V1723" t="s">
        <v>10</v>
      </c>
      <c r="W1723" s="4">
        <v>13155</v>
      </c>
      <c r="X1723" s="17">
        <f t="shared" si="53"/>
        <v>13155</v>
      </c>
      <c r="Y1723" t="s">
        <v>11</v>
      </c>
      <c r="Z1723" s="3">
        <v>1</v>
      </c>
      <c r="AA1723" s="3">
        <v>0</v>
      </c>
      <c r="AB1723" s="3">
        <v>0</v>
      </c>
      <c r="AC1723" s="3">
        <v>0</v>
      </c>
      <c r="AD1723" s="4">
        <v>0</v>
      </c>
      <c r="AE1723" s="3">
        <v>0</v>
      </c>
      <c r="AF1723" s="4">
        <v>0</v>
      </c>
      <c r="AG1723" s="3">
        <v>1</v>
      </c>
      <c r="AH1723" s="4">
        <v>0</v>
      </c>
      <c r="AI1723" s="4">
        <v>0</v>
      </c>
      <c r="AJ1723" s="4">
        <v>0</v>
      </c>
      <c r="AK1723" s="4">
        <v>0</v>
      </c>
      <c r="AL1723" t="s">
        <v>2734</v>
      </c>
      <c r="AM1723" t="s">
        <v>13</v>
      </c>
    </row>
    <row r="1724" spans="1:39" x14ac:dyDescent="0.25">
      <c r="A1724" t="s">
        <v>2159</v>
      </c>
      <c r="B1724" t="s">
        <v>2160</v>
      </c>
      <c r="C1724" t="s">
        <v>3</v>
      </c>
      <c r="D1724" t="s">
        <v>2266</v>
      </c>
      <c r="E1724" t="str">
        <f>_xlfn.XLOOKUP(D1724,Planilha2!A:A,Planilha2!B:B)</f>
        <v>Arena Manut</v>
      </c>
      <c r="F1724" s="2">
        <v>45317</v>
      </c>
      <c r="G1724" t="s">
        <v>620</v>
      </c>
      <c r="H1724" s="10" t="s">
        <v>5623</v>
      </c>
      <c r="I1724" t="s">
        <v>40</v>
      </c>
      <c r="J1724" t="s">
        <v>2267</v>
      </c>
      <c r="K1724" t="s">
        <v>8</v>
      </c>
      <c r="L1724" t="str">
        <f t="shared" si="52"/>
        <v>Serviço</v>
      </c>
      <c r="M1724" t="s">
        <v>0</v>
      </c>
      <c r="N1724" t="s">
        <v>0</v>
      </c>
      <c r="O1724" t="s">
        <v>2165</v>
      </c>
      <c r="P1724">
        <v>2118</v>
      </c>
      <c r="Q1724" t="str">
        <f>_xlfn.XLOOKUP(P1724,Planilha1!$A$2:$A$3,Planilha1!$B$2:$B$3)</f>
        <v>Arena</v>
      </c>
      <c r="R1724" t="s">
        <v>0</v>
      </c>
      <c r="S1724" s="3">
        <v>1</v>
      </c>
      <c r="T1724" t="s">
        <v>10</v>
      </c>
      <c r="U1724" s="3">
        <v>1</v>
      </c>
      <c r="V1724" t="s">
        <v>10</v>
      </c>
      <c r="W1724" s="4">
        <v>360</v>
      </c>
      <c r="X1724" s="17">
        <f t="shared" si="53"/>
        <v>360</v>
      </c>
      <c r="Y1724" t="s">
        <v>11</v>
      </c>
      <c r="Z1724" s="3">
        <v>1</v>
      </c>
      <c r="AA1724" s="3">
        <v>0</v>
      </c>
      <c r="AB1724" s="3">
        <v>0</v>
      </c>
      <c r="AC1724" s="3">
        <v>0</v>
      </c>
      <c r="AD1724" s="4">
        <v>0</v>
      </c>
      <c r="AE1724" s="3">
        <v>0</v>
      </c>
      <c r="AF1724" s="4">
        <v>0</v>
      </c>
      <c r="AG1724" s="3">
        <v>1</v>
      </c>
      <c r="AH1724" s="4">
        <v>0</v>
      </c>
      <c r="AI1724" s="4">
        <v>0</v>
      </c>
      <c r="AJ1724" s="4">
        <v>0</v>
      </c>
      <c r="AK1724" s="4">
        <v>0</v>
      </c>
      <c r="AL1724" t="s">
        <v>2735</v>
      </c>
      <c r="AM1724" t="s">
        <v>13</v>
      </c>
    </row>
    <row r="1725" spans="1:39" x14ac:dyDescent="0.25">
      <c r="A1725" t="s">
        <v>2159</v>
      </c>
      <c r="B1725" t="s">
        <v>2160</v>
      </c>
      <c r="C1725" t="s">
        <v>3</v>
      </c>
      <c r="D1725" t="s">
        <v>2736</v>
      </c>
      <c r="E1725" t="str">
        <f>_xlfn.XLOOKUP(D1725,Planilha2!A:A,Planilha2!B:B)</f>
        <v>Dpto Pess</v>
      </c>
      <c r="F1725" s="2">
        <v>45317</v>
      </c>
      <c r="G1725" t="s">
        <v>2730</v>
      </c>
      <c r="H1725" s="10" t="s">
        <v>5800</v>
      </c>
      <c r="I1725" t="s">
        <v>2731</v>
      </c>
      <c r="J1725" t="s">
        <v>2732</v>
      </c>
      <c r="K1725" t="s">
        <v>8</v>
      </c>
      <c r="L1725" t="str">
        <f t="shared" si="52"/>
        <v>Serviço</v>
      </c>
      <c r="M1725" t="s">
        <v>0</v>
      </c>
      <c r="N1725" t="s">
        <v>0</v>
      </c>
      <c r="O1725" t="s">
        <v>2165</v>
      </c>
      <c r="P1725">
        <v>2118</v>
      </c>
      <c r="Q1725" t="str">
        <f>_xlfn.XLOOKUP(P1725,Planilha1!$A$2:$A$3,Planilha1!$B$2:$B$3)</f>
        <v>Arena</v>
      </c>
      <c r="R1725" t="s">
        <v>0</v>
      </c>
      <c r="S1725" s="3">
        <v>30000</v>
      </c>
      <c r="T1725" t="s">
        <v>10</v>
      </c>
      <c r="U1725" s="3">
        <v>30000</v>
      </c>
      <c r="V1725" t="s">
        <v>10</v>
      </c>
      <c r="W1725" s="4">
        <v>1</v>
      </c>
      <c r="X1725" s="17">
        <f t="shared" si="53"/>
        <v>30000</v>
      </c>
      <c r="Y1725" t="s">
        <v>11</v>
      </c>
      <c r="Z1725" s="3">
        <v>1</v>
      </c>
      <c r="AA1725" s="3">
        <v>0</v>
      </c>
      <c r="AB1725" s="3">
        <v>0</v>
      </c>
      <c r="AC1725" s="5">
        <v>13916.8</v>
      </c>
      <c r="AD1725" s="4">
        <v>0</v>
      </c>
      <c r="AE1725" s="5">
        <v>16185.6</v>
      </c>
      <c r="AF1725" s="4">
        <v>16185.6</v>
      </c>
      <c r="AG1725" s="3">
        <v>1</v>
      </c>
      <c r="AH1725" s="4">
        <v>0</v>
      </c>
      <c r="AI1725" s="4">
        <v>0</v>
      </c>
      <c r="AJ1725" s="4">
        <v>0</v>
      </c>
      <c r="AK1725" s="4">
        <v>0</v>
      </c>
      <c r="AL1725" t="s">
        <v>2737</v>
      </c>
      <c r="AM1725" t="s">
        <v>13</v>
      </c>
    </row>
    <row r="1726" spans="1:39" x14ac:dyDescent="0.25">
      <c r="A1726" t="s">
        <v>2159</v>
      </c>
      <c r="B1726" t="s">
        <v>2160</v>
      </c>
      <c r="C1726" t="s">
        <v>3</v>
      </c>
      <c r="D1726" t="s">
        <v>2519</v>
      </c>
      <c r="E1726" t="str">
        <f>_xlfn.XLOOKUP(D1726,Planilha2!A:A,Planilha2!B:B)</f>
        <v>Arena Juridíco</v>
      </c>
      <c r="F1726" s="2">
        <v>45317</v>
      </c>
      <c r="G1726" t="s">
        <v>2738</v>
      </c>
      <c r="H1726" s="10" t="s">
        <v>5801</v>
      </c>
      <c r="I1726" t="s">
        <v>2253</v>
      </c>
      <c r="J1726" t="s">
        <v>2254</v>
      </c>
      <c r="K1726" t="s">
        <v>2255</v>
      </c>
      <c r="L1726" t="str">
        <f t="shared" si="52"/>
        <v>Serviço</v>
      </c>
      <c r="M1726" t="s">
        <v>0</v>
      </c>
      <c r="N1726" t="s">
        <v>0</v>
      </c>
      <c r="O1726" t="s">
        <v>2165</v>
      </c>
      <c r="P1726">
        <v>2118</v>
      </c>
      <c r="Q1726" t="str">
        <f>_xlfn.XLOOKUP(P1726,Planilha1!$A$2:$A$3,Planilha1!$B$2:$B$3)</f>
        <v>Arena</v>
      </c>
      <c r="R1726" t="s">
        <v>0</v>
      </c>
      <c r="S1726" s="3">
        <v>1850</v>
      </c>
      <c r="T1726" t="s">
        <v>10</v>
      </c>
      <c r="U1726" s="3">
        <v>1850</v>
      </c>
      <c r="V1726" t="s">
        <v>10</v>
      </c>
      <c r="W1726" s="4">
        <v>1</v>
      </c>
      <c r="X1726" s="17">
        <f t="shared" si="53"/>
        <v>1850</v>
      </c>
      <c r="Y1726" t="s">
        <v>11</v>
      </c>
      <c r="Z1726" s="3">
        <v>1</v>
      </c>
      <c r="AA1726" s="3">
        <v>0</v>
      </c>
      <c r="AB1726" s="3">
        <v>0</v>
      </c>
      <c r="AC1726" s="5">
        <v>904.58</v>
      </c>
      <c r="AD1726" s="4">
        <v>0</v>
      </c>
      <c r="AE1726" s="5">
        <v>1039.6400000000001</v>
      </c>
      <c r="AF1726" s="4">
        <v>1039.6400000000001</v>
      </c>
      <c r="AG1726" s="3">
        <v>1</v>
      </c>
      <c r="AH1726" s="4">
        <v>0</v>
      </c>
      <c r="AI1726" s="4">
        <v>0</v>
      </c>
      <c r="AJ1726" s="4">
        <v>0</v>
      </c>
      <c r="AK1726" s="4">
        <v>0</v>
      </c>
      <c r="AL1726" t="s">
        <v>2739</v>
      </c>
      <c r="AM1726" t="s">
        <v>13</v>
      </c>
    </row>
    <row r="1727" spans="1:39" x14ac:dyDescent="0.25">
      <c r="A1727" t="s">
        <v>2159</v>
      </c>
      <c r="B1727" t="s">
        <v>2</v>
      </c>
      <c r="C1727" t="s">
        <v>3</v>
      </c>
      <c r="D1727" t="s">
        <v>4</v>
      </c>
      <c r="E1727" t="str">
        <f>_xlfn.XLOOKUP(D1727,Planilha2!A:A,Planilha2!B:B)</f>
        <v>Compras EBMS</v>
      </c>
      <c r="F1727" s="2">
        <v>45317</v>
      </c>
      <c r="G1727" t="s">
        <v>280</v>
      </c>
      <c r="H1727" s="10" t="s">
        <v>5607</v>
      </c>
      <c r="I1727" t="s">
        <v>281</v>
      </c>
      <c r="J1727" t="s">
        <v>2678</v>
      </c>
      <c r="K1727" t="s">
        <v>283</v>
      </c>
      <c r="L1727" t="str">
        <f t="shared" si="52"/>
        <v>Material</v>
      </c>
      <c r="M1727" t="s">
        <v>23</v>
      </c>
      <c r="N1727" t="s">
        <v>0</v>
      </c>
      <c r="O1727" t="s">
        <v>9</v>
      </c>
      <c r="P1727">
        <v>1118</v>
      </c>
      <c r="Q1727" t="str">
        <f>_xlfn.XLOOKUP(P1727,Planilha1!$A$2:$A$3,Planilha1!$B$2:$B$3)</f>
        <v>Riocentro</v>
      </c>
      <c r="R1727" t="s">
        <v>0</v>
      </c>
      <c r="S1727" s="3">
        <v>5000</v>
      </c>
      <c r="T1727" t="s">
        <v>23</v>
      </c>
      <c r="U1727" s="3">
        <v>5000</v>
      </c>
      <c r="V1727" t="s">
        <v>23</v>
      </c>
      <c r="W1727" s="4">
        <v>4.99</v>
      </c>
      <c r="X1727" s="17">
        <f t="shared" si="53"/>
        <v>24950</v>
      </c>
      <c r="Y1727" t="s">
        <v>11</v>
      </c>
      <c r="Z1727" s="3">
        <v>1</v>
      </c>
      <c r="AA1727" s="3">
        <v>0</v>
      </c>
      <c r="AB1727" s="3">
        <v>0</v>
      </c>
      <c r="AC1727" s="3">
        <v>0</v>
      </c>
      <c r="AD1727" s="4">
        <v>0</v>
      </c>
      <c r="AE1727" s="3">
        <v>0</v>
      </c>
      <c r="AF1727" s="4">
        <v>0</v>
      </c>
      <c r="AG1727" s="3">
        <v>1</v>
      </c>
      <c r="AH1727" s="4">
        <v>0</v>
      </c>
      <c r="AI1727" s="4">
        <v>0</v>
      </c>
      <c r="AJ1727" s="4">
        <v>0</v>
      </c>
      <c r="AK1727" s="4">
        <v>0</v>
      </c>
      <c r="AL1727" t="s">
        <v>2740</v>
      </c>
      <c r="AM1727" t="s">
        <v>13</v>
      </c>
    </row>
    <row r="1728" spans="1:39" x14ac:dyDescent="0.25">
      <c r="A1728" t="s">
        <v>2178</v>
      </c>
      <c r="B1728" t="s">
        <v>2</v>
      </c>
      <c r="C1728" t="s">
        <v>3</v>
      </c>
      <c r="D1728" t="s">
        <v>4</v>
      </c>
      <c r="E1728" t="str">
        <f>_xlfn.XLOOKUP(D1728,Planilha2!A:A,Planilha2!B:B)</f>
        <v>Compras EBMS</v>
      </c>
      <c r="F1728" s="2">
        <v>45317</v>
      </c>
      <c r="G1728" t="s">
        <v>280</v>
      </c>
      <c r="H1728" s="10" t="s">
        <v>5607</v>
      </c>
      <c r="I1728" t="s">
        <v>281</v>
      </c>
      <c r="J1728" t="s">
        <v>2678</v>
      </c>
      <c r="K1728" t="s">
        <v>283</v>
      </c>
      <c r="L1728" t="str">
        <f t="shared" si="52"/>
        <v>Material</v>
      </c>
      <c r="M1728" t="s">
        <v>23</v>
      </c>
      <c r="N1728" t="s">
        <v>0</v>
      </c>
      <c r="O1728" t="s">
        <v>9</v>
      </c>
      <c r="P1728">
        <v>1118</v>
      </c>
      <c r="Q1728" t="str">
        <f>_xlfn.XLOOKUP(P1728,Planilha1!$A$2:$A$3,Planilha1!$B$2:$B$3)</f>
        <v>Riocentro</v>
      </c>
      <c r="R1728" t="s">
        <v>0</v>
      </c>
      <c r="S1728" s="3">
        <v>5000</v>
      </c>
      <c r="T1728" t="s">
        <v>23</v>
      </c>
      <c r="U1728" s="3">
        <v>5000</v>
      </c>
      <c r="V1728" t="s">
        <v>23</v>
      </c>
      <c r="W1728" s="4">
        <v>4.99</v>
      </c>
      <c r="X1728" s="17">
        <f t="shared" si="53"/>
        <v>24950</v>
      </c>
      <c r="Y1728" t="s">
        <v>11</v>
      </c>
      <c r="Z1728" s="3">
        <v>1</v>
      </c>
      <c r="AA1728" s="3">
        <v>0</v>
      </c>
      <c r="AB1728" s="3">
        <v>0</v>
      </c>
      <c r="AC1728" s="3">
        <v>0</v>
      </c>
      <c r="AD1728" s="4">
        <v>0</v>
      </c>
      <c r="AE1728" s="3">
        <v>0</v>
      </c>
      <c r="AF1728" s="4">
        <v>0</v>
      </c>
      <c r="AG1728" s="3">
        <v>1</v>
      </c>
      <c r="AH1728" s="4">
        <v>0</v>
      </c>
      <c r="AI1728" s="4">
        <v>0</v>
      </c>
      <c r="AJ1728" s="4">
        <v>0</v>
      </c>
      <c r="AK1728" s="4">
        <v>0</v>
      </c>
      <c r="AL1728" t="s">
        <v>2740</v>
      </c>
      <c r="AM1728" t="s">
        <v>13</v>
      </c>
    </row>
    <row r="1729" spans="1:39" x14ac:dyDescent="0.25">
      <c r="A1729" t="s">
        <v>2182</v>
      </c>
      <c r="B1729" t="s">
        <v>2</v>
      </c>
      <c r="C1729" t="s">
        <v>3</v>
      </c>
      <c r="D1729" t="s">
        <v>4</v>
      </c>
      <c r="E1729" t="str">
        <f>_xlfn.XLOOKUP(D1729,Planilha2!A:A,Planilha2!B:B)</f>
        <v>Compras EBMS</v>
      </c>
      <c r="F1729" s="2">
        <v>45317</v>
      </c>
      <c r="G1729" t="s">
        <v>280</v>
      </c>
      <c r="H1729" s="10" t="s">
        <v>5607</v>
      </c>
      <c r="I1729" t="s">
        <v>281</v>
      </c>
      <c r="J1729" t="s">
        <v>2678</v>
      </c>
      <c r="K1729" t="s">
        <v>283</v>
      </c>
      <c r="L1729" t="str">
        <f t="shared" si="52"/>
        <v>Material</v>
      </c>
      <c r="M1729" t="s">
        <v>23</v>
      </c>
      <c r="N1729" t="s">
        <v>0</v>
      </c>
      <c r="O1729" t="s">
        <v>9</v>
      </c>
      <c r="P1729">
        <v>1118</v>
      </c>
      <c r="Q1729" t="str">
        <f>_xlfn.XLOOKUP(P1729,Planilha1!$A$2:$A$3,Planilha1!$B$2:$B$3)</f>
        <v>Riocentro</v>
      </c>
      <c r="R1729" t="s">
        <v>0</v>
      </c>
      <c r="S1729" s="3">
        <v>5000</v>
      </c>
      <c r="T1729" t="s">
        <v>23</v>
      </c>
      <c r="U1729" s="3">
        <v>5000</v>
      </c>
      <c r="V1729" t="s">
        <v>23</v>
      </c>
      <c r="W1729" s="4">
        <v>4.99</v>
      </c>
      <c r="X1729" s="17">
        <f t="shared" si="53"/>
        <v>24950</v>
      </c>
      <c r="Y1729" t="s">
        <v>11</v>
      </c>
      <c r="Z1729" s="3">
        <v>1</v>
      </c>
      <c r="AA1729" s="3">
        <v>0</v>
      </c>
      <c r="AB1729" s="3">
        <v>0</v>
      </c>
      <c r="AC1729" s="3">
        <v>0</v>
      </c>
      <c r="AD1729" s="4">
        <v>0</v>
      </c>
      <c r="AE1729" s="3">
        <v>0</v>
      </c>
      <c r="AF1729" s="4">
        <v>0</v>
      </c>
      <c r="AG1729" s="3">
        <v>1</v>
      </c>
      <c r="AH1729" s="4">
        <v>0</v>
      </c>
      <c r="AI1729" s="4">
        <v>0</v>
      </c>
      <c r="AJ1729" s="4">
        <v>0</v>
      </c>
      <c r="AK1729" s="4">
        <v>0</v>
      </c>
      <c r="AL1729" t="s">
        <v>2740</v>
      </c>
      <c r="AM1729" t="s">
        <v>13</v>
      </c>
    </row>
    <row r="1730" spans="1:39" x14ac:dyDescent="0.25">
      <c r="A1730" t="s">
        <v>2159</v>
      </c>
      <c r="B1730" t="s">
        <v>2160</v>
      </c>
      <c r="C1730" t="s">
        <v>3</v>
      </c>
      <c r="D1730" t="s">
        <v>2266</v>
      </c>
      <c r="E1730" t="str">
        <f>_xlfn.XLOOKUP(D1730,Planilha2!A:A,Planilha2!B:B)</f>
        <v>Arena Manut</v>
      </c>
      <c r="F1730" s="2">
        <v>45317</v>
      </c>
      <c r="G1730" t="s">
        <v>32</v>
      </c>
      <c r="H1730" s="10" t="s">
        <v>5592</v>
      </c>
      <c r="I1730" t="s">
        <v>40</v>
      </c>
      <c r="J1730" t="s">
        <v>2267</v>
      </c>
      <c r="K1730" t="s">
        <v>8</v>
      </c>
      <c r="L1730" t="str">
        <f t="shared" si="52"/>
        <v>Serviço</v>
      </c>
      <c r="M1730" t="s">
        <v>0</v>
      </c>
      <c r="N1730" t="s">
        <v>0</v>
      </c>
      <c r="O1730" t="s">
        <v>2165</v>
      </c>
      <c r="P1730">
        <v>2118</v>
      </c>
      <c r="Q1730" t="str">
        <f>_xlfn.XLOOKUP(P1730,Planilha1!$A$2:$A$3,Planilha1!$B$2:$B$3)</f>
        <v>Arena</v>
      </c>
      <c r="R1730" t="s">
        <v>0</v>
      </c>
      <c r="S1730" s="3">
        <v>1</v>
      </c>
      <c r="T1730" t="s">
        <v>10</v>
      </c>
      <c r="U1730" s="3">
        <v>1</v>
      </c>
      <c r="V1730" t="s">
        <v>10</v>
      </c>
      <c r="W1730" s="4">
        <v>53000</v>
      </c>
      <c r="X1730" s="17">
        <f t="shared" si="53"/>
        <v>53000</v>
      </c>
      <c r="Y1730" t="s">
        <v>11</v>
      </c>
      <c r="Z1730" s="3">
        <v>1</v>
      </c>
      <c r="AA1730" s="3">
        <v>0</v>
      </c>
      <c r="AB1730" s="3">
        <v>0</v>
      </c>
      <c r="AC1730" s="3">
        <v>0</v>
      </c>
      <c r="AD1730" s="4">
        <v>0</v>
      </c>
      <c r="AE1730" s="3">
        <v>0</v>
      </c>
      <c r="AF1730" s="4">
        <v>0</v>
      </c>
      <c r="AG1730" s="3">
        <v>1</v>
      </c>
      <c r="AH1730" s="4">
        <v>0</v>
      </c>
      <c r="AI1730" s="4">
        <v>0</v>
      </c>
      <c r="AJ1730" s="4">
        <v>0</v>
      </c>
      <c r="AK1730" s="4">
        <v>0</v>
      </c>
      <c r="AL1730" t="s">
        <v>2741</v>
      </c>
      <c r="AM1730" t="s">
        <v>13</v>
      </c>
    </row>
    <row r="1731" spans="1:39" x14ac:dyDescent="0.25">
      <c r="A1731" t="s">
        <v>2159</v>
      </c>
      <c r="B1731" t="s">
        <v>2160</v>
      </c>
      <c r="C1731" t="s">
        <v>3</v>
      </c>
      <c r="D1731" t="s">
        <v>2161</v>
      </c>
      <c r="E1731" t="str">
        <f>_xlfn.XLOOKUP(D1731,Planilha2!A:A,Planilha2!B:B)</f>
        <v>CC Manutençao</v>
      </c>
      <c r="F1731" s="2">
        <v>45317</v>
      </c>
      <c r="G1731" t="s">
        <v>2470</v>
      </c>
      <c r="H1731" s="10" t="s">
        <v>5770</v>
      </c>
      <c r="I1731" t="s">
        <v>2742</v>
      </c>
      <c r="J1731" t="s">
        <v>2743</v>
      </c>
      <c r="K1731" t="s">
        <v>1146</v>
      </c>
      <c r="L1731" t="str">
        <f t="shared" ref="L1731:L1794" si="54">IF(LEFT(K1731,1)="s","Serviço",IF(LEFT(K1731,1)="l","Locação","Material"))</f>
        <v>Material</v>
      </c>
      <c r="M1731" t="s">
        <v>0</v>
      </c>
      <c r="N1731" t="s">
        <v>0</v>
      </c>
      <c r="O1731" t="s">
        <v>2165</v>
      </c>
      <c r="P1731">
        <v>1118</v>
      </c>
      <c r="Q1731" t="str">
        <f>_xlfn.XLOOKUP(P1731,Planilha1!$A$2:$A$3,Planilha1!$B$2:$B$3)</f>
        <v>Riocentro</v>
      </c>
      <c r="R1731" t="s">
        <v>2297</v>
      </c>
      <c r="S1731" s="3">
        <v>15</v>
      </c>
      <c r="T1731" t="s">
        <v>210</v>
      </c>
      <c r="U1731" s="3">
        <v>15</v>
      </c>
      <c r="V1731" t="s">
        <v>210</v>
      </c>
      <c r="W1731" s="4">
        <v>150.47999999999999</v>
      </c>
      <c r="X1731" s="17">
        <f t="shared" ref="X1731:X1794" si="55">W1731*S1731/Z1731</f>
        <v>2257.1999999999998</v>
      </c>
      <c r="Y1731" t="s">
        <v>11</v>
      </c>
      <c r="Z1731" s="3">
        <v>1</v>
      </c>
      <c r="AA1731" s="3">
        <v>0</v>
      </c>
      <c r="AB1731" s="3">
        <v>0</v>
      </c>
      <c r="AC1731" s="3">
        <v>0</v>
      </c>
      <c r="AD1731" s="4">
        <v>0</v>
      </c>
      <c r="AE1731" s="3">
        <v>0</v>
      </c>
      <c r="AF1731" s="4">
        <v>0</v>
      </c>
      <c r="AG1731" s="3">
        <v>1</v>
      </c>
      <c r="AH1731" s="4">
        <v>0</v>
      </c>
      <c r="AI1731" s="4">
        <v>0</v>
      </c>
      <c r="AJ1731" s="4">
        <v>0</v>
      </c>
      <c r="AK1731" s="4">
        <v>0</v>
      </c>
      <c r="AL1731" t="s">
        <v>2744</v>
      </c>
      <c r="AM1731" t="s">
        <v>13</v>
      </c>
    </row>
    <row r="1732" spans="1:39" x14ac:dyDescent="0.25">
      <c r="A1732" t="s">
        <v>2178</v>
      </c>
      <c r="B1732" t="s">
        <v>2160</v>
      </c>
      <c r="C1732" t="s">
        <v>3</v>
      </c>
      <c r="D1732" t="s">
        <v>2161</v>
      </c>
      <c r="E1732" t="str">
        <f>_xlfn.XLOOKUP(D1732,Planilha2!A:A,Planilha2!B:B)</f>
        <v>CC Manutençao</v>
      </c>
      <c r="F1732" s="2">
        <v>45317</v>
      </c>
      <c r="G1732" t="s">
        <v>2470</v>
      </c>
      <c r="H1732" s="10" t="s">
        <v>5770</v>
      </c>
      <c r="I1732" t="s">
        <v>2745</v>
      </c>
      <c r="J1732" t="s">
        <v>2746</v>
      </c>
      <c r="K1732" t="s">
        <v>1146</v>
      </c>
      <c r="L1732" t="str">
        <f t="shared" si="54"/>
        <v>Material</v>
      </c>
      <c r="M1732" t="s">
        <v>0</v>
      </c>
      <c r="N1732" t="s">
        <v>0</v>
      </c>
      <c r="O1732" t="s">
        <v>2165</v>
      </c>
      <c r="P1732">
        <v>1118</v>
      </c>
      <c r="Q1732" t="str">
        <f>_xlfn.XLOOKUP(P1732,Planilha1!$A$2:$A$3,Planilha1!$B$2:$B$3)</f>
        <v>Riocentro</v>
      </c>
      <c r="R1732" t="s">
        <v>2297</v>
      </c>
      <c r="S1732" s="3">
        <v>20</v>
      </c>
      <c r="T1732" t="s">
        <v>2505</v>
      </c>
      <c r="U1732" s="3">
        <v>20</v>
      </c>
      <c r="V1732" t="s">
        <v>2505</v>
      </c>
      <c r="W1732" s="4">
        <v>312.39999999999998</v>
      </c>
      <c r="X1732" s="17">
        <f t="shared" si="55"/>
        <v>6248</v>
      </c>
      <c r="Y1732" t="s">
        <v>11</v>
      </c>
      <c r="Z1732" s="3">
        <v>1</v>
      </c>
      <c r="AA1732" s="3">
        <v>0</v>
      </c>
      <c r="AB1732" s="3">
        <v>0</v>
      </c>
      <c r="AC1732" s="3">
        <v>0</v>
      </c>
      <c r="AD1732" s="4">
        <v>0</v>
      </c>
      <c r="AE1732" s="3">
        <v>0</v>
      </c>
      <c r="AF1732" s="4">
        <v>0</v>
      </c>
      <c r="AG1732" s="3">
        <v>1</v>
      </c>
      <c r="AH1732" s="4">
        <v>0</v>
      </c>
      <c r="AI1732" s="4">
        <v>0</v>
      </c>
      <c r="AJ1732" s="4">
        <v>0</v>
      </c>
      <c r="AK1732" s="4">
        <v>0</v>
      </c>
      <c r="AL1732" t="s">
        <v>2744</v>
      </c>
      <c r="AM1732" t="s">
        <v>13</v>
      </c>
    </row>
    <row r="1733" spans="1:39" x14ac:dyDescent="0.25">
      <c r="A1733" t="s">
        <v>2159</v>
      </c>
      <c r="B1733" t="s">
        <v>2160</v>
      </c>
      <c r="C1733" t="s">
        <v>3</v>
      </c>
      <c r="D1733" t="s">
        <v>2161</v>
      </c>
      <c r="E1733" t="str">
        <f>_xlfn.XLOOKUP(D1733,Planilha2!A:A,Planilha2!B:B)</f>
        <v>CC Manutençao</v>
      </c>
      <c r="F1733" s="2">
        <v>45317</v>
      </c>
      <c r="G1733" t="s">
        <v>2747</v>
      </c>
      <c r="H1733" s="10" t="s">
        <v>5802</v>
      </c>
      <c r="I1733" t="s">
        <v>40</v>
      </c>
      <c r="J1733" t="s">
        <v>2267</v>
      </c>
      <c r="K1733" t="s">
        <v>8</v>
      </c>
      <c r="L1733" t="str">
        <f t="shared" si="54"/>
        <v>Serviço</v>
      </c>
      <c r="M1733" t="s">
        <v>0</v>
      </c>
      <c r="N1733" t="s">
        <v>0</v>
      </c>
      <c r="O1733" t="s">
        <v>2165</v>
      </c>
      <c r="P1733">
        <v>1118</v>
      </c>
      <c r="Q1733" t="str">
        <f>_xlfn.XLOOKUP(P1733,Planilha1!$A$2:$A$3,Planilha1!$B$2:$B$3)</f>
        <v>Riocentro</v>
      </c>
      <c r="R1733" t="s">
        <v>0</v>
      </c>
      <c r="S1733" s="3">
        <v>1</v>
      </c>
      <c r="T1733" t="s">
        <v>10</v>
      </c>
      <c r="U1733" s="3">
        <v>1</v>
      </c>
      <c r="V1733" t="s">
        <v>10</v>
      </c>
      <c r="W1733" s="4">
        <v>14800</v>
      </c>
      <c r="X1733" s="17">
        <f t="shared" si="55"/>
        <v>14800</v>
      </c>
      <c r="Y1733" t="s">
        <v>11</v>
      </c>
      <c r="Z1733" s="3">
        <v>1</v>
      </c>
      <c r="AA1733" s="3">
        <v>0</v>
      </c>
      <c r="AB1733" s="3">
        <v>0</v>
      </c>
      <c r="AC1733" s="3">
        <v>0</v>
      </c>
      <c r="AD1733" s="4">
        <v>0</v>
      </c>
      <c r="AE1733" s="3">
        <v>0</v>
      </c>
      <c r="AF1733" s="4">
        <v>0</v>
      </c>
      <c r="AG1733" s="3">
        <v>1</v>
      </c>
      <c r="AH1733" s="4">
        <v>0</v>
      </c>
      <c r="AI1733" s="4">
        <v>0</v>
      </c>
      <c r="AJ1733" s="4">
        <v>0</v>
      </c>
      <c r="AK1733" s="4">
        <v>0</v>
      </c>
      <c r="AL1733" t="s">
        <v>2748</v>
      </c>
      <c r="AM1733" t="s">
        <v>13</v>
      </c>
    </row>
    <row r="1734" spans="1:39" x14ac:dyDescent="0.25">
      <c r="A1734" t="s">
        <v>2159</v>
      </c>
      <c r="B1734" t="s">
        <v>2160</v>
      </c>
      <c r="C1734" t="s">
        <v>3</v>
      </c>
      <c r="D1734" t="s">
        <v>2395</v>
      </c>
      <c r="E1734" t="str">
        <f>_xlfn.XLOOKUP(D1734,Planilha2!A:A,Planilha2!B:B)</f>
        <v>Arena Marketing</v>
      </c>
      <c r="F1734" s="2">
        <v>45320</v>
      </c>
      <c r="G1734" t="s">
        <v>2749</v>
      </c>
      <c r="H1734" s="10" t="s">
        <v>5803</v>
      </c>
      <c r="I1734" t="s">
        <v>2750</v>
      </c>
      <c r="J1734" t="s">
        <v>2751</v>
      </c>
      <c r="K1734" t="s">
        <v>1209</v>
      </c>
      <c r="L1734" t="str">
        <f t="shared" si="54"/>
        <v>Serviço</v>
      </c>
      <c r="M1734" t="s">
        <v>0</v>
      </c>
      <c r="N1734" t="s">
        <v>0</v>
      </c>
      <c r="O1734" t="s">
        <v>2165</v>
      </c>
      <c r="P1734">
        <v>2118</v>
      </c>
      <c r="Q1734" t="str">
        <f>_xlfn.XLOOKUP(P1734,Planilha1!$A$2:$A$3,Planilha1!$B$2:$B$3)</f>
        <v>Arena</v>
      </c>
      <c r="R1734" t="s">
        <v>0</v>
      </c>
      <c r="S1734" s="3">
        <v>1</v>
      </c>
      <c r="T1734" t="s">
        <v>10</v>
      </c>
      <c r="U1734" s="3">
        <v>1</v>
      </c>
      <c r="V1734" t="s">
        <v>10</v>
      </c>
      <c r="W1734" s="4">
        <v>10000</v>
      </c>
      <c r="X1734" s="17">
        <f t="shared" si="55"/>
        <v>10000</v>
      </c>
      <c r="Y1734" t="s">
        <v>11</v>
      </c>
      <c r="Z1734" s="3">
        <v>1</v>
      </c>
      <c r="AA1734" s="3">
        <v>0</v>
      </c>
      <c r="AB1734" s="3">
        <v>0</v>
      </c>
      <c r="AC1734" s="3">
        <v>0</v>
      </c>
      <c r="AD1734" s="4">
        <v>0</v>
      </c>
      <c r="AE1734" s="3">
        <v>0</v>
      </c>
      <c r="AF1734" s="4">
        <v>0</v>
      </c>
      <c r="AG1734" s="3">
        <v>1</v>
      </c>
      <c r="AH1734" s="4">
        <v>0</v>
      </c>
      <c r="AI1734" s="4">
        <v>0</v>
      </c>
      <c r="AJ1734" s="4">
        <v>0</v>
      </c>
      <c r="AK1734" s="4">
        <v>0</v>
      </c>
      <c r="AL1734" t="s">
        <v>2752</v>
      </c>
      <c r="AM1734" t="s">
        <v>13</v>
      </c>
    </row>
    <row r="1735" spans="1:39" x14ac:dyDescent="0.25">
      <c r="A1735" t="s">
        <v>2178</v>
      </c>
      <c r="B1735" t="s">
        <v>2160</v>
      </c>
      <c r="C1735" t="s">
        <v>3</v>
      </c>
      <c r="D1735" t="s">
        <v>2395</v>
      </c>
      <c r="E1735" t="str">
        <f>_xlfn.XLOOKUP(D1735,Planilha2!A:A,Planilha2!B:B)</f>
        <v>Arena Marketing</v>
      </c>
      <c r="F1735" s="2">
        <v>45320</v>
      </c>
      <c r="G1735" t="s">
        <v>2749</v>
      </c>
      <c r="H1735" s="10" t="s">
        <v>5803</v>
      </c>
      <c r="I1735" t="s">
        <v>2750</v>
      </c>
      <c r="J1735" t="s">
        <v>2751</v>
      </c>
      <c r="K1735" t="s">
        <v>1209</v>
      </c>
      <c r="L1735" t="str">
        <f t="shared" si="54"/>
        <v>Serviço</v>
      </c>
      <c r="M1735" t="s">
        <v>0</v>
      </c>
      <c r="N1735" t="s">
        <v>0</v>
      </c>
      <c r="O1735" t="s">
        <v>2165</v>
      </c>
      <c r="P1735">
        <v>2118</v>
      </c>
      <c r="Q1735" t="str">
        <f>_xlfn.XLOOKUP(P1735,Planilha1!$A$2:$A$3,Planilha1!$B$2:$B$3)</f>
        <v>Arena</v>
      </c>
      <c r="R1735" t="s">
        <v>0</v>
      </c>
      <c r="S1735" s="3">
        <v>1</v>
      </c>
      <c r="T1735" t="s">
        <v>10</v>
      </c>
      <c r="U1735" s="3">
        <v>1</v>
      </c>
      <c r="V1735" t="s">
        <v>10</v>
      </c>
      <c r="W1735" s="4">
        <v>10000</v>
      </c>
      <c r="X1735" s="17">
        <f t="shared" si="55"/>
        <v>10000</v>
      </c>
      <c r="Y1735" t="s">
        <v>11</v>
      </c>
      <c r="Z1735" s="3">
        <v>1</v>
      </c>
      <c r="AA1735" s="3">
        <v>0</v>
      </c>
      <c r="AB1735" s="3">
        <v>0</v>
      </c>
      <c r="AC1735" s="3">
        <v>0</v>
      </c>
      <c r="AD1735" s="4">
        <v>0</v>
      </c>
      <c r="AE1735" s="3">
        <v>0</v>
      </c>
      <c r="AF1735" s="4">
        <v>0</v>
      </c>
      <c r="AG1735" s="3">
        <v>1</v>
      </c>
      <c r="AH1735" s="4">
        <v>0</v>
      </c>
      <c r="AI1735" s="4">
        <v>0</v>
      </c>
      <c r="AJ1735" s="4">
        <v>0</v>
      </c>
      <c r="AK1735" s="4">
        <v>0</v>
      </c>
      <c r="AL1735" t="s">
        <v>2752</v>
      </c>
      <c r="AM1735" t="s">
        <v>13</v>
      </c>
    </row>
    <row r="1736" spans="1:39" x14ac:dyDescent="0.25">
      <c r="A1736" t="s">
        <v>2182</v>
      </c>
      <c r="B1736" t="s">
        <v>2160</v>
      </c>
      <c r="C1736" t="s">
        <v>3</v>
      </c>
      <c r="D1736" t="s">
        <v>2395</v>
      </c>
      <c r="E1736" t="str">
        <f>_xlfn.XLOOKUP(D1736,Planilha2!A:A,Planilha2!B:B)</f>
        <v>Arena Marketing</v>
      </c>
      <c r="F1736" s="2">
        <v>45320</v>
      </c>
      <c r="G1736" t="s">
        <v>2749</v>
      </c>
      <c r="H1736" s="10" t="s">
        <v>5803</v>
      </c>
      <c r="I1736" t="s">
        <v>2750</v>
      </c>
      <c r="J1736" t="s">
        <v>2751</v>
      </c>
      <c r="K1736" t="s">
        <v>1209</v>
      </c>
      <c r="L1736" t="str">
        <f t="shared" si="54"/>
        <v>Serviço</v>
      </c>
      <c r="M1736" t="s">
        <v>0</v>
      </c>
      <c r="N1736" t="s">
        <v>0</v>
      </c>
      <c r="O1736" t="s">
        <v>2165</v>
      </c>
      <c r="P1736">
        <v>2118</v>
      </c>
      <c r="Q1736" t="str">
        <f>_xlfn.XLOOKUP(P1736,Planilha1!$A$2:$A$3,Planilha1!$B$2:$B$3)</f>
        <v>Arena</v>
      </c>
      <c r="R1736" t="s">
        <v>0</v>
      </c>
      <c r="S1736" s="3">
        <v>1</v>
      </c>
      <c r="T1736" t="s">
        <v>10</v>
      </c>
      <c r="U1736" s="3">
        <v>1</v>
      </c>
      <c r="V1736" t="s">
        <v>10</v>
      </c>
      <c r="W1736" s="4">
        <v>10000</v>
      </c>
      <c r="X1736" s="17">
        <f t="shared" si="55"/>
        <v>10000</v>
      </c>
      <c r="Y1736" t="s">
        <v>11</v>
      </c>
      <c r="Z1736" s="3">
        <v>1</v>
      </c>
      <c r="AA1736" s="3">
        <v>0</v>
      </c>
      <c r="AB1736" s="3">
        <v>0</v>
      </c>
      <c r="AC1736" s="3">
        <v>0</v>
      </c>
      <c r="AD1736" s="4">
        <v>0</v>
      </c>
      <c r="AE1736" s="3">
        <v>0</v>
      </c>
      <c r="AF1736" s="4">
        <v>0</v>
      </c>
      <c r="AG1736" s="3">
        <v>1</v>
      </c>
      <c r="AH1736" s="4">
        <v>0</v>
      </c>
      <c r="AI1736" s="4">
        <v>0</v>
      </c>
      <c r="AJ1736" s="4">
        <v>0</v>
      </c>
      <c r="AK1736" s="4">
        <v>0</v>
      </c>
      <c r="AL1736" t="s">
        <v>2752</v>
      </c>
      <c r="AM1736" t="s">
        <v>13</v>
      </c>
    </row>
    <row r="1737" spans="1:39" x14ac:dyDescent="0.25">
      <c r="A1737" t="s">
        <v>2185</v>
      </c>
      <c r="B1737" t="s">
        <v>2160</v>
      </c>
      <c r="C1737" t="s">
        <v>3</v>
      </c>
      <c r="D1737" t="s">
        <v>2395</v>
      </c>
      <c r="E1737" t="str">
        <f>_xlfn.XLOOKUP(D1737,Planilha2!A:A,Planilha2!B:B)</f>
        <v>Arena Marketing</v>
      </c>
      <c r="F1737" s="2">
        <v>45320</v>
      </c>
      <c r="G1737" t="s">
        <v>2749</v>
      </c>
      <c r="H1737" s="10" t="s">
        <v>5803</v>
      </c>
      <c r="I1737" t="s">
        <v>2750</v>
      </c>
      <c r="J1737" t="s">
        <v>2751</v>
      </c>
      <c r="K1737" t="s">
        <v>1209</v>
      </c>
      <c r="L1737" t="str">
        <f t="shared" si="54"/>
        <v>Serviço</v>
      </c>
      <c r="M1737" t="s">
        <v>0</v>
      </c>
      <c r="N1737" t="s">
        <v>0</v>
      </c>
      <c r="O1737" t="s">
        <v>2165</v>
      </c>
      <c r="P1737">
        <v>2118</v>
      </c>
      <c r="Q1737" t="str">
        <f>_xlfn.XLOOKUP(P1737,Planilha1!$A$2:$A$3,Planilha1!$B$2:$B$3)</f>
        <v>Arena</v>
      </c>
      <c r="R1737" t="s">
        <v>0</v>
      </c>
      <c r="S1737" s="3">
        <v>1</v>
      </c>
      <c r="T1737" t="s">
        <v>10</v>
      </c>
      <c r="U1737" s="3">
        <v>1</v>
      </c>
      <c r="V1737" t="s">
        <v>10</v>
      </c>
      <c r="W1737" s="4">
        <v>10000</v>
      </c>
      <c r="X1737" s="17">
        <f t="shared" si="55"/>
        <v>10000</v>
      </c>
      <c r="Y1737" t="s">
        <v>11</v>
      </c>
      <c r="Z1737" s="3">
        <v>1</v>
      </c>
      <c r="AA1737" s="3">
        <v>0</v>
      </c>
      <c r="AB1737" s="3">
        <v>0</v>
      </c>
      <c r="AC1737" s="3">
        <v>0</v>
      </c>
      <c r="AD1737" s="4">
        <v>0</v>
      </c>
      <c r="AE1737" s="3">
        <v>0</v>
      </c>
      <c r="AF1737" s="4">
        <v>0</v>
      </c>
      <c r="AG1737" s="3">
        <v>1</v>
      </c>
      <c r="AH1737" s="4">
        <v>0</v>
      </c>
      <c r="AI1737" s="4">
        <v>0</v>
      </c>
      <c r="AJ1737" s="4">
        <v>0</v>
      </c>
      <c r="AK1737" s="4">
        <v>0</v>
      </c>
      <c r="AL1737" t="s">
        <v>2752</v>
      </c>
      <c r="AM1737" t="s">
        <v>13</v>
      </c>
    </row>
    <row r="1738" spans="1:39" x14ac:dyDescent="0.25">
      <c r="A1738" t="s">
        <v>2159</v>
      </c>
      <c r="B1738" t="s">
        <v>2160</v>
      </c>
      <c r="C1738" t="s">
        <v>3</v>
      </c>
      <c r="D1738" t="s">
        <v>2161</v>
      </c>
      <c r="E1738" t="str">
        <f>_xlfn.XLOOKUP(D1738,Planilha2!A:A,Planilha2!B:B)</f>
        <v>CC Manutençao</v>
      </c>
      <c r="F1738" s="2">
        <v>45321</v>
      </c>
      <c r="G1738" t="s">
        <v>26</v>
      </c>
      <c r="H1738" s="10" t="s">
        <v>5591</v>
      </c>
      <c r="I1738" t="s">
        <v>254</v>
      </c>
      <c r="J1738" t="s">
        <v>255</v>
      </c>
      <c r="K1738" t="s">
        <v>209</v>
      </c>
      <c r="L1738" t="str">
        <f t="shared" si="54"/>
        <v>Serviço</v>
      </c>
      <c r="M1738" t="s">
        <v>0</v>
      </c>
      <c r="N1738" t="s">
        <v>0</v>
      </c>
      <c r="O1738" t="s">
        <v>2165</v>
      </c>
      <c r="P1738">
        <v>1118</v>
      </c>
      <c r="Q1738" t="str">
        <f>_xlfn.XLOOKUP(P1738,Planilha1!$A$2:$A$3,Planilha1!$B$2:$B$3)</f>
        <v>Riocentro</v>
      </c>
      <c r="R1738" t="s">
        <v>0</v>
      </c>
      <c r="S1738" s="3">
        <v>1</v>
      </c>
      <c r="T1738" t="s">
        <v>210</v>
      </c>
      <c r="U1738" s="3">
        <v>1</v>
      </c>
      <c r="V1738" t="s">
        <v>210</v>
      </c>
      <c r="W1738" s="4">
        <v>1575</v>
      </c>
      <c r="X1738" s="17">
        <f t="shared" si="55"/>
        <v>1575</v>
      </c>
      <c r="Y1738" t="s">
        <v>11</v>
      </c>
      <c r="Z1738" s="3">
        <v>1</v>
      </c>
      <c r="AA1738" s="3">
        <v>0</v>
      </c>
      <c r="AB1738" s="3">
        <v>0</v>
      </c>
      <c r="AC1738" s="3">
        <v>0</v>
      </c>
      <c r="AD1738" s="4">
        <v>0</v>
      </c>
      <c r="AE1738" s="3">
        <v>0</v>
      </c>
      <c r="AF1738" s="4">
        <v>0</v>
      </c>
      <c r="AG1738" s="3">
        <v>1</v>
      </c>
      <c r="AH1738" s="4">
        <v>0</v>
      </c>
      <c r="AI1738" s="4">
        <v>0</v>
      </c>
      <c r="AJ1738" s="4">
        <v>0</v>
      </c>
      <c r="AK1738" s="4">
        <v>0</v>
      </c>
      <c r="AL1738" t="s">
        <v>2753</v>
      </c>
      <c r="AM1738" t="s">
        <v>13</v>
      </c>
    </row>
    <row r="1739" spans="1:39" x14ac:dyDescent="0.25">
      <c r="A1739" t="s">
        <v>2159</v>
      </c>
      <c r="B1739" t="s">
        <v>2160</v>
      </c>
      <c r="C1739" t="s">
        <v>3</v>
      </c>
      <c r="D1739" t="s">
        <v>2161</v>
      </c>
      <c r="E1739" t="str">
        <f>_xlfn.XLOOKUP(D1739,Planilha2!A:A,Planilha2!B:B)</f>
        <v>CC Manutençao</v>
      </c>
      <c r="F1739" s="2">
        <v>45321</v>
      </c>
      <c r="G1739" t="s">
        <v>26</v>
      </c>
      <c r="H1739" s="10" t="s">
        <v>5591</v>
      </c>
      <c r="I1739" t="s">
        <v>254</v>
      </c>
      <c r="J1739" t="s">
        <v>255</v>
      </c>
      <c r="K1739" t="s">
        <v>209</v>
      </c>
      <c r="L1739" t="str">
        <f t="shared" si="54"/>
        <v>Serviço</v>
      </c>
      <c r="M1739" t="s">
        <v>0</v>
      </c>
      <c r="N1739" t="s">
        <v>0</v>
      </c>
      <c r="O1739" t="s">
        <v>2165</v>
      </c>
      <c r="P1739">
        <v>1118</v>
      </c>
      <c r="Q1739" t="str">
        <f>_xlfn.XLOOKUP(P1739,Planilha1!$A$2:$A$3,Planilha1!$B$2:$B$3)</f>
        <v>Riocentro</v>
      </c>
      <c r="R1739" t="s">
        <v>0</v>
      </c>
      <c r="S1739" s="3">
        <v>1</v>
      </c>
      <c r="T1739" t="s">
        <v>210</v>
      </c>
      <c r="U1739" s="3">
        <v>1</v>
      </c>
      <c r="V1739" t="s">
        <v>210</v>
      </c>
      <c r="W1739" s="4">
        <v>1375</v>
      </c>
      <c r="X1739" s="17">
        <f t="shared" si="55"/>
        <v>1375</v>
      </c>
      <c r="Y1739" t="s">
        <v>11</v>
      </c>
      <c r="Z1739" s="3">
        <v>1</v>
      </c>
      <c r="AA1739" s="3">
        <v>0</v>
      </c>
      <c r="AB1739" s="3">
        <v>0</v>
      </c>
      <c r="AC1739" s="3">
        <v>0</v>
      </c>
      <c r="AD1739" s="4">
        <v>0</v>
      </c>
      <c r="AE1739" s="3">
        <v>0</v>
      </c>
      <c r="AF1739" s="4">
        <v>0</v>
      </c>
      <c r="AG1739" s="3">
        <v>1</v>
      </c>
      <c r="AH1739" s="4">
        <v>0</v>
      </c>
      <c r="AI1739" s="4">
        <v>0</v>
      </c>
      <c r="AJ1739" s="4">
        <v>0</v>
      </c>
      <c r="AK1739" s="4">
        <v>0</v>
      </c>
      <c r="AL1739" t="s">
        <v>2754</v>
      </c>
      <c r="AM1739" t="s">
        <v>13</v>
      </c>
    </row>
    <row r="1740" spans="1:39" x14ac:dyDescent="0.25">
      <c r="A1740" t="s">
        <v>2159</v>
      </c>
      <c r="B1740" t="s">
        <v>2160</v>
      </c>
      <c r="C1740" t="s">
        <v>3</v>
      </c>
      <c r="D1740" t="s">
        <v>2266</v>
      </c>
      <c r="E1740" t="str">
        <f>_xlfn.XLOOKUP(D1740,Planilha2!A:A,Planilha2!B:B)</f>
        <v>Arena Manut</v>
      </c>
      <c r="F1740" s="2">
        <v>45321</v>
      </c>
      <c r="G1740" t="s">
        <v>2755</v>
      </c>
      <c r="H1740" s="10" t="s">
        <v>5804</v>
      </c>
      <c r="I1740" t="s">
        <v>2756</v>
      </c>
      <c r="J1740" t="s">
        <v>2757</v>
      </c>
      <c r="K1740" t="s">
        <v>2758</v>
      </c>
      <c r="L1740" t="str">
        <f t="shared" si="54"/>
        <v>Serviço</v>
      </c>
      <c r="M1740" t="s">
        <v>0</v>
      </c>
      <c r="N1740" t="s">
        <v>0</v>
      </c>
      <c r="O1740" t="s">
        <v>2165</v>
      </c>
      <c r="P1740">
        <v>2118</v>
      </c>
      <c r="Q1740" t="str">
        <f>_xlfn.XLOOKUP(P1740,Planilha1!$A$2:$A$3,Planilha1!$B$2:$B$3)</f>
        <v>Arena</v>
      </c>
      <c r="R1740" t="s">
        <v>0</v>
      </c>
      <c r="S1740" s="3">
        <v>1</v>
      </c>
      <c r="T1740" t="s">
        <v>10</v>
      </c>
      <c r="U1740" s="3">
        <v>1</v>
      </c>
      <c r="V1740" t="s">
        <v>10</v>
      </c>
      <c r="W1740" s="4">
        <v>3048.5</v>
      </c>
      <c r="X1740" s="17">
        <f t="shared" si="55"/>
        <v>3048.5</v>
      </c>
      <c r="Y1740" t="s">
        <v>11</v>
      </c>
      <c r="Z1740" s="3">
        <v>1</v>
      </c>
      <c r="AA1740" s="3">
        <v>0</v>
      </c>
      <c r="AB1740" s="3">
        <v>0</v>
      </c>
      <c r="AC1740" s="3">
        <v>0</v>
      </c>
      <c r="AD1740" s="4">
        <v>0</v>
      </c>
      <c r="AE1740" s="3">
        <v>0</v>
      </c>
      <c r="AF1740" s="4">
        <v>0</v>
      </c>
      <c r="AG1740" s="3">
        <v>1</v>
      </c>
      <c r="AH1740" s="4">
        <v>0</v>
      </c>
      <c r="AI1740" s="4">
        <v>0</v>
      </c>
      <c r="AJ1740" s="4">
        <v>0</v>
      </c>
      <c r="AK1740" s="4">
        <v>0</v>
      </c>
      <c r="AL1740" t="s">
        <v>2759</v>
      </c>
      <c r="AM1740" t="s">
        <v>13</v>
      </c>
    </row>
    <row r="1741" spans="1:39" x14ac:dyDescent="0.25">
      <c r="A1741" t="s">
        <v>2159</v>
      </c>
      <c r="B1741" t="s">
        <v>2160</v>
      </c>
      <c r="C1741" t="s">
        <v>3</v>
      </c>
      <c r="D1741" t="s">
        <v>2161</v>
      </c>
      <c r="E1741" t="str">
        <f>_xlfn.XLOOKUP(D1741,Planilha2!A:A,Planilha2!B:B)</f>
        <v>CC Manutençao</v>
      </c>
      <c r="F1741" s="2">
        <v>45321</v>
      </c>
      <c r="G1741" t="s">
        <v>2760</v>
      </c>
      <c r="H1741" s="10" t="s">
        <v>5805</v>
      </c>
      <c r="I1741" t="s">
        <v>2761</v>
      </c>
      <c r="J1741" t="s">
        <v>2762</v>
      </c>
      <c r="K1741" t="s">
        <v>2541</v>
      </c>
      <c r="L1741" t="str">
        <f t="shared" si="54"/>
        <v>Material</v>
      </c>
      <c r="M1741" t="s">
        <v>0</v>
      </c>
      <c r="N1741" t="s">
        <v>0</v>
      </c>
      <c r="O1741" t="s">
        <v>2165</v>
      </c>
      <c r="P1741">
        <v>1118</v>
      </c>
      <c r="Q1741" t="str">
        <f>_xlfn.XLOOKUP(P1741,Planilha1!$A$2:$A$3,Planilha1!$B$2:$B$3)</f>
        <v>Riocentro</v>
      </c>
      <c r="R1741" t="s">
        <v>0</v>
      </c>
      <c r="S1741" s="3">
        <v>1</v>
      </c>
      <c r="T1741" t="s">
        <v>210</v>
      </c>
      <c r="U1741" s="3">
        <v>1</v>
      </c>
      <c r="V1741" t="s">
        <v>210</v>
      </c>
      <c r="W1741" s="4">
        <v>1178.6500000000001</v>
      </c>
      <c r="X1741" s="17">
        <f t="shared" si="55"/>
        <v>1178.6500000000001</v>
      </c>
      <c r="Y1741" t="s">
        <v>11</v>
      </c>
      <c r="Z1741" s="3">
        <v>1</v>
      </c>
      <c r="AA1741" s="3">
        <v>0</v>
      </c>
      <c r="AB1741" s="3">
        <v>0</v>
      </c>
      <c r="AC1741" s="3">
        <v>0</v>
      </c>
      <c r="AD1741" s="4">
        <v>0</v>
      </c>
      <c r="AE1741" s="3">
        <v>0</v>
      </c>
      <c r="AF1741" s="4">
        <v>0</v>
      </c>
      <c r="AG1741" s="3">
        <v>1</v>
      </c>
      <c r="AH1741" s="4">
        <v>0</v>
      </c>
      <c r="AI1741" s="4">
        <v>0</v>
      </c>
      <c r="AJ1741" s="4">
        <v>0</v>
      </c>
      <c r="AK1741" s="4">
        <v>0</v>
      </c>
      <c r="AL1741" t="s">
        <v>2763</v>
      </c>
      <c r="AM1741" t="s">
        <v>13</v>
      </c>
    </row>
    <row r="1742" spans="1:39" x14ac:dyDescent="0.25">
      <c r="A1742" t="s">
        <v>2159</v>
      </c>
      <c r="B1742" t="s">
        <v>2160</v>
      </c>
      <c r="C1742" t="s">
        <v>3</v>
      </c>
      <c r="D1742" t="s">
        <v>2161</v>
      </c>
      <c r="E1742" t="str">
        <f>_xlfn.XLOOKUP(D1742,Planilha2!A:A,Planilha2!B:B)</f>
        <v>CC Manutençao</v>
      </c>
      <c r="F1742" s="2">
        <v>45321</v>
      </c>
      <c r="G1742" t="s">
        <v>511</v>
      </c>
      <c r="H1742" s="10" t="s">
        <v>5616</v>
      </c>
      <c r="I1742" t="s">
        <v>2764</v>
      </c>
      <c r="J1742" t="s">
        <v>2765</v>
      </c>
      <c r="K1742" t="s">
        <v>338</v>
      </c>
      <c r="L1742" t="str">
        <f t="shared" si="54"/>
        <v>Locação</v>
      </c>
      <c r="M1742" t="s">
        <v>0</v>
      </c>
      <c r="N1742" t="s">
        <v>0</v>
      </c>
      <c r="O1742" t="s">
        <v>2165</v>
      </c>
      <c r="P1742">
        <v>1118</v>
      </c>
      <c r="Q1742" t="str">
        <f>_xlfn.XLOOKUP(P1742,Planilha1!$A$2:$A$3,Planilha1!$B$2:$B$3)</f>
        <v>Riocentro</v>
      </c>
      <c r="R1742" t="s">
        <v>2228</v>
      </c>
      <c r="S1742" s="3">
        <v>4</v>
      </c>
      <c r="T1742" t="s">
        <v>10</v>
      </c>
      <c r="U1742" s="3">
        <v>4</v>
      </c>
      <c r="V1742" t="s">
        <v>10</v>
      </c>
      <c r="W1742" s="4">
        <v>3000</v>
      </c>
      <c r="X1742" s="17">
        <f t="shared" si="55"/>
        <v>12000</v>
      </c>
      <c r="Y1742" t="s">
        <v>11</v>
      </c>
      <c r="Z1742" s="3">
        <v>1</v>
      </c>
      <c r="AA1742" s="3">
        <v>0</v>
      </c>
      <c r="AB1742" s="3">
        <v>0</v>
      </c>
      <c r="AC1742" s="3">
        <v>0</v>
      </c>
      <c r="AD1742" s="4">
        <v>0</v>
      </c>
      <c r="AE1742" s="3">
        <v>0</v>
      </c>
      <c r="AF1742" s="4">
        <v>0</v>
      </c>
      <c r="AG1742" s="3">
        <v>1</v>
      </c>
      <c r="AH1742" s="4">
        <v>0</v>
      </c>
      <c r="AI1742" s="4">
        <v>0</v>
      </c>
      <c r="AJ1742" s="4">
        <v>0</v>
      </c>
      <c r="AK1742" s="4">
        <v>0</v>
      </c>
      <c r="AL1742" t="s">
        <v>2766</v>
      </c>
      <c r="AM1742" t="s">
        <v>13</v>
      </c>
    </row>
    <row r="1743" spans="1:39" x14ac:dyDescent="0.25">
      <c r="A1743" t="s">
        <v>2159</v>
      </c>
      <c r="B1743" t="s">
        <v>2160</v>
      </c>
      <c r="C1743" t="s">
        <v>3</v>
      </c>
      <c r="D1743" t="s">
        <v>2161</v>
      </c>
      <c r="E1743" t="str">
        <f>_xlfn.XLOOKUP(D1743,Planilha2!A:A,Planilha2!B:B)</f>
        <v>CC Manutençao</v>
      </c>
      <c r="F1743" s="2">
        <v>45321</v>
      </c>
      <c r="G1743" t="s">
        <v>2551</v>
      </c>
      <c r="H1743" s="10" t="s">
        <v>5781</v>
      </c>
      <c r="I1743" t="s">
        <v>2767</v>
      </c>
      <c r="J1743" t="s">
        <v>2768</v>
      </c>
      <c r="K1743" t="s">
        <v>2541</v>
      </c>
      <c r="L1743" t="str">
        <f t="shared" si="54"/>
        <v>Material</v>
      </c>
      <c r="M1743" t="s">
        <v>0</v>
      </c>
      <c r="N1743" t="s">
        <v>0</v>
      </c>
      <c r="O1743" t="s">
        <v>2165</v>
      </c>
      <c r="P1743">
        <v>1118</v>
      </c>
      <c r="Q1743" t="str">
        <f>_xlfn.XLOOKUP(P1743,Planilha1!$A$2:$A$3,Planilha1!$B$2:$B$3)</f>
        <v>Riocentro</v>
      </c>
      <c r="R1743" t="s">
        <v>0</v>
      </c>
      <c r="S1743" s="3">
        <v>1</v>
      </c>
      <c r="T1743" t="s">
        <v>210</v>
      </c>
      <c r="U1743" s="3">
        <v>1</v>
      </c>
      <c r="V1743" t="s">
        <v>210</v>
      </c>
      <c r="W1743" s="4">
        <v>86.4</v>
      </c>
      <c r="X1743" s="17">
        <f t="shared" si="55"/>
        <v>86.4</v>
      </c>
      <c r="Y1743" t="s">
        <v>11</v>
      </c>
      <c r="Z1743" s="3">
        <v>1</v>
      </c>
      <c r="AA1743" s="3">
        <v>0</v>
      </c>
      <c r="AB1743" s="3">
        <v>0</v>
      </c>
      <c r="AC1743" s="3">
        <v>0</v>
      </c>
      <c r="AD1743" s="4">
        <v>0</v>
      </c>
      <c r="AE1743" s="3">
        <v>0</v>
      </c>
      <c r="AF1743" s="4">
        <v>0</v>
      </c>
      <c r="AG1743" s="3">
        <v>1</v>
      </c>
      <c r="AH1743" s="4">
        <v>0</v>
      </c>
      <c r="AI1743" s="4">
        <v>0</v>
      </c>
      <c r="AJ1743" s="4">
        <v>0</v>
      </c>
      <c r="AK1743" s="4">
        <v>0</v>
      </c>
      <c r="AL1743" t="s">
        <v>2769</v>
      </c>
      <c r="AM1743" t="s">
        <v>13</v>
      </c>
    </row>
    <row r="1744" spans="1:39" x14ac:dyDescent="0.25">
      <c r="A1744" t="s">
        <v>2178</v>
      </c>
      <c r="B1744" t="s">
        <v>2160</v>
      </c>
      <c r="C1744" t="s">
        <v>3</v>
      </c>
      <c r="D1744" t="s">
        <v>2161</v>
      </c>
      <c r="E1744" t="str">
        <f>_xlfn.XLOOKUP(D1744,Planilha2!A:A,Planilha2!B:B)</f>
        <v>CC Manutençao</v>
      </c>
      <c r="F1744" s="2">
        <v>45321</v>
      </c>
      <c r="G1744" t="s">
        <v>2551</v>
      </c>
      <c r="H1744" s="10" t="s">
        <v>5781</v>
      </c>
      <c r="I1744" t="s">
        <v>2770</v>
      </c>
      <c r="J1744" t="s">
        <v>2771</v>
      </c>
      <c r="K1744" t="s">
        <v>2541</v>
      </c>
      <c r="L1744" t="str">
        <f t="shared" si="54"/>
        <v>Material</v>
      </c>
      <c r="M1744" t="s">
        <v>0</v>
      </c>
      <c r="N1744" t="s">
        <v>0</v>
      </c>
      <c r="O1744" t="s">
        <v>2165</v>
      </c>
      <c r="P1744">
        <v>1118</v>
      </c>
      <c r="Q1744" t="str">
        <f>_xlfn.XLOOKUP(P1744,Planilha1!$A$2:$A$3,Planilha1!$B$2:$B$3)</f>
        <v>Riocentro</v>
      </c>
      <c r="R1744" t="s">
        <v>0</v>
      </c>
      <c r="S1744" s="3">
        <v>1</v>
      </c>
      <c r="T1744" t="s">
        <v>210</v>
      </c>
      <c r="U1744" s="3">
        <v>1</v>
      </c>
      <c r="V1744" t="s">
        <v>210</v>
      </c>
      <c r="W1744" s="4">
        <v>59.66</v>
      </c>
      <c r="X1744" s="17">
        <f t="shared" si="55"/>
        <v>59.66</v>
      </c>
      <c r="Y1744" t="s">
        <v>11</v>
      </c>
      <c r="Z1744" s="3">
        <v>1</v>
      </c>
      <c r="AA1744" s="3">
        <v>0</v>
      </c>
      <c r="AB1744" s="3">
        <v>0</v>
      </c>
      <c r="AC1744" s="3">
        <v>0</v>
      </c>
      <c r="AD1744" s="4">
        <v>0</v>
      </c>
      <c r="AE1744" s="3">
        <v>0</v>
      </c>
      <c r="AF1744" s="4">
        <v>0</v>
      </c>
      <c r="AG1744" s="3">
        <v>1</v>
      </c>
      <c r="AH1744" s="4">
        <v>0</v>
      </c>
      <c r="AI1744" s="4">
        <v>0</v>
      </c>
      <c r="AJ1744" s="4">
        <v>0</v>
      </c>
      <c r="AK1744" s="4">
        <v>0</v>
      </c>
      <c r="AL1744" t="s">
        <v>2769</v>
      </c>
      <c r="AM1744" t="s">
        <v>13</v>
      </c>
    </row>
    <row r="1745" spans="1:39" x14ac:dyDescent="0.25">
      <c r="A1745" t="s">
        <v>2182</v>
      </c>
      <c r="B1745" t="s">
        <v>2160</v>
      </c>
      <c r="C1745" t="s">
        <v>3</v>
      </c>
      <c r="D1745" t="s">
        <v>2161</v>
      </c>
      <c r="E1745" t="str">
        <f>_xlfn.XLOOKUP(D1745,Planilha2!A:A,Planilha2!B:B)</f>
        <v>CC Manutençao</v>
      </c>
      <c r="F1745" s="2">
        <v>45321</v>
      </c>
      <c r="G1745" t="s">
        <v>2551</v>
      </c>
      <c r="H1745" s="10" t="s">
        <v>5781</v>
      </c>
      <c r="I1745" t="s">
        <v>2772</v>
      </c>
      <c r="J1745" t="s">
        <v>2773</v>
      </c>
      <c r="K1745" t="s">
        <v>1146</v>
      </c>
      <c r="L1745" t="str">
        <f t="shared" si="54"/>
        <v>Material</v>
      </c>
      <c r="M1745" t="s">
        <v>0</v>
      </c>
      <c r="N1745" t="s">
        <v>0</v>
      </c>
      <c r="O1745" t="s">
        <v>2165</v>
      </c>
      <c r="P1745">
        <v>1118</v>
      </c>
      <c r="Q1745" t="str">
        <f>_xlfn.XLOOKUP(P1745,Planilha1!$A$2:$A$3,Planilha1!$B$2:$B$3)</f>
        <v>Riocentro</v>
      </c>
      <c r="R1745" t="s">
        <v>0</v>
      </c>
      <c r="S1745" s="3">
        <v>100</v>
      </c>
      <c r="T1745" t="s">
        <v>2774</v>
      </c>
      <c r="U1745" s="3">
        <v>100</v>
      </c>
      <c r="V1745" t="s">
        <v>2774</v>
      </c>
      <c r="W1745" s="4">
        <v>6.58</v>
      </c>
      <c r="X1745" s="17">
        <f t="shared" si="55"/>
        <v>658</v>
      </c>
      <c r="Y1745" t="s">
        <v>11</v>
      </c>
      <c r="Z1745" s="3">
        <v>1</v>
      </c>
      <c r="AA1745" s="3">
        <v>0</v>
      </c>
      <c r="AB1745" s="3">
        <v>0</v>
      </c>
      <c r="AC1745" s="3">
        <v>0</v>
      </c>
      <c r="AD1745" s="4">
        <v>0</v>
      </c>
      <c r="AE1745" s="3">
        <v>0</v>
      </c>
      <c r="AF1745" s="4">
        <v>0</v>
      </c>
      <c r="AG1745" s="3">
        <v>1</v>
      </c>
      <c r="AH1745" s="4">
        <v>0</v>
      </c>
      <c r="AI1745" s="4">
        <v>0</v>
      </c>
      <c r="AJ1745" s="4">
        <v>0</v>
      </c>
      <c r="AK1745" s="4">
        <v>0</v>
      </c>
      <c r="AL1745" t="s">
        <v>2769</v>
      </c>
      <c r="AM1745" t="s">
        <v>13</v>
      </c>
    </row>
    <row r="1746" spans="1:39" x14ac:dyDescent="0.25">
      <c r="A1746" t="s">
        <v>2159</v>
      </c>
      <c r="B1746" t="s">
        <v>2160</v>
      </c>
      <c r="C1746" t="s">
        <v>3</v>
      </c>
      <c r="D1746" t="s">
        <v>2161</v>
      </c>
      <c r="E1746" t="str">
        <f>_xlfn.XLOOKUP(D1746,Planilha2!A:A,Planilha2!B:B)</f>
        <v>CC Manutençao</v>
      </c>
      <c r="F1746" s="2">
        <v>45321</v>
      </c>
      <c r="G1746" t="s">
        <v>2775</v>
      </c>
      <c r="H1746" s="10" t="s">
        <v>5806</v>
      </c>
      <c r="I1746" t="s">
        <v>2776</v>
      </c>
      <c r="J1746" t="s">
        <v>2777</v>
      </c>
      <c r="K1746" t="s">
        <v>1146</v>
      </c>
      <c r="L1746" t="str">
        <f t="shared" si="54"/>
        <v>Material</v>
      </c>
      <c r="M1746" t="s">
        <v>0</v>
      </c>
      <c r="N1746" t="s">
        <v>0</v>
      </c>
      <c r="O1746" t="s">
        <v>2165</v>
      </c>
      <c r="P1746">
        <v>1118</v>
      </c>
      <c r="Q1746" t="str">
        <f>_xlfn.XLOOKUP(P1746,Planilha1!$A$2:$A$3,Planilha1!$B$2:$B$3)</f>
        <v>Riocentro</v>
      </c>
      <c r="R1746" t="s">
        <v>2297</v>
      </c>
      <c r="S1746" s="3">
        <v>2</v>
      </c>
      <c r="T1746" t="s">
        <v>210</v>
      </c>
      <c r="U1746" s="3">
        <v>2</v>
      </c>
      <c r="V1746" t="s">
        <v>210</v>
      </c>
      <c r="W1746" s="4">
        <v>828.6</v>
      </c>
      <c r="X1746" s="17">
        <f t="shared" si="55"/>
        <v>1657.2</v>
      </c>
      <c r="Y1746" t="s">
        <v>11</v>
      </c>
      <c r="Z1746" s="3">
        <v>1</v>
      </c>
      <c r="AA1746" s="3">
        <v>0</v>
      </c>
      <c r="AB1746" s="3">
        <v>0</v>
      </c>
      <c r="AC1746" s="3">
        <v>0</v>
      </c>
      <c r="AD1746" s="4">
        <v>0</v>
      </c>
      <c r="AE1746" s="3">
        <v>0</v>
      </c>
      <c r="AF1746" s="4">
        <v>0</v>
      </c>
      <c r="AG1746" s="3">
        <v>1</v>
      </c>
      <c r="AH1746" s="4">
        <v>0</v>
      </c>
      <c r="AI1746" s="4">
        <v>0</v>
      </c>
      <c r="AJ1746" s="4">
        <v>0</v>
      </c>
      <c r="AK1746" s="4">
        <v>0</v>
      </c>
      <c r="AL1746" t="s">
        <v>2778</v>
      </c>
      <c r="AM1746" t="s">
        <v>13</v>
      </c>
    </row>
    <row r="1747" spans="1:39" x14ac:dyDescent="0.25">
      <c r="A1747" t="s">
        <v>2159</v>
      </c>
      <c r="B1747" t="s">
        <v>2160</v>
      </c>
      <c r="C1747" t="s">
        <v>3</v>
      </c>
      <c r="D1747" t="s">
        <v>2161</v>
      </c>
      <c r="E1747" t="str">
        <f>_xlfn.XLOOKUP(D1747,Planilha2!A:A,Planilha2!B:B)</f>
        <v>CC Manutençao</v>
      </c>
      <c r="F1747" s="2">
        <v>45321</v>
      </c>
      <c r="G1747" t="s">
        <v>2294</v>
      </c>
      <c r="H1747" s="10" t="s">
        <v>5746</v>
      </c>
      <c r="I1747" t="s">
        <v>2779</v>
      </c>
      <c r="J1747" t="s">
        <v>2780</v>
      </c>
      <c r="K1747" t="s">
        <v>2541</v>
      </c>
      <c r="L1747" t="str">
        <f t="shared" si="54"/>
        <v>Material</v>
      </c>
      <c r="M1747" t="s">
        <v>0</v>
      </c>
      <c r="N1747" t="s">
        <v>0</v>
      </c>
      <c r="O1747" t="s">
        <v>2165</v>
      </c>
      <c r="P1747">
        <v>1118</v>
      </c>
      <c r="Q1747" t="str">
        <f>_xlfn.XLOOKUP(P1747,Planilha1!$A$2:$A$3,Planilha1!$B$2:$B$3)</f>
        <v>Riocentro</v>
      </c>
      <c r="R1747" t="s">
        <v>2297</v>
      </c>
      <c r="S1747" s="3">
        <v>6</v>
      </c>
      <c r="T1747" t="s">
        <v>210</v>
      </c>
      <c r="U1747" s="3">
        <v>6</v>
      </c>
      <c r="V1747" t="s">
        <v>210</v>
      </c>
      <c r="W1747" s="4">
        <v>201</v>
      </c>
      <c r="X1747" s="17">
        <f t="shared" si="55"/>
        <v>1206</v>
      </c>
      <c r="Y1747" t="s">
        <v>11</v>
      </c>
      <c r="Z1747" s="3">
        <v>1</v>
      </c>
      <c r="AA1747" s="3">
        <v>0</v>
      </c>
      <c r="AB1747" s="3">
        <v>0</v>
      </c>
      <c r="AC1747" s="3">
        <v>0</v>
      </c>
      <c r="AD1747" s="4">
        <v>0</v>
      </c>
      <c r="AE1747" s="3">
        <v>0</v>
      </c>
      <c r="AF1747" s="4">
        <v>0</v>
      </c>
      <c r="AG1747" s="3">
        <v>1</v>
      </c>
      <c r="AH1747" s="4">
        <v>0</v>
      </c>
      <c r="AI1747" s="4">
        <v>0</v>
      </c>
      <c r="AJ1747" s="4">
        <v>0</v>
      </c>
      <c r="AK1747" s="4">
        <v>0</v>
      </c>
      <c r="AL1747" t="s">
        <v>2781</v>
      </c>
      <c r="AM1747" t="s">
        <v>13</v>
      </c>
    </row>
    <row r="1748" spans="1:39" x14ac:dyDescent="0.25">
      <c r="A1748" t="s">
        <v>2159</v>
      </c>
      <c r="B1748" t="s">
        <v>2160</v>
      </c>
      <c r="C1748" t="s">
        <v>3</v>
      </c>
      <c r="D1748" t="s">
        <v>2241</v>
      </c>
      <c r="E1748" t="str">
        <f>_xlfn.XLOOKUP(D1748,Planilha2!A:A,Planilha2!B:B)</f>
        <v>CC Marketing</v>
      </c>
      <c r="F1748" s="2">
        <v>45322</v>
      </c>
      <c r="G1748" t="s">
        <v>1366</v>
      </c>
      <c r="H1748" s="10" t="s">
        <v>5695</v>
      </c>
      <c r="I1748" t="s">
        <v>793</v>
      </c>
      <c r="J1748" t="s">
        <v>2782</v>
      </c>
      <c r="K1748" t="s">
        <v>8</v>
      </c>
      <c r="L1748" t="str">
        <f t="shared" si="54"/>
        <v>Serviço</v>
      </c>
      <c r="M1748" t="s">
        <v>0</v>
      </c>
      <c r="N1748" t="s">
        <v>0</v>
      </c>
      <c r="O1748" t="s">
        <v>2165</v>
      </c>
      <c r="P1748">
        <v>1118</v>
      </c>
      <c r="Q1748" t="str">
        <f>_xlfn.XLOOKUP(P1748,Planilha1!$A$2:$A$3,Planilha1!$B$2:$B$3)</f>
        <v>Riocentro</v>
      </c>
      <c r="R1748" t="s">
        <v>0</v>
      </c>
      <c r="S1748" s="3">
        <v>1</v>
      </c>
      <c r="T1748" t="s">
        <v>10</v>
      </c>
      <c r="U1748" s="3">
        <v>1</v>
      </c>
      <c r="V1748" t="s">
        <v>10</v>
      </c>
      <c r="W1748" s="4">
        <v>5500</v>
      </c>
      <c r="X1748" s="17">
        <f t="shared" si="55"/>
        <v>5500</v>
      </c>
      <c r="Y1748" t="s">
        <v>11</v>
      </c>
      <c r="Z1748" s="3">
        <v>1</v>
      </c>
      <c r="AA1748" s="3">
        <v>0</v>
      </c>
      <c r="AB1748" s="3">
        <v>0</v>
      </c>
      <c r="AC1748" s="3">
        <v>0</v>
      </c>
      <c r="AD1748" s="4">
        <v>0</v>
      </c>
      <c r="AE1748" s="3">
        <v>0</v>
      </c>
      <c r="AF1748" s="4">
        <v>0</v>
      </c>
      <c r="AG1748" s="3">
        <v>1</v>
      </c>
      <c r="AH1748" s="4">
        <v>0</v>
      </c>
      <c r="AI1748" s="4">
        <v>0</v>
      </c>
      <c r="AJ1748" s="4">
        <v>0</v>
      </c>
      <c r="AK1748" s="4">
        <v>0</v>
      </c>
      <c r="AL1748" t="s">
        <v>2783</v>
      </c>
      <c r="AM1748" t="s">
        <v>13</v>
      </c>
    </row>
    <row r="1749" spans="1:39" x14ac:dyDescent="0.25">
      <c r="A1749" t="s">
        <v>2159</v>
      </c>
      <c r="B1749" t="s">
        <v>2160</v>
      </c>
      <c r="C1749" t="s">
        <v>3</v>
      </c>
      <c r="D1749" t="s">
        <v>2266</v>
      </c>
      <c r="E1749" t="str">
        <f>_xlfn.XLOOKUP(D1749,Planilha2!A:A,Planilha2!B:B)</f>
        <v>Arena Manut</v>
      </c>
      <c r="F1749" s="2">
        <v>45322</v>
      </c>
      <c r="G1749" t="s">
        <v>2784</v>
      </c>
      <c r="H1749" s="10" t="s">
        <v>5807</v>
      </c>
      <c r="I1749" t="s">
        <v>40</v>
      </c>
      <c r="J1749" t="s">
        <v>2267</v>
      </c>
      <c r="K1749" t="s">
        <v>8</v>
      </c>
      <c r="L1749" t="str">
        <f t="shared" si="54"/>
        <v>Serviço</v>
      </c>
      <c r="M1749" t="s">
        <v>0</v>
      </c>
      <c r="N1749" t="s">
        <v>0</v>
      </c>
      <c r="O1749" t="s">
        <v>2165</v>
      </c>
      <c r="P1749">
        <v>2118</v>
      </c>
      <c r="Q1749" t="str">
        <f>_xlfn.XLOOKUP(P1749,Planilha1!$A$2:$A$3,Planilha1!$B$2:$B$3)</f>
        <v>Arena</v>
      </c>
      <c r="R1749" t="s">
        <v>0</v>
      </c>
      <c r="S1749" s="3">
        <v>1</v>
      </c>
      <c r="T1749" t="s">
        <v>10</v>
      </c>
      <c r="U1749" s="3">
        <v>1</v>
      </c>
      <c r="V1749" t="s">
        <v>10</v>
      </c>
      <c r="W1749" s="4">
        <v>2360</v>
      </c>
      <c r="X1749" s="17">
        <f t="shared" si="55"/>
        <v>2360</v>
      </c>
      <c r="Y1749" t="s">
        <v>11</v>
      </c>
      <c r="Z1749" s="3">
        <v>1</v>
      </c>
      <c r="AA1749" s="3">
        <v>0</v>
      </c>
      <c r="AB1749" s="3">
        <v>0</v>
      </c>
      <c r="AC1749" s="3">
        <v>0</v>
      </c>
      <c r="AD1749" s="4">
        <v>0</v>
      </c>
      <c r="AE1749" s="3">
        <v>0</v>
      </c>
      <c r="AF1749" s="4">
        <v>0</v>
      </c>
      <c r="AG1749" s="3">
        <v>1</v>
      </c>
      <c r="AH1749" s="4">
        <v>0</v>
      </c>
      <c r="AI1749" s="4">
        <v>0</v>
      </c>
      <c r="AJ1749" s="4">
        <v>0</v>
      </c>
      <c r="AK1749" s="4">
        <v>0</v>
      </c>
      <c r="AL1749" t="s">
        <v>2785</v>
      </c>
      <c r="AM1749" t="s">
        <v>13</v>
      </c>
    </row>
    <row r="1750" spans="1:39" x14ac:dyDescent="0.25">
      <c r="A1750" t="s">
        <v>2159</v>
      </c>
      <c r="B1750" t="s">
        <v>2160</v>
      </c>
      <c r="C1750" t="s">
        <v>3</v>
      </c>
      <c r="D1750" t="s">
        <v>2519</v>
      </c>
      <c r="E1750" t="str">
        <f>_xlfn.XLOOKUP(D1750,Planilha2!A:A,Planilha2!B:B)</f>
        <v>Arena Juridíco</v>
      </c>
      <c r="F1750" s="2">
        <v>45322</v>
      </c>
      <c r="G1750" t="s">
        <v>2520</v>
      </c>
      <c r="H1750" s="10" t="s">
        <v>5774</v>
      </c>
      <c r="I1750" t="s">
        <v>2253</v>
      </c>
      <c r="J1750" t="s">
        <v>2254</v>
      </c>
      <c r="K1750" t="s">
        <v>2255</v>
      </c>
      <c r="L1750" t="str">
        <f t="shared" si="54"/>
        <v>Serviço</v>
      </c>
      <c r="M1750" t="s">
        <v>23</v>
      </c>
      <c r="N1750" t="s">
        <v>0</v>
      </c>
      <c r="O1750" t="s">
        <v>2165</v>
      </c>
      <c r="P1750">
        <v>2118</v>
      </c>
      <c r="Q1750" t="str">
        <f>_xlfn.XLOOKUP(P1750,Planilha1!$A$2:$A$3,Planilha1!$B$2:$B$3)</f>
        <v>Arena</v>
      </c>
      <c r="R1750" t="s">
        <v>0</v>
      </c>
      <c r="S1750" s="5">
        <v>83209.36</v>
      </c>
      <c r="T1750" t="s">
        <v>10</v>
      </c>
      <c r="U1750" s="5">
        <v>83209.36</v>
      </c>
      <c r="V1750" t="s">
        <v>10</v>
      </c>
      <c r="W1750" s="4">
        <v>1</v>
      </c>
      <c r="X1750" s="17">
        <f t="shared" si="55"/>
        <v>83209.36</v>
      </c>
      <c r="Y1750" t="s">
        <v>11</v>
      </c>
      <c r="Z1750" s="3">
        <v>1</v>
      </c>
      <c r="AA1750" s="3">
        <v>0</v>
      </c>
      <c r="AB1750" s="3">
        <v>0</v>
      </c>
      <c r="AC1750" s="3">
        <v>0</v>
      </c>
      <c r="AD1750" s="4">
        <v>0</v>
      </c>
      <c r="AE1750" s="3">
        <v>0</v>
      </c>
      <c r="AF1750" s="4">
        <v>0</v>
      </c>
      <c r="AG1750" s="3">
        <v>1</v>
      </c>
      <c r="AH1750" s="4">
        <v>0</v>
      </c>
      <c r="AI1750" s="4">
        <v>0</v>
      </c>
      <c r="AJ1750" s="4">
        <v>0</v>
      </c>
      <c r="AK1750" s="4">
        <v>0</v>
      </c>
      <c r="AL1750" t="s">
        <v>2786</v>
      </c>
      <c r="AM1750" t="s">
        <v>13</v>
      </c>
    </row>
    <row r="1751" spans="1:39" x14ac:dyDescent="0.25">
      <c r="A1751" t="s">
        <v>2178</v>
      </c>
      <c r="B1751" t="s">
        <v>2160</v>
      </c>
      <c r="C1751" t="s">
        <v>3</v>
      </c>
      <c r="D1751" t="s">
        <v>2218</v>
      </c>
      <c r="E1751" t="str">
        <f>_xlfn.XLOOKUP(D1751,Planilha2!A:A,Planilha2!B:B)</f>
        <v>CC Adm.</v>
      </c>
      <c r="F1751" s="2">
        <v>45322</v>
      </c>
      <c r="G1751" t="s">
        <v>2787</v>
      </c>
      <c r="H1751" s="10" t="s">
        <v>5808</v>
      </c>
      <c r="I1751" t="s">
        <v>2199</v>
      </c>
      <c r="J1751" t="s">
        <v>2200</v>
      </c>
      <c r="K1751" t="s">
        <v>8</v>
      </c>
      <c r="L1751" t="str">
        <f t="shared" si="54"/>
        <v>Serviço</v>
      </c>
      <c r="M1751" t="s">
        <v>0</v>
      </c>
      <c r="N1751" t="s">
        <v>0</v>
      </c>
      <c r="O1751" t="s">
        <v>2165</v>
      </c>
      <c r="P1751">
        <v>1118</v>
      </c>
      <c r="Q1751" t="str">
        <f>_xlfn.XLOOKUP(P1751,Planilha1!$A$2:$A$3,Planilha1!$B$2:$B$3)</f>
        <v>Riocentro</v>
      </c>
      <c r="R1751" t="s">
        <v>0</v>
      </c>
      <c r="S1751" s="3">
        <v>1</v>
      </c>
      <c r="T1751" t="s">
        <v>210</v>
      </c>
      <c r="U1751" s="3">
        <v>1</v>
      </c>
      <c r="V1751" t="s">
        <v>210</v>
      </c>
      <c r="W1751" s="4">
        <v>323.98</v>
      </c>
      <c r="X1751" s="17">
        <f t="shared" si="55"/>
        <v>323.98</v>
      </c>
      <c r="Y1751" t="s">
        <v>11</v>
      </c>
      <c r="Z1751" s="3">
        <v>1</v>
      </c>
      <c r="AA1751" s="3">
        <v>0</v>
      </c>
      <c r="AB1751" s="3">
        <v>0</v>
      </c>
      <c r="AC1751" s="3">
        <v>0</v>
      </c>
      <c r="AD1751" s="4">
        <v>0</v>
      </c>
      <c r="AE1751" s="3">
        <v>0</v>
      </c>
      <c r="AF1751" s="4">
        <v>0</v>
      </c>
      <c r="AG1751" s="3">
        <v>1</v>
      </c>
      <c r="AH1751" s="4">
        <v>0</v>
      </c>
      <c r="AI1751" s="4">
        <v>0</v>
      </c>
      <c r="AJ1751" s="4">
        <v>0</v>
      </c>
      <c r="AK1751" s="4">
        <v>0</v>
      </c>
      <c r="AL1751" t="s">
        <v>2788</v>
      </c>
      <c r="AM1751" t="s">
        <v>13</v>
      </c>
    </row>
    <row r="1752" spans="1:39" x14ac:dyDescent="0.25">
      <c r="A1752" t="s">
        <v>2182</v>
      </c>
      <c r="B1752" t="s">
        <v>2160</v>
      </c>
      <c r="C1752" t="s">
        <v>3</v>
      </c>
      <c r="D1752" t="s">
        <v>2218</v>
      </c>
      <c r="E1752" t="str">
        <f>_xlfn.XLOOKUP(D1752,Planilha2!A:A,Planilha2!B:B)</f>
        <v>CC Adm.</v>
      </c>
      <c r="F1752" s="2">
        <v>45322</v>
      </c>
      <c r="G1752" t="s">
        <v>2787</v>
      </c>
      <c r="H1752" s="10" t="s">
        <v>5808</v>
      </c>
      <c r="I1752" t="s">
        <v>2199</v>
      </c>
      <c r="J1752" t="s">
        <v>2200</v>
      </c>
      <c r="K1752" t="s">
        <v>8</v>
      </c>
      <c r="L1752" t="str">
        <f t="shared" si="54"/>
        <v>Serviço</v>
      </c>
      <c r="M1752" t="s">
        <v>0</v>
      </c>
      <c r="N1752" t="s">
        <v>0</v>
      </c>
      <c r="O1752" t="s">
        <v>2165</v>
      </c>
      <c r="P1752">
        <v>1118</v>
      </c>
      <c r="Q1752" t="str">
        <f>_xlfn.XLOOKUP(P1752,Planilha1!$A$2:$A$3,Planilha1!$B$2:$B$3)</f>
        <v>Riocentro</v>
      </c>
      <c r="R1752" t="s">
        <v>0</v>
      </c>
      <c r="S1752" s="3">
        <v>1</v>
      </c>
      <c r="T1752" t="s">
        <v>210</v>
      </c>
      <c r="U1752" s="3">
        <v>1</v>
      </c>
      <c r="V1752" t="s">
        <v>210</v>
      </c>
      <c r="W1752" s="4">
        <v>150</v>
      </c>
      <c r="X1752" s="17">
        <f t="shared" si="55"/>
        <v>150</v>
      </c>
      <c r="Y1752" t="s">
        <v>11</v>
      </c>
      <c r="Z1752" s="3">
        <v>1</v>
      </c>
      <c r="AA1752" s="3">
        <v>0</v>
      </c>
      <c r="AB1752" s="3">
        <v>0</v>
      </c>
      <c r="AC1752" s="3">
        <v>0</v>
      </c>
      <c r="AD1752" s="4">
        <v>0</v>
      </c>
      <c r="AE1752" s="3">
        <v>0</v>
      </c>
      <c r="AF1752" s="4">
        <v>0</v>
      </c>
      <c r="AG1752" s="3">
        <v>1</v>
      </c>
      <c r="AH1752" s="4">
        <v>0</v>
      </c>
      <c r="AI1752" s="4">
        <v>0</v>
      </c>
      <c r="AJ1752" s="4">
        <v>0</v>
      </c>
      <c r="AK1752" s="4">
        <v>0</v>
      </c>
      <c r="AL1752" t="s">
        <v>2788</v>
      </c>
      <c r="AM1752" t="s">
        <v>13</v>
      </c>
    </row>
    <row r="1753" spans="1:39" x14ac:dyDescent="0.25">
      <c r="A1753" t="s">
        <v>2159</v>
      </c>
      <c r="B1753" t="s">
        <v>2160</v>
      </c>
      <c r="C1753" t="s">
        <v>3</v>
      </c>
      <c r="D1753" t="s">
        <v>2167</v>
      </c>
      <c r="E1753" t="str">
        <f>_xlfn.XLOOKUP(D1753,Planilha2!A:A,Planilha2!B:B)</f>
        <v>Arena Adm.</v>
      </c>
      <c r="F1753" s="2">
        <v>45322</v>
      </c>
      <c r="G1753" t="s">
        <v>2787</v>
      </c>
      <c r="H1753" s="10" t="s">
        <v>5808</v>
      </c>
      <c r="I1753" t="s">
        <v>2199</v>
      </c>
      <c r="J1753" t="s">
        <v>2200</v>
      </c>
      <c r="K1753" t="s">
        <v>8</v>
      </c>
      <c r="L1753" t="str">
        <f t="shared" si="54"/>
        <v>Serviço</v>
      </c>
      <c r="M1753" t="s">
        <v>0</v>
      </c>
      <c r="N1753" t="s">
        <v>0</v>
      </c>
      <c r="O1753" t="s">
        <v>2165</v>
      </c>
      <c r="P1753">
        <v>2118</v>
      </c>
      <c r="Q1753" t="str">
        <f>_xlfn.XLOOKUP(P1753,Planilha1!$A$2:$A$3,Planilha1!$B$2:$B$3)</f>
        <v>Arena</v>
      </c>
      <c r="R1753" t="s">
        <v>0</v>
      </c>
      <c r="S1753" s="3">
        <v>1</v>
      </c>
      <c r="T1753" t="s">
        <v>210</v>
      </c>
      <c r="U1753" s="3">
        <v>1</v>
      </c>
      <c r="V1753" t="s">
        <v>210</v>
      </c>
      <c r="W1753" s="4">
        <v>455.25</v>
      </c>
      <c r="X1753" s="17">
        <f t="shared" si="55"/>
        <v>455.25</v>
      </c>
      <c r="Y1753" t="s">
        <v>11</v>
      </c>
      <c r="Z1753" s="3">
        <v>1</v>
      </c>
      <c r="AA1753" s="3">
        <v>0</v>
      </c>
      <c r="AB1753" s="3">
        <v>0</v>
      </c>
      <c r="AC1753" s="3">
        <v>0</v>
      </c>
      <c r="AD1753" s="4">
        <v>0</v>
      </c>
      <c r="AE1753" s="3">
        <v>0</v>
      </c>
      <c r="AF1753" s="4">
        <v>0</v>
      </c>
      <c r="AG1753" s="3">
        <v>1</v>
      </c>
      <c r="AH1753" s="4">
        <v>0</v>
      </c>
      <c r="AI1753" s="4">
        <v>0</v>
      </c>
      <c r="AJ1753" s="4">
        <v>0</v>
      </c>
      <c r="AK1753" s="4">
        <v>0</v>
      </c>
      <c r="AL1753" t="s">
        <v>2789</v>
      </c>
      <c r="AM1753" t="s">
        <v>13</v>
      </c>
    </row>
    <row r="1754" spans="1:39" x14ac:dyDescent="0.25">
      <c r="A1754" t="s">
        <v>2159</v>
      </c>
      <c r="B1754" t="s">
        <v>2160</v>
      </c>
      <c r="C1754" t="s">
        <v>3</v>
      </c>
      <c r="D1754" t="s">
        <v>2395</v>
      </c>
      <c r="E1754" t="str">
        <f>_xlfn.XLOOKUP(D1754,Planilha2!A:A,Planilha2!B:B)</f>
        <v>Arena Marketing</v>
      </c>
      <c r="F1754" s="2">
        <v>45322</v>
      </c>
      <c r="G1754" t="s">
        <v>780</v>
      </c>
      <c r="H1754" s="10" t="s">
        <v>5638</v>
      </c>
      <c r="I1754" t="s">
        <v>1125</v>
      </c>
      <c r="J1754" t="s">
        <v>2528</v>
      </c>
      <c r="K1754" t="s">
        <v>8</v>
      </c>
      <c r="L1754" t="str">
        <f t="shared" si="54"/>
        <v>Serviço</v>
      </c>
      <c r="M1754" t="s">
        <v>0</v>
      </c>
      <c r="N1754" t="s">
        <v>0</v>
      </c>
      <c r="O1754" t="s">
        <v>2165</v>
      </c>
      <c r="P1754">
        <v>2118</v>
      </c>
      <c r="Q1754" t="str">
        <f>_xlfn.XLOOKUP(P1754,Planilha1!$A$2:$A$3,Planilha1!$B$2:$B$3)</f>
        <v>Arena</v>
      </c>
      <c r="R1754" t="s">
        <v>0</v>
      </c>
      <c r="S1754" s="3">
        <v>1</v>
      </c>
      <c r="T1754" t="s">
        <v>10</v>
      </c>
      <c r="U1754" s="3">
        <v>1</v>
      </c>
      <c r="V1754" t="s">
        <v>10</v>
      </c>
      <c r="W1754" s="4">
        <v>16000</v>
      </c>
      <c r="X1754" s="17">
        <f t="shared" si="55"/>
        <v>16000</v>
      </c>
      <c r="Y1754" t="s">
        <v>11</v>
      </c>
      <c r="Z1754" s="3">
        <v>1</v>
      </c>
      <c r="AA1754" s="3">
        <v>0</v>
      </c>
      <c r="AB1754" s="3">
        <v>0</v>
      </c>
      <c r="AC1754" s="3">
        <v>0</v>
      </c>
      <c r="AD1754" s="4">
        <v>0</v>
      </c>
      <c r="AE1754" s="3">
        <v>0</v>
      </c>
      <c r="AF1754" s="4">
        <v>0</v>
      </c>
      <c r="AG1754" s="3">
        <v>1</v>
      </c>
      <c r="AH1754" s="4">
        <v>0</v>
      </c>
      <c r="AI1754" s="4">
        <v>0</v>
      </c>
      <c r="AJ1754" s="4">
        <v>0</v>
      </c>
      <c r="AK1754" s="4">
        <v>0</v>
      </c>
      <c r="AL1754" t="s">
        <v>2790</v>
      </c>
      <c r="AM1754" t="s">
        <v>13</v>
      </c>
    </row>
    <row r="1755" spans="1:39" x14ac:dyDescent="0.25">
      <c r="A1755" t="s">
        <v>2178</v>
      </c>
      <c r="B1755" t="s">
        <v>2160</v>
      </c>
      <c r="C1755" t="s">
        <v>3</v>
      </c>
      <c r="D1755" t="s">
        <v>2395</v>
      </c>
      <c r="E1755" t="str">
        <f>_xlfn.XLOOKUP(D1755,Planilha2!A:A,Planilha2!B:B)</f>
        <v>Arena Marketing</v>
      </c>
      <c r="F1755" s="2">
        <v>45322</v>
      </c>
      <c r="G1755" t="s">
        <v>780</v>
      </c>
      <c r="H1755" s="10" t="s">
        <v>5638</v>
      </c>
      <c r="I1755" t="s">
        <v>1125</v>
      </c>
      <c r="J1755" t="s">
        <v>2528</v>
      </c>
      <c r="K1755" t="s">
        <v>8</v>
      </c>
      <c r="L1755" t="str">
        <f t="shared" si="54"/>
        <v>Serviço</v>
      </c>
      <c r="M1755" t="s">
        <v>0</v>
      </c>
      <c r="N1755" t="s">
        <v>0</v>
      </c>
      <c r="O1755" t="s">
        <v>2165</v>
      </c>
      <c r="P1755">
        <v>2118</v>
      </c>
      <c r="Q1755" t="str">
        <f>_xlfn.XLOOKUP(P1755,Planilha1!$A$2:$A$3,Planilha1!$B$2:$B$3)</f>
        <v>Arena</v>
      </c>
      <c r="R1755" t="s">
        <v>0</v>
      </c>
      <c r="S1755" s="3">
        <v>1</v>
      </c>
      <c r="T1755" t="s">
        <v>10</v>
      </c>
      <c r="U1755" s="3">
        <v>1</v>
      </c>
      <c r="V1755" t="s">
        <v>10</v>
      </c>
      <c r="W1755" s="4">
        <v>16000</v>
      </c>
      <c r="X1755" s="17">
        <f t="shared" si="55"/>
        <v>16000</v>
      </c>
      <c r="Y1755" t="s">
        <v>11</v>
      </c>
      <c r="Z1755" s="3">
        <v>1</v>
      </c>
      <c r="AA1755" s="3">
        <v>0</v>
      </c>
      <c r="AB1755" s="3">
        <v>0</v>
      </c>
      <c r="AC1755" s="3">
        <v>0</v>
      </c>
      <c r="AD1755" s="4">
        <v>0</v>
      </c>
      <c r="AE1755" s="3">
        <v>0</v>
      </c>
      <c r="AF1755" s="4">
        <v>0</v>
      </c>
      <c r="AG1755" s="3">
        <v>1</v>
      </c>
      <c r="AH1755" s="4">
        <v>0</v>
      </c>
      <c r="AI1755" s="4">
        <v>0</v>
      </c>
      <c r="AJ1755" s="4">
        <v>0</v>
      </c>
      <c r="AK1755" s="4">
        <v>0</v>
      </c>
      <c r="AL1755" t="s">
        <v>2790</v>
      </c>
      <c r="AM1755" t="s">
        <v>13</v>
      </c>
    </row>
    <row r="1756" spans="1:39" x14ac:dyDescent="0.25">
      <c r="A1756" t="s">
        <v>2182</v>
      </c>
      <c r="B1756" t="s">
        <v>2160</v>
      </c>
      <c r="C1756" t="s">
        <v>3</v>
      </c>
      <c r="D1756" t="s">
        <v>2395</v>
      </c>
      <c r="E1756" t="str">
        <f>_xlfn.XLOOKUP(D1756,Planilha2!A:A,Planilha2!B:B)</f>
        <v>Arena Marketing</v>
      </c>
      <c r="F1756" s="2">
        <v>45322</v>
      </c>
      <c r="G1756" t="s">
        <v>780</v>
      </c>
      <c r="H1756" s="10" t="s">
        <v>5638</v>
      </c>
      <c r="I1756" t="s">
        <v>1125</v>
      </c>
      <c r="J1756" t="s">
        <v>2528</v>
      </c>
      <c r="K1756" t="s">
        <v>8</v>
      </c>
      <c r="L1756" t="str">
        <f t="shared" si="54"/>
        <v>Serviço</v>
      </c>
      <c r="M1756" t="s">
        <v>0</v>
      </c>
      <c r="N1756" t="s">
        <v>0</v>
      </c>
      <c r="O1756" t="s">
        <v>2165</v>
      </c>
      <c r="P1756">
        <v>2118</v>
      </c>
      <c r="Q1756" t="str">
        <f>_xlfn.XLOOKUP(P1756,Planilha1!$A$2:$A$3,Planilha1!$B$2:$B$3)</f>
        <v>Arena</v>
      </c>
      <c r="R1756" t="s">
        <v>0</v>
      </c>
      <c r="S1756" s="3">
        <v>1</v>
      </c>
      <c r="T1756" t="s">
        <v>10</v>
      </c>
      <c r="U1756" s="3">
        <v>1</v>
      </c>
      <c r="V1756" t="s">
        <v>10</v>
      </c>
      <c r="W1756" s="4">
        <v>16000</v>
      </c>
      <c r="X1756" s="17">
        <f t="shared" si="55"/>
        <v>16000</v>
      </c>
      <c r="Y1756" t="s">
        <v>11</v>
      </c>
      <c r="Z1756" s="3">
        <v>1</v>
      </c>
      <c r="AA1756" s="3">
        <v>0</v>
      </c>
      <c r="AB1756" s="3">
        <v>0</v>
      </c>
      <c r="AC1756" s="3">
        <v>0</v>
      </c>
      <c r="AD1756" s="4">
        <v>0</v>
      </c>
      <c r="AE1756" s="3">
        <v>0</v>
      </c>
      <c r="AF1756" s="4">
        <v>0</v>
      </c>
      <c r="AG1756" s="3">
        <v>1</v>
      </c>
      <c r="AH1756" s="4">
        <v>0</v>
      </c>
      <c r="AI1756" s="4">
        <v>0</v>
      </c>
      <c r="AJ1756" s="4">
        <v>0</v>
      </c>
      <c r="AK1756" s="4">
        <v>0</v>
      </c>
      <c r="AL1756" t="s">
        <v>2790</v>
      </c>
      <c r="AM1756" t="s">
        <v>13</v>
      </c>
    </row>
    <row r="1757" spans="1:39" x14ac:dyDescent="0.25">
      <c r="A1757" t="s">
        <v>2185</v>
      </c>
      <c r="B1757" t="s">
        <v>2160</v>
      </c>
      <c r="C1757" t="s">
        <v>3</v>
      </c>
      <c r="D1757" t="s">
        <v>2395</v>
      </c>
      <c r="E1757" t="str">
        <f>_xlfn.XLOOKUP(D1757,Planilha2!A:A,Planilha2!B:B)</f>
        <v>Arena Marketing</v>
      </c>
      <c r="F1757" s="2">
        <v>45322</v>
      </c>
      <c r="G1757" t="s">
        <v>780</v>
      </c>
      <c r="H1757" s="10" t="s">
        <v>5638</v>
      </c>
      <c r="I1757" t="s">
        <v>1125</v>
      </c>
      <c r="J1757" t="s">
        <v>2528</v>
      </c>
      <c r="K1757" t="s">
        <v>8</v>
      </c>
      <c r="L1757" t="str">
        <f t="shared" si="54"/>
        <v>Serviço</v>
      </c>
      <c r="M1757" t="s">
        <v>0</v>
      </c>
      <c r="N1757" t="s">
        <v>0</v>
      </c>
      <c r="O1757" t="s">
        <v>2165</v>
      </c>
      <c r="P1757">
        <v>2118</v>
      </c>
      <c r="Q1757" t="str">
        <f>_xlfn.XLOOKUP(P1757,Planilha1!$A$2:$A$3,Planilha1!$B$2:$B$3)</f>
        <v>Arena</v>
      </c>
      <c r="R1757" t="s">
        <v>0</v>
      </c>
      <c r="S1757" s="3">
        <v>1</v>
      </c>
      <c r="T1757" t="s">
        <v>10</v>
      </c>
      <c r="U1757" s="3">
        <v>1</v>
      </c>
      <c r="V1757" t="s">
        <v>10</v>
      </c>
      <c r="W1757" s="4">
        <v>16000</v>
      </c>
      <c r="X1757" s="17">
        <f t="shared" si="55"/>
        <v>16000</v>
      </c>
      <c r="Y1757" t="s">
        <v>11</v>
      </c>
      <c r="Z1757" s="3">
        <v>1</v>
      </c>
      <c r="AA1757" s="3">
        <v>0</v>
      </c>
      <c r="AB1757" s="3">
        <v>0</v>
      </c>
      <c r="AC1757" s="3">
        <v>0</v>
      </c>
      <c r="AD1757" s="4">
        <v>0</v>
      </c>
      <c r="AE1757" s="3">
        <v>0</v>
      </c>
      <c r="AF1757" s="4">
        <v>0</v>
      </c>
      <c r="AG1757" s="3">
        <v>1</v>
      </c>
      <c r="AH1757" s="4">
        <v>0</v>
      </c>
      <c r="AI1757" s="4">
        <v>0</v>
      </c>
      <c r="AJ1757" s="4">
        <v>0</v>
      </c>
      <c r="AK1757" s="4">
        <v>0</v>
      </c>
      <c r="AL1757" t="s">
        <v>2790</v>
      </c>
      <c r="AM1757" t="s">
        <v>13</v>
      </c>
    </row>
    <row r="1758" spans="1:39" x14ac:dyDescent="0.25">
      <c r="A1758" t="s">
        <v>2188</v>
      </c>
      <c r="B1758" t="s">
        <v>2160</v>
      </c>
      <c r="C1758" t="s">
        <v>3</v>
      </c>
      <c r="D1758" t="s">
        <v>2395</v>
      </c>
      <c r="E1758" t="str">
        <f>_xlfn.XLOOKUP(D1758,Planilha2!A:A,Planilha2!B:B)</f>
        <v>Arena Marketing</v>
      </c>
      <c r="F1758" s="2">
        <v>45322</v>
      </c>
      <c r="G1758" t="s">
        <v>780</v>
      </c>
      <c r="H1758" s="10" t="s">
        <v>5638</v>
      </c>
      <c r="I1758" t="s">
        <v>1125</v>
      </c>
      <c r="J1758" t="s">
        <v>2528</v>
      </c>
      <c r="K1758" t="s">
        <v>8</v>
      </c>
      <c r="L1758" t="str">
        <f t="shared" si="54"/>
        <v>Serviço</v>
      </c>
      <c r="M1758" t="s">
        <v>0</v>
      </c>
      <c r="N1758" t="s">
        <v>0</v>
      </c>
      <c r="O1758" t="s">
        <v>2165</v>
      </c>
      <c r="P1758">
        <v>2118</v>
      </c>
      <c r="Q1758" t="str">
        <f>_xlfn.XLOOKUP(P1758,Planilha1!$A$2:$A$3,Planilha1!$B$2:$B$3)</f>
        <v>Arena</v>
      </c>
      <c r="R1758" t="s">
        <v>0</v>
      </c>
      <c r="S1758" s="3">
        <v>1</v>
      </c>
      <c r="T1758" t="s">
        <v>10</v>
      </c>
      <c r="U1758" s="3">
        <v>1</v>
      </c>
      <c r="V1758" t="s">
        <v>10</v>
      </c>
      <c r="W1758" s="4">
        <v>16000</v>
      </c>
      <c r="X1758" s="17">
        <f t="shared" si="55"/>
        <v>16000</v>
      </c>
      <c r="Y1758" t="s">
        <v>11</v>
      </c>
      <c r="Z1758" s="3">
        <v>1</v>
      </c>
      <c r="AA1758" s="3">
        <v>0</v>
      </c>
      <c r="AB1758" s="3">
        <v>0</v>
      </c>
      <c r="AC1758" s="3">
        <v>0</v>
      </c>
      <c r="AD1758" s="4">
        <v>0</v>
      </c>
      <c r="AE1758" s="3">
        <v>0</v>
      </c>
      <c r="AF1758" s="4">
        <v>0</v>
      </c>
      <c r="AG1758" s="3">
        <v>1</v>
      </c>
      <c r="AH1758" s="4">
        <v>0</v>
      </c>
      <c r="AI1758" s="4">
        <v>0</v>
      </c>
      <c r="AJ1758" s="4">
        <v>0</v>
      </c>
      <c r="AK1758" s="4">
        <v>0</v>
      </c>
      <c r="AL1758" t="s">
        <v>2790</v>
      </c>
      <c r="AM1758" t="s">
        <v>13</v>
      </c>
    </row>
    <row r="1759" spans="1:39" x14ac:dyDescent="0.25">
      <c r="A1759" t="s">
        <v>2189</v>
      </c>
      <c r="B1759" t="s">
        <v>2160</v>
      </c>
      <c r="C1759" t="s">
        <v>3</v>
      </c>
      <c r="D1759" t="s">
        <v>2395</v>
      </c>
      <c r="E1759" t="str">
        <f>_xlfn.XLOOKUP(D1759,Planilha2!A:A,Planilha2!B:B)</f>
        <v>Arena Marketing</v>
      </c>
      <c r="F1759" s="2">
        <v>45322</v>
      </c>
      <c r="G1759" t="s">
        <v>780</v>
      </c>
      <c r="H1759" s="10" t="s">
        <v>5638</v>
      </c>
      <c r="I1759" t="s">
        <v>1125</v>
      </c>
      <c r="J1759" t="s">
        <v>2528</v>
      </c>
      <c r="K1759" t="s">
        <v>8</v>
      </c>
      <c r="L1759" t="str">
        <f t="shared" si="54"/>
        <v>Serviço</v>
      </c>
      <c r="M1759" t="s">
        <v>0</v>
      </c>
      <c r="N1759" t="s">
        <v>0</v>
      </c>
      <c r="O1759" t="s">
        <v>2165</v>
      </c>
      <c r="P1759">
        <v>2118</v>
      </c>
      <c r="Q1759" t="str">
        <f>_xlfn.XLOOKUP(P1759,Planilha1!$A$2:$A$3,Planilha1!$B$2:$B$3)</f>
        <v>Arena</v>
      </c>
      <c r="R1759" t="s">
        <v>0</v>
      </c>
      <c r="S1759" s="3">
        <v>1</v>
      </c>
      <c r="T1759" t="s">
        <v>10</v>
      </c>
      <c r="U1759" s="3">
        <v>1</v>
      </c>
      <c r="V1759" t="s">
        <v>10</v>
      </c>
      <c r="W1759" s="4">
        <v>16000</v>
      </c>
      <c r="X1759" s="17">
        <f t="shared" si="55"/>
        <v>16000</v>
      </c>
      <c r="Y1759" t="s">
        <v>11</v>
      </c>
      <c r="Z1759" s="3">
        <v>1</v>
      </c>
      <c r="AA1759" s="3">
        <v>0</v>
      </c>
      <c r="AB1759" s="3">
        <v>0</v>
      </c>
      <c r="AC1759" s="3">
        <v>0</v>
      </c>
      <c r="AD1759" s="4">
        <v>0</v>
      </c>
      <c r="AE1759" s="3">
        <v>0</v>
      </c>
      <c r="AF1759" s="4">
        <v>0</v>
      </c>
      <c r="AG1759" s="3">
        <v>1</v>
      </c>
      <c r="AH1759" s="4">
        <v>0</v>
      </c>
      <c r="AI1759" s="4">
        <v>0</v>
      </c>
      <c r="AJ1759" s="4">
        <v>0</v>
      </c>
      <c r="AK1759" s="4">
        <v>0</v>
      </c>
      <c r="AL1759" t="s">
        <v>2790</v>
      </c>
      <c r="AM1759" t="s">
        <v>13</v>
      </c>
    </row>
    <row r="1760" spans="1:39" x14ac:dyDescent="0.25">
      <c r="A1760" t="s">
        <v>2193</v>
      </c>
      <c r="B1760" t="s">
        <v>2160</v>
      </c>
      <c r="C1760" t="s">
        <v>3</v>
      </c>
      <c r="D1760" t="s">
        <v>2395</v>
      </c>
      <c r="E1760" t="str">
        <f>_xlfn.XLOOKUP(D1760,Planilha2!A:A,Planilha2!B:B)</f>
        <v>Arena Marketing</v>
      </c>
      <c r="F1760" s="2">
        <v>45322</v>
      </c>
      <c r="G1760" t="s">
        <v>780</v>
      </c>
      <c r="H1760" s="10" t="s">
        <v>5638</v>
      </c>
      <c r="I1760" t="s">
        <v>1125</v>
      </c>
      <c r="J1760" t="s">
        <v>2528</v>
      </c>
      <c r="K1760" t="s">
        <v>8</v>
      </c>
      <c r="L1760" t="str">
        <f t="shared" si="54"/>
        <v>Serviço</v>
      </c>
      <c r="M1760" t="s">
        <v>0</v>
      </c>
      <c r="N1760" t="s">
        <v>0</v>
      </c>
      <c r="O1760" t="s">
        <v>2165</v>
      </c>
      <c r="P1760">
        <v>2118</v>
      </c>
      <c r="Q1760" t="str">
        <f>_xlfn.XLOOKUP(P1760,Planilha1!$A$2:$A$3,Planilha1!$B$2:$B$3)</f>
        <v>Arena</v>
      </c>
      <c r="R1760" t="s">
        <v>0</v>
      </c>
      <c r="S1760" s="3">
        <v>1</v>
      </c>
      <c r="T1760" t="s">
        <v>10</v>
      </c>
      <c r="U1760" s="3">
        <v>1</v>
      </c>
      <c r="V1760" t="s">
        <v>10</v>
      </c>
      <c r="W1760" s="4">
        <v>16000</v>
      </c>
      <c r="X1760" s="17">
        <f t="shared" si="55"/>
        <v>16000</v>
      </c>
      <c r="Y1760" t="s">
        <v>11</v>
      </c>
      <c r="Z1760" s="3">
        <v>1</v>
      </c>
      <c r="AA1760" s="3">
        <v>0</v>
      </c>
      <c r="AB1760" s="3">
        <v>0</v>
      </c>
      <c r="AC1760" s="3">
        <v>0</v>
      </c>
      <c r="AD1760" s="4">
        <v>0</v>
      </c>
      <c r="AE1760" s="3">
        <v>1</v>
      </c>
      <c r="AF1760" s="4">
        <v>16000</v>
      </c>
      <c r="AG1760" s="3">
        <v>1</v>
      </c>
      <c r="AH1760" s="4">
        <v>0</v>
      </c>
      <c r="AI1760" s="4">
        <v>0</v>
      </c>
      <c r="AJ1760" s="4">
        <v>0</v>
      </c>
      <c r="AK1760" s="4">
        <v>0</v>
      </c>
      <c r="AL1760" t="s">
        <v>2790</v>
      </c>
      <c r="AM1760" t="s">
        <v>13</v>
      </c>
    </row>
    <row r="1761" spans="1:39" x14ac:dyDescent="0.25">
      <c r="A1761" t="s">
        <v>2194</v>
      </c>
      <c r="B1761" t="s">
        <v>2160</v>
      </c>
      <c r="C1761" t="s">
        <v>3</v>
      </c>
      <c r="D1761" t="s">
        <v>2395</v>
      </c>
      <c r="E1761" t="str">
        <f>_xlfn.XLOOKUP(D1761,Planilha2!A:A,Planilha2!B:B)</f>
        <v>Arena Marketing</v>
      </c>
      <c r="F1761" s="2">
        <v>45322</v>
      </c>
      <c r="G1761" t="s">
        <v>780</v>
      </c>
      <c r="H1761" s="10" t="s">
        <v>5638</v>
      </c>
      <c r="I1761" t="s">
        <v>1125</v>
      </c>
      <c r="J1761" t="s">
        <v>2528</v>
      </c>
      <c r="K1761" t="s">
        <v>8</v>
      </c>
      <c r="L1761" t="str">
        <f t="shared" si="54"/>
        <v>Serviço</v>
      </c>
      <c r="M1761" t="s">
        <v>0</v>
      </c>
      <c r="N1761" t="s">
        <v>0</v>
      </c>
      <c r="O1761" t="s">
        <v>2165</v>
      </c>
      <c r="P1761">
        <v>2118</v>
      </c>
      <c r="Q1761" t="str">
        <f>_xlfn.XLOOKUP(P1761,Planilha1!$A$2:$A$3,Planilha1!$B$2:$B$3)</f>
        <v>Arena</v>
      </c>
      <c r="R1761" t="s">
        <v>0</v>
      </c>
      <c r="S1761" s="3">
        <v>1</v>
      </c>
      <c r="T1761" t="s">
        <v>10</v>
      </c>
      <c r="U1761" s="3">
        <v>1</v>
      </c>
      <c r="V1761" t="s">
        <v>10</v>
      </c>
      <c r="W1761" s="4">
        <v>16000</v>
      </c>
      <c r="X1761" s="17">
        <f t="shared" si="55"/>
        <v>16000</v>
      </c>
      <c r="Y1761" t="s">
        <v>11</v>
      </c>
      <c r="Z1761" s="3">
        <v>1</v>
      </c>
      <c r="AA1761" s="3">
        <v>0</v>
      </c>
      <c r="AB1761" s="3">
        <v>0</v>
      </c>
      <c r="AC1761" s="3">
        <v>1</v>
      </c>
      <c r="AD1761" s="4">
        <v>0</v>
      </c>
      <c r="AE1761" s="3">
        <v>1</v>
      </c>
      <c r="AF1761" s="4">
        <v>16000</v>
      </c>
      <c r="AG1761" s="3">
        <v>1</v>
      </c>
      <c r="AH1761" s="4">
        <v>0</v>
      </c>
      <c r="AI1761" s="4">
        <v>0</v>
      </c>
      <c r="AJ1761" s="4">
        <v>0</v>
      </c>
      <c r="AK1761" s="4">
        <v>0</v>
      </c>
      <c r="AL1761" t="s">
        <v>2790</v>
      </c>
      <c r="AM1761" t="s">
        <v>13</v>
      </c>
    </row>
    <row r="1762" spans="1:39" x14ac:dyDescent="0.25">
      <c r="A1762" t="s">
        <v>2195</v>
      </c>
      <c r="B1762" t="s">
        <v>2160</v>
      </c>
      <c r="C1762" t="s">
        <v>3</v>
      </c>
      <c r="D1762" t="s">
        <v>2395</v>
      </c>
      <c r="E1762" t="str">
        <f>_xlfn.XLOOKUP(D1762,Planilha2!A:A,Planilha2!B:B)</f>
        <v>Arena Marketing</v>
      </c>
      <c r="F1762" s="2">
        <v>45322</v>
      </c>
      <c r="G1762" t="s">
        <v>780</v>
      </c>
      <c r="H1762" s="10" t="s">
        <v>5638</v>
      </c>
      <c r="I1762" t="s">
        <v>1125</v>
      </c>
      <c r="J1762" t="s">
        <v>2528</v>
      </c>
      <c r="K1762" t="s">
        <v>8</v>
      </c>
      <c r="L1762" t="str">
        <f t="shared" si="54"/>
        <v>Serviço</v>
      </c>
      <c r="M1762" t="s">
        <v>0</v>
      </c>
      <c r="N1762" t="s">
        <v>0</v>
      </c>
      <c r="O1762" t="s">
        <v>2165</v>
      </c>
      <c r="P1762">
        <v>2118</v>
      </c>
      <c r="Q1762" t="str">
        <f>_xlfn.XLOOKUP(P1762,Planilha1!$A$2:$A$3,Planilha1!$B$2:$B$3)</f>
        <v>Arena</v>
      </c>
      <c r="R1762" t="s">
        <v>0</v>
      </c>
      <c r="S1762" s="3">
        <v>1</v>
      </c>
      <c r="T1762" t="s">
        <v>10</v>
      </c>
      <c r="U1762" s="3">
        <v>1</v>
      </c>
      <c r="V1762" t="s">
        <v>10</v>
      </c>
      <c r="W1762" s="4">
        <v>16000</v>
      </c>
      <c r="X1762" s="17">
        <f t="shared" si="55"/>
        <v>16000</v>
      </c>
      <c r="Y1762" t="s">
        <v>11</v>
      </c>
      <c r="Z1762" s="3">
        <v>1</v>
      </c>
      <c r="AA1762" s="3">
        <v>0</v>
      </c>
      <c r="AB1762" s="3">
        <v>0</v>
      </c>
      <c r="AC1762" s="3">
        <v>1</v>
      </c>
      <c r="AD1762" s="4">
        <v>0</v>
      </c>
      <c r="AE1762" s="3">
        <v>1</v>
      </c>
      <c r="AF1762" s="4">
        <v>16000</v>
      </c>
      <c r="AG1762" s="3">
        <v>1</v>
      </c>
      <c r="AH1762" s="4">
        <v>0</v>
      </c>
      <c r="AI1762" s="4">
        <v>0</v>
      </c>
      <c r="AJ1762" s="4">
        <v>0</v>
      </c>
      <c r="AK1762" s="4">
        <v>0</v>
      </c>
      <c r="AL1762" t="s">
        <v>2790</v>
      </c>
      <c r="AM1762" t="s">
        <v>13</v>
      </c>
    </row>
    <row r="1763" spans="1:39" x14ac:dyDescent="0.25">
      <c r="A1763" t="s">
        <v>2196</v>
      </c>
      <c r="B1763" t="s">
        <v>2160</v>
      </c>
      <c r="C1763" t="s">
        <v>3</v>
      </c>
      <c r="D1763" t="s">
        <v>2395</v>
      </c>
      <c r="E1763" t="str">
        <f>_xlfn.XLOOKUP(D1763,Planilha2!A:A,Planilha2!B:B)</f>
        <v>Arena Marketing</v>
      </c>
      <c r="F1763" s="2">
        <v>45322</v>
      </c>
      <c r="G1763" t="s">
        <v>780</v>
      </c>
      <c r="H1763" s="10" t="s">
        <v>5638</v>
      </c>
      <c r="I1763" t="s">
        <v>1125</v>
      </c>
      <c r="J1763" t="s">
        <v>2528</v>
      </c>
      <c r="K1763" t="s">
        <v>8</v>
      </c>
      <c r="L1763" t="str">
        <f t="shared" si="54"/>
        <v>Serviço</v>
      </c>
      <c r="M1763" t="s">
        <v>0</v>
      </c>
      <c r="N1763" t="s">
        <v>0</v>
      </c>
      <c r="O1763" t="s">
        <v>2165</v>
      </c>
      <c r="P1763">
        <v>2118</v>
      </c>
      <c r="Q1763" t="str">
        <f>_xlfn.XLOOKUP(P1763,Planilha1!$A$2:$A$3,Planilha1!$B$2:$B$3)</f>
        <v>Arena</v>
      </c>
      <c r="R1763" t="s">
        <v>0</v>
      </c>
      <c r="S1763" s="3">
        <v>1</v>
      </c>
      <c r="T1763" t="s">
        <v>10</v>
      </c>
      <c r="U1763" s="3">
        <v>1</v>
      </c>
      <c r="V1763" t="s">
        <v>10</v>
      </c>
      <c r="W1763" s="4">
        <v>16000</v>
      </c>
      <c r="X1763" s="17">
        <f t="shared" si="55"/>
        <v>16000</v>
      </c>
      <c r="Y1763" t="s">
        <v>11</v>
      </c>
      <c r="Z1763" s="3">
        <v>1</v>
      </c>
      <c r="AA1763" s="3">
        <v>0</v>
      </c>
      <c r="AB1763" s="3">
        <v>0</v>
      </c>
      <c r="AC1763" s="3">
        <v>1</v>
      </c>
      <c r="AD1763" s="4">
        <v>0</v>
      </c>
      <c r="AE1763" s="3">
        <v>1</v>
      </c>
      <c r="AF1763" s="4">
        <v>16000</v>
      </c>
      <c r="AG1763" s="3">
        <v>1</v>
      </c>
      <c r="AH1763" s="4">
        <v>0</v>
      </c>
      <c r="AI1763" s="4">
        <v>0</v>
      </c>
      <c r="AJ1763" s="4">
        <v>0</v>
      </c>
      <c r="AK1763" s="4">
        <v>0</v>
      </c>
      <c r="AL1763" t="s">
        <v>2790</v>
      </c>
      <c r="AM1763" t="s">
        <v>13</v>
      </c>
    </row>
    <row r="1764" spans="1:39" x14ac:dyDescent="0.25">
      <c r="A1764" t="s">
        <v>2204</v>
      </c>
      <c r="B1764" t="s">
        <v>2160</v>
      </c>
      <c r="C1764" t="s">
        <v>3</v>
      </c>
      <c r="D1764" t="s">
        <v>2395</v>
      </c>
      <c r="E1764" t="str">
        <f>_xlfn.XLOOKUP(D1764,Planilha2!A:A,Planilha2!B:B)</f>
        <v>Arena Marketing</v>
      </c>
      <c r="F1764" s="2">
        <v>45322</v>
      </c>
      <c r="G1764" t="s">
        <v>780</v>
      </c>
      <c r="H1764" s="10" t="s">
        <v>5638</v>
      </c>
      <c r="I1764" t="s">
        <v>1125</v>
      </c>
      <c r="J1764" t="s">
        <v>2528</v>
      </c>
      <c r="K1764" t="s">
        <v>8</v>
      </c>
      <c r="L1764" t="str">
        <f t="shared" si="54"/>
        <v>Serviço</v>
      </c>
      <c r="M1764" t="s">
        <v>0</v>
      </c>
      <c r="N1764" t="s">
        <v>0</v>
      </c>
      <c r="O1764" t="s">
        <v>2165</v>
      </c>
      <c r="P1764">
        <v>2118</v>
      </c>
      <c r="Q1764" t="str">
        <f>_xlfn.XLOOKUP(P1764,Planilha1!$A$2:$A$3,Planilha1!$B$2:$B$3)</f>
        <v>Arena</v>
      </c>
      <c r="R1764" t="s">
        <v>0</v>
      </c>
      <c r="S1764" s="3">
        <v>1</v>
      </c>
      <c r="T1764" t="s">
        <v>10</v>
      </c>
      <c r="U1764" s="3">
        <v>1</v>
      </c>
      <c r="V1764" t="s">
        <v>10</v>
      </c>
      <c r="W1764" s="4">
        <v>16000</v>
      </c>
      <c r="X1764" s="17">
        <f t="shared" si="55"/>
        <v>16000</v>
      </c>
      <c r="Y1764" t="s">
        <v>11</v>
      </c>
      <c r="Z1764" s="3">
        <v>1</v>
      </c>
      <c r="AA1764" s="3">
        <v>0</v>
      </c>
      <c r="AB1764" s="3">
        <v>0</v>
      </c>
      <c r="AC1764" s="3">
        <v>1</v>
      </c>
      <c r="AD1764" s="4">
        <v>0</v>
      </c>
      <c r="AE1764" s="3">
        <v>1</v>
      </c>
      <c r="AF1764" s="4">
        <v>16000</v>
      </c>
      <c r="AG1764" s="3">
        <v>1</v>
      </c>
      <c r="AH1764" s="4">
        <v>0</v>
      </c>
      <c r="AI1764" s="4">
        <v>0</v>
      </c>
      <c r="AJ1764" s="4">
        <v>0</v>
      </c>
      <c r="AK1764" s="4">
        <v>0</v>
      </c>
      <c r="AL1764" t="s">
        <v>2790</v>
      </c>
      <c r="AM1764" t="s">
        <v>13</v>
      </c>
    </row>
    <row r="1765" spans="1:39" x14ac:dyDescent="0.25">
      <c r="A1765" t="s">
        <v>2205</v>
      </c>
      <c r="B1765" t="s">
        <v>2160</v>
      </c>
      <c r="C1765" t="s">
        <v>3</v>
      </c>
      <c r="D1765" t="s">
        <v>2395</v>
      </c>
      <c r="E1765" t="str">
        <f>_xlfn.XLOOKUP(D1765,Planilha2!A:A,Planilha2!B:B)</f>
        <v>Arena Marketing</v>
      </c>
      <c r="F1765" s="2">
        <v>45322</v>
      </c>
      <c r="G1765" t="s">
        <v>780</v>
      </c>
      <c r="H1765" s="10" t="s">
        <v>5638</v>
      </c>
      <c r="I1765" t="s">
        <v>1125</v>
      </c>
      <c r="J1765" t="s">
        <v>2528</v>
      </c>
      <c r="K1765" t="s">
        <v>8</v>
      </c>
      <c r="L1765" t="str">
        <f t="shared" si="54"/>
        <v>Serviço</v>
      </c>
      <c r="M1765" t="s">
        <v>0</v>
      </c>
      <c r="N1765" t="s">
        <v>0</v>
      </c>
      <c r="O1765" t="s">
        <v>2165</v>
      </c>
      <c r="P1765">
        <v>2118</v>
      </c>
      <c r="Q1765" t="str">
        <f>_xlfn.XLOOKUP(P1765,Planilha1!$A$2:$A$3,Planilha1!$B$2:$B$3)</f>
        <v>Arena</v>
      </c>
      <c r="R1765" t="s">
        <v>0</v>
      </c>
      <c r="S1765" s="3">
        <v>1</v>
      </c>
      <c r="T1765" t="s">
        <v>10</v>
      </c>
      <c r="U1765" s="3">
        <v>1</v>
      </c>
      <c r="V1765" t="s">
        <v>10</v>
      </c>
      <c r="W1765" s="4">
        <v>16000</v>
      </c>
      <c r="X1765" s="17">
        <f t="shared" si="55"/>
        <v>16000</v>
      </c>
      <c r="Y1765" t="s">
        <v>11</v>
      </c>
      <c r="Z1765" s="3">
        <v>1</v>
      </c>
      <c r="AA1765" s="3">
        <v>0</v>
      </c>
      <c r="AB1765" s="3">
        <v>0</v>
      </c>
      <c r="AC1765" s="3">
        <v>1</v>
      </c>
      <c r="AD1765" s="4">
        <v>0</v>
      </c>
      <c r="AE1765" s="3">
        <v>1</v>
      </c>
      <c r="AF1765" s="4">
        <v>16000</v>
      </c>
      <c r="AG1765" s="3">
        <v>1</v>
      </c>
      <c r="AH1765" s="4">
        <v>0</v>
      </c>
      <c r="AI1765" s="4">
        <v>0</v>
      </c>
      <c r="AJ1765" s="4">
        <v>0</v>
      </c>
      <c r="AK1765" s="4">
        <v>0</v>
      </c>
      <c r="AL1765" t="s">
        <v>2790</v>
      </c>
      <c r="AM1765" t="s">
        <v>13</v>
      </c>
    </row>
    <row r="1766" spans="1:39" x14ac:dyDescent="0.25">
      <c r="A1766" t="s">
        <v>2159</v>
      </c>
      <c r="B1766" t="s">
        <v>2160</v>
      </c>
      <c r="C1766" t="s">
        <v>3</v>
      </c>
      <c r="D1766" t="s">
        <v>2519</v>
      </c>
      <c r="E1766" t="str">
        <f>_xlfn.XLOOKUP(D1766,Planilha2!A:A,Planilha2!B:B)</f>
        <v>Arena Juridíco</v>
      </c>
      <c r="F1766" s="2">
        <v>45323</v>
      </c>
      <c r="G1766" t="s">
        <v>2589</v>
      </c>
      <c r="H1766" s="10" t="s">
        <v>5785</v>
      </c>
      <c r="I1766" t="s">
        <v>2253</v>
      </c>
      <c r="J1766" t="s">
        <v>2254</v>
      </c>
      <c r="K1766" t="s">
        <v>2255</v>
      </c>
      <c r="L1766" t="str">
        <f t="shared" si="54"/>
        <v>Serviço</v>
      </c>
      <c r="M1766" t="s">
        <v>0</v>
      </c>
      <c r="N1766" t="s">
        <v>0</v>
      </c>
      <c r="O1766" t="s">
        <v>2165</v>
      </c>
      <c r="P1766">
        <v>2118</v>
      </c>
      <c r="Q1766" t="str">
        <f>_xlfn.XLOOKUP(P1766,Planilha1!$A$2:$A$3,Planilha1!$B$2:$B$3)</f>
        <v>Arena</v>
      </c>
      <c r="R1766" t="s">
        <v>0</v>
      </c>
      <c r="S1766" s="3">
        <v>1</v>
      </c>
      <c r="T1766" t="s">
        <v>10</v>
      </c>
      <c r="U1766" s="3">
        <v>1</v>
      </c>
      <c r="V1766" t="s">
        <v>10</v>
      </c>
      <c r="W1766" s="4">
        <v>1582.11</v>
      </c>
      <c r="X1766" s="17">
        <f t="shared" si="55"/>
        <v>1582.11</v>
      </c>
      <c r="Y1766" t="s">
        <v>11</v>
      </c>
      <c r="Z1766" s="3">
        <v>1</v>
      </c>
      <c r="AA1766" s="3">
        <v>0</v>
      </c>
      <c r="AB1766" s="3">
        <v>0</v>
      </c>
      <c r="AC1766" s="3">
        <v>0</v>
      </c>
      <c r="AD1766" s="4">
        <v>0</v>
      </c>
      <c r="AE1766" s="3">
        <v>0</v>
      </c>
      <c r="AF1766" s="4">
        <v>0</v>
      </c>
      <c r="AG1766" s="3">
        <v>1</v>
      </c>
      <c r="AH1766" s="4">
        <v>0</v>
      </c>
      <c r="AI1766" s="4">
        <v>0</v>
      </c>
      <c r="AJ1766" s="4">
        <v>0</v>
      </c>
      <c r="AK1766" s="4">
        <v>0</v>
      </c>
      <c r="AL1766" t="s">
        <v>2791</v>
      </c>
      <c r="AM1766" t="s">
        <v>13</v>
      </c>
    </row>
    <row r="1767" spans="1:39" x14ac:dyDescent="0.25">
      <c r="A1767" t="s">
        <v>2159</v>
      </c>
      <c r="B1767" t="s">
        <v>2160</v>
      </c>
      <c r="C1767" t="s">
        <v>3</v>
      </c>
      <c r="D1767" t="s">
        <v>2519</v>
      </c>
      <c r="E1767" t="str">
        <f>_xlfn.XLOOKUP(D1767,Planilha2!A:A,Planilha2!B:B)</f>
        <v>Arena Juridíco</v>
      </c>
      <c r="F1767" s="2">
        <v>45323</v>
      </c>
      <c r="G1767" t="s">
        <v>2589</v>
      </c>
      <c r="H1767" s="10" t="s">
        <v>5785</v>
      </c>
      <c r="I1767" t="s">
        <v>2253</v>
      </c>
      <c r="J1767" t="s">
        <v>2254</v>
      </c>
      <c r="K1767" t="s">
        <v>2255</v>
      </c>
      <c r="L1767" t="str">
        <f t="shared" si="54"/>
        <v>Serviço</v>
      </c>
      <c r="M1767" t="s">
        <v>0</v>
      </c>
      <c r="N1767" t="s">
        <v>0</v>
      </c>
      <c r="O1767" t="s">
        <v>2165</v>
      </c>
      <c r="P1767">
        <v>2118</v>
      </c>
      <c r="Q1767" t="str">
        <f>_xlfn.XLOOKUP(P1767,Planilha1!$A$2:$A$3,Planilha1!$B$2:$B$3)</f>
        <v>Arena</v>
      </c>
      <c r="R1767" t="s">
        <v>0</v>
      </c>
      <c r="S1767" s="3">
        <v>1</v>
      </c>
      <c r="T1767" t="s">
        <v>10</v>
      </c>
      <c r="U1767" s="3">
        <v>1</v>
      </c>
      <c r="V1767" t="s">
        <v>10</v>
      </c>
      <c r="W1767" s="4">
        <v>1235.79</v>
      </c>
      <c r="X1767" s="17">
        <f t="shared" si="55"/>
        <v>1235.79</v>
      </c>
      <c r="Y1767" t="s">
        <v>11</v>
      </c>
      <c r="Z1767" s="3">
        <v>1</v>
      </c>
      <c r="AA1767" s="3">
        <v>0</v>
      </c>
      <c r="AB1767" s="3">
        <v>0</v>
      </c>
      <c r="AC1767" s="3">
        <v>0</v>
      </c>
      <c r="AD1767" s="4">
        <v>0</v>
      </c>
      <c r="AE1767" s="3">
        <v>0</v>
      </c>
      <c r="AF1767" s="4">
        <v>0</v>
      </c>
      <c r="AG1767" s="3">
        <v>1</v>
      </c>
      <c r="AH1767" s="4">
        <v>0</v>
      </c>
      <c r="AI1767" s="4">
        <v>0</v>
      </c>
      <c r="AJ1767" s="4">
        <v>0</v>
      </c>
      <c r="AK1767" s="4">
        <v>0</v>
      </c>
      <c r="AL1767" t="s">
        <v>2792</v>
      </c>
      <c r="AM1767" t="s">
        <v>13</v>
      </c>
    </row>
    <row r="1768" spans="1:39" x14ac:dyDescent="0.25">
      <c r="A1768" t="s">
        <v>2159</v>
      </c>
      <c r="B1768" t="s">
        <v>2160</v>
      </c>
      <c r="C1768" t="s">
        <v>3</v>
      </c>
      <c r="D1768" t="s">
        <v>2167</v>
      </c>
      <c r="E1768" t="str">
        <f>_xlfn.XLOOKUP(D1768,Planilha2!A:A,Planilha2!B:B)</f>
        <v>Arena Adm.</v>
      </c>
      <c r="F1768" s="2">
        <v>45323</v>
      </c>
      <c r="G1768" t="s">
        <v>1692</v>
      </c>
      <c r="H1768" s="10" t="s">
        <v>1692</v>
      </c>
      <c r="I1768" t="s">
        <v>2793</v>
      </c>
      <c r="J1768" t="s">
        <v>2794</v>
      </c>
      <c r="K1768" t="s">
        <v>2795</v>
      </c>
      <c r="L1768" t="str">
        <f t="shared" si="54"/>
        <v>Locação</v>
      </c>
      <c r="M1768" t="s">
        <v>0</v>
      </c>
      <c r="N1768" t="s">
        <v>0</v>
      </c>
      <c r="O1768" t="s">
        <v>2165</v>
      </c>
      <c r="P1768">
        <v>2118</v>
      </c>
      <c r="Q1768" t="str">
        <f>_xlfn.XLOOKUP(P1768,Planilha1!$A$2:$A$3,Planilha1!$B$2:$B$3)</f>
        <v>Arena</v>
      </c>
      <c r="R1768" t="s">
        <v>0</v>
      </c>
      <c r="S1768" s="5">
        <v>40974.199999999997</v>
      </c>
      <c r="T1768" t="s">
        <v>10</v>
      </c>
      <c r="U1768" s="5">
        <v>40974.199999999997</v>
      </c>
      <c r="V1768" t="s">
        <v>10</v>
      </c>
      <c r="W1768" s="4">
        <v>1</v>
      </c>
      <c r="X1768" s="17">
        <f t="shared" si="55"/>
        <v>40974.199999999997</v>
      </c>
      <c r="Y1768" t="s">
        <v>11</v>
      </c>
      <c r="Z1768" s="3">
        <v>1</v>
      </c>
      <c r="AA1768" s="3">
        <v>0</v>
      </c>
      <c r="AB1768" s="3">
        <v>0</v>
      </c>
      <c r="AC1768" s="5">
        <v>13658.04</v>
      </c>
      <c r="AD1768" s="4">
        <v>0</v>
      </c>
      <c r="AE1768" s="5">
        <v>20487.080000000002</v>
      </c>
      <c r="AF1768" s="4">
        <v>20487.080000000002</v>
      </c>
      <c r="AG1768" s="3">
        <v>1</v>
      </c>
      <c r="AH1768" s="4">
        <v>0</v>
      </c>
      <c r="AI1768" s="4">
        <v>0</v>
      </c>
      <c r="AJ1768" s="4">
        <v>0</v>
      </c>
      <c r="AK1768" s="4">
        <v>0</v>
      </c>
      <c r="AL1768" t="s">
        <v>2796</v>
      </c>
      <c r="AM1768" t="s">
        <v>13</v>
      </c>
    </row>
    <row r="1769" spans="1:39" x14ac:dyDescent="0.25">
      <c r="A1769" t="s">
        <v>2159</v>
      </c>
      <c r="B1769" t="s">
        <v>2160</v>
      </c>
      <c r="C1769" t="s">
        <v>3</v>
      </c>
      <c r="D1769" t="s">
        <v>2161</v>
      </c>
      <c r="E1769" t="str">
        <f>_xlfn.XLOOKUP(D1769,Planilha2!A:A,Planilha2!B:B)</f>
        <v>CC Manutençao</v>
      </c>
      <c r="F1769" s="2">
        <v>45323</v>
      </c>
      <c r="G1769" t="s">
        <v>2309</v>
      </c>
      <c r="H1769" s="10" t="s">
        <v>5748</v>
      </c>
      <c r="I1769" t="s">
        <v>2797</v>
      </c>
      <c r="J1769" t="s">
        <v>2798</v>
      </c>
      <c r="K1769" t="s">
        <v>1146</v>
      </c>
      <c r="L1769" t="str">
        <f t="shared" si="54"/>
        <v>Material</v>
      </c>
      <c r="M1769" t="s">
        <v>0</v>
      </c>
      <c r="N1769" t="s">
        <v>0</v>
      </c>
      <c r="O1769" t="s">
        <v>2165</v>
      </c>
      <c r="P1769">
        <v>1118</v>
      </c>
      <c r="Q1769" t="str">
        <f>_xlfn.XLOOKUP(P1769,Planilha1!$A$2:$A$3,Planilha1!$B$2:$B$3)</f>
        <v>Riocentro</v>
      </c>
      <c r="R1769" t="s">
        <v>2297</v>
      </c>
      <c r="S1769" s="3">
        <v>10</v>
      </c>
      <c r="T1769" t="s">
        <v>210</v>
      </c>
      <c r="U1769" s="3">
        <v>10</v>
      </c>
      <c r="V1769" t="s">
        <v>210</v>
      </c>
      <c r="W1769" s="4">
        <v>65.2</v>
      </c>
      <c r="X1769" s="17">
        <f t="shared" si="55"/>
        <v>652</v>
      </c>
      <c r="Y1769" t="s">
        <v>11</v>
      </c>
      <c r="Z1769" s="3">
        <v>1</v>
      </c>
      <c r="AA1769" s="3">
        <v>0</v>
      </c>
      <c r="AB1769" s="3">
        <v>0</v>
      </c>
      <c r="AC1769" s="3">
        <v>10</v>
      </c>
      <c r="AD1769" s="4">
        <v>0</v>
      </c>
      <c r="AE1769" s="3">
        <v>10</v>
      </c>
      <c r="AF1769" s="4">
        <v>652</v>
      </c>
      <c r="AG1769" s="3">
        <v>1</v>
      </c>
      <c r="AH1769" s="4">
        <v>0</v>
      </c>
      <c r="AI1769" s="4">
        <v>0</v>
      </c>
      <c r="AJ1769" s="4">
        <v>0</v>
      </c>
      <c r="AK1769" s="4">
        <v>0</v>
      </c>
      <c r="AL1769" t="s">
        <v>2799</v>
      </c>
      <c r="AM1769" t="s">
        <v>13</v>
      </c>
    </row>
    <row r="1770" spans="1:39" x14ac:dyDescent="0.25">
      <c r="A1770" t="s">
        <v>2178</v>
      </c>
      <c r="B1770" t="s">
        <v>2160</v>
      </c>
      <c r="C1770" t="s">
        <v>3</v>
      </c>
      <c r="D1770" t="s">
        <v>2161</v>
      </c>
      <c r="E1770" t="str">
        <f>_xlfn.XLOOKUP(D1770,Planilha2!A:A,Planilha2!B:B)</f>
        <v>CC Manutençao</v>
      </c>
      <c r="F1770" s="2">
        <v>45323</v>
      </c>
      <c r="G1770" t="s">
        <v>2309</v>
      </c>
      <c r="H1770" s="10" t="s">
        <v>5748</v>
      </c>
      <c r="I1770" t="s">
        <v>2800</v>
      </c>
      <c r="J1770" t="s">
        <v>2801</v>
      </c>
      <c r="K1770" t="s">
        <v>1146</v>
      </c>
      <c r="L1770" t="str">
        <f t="shared" si="54"/>
        <v>Material</v>
      </c>
      <c r="M1770" t="s">
        <v>0</v>
      </c>
      <c r="N1770" t="s">
        <v>0</v>
      </c>
      <c r="O1770" t="s">
        <v>2165</v>
      </c>
      <c r="P1770">
        <v>1118</v>
      </c>
      <c r="Q1770" t="str">
        <f>_xlfn.XLOOKUP(P1770,Planilha1!$A$2:$A$3,Planilha1!$B$2:$B$3)</f>
        <v>Riocentro</v>
      </c>
      <c r="R1770" t="s">
        <v>2297</v>
      </c>
      <c r="S1770" s="3">
        <v>20</v>
      </c>
      <c r="T1770" t="s">
        <v>2505</v>
      </c>
      <c r="U1770" s="3">
        <v>20</v>
      </c>
      <c r="V1770" t="s">
        <v>2505</v>
      </c>
      <c r="W1770" s="4">
        <v>29.9</v>
      </c>
      <c r="X1770" s="17">
        <f t="shared" si="55"/>
        <v>598</v>
      </c>
      <c r="Y1770" t="s">
        <v>11</v>
      </c>
      <c r="Z1770" s="3">
        <v>1</v>
      </c>
      <c r="AA1770" s="3">
        <v>0</v>
      </c>
      <c r="AB1770" s="3">
        <v>0</v>
      </c>
      <c r="AC1770" s="3">
        <v>20</v>
      </c>
      <c r="AD1770" s="4">
        <v>0</v>
      </c>
      <c r="AE1770" s="3">
        <v>20</v>
      </c>
      <c r="AF1770" s="4">
        <v>598</v>
      </c>
      <c r="AG1770" s="3">
        <v>1</v>
      </c>
      <c r="AH1770" s="4">
        <v>0</v>
      </c>
      <c r="AI1770" s="4">
        <v>0</v>
      </c>
      <c r="AJ1770" s="4">
        <v>0</v>
      </c>
      <c r="AK1770" s="4">
        <v>0</v>
      </c>
      <c r="AL1770" t="s">
        <v>2799</v>
      </c>
      <c r="AM1770" t="s">
        <v>13</v>
      </c>
    </row>
    <row r="1771" spans="1:39" x14ac:dyDescent="0.25">
      <c r="A1771" t="s">
        <v>2182</v>
      </c>
      <c r="B1771" t="s">
        <v>2160</v>
      </c>
      <c r="C1771" t="s">
        <v>3</v>
      </c>
      <c r="D1771" t="s">
        <v>2161</v>
      </c>
      <c r="E1771" t="str">
        <f>_xlfn.XLOOKUP(D1771,Planilha2!A:A,Planilha2!B:B)</f>
        <v>CC Manutençao</v>
      </c>
      <c r="F1771" s="2">
        <v>45323</v>
      </c>
      <c r="G1771" t="s">
        <v>2309</v>
      </c>
      <c r="H1771" s="10" t="s">
        <v>5748</v>
      </c>
      <c r="I1771" t="s">
        <v>2802</v>
      </c>
      <c r="J1771" t="s">
        <v>2803</v>
      </c>
      <c r="K1771" t="s">
        <v>1146</v>
      </c>
      <c r="L1771" t="str">
        <f t="shared" si="54"/>
        <v>Material</v>
      </c>
      <c r="M1771" t="s">
        <v>0</v>
      </c>
      <c r="N1771" t="s">
        <v>0</v>
      </c>
      <c r="O1771" t="s">
        <v>2165</v>
      </c>
      <c r="P1771">
        <v>1118</v>
      </c>
      <c r="Q1771" t="str">
        <f>_xlfn.XLOOKUP(P1771,Planilha1!$A$2:$A$3,Planilha1!$B$2:$B$3)</f>
        <v>Riocentro</v>
      </c>
      <c r="R1771" t="s">
        <v>2297</v>
      </c>
      <c r="S1771" s="3">
        <v>10</v>
      </c>
      <c r="T1771" t="s">
        <v>210</v>
      </c>
      <c r="U1771" s="3">
        <v>10</v>
      </c>
      <c r="V1771" t="s">
        <v>210</v>
      </c>
      <c r="W1771" s="4">
        <v>4.3</v>
      </c>
      <c r="X1771" s="17">
        <f t="shared" si="55"/>
        <v>43</v>
      </c>
      <c r="Y1771" t="s">
        <v>11</v>
      </c>
      <c r="Z1771" s="3">
        <v>1</v>
      </c>
      <c r="AA1771" s="3">
        <v>0</v>
      </c>
      <c r="AB1771" s="3">
        <v>0</v>
      </c>
      <c r="AC1771" s="3">
        <v>10</v>
      </c>
      <c r="AD1771" s="4">
        <v>0</v>
      </c>
      <c r="AE1771" s="3">
        <v>10</v>
      </c>
      <c r="AF1771" s="4">
        <v>43</v>
      </c>
      <c r="AG1771" s="3">
        <v>1</v>
      </c>
      <c r="AH1771" s="4">
        <v>0</v>
      </c>
      <c r="AI1771" s="4">
        <v>0</v>
      </c>
      <c r="AJ1771" s="4">
        <v>0</v>
      </c>
      <c r="AK1771" s="4">
        <v>0</v>
      </c>
      <c r="AL1771" t="s">
        <v>2799</v>
      </c>
      <c r="AM1771" t="s">
        <v>13</v>
      </c>
    </row>
    <row r="1772" spans="1:39" x14ac:dyDescent="0.25">
      <c r="A1772" t="s">
        <v>2159</v>
      </c>
      <c r="B1772" t="s">
        <v>2160</v>
      </c>
      <c r="C1772" t="s">
        <v>3</v>
      </c>
      <c r="D1772" t="s">
        <v>2218</v>
      </c>
      <c r="E1772" t="str">
        <f>_xlfn.XLOOKUP(D1772,Planilha2!A:A,Planilha2!B:B)</f>
        <v>CC Adm.</v>
      </c>
      <c r="F1772" s="2">
        <v>45323</v>
      </c>
      <c r="G1772" t="s">
        <v>2219</v>
      </c>
      <c r="H1772" s="10" t="s">
        <v>5732</v>
      </c>
      <c r="I1772" t="s">
        <v>2220</v>
      </c>
      <c r="J1772" t="s">
        <v>2221</v>
      </c>
      <c r="K1772" t="s">
        <v>1209</v>
      </c>
      <c r="L1772" t="str">
        <f t="shared" si="54"/>
        <v>Serviço</v>
      </c>
      <c r="M1772" t="s">
        <v>0</v>
      </c>
      <c r="N1772" t="s">
        <v>0</v>
      </c>
      <c r="O1772" t="s">
        <v>2165</v>
      </c>
      <c r="P1772">
        <v>1118</v>
      </c>
      <c r="Q1772" t="str">
        <f>_xlfn.XLOOKUP(P1772,Planilha1!$A$2:$A$3,Planilha1!$B$2:$B$3)</f>
        <v>Riocentro</v>
      </c>
      <c r="R1772" t="s">
        <v>0</v>
      </c>
      <c r="S1772" s="3">
        <v>1</v>
      </c>
      <c r="T1772" t="s">
        <v>10</v>
      </c>
      <c r="U1772" s="3">
        <v>1</v>
      </c>
      <c r="V1772" t="s">
        <v>10</v>
      </c>
      <c r="W1772" s="4">
        <v>93.2</v>
      </c>
      <c r="X1772" s="17">
        <f t="shared" si="55"/>
        <v>93.2</v>
      </c>
      <c r="Y1772" t="s">
        <v>11</v>
      </c>
      <c r="Z1772" s="3">
        <v>1</v>
      </c>
      <c r="AA1772" s="3">
        <v>0</v>
      </c>
      <c r="AB1772" s="3">
        <v>0</v>
      </c>
      <c r="AC1772" s="3">
        <v>0</v>
      </c>
      <c r="AD1772" s="4">
        <v>0</v>
      </c>
      <c r="AE1772" s="3">
        <v>0</v>
      </c>
      <c r="AF1772" s="4">
        <v>0</v>
      </c>
      <c r="AG1772" s="3">
        <v>1</v>
      </c>
      <c r="AH1772" s="4">
        <v>0</v>
      </c>
      <c r="AI1772" s="4">
        <v>0</v>
      </c>
      <c r="AJ1772" s="4">
        <v>0</v>
      </c>
      <c r="AK1772" s="4">
        <v>0</v>
      </c>
      <c r="AL1772" t="s">
        <v>2804</v>
      </c>
      <c r="AM1772" t="s">
        <v>13</v>
      </c>
    </row>
    <row r="1773" spans="1:39" x14ac:dyDescent="0.25">
      <c r="A1773" t="s">
        <v>2159</v>
      </c>
      <c r="B1773" t="s">
        <v>2160</v>
      </c>
      <c r="C1773" t="s">
        <v>3</v>
      </c>
      <c r="D1773" t="s">
        <v>4</v>
      </c>
      <c r="E1773" t="str">
        <f>_xlfn.XLOOKUP(D1773,Planilha2!A:A,Planilha2!B:B)</f>
        <v>Compras EBMS</v>
      </c>
      <c r="F1773" s="2">
        <v>45323</v>
      </c>
      <c r="G1773" t="s">
        <v>280</v>
      </c>
      <c r="H1773" s="10" t="s">
        <v>5607</v>
      </c>
      <c r="I1773" t="s">
        <v>281</v>
      </c>
      <c r="J1773" t="s">
        <v>2678</v>
      </c>
      <c r="K1773" t="s">
        <v>283</v>
      </c>
      <c r="L1773" t="str">
        <f t="shared" si="54"/>
        <v>Material</v>
      </c>
      <c r="M1773" t="s">
        <v>23</v>
      </c>
      <c r="N1773" t="s">
        <v>0</v>
      </c>
      <c r="O1773" t="s">
        <v>9</v>
      </c>
      <c r="P1773">
        <v>1118</v>
      </c>
      <c r="Q1773" t="str">
        <f>_xlfn.XLOOKUP(P1773,Planilha1!$A$2:$A$3,Planilha1!$B$2:$B$3)</f>
        <v>Riocentro</v>
      </c>
      <c r="R1773" t="s">
        <v>0</v>
      </c>
      <c r="S1773" s="3">
        <v>5000</v>
      </c>
      <c r="T1773" t="s">
        <v>23</v>
      </c>
      <c r="U1773" s="3">
        <v>5000</v>
      </c>
      <c r="V1773" t="s">
        <v>23</v>
      </c>
      <c r="W1773" s="4">
        <v>4.99</v>
      </c>
      <c r="X1773" s="17">
        <f t="shared" si="55"/>
        <v>24950</v>
      </c>
      <c r="Y1773" t="s">
        <v>11</v>
      </c>
      <c r="Z1773" s="3">
        <v>1</v>
      </c>
      <c r="AA1773" s="3">
        <v>0</v>
      </c>
      <c r="AB1773" s="3">
        <v>0</v>
      </c>
      <c r="AC1773" s="3">
        <v>0</v>
      </c>
      <c r="AD1773" s="4">
        <v>0</v>
      </c>
      <c r="AE1773" s="3">
        <v>0</v>
      </c>
      <c r="AF1773" s="4">
        <v>0</v>
      </c>
      <c r="AG1773" s="3">
        <v>1</v>
      </c>
      <c r="AH1773" s="4">
        <v>0</v>
      </c>
      <c r="AI1773" s="4">
        <v>0</v>
      </c>
      <c r="AJ1773" s="4">
        <v>0</v>
      </c>
      <c r="AK1773" s="4">
        <v>0</v>
      </c>
      <c r="AL1773" t="s">
        <v>2805</v>
      </c>
      <c r="AM1773" t="s">
        <v>13</v>
      </c>
    </row>
    <row r="1774" spans="1:39" x14ac:dyDescent="0.25">
      <c r="A1774" t="s">
        <v>2178</v>
      </c>
      <c r="B1774" t="s">
        <v>2160</v>
      </c>
      <c r="C1774" t="s">
        <v>3</v>
      </c>
      <c r="D1774" t="s">
        <v>4</v>
      </c>
      <c r="E1774" t="str">
        <f>_xlfn.XLOOKUP(D1774,Planilha2!A:A,Planilha2!B:B)</f>
        <v>Compras EBMS</v>
      </c>
      <c r="F1774" s="2">
        <v>45323</v>
      </c>
      <c r="G1774" t="s">
        <v>280</v>
      </c>
      <c r="H1774" s="10" t="s">
        <v>5607</v>
      </c>
      <c r="I1774" t="s">
        <v>281</v>
      </c>
      <c r="J1774" t="s">
        <v>2678</v>
      </c>
      <c r="K1774" t="s">
        <v>283</v>
      </c>
      <c r="L1774" t="str">
        <f t="shared" si="54"/>
        <v>Material</v>
      </c>
      <c r="M1774" t="s">
        <v>23</v>
      </c>
      <c r="N1774" t="s">
        <v>0</v>
      </c>
      <c r="O1774" t="s">
        <v>9</v>
      </c>
      <c r="P1774">
        <v>1118</v>
      </c>
      <c r="Q1774" t="str">
        <f>_xlfn.XLOOKUP(P1774,Planilha1!$A$2:$A$3,Planilha1!$B$2:$B$3)</f>
        <v>Riocentro</v>
      </c>
      <c r="R1774" t="s">
        <v>0</v>
      </c>
      <c r="S1774" s="3">
        <v>5000</v>
      </c>
      <c r="T1774" t="s">
        <v>23</v>
      </c>
      <c r="U1774" s="3">
        <v>5000</v>
      </c>
      <c r="V1774" t="s">
        <v>23</v>
      </c>
      <c r="W1774" s="4">
        <v>4.99</v>
      </c>
      <c r="X1774" s="17">
        <f t="shared" si="55"/>
        <v>24950</v>
      </c>
      <c r="Y1774" t="s">
        <v>11</v>
      </c>
      <c r="Z1774" s="3">
        <v>1</v>
      </c>
      <c r="AA1774" s="3">
        <v>0</v>
      </c>
      <c r="AB1774" s="3">
        <v>0</v>
      </c>
      <c r="AC1774" s="3">
        <v>0</v>
      </c>
      <c r="AD1774" s="4">
        <v>0</v>
      </c>
      <c r="AE1774" s="3">
        <v>0</v>
      </c>
      <c r="AF1774" s="4">
        <v>0</v>
      </c>
      <c r="AG1774" s="3">
        <v>1</v>
      </c>
      <c r="AH1774" s="4">
        <v>0</v>
      </c>
      <c r="AI1774" s="4">
        <v>0</v>
      </c>
      <c r="AJ1774" s="4">
        <v>0</v>
      </c>
      <c r="AK1774" s="4">
        <v>0</v>
      </c>
      <c r="AL1774" t="s">
        <v>2805</v>
      </c>
      <c r="AM1774" t="s">
        <v>13</v>
      </c>
    </row>
    <row r="1775" spans="1:39" x14ac:dyDescent="0.25">
      <c r="A1775" t="s">
        <v>2182</v>
      </c>
      <c r="B1775" t="s">
        <v>2160</v>
      </c>
      <c r="C1775" t="s">
        <v>3</v>
      </c>
      <c r="D1775" t="s">
        <v>4</v>
      </c>
      <c r="E1775" t="str">
        <f>_xlfn.XLOOKUP(D1775,Planilha2!A:A,Planilha2!B:B)</f>
        <v>Compras EBMS</v>
      </c>
      <c r="F1775" s="2">
        <v>45323</v>
      </c>
      <c r="G1775" t="s">
        <v>280</v>
      </c>
      <c r="H1775" s="10" t="s">
        <v>5607</v>
      </c>
      <c r="I1775" t="s">
        <v>281</v>
      </c>
      <c r="J1775" t="s">
        <v>2678</v>
      </c>
      <c r="K1775" t="s">
        <v>283</v>
      </c>
      <c r="L1775" t="str">
        <f t="shared" si="54"/>
        <v>Material</v>
      </c>
      <c r="M1775" t="s">
        <v>23</v>
      </c>
      <c r="N1775" t="s">
        <v>0</v>
      </c>
      <c r="O1775" t="s">
        <v>9</v>
      </c>
      <c r="P1775">
        <v>1118</v>
      </c>
      <c r="Q1775" t="str">
        <f>_xlfn.XLOOKUP(P1775,Planilha1!$A$2:$A$3,Planilha1!$B$2:$B$3)</f>
        <v>Riocentro</v>
      </c>
      <c r="R1775" t="s">
        <v>0</v>
      </c>
      <c r="S1775" s="3">
        <v>5000</v>
      </c>
      <c r="T1775" t="s">
        <v>23</v>
      </c>
      <c r="U1775" s="3">
        <v>5000</v>
      </c>
      <c r="V1775" t="s">
        <v>23</v>
      </c>
      <c r="W1775" s="4">
        <v>4.99</v>
      </c>
      <c r="X1775" s="17">
        <f t="shared" si="55"/>
        <v>24950</v>
      </c>
      <c r="Y1775" t="s">
        <v>11</v>
      </c>
      <c r="Z1775" s="3">
        <v>1</v>
      </c>
      <c r="AA1775" s="3">
        <v>0</v>
      </c>
      <c r="AB1775" s="3">
        <v>0</v>
      </c>
      <c r="AC1775" s="3">
        <v>0</v>
      </c>
      <c r="AD1775" s="4">
        <v>0</v>
      </c>
      <c r="AE1775" s="3">
        <v>0</v>
      </c>
      <c r="AF1775" s="4">
        <v>0</v>
      </c>
      <c r="AG1775" s="3">
        <v>1</v>
      </c>
      <c r="AH1775" s="4">
        <v>0</v>
      </c>
      <c r="AI1775" s="4">
        <v>0</v>
      </c>
      <c r="AJ1775" s="4">
        <v>0</v>
      </c>
      <c r="AK1775" s="4">
        <v>0</v>
      </c>
      <c r="AL1775" t="s">
        <v>2805</v>
      </c>
      <c r="AM1775" t="s">
        <v>13</v>
      </c>
    </row>
    <row r="1776" spans="1:39" x14ac:dyDescent="0.25">
      <c r="A1776" t="s">
        <v>2185</v>
      </c>
      <c r="B1776" t="s">
        <v>2160</v>
      </c>
      <c r="C1776" t="s">
        <v>3</v>
      </c>
      <c r="D1776" t="s">
        <v>4</v>
      </c>
      <c r="E1776" t="str">
        <f>_xlfn.XLOOKUP(D1776,Planilha2!A:A,Planilha2!B:B)</f>
        <v>Compras EBMS</v>
      </c>
      <c r="F1776" s="2">
        <v>45323</v>
      </c>
      <c r="G1776" t="s">
        <v>280</v>
      </c>
      <c r="H1776" s="10" t="s">
        <v>5607</v>
      </c>
      <c r="I1776" t="s">
        <v>281</v>
      </c>
      <c r="J1776" t="s">
        <v>2678</v>
      </c>
      <c r="K1776" t="s">
        <v>283</v>
      </c>
      <c r="L1776" t="str">
        <f t="shared" si="54"/>
        <v>Material</v>
      </c>
      <c r="M1776" t="s">
        <v>23</v>
      </c>
      <c r="N1776" t="s">
        <v>0</v>
      </c>
      <c r="O1776" t="s">
        <v>9</v>
      </c>
      <c r="P1776">
        <v>1118</v>
      </c>
      <c r="Q1776" t="str">
        <f>_xlfn.XLOOKUP(P1776,Planilha1!$A$2:$A$3,Planilha1!$B$2:$B$3)</f>
        <v>Riocentro</v>
      </c>
      <c r="R1776" t="s">
        <v>0</v>
      </c>
      <c r="S1776" s="3">
        <v>5000</v>
      </c>
      <c r="T1776" t="s">
        <v>23</v>
      </c>
      <c r="U1776" s="3">
        <v>5000</v>
      </c>
      <c r="V1776" t="s">
        <v>23</v>
      </c>
      <c r="W1776" s="4">
        <v>4.99</v>
      </c>
      <c r="X1776" s="17">
        <f t="shared" si="55"/>
        <v>24950</v>
      </c>
      <c r="Y1776" t="s">
        <v>11</v>
      </c>
      <c r="Z1776" s="3">
        <v>1</v>
      </c>
      <c r="AA1776" s="3">
        <v>0</v>
      </c>
      <c r="AB1776" s="3">
        <v>0</v>
      </c>
      <c r="AC1776" s="3">
        <v>0</v>
      </c>
      <c r="AD1776" s="4">
        <v>0</v>
      </c>
      <c r="AE1776" s="3">
        <v>0</v>
      </c>
      <c r="AF1776" s="4">
        <v>0</v>
      </c>
      <c r="AG1776" s="3">
        <v>1</v>
      </c>
      <c r="AH1776" s="4">
        <v>0</v>
      </c>
      <c r="AI1776" s="4">
        <v>0</v>
      </c>
      <c r="AJ1776" s="4">
        <v>0</v>
      </c>
      <c r="AK1776" s="4">
        <v>0</v>
      </c>
      <c r="AL1776" t="s">
        <v>2805</v>
      </c>
      <c r="AM1776" t="s">
        <v>13</v>
      </c>
    </row>
    <row r="1777" spans="1:39" x14ac:dyDescent="0.25">
      <c r="A1777" t="s">
        <v>2159</v>
      </c>
      <c r="B1777" t="s">
        <v>2160</v>
      </c>
      <c r="C1777" t="s">
        <v>3</v>
      </c>
      <c r="D1777" t="s">
        <v>2161</v>
      </c>
      <c r="E1777" t="str">
        <f>_xlfn.XLOOKUP(D1777,Planilha2!A:A,Planilha2!B:B)</f>
        <v>CC Manutençao</v>
      </c>
      <c r="F1777" s="2">
        <v>45323</v>
      </c>
      <c r="G1777" t="s">
        <v>2806</v>
      </c>
      <c r="H1777" s="10" t="s">
        <v>5809</v>
      </c>
      <c r="I1777" t="s">
        <v>2807</v>
      </c>
      <c r="J1777" t="s">
        <v>2808</v>
      </c>
      <c r="K1777" t="s">
        <v>1146</v>
      </c>
      <c r="L1777" t="str">
        <f t="shared" si="54"/>
        <v>Material</v>
      </c>
      <c r="M1777" t="s">
        <v>0</v>
      </c>
      <c r="N1777" t="s">
        <v>0</v>
      </c>
      <c r="O1777" t="s">
        <v>2165</v>
      </c>
      <c r="P1777">
        <v>1118</v>
      </c>
      <c r="Q1777" t="str">
        <f>_xlfn.XLOOKUP(P1777,Planilha1!$A$2:$A$3,Planilha1!$B$2:$B$3)</f>
        <v>Riocentro</v>
      </c>
      <c r="R1777" t="s">
        <v>2297</v>
      </c>
      <c r="S1777" s="3">
        <v>5</v>
      </c>
      <c r="T1777" t="s">
        <v>210</v>
      </c>
      <c r="U1777" s="3">
        <v>5</v>
      </c>
      <c r="V1777" t="s">
        <v>210</v>
      </c>
      <c r="W1777" s="4">
        <v>639</v>
      </c>
      <c r="X1777" s="17">
        <f t="shared" si="55"/>
        <v>3195</v>
      </c>
      <c r="Y1777" t="s">
        <v>11</v>
      </c>
      <c r="Z1777" s="3">
        <v>1</v>
      </c>
      <c r="AA1777" s="3">
        <v>0</v>
      </c>
      <c r="AB1777" s="3">
        <v>0</v>
      </c>
      <c r="AC1777" s="3">
        <v>0</v>
      </c>
      <c r="AD1777" s="4">
        <v>0</v>
      </c>
      <c r="AE1777" s="3">
        <v>0</v>
      </c>
      <c r="AF1777" s="4">
        <v>0</v>
      </c>
      <c r="AG1777" s="3">
        <v>1</v>
      </c>
      <c r="AH1777" s="4">
        <v>0</v>
      </c>
      <c r="AI1777" s="4">
        <v>0</v>
      </c>
      <c r="AJ1777" s="4">
        <v>0</v>
      </c>
      <c r="AK1777" s="4">
        <v>0</v>
      </c>
      <c r="AL1777" t="s">
        <v>2809</v>
      </c>
      <c r="AM1777" t="s">
        <v>13</v>
      </c>
    </row>
    <row r="1778" spans="1:39" x14ac:dyDescent="0.25">
      <c r="A1778" t="s">
        <v>2178</v>
      </c>
      <c r="B1778" t="s">
        <v>2160</v>
      </c>
      <c r="C1778" t="s">
        <v>3</v>
      </c>
      <c r="D1778" t="s">
        <v>2161</v>
      </c>
      <c r="E1778" t="str">
        <f>_xlfn.XLOOKUP(D1778,Planilha2!A:A,Planilha2!B:B)</f>
        <v>CC Manutençao</v>
      </c>
      <c r="F1778" s="2">
        <v>45323</v>
      </c>
      <c r="G1778" t="s">
        <v>2806</v>
      </c>
      <c r="H1778" s="10" t="s">
        <v>5809</v>
      </c>
      <c r="I1778" t="s">
        <v>2810</v>
      </c>
      <c r="J1778" t="s">
        <v>2811</v>
      </c>
      <c r="K1778" t="s">
        <v>1146</v>
      </c>
      <c r="L1778" t="str">
        <f t="shared" si="54"/>
        <v>Material</v>
      </c>
      <c r="M1778" t="s">
        <v>0</v>
      </c>
      <c r="N1778" t="s">
        <v>0</v>
      </c>
      <c r="O1778" t="s">
        <v>2165</v>
      </c>
      <c r="P1778">
        <v>1118</v>
      </c>
      <c r="Q1778" t="str">
        <f>_xlfn.XLOOKUP(P1778,Planilha1!$A$2:$A$3,Planilha1!$B$2:$B$3)</f>
        <v>Riocentro</v>
      </c>
      <c r="R1778" t="s">
        <v>2297</v>
      </c>
      <c r="S1778" s="3">
        <v>1</v>
      </c>
      <c r="T1778" t="s">
        <v>210</v>
      </c>
      <c r="U1778" s="3">
        <v>1</v>
      </c>
      <c r="V1778" t="s">
        <v>210</v>
      </c>
      <c r="W1778" s="4">
        <v>148.5</v>
      </c>
      <c r="X1778" s="17">
        <f t="shared" si="55"/>
        <v>148.5</v>
      </c>
      <c r="Y1778" t="s">
        <v>11</v>
      </c>
      <c r="Z1778" s="3">
        <v>1</v>
      </c>
      <c r="AA1778" s="3">
        <v>0</v>
      </c>
      <c r="AB1778" s="3">
        <v>0</v>
      </c>
      <c r="AC1778" s="3">
        <v>0</v>
      </c>
      <c r="AD1778" s="4">
        <v>0</v>
      </c>
      <c r="AE1778" s="3">
        <v>0</v>
      </c>
      <c r="AF1778" s="4">
        <v>0</v>
      </c>
      <c r="AG1778" s="3">
        <v>1</v>
      </c>
      <c r="AH1778" s="4">
        <v>0</v>
      </c>
      <c r="AI1778" s="4">
        <v>0</v>
      </c>
      <c r="AJ1778" s="4">
        <v>0</v>
      </c>
      <c r="AK1778" s="4">
        <v>0</v>
      </c>
      <c r="AL1778" t="s">
        <v>2809</v>
      </c>
      <c r="AM1778" t="s">
        <v>13</v>
      </c>
    </row>
    <row r="1779" spans="1:39" x14ac:dyDescent="0.25">
      <c r="A1779" t="s">
        <v>2182</v>
      </c>
      <c r="B1779" t="s">
        <v>2160</v>
      </c>
      <c r="C1779" t="s">
        <v>3</v>
      </c>
      <c r="D1779" t="s">
        <v>2161</v>
      </c>
      <c r="E1779" t="str">
        <f>_xlfn.XLOOKUP(D1779,Planilha2!A:A,Planilha2!B:B)</f>
        <v>CC Manutençao</v>
      </c>
      <c r="F1779" s="2">
        <v>45323</v>
      </c>
      <c r="G1779" t="s">
        <v>2806</v>
      </c>
      <c r="H1779" s="10" t="s">
        <v>5809</v>
      </c>
      <c r="I1779" t="s">
        <v>2812</v>
      </c>
      <c r="J1779" t="s">
        <v>2813</v>
      </c>
      <c r="K1779" t="s">
        <v>1146</v>
      </c>
      <c r="L1779" t="str">
        <f t="shared" si="54"/>
        <v>Material</v>
      </c>
      <c r="M1779" t="s">
        <v>0</v>
      </c>
      <c r="N1779" t="s">
        <v>0</v>
      </c>
      <c r="O1779" t="s">
        <v>2165</v>
      </c>
      <c r="P1779">
        <v>1118</v>
      </c>
      <c r="Q1779" t="str">
        <f>_xlfn.XLOOKUP(P1779,Planilha1!$A$2:$A$3,Planilha1!$B$2:$B$3)</f>
        <v>Riocentro</v>
      </c>
      <c r="R1779" t="s">
        <v>2297</v>
      </c>
      <c r="S1779" s="3">
        <v>4</v>
      </c>
      <c r="T1779" t="s">
        <v>210</v>
      </c>
      <c r="U1779" s="3">
        <v>4</v>
      </c>
      <c r="V1779" t="s">
        <v>210</v>
      </c>
      <c r="W1779" s="4">
        <v>53</v>
      </c>
      <c r="X1779" s="17">
        <f t="shared" si="55"/>
        <v>212</v>
      </c>
      <c r="Y1779" t="s">
        <v>11</v>
      </c>
      <c r="Z1779" s="3">
        <v>1</v>
      </c>
      <c r="AA1779" s="3">
        <v>0</v>
      </c>
      <c r="AB1779" s="3">
        <v>0</v>
      </c>
      <c r="AC1779" s="3">
        <v>0</v>
      </c>
      <c r="AD1779" s="4">
        <v>0</v>
      </c>
      <c r="AE1779" s="3">
        <v>0</v>
      </c>
      <c r="AF1779" s="4">
        <v>0</v>
      </c>
      <c r="AG1779" s="3">
        <v>1</v>
      </c>
      <c r="AH1779" s="4">
        <v>0</v>
      </c>
      <c r="AI1779" s="4">
        <v>0</v>
      </c>
      <c r="AJ1779" s="4">
        <v>0</v>
      </c>
      <c r="AK1779" s="4">
        <v>0</v>
      </c>
      <c r="AL1779" t="s">
        <v>2809</v>
      </c>
      <c r="AM1779" t="s">
        <v>13</v>
      </c>
    </row>
    <row r="1780" spans="1:39" x14ac:dyDescent="0.25">
      <c r="A1780" t="s">
        <v>2185</v>
      </c>
      <c r="B1780" t="s">
        <v>2160</v>
      </c>
      <c r="C1780" t="s">
        <v>3</v>
      </c>
      <c r="D1780" t="s">
        <v>2161</v>
      </c>
      <c r="E1780" t="str">
        <f>_xlfn.XLOOKUP(D1780,Planilha2!A:A,Planilha2!B:B)</f>
        <v>CC Manutençao</v>
      </c>
      <c r="F1780" s="2">
        <v>45323</v>
      </c>
      <c r="G1780" t="s">
        <v>2806</v>
      </c>
      <c r="H1780" s="10" t="s">
        <v>5809</v>
      </c>
      <c r="I1780" t="s">
        <v>2814</v>
      </c>
      <c r="J1780" t="s">
        <v>2815</v>
      </c>
      <c r="K1780" t="s">
        <v>1146</v>
      </c>
      <c r="L1780" t="str">
        <f t="shared" si="54"/>
        <v>Material</v>
      </c>
      <c r="M1780" t="s">
        <v>0</v>
      </c>
      <c r="N1780" t="s">
        <v>0</v>
      </c>
      <c r="O1780" t="s">
        <v>2165</v>
      </c>
      <c r="P1780">
        <v>1118</v>
      </c>
      <c r="Q1780" t="str">
        <f>_xlfn.XLOOKUP(P1780,Planilha1!$A$2:$A$3,Planilha1!$B$2:$B$3)</f>
        <v>Riocentro</v>
      </c>
      <c r="R1780" t="s">
        <v>2297</v>
      </c>
      <c r="S1780" s="3">
        <v>1</v>
      </c>
      <c r="T1780" t="s">
        <v>210</v>
      </c>
      <c r="U1780" s="3">
        <v>1</v>
      </c>
      <c r="V1780" t="s">
        <v>210</v>
      </c>
      <c r="W1780" s="4">
        <v>148.5</v>
      </c>
      <c r="X1780" s="17">
        <f t="shared" si="55"/>
        <v>148.5</v>
      </c>
      <c r="Y1780" t="s">
        <v>11</v>
      </c>
      <c r="Z1780" s="3">
        <v>1</v>
      </c>
      <c r="AA1780" s="3">
        <v>0</v>
      </c>
      <c r="AB1780" s="3">
        <v>0</v>
      </c>
      <c r="AC1780" s="3">
        <v>0</v>
      </c>
      <c r="AD1780" s="4">
        <v>0</v>
      </c>
      <c r="AE1780" s="3">
        <v>0</v>
      </c>
      <c r="AF1780" s="4">
        <v>0</v>
      </c>
      <c r="AG1780" s="3">
        <v>1</v>
      </c>
      <c r="AH1780" s="4">
        <v>0</v>
      </c>
      <c r="AI1780" s="4">
        <v>0</v>
      </c>
      <c r="AJ1780" s="4">
        <v>0</v>
      </c>
      <c r="AK1780" s="4">
        <v>0</v>
      </c>
      <c r="AL1780" t="s">
        <v>2809</v>
      </c>
      <c r="AM1780" t="s">
        <v>13</v>
      </c>
    </row>
    <row r="1781" spans="1:39" x14ac:dyDescent="0.25">
      <c r="A1781" t="s">
        <v>2188</v>
      </c>
      <c r="B1781" t="s">
        <v>2160</v>
      </c>
      <c r="C1781" t="s">
        <v>3</v>
      </c>
      <c r="D1781" t="s">
        <v>2161</v>
      </c>
      <c r="E1781" t="str">
        <f>_xlfn.XLOOKUP(D1781,Planilha2!A:A,Planilha2!B:B)</f>
        <v>CC Manutençao</v>
      </c>
      <c r="F1781" s="2">
        <v>45323</v>
      </c>
      <c r="G1781" t="s">
        <v>2806</v>
      </c>
      <c r="H1781" s="10" t="s">
        <v>5809</v>
      </c>
      <c r="I1781" t="s">
        <v>2816</v>
      </c>
      <c r="J1781" t="s">
        <v>2817</v>
      </c>
      <c r="K1781" t="s">
        <v>1146</v>
      </c>
      <c r="L1781" t="str">
        <f t="shared" si="54"/>
        <v>Material</v>
      </c>
      <c r="M1781" t="s">
        <v>0</v>
      </c>
      <c r="N1781" t="s">
        <v>0</v>
      </c>
      <c r="O1781" t="s">
        <v>2165</v>
      </c>
      <c r="P1781">
        <v>1118</v>
      </c>
      <c r="Q1781" t="str">
        <f>_xlfn.XLOOKUP(P1781,Planilha1!$A$2:$A$3,Planilha1!$B$2:$B$3)</f>
        <v>Riocentro</v>
      </c>
      <c r="R1781" t="s">
        <v>2297</v>
      </c>
      <c r="S1781" s="3">
        <v>50</v>
      </c>
      <c r="T1781" t="s">
        <v>210</v>
      </c>
      <c r="U1781" s="3">
        <v>50</v>
      </c>
      <c r="V1781" t="s">
        <v>210</v>
      </c>
      <c r="W1781" s="4">
        <v>0.92</v>
      </c>
      <c r="X1781" s="17">
        <f t="shared" si="55"/>
        <v>46</v>
      </c>
      <c r="Y1781" t="s">
        <v>11</v>
      </c>
      <c r="Z1781" s="3">
        <v>1</v>
      </c>
      <c r="AA1781" s="3">
        <v>0</v>
      </c>
      <c r="AB1781" s="3">
        <v>0</v>
      </c>
      <c r="AC1781" s="3">
        <v>0</v>
      </c>
      <c r="AD1781" s="4">
        <v>0</v>
      </c>
      <c r="AE1781" s="3">
        <v>0</v>
      </c>
      <c r="AF1781" s="4">
        <v>0</v>
      </c>
      <c r="AG1781" s="3">
        <v>1</v>
      </c>
      <c r="AH1781" s="4">
        <v>0</v>
      </c>
      <c r="AI1781" s="4">
        <v>0</v>
      </c>
      <c r="AJ1781" s="4">
        <v>0</v>
      </c>
      <c r="AK1781" s="4">
        <v>0</v>
      </c>
      <c r="AL1781" t="s">
        <v>2809</v>
      </c>
      <c r="AM1781" t="s">
        <v>13</v>
      </c>
    </row>
    <row r="1782" spans="1:39" x14ac:dyDescent="0.25">
      <c r="A1782" t="s">
        <v>2159</v>
      </c>
      <c r="B1782" t="s">
        <v>2160</v>
      </c>
      <c r="C1782" t="s">
        <v>3</v>
      </c>
      <c r="D1782" t="s">
        <v>2167</v>
      </c>
      <c r="E1782" t="str">
        <f>_xlfn.XLOOKUP(D1782,Planilha2!A:A,Planilha2!B:B)</f>
        <v>Arena Adm.</v>
      </c>
      <c r="F1782" s="2">
        <v>45324</v>
      </c>
      <c r="G1782" t="s">
        <v>2230</v>
      </c>
      <c r="H1782" s="10" t="s">
        <v>5734</v>
      </c>
      <c r="I1782" t="s">
        <v>2231</v>
      </c>
      <c r="J1782" t="s">
        <v>2232</v>
      </c>
      <c r="K1782" t="s">
        <v>1209</v>
      </c>
      <c r="L1782" t="str">
        <f t="shared" si="54"/>
        <v>Serviço</v>
      </c>
      <c r="M1782" t="s">
        <v>0</v>
      </c>
      <c r="N1782" t="s">
        <v>0</v>
      </c>
      <c r="O1782" t="s">
        <v>2165</v>
      </c>
      <c r="P1782">
        <v>2118</v>
      </c>
      <c r="Q1782" t="str">
        <f>_xlfn.XLOOKUP(P1782,Planilha1!$A$2:$A$3,Planilha1!$B$2:$B$3)</f>
        <v>Arena</v>
      </c>
      <c r="R1782" t="s">
        <v>0</v>
      </c>
      <c r="S1782" s="3">
        <v>1</v>
      </c>
      <c r="T1782" t="s">
        <v>10</v>
      </c>
      <c r="U1782" s="3">
        <v>1</v>
      </c>
      <c r="V1782" t="s">
        <v>10</v>
      </c>
      <c r="W1782" s="4">
        <v>204.1</v>
      </c>
      <c r="X1782" s="17">
        <f t="shared" si="55"/>
        <v>204.1</v>
      </c>
      <c r="Y1782" t="s">
        <v>11</v>
      </c>
      <c r="Z1782" s="3">
        <v>1</v>
      </c>
      <c r="AA1782" s="3">
        <v>0</v>
      </c>
      <c r="AB1782" s="3">
        <v>0</v>
      </c>
      <c r="AC1782" s="3">
        <v>0</v>
      </c>
      <c r="AD1782" s="4">
        <v>0</v>
      </c>
      <c r="AE1782" s="3">
        <v>0</v>
      </c>
      <c r="AF1782" s="4">
        <v>0</v>
      </c>
      <c r="AG1782" s="3">
        <v>1</v>
      </c>
      <c r="AH1782" s="4">
        <v>0</v>
      </c>
      <c r="AI1782" s="4">
        <v>0</v>
      </c>
      <c r="AJ1782" s="4">
        <v>0</v>
      </c>
      <c r="AK1782" s="4">
        <v>0</v>
      </c>
      <c r="AL1782" t="s">
        <v>2818</v>
      </c>
      <c r="AM1782" t="s">
        <v>13</v>
      </c>
    </row>
    <row r="1783" spans="1:39" x14ac:dyDescent="0.25">
      <c r="A1783" t="s">
        <v>2159</v>
      </c>
      <c r="B1783" t="s">
        <v>2160</v>
      </c>
      <c r="C1783" t="s">
        <v>3</v>
      </c>
      <c r="D1783" t="s">
        <v>2266</v>
      </c>
      <c r="E1783" t="str">
        <f>_xlfn.XLOOKUP(D1783,Planilha2!A:A,Planilha2!B:B)</f>
        <v>Arena Manut</v>
      </c>
      <c r="F1783" s="2">
        <v>45324</v>
      </c>
      <c r="G1783" t="s">
        <v>2309</v>
      </c>
      <c r="H1783" s="10" t="s">
        <v>5748</v>
      </c>
      <c r="I1783" t="s">
        <v>2819</v>
      </c>
      <c r="J1783" t="s">
        <v>2820</v>
      </c>
      <c r="K1783" t="s">
        <v>2181</v>
      </c>
      <c r="L1783" t="str">
        <f t="shared" si="54"/>
        <v>Material</v>
      </c>
      <c r="M1783" t="s">
        <v>0</v>
      </c>
      <c r="N1783" t="s">
        <v>0</v>
      </c>
      <c r="O1783" t="s">
        <v>2165</v>
      </c>
      <c r="P1783">
        <v>2118</v>
      </c>
      <c r="Q1783" t="str">
        <f>_xlfn.XLOOKUP(P1783,Planilha1!$A$2:$A$3,Planilha1!$B$2:$B$3)</f>
        <v>Arena</v>
      </c>
      <c r="R1783" t="s">
        <v>0</v>
      </c>
      <c r="S1783" s="3">
        <v>19</v>
      </c>
      <c r="T1783" t="s">
        <v>210</v>
      </c>
      <c r="U1783" s="3">
        <v>19</v>
      </c>
      <c r="V1783" t="s">
        <v>210</v>
      </c>
      <c r="W1783" s="4">
        <v>5</v>
      </c>
      <c r="X1783" s="17">
        <f t="shared" si="55"/>
        <v>95</v>
      </c>
      <c r="Y1783" t="s">
        <v>11</v>
      </c>
      <c r="Z1783" s="3">
        <v>1</v>
      </c>
      <c r="AA1783" s="3">
        <v>0</v>
      </c>
      <c r="AB1783" s="3">
        <v>0</v>
      </c>
      <c r="AC1783" s="3">
        <v>0</v>
      </c>
      <c r="AD1783" s="4">
        <v>0</v>
      </c>
      <c r="AE1783" s="3">
        <v>0</v>
      </c>
      <c r="AF1783" s="4">
        <v>0</v>
      </c>
      <c r="AG1783" s="3">
        <v>1</v>
      </c>
      <c r="AH1783" s="4">
        <v>0</v>
      </c>
      <c r="AI1783" s="4">
        <v>0</v>
      </c>
      <c r="AJ1783" s="4">
        <v>0</v>
      </c>
      <c r="AK1783" s="4">
        <v>0</v>
      </c>
      <c r="AL1783" t="s">
        <v>2821</v>
      </c>
      <c r="AM1783" t="s">
        <v>13</v>
      </c>
    </row>
    <row r="1784" spans="1:39" x14ac:dyDescent="0.25">
      <c r="A1784" t="s">
        <v>2178</v>
      </c>
      <c r="B1784" t="s">
        <v>2160</v>
      </c>
      <c r="C1784" t="s">
        <v>3</v>
      </c>
      <c r="D1784" t="s">
        <v>2266</v>
      </c>
      <c r="E1784" t="str">
        <f>_xlfn.XLOOKUP(D1784,Planilha2!A:A,Planilha2!B:B)</f>
        <v>Arena Manut</v>
      </c>
      <c r="F1784" s="2">
        <v>45324</v>
      </c>
      <c r="G1784" t="s">
        <v>2309</v>
      </c>
      <c r="H1784" s="10" t="s">
        <v>5748</v>
      </c>
      <c r="I1784" t="s">
        <v>2822</v>
      </c>
      <c r="J1784" t="s">
        <v>2823</v>
      </c>
      <c r="K1784" t="s">
        <v>2181</v>
      </c>
      <c r="L1784" t="str">
        <f t="shared" si="54"/>
        <v>Material</v>
      </c>
      <c r="M1784" t="s">
        <v>0</v>
      </c>
      <c r="N1784" t="s">
        <v>0</v>
      </c>
      <c r="O1784" t="s">
        <v>2165</v>
      </c>
      <c r="P1784">
        <v>2118</v>
      </c>
      <c r="Q1784" t="str">
        <f>_xlfn.XLOOKUP(P1784,Planilha1!$A$2:$A$3,Planilha1!$B$2:$B$3)</f>
        <v>Arena</v>
      </c>
      <c r="R1784" t="s">
        <v>0</v>
      </c>
      <c r="S1784" s="3">
        <v>2</v>
      </c>
      <c r="T1784" t="s">
        <v>210</v>
      </c>
      <c r="U1784" s="3">
        <v>2</v>
      </c>
      <c r="V1784" t="s">
        <v>210</v>
      </c>
      <c r="W1784" s="4">
        <v>465</v>
      </c>
      <c r="X1784" s="17">
        <f t="shared" si="55"/>
        <v>930</v>
      </c>
      <c r="Y1784" t="s">
        <v>11</v>
      </c>
      <c r="Z1784" s="3">
        <v>1</v>
      </c>
      <c r="AA1784" s="3">
        <v>0</v>
      </c>
      <c r="AB1784" s="3">
        <v>0</v>
      </c>
      <c r="AC1784" s="3">
        <v>0</v>
      </c>
      <c r="AD1784" s="4">
        <v>0</v>
      </c>
      <c r="AE1784" s="3">
        <v>0</v>
      </c>
      <c r="AF1784" s="4">
        <v>0</v>
      </c>
      <c r="AG1784" s="3">
        <v>1</v>
      </c>
      <c r="AH1784" s="4">
        <v>0</v>
      </c>
      <c r="AI1784" s="4">
        <v>0</v>
      </c>
      <c r="AJ1784" s="4">
        <v>0</v>
      </c>
      <c r="AK1784" s="4">
        <v>0</v>
      </c>
      <c r="AL1784" t="s">
        <v>2821</v>
      </c>
      <c r="AM1784" t="s">
        <v>13</v>
      </c>
    </row>
    <row r="1785" spans="1:39" x14ac:dyDescent="0.25">
      <c r="A1785" t="s">
        <v>2182</v>
      </c>
      <c r="B1785" t="s">
        <v>2160</v>
      </c>
      <c r="C1785" t="s">
        <v>3</v>
      </c>
      <c r="D1785" t="s">
        <v>2266</v>
      </c>
      <c r="E1785" t="str">
        <f>_xlfn.XLOOKUP(D1785,Planilha2!A:A,Planilha2!B:B)</f>
        <v>Arena Manut</v>
      </c>
      <c r="F1785" s="2">
        <v>45324</v>
      </c>
      <c r="G1785" t="s">
        <v>2309</v>
      </c>
      <c r="H1785" s="10" t="s">
        <v>5748</v>
      </c>
      <c r="I1785" t="s">
        <v>2824</v>
      </c>
      <c r="J1785" t="s">
        <v>2825</v>
      </c>
      <c r="K1785" t="s">
        <v>2181</v>
      </c>
      <c r="L1785" t="str">
        <f t="shared" si="54"/>
        <v>Material</v>
      </c>
      <c r="M1785" t="s">
        <v>0</v>
      </c>
      <c r="N1785" t="s">
        <v>0</v>
      </c>
      <c r="O1785" t="s">
        <v>2165</v>
      </c>
      <c r="P1785">
        <v>2118</v>
      </c>
      <c r="Q1785" t="str">
        <f>_xlfn.XLOOKUP(P1785,Planilha1!$A$2:$A$3,Planilha1!$B$2:$B$3)</f>
        <v>Arena</v>
      </c>
      <c r="R1785" t="s">
        <v>0</v>
      </c>
      <c r="S1785" s="3">
        <v>2</v>
      </c>
      <c r="T1785" t="s">
        <v>210</v>
      </c>
      <c r="U1785" s="3">
        <v>2</v>
      </c>
      <c r="V1785" t="s">
        <v>210</v>
      </c>
      <c r="W1785" s="4">
        <v>38.5</v>
      </c>
      <c r="X1785" s="17">
        <f t="shared" si="55"/>
        <v>77</v>
      </c>
      <c r="Y1785" t="s">
        <v>11</v>
      </c>
      <c r="Z1785" s="3">
        <v>1</v>
      </c>
      <c r="AA1785" s="3">
        <v>0</v>
      </c>
      <c r="AB1785" s="3">
        <v>0</v>
      </c>
      <c r="AC1785" s="3">
        <v>0</v>
      </c>
      <c r="AD1785" s="4">
        <v>0</v>
      </c>
      <c r="AE1785" s="3">
        <v>0</v>
      </c>
      <c r="AF1785" s="4">
        <v>0</v>
      </c>
      <c r="AG1785" s="3">
        <v>1</v>
      </c>
      <c r="AH1785" s="4">
        <v>0</v>
      </c>
      <c r="AI1785" s="4">
        <v>0</v>
      </c>
      <c r="AJ1785" s="4">
        <v>0</v>
      </c>
      <c r="AK1785" s="4">
        <v>0</v>
      </c>
      <c r="AL1785" t="s">
        <v>2821</v>
      </c>
      <c r="AM1785" t="s">
        <v>13</v>
      </c>
    </row>
    <row r="1786" spans="1:39" x14ac:dyDescent="0.25">
      <c r="A1786" t="s">
        <v>2159</v>
      </c>
      <c r="B1786" t="s">
        <v>2160</v>
      </c>
      <c r="C1786" t="s">
        <v>3</v>
      </c>
      <c r="D1786" t="s">
        <v>2266</v>
      </c>
      <c r="E1786" t="str">
        <f>_xlfn.XLOOKUP(D1786,Planilha2!A:A,Planilha2!B:B)</f>
        <v>Arena Manut</v>
      </c>
      <c r="F1786" s="2">
        <v>45324</v>
      </c>
      <c r="G1786" t="s">
        <v>750</v>
      </c>
      <c r="H1786" s="10" t="s">
        <v>5636</v>
      </c>
      <c r="I1786" t="s">
        <v>2431</v>
      </c>
      <c r="J1786" t="s">
        <v>2432</v>
      </c>
      <c r="K1786" t="s">
        <v>8</v>
      </c>
      <c r="L1786" t="str">
        <f t="shared" si="54"/>
        <v>Serviço</v>
      </c>
      <c r="M1786" t="s">
        <v>0</v>
      </c>
      <c r="N1786" t="s">
        <v>0</v>
      </c>
      <c r="O1786" t="s">
        <v>2165</v>
      </c>
      <c r="P1786">
        <v>2118</v>
      </c>
      <c r="Q1786" t="str">
        <f>_xlfn.XLOOKUP(P1786,Planilha1!$A$2:$A$3,Planilha1!$B$2:$B$3)</f>
        <v>Arena</v>
      </c>
      <c r="R1786" t="s">
        <v>0</v>
      </c>
      <c r="S1786" s="3">
        <v>1</v>
      </c>
      <c r="T1786" t="s">
        <v>10</v>
      </c>
      <c r="U1786" s="3">
        <v>1</v>
      </c>
      <c r="V1786" t="s">
        <v>10</v>
      </c>
      <c r="W1786" s="4">
        <v>530</v>
      </c>
      <c r="X1786" s="17">
        <f t="shared" si="55"/>
        <v>530</v>
      </c>
      <c r="Y1786" t="s">
        <v>11</v>
      </c>
      <c r="Z1786" s="3">
        <v>1</v>
      </c>
      <c r="AA1786" s="3">
        <v>0</v>
      </c>
      <c r="AB1786" s="3">
        <v>0</v>
      </c>
      <c r="AC1786" s="3">
        <v>0</v>
      </c>
      <c r="AD1786" s="4">
        <v>0</v>
      </c>
      <c r="AE1786" s="3">
        <v>0</v>
      </c>
      <c r="AF1786" s="4">
        <v>0</v>
      </c>
      <c r="AG1786" s="3">
        <v>1</v>
      </c>
      <c r="AH1786" s="4">
        <v>0</v>
      </c>
      <c r="AI1786" s="4">
        <v>0</v>
      </c>
      <c r="AJ1786" s="4">
        <v>0</v>
      </c>
      <c r="AK1786" s="4">
        <v>0</v>
      </c>
      <c r="AL1786" t="s">
        <v>2826</v>
      </c>
      <c r="AM1786" t="s">
        <v>13</v>
      </c>
    </row>
    <row r="1787" spans="1:39" x14ac:dyDescent="0.25">
      <c r="A1787" t="s">
        <v>2178</v>
      </c>
      <c r="B1787" t="s">
        <v>2160</v>
      </c>
      <c r="C1787" t="s">
        <v>3</v>
      </c>
      <c r="D1787" t="s">
        <v>2161</v>
      </c>
      <c r="E1787" t="str">
        <f>_xlfn.XLOOKUP(D1787,Planilha2!A:A,Planilha2!B:B)</f>
        <v>CC Manutençao</v>
      </c>
      <c r="F1787" s="2">
        <v>45324</v>
      </c>
      <c r="G1787" t="s">
        <v>127</v>
      </c>
      <c r="H1787" s="10" t="s">
        <v>5601</v>
      </c>
      <c r="I1787" t="s">
        <v>2696</v>
      </c>
      <c r="J1787" t="s">
        <v>2697</v>
      </c>
      <c r="K1787" t="s">
        <v>1209</v>
      </c>
      <c r="L1787" t="str">
        <f t="shared" si="54"/>
        <v>Serviço</v>
      </c>
      <c r="M1787" t="s">
        <v>0</v>
      </c>
      <c r="N1787" t="s">
        <v>0</v>
      </c>
      <c r="O1787" t="s">
        <v>2165</v>
      </c>
      <c r="P1787">
        <v>1118</v>
      </c>
      <c r="Q1787" t="str">
        <f>_xlfn.XLOOKUP(P1787,Planilha1!$A$2:$A$3,Planilha1!$B$2:$B$3)</f>
        <v>Riocentro</v>
      </c>
      <c r="R1787" t="s">
        <v>2297</v>
      </c>
      <c r="S1787" s="3">
        <v>2</v>
      </c>
      <c r="T1787" t="s">
        <v>210</v>
      </c>
      <c r="U1787" s="3">
        <v>2</v>
      </c>
      <c r="V1787" t="s">
        <v>210</v>
      </c>
      <c r="W1787" s="4">
        <v>1200</v>
      </c>
      <c r="X1787" s="17">
        <f t="shared" si="55"/>
        <v>2400</v>
      </c>
      <c r="Y1787" t="s">
        <v>11</v>
      </c>
      <c r="Z1787" s="3">
        <v>1</v>
      </c>
      <c r="AA1787" s="3">
        <v>0</v>
      </c>
      <c r="AB1787" s="3">
        <v>0</v>
      </c>
      <c r="AC1787" s="3">
        <v>0</v>
      </c>
      <c r="AD1787" s="4">
        <v>0</v>
      </c>
      <c r="AE1787" s="3">
        <v>0</v>
      </c>
      <c r="AF1787" s="4">
        <v>0</v>
      </c>
      <c r="AG1787" s="3">
        <v>1</v>
      </c>
      <c r="AH1787" s="4">
        <v>0</v>
      </c>
      <c r="AI1787" s="4">
        <v>0</v>
      </c>
      <c r="AJ1787" s="4">
        <v>0</v>
      </c>
      <c r="AK1787" s="4">
        <v>0</v>
      </c>
      <c r="AL1787" t="s">
        <v>2827</v>
      </c>
      <c r="AM1787" t="s">
        <v>13</v>
      </c>
    </row>
    <row r="1788" spans="1:39" x14ac:dyDescent="0.25">
      <c r="A1788" t="s">
        <v>2159</v>
      </c>
      <c r="B1788" t="s">
        <v>2160</v>
      </c>
      <c r="C1788" t="s">
        <v>3</v>
      </c>
      <c r="D1788" t="s">
        <v>2218</v>
      </c>
      <c r="E1788" t="str">
        <f>_xlfn.XLOOKUP(D1788,Planilha2!A:A,Planilha2!B:B)</f>
        <v>CC Adm.</v>
      </c>
      <c r="F1788" s="2">
        <v>45324</v>
      </c>
      <c r="G1788" t="s">
        <v>2223</v>
      </c>
      <c r="H1788" s="10" t="s">
        <v>5733</v>
      </c>
      <c r="I1788" t="s">
        <v>2569</v>
      </c>
      <c r="J1788" t="s">
        <v>2570</v>
      </c>
      <c r="K1788" t="s">
        <v>8</v>
      </c>
      <c r="L1788" t="str">
        <f t="shared" si="54"/>
        <v>Serviço</v>
      </c>
      <c r="M1788" t="s">
        <v>0</v>
      </c>
      <c r="N1788" t="s">
        <v>0</v>
      </c>
      <c r="O1788" t="s">
        <v>2165</v>
      </c>
      <c r="P1788">
        <v>1118</v>
      </c>
      <c r="Q1788" t="str">
        <f>_xlfn.XLOOKUP(P1788,Planilha1!$A$2:$A$3,Planilha1!$B$2:$B$3)</f>
        <v>Riocentro</v>
      </c>
      <c r="R1788" t="s">
        <v>0</v>
      </c>
      <c r="S1788" s="3">
        <v>1</v>
      </c>
      <c r="T1788" t="s">
        <v>10</v>
      </c>
      <c r="U1788" s="3">
        <v>1</v>
      </c>
      <c r="V1788" t="s">
        <v>10</v>
      </c>
      <c r="W1788" s="4">
        <v>609.65</v>
      </c>
      <c r="X1788" s="17">
        <f t="shared" si="55"/>
        <v>609.65</v>
      </c>
      <c r="Y1788" t="s">
        <v>11</v>
      </c>
      <c r="Z1788" s="3">
        <v>1</v>
      </c>
      <c r="AA1788" s="3">
        <v>0</v>
      </c>
      <c r="AB1788" s="3">
        <v>0</v>
      </c>
      <c r="AC1788" s="3">
        <v>0</v>
      </c>
      <c r="AD1788" s="4">
        <v>0</v>
      </c>
      <c r="AE1788" s="3">
        <v>0</v>
      </c>
      <c r="AF1788" s="4">
        <v>0</v>
      </c>
      <c r="AG1788" s="3">
        <v>1</v>
      </c>
      <c r="AH1788" s="4">
        <v>0</v>
      </c>
      <c r="AI1788" s="4">
        <v>0</v>
      </c>
      <c r="AJ1788" s="4">
        <v>0</v>
      </c>
      <c r="AK1788" s="4">
        <v>0</v>
      </c>
      <c r="AL1788" t="s">
        <v>2828</v>
      </c>
      <c r="AM1788" t="s">
        <v>13</v>
      </c>
    </row>
    <row r="1789" spans="1:39" x14ac:dyDescent="0.25">
      <c r="A1789" t="s">
        <v>2178</v>
      </c>
      <c r="B1789" t="s">
        <v>2160</v>
      </c>
      <c r="C1789" t="s">
        <v>3</v>
      </c>
      <c r="D1789" t="s">
        <v>2218</v>
      </c>
      <c r="E1789" t="str">
        <f>_xlfn.XLOOKUP(D1789,Planilha2!A:A,Planilha2!B:B)</f>
        <v>CC Adm.</v>
      </c>
      <c r="F1789" s="2">
        <v>45324</v>
      </c>
      <c r="G1789" t="s">
        <v>2223</v>
      </c>
      <c r="H1789" s="10" t="s">
        <v>5733</v>
      </c>
      <c r="I1789" t="s">
        <v>2569</v>
      </c>
      <c r="J1789" t="s">
        <v>2570</v>
      </c>
      <c r="K1789" t="s">
        <v>8</v>
      </c>
      <c r="L1789" t="str">
        <f t="shared" si="54"/>
        <v>Serviço</v>
      </c>
      <c r="M1789" t="s">
        <v>0</v>
      </c>
      <c r="N1789" t="s">
        <v>0</v>
      </c>
      <c r="O1789" t="s">
        <v>2165</v>
      </c>
      <c r="P1789">
        <v>1118</v>
      </c>
      <c r="Q1789" t="str">
        <f>_xlfn.XLOOKUP(P1789,Planilha1!$A$2:$A$3,Planilha1!$B$2:$B$3)</f>
        <v>Riocentro</v>
      </c>
      <c r="R1789" t="s">
        <v>0</v>
      </c>
      <c r="S1789" s="3">
        <v>1</v>
      </c>
      <c r="T1789" t="s">
        <v>10</v>
      </c>
      <c r="U1789" s="3">
        <v>1</v>
      </c>
      <c r="V1789" t="s">
        <v>10</v>
      </c>
      <c r="W1789" s="4">
        <v>4088.2</v>
      </c>
      <c r="X1789" s="17">
        <f t="shared" si="55"/>
        <v>4088.2</v>
      </c>
      <c r="Y1789" t="s">
        <v>11</v>
      </c>
      <c r="Z1789" s="3">
        <v>1</v>
      </c>
      <c r="AA1789" s="3">
        <v>0</v>
      </c>
      <c r="AB1789" s="3">
        <v>0</v>
      </c>
      <c r="AC1789" s="3">
        <v>0</v>
      </c>
      <c r="AD1789" s="4">
        <v>0</v>
      </c>
      <c r="AE1789" s="3">
        <v>0</v>
      </c>
      <c r="AF1789" s="4">
        <v>0</v>
      </c>
      <c r="AG1789" s="3">
        <v>1</v>
      </c>
      <c r="AH1789" s="4">
        <v>0</v>
      </c>
      <c r="AI1789" s="4">
        <v>0</v>
      </c>
      <c r="AJ1789" s="4">
        <v>0</v>
      </c>
      <c r="AK1789" s="4">
        <v>0</v>
      </c>
      <c r="AL1789" t="s">
        <v>2828</v>
      </c>
      <c r="AM1789" t="s">
        <v>13</v>
      </c>
    </row>
    <row r="1790" spans="1:39" x14ac:dyDescent="0.25">
      <c r="A1790" t="s">
        <v>2182</v>
      </c>
      <c r="B1790" t="s">
        <v>2160</v>
      </c>
      <c r="C1790" t="s">
        <v>3</v>
      </c>
      <c r="D1790" t="s">
        <v>2218</v>
      </c>
      <c r="E1790" t="str">
        <f>_xlfn.XLOOKUP(D1790,Planilha2!A:A,Planilha2!B:B)</f>
        <v>CC Adm.</v>
      </c>
      <c r="F1790" s="2">
        <v>45324</v>
      </c>
      <c r="G1790" t="s">
        <v>2223</v>
      </c>
      <c r="H1790" s="10" t="s">
        <v>5733</v>
      </c>
      <c r="I1790" t="s">
        <v>2569</v>
      </c>
      <c r="J1790" t="s">
        <v>2570</v>
      </c>
      <c r="K1790" t="s">
        <v>8</v>
      </c>
      <c r="L1790" t="str">
        <f t="shared" si="54"/>
        <v>Serviço</v>
      </c>
      <c r="M1790" t="s">
        <v>0</v>
      </c>
      <c r="N1790" t="s">
        <v>0</v>
      </c>
      <c r="O1790" t="s">
        <v>2165</v>
      </c>
      <c r="P1790">
        <v>1118</v>
      </c>
      <c r="Q1790" t="str">
        <f>_xlfn.XLOOKUP(P1790,Planilha1!$A$2:$A$3,Planilha1!$B$2:$B$3)</f>
        <v>Riocentro</v>
      </c>
      <c r="R1790" t="s">
        <v>0</v>
      </c>
      <c r="S1790" s="3">
        <v>1</v>
      </c>
      <c r="T1790" t="s">
        <v>10</v>
      </c>
      <c r="U1790" s="3">
        <v>1</v>
      </c>
      <c r="V1790" t="s">
        <v>10</v>
      </c>
      <c r="W1790" s="4">
        <v>3397.6</v>
      </c>
      <c r="X1790" s="17">
        <f t="shared" si="55"/>
        <v>3397.6</v>
      </c>
      <c r="Y1790" t="s">
        <v>11</v>
      </c>
      <c r="Z1790" s="3">
        <v>1</v>
      </c>
      <c r="AA1790" s="3">
        <v>0</v>
      </c>
      <c r="AB1790" s="3">
        <v>0</v>
      </c>
      <c r="AC1790" s="3">
        <v>0</v>
      </c>
      <c r="AD1790" s="4">
        <v>0</v>
      </c>
      <c r="AE1790" s="3">
        <v>0</v>
      </c>
      <c r="AF1790" s="4">
        <v>0</v>
      </c>
      <c r="AG1790" s="3">
        <v>1</v>
      </c>
      <c r="AH1790" s="4">
        <v>0</v>
      </c>
      <c r="AI1790" s="4">
        <v>0</v>
      </c>
      <c r="AJ1790" s="4">
        <v>0</v>
      </c>
      <c r="AK1790" s="4">
        <v>0</v>
      </c>
      <c r="AL1790" t="s">
        <v>2828</v>
      </c>
      <c r="AM1790" t="s">
        <v>13</v>
      </c>
    </row>
    <row r="1791" spans="1:39" x14ac:dyDescent="0.25">
      <c r="A1791" t="s">
        <v>2185</v>
      </c>
      <c r="B1791" t="s">
        <v>2160</v>
      </c>
      <c r="C1791" t="s">
        <v>3</v>
      </c>
      <c r="D1791" t="s">
        <v>2218</v>
      </c>
      <c r="E1791" t="str">
        <f>_xlfn.XLOOKUP(D1791,Planilha2!A:A,Planilha2!B:B)</f>
        <v>CC Adm.</v>
      </c>
      <c r="F1791" s="2">
        <v>45324</v>
      </c>
      <c r="G1791" t="s">
        <v>2223</v>
      </c>
      <c r="H1791" s="10" t="s">
        <v>5733</v>
      </c>
      <c r="I1791" t="s">
        <v>2569</v>
      </c>
      <c r="J1791" t="s">
        <v>2570</v>
      </c>
      <c r="K1791" t="s">
        <v>8</v>
      </c>
      <c r="L1791" t="str">
        <f t="shared" si="54"/>
        <v>Serviço</v>
      </c>
      <c r="M1791" t="s">
        <v>23</v>
      </c>
      <c r="N1791" t="s">
        <v>0</v>
      </c>
      <c r="O1791" t="s">
        <v>2165</v>
      </c>
      <c r="P1791">
        <v>1118</v>
      </c>
      <c r="Q1791" t="str">
        <f>_xlfn.XLOOKUP(P1791,Planilha1!$A$2:$A$3,Planilha1!$B$2:$B$3)</f>
        <v>Riocentro</v>
      </c>
      <c r="R1791" t="s">
        <v>0</v>
      </c>
      <c r="S1791" s="3">
        <v>1</v>
      </c>
      <c r="T1791" t="s">
        <v>10</v>
      </c>
      <c r="U1791" s="3">
        <v>1</v>
      </c>
      <c r="V1791" t="s">
        <v>10</v>
      </c>
      <c r="W1791" s="4">
        <v>0</v>
      </c>
      <c r="X1791" s="17">
        <f t="shared" si="55"/>
        <v>0</v>
      </c>
      <c r="Y1791" t="s">
        <v>11</v>
      </c>
      <c r="Z1791" s="3">
        <v>1</v>
      </c>
      <c r="AA1791" s="3">
        <v>0</v>
      </c>
      <c r="AB1791" s="3">
        <v>0</v>
      </c>
      <c r="AC1791" s="3">
        <v>0</v>
      </c>
      <c r="AD1791" s="4">
        <v>0</v>
      </c>
      <c r="AE1791" s="3">
        <v>0</v>
      </c>
      <c r="AF1791" s="4">
        <v>0</v>
      </c>
      <c r="AG1791" s="3">
        <v>1</v>
      </c>
      <c r="AH1791" s="4">
        <v>0</v>
      </c>
      <c r="AI1791" s="4">
        <v>0</v>
      </c>
      <c r="AJ1791" s="4">
        <v>0</v>
      </c>
      <c r="AK1791" s="4">
        <v>0</v>
      </c>
      <c r="AL1791" t="s">
        <v>2828</v>
      </c>
      <c r="AM1791" t="s">
        <v>13</v>
      </c>
    </row>
    <row r="1792" spans="1:39" x14ac:dyDescent="0.25">
      <c r="A1792" t="s">
        <v>2159</v>
      </c>
      <c r="B1792" t="s">
        <v>2160</v>
      </c>
      <c r="C1792" t="s">
        <v>3</v>
      </c>
      <c r="D1792" t="s">
        <v>2218</v>
      </c>
      <c r="E1792" t="str">
        <f>_xlfn.XLOOKUP(D1792,Planilha2!A:A,Planilha2!B:B)</f>
        <v>CC Adm.</v>
      </c>
      <c r="F1792" s="2">
        <v>45324</v>
      </c>
      <c r="G1792" t="s">
        <v>2223</v>
      </c>
      <c r="H1792" s="10" t="s">
        <v>5733</v>
      </c>
      <c r="I1792" t="s">
        <v>1138</v>
      </c>
      <c r="J1792" t="s">
        <v>2224</v>
      </c>
      <c r="K1792" t="s">
        <v>8</v>
      </c>
      <c r="L1792" t="str">
        <f t="shared" si="54"/>
        <v>Serviço</v>
      </c>
      <c r="M1792" t="s">
        <v>0</v>
      </c>
      <c r="N1792" t="s">
        <v>0</v>
      </c>
      <c r="O1792" t="s">
        <v>2165</v>
      </c>
      <c r="P1792">
        <v>1118</v>
      </c>
      <c r="Q1792" t="str">
        <f>_xlfn.XLOOKUP(P1792,Planilha1!$A$2:$A$3,Planilha1!$B$2:$B$3)</f>
        <v>Riocentro</v>
      </c>
      <c r="R1792" t="s">
        <v>0</v>
      </c>
      <c r="S1792" s="3">
        <v>1</v>
      </c>
      <c r="T1792" t="s">
        <v>10</v>
      </c>
      <c r="U1792" s="3">
        <v>1</v>
      </c>
      <c r="V1792" t="s">
        <v>10</v>
      </c>
      <c r="W1792" s="4">
        <v>540.25</v>
      </c>
      <c r="X1792" s="17">
        <f t="shared" si="55"/>
        <v>540.25</v>
      </c>
      <c r="Y1792" t="s">
        <v>11</v>
      </c>
      <c r="Z1792" s="3">
        <v>1</v>
      </c>
      <c r="AA1792" s="3">
        <v>0</v>
      </c>
      <c r="AB1792" s="3">
        <v>0</v>
      </c>
      <c r="AC1792" s="3">
        <v>0</v>
      </c>
      <c r="AD1792" s="4">
        <v>0</v>
      </c>
      <c r="AE1792" s="3">
        <v>0</v>
      </c>
      <c r="AF1792" s="4">
        <v>0</v>
      </c>
      <c r="AG1792" s="3">
        <v>1</v>
      </c>
      <c r="AH1792" s="4">
        <v>0</v>
      </c>
      <c r="AI1792" s="4">
        <v>0</v>
      </c>
      <c r="AJ1792" s="4">
        <v>0</v>
      </c>
      <c r="AK1792" s="4">
        <v>0</v>
      </c>
      <c r="AL1792" t="s">
        <v>2829</v>
      </c>
      <c r="AM1792" t="s">
        <v>13</v>
      </c>
    </row>
    <row r="1793" spans="1:39" x14ac:dyDescent="0.25">
      <c r="A1793" t="s">
        <v>2178</v>
      </c>
      <c r="B1793" t="s">
        <v>2160</v>
      </c>
      <c r="C1793" t="s">
        <v>3</v>
      </c>
      <c r="D1793" t="s">
        <v>2218</v>
      </c>
      <c r="E1793" t="str">
        <f>_xlfn.XLOOKUP(D1793,Planilha2!A:A,Planilha2!B:B)</f>
        <v>CC Adm.</v>
      </c>
      <c r="F1793" s="2">
        <v>45324</v>
      </c>
      <c r="G1793" t="s">
        <v>2223</v>
      </c>
      <c r="H1793" s="10" t="s">
        <v>5733</v>
      </c>
      <c r="I1793" t="s">
        <v>1138</v>
      </c>
      <c r="J1793" t="s">
        <v>2224</v>
      </c>
      <c r="K1793" t="s">
        <v>8</v>
      </c>
      <c r="L1793" t="str">
        <f t="shared" si="54"/>
        <v>Serviço</v>
      </c>
      <c r="M1793" t="s">
        <v>0</v>
      </c>
      <c r="N1793" t="s">
        <v>0</v>
      </c>
      <c r="O1793" t="s">
        <v>2165</v>
      </c>
      <c r="P1793">
        <v>1118</v>
      </c>
      <c r="Q1793" t="str">
        <f>_xlfn.XLOOKUP(P1793,Planilha1!$A$2:$A$3,Planilha1!$B$2:$B$3)</f>
        <v>Riocentro</v>
      </c>
      <c r="R1793" t="s">
        <v>0</v>
      </c>
      <c r="S1793" s="3">
        <v>1</v>
      </c>
      <c r="T1793" t="s">
        <v>10</v>
      </c>
      <c r="U1793" s="3">
        <v>1</v>
      </c>
      <c r="V1793" t="s">
        <v>10</v>
      </c>
      <c r="W1793" s="4">
        <v>706.15</v>
      </c>
      <c r="X1793" s="17">
        <f t="shared" si="55"/>
        <v>706.15</v>
      </c>
      <c r="Y1793" t="s">
        <v>11</v>
      </c>
      <c r="Z1793" s="3">
        <v>1</v>
      </c>
      <c r="AA1793" s="3">
        <v>0</v>
      </c>
      <c r="AB1793" s="3">
        <v>0</v>
      </c>
      <c r="AC1793" s="3">
        <v>0</v>
      </c>
      <c r="AD1793" s="4">
        <v>0</v>
      </c>
      <c r="AE1793" s="3">
        <v>0</v>
      </c>
      <c r="AF1793" s="4">
        <v>0</v>
      </c>
      <c r="AG1793" s="3">
        <v>1</v>
      </c>
      <c r="AH1793" s="4">
        <v>0</v>
      </c>
      <c r="AI1793" s="4">
        <v>0</v>
      </c>
      <c r="AJ1793" s="4">
        <v>0</v>
      </c>
      <c r="AK1793" s="4">
        <v>0</v>
      </c>
      <c r="AL1793" t="s">
        <v>2829</v>
      </c>
      <c r="AM1793" t="s">
        <v>13</v>
      </c>
    </row>
    <row r="1794" spans="1:39" x14ac:dyDescent="0.25">
      <c r="A1794" t="s">
        <v>2159</v>
      </c>
      <c r="B1794" t="s">
        <v>2160</v>
      </c>
      <c r="C1794" t="s">
        <v>3</v>
      </c>
      <c r="D1794" t="s">
        <v>2241</v>
      </c>
      <c r="E1794" t="str">
        <f>_xlfn.XLOOKUP(D1794,Planilha2!A:A,Planilha2!B:B)</f>
        <v>CC Marketing</v>
      </c>
      <c r="F1794" s="2">
        <v>45324</v>
      </c>
      <c r="G1794" t="s">
        <v>2242</v>
      </c>
      <c r="H1794" s="10" t="s">
        <v>5737</v>
      </c>
      <c r="I1794" t="s">
        <v>2243</v>
      </c>
      <c r="J1794" t="s">
        <v>2244</v>
      </c>
      <c r="K1794" t="s">
        <v>1644</v>
      </c>
      <c r="L1794" t="str">
        <f t="shared" si="54"/>
        <v>Serviço</v>
      </c>
      <c r="M1794" t="s">
        <v>0</v>
      </c>
      <c r="N1794" t="s">
        <v>0</v>
      </c>
      <c r="O1794" t="s">
        <v>2165</v>
      </c>
      <c r="P1794">
        <v>1118</v>
      </c>
      <c r="Q1794" t="str">
        <f>_xlfn.XLOOKUP(P1794,Planilha1!$A$2:$A$3,Planilha1!$B$2:$B$3)</f>
        <v>Riocentro</v>
      </c>
      <c r="R1794" t="s">
        <v>0</v>
      </c>
      <c r="S1794" s="3">
        <v>1</v>
      </c>
      <c r="T1794" t="s">
        <v>10</v>
      </c>
      <c r="U1794" s="3">
        <v>1</v>
      </c>
      <c r="V1794" t="s">
        <v>10</v>
      </c>
      <c r="W1794" s="4">
        <v>9500</v>
      </c>
      <c r="X1794" s="17">
        <f t="shared" si="55"/>
        <v>9500</v>
      </c>
      <c r="Y1794" t="s">
        <v>11</v>
      </c>
      <c r="Z1794" s="3">
        <v>1</v>
      </c>
      <c r="AA1794" s="3">
        <v>0</v>
      </c>
      <c r="AB1794" s="3">
        <v>0</v>
      </c>
      <c r="AC1794" s="3">
        <v>0</v>
      </c>
      <c r="AD1794" s="4">
        <v>0</v>
      </c>
      <c r="AE1794" s="3">
        <v>0</v>
      </c>
      <c r="AF1794" s="4">
        <v>0</v>
      </c>
      <c r="AG1794" s="3">
        <v>1</v>
      </c>
      <c r="AH1794" s="4">
        <v>0</v>
      </c>
      <c r="AI1794" s="4">
        <v>0</v>
      </c>
      <c r="AJ1794" s="4">
        <v>0</v>
      </c>
      <c r="AK1794" s="4">
        <v>0</v>
      </c>
      <c r="AL1794" t="s">
        <v>2830</v>
      </c>
      <c r="AM1794" t="s">
        <v>13</v>
      </c>
    </row>
    <row r="1795" spans="1:39" x14ac:dyDescent="0.25">
      <c r="A1795" t="s">
        <v>2159</v>
      </c>
      <c r="B1795" t="s">
        <v>2160</v>
      </c>
      <c r="C1795" t="s">
        <v>3</v>
      </c>
      <c r="D1795" t="s">
        <v>2576</v>
      </c>
      <c r="E1795" t="str">
        <f>_xlfn.XLOOKUP(D1795,Planilha2!A:A,Planilha2!B:B)</f>
        <v>Arena Comercial</v>
      </c>
      <c r="F1795" s="2">
        <v>45324</v>
      </c>
      <c r="G1795" t="s">
        <v>2239</v>
      </c>
      <c r="H1795" s="10" t="s">
        <v>5736</v>
      </c>
      <c r="I1795" t="s">
        <v>2236</v>
      </c>
      <c r="J1795" t="s">
        <v>2237</v>
      </c>
      <c r="K1795" t="s">
        <v>1146</v>
      </c>
      <c r="L1795" t="str">
        <f t="shared" ref="L1795:L1858" si="56">IF(LEFT(K1795,1)="s","Serviço",IF(LEFT(K1795,1)="l","Locação","Material"))</f>
        <v>Material</v>
      </c>
      <c r="M1795" t="s">
        <v>0</v>
      </c>
      <c r="N1795" t="s">
        <v>0</v>
      </c>
      <c r="O1795" t="s">
        <v>2165</v>
      </c>
      <c r="P1795">
        <v>2118</v>
      </c>
      <c r="Q1795" t="str">
        <f>_xlfn.XLOOKUP(P1795,Planilha1!$A$2:$A$3,Planilha1!$B$2:$B$3)</f>
        <v>Arena</v>
      </c>
      <c r="R1795" t="s">
        <v>0</v>
      </c>
      <c r="S1795" s="3">
        <v>1</v>
      </c>
      <c r="T1795" t="s">
        <v>210</v>
      </c>
      <c r="U1795" s="3">
        <v>1</v>
      </c>
      <c r="V1795" t="s">
        <v>210</v>
      </c>
      <c r="W1795" s="4">
        <v>173.45</v>
      </c>
      <c r="X1795" s="17">
        <f t="shared" ref="X1795:X1858" si="57">W1795*S1795/Z1795</f>
        <v>173.45</v>
      </c>
      <c r="Y1795" t="s">
        <v>11</v>
      </c>
      <c r="Z1795" s="3">
        <v>1</v>
      </c>
      <c r="AA1795" s="3">
        <v>0</v>
      </c>
      <c r="AB1795" s="3">
        <v>0</v>
      </c>
      <c r="AC1795" s="3">
        <v>0</v>
      </c>
      <c r="AD1795" s="4">
        <v>0</v>
      </c>
      <c r="AE1795" s="3">
        <v>0</v>
      </c>
      <c r="AF1795" s="4">
        <v>0</v>
      </c>
      <c r="AG1795" s="3">
        <v>1</v>
      </c>
      <c r="AH1795" s="4">
        <v>0</v>
      </c>
      <c r="AI1795" s="4">
        <v>0</v>
      </c>
      <c r="AJ1795" s="4">
        <v>0</v>
      </c>
      <c r="AK1795" s="4">
        <v>0</v>
      </c>
      <c r="AL1795" t="s">
        <v>2831</v>
      </c>
      <c r="AM1795" t="s">
        <v>13</v>
      </c>
    </row>
    <row r="1796" spans="1:39" x14ac:dyDescent="0.25">
      <c r="A1796" t="s">
        <v>2159</v>
      </c>
      <c r="B1796" t="s">
        <v>2160</v>
      </c>
      <c r="C1796" t="s">
        <v>3</v>
      </c>
      <c r="D1796" t="s">
        <v>2266</v>
      </c>
      <c r="E1796" t="str">
        <f>_xlfn.XLOOKUP(D1796,Planilha2!A:A,Planilha2!B:B)</f>
        <v>Arena Manut</v>
      </c>
      <c r="F1796" s="2">
        <v>45324</v>
      </c>
      <c r="G1796" t="s">
        <v>2309</v>
      </c>
      <c r="H1796" s="10" t="s">
        <v>5748</v>
      </c>
      <c r="I1796" t="s">
        <v>2832</v>
      </c>
      <c r="J1796" t="s">
        <v>2833</v>
      </c>
      <c r="K1796" t="s">
        <v>2181</v>
      </c>
      <c r="L1796" t="str">
        <f t="shared" si="56"/>
        <v>Material</v>
      </c>
      <c r="M1796" t="s">
        <v>0</v>
      </c>
      <c r="N1796" t="s">
        <v>0</v>
      </c>
      <c r="O1796" t="s">
        <v>2165</v>
      </c>
      <c r="P1796">
        <v>2118</v>
      </c>
      <c r="Q1796" t="str">
        <f>_xlfn.XLOOKUP(P1796,Planilha1!$A$2:$A$3,Planilha1!$B$2:$B$3)</f>
        <v>Arena</v>
      </c>
      <c r="R1796" t="s">
        <v>0</v>
      </c>
      <c r="S1796" s="3">
        <v>30</v>
      </c>
      <c r="T1796" t="s">
        <v>210</v>
      </c>
      <c r="U1796" s="3">
        <v>30</v>
      </c>
      <c r="V1796" t="s">
        <v>210</v>
      </c>
      <c r="W1796" s="4">
        <v>3</v>
      </c>
      <c r="X1796" s="17">
        <f t="shared" si="57"/>
        <v>90</v>
      </c>
      <c r="Y1796" t="s">
        <v>11</v>
      </c>
      <c r="Z1796" s="3">
        <v>1</v>
      </c>
      <c r="AA1796" s="3">
        <v>0</v>
      </c>
      <c r="AB1796" s="3">
        <v>0</v>
      </c>
      <c r="AC1796" s="3">
        <v>0</v>
      </c>
      <c r="AD1796" s="4">
        <v>0</v>
      </c>
      <c r="AE1796" s="3">
        <v>0</v>
      </c>
      <c r="AF1796" s="4">
        <v>0</v>
      </c>
      <c r="AG1796" s="3">
        <v>1</v>
      </c>
      <c r="AH1796" s="4">
        <v>0</v>
      </c>
      <c r="AI1796" s="4">
        <v>0</v>
      </c>
      <c r="AJ1796" s="4">
        <v>0</v>
      </c>
      <c r="AK1796" s="4">
        <v>0</v>
      </c>
      <c r="AL1796" t="s">
        <v>2834</v>
      </c>
      <c r="AM1796" t="s">
        <v>13</v>
      </c>
    </row>
    <row r="1797" spans="1:39" x14ac:dyDescent="0.25">
      <c r="A1797" t="s">
        <v>2178</v>
      </c>
      <c r="B1797" t="s">
        <v>2160</v>
      </c>
      <c r="C1797" t="s">
        <v>3</v>
      </c>
      <c r="D1797" t="s">
        <v>2266</v>
      </c>
      <c r="E1797" t="str">
        <f>_xlfn.XLOOKUP(D1797,Planilha2!A:A,Planilha2!B:B)</f>
        <v>Arena Manut</v>
      </c>
      <c r="F1797" s="2">
        <v>45324</v>
      </c>
      <c r="G1797" t="s">
        <v>2309</v>
      </c>
      <c r="H1797" s="10" t="s">
        <v>5748</v>
      </c>
      <c r="I1797" t="s">
        <v>2835</v>
      </c>
      <c r="J1797" t="s">
        <v>2836</v>
      </c>
      <c r="K1797" t="s">
        <v>2181</v>
      </c>
      <c r="L1797" t="str">
        <f t="shared" si="56"/>
        <v>Material</v>
      </c>
      <c r="M1797" t="s">
        <v>0</v>
      </c>
      <c r="N1797" t="s">
        <v>0</v>
      </c>
      <c r="O1797" t="s">
        <v>2165</v>
      </c>
      <c r="P1797">
        <v>2118</v>
      </c>
      <c r="Q1797" t="str">
        <f>_xlfn.XLOOKUP(P1797,Planilha1!$A$2:$A$3,Planilha1!$B$2:$B$3)</f>
        <v>Arena</v>
      </c>
      <c r="R1797" t="s">
        <v>0</v>
      </c>
      <c r="S1797" s="3">
        <v>1</v>
      </c>
      <c r="T1797" t="s">
        <v>210</v>
      </c>
      <c r="U1797" s="3">
        <v>1</v>
      </c>
      <c r="V1797" t="s">
        <v>210</v>
      </c>
      <c r="W1797" s="4">
        <v>25.9</v>
      </c>
      <c r="X1797" s="17">
        <f t="shared" si="57"/>
        <v>25.9</v>
      </c>
      <c r="Y1797" t="s">
        <v>11</v>
      </c>
      <c r="Z1797" s="3">
        <v>1</v>
      </c>
      <c r="AA1797" s="3">
        <v>0</v>
      </c>
      <c r="AB1797" s="3">
        <v>0</v>
      </c>
      <c r="AC1797" s="3">
        <v>0</v>
      </c>
      <c r="AD1797" s="4">
        <v>0</v>
      </c>
      <c r="AE1797" s="3">
        <v>0</v>
      </c>
      <c r="AF1797" s="4">
        <v>0</v>
      </c>
      <c r="AG1797" s="3">
        <v>1</v>
      </c>
      <c r="AH1797" s="4">
        <v>0</v>
      </c>
      <c r="AI1797" s="4">
        <v>0</v>
      </c>
      <c r="AJ1797" s="4">
        <v>0</v>
      </c>
      <c r="AK1797" s="4">
        <v>0</v>
      </c>
      <c r="AL1797" t="s">
        <v>2834</v>
      </c>
      <c r="AM1797" t="s">
        <v>13</v>
      </c>
    </row>
    <row r="1798" spans="1:39" x14ac:dyDescent="0.25">
      <c r="A1798" t="s">
        <v>2182</v>
      </c>
      <c r="B1798" t="s">
        <v>2160</v>
      </c>
      <c r="C1798" t="s">
        <v>3</v>
      </c>
      <c r="D1798" t="s">
        <v>2266</v>
      </c>
      <c r="E1798" t="str">
        <f>_xlfn.XLOOKUP(D1798,Planilha2!A:A,Planilha2!B:B)</f>
        <v>Arena Manut</v>
      </c>
      <c r="F1798" s="2">
        <v>45324</v>
      </c>
      <c r="G1798" t="s">
        <v>2309</v>
      </c>
      <c r="H1798" s="10" t="s">
        <v>5748</v>
      </c>
      <c r="I1798" t="s">
        <v>2837</v>
      </c>
      <c r="J1798" t="s">
        <v>2838</v>
      </c>
      <c r="K1798" t="s">
        <v>2181</v>
      </c>
      <c r="L1798" t="str">
        <f t="shared" si="56"/>
        <v>Material</v>
      </c>
      <c r="M1798" t="s">
        <v>0</v>
      </c>
      <c r="N1798" t="s">
        <v>0</v>
      </c>
      <c r="O1798" t="s">
        <v>2165</v>
      </c>
      <c r="P1798">
        <v>2118</v>
      </c>
      <c r="Q1798" t="str">
        <f>_xlfn.XLOOKUP(P1798,Planilha1!$A$2:$A$3,Planilha1!$B$2:$B$3)</f>
        <v>Arena</v>
      </c>
      <c r="R1798" t="s">
        <v>0</v>
      </c>
      <c r="S1798" s="3">
        <v>1</v>
      </c>
      <c r="T1798" t="s">
        <v>210</v>
      </c>
      <c r="U1798" s="3">
        <v>1</v>
      </c>
      <c r="V1798" t="s">
        <v>210</v>
      </c>
      <c r="W1798" s="4">
        <v>150</v>
      </c>
      <c r="X1798" s="17">
        <f t="shared" si="57"/>
        <v>150</v>
      </c>
      <c r="Y1798" t="s">
        <v>11</v>
      </c>
      <c r="Z1798" s="3">
        <v>1</v>
      </c>
      <c r="AA1798" s="3">
        <v>0</v>
      </c>
      <c r="AB1798" s="3">
        <v>0</v>
      </c>
      <c r="AC1798" s="3">
        <v>0</v>
      </c>
      <c r="AD1798" s="4">
        <v>0</v>
      </c>
      <c r="AE1798" s="3">
        <v>0</v>
      </c>
      <c r="AF1798" s="4">
        <v>0</v>
      </c>
      <c r="AG1798" s="3">
        <v>1</v>
      </c>
      <c r="AH1798" s="4">
        <v>0</v>
      </c>
      <c r="AI1798" s="4">
        <v>0</v>
      </c>
      <c r="AJ1798" s="4">
        <v>0</v>
      </c>
      <c r="AK1798" s="4">
        <v>0</v>
      </c>
      <c r="AL1798" t="s">
        <v>2834</v>
      </c>
      <c r="AM1798" t="s">
        <v>13</v>
      </c>
    </row>
    <row r="1799" spans="1:39" x14ac:dyDescent="0.25">
      <c r="A1799" t="s">
        <v>2159</v>
      </c>
      <c r="B1799" t="s">
        <v>2160</v>
      </c>
      <c r="C1799" t="s">
        <v>3</v>
      </c>
      <c r="D1799" t="s">
        <v>2161</v>
      </c>
      <c r="E1799" t="str">
        <f>_xlfn.XLOOKUP(D1799,Planilha2!A:A,Planilha2!B:B)</f>
        <v>CC Manutençao</v>
      </c>
      <c r="F1799" s="2">
        <v>45327</v>
      </c>
      <c r="G1799" t="s">
        <v>379</v>
      </c>
      <c r="H1799" s="10" t="s">
        <v>5610</v>
      </c>
      <c r="I1799" t="s">
        <v>2839</v>
      </c>
      <c r="J1799" t="s">
        <v>2840</v>
      </c>
      <c r="K1799" t="s">
        <v>2410</v>
      </c>
      <c r="L1799" t="str">
        <f t="shared" si="56"/>
        <v>Material</v>
      </c>
      <c r="M1799" t="s">
        <v>0</v>
      </c>
      <c r="N1799" t="s">
        <v>0</v>
      </c>
      <c r="O1799" t="s">
        <v>2165</v>
      </c>
      <c r="P1799">
        <v>1118</v>
      </c>
      <c r="Q1799" t="str">
        <f>_xlfn.XLOOKUP(P1799,Planilha1!$A$2:$A$3,Planilha1!$B$2:$B$3)</f>
        <v>Riocentro</v>
      </c>
      <c r="R1799" t="s">
        <v>2297</v>
      </c>
      <c r="S1799" s="3">
        <v>20</v>
      </c>
      <c r="T1799" t="s">
        <v>23</v>
      </c>
      <c r="U1799" s="3">
        <v>20</v>
      </c>
      <c r="V1799" t="s">
        <v>23</v>
      </c>
      <c r="W1799" s="4">
        <v>99</v>
      </c>
      <c r="X1799" s="17">
        <f t="shared" si="57"/>
        <v>1980</v>
      </c>
      <c r="Y1799" t="s">
        <v>11</v>
      </c>
      <c r="Z1799" s="3">
        <v>1</v>
      </c>
      <c r="AA1799" s="3">
        <v>0</v>
      </c>
      <c r="AB1799" s="3">
        <v>0</v>
      </c>
      <c r="AC1799" s="3">
        <v>0</v>
      </c>
      <c r="AD1799" s="4">
        <v>0</v>
      </c>
      <c r="AE1799" s="3">
        <v>0</v>
      </c>
      <c r="AF1799" s="4">
        <v>0</v>
      </c>
      <c r="AG1799" s="3">
        <v>1</v>
      </c>
      <c r="AH1799" s="4">
        <v>0</v>
      </c>
      <c r="AI1799" s="4">
        <v>0</v>
      </c>
      <c r="AJ1799" s="4">
        <v>0</v>
      </c>
      <c r="AK1799" s="4">
        <v>0</v>
      </c>
      <c r="AL1799" t="s">
        <v>2841</v>
      </c>
      <c r="AM1799" t="s">
        <v>13</v>
      </c>
    </row>
    <row r="1800" spans="1:39" x14ac:dyDescent="0.25">
      <c r="A1800" t="s">
        <v>2159</v>
      </c>
      <c r="B1800" t="s">
        <v>2160</v>
      </c>
      <c r="C1800" t="s">
        <v>3</v>
      </c>
      <c r="D1800" t="s">
        <v>2161</v>
      </c>
      <c r="E1800" t="str">
        <f>_xlfn.XLOOKUP(D1800,Planilha2!A:A,Planilha2!B:B)</f>
        <v>CC Manutençao</v>
      </c>
      <c r="F1800" s="2">
        <v>45327</v>
      </c>
      <c r="G1800" t="s">
        <v>2309</v>
      </c>
      <c r="H1800" s="10" t="s">
        <v>5748</v>
      </c>
      <c r="I1800" t="s">
        <v>2842</v>
      </c>
      <c r="J1800" t="s">
        <v>2843</v>
      </c>
      <c r="K1800" t="s">
        <v>1146</v>
      </c>
      <c r="L1800" t="str">
        <f t="shared" si="56"/>
        <v>Material</v>
      </c>
      <c r="M1800" t="s">
        <v>0</v>
      </c>
      <c r="N1800" t="s">
        <v>0</v>
      </c>
      <c r="O1800" t="s">
        <v>2165</v>
      </c>
      <c r="P1800">
        <v>1118</v>
      </c>
      <c r="Q1800" t="str">
        <f>_xlfn.XLOOKUP(P1800,Planilha1!$A$2:$A$3,Planilha1!$B$2:$B$3)</f>
        <v>Riocentro</v>
      </c>
      <c r="R1800" t="s">
        <v>2297</v>
      </c>
      <c r="S1800" s="3">
        <v>1</v>
      </c>
      <c r="T1800" t="s">
        <v>210</v>
      </c>
      <c r="U1800" s="3">
        <v>1</v>
      </c>
      <c r="V1800" t="s">
        <v>210</v>
      </c>
      <c r="W1800" s="4">
        <v>2180</v>
      </c>
      <c r="X1800" s="17">
        <f t="shared" si="57"/>
        <v>2180</v>
      </c>
      <c r="Y1800" t="s">
        <v>11</v>
      </c>
      <c r="Z1800" s="3">
        <v>1</v>
      </c>
      <c r="AA1800" s="3">
        <v>0</v>
      </c>
      <c r="AB1800" s="3">
        <v>0</v>
      </c>
      <c r="AC1800" s="3">
        <v>0</v>
      </c>
      <c r="AD1800" s="4">
        <v>0</v>
      </c>
      <c r="AE1800" s="3">
        <v>0</v>
      </c>
      <c r="AF1800" s="4">
        <v>0</v>
      </c>
      <c r="AG1800" s="3">
        <v>1</v>
      </c>
      <c r="AH1800" s="4">
        <v>0</v>
      </c>
      <c r="AI1800" s="4">
        <v>0</v>
      </c>
      <c r="AJ1800" s="4">
        <v>0</v>
      </c>
      <c r="AK1800" s="4">
        <v>0</v>
      </c>
      <c r="AL1800" t="s">
        <v>2844</v>
      </c>
      <c r="AM1800" t="s">
        <v>13</v>
      </c>
    </row>
    <row r="1801" spans="1:39" x14ac:dyDescent="0.25">
      <c r="A1801" t="s">
        <v>2178</v>
      </c>
      <c r="B1801" t="s">
        <v>2160</v>
      </c>
      <c r="C1801" t="s">
        <v>3</v>
      </c>
      <c r="D1801" t="s">
        <v>2161</v>
      </c>
      <c r="E1801" t="str">
        <f>_xlfn.XLOOKUP(D1801,Planilha2!A:A,Planilha2!B:B)</f>
        <v>CC Manutençao</v>
      </c>
      <c r="F1801" s="2">
        <v>45327</v>
      </c>
      <c r="G1801" t="s">
        <v>2309</v>
      </c>
      <c r="H1801" s="10" t="s">
        <v>5748</v>
      </c>
      <c r="I1801" t="s">
        <v>2845</v>
      </c>
      <c r="J1801" t="s">
        <v>2846</v>
      </c>
      <c r="K1801" t="s">
        <v>1146</v>
      </c>
      <c r="L1801" t="str">
        <f t="shared" si="56"/>
        <v>Material</v>
      </c>
      <c r="M1801" t="s">
        <v>0</v>
      </c>
      <c r="N1801" t="s">
        <v>0</v>
      </c>
      <c r="O1801" t="s">
        <v>2165</v>
      </c>
      <c r="P1801">
        <v>1118</v>
      </c>
      <c r="Q1801" t="str">
        <f>_xlfn.XLOOKUP(P1801,Planilha1!$A$2:$A$3,Planilha1!$B$2:$B$3)</f>
        <v>Riocentro</v>
      </c>
      <c r="R1801" t="s">
        <v>2297</v>
      </c>
      <c r="S1801" s="3">
        <v>1</v>
      </c>
      <c r="T1801" t="s">
        <v>210</v>
      </c>
      <c r="U1801" s="3">
        <v>1</v>
      </c>
      <c r="V1801" t="s">
        <v>210</v>
      </c>
      <c r="W1801" s="4">
        <v>6854</v>
      </c>
      <c r="X1801" s="17">
        <f t="shared" si="57"/>
        <v>6854</v>
      </c>
      <c r="Y1801" t="s">
        <v>11</v>
      </c>
      <c r="Z1801" s="3">
        <v>1</v>
      </c>
      <c r="AA1801" s="3">
        <v>0</v>
      </c>
      <c r="AB1801" s="3">
        <v>0</v>
      </c>
      <c r="AC1801" s="3">
        <v>0</v>
      </c>
      <c r="AD1801" s="4">
        <v>0</v>
      </c>
      <c r="AE1801" s="3">
        <v>0</v>
      </c>
      <c r="AF1801" s="4">
        <v>0</v>
      </c>
      <c r="AG1801" s="3">
        <v>1</v>
      </c>
      <c r="AH1801" s="4">
        <v>0</v>
      </c>
      <c r="AI1801" s="4">
        <v>0</v>
      </c>
      <c r="AJ1801" s="4">
        <v>0</v>
      </c>
      <c r="AK1801" s="4">
        <v>0</v>
      </c>
      <c r="AL1801" t="s">
        <v>2844</v>
      </c>
      <c r="AM1801" t="s">
        <v>13</v>
      </c>
    </row>
    <row r="1802" spans="1:39" x14ac:dyDescent="0.25">
      <c r="A1802" t="s">
        <v>2182</v>
      </c>
      <c r="B1802" t="s">
        <v>2160</v>
      </c>
      <c r="C1802" t="s">
        <v>3</v>
      </c>
      <c r="D1802" t="s">
        <v>2161</v>
      </c>
      <c r="E1802" t="str">
        <f>_xlfn.XLOOKUP(D1802,Planilha2!A:A,Planilha2!B:B)</f>
        <v>CC Manutençao</v>
      </c>
      <c r="F1802" s="2">
        <v>45327</v>
      </c>
      <c r="G1802" t="s">
        <v>2309</v>
      </c>
      <c r="H1802" s="10" t="s">
        <v>5748</v>
      </c>
      <c r="I1802" t="s">
        <v>2847</v>
      </c>
      <c r="J1802" t="s">
        <v>2848</v>
      </c>
      <c r="K1802" t="s">
        <v>2473</v>
      </c>
      <c r="L1802" t="str">
        <f t="shared" si="56"/>
        <v>Material</v>
      </c>
      <c r="M1802" t="s">
        <v>0</v>
      </c>
      <c r="N1802" t="s">
        <v>0</v>
      </c>
      <c r="O1802" t="s">
        <v>2165</v>
      </c>
      <c r="P1802">
        <v>1118</v>
      </c>
      <c r="Q1802" t="str">
        <f>_xlfn.XLOOKUP(P1802,Planilha1!$A$2:$A$3,Planilha1!$B$2:$B$3)</f>
        <v>Riocentro</v>
      </c>
      <c r="R1802" t="s">
        <v>2297</v>
      </c>
      <c r="S1802" s="3">
        <v>1</v>
      </c>
      <c r="T1802" t="s">
        <v>210</v>
      </c>
      <c r="U1802" s="3">
        <v>1</v>
      </c>
      <c r="V1802" t="s">
        <v>210</v>
      </c>
      <c r="W1802" s="4">
        <v>750</v>
      </c>
      <c r="X1802" s="17">
        <f t="shared" si="57"/>
        <v>750</v>
      </c>
      <c r="Y1802" t="s">
        <v>11</v>
      </c>
      <c r="Z1802" s="3">
        <v>1</v>
      </c>
      <c r="AA1802" s="3">
        <v>0</v>
      </c>
      <c r="AB1802" s="3">
        <v>0</v>
      </c>
      <c r="AC1802" s="3">
        <v>0</v>
      </c>
      <c r="AD1802" s="4">
        <v>0</v>
      </c>
      <c r="AE1802" s="3">
        <v>0</v>
      </c>
      <c r="AF1802" s="4">
        <v>0</v>
      </c>
      <c r="AG1802" s="3">
        <v>1</v>
      </c>
      <c r="AH1802" s="4">
        <v>0</v>
      </c>
      <c r="AI1802" s="4">
        <v>0</v>
      </c>
      <c r="AJ1802" s="4">
        <v>0</v>
      </c>
      <c r="AK1802" s="4">
        <v>0</v>
      </c>
      <c r="AL1802" t="s">
        <v>2844</v>
      </c>
      <c r="AM1802" t="s">
        <v>13</v>
      </c>
    </row>
    <row r="1803" spans="1:39" x14ac:dyDescent="0.25">
      <c r="A1803" t="s">
        <v>2159</v>
      </c>
      <c r="B1803" t="s">
        <v>2160</v>
      </c>
      <c r="C1803" t="s">
        <v>3</v>
      </c>
      <c r="D1803" t="s">
        <v>2161</v>
      </c>
      <c r="E1803" t="str">
        <f>_xlfn.XLOOKUP(D1803,Planilha2!A:A,Planilha2!B:B)</f>
        <v>CC Manutençao</v>
      </c>
      <c r="F1803" s="2">
        <v>45327</v>
      </c>
      <c r="G1803" t="s">
        <v>620</v>
      </c>
      <c r="H1803" s="10" t="s">
        <v>5623</v>
      </c>
      <c r="I1803" t="s">
        <v>40</v>
      </c>
      <c r="J1803" t="s">
        <v>2267</v>
      </c>
      <c r="K1803" t="s">
        <v>8</v>
      </c>
      <c r="L1803" t="str">
        <f t="shared" si="56"/>
        <v>Serviço</v>
      </c>
      <c r="M1803" t="s">
        <v>0</v>
      </c>
      <c r="N1803" t="s">
        <v>0</v>
      </c>
      <c r="O1803" t="s">
        <v>2165</v>
      </c>
      <c r="P1803">
        <v>1118</v>
      </c>
      <c r="Q1803" t="str">
        <f>_xlfn.XLOOKUP(P1803,Planilha1!$A$2:$A$3,Planilha1!$B$2:$B$3)</f>
        <v>Riocentro</v>
      </c>
      <c r="R1803" t="s">
        <v>0</v>
      </c>
      <c r="S1803" s="3">
        <v>1</v>
      </c>
      <c r="T1803" t="s">
        <v>10</v>
      </c>
      <c r="U1803" s="3">
        <v>1</v>
      </c>
      <c r="V1803" t="s">
        <v>10</v>
      </c>
      <c r="W1803" s="4">
        <v>2250</v>
      </c>
      <c r="X1803" s="17">
        <f t="shared" si="57"/>
        <v>2250</v>
      </c>
      <c r="Y1803" t="s">
        <v>11</v>
      </c>
      <c r="Z1803" s="3">
        <v>1</v>
      </c>
      <c r="AA1803" s="3">
        <v>0</v>
      </c>
      <c r="AB1803" s="3">
        <v>0</v>
      </c>
      <c r="AC1803" s="3">
        <v>0</v>
      </c>
      <c r="AD1803" s="4">
        <v>0</v>
      </c>
      <c r="AE1803" s="3">
        <v>0</v>
      </c>
      <c r="AF1803" s="4">
        <v>0</v>
      </c>
      <c r="AG1803" s="3">
        <v>1</v>
      </c>
      <c r="AH1803" s="4">
        <v>0</v>
      </c>
      <c r="AI1803" s="4">
        <v>0</v>
      </c>
      <c r="AJ1803" s="4">
        <v>0</v>
      </c>
      <c r="AK1803" s="4">
        <v>0</v>
      </c>
      <c r="AL1803" t="s">
        <v>2849</v>
      </c>
      <c r="AM1803" t="s">
        <v>13</v>
      </c>
    </row>
    <row r="1804" spans="1:39" x14ac:dyDescent="0.25">
      <c r="A1804" t="s">
        <v>2159</v>
      </c>
      <c r="B1804" t="s">
        <v>2160</v>
      </c>
      <c r="C1804" t="s">
        <v>3</v>
      </c>
      <c r="D1804" t="s">
        <v>2161</v>
      </c>
      <c r="E1804" t="str">
        <f>_xlfn.XLOOKUP(D1804,Planilha2!A:A,Planilha2!B:B)</f>
        <v>CC Manutençao</v>
      </c>
      <c r="F1804" s="2">
        <v>45327</v>
      </c>
      <c r="G1804" t="s">
        <v>2850</v>
      </c>
      <c r="H1804" s="10" t="s">
        <v>5810</v>
      </c>
      <c r="I1804" t="s">
        <v>2851</v>
      </c>
      <c r="J1804" t="s">
        <v>2852</v>
      </c>
      <c r="K1804" t="s">
        <v>8</v>
      </c>
      <c r="L1804" t="str">
        <f t="shared" si="56"/>
        <v>Serviço</v>
      </c>
      <c r="M1804" t="s">
        <v>0</v>
      </c>
      <c r="N1804" t="s">
        <v>0</v>
      </c>
      <c r="O1804" t="s">
        <v>2165</v>
      </c>
      <c r="P1804">
        <v>1118</v>
      </c>
      <c r="Q1804" t="str">
        <f>_xlfn.XLOOKUP(P1804,Planilha1!$A$2:$A$3,Planilha1!$B$2:$B$3)</f>
        <v>Riocentro</v>
      </c>
      <c r="R1804" t="s">
        <v>0</v>
      </c>
      <c r="S1804" s="3">
        <v>1</v>
      </c>
      <c r="T1804" t="s">
        <v>10</v>
      </c>
      <c r="U1804" s="3">
        <v>1</v>
      </c>
      <c r="V1804" t="s">
        <v>10</v>
      </c>
      <c r="W1804" s="4">
        <v>1650</v>
      </c>
      <c r="X1804" s="17">
        <f t="shared" si="57"/>
        <v>1650</v>
      </c>
      <c r="Y1804" t="s">
        <v>11</v>
      </c>
      <c r="Z1804" s="3">
        <v>1</v>
      </c>
      <c r="AA1804" s="3">
        <v>0</v>
      </c>
      <c r="AB1804" s="3">
        <v>0</v>
      </c>
      <c r="AC1804" s="3">
        <v>0</v>
      </c>
      <c r="AD1804" s="4">
        <v>0</v>
      </c>
      <c r="AE1804" s="3">
        <v>0</v>
      </c>
      <c r="AF1804" s="4">
        <v>0</v>
      </c>
      <c r="AG1804" s="3">
        <v>1</v>
      </c>
      <c r="AH1804" s="4">
        <v>0</v>
      </c>
      <c r="AI1804" s="4">
        <v>0</v>
      </c>
      <c r="AJ1804" s="4">
        <v>0</v>
      </c>
      <c r="AK1804" s="4">
        <v>0</v>
      </c>
      <c r="AL1804" t="s">
        <v>2853</v>
      </c>
      <c r="AM1804" t="s">
        <v>13</v>
      </c>
    </row>
    <row r="1805" spans="1:39" x14ac:dyDescent="0.25">
      <c r="A1805" t="s">
        <v>2159</v>
      </c>
      <c r="B1805" t="s">
        <v>2160</v>
      </c>
      <c r="C1805" t="s">
        <v>3</v>
      </c>
      <c r="D1805" t="s">
        <v>2241</v>
      </c>
      <c r="E1805" t="str">
        <f>_xlfn.XLOOKUP(D1805,Planilha2!A:A,Planilha2!B:B)</f>
        <v>CC Marketing</v>
      </c>
      <c r="F1805" s="2">
        <v>45327</v>
      </c>
      <c r="G1805" t="s">
        <v>780</v>
      </c>
      <c r="H1805" s="10" t="s">
        <v>5638</v>
      </c>
      <c r="I1805" t="s">
        <v>0</v>
      </c>
      <c r="J1805" t="s">
        <v>2854</v>
      </c>
      <c r="K1805" t="s">
        <v>1644</v>
      </c>
      <c r="L1805" t="str">
        <f t="shared" si="56"/>
        <v>Serviço</v>
      </c>
      <c r="M1805" t="s">
        <v>23</v>
      </c>
      <c r="N1805" t="s">
        <v>0</v>
      </c>
      <c r="O1805" t="s">
        <v>2165</v>
      </c>
      <c r="P1805">
        <v>1118</v>
      </c>
      <c r="Q1805" t="str">
        <f>_xlfn.XLOOKUP(P1805,Planilha1!$A$2:$A$3,Planilha1!$B$2:$B$3)</f>
        <v>Riocentro</v>
      </c>
      <c r="R1805" t="s">
        <v>0</v>
      </c>
      <c r="S1805" s="3">
        <v>1</v>
      </c>
      <c r="T1805" t="s">
        <v>10</v>
      </c>
      <c r="U1805" s="5">
        <v>0</v>
      </c>
      <c r="V1805" t="s">
        <v>0</v>
      </c>
      <c r="W1805" s="4">
        <v>0</v>
      </c>
      <c r="X1805" s="17">
        <f t="shared" si="57"/>
        <v>0</v>
      </c>
      <c r="Y1805" t="s">
        <v>11</v>
      </c>
      <c r="Z1805" s="3">
        <v>1</v>
      </c>
      <c r="AA1805" s="3">
        <v>0</v>
      </c>
      <c r="AB1805" s="3">
        <v>0</v>
      </c>
      <c r="AC1805" s="3">
        <v>0</v>
      </c>
      <c r="AD1805" s="4">
        <v>0</v>
      </c>
      <c r="AE1805" s="3">
        <v>0</v>
      </c>
      <c r="AF1805" s="4">
        <v>0</v>
      </c>
      <c r="AG1805" s="3">
        <v>1</v>
      </c>
      <c r="AH1805" s="4">
        <v>0</v>
      </c>
      <c r="AI1805" s="4">
        <v>0</v>
      </c>
      <c r="AJ1805" s="4">
        <v>0</v>
      </c>
      <c r="AK1805" s="4">
        <v>0</v>
      </c>
      <c r="AL1805" t="s">
        <v>2855</v>
      </c>
      <c r="AM1805" t="s">
        <v>13</v>
      </c>
    </row>
    <row r="1806" spans="1:39" x14ac:dyDescent="0.25">
      <c r="A1806" t="s">
        <v>2159</v>
      </c>
      <c r="B1806" t="s">
        <v>2160</v>
      </c>
      <c r="C1806" t="s">
        <v>3</v>
      </c>
      <c r="D1806" t="s">
        <v>2161</v>
      </c>
      <c r="E1806" t="str">
        <f>_xlfn.XLOOKUP(D1806,Planilha2!A:A,Planilha2!B:B)</f>
        <v>CC Manutençao</v>
      </c>
      <c r="F1806" s="2">
        <v>45327</v>
      </c>
      <c r="G1806" t="s">
        <v>2856</v>
      </c>
      <c r="H1806" s="10" t="s">
        <v>5811</v>
      </c>
      <c r="I1806" t="s">
        <v>2857</v>
      </c>
      <c r="J1806" t="s">
        <v>2858</v>
      </c>
      <c r="K1806" t="s">
        <v>2541</v>
      </c>
      <c r="L1806" t="str">
        <f t="shared" si="56"/>
        <v>Material</v>
      </c>
      <c r="M1806" t="s">
        <v>0</v>
      </c>
      <c r="N1806" t="s">
        <v>0</v>
      </c>
      <c r="O1806" t="s">
        <v>2165</v>
      </c>
      <c r="P1806">
        <v>1118</v>
      </c>
      <c r="Q1806" t="str">
        <f>_xlfn.XLOOKUP(P1806,Planilha1!$A$2:$A$3,Planilha1!$B$2:$B$3)</f>
        <v>Riocentro</v>
      </c>
      <c r="R1806" t="s">
        <v>0</v>
      </c>
      <c r="S1806" s="3">
        <v>1</v>
      </c>
      <c r="T1806" t="s">
        <v>210</v>
      </c>
      <c r="U1806" s="3">
        <v>1</v>
      </c>
      <c r="V1806" t="s">
        <v>210</v>
      </c>
      <c r="W1806" s="4">
        <v>5418.86</v>
      </c>
      <c r="X1806" s="17">
        <f t="shared" si="57"/>
        <v>5418.86</v>
      </c>
      <c r="Y1806" t="s">
        <v>11</v>
      </c>
      <c r="Z1806" s="3">
        <v>1</v>
      </c>
      <c r="AA1806" s="3">
        <v>0</v>
      </c>
      <c r="AB1806" s="3">
        <v>0</v>
      </c>
      <c r="AC1806" s="3">
        <v>0</v>
      </c>
      <c r="AD1806" s="4">
        <v>0</v>
      </c>
      <c r="AE1806" s="3">
        <v>0</v>
      </c>
      <c r="AF1806" s="4">
        <v>0</v>
      </c>
      <c r="AG1806" s="3">
        <v>1</v>
      </c>
      <c r="AH1806" s="4">
        <v>0</v>
      </c>
      <c r="AI1806" s="4">
        <v>0</v>
      </c>
      <c r="AJ1806" s="4">
        <v>0</v>
      </c>
      <c r="AK1806" s="4">
        <v>0</v>
      </c>
      <c r="AL1806" t="s">
        <v>2859</v>
      </c>
      <c r="AM1806" t="s">
        <v>13</v>
      </c>
    </row>
    <row r="1807" spans="1:39" x14ac:dyDescent="0.25">
      <c r="A1807" t="s">
        <v>2159</v>
      </c>
      <c r="B1807" t="s">
        <v>2160</v>
      </c>
      <c r="C1807" t="s">
        <v>3</v>
      </c>
      <c r="D1807" t="s">
        <v>2266</v>
      </c>
      <c r="E1807" t="str">
        <f>_xlfn.XLOOKUP(D1807,Planilha2!A:A,Planilha2!B:B)</f>
        <v>Arena Manut</v>
      </c>
      <c r="F1807" s="2">
        <v>45328</v>
      </c>
      <c r="G1807" t="s">
        <v>620</v>
      </c>
      <c r="H1807" s="10" t="s">
        <v>5623</v>
      </c>
      <c r="I1807" t="s">
        <v>40</v>
      </c>
      <c r="J1807" t="s">
        <v>2267</v>
      </c>
      <c r="K1807" t="s">
        <v>8</v>
      </c>
      <c r="L1807" t="str">
        <f t="shared" si="56"/>
        <v>Serviço</v>
      </c>
      <c r="M1807" t="s">
        <v>0</v>
      </c>
      <c r="N1807" t="s">
        <v>0</v>
      </c>
      <c r="O1807" t="s">
        <v>2165</v>
      </c>
      <c r="P1807">
        <v>2118</v>
      </c>
      <c r="Q1807" t="str">
        <f>_xlfn.XLOOKUP(P1807,Planilha1!$A$2:$A$3,Planilha1!$B$2:$B$3)</f>
        <v>Arena</v>
      </c>
      <c r="R1807" t="s">
        <v>0</v>
      </c>
      <c r="S1807" s="3">
        <v>1</v>
      </c>
      <c r="T1807" t="s">
        <v>10</v>
      </c>
      <c r="U1807" s="3">
        <v>1</v>
      </c>
      <c r="V1807" t="s">
        <v>10</v>
      </c>
      <c r="W1807" s="4">
        <v>450</v>
      </c>
      <c r="X1807" s="17">
        <f t="shared" si="57"/>
        <v>450</v>
      </c>
      <c r="Y1807" t="s">
        <v>11</v>
      </c>
      <c r="Z1807" s="3">
        <v>1</v>
      </c>
      <c r="AA1807" s="3">
        <v>0</v>
      </c>
      <c r="AB1807" s="3">
        <v>0</v>
      </c>
      <c r="AC1807" s="3">
        <v>0</v>
      </c>
      <c r="AD1807" s="4">
        <v>0</v>
      </c>
      <c r="AE1807" s="3">
        <v>0</v>
      </c>
      <c r="AF1807" s="4">
        <v>0</v>
      </c>
      <c r="AG1807" s="3">
        <v>1</v>
      </c>
      <c r="AH1807" s="4">
        <v>0</v>
      </c>
      <c r="AI1807" s="4">
        <v>0</v>
      </c>
      <c r="AJ1807" s="4">
        <v>0</v>
      </c>
      <c r="AK1807" s="4">
        <v>0</v>
      </c>
      <c r="AL1807" t="s">
        <v>2860</v>
      </c>
      <c r="AM1807" t="s">
        <v>13</v>
      </c>
    </row>
    <row r="1808" spans="1:39" x14ac:dyDescent="0.25">
      <c r="A1808" t="s">
        <v>2159</v>
      </c>
      <c r="B1808" t="s">
        <v>2160</v>
      </c>
      <c r="C1808" t="s">
        <v>3</v>
      </c>
      <c r="D1808" t="s">
        <v>2395</v>
      </c>
      <c r="E1808" t="str">
        <f>_xlfn.XLOOKUP(D1808,Planilha2!A:A,Planilha2!B:B)</f>
        <v>Arena Marketing</v>
      </c>
      <c r="F1808" s="2">
        <v>45328</v>
      </c>
      <c r="G1808" t="s">
        <v>46</v>
      </c>
      <c r="H1808" s="10" t="s">
        <v>46</v>
      </c>
      <c r="I1808" t="s">
        <v>2434</v>
      </c>
      <c r="J1808" t="s">
        <v>2435</v>
      </c>
      <c r="K1808" t="s">
        <v>1644</v>
      </c>
      <c r="L1808" t="str">
        <f t="shared" si="56"/>
        <v>Serviço</v>
      </c>
      <c r="M1808" t="s">
        <v>0</v>
      </c>
      <c r="N1808" t="s">
        <v>0</v>
      </c>
      <c r="O1808" t="s">
        <v>2165</v>
      </c>
      <c r="P1808">
        <v>2118</v>
      </c>
      <c r="Q1808" t="str">
        <f>_xlfn.XLOOKUP(P1808,Planilha1!$A$2:$A$3,Planilha1!$B$2:$B$3)</f>
        <v>Arena</v>
      </c>
      <c r="R1808" t="s">
        <v>0</v>
      </c>
      <c r="S1808" s="3">
        <v>1</v>
      </c>
      <c r="T1808" t="s">
        <v>10</v>
      </c>
      <c r="U1808" s="3">
        <v>1</v>
      </c>
      <c r="V1808" t="s">
        <v>10</v>
      </c>
      <c r="W1808" s="4">
        <v>288</v>
      </c>
      <c r="X1808" s="17">
        <f t="shared" si="57"/>
        <v>288</v>
      </c>
      <c r="Y1808" t="s">
        <v>11</v>
      </c>
      <c r="Z1808" s="3">
        <v>1</v>
      </c>
      <c r="AA1808" s="3">
        <v>0</v>
      </c>
      <c r="AB1808" s="3">
        <v>0</v>
      </c>
      <c r="AC1808" s="3">
        <v>0</v>
      </c>
      <c r="AD1808" s="4">
        <v>0</v>
      </c>
      <c r="AE1808" s="3">
        <v>0</v>
      </c>
      <c r="AF1808" s="4">
        <v>0</v>
      </c>
      <c r="AG1808" s="3">
        <v>1</v>
      </c>
      <c r="AH1808" s="4">
        <v>0</v>
      </c>
      <c r="AI1808" s="4">
        <v>0</v>
      </c>
      <c r="AJ1808" s="4">
        <v>0</v>
      </c>
      <c r="AK1808" s="4">
        <v>0</v>
      </c>
      <c r="AL1808" t="s">
        <v>2861</v>
      </c>
      <c r="AM1808" t="s">
        <v>13</v>
      </c>
    </row>
    <row r="1809" spans="1:39" x14ac:dyDescent="0.25">
      <c r="A1809" t="s">
        <v>2159</v>
      </c>
      <c r="B1809" t="s">
        <v>2160</v>
      </c>
      <c r="C1809" t="s">
        <v>3</v>
      </c>
      <c r="D1809" t="s">
        <v>2241</v>
      </c>
      <c r="E1809" t="str">
        <f>_xlfn.XLOOKUP(D1809,Planilha2!A:A,Planilha2!B:B)</f>
        <v>CC Marketing</v>
      </c>
      <c r="F1809" s="2">
        <v>45328</v>
      </c>
      <c r="G1809" t="s">
        <v>780</v>
      </c>
      <c r="H1809" s="10" t="s">
        <v>5638</v>
      </c>
      <c r="I1809" t="s">
        <v>2862</v>
      </c>
      <c r="J1809" t="s">
        <v>2854</v>
      </c>
      <c r="K1809" t="s">
        <v>1644</v>
      </c>
      <c r="L1809" t="str">
        <f t="shared" si="56"/>
        <v>Serviço</v>
      </c>
      <c r="M1809" t="s">
        <v>23</v>
      </c>
      <c r="N1809" t="s">
        <v>0</v>
      </c>
      <c r="O1809" t="s">
        <v>2165</v>
      </c>
      <c r="P1809">
        <v>1118</v>
      </c>
      <c r="Q1809" t="str">
        <f>_xlfn.XLOOKUP(P1809,Planilha1!$A$2:$A$3,Planilha1!$B$2:$B$3)</f>
        <v>Riocentro</v>
      </c>
      <c r="R1809" t="s">
        <v>0</v>
      </c>
      <c r="S1809" s="3">
        <v>1</v>
      </c>
      <c r="T1809" t="s">
        <v>10</v>
      </c>
      <c r="U1809" s="3">
        <v>1</v>
      </c>
      <c r="V1809" t="s">
        <v>10</v>
      </c>
      <c r="W1809" s="4">
        <v>10000</v>
      </c>
      <c r="X1809" s="17">
        <f t="shared" si="57"/>
        <v>10000</v>
      </c>
      <c r="Y1809" t="s">
        <v>11</v>
      </c>
      <c r="Z1809" s="3">
        <v>1</v>
      </c>
      <c r="AA1809" s="3">
        <v>0</v>
      </c>
      <c r="AB1809" s="3">
        <v>0</v>
      </c>
      <c r="AC1809" s="3">
        <v>0</v>
      </c>
      <c r="AD1809" s="4">
        <v>0</v>
      </c>
      <c r="AE1809" s="3">
        <v>0</v>
      </c>
      <c r="AF1809" s="4">
        <v>0</v>
      </c>
      <c r="AG1809" s="3">
        <v>1</v>
      </c>
      <c r="AH1809" s="4">
        <v>0</v>
      </c>
      <c r="AI1809" s="4">
        <v>0</v>
      </c>
      <c r="AJ1809" s="4">
        <v>0</v>
      </c>
      <c r="AK1809" s="4">
        <v>0</v>
      </c>
      <c r="AL1809" t="s">
        <v>2863</v>
      </c>
      <c r="AM1809" t="s">
        <v>13</v>
      </c>
    </row>
    <row r="1810" spans="1:39" x14ac:dyDescent="0.25">
      <c r="A1810" t="s">
        <v>2159</v>
      </c>
      <c r="B1810" t="s">
        <v>2160</v>
      </c>
      <c r="C1810" t="s">
        <v>3</v>
      </c>
      <c r="D1810" t="s">
        <v>2251</v>
      </c>
      <c r="E1810" t="str">
        <f>_xlfn.XLOOKUP(D1810,Planilha2!A:A,Planilha2!B:B)</f>
        <v>CC Juridíco</v>
      </c>
      <c r="F1810" s="2">
        <v>45328</v>
      </c>
      <c r="G1810" t="s">
        <v>2864</v>
      </c>
      <c r="H1810" s="10" t="s">
        <v>5812</v>
      </c>
      <c r="I1810" t="s">
        <v>2253</v>
      </c>
      <c r="J1810" t="s">
        <v>2254</v>
      </c>
      <c r="K1810" t="s">
        <v>2255</v>
      </c>
      <c r="L1810" t="str">
        <f t="shared" si="56"/>
        <v>Serviço</v>
      </c>
      <c r="M1810" t="s">
        <v>0</v>
      </c>
      <c r="N1810" t="s">
        <v>0</v>
      </c>
      <c r="O1810" t="s">
        <v>2165</v>
      </c>
      <c r="P1810">
        <v>1118</v>
      </c>
      <c r="Q1810" t="str">
        <f>_xlfn.XLOOKUP(P1810,Planilha1!$A$2:$A$3,Planilha1!$B$2:$B$3)</f>
        <v>Riocentro</v>
      </c>
      <c r="R1810" t="s">
        <v>0</v>
      </c>
      <c r="S1810" s="3">
        <v>1</v>
      </c>
      <c r="T1810" t="s">
        <v>10</v>
      </c>
      <c r="U1810" s="3">
        <v>1</v>
      </c>
      <c r="V1810" t="s">
        <v>10</v>
      </c>
      <c r="W1810" s="4">
        <v>2530</v>
      </c>
      <c r="X1810" s="17">
        <f t="shared" si="57"/>
        <v>2530</v>
      </c>
      <c r="Y1810" t="s">
        <v>11</v>
      </c>
      <c r="Z1810" s="3">
        <v>1</v>
      </c>
      <c r="AA1810" s="3">
        <v>0</v>
      </c>
      <c r="AB1810" s="3">
        <v>0</v>
      </c>
      <c r="AC1810" s="3">
        <v>0</v>
      </c>
      <c r="AD1810" s="4">
        <v>0</v>
      </c>
      <c r="AE1810" s="3">
        <v>0</v>
      </c>
      <c r="AF1810" s="4">
        <v>0</v>
      </c>
      <c r="AG1810" s="3">
        <v>1</v>
      </c>
      <c r="AH1810" s="4">
        <v>0</v>
      </c>
      <c r="AI1810" s="4">
        <v>0</v>
      </c>
      <c r="AJ1810" s="4">
        <v>0</v>
      </c>
      <c r="AK1810" s="4">
        <v>0</v>
      </c>
      <c r="AL1810" t="s">
        <v>2865</v>
      </c>
      <c r="AM1810" t="s">
        <v>13</v>
      </c>
    </row>
    <row r="1811" spans="1:39" x14ac:dyDescent="0.25">
      <c r="A1811" t="s">
        <v>2159</v>
      </c>
      <c r="B1811" t="s">
        <v>2160</v>
      </c>
      <c r="C1811" t="s">
        <v>3</v>
      </c>
      <c r="D1811" t="s">
        <v>2395</v>
      </c>
      <c r="E1811" t="str">
        <f>_xlfn.XLOOKUP(D1811,Planilha2!A:A,Planilha2!B:B)</f>
        <v>Arena Marketing</v>
      </c>
      <c r="F1811" s="2">
        <v>45328</v>
      </c>
      <c r="G1811" t="s">
        <v>2784</v>
      </c>
      <c r="H1811" s="10" t="s">
        <v>5807</v>
      </c>
      <c r="I1811" t="s">
        <v>2866</v>
      </c>
      <c r="J1811" t="s">
        <v>2867</v>
      </c>
      <c r="K1811" t="s">
        <v>8</v>
      </c>
      <c r="L1811" t="str">
        <f t="shared" si="56"/>
        <v>Serviço</v>
      </c>
      <c r="M1811" t="s">
        <v>0</v>
      </c>
      <c r="N1811" t="s">
        <v>0</v>
      </c>
      <c r="O1811" t="s">
        <v>2165</v>
      </c>
      <c r="P1811">
        <v>2118</v>
      </c>
      <c r="Q1811" t="str">
        <f>_xlfn.XLOOKUP(P1811,Planilha1!$A$2:$A$3,Planilha1!$B$2:$B$3)</f>
        <v>Arena</v>
      </c>
      <c r="R1811" t="s">
        <v>0</v>
      </c>
      <c r="S1811" s="3">
        <v>1</v>
      </c>
      <c r="T1811" t="s">
        <v>210</v>
      </c>
      <c r="U1811" s="3">
        <v>1</v>
      </c>
      <c r="V1811" t="s">
        <v>210</v>
      </c>
      <c r="W1811" s="4">
        <v>300</v>
      </c>
      <c r="X1811" s="17">
        <f t="shared" si="57"/>
        <v>300</v>
      </c>
      <c r="Y1811" t="s">
        <v>11</v>
      </c>
      <c r="Z1811" s="3">
        <v>1</v>
      </c>
      <c r="AA1811" s="3">
        <v>0</v>
      </c>
      <c r="AB1811" s="3">
        <v>0</v>
      </c>
      <c r="AC1811" s="3">
        <v>0</v>
      </c>
      <c r="AD1811" s="4">
        <v>0</v>
      </c>
      <c r="AE1811" s="3">
        <v>0</v>
      </c>
      <c r="AF1811" s="4">
        <v>0</v>
      </c>
      <c r="AG1811" s="3">
        <v>1</v>
      </c>
      <c r="AH1811" s="4">
        <v>0</v>
      </c>
      <c r="AI1811" s="4">
        <v>0</v>
      </c>
      <c r="AJ1811" s="4">
        <v>0</v>
      </c>
      <c r="AK1811" s="4">
        <v>0</v>
      </c>
      <c r="AL1811" t="s">
        <v>2868</v>
      </c>
      <c r="AM1811" t="s">
        <v>13</v>
      </c>
    </row>
    <row r="1812" spans="1:39" x14ac:dyDescent="0.25">
      <c r="A1812" t="s">
        <v>2159</v>
      </c>
      <c r="B1812" t="s">
        <v>2160</v>
      </c>
      <c r="C1812" t="s">
        <v>3</v>
      </c>
      <c r="D1812" t="s">
        <v>2395</v>
      </c>
      <c r="E1812" t="str">
        <f>_xlfn.XLOOKUP(D1812,Planilha2!A:A,Planilha2!B:B)</f>
        <v>Arena Marketing</v>
      </c>
      <c r="F1812" s="2">
        <v>45328</v>
      </c>
      <c r="G1812" t="s">
        <v>2869</v>
      </c>
      <c r="H1812" s="10" t="s">
        <v>5813</v>
      </c>
      <c r="I1812" t="s">
        <v>1643</v>
      </c>
      <c r="J1812" t="s">
        <v>2870</v>
      </c>
      <c r="K1812" t="s">
        <v>1644</v>
      </c>
      <c r="L1812" t="str">
        <f t="shared" si="56"/>
        <v>Serviço</v>
      </c>
      <c r="M1812" t="s">
        <v>0</v>
      </c>
      <c r="N1812" t="s">
        <v>0</v>
      </c>
      <c r="O1812" t="s">
        <v>2165</v>
      </c>
      <c r="P1812">
        <v>2118</v>
      </c>
      <c r="Q1812" t="str">
        <f>_xlfn.XLOOKUP(P1812,Planilha1!$A$2:$A$3,Planilha1!$B$2:$B$3)</f>
        <v>Arena</v>
      </c>
      <c r="R1812" t="s">
        <v>0</v>
      </c>
      <c r="S1812" s="3">
        <v>1</v>
      </c>
      <c r="T1812" t="s">
        <v>10</v>
      </c>
      <c r="U1812" s="3">
        <v>1</v>
      </c>
      <c r="V1812" t="s">
        <v>10</v>
      </c>
      <c r="W1812" s="4">
        <v>2296.0100000000002</v>
      </c>
      <c r="X1812" s="17">
        <f t="shared" si="57"/>
        <v>2296.0100000000002</v>
      </c>
      <c r="Y1812" t="s">
        <v>11</v>
      </c>
      <c r="Z1812" s="3">
        <v>1</v>
      </c>
      <c r="AA1812" s="3">
        <v>0</v>
      </c>
      <c r="AB1812" s="3">
        <v>0</v>
      </c>
      <c r="AC1812" s="3">
        <v>0</v>
      </c>
      <c r="AD1812" s="4">
        <v>0</v>
      </c>
      <c r="AE1812" s="3">
        <v>0</v>
      </c>
      <c r="AF1812" s="4">
        <v>0</v>
      </c>
      <c r="AG1812" s="3">
        <v>1</v>
      </c>
      <c r="AH1812" s="4">
        <v>0</v>
      </c>
      <c r="AI1812" s="4">
        <v>0</v>
      </c>
      <c r="AJ1812" s="4">
        <v>0</v>
      </c>
      <c r="AK1812" s="4">
        <v>0</v>
      </c>
      <c r="AL1812" t="s">
        <v>2871</v>
      </c>
      <c r="AM1812" t="s">
        <v>13</v>
      </c>
    </row>
    <row r="1813" spans="1:39" x14ac:dyDescent="0.25">
      <c r="A1813" t="s">
        <v>2178</v>
      </c>
      <c r="B1813" t="s">
        <v>2160</v>
      </c>
      <c r="C1813" t="s">
        <v>3</v>
      </c>
      <c r="D1813" t="s">
        <v>2395</v>
      </c>
      <c r="E1813" t="str">
        <f>_xlfn.XLOOKUP(D1813,Planilha2!A:A,Planilha2!B:B)</f>
        <v>Arena Marketing</v>
      </c>
      <c r="F1813" s="2">
        <v>45328</v>
      </c>
      <c r="G1813" t="s">
        <v>2869</v>
      </c>
      <c r="H1813" s="10" t="s">
        <v>5813</v>
      </c>
      <c r="I1813" t="s">
        <v>1643</v>
      </c>
      <c r="J1813" t="s">
        <v>2870</v>
      </c>
      <c r="K1813" t="s">
        <v>1644</v>
      </c>
      <c r="L1813" t="str">
        <f t="shared" si="56"/>
        <v>Serviço</v>
      </c>
      <c r="M1813" t="s">
        <v>0</v>
      </c>
      <c r="N1813" t="s">
        <v>0</v>
      </c>
      <c r="O1813" t="s">
        <v>2165</v>
      </c>
      <c r="P1813">
        <v>2118</v>
      </c>
      <c r="Q1813" t="str">
        <f>_xlfn.XLOOKUP(P1813,Planilha1!$A$2:$A$3,Planilha1!$B$2:$B$3)</f>
        <v>Arena</v>
      </c>
      <c r="R1813" t="s">
        <v>0</v>
      </c>
      <c r="S1813" s="3">
        <v>1</v>
      </c>
      <c r="T1813" t="s">
        <v>10</v>
      </c>
      <c r="U1813" s="3">
        <v>1</v>
      </c>
      <c r="V1813" t="s">
        <v>10</v>
      </c>
      <c r="W1813" s="4">
        <v>9168.6299999999992</v>
      </c>
      <c r="X1813" s="17">
        <f t="shared" si="57"/>
        <v>9168.6299999999992</v>
      </c>
      <c r="Y1813" t="s">
        <v>11</v>
      </c>
      <c r="Z1813" s="3">
        <v>1</v>
      </c>
      <c r="AA1813" s="3">
        <v>0</v>
      </c>
      <c r="AB1813" s="3">
        <v>0</v>
      </c>
      <c r="AC1813" s="3">
        <v>0</v>
      </c>
      <c r="AD1813" s="4">
        <v>0</v>
      </c>
      <c r="AE1813" s="3">
        <v>0</v>
      </c>
      <c r="AF1813" s="4">
        <v>0</v>
      </c>
      <c r="AG1813" s="3">
        <v>1</v>
      </c>
      <c r="AH1813" s="4">
        <v>0</v>
      </c>
      <c r="AI1813" s="4">
        <v>0</v>
      </c>
      <c r="AJ1813" s="4">
        <v>0</v>
      </c>
      <c r="AK1813" s="4">
        <v>0</v>
      </c>
      <c r="AL1813" t="s">
        <v>2871</v>
      </c>
      <c r="AM1813" t="s">
        <v>13</v>
      </c>
    </row>
    <row r="1814" spans="1:39" x14ac:dyDescent="0.25">
      <c r="A1814" t="s">
        <v>2182</v>
      </c>
      <c r="B1814" t="s">
        <v>2160</v>
      </c>
      <c r="C1814" t="s">
        <v>3</v>
      </c>
      <c r="D1814" t="s">
        <v>2395</v>
      </c>
      <c r="E1814" t="str">
        <f>_xlfn.XLOOKUP(D1814,Planilha2!A:A,Planilha2!B:B)</f>
        <v>Arena Marketing</v>
      </c>
      <c r="F1814" s="2">
        <v>45328</v>
      </c>
      <c r="G1814" t="s">
        <v>2869</v>
      </c>
      <c r="H1814" s="10" t="s">
        <v>5813</v>
      </c>
      <c r="I1814" t="s">
        <v>1643</v>
      </c>
      <c r="J1814" t="s">
        <v>2870</v>
      </c>
      <c r="K1814" t="s">
        <v>1644</v>
      </c>
      <c r="L1814" t="str">
        <f t="shared" si="56"/>
        <v>Serviço</v>
      </c>
      <c r="M1814" t="s">
        <v>0</v>
      </c>
      <c r="N1814" t="s">
        <v>0</v>
      </c>
      <c r="O1814" t="s">
        <v>2165</v>
      </c>
      <c r="P1814">
        <v>2118</v>
      </c>
      <c r="Q1814" t="str">
        <f>_xlfn.XLOOKUP(P1814,Planilha1!$A$2:$A$3,Planilha1!$B$2:$B$3)</f>
        <v>Arena</v>
      </c>
      <c r="R1814" t="s">
        <v>0</v>
      </c>
      <c r="S1814" s="3">
        <v>1</v>
      </c>
      <c r="T1814" t="s">
        <v>10</v>
      </c>
      <c r="U1814" s="3">
        <v>1</v>
      </c>
      <c r="V1814" t="s">
        <v>10</v>
      </c>
      <c r="W1814" s="4">
        <v>1936.34</v>
      </c>
      <c r="X1814" s="17">
        <f t="shared" si="57"/>
        <v>1936.34</v>
      </c>
      <c r="Y1814" t="s">
        <v>11</v>
      </c>
      <c r="Z1814" s="3">
        <v>1</v>
      </c>
      <c r="AA1814" s="3">
        <v>0</v>
      </c>
      <c r="AB1814" s="3">
        <v>0</v>
      </c>
      <c r="AC1814" s="3">
        <v>0</v>
      </c>
      <c r="AD1814" s="4">
        <v>0</v>
      </c>
      <c r="AE1814" s="3">
        <v>0</v>
      </c>
      <c r="AF1814" s="4">
        <v>0</v>
      </c>
      <c r="AG1814" s="3">
        <v>1</v>
      </c>
      <c r="AH1814" s="4">
        <v>0</v>
      </c>
      <c r="AI1814" s="4">
        <v>0</v>
      </c>
      <c r="AJ1814" s="4">
        <v>0</v>
      </c>
      <c r="AK1814" s="4">
        <v>0</v>
      </c>
      <c r="AL1814" t="s">
        <v>2871</v>
      </c>
      <c r="AM1814" t="s">
        <v>13</v>
      </c>
    </row>
    <row r="1815" spans="1:39" x14ac:dyDescent="0.25">
      <c r="A1815" t="s">
        <v>2185</v>
      </c>
      <c r="B1815" t="s">
        <v>2160</v>
      </c>
      <c r="C1815" t="s">
        <v>3</v>
      </c>
      <c r="D1815" t="s">
        <v>2395</v>
      </c>
      <c r="E1815" t="str">
        <f>_xlfn.XLOOKUP(D1815,Planilha2!A:A,Planilha2!B:B)</f>
        <v>Arena Marketing</v>
      </c>
      <c r="F1815" s="2">
        <v>45328</v>
      </c>
      <c r="G1815" t="s">
        <v>2869</v>
      </c>
      <c r="H1815" s="10" t="s">
        <v>5813</v>
      </c>
      <c r="I1815" t="s">
        <v>1643</v>
      </c>
      <c r="J1815" t="s">
        <v>2870</v>
      </c>
      <c r="K1815" t="s">
        <v>1644</v>
      </c>
      <c r="L1815" t="str">
        <f t="shared" si="56"/>
        <v>Serviço</v>
      </c>
      <c r="M1815" t="s">
        <v>0</v>
      </c>
      <c r="N1815" t="s">
        <v>0</v>
      </c>
      <c r="O1815" t="s">
        <v>2165</v>
      </c>
      <c r="P1815">
        <v>2118</v>
      </c>
      <c r="Q1815" t="str">
        <f>_xlfn.XLOOKUP(P1815,Planilha1!$A$2:$A$3,Planilha1!$B$2:$B$3)</f>
        <v>Arena</v>
      </c>
      <c r="R1815" t="s">
        <v>0</v>
      </c>
      <c r="S1815" s="3">
        <v>1</v>
      </c>
      <c r="T1815" t="s">
        <v>10</v>
      </c>
      <c r="U1815" s="3">
        <v>1</v>
      </c>
      <c r="V1815" t="s">
        <v>10</v>
      </c>
      <c r="W1815" s="4">
        <v>1012.65</v>
      </c>
      <c r="X1815" s="17">
        <f t="shared" si="57"/>
        <v>1012.65</v>
      </c>
      <c r="Y1815" t="s">
        <v>11</v>
      </c>
      <c r="Z1815" s="3">
        <v>1</v>
      </c>
      <c r="AA1815" s="3">
        <v>0</v>
      </c>
      <c r="AB1815" s="3">
        <v>0</v>
      </c>
      <c r="AC1815" s="3">
        <v>0</v>
      </c>
      <c r="AD1815" s="4">
        <v>0</v>
      </c>
      <c r="AE1815" s="3">
        <v>0</v>
      </c>
      <c r="AF1815" s="4">
        <v>0</v>
      </c>
      <c r="AG1815" s="3">
        <v>1</v>
      </c>
      <c r="AH1815" s="4">
        <v>0</v>
      </c>
      <c r="AI1815" s="4">
        <v>0</v>
      </c>
      <c r="AJ1815" s="4">
        <v>0</v>
      </c>
      <c r="AK1815" s="4">
        <v>0</v>
      </c>
      <c r="AL1815" t="s">
        <v>2871</v>
      </c>
      <c r="AM1815" t="s">
        <v>13</v>
      </c>
    </row>
    <row r="1816" spans="1:39" x14ac:dyDescent="0.25">
      <c r="A1816" t="s">
        <v>2188</v>
      </c>
      <c r="B1816" t="s">
        <v>2160</v>
      </c>
      <c r="C1816" t="s">
        <v>3</v>
      </c>
      <c r="D1816" t="s">
        <v>2395</v>
      </c>
      <c r="E1816" t="str">
        <f>_xlfn.XLOOKUP(D1816,Planilha2!A:A,Planilha2!B:B)</f>
        <v>Arena Marketing</v>
      </c>
      <c r="F1816" s="2">
        <v>45328</v>
      </c>
      <c r="G1816" t="s">
        <v>2869</v>
      </c>
      <c r="H1816" s="10" t="s">
        <v>5813</v>
      </c>
      <c r="I1816" t="s">
        <v>1643</v>
      </c>
      <c r="J1816" t="s">
        <v>2870</v>
      </c>
      <c r="K1816" t="s">
        <v>1644</v>
      </c>
      <c r="L1816" t="str">
        <f t="shared" si="56"/>
        <v>Serviço</v>
      </c>
      <c r="M1816" t="s">
        <v>0</v>
      </c>
      <c r="N1816" t="s">
        <v>0</v>
      </c>
      <c r="O1816" t="s">
        <v>2165</v>
      </c>
      <c r="P1816">
        <v>2118</v>
      </c>
      <c r="Q1816" t="str">
        <f>_xlfn.XLOOKUP(P1816,Planilha1!$A$2:$A$3,Planilha1!$B$2:$B$3)</f>
        <v>Arena</v>
      </c>
      <c r="R1816" t="s">
        <v>0</v>
      </c>
      <c r="S1816" s="3">
        <v>1</v>
      </c>
      <c r="T1816" t="s">
        <v>10</v>
      </c>
      <c r="U1816" s="3">
        <v>1</v>
      </c>
      <c r="V1816" t="s">
        <v>10</v>
      </c>
      <c r="W1816" s="4">
        <v>417.6</v>
      </c>
      <c r="X1816" s="17">
        <f t="shared" si="57"/>
        <v>417.6</v>
      </c>
      <c r="Y1816" t="s">
        <v>11</v>
      </c>
      <c r="Z1816" s="3">
        <v>1</v>
      </c>
      <c r="AA1816" s="3">
        <v>0</v>
      </c>
      <c r="AB1816" s="3">
        <v>0</v>
      </c>
      <c r="AC1816" s="3">
        <v>0</v>
      </c>
      <c r="AD1816" s="4">
        <v>0</v>
      </c>
      <c r="AE1816" s="3">
        <v>0</v>
      </c>
      <c r="AF1816" s="4">
        <v>0</v>
      </c>
      <c r="AG1816" s="3">
        <v>1</v>
      </c>
      <c r="AH1816" s="4">
        <v>0</v>
      </c>
      <c r="AI1816" s="4">
        <v>0</v>
      </c>
      <c r="AJ1816" s="4">
        <v>0</v>
      </c>
      <c r="AK1816" s="4">
        <v>0</v>
      </c>
      <c r="AL1816" t="s">
        <v>2871</v>
      </c>
      <c r="AM1816" t="s">
        <v>13</v>
      </c>
    </row>
    <row r="1817" spans="1:39" x14ac:dyDescent="0.25">
      <c r="A1817" t="s">
        <v>2189</v>
      </c>
      <c r="B1817" t="s">
        <v>2160</v>
      </c>
      <c r="C1817" t="s">
        <v>3</v>
      </c>
      <c r="D1817" t="s">
        <v>2395</v>
      </c>
      <c r="E1817" t="str">
        <f>_xlfn.XLOOKUP(D1817,Planilha2!A:A,Planilha2!B:B)</f>
        <v>Arena Marketing</v>
      </c>
      <c r="F1817" s="2">
        <v>45328</v>
      </c>
      <c r="G1817" t="s">
        <v>2869</v>
      </c>
      <c r="H1817" s="10" t="s">
        <v>5813</v>
      </c>
      <c r="I1817" t="s">
        <v>1643</v>
      </c>
      <c r="J1817" t="s">
        <v>2870</v>
      </c>
      <c r="K1817" t="s">
        <v>1644</v>
      </c>
      <c r="L1817" t="str">
        <f t="shared" si="56"/>
        <v>Serviço</v>
      </c>
      <c r="M1817" t="s">
        <v>0</v>
      </c>
      <c r="N1817" t="s">
        <v>0</v>
      </c>
      <c r="O1817" t="s">
        <v>2165</v>
      </c>
      <c r="P1817">
        <v>2118</v>
      </c>
      <c r="Q1817" t="str">
        <f>_xlfn.XLOOKUP(P1817,Planilha1!$A$2:$A$3,Planilha1!$B$2:$B$3)</f>
        <v>Arena</v>
      </c>
      <c r="R1817" t="s">
        <v>0</v>
      </c>
      <c r="S1817" s="3">
        <v>1</v>
      </c>
      <c r="T1817" t="s">
        <v>10</v>
      </c>
      <c r="U1817" s="3">
        <v>1</v>
      </c>
      <c r="V1817" t="s">
        <v>10</v>
      </c>
      <c r="W1817" s="4">
        <v>1129.69</v>
      </c>
      <c r="X1817" s="17">
        <f t="shared" si="57"/>
        <v>1129.69</v>
      </c>
      <c r="Y1817" t="s">
        <v>11</v>
      </c>
      <c r="Z1817" s="3">
        <v>1</v>
      </c>
      <c r="AA1817" s="3">
        <v>0</v>
      </c>
      <c r="AB1817" s="3">
        <v>0</v>
      </c>
      <c r="AC1817" s="3">
        <v>0</v>
      </c>
      <c r="AD1817" s="4">
        <v>0</v>
      </c>
      <c r="AE1817" s="3">
        <v>0</v>
      </c>
      <c r="AF1817" s="4">
        <v>0</v>
      </c>
      <c r="AG1817" s="3">
        <v>1</v>
      </c>
      <c r="AH1817" s="4">
        <v>0</v>
      </c>
      <c r="AI1817" s="4">
        <v>0</v>
      </c>
      <c r="AJ1817" s="4">
        <v>0</v>
      </c>
      <c r="AK1817" s="4">
        <v>0</v>
      </c>
      <c r="AL1817" t="s">
        <v>2871</v>
      </c>
      <c r="AM1817" t="s">
        <v>13</v>
      </c>
    </row>
    <row r="1818" spans="1:39" x14ac:dyDescent="0.25">
      <c r="A1818" t="s">
        <v>2193</v>
      </c>
      <c r="B1818" t="s">
        <v>2160</v>
      </c>
      <c r="C1818" t="s">
        <v>3</v>
      </c>
      <c r="D1818" t="s">
        <v>2395</v>
      </c>
      <c r="E1818" t="str">
        <f>_xlfn.XLOOKUP(D1818,Planilha2!A:A,Planilha2!B:B)</f>
        <v>Arena Marketing</v>
      </c>
      <c r="F1818" s="2">
        <v>45328</v>
      </c>
      <c r="G1818" t="s">
        <v>2869</v>
      </c>
      <c r="H1818" s="10" t="s">
        <v>5813</v>
      </c>
      <c r="I1818" t="s">
        <v>1643</v>
      </c>
      <c r="J1818" t="s">
        <v>2870</v>
      </c>
      <c r="K1818" t="s">
        <v>1644</v>
      </c>
      <c r="L1818" t="str">
        <f t="shared" si="56"/>
        <v>Serviço</v>
      </c>
      <c r="M1818" t="s">
        <v>0</v>
      </c>
      <c r="N1818" t="s">
        <v>0</v>
      </c>
      <c r="O1818" t="s">
        <v>2165</v>
      </c>
      <c r="P1818">
        <v>2118</v>
      </c>
      <c r="Q1818" t="str">
        <f>_xlfn.XLOOKUP(P1818,Planilha1!$A$2:$A$3,Planilha1!$B$2:$B$3)</f>
        <v>Arena</v>
      </c>
      <c r="R1818" t="s">
        <v>0</v>
      </c>
      <c r="S1818" s="3">
        <v>1</v>
      </c>
      <c r="T1818" t="s">
        <v>10</v>
      </c>
      <c r="U1818" s="3">
        <v>1</v>
      </c>
      <c r="V1818" t="s">
        <v>10</v>
      </c>
      <c r="W1818" s="4">
        <v>907.42</v>
      </c>
      <c r="X1818" s="17">
        <f t="shared" si="57"/>
        <v>907.42</v>
      </c>
      <c r="Y1818" t="s">
        <v>11</v>
      </c>
      <c r="Z1818" s="3">
        <v>1</v>
      </c>
      <c r="AA1818" s="3">
        <v>0</v>
      </c>
      <c r="AB1818" s="3">
        <v>0</v>
      </c>
      <c r="AC1818" s="3">
        <v>0</v>
      </c>
      <c r="AD1818" s="4">
        <v>0</v>
      </c>
      <c r="AE1818" s="3">
        <v>0</v>
      </c>
      <c r="AF1818" s="4">
        <v>0</v>
      </c>
      <c r="AG1818" s="3">
        <v>1</v>
      </c>
      <c r="AH1818" s="4">
        <v>0</v>
      </c>
      <c r="AI1818" s="4">
        <v>0</v>
      </c>
      <c r="AJ1818" s="4">
        <v>0</v>
      </c>
      <c r="AK1818" s="4">
        <v>0</v>
      </c>
      <c r="AL1818" t="s">
        <v>2871</v>
      </c>
      <c r="AM1818" t="s">
        <v>13</v>
      </c>
    </row>
    <row r="1819" spans="1:39" x14ac:dyDescent="0.25">
      <c r="A1819" t="s">
        <v>2194</v>
      </c>
      <c r="B1819" t="s">
        <v>2160</v>
      </c>
      <c r="C1819" t="s">
        <v>3</v>
      </c>
      <c r="D1819" t="s">
        <v>2395</v>
      </c>
      <c r="E1819" t="str">
        <f>_xlfn.XLOOKUP(D1819,Planilha2!A:A,Planilha2!B:B)</f>
        <v>Arena Marketing</v>
      </c>
      <c r="F1819" s="2">
        <v>45328</v>
      </c>
      <c r="G1819" t="s">
        <v>2869</v>
      </c>
      <c r="H1819" s="10" t="s">
        <v>5813</v>
      </c>
      <c r="I1819" t="s">
        <v>1643</v>
      </c>
      <c r="J1819" t="s">
        <v>2870</v>
      </c>
      <c r="K1819" t="s">
        <v>1644</v>
      </c>
      <c r="L1819" t="str">
        <f t="shared" si="56"/>
        <v>Serviço</v>
      </c>
      <c r="M1819" t="s">
        <v>0</v>
      </c>
      <c r="N1819" t="s">
        <v>0</v>
      </c>
      <c r="O1819" t="s">
        <v>2165</v>
      </c>
      <c r="P1819">
        <v>2118</v>
      </c>
      <c r="Q1819" t="str">
        <f>_xlfn.XLOOKUP(P1819,Planilha1!$A$2:$A$3,Planilha1!$B$2:$B$3)</f>
        <v>Arena</v>
      </c>
      <c r="R1819" t="s">
        <v>0</v>
      </c>
      <c r="S1819" s="3">
        <v>1</v>
      </c>
      <c r="T1819" t="s">
        <v>10</v>
      </c>
      <c r="U1819" s="3">
        <v>1</v>
      </c>
      <c r="V1819" t="s">
        <v>10</v>
      </c>
      <c r="W1819" s="4">
        <v>2143.31</v>
      </c>
      <c r="X1819" s="17">
        <f t="shared" si="57"/>
        <v>2143.31</v>
      </c>
      <c r="Y1819" t="s">
        <v>11</v>
      </c>
      <c r="Z1819" s="3">
        <v>1</v>
      </c>
      <c r="AA1819" s="3">
        <v>0</v>
      </c>
      <c r="AB1819" s="3">
        <v>0</v>
      </c>
      <c r="AC1819" s="3">
        <v>0</v>
      </c>
      <c r="AD1819" s="4">
        <v>0</v>
      </c>
      <c r="AE1819" s="3">
        <v>0</v>
      </c>
      <c r="AF1819" s="4">
        <v>0</v>
      </c>
      <c r="AG1819" s="3">
        <v>1</v>
      </c>
      <c r="AH1819" s="4">
        <v>0</v>
      </c>
      <c r="AI1819" s="4">
        <v>0</v>
      </c>
      <c r="AJ1819" s="4">
        <v>0</v>
      </c>
      <c r="AK1819" s="4">
        <v>0</v>
      </c>
      <c r="AL1819" t="s">
        <v>2871</v>
      </c>
      <c r="AM1819" t="s">
        <v>13</v>
      </c>
    </row>
    <row r="1820" spans="1:39" x14ac:dyDescent="0.25">
      <c r="A1820" t="s">
        <v>2195</v>
      </c>
      <c r="B1820" t="s">
        <v>2160</v>
      </c>
      <c r="C1820" t="s">
        <v>3</v>
      </c>
      <c r="D1820" t="s">
        <v>2395</v>
      </c>
      <c r="E1820" t="str">
        <f>_xlfn.XLOOKUP(D1820,Planilha2!A:A,Planilha2!B:B)</f>
        <v>Arena Marketing</v>
      </c>
      <c r="F1820" s="2">
        <v>45328</v>
      </c>
      <c r="G1820" t="s">
        <v>2869</v>
      </c>
      <c r="H1820" s="10" t="s">
        <v>5813</v>
      </c>
      <c r="I1820" t="s">
        <v>1643</v>
      </c>
      <c r="J1820" t="s">
        <v>2870</v>
      </c>
      <c r="K1820" t="s">
        <v>1644</v>
      </c>
      <c r="L1820" t="str">
        <f t="shared" si="56"/>
        <v>Serviço</v>
      </c>
      <c r="M1820" t="s">
        <v>0</v>
      </c>
      <c r="N1820" t="s">
        <v>0</v>
      </c>
      <c r="O1820" t="s">
        <v>2165</v>
      </c>
      <c r="P1820">
        <v>2118</v>
      </c>
      <c r="Q1820" t="str">
        <f>_xlfn.XLOOKUP(P1820,Planilha1!$A$2:$A$3,Planilha1!$B$2:$B$3)</f>
        <v>Arena</v>
      </c>
      <c r="R1820" t="s">
        <v>0</v>
      </c>
      <c r="S1820" s="3">
        <v>1</v>
      </c>
      <c r="T1820" t="s">
        <v>10</v>
      </c>
      <c r="U1820" s="3">
        <v>1</v>
      </c>
      <c r="V1820" t="s">
        <v>10</v>
      </c>
      <c r="W1820" s="4">
        <v>1202.3599999999999</v>
      </c>
      <c r="X1820" s="17">
        <f t="shared" si="57"/>
        <v>1202.3599999999999</v>
      </c>
      <c r="Y1820" t="s">
        <v>11</v>
      </c>
      <c r="Z1820" s="3">
        <v>1</v>
      </c>
      <c r="AA1820" s="3">
        <v>0</v>
      </c>
      <c r="AB1820" s="3">
        <v>0</v>
      </c>
      <c r="AC1820" s="3">
        <v>0</v>
      </c>
      <c r="AD1820" s="4">
        <v>0</v>
      </c>
      <c r="AE1820" s="3">
        <v>0</v>
      </c>
      <c r="AF1820" s="4">
        <v>0</v>
      </c>
      <c r="AG1820" s="3">
        <v>1</v>
      </c>
      <c r="AH1820" s="4">
        <v>0</v>
      </c>
      <c r="AI1820" s="4">
        <v>0</v>
      </c>
      <c r="AJ1820" s="4">
        <v>0</v>
      </c>
      <c r="AK1820" s="4">
        <v>0</v>
      </c>
      <c r="AL1820" t="s">
        <v>2871</v>
      </c>
      <c r="AM1820" t="s">
        <v>13</v>
      </c>
    </row>
    <row r="1821" spans="1:39" x14ac:dyDescent="0.25">
      <c r="A1821" t="s">
        <v>2159</v>
      </c>
      <c r="B1821" t="s">
        <v>2160</v>
      </c>
      <c r="C1821" t="s">
        <v>3</v>
      </c>
      <c r="D1821" t="s">
        <v>2161</v>
      </c>
      <c r="E1821" t="str">
        <f>_xlfn.XLOOKUP(D1821,Planilha2!A:A,Planilha2!B:B)</f>
        <v>CC Manutençao</v>
      </c>
      <c r="F1821" s="2">
        <v>45328</v>
      </c>
      <c r="G1821" t="s">
        <v>2702</v>
      </c>
      <c r="H1821" s="10" t="s">
        <v>5798</v>
      </c>
      <c r="I1821" t="s">
        <v>2872</v>
      </c>
      <c r="J1821" t="s">
        <v>2873</v>
      </c>
      <c r="K1821" t="s">
        <v>1146</v>
      </c>
      <c r="L1821" t="str">
        <f t="shared" si="56"/>
        <v>Material</v>
      </c>
      <c r="M1821" t="s">
        <v>0</v>
      </c>
      <c r="N1821" t="s">
        <v>0</v>
      </c>
      <c r="O1821" t="s">
        <v>2165</v>
      </c>
      <c r="P1821">
        <v>1118</v>
      </c>
      <c r="Q1821" t="str">
        <f>_xlfn.XLOOKUP(P1821,Planilha1!$A$2:$A$3,Planilha1!$B$2:$B$3)</f>
        <v>Riocentro</v>
      </c>
      <c r="R1821" t="s">
        <v>2297</v>
      </c>
      <c r="S1821" s="3">
        <v>20</v>
      </c>
      <c r="T1821" t="s">
        <v>210</v>
      </c>
      <c r="U1821" s="3">
        <v>20</v>
      </c>
      <c r="V1821" t="s">
        <v>210</v>
      </c>
      <c r="W1821" s="4">
        <v>28.7</v>
      </c>
      <c r="X1821" s="17">
        <f t="shared" si="57"/>
        <v>574</v>
      </c>
      <c r="Y1821" t="s">
        <v>11</v>
      </c>
      <c r="Z1821" s="3">
        <v>1</v>
      </c>
      <c r="AA1821" s="3">
        <v>0</v>
      </c>
      <c r="AB1821" s="3">
        <v>0</v>
      </c>
      <c r="AC1821" s="3">
        <v>0</v>
      </c>
      <c r="AD1821" s="4">
        <v>0</v>
      </c>
      <c r="AE1821" s="3">
        <v>0</v>
      </c>
      <c r="AF1821" s="4">
        <v>0</v>
      </c>
      <c r="AG1821" s="3">
        <v>1</v>
      </c>
      <c r="AH1821" s="4">
        <v>0</v>
      </c>
      <c r="AI1821" s="4">
        <v>0</v>
      </c>
      <c r="AJ1821" s="4">
        <v>0</v>
      </c>
      <c r="AK1821" s="4">
        <v>0</v>
      </c>
      <c r="AL1821" t="s">
        <v>2874</v>
      </c>
      <c r="AM1821" t="s">
        <v>13</v>
      </c>
    </row>
    <row r="1822" spans="1:39" x14ac:dyDescent="0.25">
      <c r="A1822" t="s">
        <v>2178</v>
      </c>
      <c r="B1822" t="s">
        <v>2160</v>
      </c>
      <c r="C1822" t="s">
        <v>3</v>
      </c>
      <c r="D1822" t="s">
        <v>2161</v>
      </c>
      <c r="E1822" t="str">
        <f>_xlfn.XLOOKUP(D1822,Planilha2!A:A,Planilha2!B:B)</f>
        <v>CC Manutençao</v>
      </c>
      <c r="F1822" s="2">
        <v>45328</v>
      </c>
      <c r="G1822" t="s">
        <v>2702</v>
      </c>
      <c r="H1822" s="10" t="s">
        <v>5798</v>
      </c>
      <c r="I1822" t="s">
        <v>2875</v>
      </c>
      <c r="J1822" t="s">
        <v>2876</v>
      </c>
      <c r="K1822" t="s">
        <v>1146</v>
      </c>
      <c r="L1822" t="str">
        <f t="shared" si="56"/>
        <v>Material</v>
      </c>
      <c r="M1822" t="s">
        <v>0</v>
      </c>
      <c r="N1822" t="s">
        <v>0</v>
      </c>
      <c r="O1822" t="s">
        <v>2165</v>
      </c>
      <c r="P1822">
        <v>1118</v>
      </c>
      <c r="Q1822" t="str">
        <f>_xlfn.XLOOKUP(P1822,Planilha1!$A$2:$A$3,Planilha1!$B$2:$B$3)</f>
        <v>Riocentro</v>
      </c>
      <c r="R1822" t="s">
        <v>2297</v>
      </c>
      <c r="S1822" s="3">
        <v>10</v>
      </c>
      <c r="T1822" t="s">
        <v>210</v>
      </c>
      <c r="U1822" s="3">
        <v>10</v>
      </c>
      <c r="V1822" t="s">
        <v>210</v>
      </c>
      <c r="W1822" s="4">
        <v>16.899999999999999</v>
      </c>
      <c r="X1822" s="17">
        <f t="shared" si="57"/>
        <v>169</v>
      </c>
      <c r="Y1822" t="s">
        <v>11</v>
      </c>
      <c r="Z1822" s="3">
        <v>1</v>
      </c>
      <c r="AA1822" s="3">
        <v>0</v>
      </c>
      <c r="AB1822" s="3">
        <v>0</v>
      </c>
      <c r="AC1822" s="3">
        <v>0</v>
      </c>
      <c r="AD1822" s="4">
        <v>0</v>
      </c>
      <c r="AE1822" s="3">
        <v>0</v>
      </c>
      <c r="AF1822" s="4">
        <v>0</v>
      </c>
      <c r="AG1822" s="3">
        <v>1</v>
      </c>
      <c r="AH1822" s="4">
        <v>0</v>
      </c>
      <c r="AI1822" s="4">
        <v>0</v>
      </c>
      <c r="AJ1822" s="4">
        <v>0</v>
      </c>
      <c r="AK1822" s="4">
        <v>0</v>
      </c>
      <c r="AL1822" t="s">
        <v>2874</v>
      </c>
      <c r="AM1822" t="s">
        <v>13</v>
      </c>
    </row>
    <row r="1823" spans="1:39" x14ac:dyDescent="0.25">
      <c r="A1823" t="s">
        <v>2182</v>
      </c>
      <c r="B1823" t="s">
        <v>2160</v>
      </c>
      <c r="C1823" t="s">
        <v>3</v>
      </c>
      <c r="D1823" t="s">
        <v>2161</v>
      </c>
      <c r="E1823" t="str">
        <f>_xlfn.XLOOKUP(D1823,Planilha2!A:A,Planilha2!B:B)</f>
        <v>CC Manutençao</v>
      </c>
      <c r="F1823" s="2">
        <v>45328</v>
      </c>
      <c r="G1823" t="s">
        <v>2702</v>
      </c>
      <c r="H1823" s="10" t="s">
        <v>5798</v>
      </c>
      <c r="I1823" t="s">
        <v>2877</v>
      </c>
      <c r="J1823" t="s">
        <v>2878</v>
      </c>
      <c r="K1823" t="s">
        <v>1146</v>
      </c>
      <c r="L1823" t="str">
        <f t="shared" si="56"/>
        <v>Material</v>
      </c>
      <c r="M1823" t="s">
        <v>0</v>
      </c>
      <c r="N1823" t="s">
        <v>0</v>
      </c>
      <c r="O1823" t="s">
        <v>2165</v>
      </c>
      <c r="P1823">
        <v>1118</v>
      </c>
      <c r="Q1823" t="str">
        <f>_xlfn.XLOOKUP(P1823,Planilha1!$A$2:$A$3,Planilha1!$B$2:$B$3)</f>
        <v>Riocentro</v>
      </c>
      <c r="R1823" t="s">
        <v>2297</v>
      </c>
      <c r="S1823" s="3">
        <v>10</v>
      </c>
      <c r="T1823" t="s">
        <v>210</v>
      </c>
      <c r="U1823" s="3">
        <v>10</v>
      </c>
      <c r="V1823" t="s">
        <v>210</v>
      </c>
      <c r="W1823" s="4">
        <v>17.399999999999999</v>
      </c>
      <c r="X1823" s="17">
        <f t="shared" si="57"/>
        <v>174</v>
      </c>
      <c r="Y1823" t="s">
        <v>11</v>
      </c>
      <c r="Z1823" s="3">
        <v>1</v>
      </c>
      <c r="AA1823" s="3">
        <v>0</v>
      </c>
      <c r="AB1823" s="3">
        <v>0</v>
      </c>
      <c r="AC1823" s="3">
        <v>0</v>
      </c>
      <c r="AD1823" s="4">
        <v>0</v>
      </c>
      <c r="AE1823" s="3">
        <v>0</v>
      </c>
      <c r="AF1823" s="4">
        <v>0</v>
      </c>
      <c r="AG1823" s="3">
        <v>1</v>
      </c>
      <c r="AH1823" s="4">
        <v>0</v>
      </c>
      <c r="AI1823" s="4">
        <v>0</v>
      </c>
      <c r="AJ1823" s="4">
        <v>0</v>
      </c>
      <c r="AK1823" s="4">
        <v>0</v>
      </c>
      <c r="AL1823" t="s">
        <v>2874</v>
      </c>
      <c r="AM1823" t="s">
        <v>13</v>
      </c>
    </row>
    <row r="1824" spans="1:39" x14ac:dyDescent="0.25">
      <c r="A1824" t="s">
        <v>2185</v>
      </c>
      <c r="B1824" t="s">
        <v>2160</v>
      </c>
      <c r="C1824" t="s">
        <v>3</v>
      </c>
      <c r="D1824" t="s">
        <v>2161</v>
      </c>
      <c r="E1824" t="str">
        <f>_xlfn.XLOOKUP(D1824,Planilha2!A:A,Planilha2!B:B)</f>
        <v>CC Manutençao</v>
      </c>
      <c r="F1824" s="2">
        <v>45328</v>
      </c>
      <c r="G1824" t="s">
        <v>2702</v>
      </c>
      <c r="H1824" s="10" t="s">
        <v>5798</v>
      </c>
      <c r="I1824" t="s">
        <v>2879</v>
      </c>
      <c r="J1824" t="s">
        <v>2880</v>
      </c>
      <c r="K1824" t="s">
        <v>1146</v>
      </c>
      <c r="L1824" t="str">
        <f t="shared" si="56"/>
        <v>Material</v>
      </c>
      <c r="M1824" t="s">
        <v>0</v>
      </c>
      <c r="N1824" t="s">
        <v>0</v>
      </c>
      <c r="O1824" t="s">
        <v>2165</v>
      </c>
      <c r="P1824">
        <v>1118</v>
      </c>
      <c r="Q1824" t="str">
        <f>_xlfn.XLOOKUP(P1824,Planilha1!$A$2:$A$3,Planilha1!$B$2:$B$3)</f>
        <v>Riocentro</v>
      </c>
      <c r="R1824" t="s">
        <v>2297</v>
      </c>
      <c r="S1824" s="3">
        <v>10</v>
      </c>
      <c r="T1824" t="s">
        <v>210</v>
      </c>
      <c r="U1824" s="3">
        <v>10</v>
      </c>
      <c r="V1824" t="s">
        <v>210</v>
      </c>
      <c r="W1824" s="4">
        <v>18.2</v>
      </c>
      <c r="X1824" s="17">
        <f t="shared" si="57"/>
        <v>182</v>
      </c>
      <c r="Y1824" t="s">
        <v>11</v>
      </c>
      <c r="Z1824" s="3">
        <v>1</v>
      </c>
      <c r="AA1824" s="3">
        <v>0</v>
      </c>
      <c r="AB1824" s="3">
        <v>0</v>
      </c>
      <c r="AC1824" s="3">
        <v>0</v>
      </c>
      <c r="AD1824" s="4">
        <v>0</v>
      </c>
      <c r="AE1824" s="3">
        <v>0</v>
      </c>
      <c r="AF1824" s="4">
        <v>0</v>
      </c>
      <c r="AG1824" s="3">
        <v>1</v>
      </c>
      <c r="AH1824" s="4">
        <v>0</v>
      </c>
      <c r="AI1824" s="4">
        <v>0</v>
      </c>
      <c r="AJ1824" s="4">
        <v>0</v>
      </c>
      <c r="AK1824" s="4">
        <v>0</v>
      </c>
      <c r="AL1824" t="s">
        <v>2874</v>
      </c>
      <c r="AM1824" t="s">
        <v>13</v>
      </c>
    </row>
    <row r="1825" spans="1:39" x14ac:dyDescent="0.25">
      <c r="A1825" t="s">
        <v>2188</v>
      </c>
      <c r="B1825" t="s">
        <v>2160</v>
      </c>
      <c r="C1825" t="s">
        <v>3</v>
      </c>
      <c r="D1825" t="s">
        <v>2161</v>
      </c>
      <c r="E1825" t="str">
        <f>_xlfn.XLOOKUP(D1825,Planilha2!A:A,Planilha2!B:B)</f>
        <v>CC Manutençao</v>
      </c>
      <c r="F1825" s="2">
        <v>45328</v>
      </c>
      <c r="G1825" t="s">
        <v>2702</v>
      </c>
      <c r="H1825" s="10" t="s">
        <v>5798</v>
      </c>
      <c r="I1825" t="s">
        <v>2881</v>
      </c>
      <c r="J1825" t="s">
        <v>2882</v>
      </c>
      <c r="K1825" t="s">
        <v>1146</v>
      </c>
      <c r="L1825" t="str">
        <f t="shared" si="56"/>
        <v>Material</v>
      </c>
      <c r="M1825" t="s">
        <v>0</v>
      </c>
      <c r="N1825" t="s">
        <v>0</v>
      </c>
      <c r="O1825" t="s">
        <v>2165</v>
      </c>
      <c r="P1825">
        <v>1118</v>
      </c>
      <c r="Q1825" t="str">
        <f>_xlfn.XLOOKUP(P1825,Planilha1!$A$2:$A$3,Planilha1!$B$2:$B$3)</f>
        <v>Riocentro</v>
      </c>
      <c r="R1825" t="s">
        <v>2297</v>
      </c>
      <c r="S1825" s="3">
        <v>10</v>
      </c>
      <c r="T1825" t="s">
        <v>210</v>
      </c>
      <c r="U1825" s="3">
        <v>10</v>
      </c>
      <c r="V1825" t="s">
        <v>210</v>
      </c>
      <c r="W1825" s="4">
        <v>18.2</v>
      </c>
      <c r="X1825" s="17">
        <f t="shared" si="57"/>
        <v>182</v>
      </c>
      <c r="Y1825" t="s">
        <v>11</v>
      </c>
      <c r="Z1825" s="3">
        <v>1</v>
      </c>
      <c r="AA1825" s="3">
        <v>0</v>
      </c>
      <c r="AB1825" s="3">
        <v>0</v>
      </c>
      <c r="AC1825" s="3">
        <v>0</v>
      </c>
      <c r="AD1825" s="4">
        <v>0</v>
      </c>
      <c r="AE1825" s="3">
        <v>0</v>
      </c>
      <c r="AF1825" s="4">
        <v>0</v>
      </c>
      <c r="AG1825" s="3">
        <v>1</v>
      </c>
      <c r="AH1825" s="4">
        <v>0</v>
      </c>
      <c r="AI1825" s="4">
        <v>0</v>
      </c>
      <c r="AJ1825" s="4">
        <v>0</v>
      </c>
      <c r="AK1825" s="4">
        <v>0</v>
      </c>
      <c r="AL1825" t="s">
        <v>2874</v>
      </c>
      <c r="AM1825" t="s">
        <v>13</v>
      </c>
    </row>
    <row r="1826" spans="1:39" x14ac:dyDescent="0.25">
      <c r="A1826" t="s">
        <v>2189</v>
      </c>
      <c r="B1826" t="s">
        <v>2160</v>
      </c>
      <c r="C1826" t="s">
        <v>3</v>
      </c>
      <c r="D1826" t="s">
        <v>2161</v>
      </c>
      <c r="E1826" t="str">
        <f>_xlfn.XLOOKUP(D1826,Planilha2!A:A,Planilha2!B:B)</f>
        <v>CC Manutençao</v>
      </c>
      <c r="F1826" s="2">
        <v>45328</v>
      </c>
      <c r="G1826" t="s">
        <v>2702</v>
      </c>
      <c r="H1826" s="10" t="s">
        <v>5798</v>
      </c>
      <c r="I1826" t="s">
        <v>2883</v>
      </c>
      <c r="J1826" t="s">
        <v>2884</v>
      </c>
      <c r="K1826" t="s">
        <v>1146</v>
      </c>
      <c r="L1826" t="str">
        <f t="shared" si="56"/>
        <v>Material</v>
      </c>
      <c r="M1826" t="s">
        <v>0</v>
      </c>
      <c r="N1826" t="s">
        <v>0</v>
      </c>
      <c r="O1826" t="s">
        <v>2165</v>
      </c>
      <c r="P1826">
        <v>1118</v>
      </c>
      <c r="Q1826" t="str">
        <f>_xlfn.XLOOKUP(P1826,Planilha1!$A$2:$A$3,Planilha1!$B$2:$B$3)</f>
        <v>Riocentro</v>
      </c>
      <c r="R1826" t="s">
        <v>2297</v>
      </c>
      <c r="S1826" s="3">
        <v>15</v>
      </c>
      <c r="T1826" t="s">
        <v>210</v>
      </c>
      <c r="U1826" s="3">
        <v>15</v>
      </c>
      <c r="V1826" t="s">
        <v>210</v>
      </c>
      <c r="W1826" s="4">
        <v>28.7</v>
      </c>
      <c r="X1826" s="17">
        <f t="shared" si="57"/>
        <v>430.5</v>
      </c>
      <c r="Y1826" t="s">
        <v>11</v>
      </c>
      <c r="Z1826" s="3">
        <v>1</v>
      </c>
      <c r="AA1826" s="3">
        <v>0</v>
      </c>
      <c r="AB1826" s="3">
        <v>0</v>
      </c>
      <c r="AC1826" s="3">
        <v>0</v>
      </c>
      <c r="AD1826" s="4">
        <v>0</v>
      </c>
      <c r="AE1826" s="3">
        <v>0</v>
      </c>
      <c r="AF1826" s="4">
        <v>0</v>
      </c>
      <c r="AG1826" s="3">
        <v>1</v>
      </c>
      <c r="AH1826" s="4">
        <v>0</v>
      </c>
      <c r="AI1826" s="4">
        <v>0</v>
      </c>
      <c r="AJ1826" s="4">
        <v>0</v>
      </c>
      <c r="AK1826" s="4">
        <v>0</v>
      </c>
      <c r="AL1826" t="s">
        <v>2874</v>
      </c>
      <c r="AM1826" t="s">
        <v>13</v>
      </c>
    </row>
    <row r="1827" spans="1:39" x14ac:dyDescent="0.25">
      <c r="A1827" t="s">
        <v>2193</v>
      </c>
      <c r="B1827" t="s">
        <v>2160</v>
      </c>
      <c r="C1827" t="s">
        <v>3</v>
      </c>
      <c r="D1827" t="s">
        <v>2161</v>
      </c>
      <c r="E1827" t="str">
        <f>_xlfn.XLOOKUP(D1827,Planilha2!A:A,Planilha2!B:B)</f>
        <v>CC Manutençao</v>
      </c>
      <c r="F1827" s="2">
        <v>45328</v>
      </c>
      <c r="G1827" t="s">
        <v>2702</v>
      </c>
      <c r="H1827" s="10" t="s">
        <v>5798</v>
      </c>
      <c r="I1827" t="s">
        <v>2885</v>
      </c>
      <c r="J1827" t="s">
        <v>2886</v>
      </c>
      <c r="K1827" t="s">
        <v>1146</v>
      </c>
      <c r="L1827" t="str">
        <f t="shared" si="56"/>
        <v>Material</v>
      </c>
      <c r="M1827" t="s">
        <v>0</v>
      </c>
      <c r="N1827" t="s">
        <v>0</v>
      </c>
      <c r="O1827" t="s">
        <v>2165</v>
      </c>
      <c r="P1827">
        <v>1118</v>
      </c>
      <c r="Q1827" t="str">
        <f>_xlfn.XLOOKUP(P1827,Planilha1!$A$2:$A$3,Planilha1!$B$2:$B$3)</f>
        <v>Riocentro</v>
      </c>
      <c r="R1827" t="s">
        <v>2297</v>
      </c>
      <c r="S1827" s="3">
        <v>15</v>
      </c>
      <c r="T1827" t="s">
        <v>210</v>
      </c>
      <c r="U1827" s="3">
        <v>15</v>
      </c>
      <c r="V1827" t="s">
        <v>210</v>
      </c>
      <c r="W1827" s="4">
        <v>28.7</v>
      </c>
      <c r="X1827" s="17">
        <f t="shared" si="57"/>
        <v>430.5</v>
      </c>
      <c r="Y1827" t="s">
        <v>11</v>
      </c>
      <c r="Z1827" s="3">
        <v>1</v>
      </c>
      <c r="AA1827" s="3">
        <v>0</v>
      </c>
      <c r="AB1827" s="3">
        <v>0</v>
      </c>
      <c r="AC1827" s="3">
        <v>0</v>
      </c>
      <c r="AD1827" s="4">
        <v>0</v>
      </c>
      <c r="AE1827" s="3">
        <v>0</v>
      </c>
      <c r="AF1827" s="4">
        <v>0</v>
      </c>
      <c r="AG1827" s="3">
        <v>1</v>
      </c>
      <c r="AH1827" s="4">
        <v>0</v>
      </c>
      <c r="AI1827" s="4">
        <v>0</v>
      </c>
      <c r="AJ1827" s="4">
        <v>0</v>
      </c>
      <c r="AK1827" s="4">
        <v>0</v>
      </c>
      <c r="AL1827" t="s">
        <v>2874</v>
      </c>
      <c r="AM1827" t="s">
        <v>13</v>
      </c>
    </row>
    <row r="1828" spans="1:39" x14ac:dyDescent="0.25">
      <c r="A1828" t="s">
        <v>2194</v>
      </c>
      <c r="B1828" t="s">
        <v>2160</v>
      </c>
      <c r="C1828" t="s">
        <v>3</v>
      </c>
      <c r="D1828" t="s">
        <v>2161</v>
      </c>
      <c r="E1828" t="str">
        <f>_xlfn.XLOOKUP(D1828,Planilha2!A:A,Planilha2!B:B)</f>
        <v>CC Manutençao</v>
      </c>
      <c r="F1828" s="2">
        <v>45328</v>
      </c>
      <c r="G1828" t="s">
        <v>2702</v>
      </c>
      <c r="H1828" s="10" t="s">
        <v>5798</v>
      </c>
      <c r="I1828" t="s">
        <v>2887</v>
      </c>
      <c r="J1828" t="s">
        <v>2888</v>
      </c>
      <c r="K1828" t="s">
        <v>1146</v>
      </c>
      <c r="L1828" t="str">
        <f t="shared" si="56"/>
        <v>Material</v>
      </c>
      <c r="M1828" t="s">
        <v>0</v>
      </c>
      <c r="N1828" t="s">
        <v>0</v>
      </c>
      <c r="O1828" t="s">
        <v>2165</v>
      </c>
      <c r="P1828">
        <v>1118</v>
      </c>
      <c r="Q1828" t="str">
        <f>_xlfn.XLOOKUP(P1828,Planilha1!$A$2:$A$3,Planilha1!$B$2:$B$3)</f>
        <v>Riocentro</v>
      </c>
      <c r="R1828" t="s">
        <v>2297</v>
      </c>
      <c r="S1828" s="3">
        <v>15</v>
      </c>
      <c r="T1828" t="s">
        <v>210</v>
      </c>
      <c r="U1828" s="3">
        <v>15</v>
      </c>
      <c r="V1828" t="s">
        <v>210</v>
      </c>
      <c r="W1828" s="4">
        <v>28.9</v>
      </c>
      <c r="X1828" s="17">
        <f t="shared" si="57"/>
        <v>433.5</v>
      </c>
      <c r="Y1828" t="s">
        <v>11</v>
      </c>
      <c r="Z1828" s="3">
        <v>1</v>
      </c>
      <c r="AA1828" s="3">
        <v>0</v>
      </c>
      <c r="AB1828" s="3">
        <v>0</v>
      </c>
      <c r="AC1828" s="3">
        <v>0</v>
      </c>
      <c r="AD1828" s="4">
        <v>0</v>
      </c>
      <c r="AE1828" s="3">
        <v>0</v>
      </c>
      <c r="AF1828" s="4">
        <v>0</v>
      </c>
      <c r="AG1828" s="3">
        <v>1</v>
      </c>
      <c r="AH1828" s="4">
        <v>0</v>
      </c>
      <c r="AI1828" s="4">
        <v>0</v>
      </c>
      <c r="AJ1828" s="4">
        <v>0</v>
      </c>
      <c r="AK1828" s="4">
        <v>0</v>
      </c>
      <c r="AL1828" t="s">
        <v>2874</v>
      </c>
      <c r="AM1828" t="s">
        <v>13</v>
      </c>
    </row>
    <row r="1829" spans="1:39" x14ac:dyDescent="0.25">
      <c r="A1829" t="s">
        <v>2195</v>
      </c>
      <c r="B1829" t="s">
        <v>2160</v>
      </c>
      <c r="C1829" t="s">
        <v>3</v>
      </c>
      <c r="D1829" t="s">
        <v>2161</v>
      </c>
      <c r="E1829" t="str">
        <f>_xlfn.XLOOKUP(D1829,Planilha2!A:A,Planilha2!B:B)</f>
        <v>CC Manutençao</v>
      </c>
      <c r="F1829" s="2">
        <v>45328</v>
      </c>
      <c r="G1829" t="s">
        <v>2702</v>
      </c>
      <c r="H1829" s="10" t="s">
        <v>5798</v>
      </c>
      <c r="I1829" t="s">
        <v>2889</v>
      </c>
      <c r="J1829" t="s">
        <v>2890</v>
      </c>
      <c r="K1829" t="s">
        <v>1146</v>
      </c>
      <c r="L1829" t="str">
        <f t="shared" si="56"/>
        <v>Material</v>
      </c>
      <c r="M1829" t="s">
        <v>0</v>
      </c>
      <c r="N1829" t="s">
        <v>0</v>
      </c>
      <c r="O1829" t="s">
        <v>2165</v>
      </c>
      <c r="P1829">
        <v>1118</v>
      </c>
      <c r="Q1829" t="str">
        <f>_xlfn.XLOOKUP(P1829,Planilha1!$A$2:$A$3,Planilha1!$B$2:$B$3)</f>
        <v>Riocentro</v>
      </c>
      <c r="R1829" t="s">
        <v>2297</v>
      </c>
      <c r="S1829" s="3">
        <v>10</v>
      </c>
      <c r="T1829" t="s">
        <v>210</v>
      </c>
      <c r="U1829" s="3">
        <v>10</v>
      </c>
      <c r="V1829" t="s">
        <v>210</v>
      </c>
      <c r="W1829" s="4">
        <v>30.4</v>
      </c>
      <c r="X1829" s="17">
        <f t="shared" si="57"/>
        <v>304</v>
      </c>
      <c r="Y1829" t="s">
        <v>11</v>
      </c>
      <c r="Z1829" s="3">
        <v>1</v>
      </c>
      <c r="AA1829" s="3">
        <v>0</v>
      </c>
      <c r="AB1829" s="3">
        <v>0</v>
      </c>
      <c r="AC1829" s="3">
        <v>0</v>
      </c>
      <c r="AD1829" s="4">
        <v>0</v>
      </c>
      <c r="AE1829" s="3">
        <v>0</v>
      </c>
      <c r="AF1829" s="4">
        <v>0</v>
      </c>
      <c r="AG1829" s="3">
        <v>1</v>
      </c>
      <c r="AH1829" s="4">
        <v>0</v>
      </c>
      <c r="AI1829" s="4">
        <v>0</v>
      </c>
      <c r="AJ1829" s="4">
        <v>0</v>
      </c>
      <c r="AK1829" s="4">
        <v>0</v>
      </c>
      <c r="AL1829" t="s">
        <v>2874</v>
      </c>
      <c r="AM1829" t="s">
        <v>13</v>
      </c>
    </row>
    <row r="1830" spans="1:39" x14ac:dyDescent="0.25">
      <c r="A1830" t="s">
        <v>2159</v>
      </c>
      <c r="B1830" t="s">
        <v>2160</v>
      </c>
      <c r="C1830" t="s">
        <v>3</v>
      </c>
      <c r="D1830" t="s">
        <v>2167</v>
      </c>
      <c r="E1830" t="str">
        <f>_xlfn.XLOOKUP(D1830,Planilha2!A:A,Planilha2!B:B)</f>
        <v>Arena Adm.</v>
      </c>
      <c r="F1830" s="2">
        <v>45328</v>
      </c>
      <c r="G1830" t="s">
        <v>2349</v>
      </c>
      <c r="H1830" s="10" t="s">
        <v>5756</v>
      </c>
      <c r="I1830" t="s">
        <v>2350</v>
      </c>
      <c r="J1830" t="s">
        <v>2351</v>
      </c>
      <c r="K1830" t="s">
        <v>2171</v>
      </c>
      <c r="L1830" t="str">
        <f t="shared" si="56"/>
        <v>Material</v>
      </c>
      <c r="M1830" t="s">
        <v>0</v>
      </c>
      <c r="N1830" t="s">
        <v>0</v>
      </c>
      <c r="O1830" t="s">
        <v>2165</v>
      </c>
      <c r="P1830">
        <v>2118</v>
      </c>
      <c r="Q1830" t="str">
        <f>_xlfn.XLOOKUP(P1830,Planilha1!$A$2:$A$3,Planilha1!$B$2:$B$3)</f>
        <v>Arena</v>
      </c>
      <c r="R1830" t="s">
        <v>0</v>
      </c>
      <c r="S1830" s="3">
        <v>1</v>
      </c>
      <c r="T1830" t="s">
        <v>210</v>
      </c>
      <c r="U1830" s="3">
        <v>1</v>
      </c>
      <c r="V1830" t="s">
        <v>210</v>
      </c>
      <c r="W1830" s="4">
        <v>457.4</v>
      </c>
      <c r="X1830" s="17">
        <f t="shared" si="57"/>
        <v>457.4</v>
      </c>
      <c r="Y1830" t="s">
        <v>11</v>
      </c>
      <c r="Z1830" s="3">
        <v>1</v>
      </c>
      <c r="AA1830" s="3">
        <v>0</v>
      </c>
      <c r="AB1830" s="3">
        <v>0</v>
      </c>
      <c r="AC1830" s="3">
        <v>0</v>
      </c>
      <c r="AD1830" s="4">
        <v>0</v>
      </c>
      <c r="AE1830" s="3">
        <v>0</v>
      </c>
      <c r="AF1830" s="4">
        <v>0</v>
      </c>
      <c r="AG1830" s="3">
        <v>1</v>
      </c>
      <c r="AH1830" s="4">
        <v>0</v>
      </c>
      <c r="AI1830" s="4">
        <v>0</v>
      </c>
      <c r="AJ1830" s="4">
        <v>0</v>
      </c>
      <c r="AK1830" s="4">
        <v>0</v>
      </c>
      <c r="AL1830" t="s">
        <v>2891</v>
      </c>
      <c r="AM1830" t="s">
        <v>13</v>
      </c>
    </row>
    <row r="1831" spans="1:39" x14ac:dyDescent="0.25">
      <c r="A1831" t="s">
        <v>2178</v>
      </c>
      <c r="B1831" t="s">
        <v>2160</v>
      </c>
      <c r="C1831" t="s">
        <v>3</v>
      </c>
      <c r="D1831" t="s">
        <v>2167</v>
      </c>
      <c r="E1831" t="str">
        <f>_xlfn.XLOOKUP(D1831,Planilha2!A:A,Planilha2!B:B)</f>
        <v>Arena Adm.</v>
      </c>
      <c r="F1831" s="2">
        <v>45328</v>
      </c>
      <c r="G1831" t="s">
        <v>2349</v>
      </c>
      <c r="H1831" s="10" t="s">
        <v>5756</v>
      </c>
      <c r="I1831" t="s">
        <v>2353</v>
      </c>
      <c r="J1831" t="s">
        <v>2354</v>
      </c>
      <c r="K1831" t="s">
        <v>2171</v>
      </c>
      <c r="L1831" t="str">
        <f t="shared" si="56"/>
        <v>Material</v>
      </c>
      <c r="M1831" t="s">
        <v>0</v>
      </c>
      <c r="N1831" t="s">
        <v>0</v>
      </c>
      <c r="O1831" t="s">
        <v>2165</v>
      </c>
      <c r="P1831">
        <v>2118</v>
      </c>
      <c r="Q1831" t="str">
        <f>_xlfn.XLOOKUP(P1831,Planilha1!$A$2:$A$3,Planilha1!$B$2:$B$3)</f>
        <v>Arena</v>
      </c>
      <c r="R1831" t="s">
        <v>0</v>
      </c>
      <c r="S1831" s="3">
        <v>1</v>
      </c>
      <c r="T1831" t="s">
        <v>210</v>
      </c>
      <c r="U1831" s="3">
        <v>1</v>
      </c>
      <c r="V1831" t="s">
        <v>210</v>
      </c>
      <c r="W1831" s="4">
        <v>59.5</v>
      </c>
      <c r="X1831" s="17">
        <f t="shared" si="57"/>
        <v>59.5</v>
      </c>
      <c r="Y1831" t="s">
        <v>11</v>
      </c>
      <c r="Z1831" s="3">
        <v>1</v>
      </c>
      <c r="AA1831" s="3">
        <v>0</v>
      </c>
      <c r="AB1831" s="3">
        <v>0</v>
      </c>
      <c r="AC1831" s="3">
        <v>0</v>
      </c>
      <c r="AD1831" s="4">
        <v>0</v>
      </c>
      <c r="AE1831" s="3">
        <v>0</v>
      </c>
      <c r="AF1831" s="4">
        <v>0</v>
      </c>
      <c r="AG1831" s="3">
        <v>1</v>
      </c>
      <c r="AH1831" s="4">
        <v>0</v>
      </c>
      <c r="AI1831" s="4">
        <v>0</v>
      </c>
      <c r="AJ1831" s="4">
        <v>0</v>
      </c>
      <c r="AK1831" s="4">
        <v>0</v>
      </c>
      <c r="AL1831" t="s">
        <v>2891</v>
      </c>
      <c r="AM1831" t="s">
        <v>13</v>
      </c>
    </row>
    <row r="1832" spans="1:39" x14ac:dyDescent="0.25">
      <c r="A1832" t="s">
        <v>2182</v>
      </c>
      <c r="B1832" t="s">
        <v>2160</v>
      </c>
      <c r="C1832" t="s">
        <v>3</v>
      </c>
      <c r="D1832" t="s">
        <v>2167</v>
      </c>
      <c r="E1832" t="str">
        <f>_xlfn.XLOOKUP(D1832,Planilha2!A:A,Planilha2!B:B)</f>
        <v>Arena Adm.</v>
      </c>
      <c r="F1832" s="2">
        <v>45328</v>
      </c>
      <c r="G1832" t="s">
        <v>2349</v>
      </c>
      <c r="H1832" s="10" t="s">
        <v>5756</v>
      </c>
      <c r="I1832" t="s">
        <v>2361</v>
      </c>
      <c r="J1832" t="s">
        <v>2362</v>
      </c>
      <c r="K1832" t="s">
        <v>2181</v>
      </c>
      <c r="L1832" t="str">
        <f t="shared" si="56"/>
        <v>Material</v>
      </c>
      <c r="M1832" t="s">
        <v>0</v>
      </c>
      <c r="N1832" t="s">
        <v>0</v>
      </c>
      <c r="O1832" t="s">
        <v>2165</v>
      </c>
      <c r="P1832">
        <v>2118</v>
      </c>
      <c r="Q1832" t="str">
        <f>_xlfn.XLOOKUP(P1832,Planilha1!$A$2:$A$3,Planilha1!$B$2:$B$3)</f>
        <v>Arena</v>
      </c>
      <c r="R1832" t="s">
        <v>0</v>
      </c>
      <c r="S1832" s="3">
        <v>1</v>
      </c>
      <c r="T1832" t="s">
        <v>210</v>
      </c>
      <c r="U1832" s="3">
        <v>1</v>
      </c>
      <c r="V1832" t="s">
        <v>210</v>
      </c>
      <c r="W1832" s="4">
        <v>226.2</v>
      </c>
      <c r="X1832" s="17">
        <f t="shared" si="57"/>
        <v>226.2</v>
      </c>
      <c r="Y1832" t="s">
        <v>11</v>
      </c>
      <c r="Z1832" s="3">
        <v>1</v>
      </c>
      <c r="AA1832" s="3">
        <v>0</v>
      </c>
      <c r="AB1832" s="3">
        <v>0</v>
      </c>
      <c r="AC1832" s="3">
        <v>0</v>
      </c>
      <c r="AD1832" s="4">
        <v>0</v>
      </c>
      <c r="AE1832" s="3">
        <v>0</v>
      </c>
      <c r="AF1832" s="4">
        <v>0</v>
      </c>
      <c r="AG1832" s="3">
        <v>1</v>
      </c>
      <c r="AH1832" s="4">
        <v>0</v>
      </c>
      <c r="AI1832" s="4">
        <v>0</v>
      </c>
      <c r="AJ1832" s="4">
        <v>0</v>
      </c>
      <c r="AK1832" s="4">
        <v>0</v>
      </c>
      <c r="AL1832" t="s">
        <v>2891</v>
      </c>
      <c r="AM1832" t="s">
        <v>13</v>
      </c>
    </row>
    <row r="1833" spans="1:39" x14ac:dyDescent="0.25">
      <c r="A1833" t="s">
        <v>2185</v>
      </c>
      <c r="B1833" t="s">
        <v>2160</v>
      </c>
      <c r="C1833" t="s">
        <v>3</v>
      </c>
      <c r="D1833" t="s">
        <v>2167</v>
      </c>
      <c r="E1833" t="str">
        <f>_xlfn.XLOOKUP(D1833,Planilha2!A:A,Planilha2!B:B)</f>
        <v>Arena Adm.</v>
      </c>
      <c r="F1833" s="2">
        <v>45328</v>
      </c>
      <c r="G1833" t="s">
        <v>2349</v>
      </c>
      <c r="H1833" s="10" t="s">
        <v>5756</v>
      </c>
      <c r="I1833" t="s">
        <v>2892</v>
      </c>
      <c r="J1833" t="s">
        <v>2893</v>
      </c>
      <c r="K1833" t="s">
        <v>2171</v>
      </c>
      <c r="L1833" t="str">
        <f t="shared" si="56"/>
        <v>Material</v>
      </c>
      <c r="M1833" t="s">
        <v>0</v>
      </c>
      <c r="N1833" t="s">
        <v>0</v>
      </c>
      <c r="O1833" t="s">
        <v>2165</v>
      </c>
      <c r="P1833">
        <v>2118</v>
      </c>
      <c r="Q1833" t="str">
        <f>_xlfn.XLOOKUP(P1833,Planilha1!$A$2:$A$3,Planilha1!$B$2:$B$3)</f>
        <v>Arena</v>
      </c>
      <c r="R1833" t="s">
        <v>0</v>
      </c>
      <c r="S1833" s="3">
        <v>1</v>
      </c>
      <c r="T1833" t="s">
        <v>1147</v>
      </c>
      <c r="U1833" s="3">
        <v>1</v>
      </c>
      <c r="V1833" t="s">
        <v>1147</v>
      </c>
      <c r="W1833" s="4">
        <v>28.32</v>
      </c>
      <c r="X1833" s="17">
        <f t="shared" si="57"/>
        <v>28.32</v>
      </c>
      <c r="Y1833" t="s">
        <v>11</v>
      </c>
      <c r="Z1833" s="3">
        <v>1</v>
      </c>
      <c r="AA1833" s="3">
        <v>0</v>
      </c>
      <c r="AB1833" s="3">
        <v>0</v>
      </c>
      <c r="AC1833" s="3">
        <v>0</v>
      </c>
      <c r="AD1833" s="4">
        <v>0</v>
      </c>
      <c r="AE1833" s="3">
        <v>0</v>
      </c>
      <c r="AF1833" s="4">
        <v>0</v>
      </c>
      <c r="AG1833" s="3">
        <v>1</v>
      </c>
      <c r="AH1833" s="4">
        <v>0</v>
      </c>
      <c r="AI1833" s="4">
        <v>0</v>
      </c>
      <c r="AJ1833" s="4">
        <v>0</v>
      </c>
      <c r="AK1833" s="4">
        <v>0</v>
      </c>
      <c r="AL1833" t="s">
        <v>2891</v>
      </c>
      <c r="AM1833" t="s">
        <v>13</v>
      </c>
    </row>
    <row r="1834" spans="1:39" x14ac:dyDescent="0.25">
      <c r="A1834" t="s">
        <v>2188</v>
      </c>
      <c r="B1834" t="s">
        <v>2160</v>
      </c>
      <c r="C1834" t="s">
        <v>3</v>
      </c>
      <c r="D1834" t="s">
        <v>2167</v>
      </c>
      <c r="E1834" t="str">
        <f>_xlfn.XLOOKUP(D1834,Planilha2!A:A,Planilha2!B:B)</f>
        <v>Arena Adm.</v>
      </c>
      <c r="F1834" s="2">
        <v>45328</v>
      </c>
      <c r="G1834" t="s">
        <v>2349</v>
      </c>
      <c r="H1834" s="10" t="s">
        <v>5756</v>
      </c>
      <c r="I1834" t="s">
        <v>2892</v>
      </c>
      <c r="J1834" t="s">
        <v>2893</v>
      </c>
      <c r="K1834" t="s">
        <v>2171</v>
      </c>
      <c r="L1834" t="str">
        <f t="shared" si="56"/>
        <v>Material</v>
      </c>
      <c r="M1834" t="s">
        <v>0</v>
      </c>
      <c r="N1834" t="s">
        <v>0</v>
      </c>
      <c r="O1834" t="s">
        <v>2165</v>
      </c>
      <c r="P1834">
        <v>2118</v>
      </c>
      <c r="Q1834" t="str">
        <f>_xlfn.XLOOKUP(P1834,Planilha1!$A$2:$A$3,Planilha1!$B$2:$B$3)</f>
        <v>Arena</v>
      </c>
      <c r="R1834" t="s">
        <v>0</v>
      </c>
      <c r="S1834" s="3">
        <v>1</v>
      </c>
      <c r="T1834" t="s">
        <v>1147</v>
      </c>
      <c r="U1834" s="3">
        <v>1</v>
      </c>
      <c r="V1834" t="s">
        <v>1147</v>
      </c>
      <c r="W1834" s="4">
        <v>101.1</v>
      </c>
      <c r="X1834" s="17">
        <f t="shared" si="57"/>
        <v>101.1</v>
      </c>
      <c r="Y1834" t="s">
        <v>11</v>
      </c>
      <c r="Z1834" s="3">
        <v>1</v>
      </c>
      <c r="AA1834" s="3">
        <v>0</v>
      </c>
      <c r="AB1834" s="3">
        <v>0</v>
      </c>
      <c r="AC1834" s="3">
        <v>0</v>
      </c>
      <c r="AD1834" s="4">
        <v>0</v>
      </c>
      <c r="AE1834" s="3">
        <v>0</v>
      </c>
      <c r="AF1834" s="4">
        <v>0</v>
      </c>
      <c r="AG1834" s="3">
        <v>1</v>
      </c>
      <c r="AH1834" s="4">
        <v>0</v>
      </c>
      <c r="AI1834" s="4">
        <v>0</v>
      </c>
      <c r="AJ1834" s="4">
        <v>0</v>
      </c>
      <c r="AK1834" s="4">
        <v>0</v>
      </c>
      <c r="AL1834" t="s">
        <v>2891</v>
      </c>
      <c r="AM1834" t="s">
        <v>13</v>
      </c>
    </row>
    <row r="1835" spans="1:39" x14ac:dyDescent="0.25">
      <c r="A1835" t="s">
        <v>2189</v>
      </c>
      <c r="B1835" t="s">
        <v>2160</v>
      </c>
      <c r="C1835" t="s">
        <v>3</v>
      </c>
      <c r="D1835" t="s">
        <v>2167</v>
      </c>
      <c r="E1835" t="str">
        <f>_xlfn.XLOOKUP(D1835,Planilha2!A:A,Planilha2!B:B)</f>
        <v>Arena Adm.</v>
      </c>
      <c r="F1835" s="2">
        <v>45328</v>
      </c>
      <c r="G1835" t="s">
        <v>2349</v>
      </c>
      <c r="H1835" s="10" t="s">
        <v>5756</v>
      </c>
      <c r="I1835" t="s">
        <v>2892</v>
      </c>
      <c r="J1835" t="s">
        <v>2893</v>
      </c>
      <c r="K1835" t="s">
        <v>2171</v>
      </c>
      <c r="L1835" t="str">
        <f t="shared" si="56"/>
        <v>Material</v>
      </c>
      <c r="M1835" t="s">
        <v>0</v>
      </c>
      <c r="N1835" t="s">
        <v>0</v>
      </c>
      <c r="O1835" t="s">
        <v>2165</v>
      </c>
      <c r="P1835">
        <v>2118</v>
      </c>
      <c r="Q1835" t="str">
        <f>_xlfn.XLOOKUP(P1835,Planilha1!$A$2:$A$3,Planilha1!$B$2:$B$3)</f>
        <v>Arena</v>
      </c>
      <c r="R1835" t="s">
        <v>0</v>
      </c>
      <c r="S1835" s="3">
        <v>1</v>
      </c>
      <c r="T1835" t="s">
        <v>1147</v>
      </c>
      <c r="U1835" s="3">
        <v>1</v>
      </c>
      <c r="V1835" t="s">
        <v>1147</v>
      </c>
      <c r="W1835" s="4">
        <v>27.54</v>
      </c>
      <c r="X1835" s="17">
        <f t="shared" si="57"/>
        <v>27.54</v>
      </c>
      <c r="Y1835" t="s">
        <v>11</v>
      </c>
      <c r="Z1835" s="3">
        <v>1</v>
      </c>
      <c r="AA1835" s="3">
        <v>0</v>
      </c>
      <c r="AB1835" s="3">
        <v>0</v>
      </c>
      <c r="AC1835" s="3">
        <v>0</v>
      </c>
      <c r="AD1835" s="4">
        <v>0</v>
      </c>
      <c r="AE1835" s="3">
        <v>0</v>
      </c>
      <c r="AF1835" s="4">
        <v>0</v>
      </c>
      <c r="AG1835" s="3">
        <v>1</v>
      </c>
      <c r="AH1835" s="4">
        <v>0</v>
      </c>
      <c r="AI1835" s="4">
        <v>0</v>
      </c>
      <c r="AJ1835" s="4">
        <v>0</v>
      </c>
      <c r="AK1835" s="4">
        <v>0</v>
      </c>
      <c r="AL1835" t="s">
        <v>2891</v>
      </c>
      <c r="AM1835" t="s">
        <v>13</v>
      </c>
    </row>
    <row r="1836" spans="1:39" x14ac:dyDescent="0.25">
      <c r="A1836" t="s">
        <v>2159</v>
      </c>
      <c r="B1836" t="s">
        <v>2160</v>
      </c>
      <c r="C1836" t="s">
        <v>3</v>
      </c>
      <c r="D1836" t="s">
        <v>2234</v>
      </c>
      <c r="E1836" t="str">
        <f>_xlfn.XLOOKUP(D1836,Planilha2!A:A,Planilha2!B:B)</f>
        <v>Arena Operações</v>
      </c>
      <c r="F1836" s="2">
        <v>45328</v>
      </c>
      <c r="G1836" t="s">
        <v>2239</v>
      </c>
      <c r="H1836" s="10" t="s">
        <v>5736</v>
      </c>
      <c r="I1836" t="s">
        <v>2236</v>
      </c>
      <c r="J1836" t="s">
        <v>2237</v>
      </c>
      <c r="K1836" t="s">
        <v>1146</v>
      </c>
      <c r="L1836" t="str">
        <f t="shared" si="56"/>
        <v>Material</v>
      </c>
      <c r="M1836" t="s">
        <v>0</v>
      </c>
      <c r="N1836" t="s">
        <v>0</v>
      </c>
      <c r="O1836" t="s">
        <v>2165</v>
      </c>
      <c r="P1836">
        <v>2118</v>
      </c>
      <c r="Q1836" t="str">
        <f>_xlfn.XLOOKUP(P1836,Planilha1!$A$2:$A$3,Planilha1!$B$2:$B$3)</f>
        <v>Arena</v>
      </c>
      <c r="R1836" t="s">
        <v>0</v>
      </c>
      <c r="S1836" s="3">
        <v>100</v>
      </c>
      <c r="T1836" t="s">
        <v>210</v>
      </c>
      <c r="U1836" s="3">
        <v>100</v>
      </c>
      <c r="V1836" t="s">
        <v>210</v>
      </c>
      <c r="W1836" s="4">
        <v>3.46</v>
      </c>
      <c r="X1836" s="17">
        <f t="shared" si="57"/>
        <v>346</v>
      </c>
      <c r="Y1836" t="s">
        <v>11</v>
      </c>
      <c r="Z1836" s="3">
        <v>1</v>
      </c>
      <c r="AA1836" s="3">
        <v>0</v>
      </c>
      <c r="AB1836" s="3">
        <v>0</v>
      </c>
      <c r="AC1836" s="3">
        <v>0</v>
      </c>
      <c r="AD1836" s="4">
        <v>0</v>
      </c>
      <c r="AE1836" s="3">
        <v>0</v>
      </c>
      <c r="AF1836" s="4">
        <v>0</v>
      </c>
      <c r="AG1836" s="3">
        <v>1</v>
      </c>
      <c r="AH1836" s="4">
        <v>0</v>
      </c>
      <c r="AI1836" s="4">
        <v>0</v>
      </c>
      <c r="AJ1836" s="4">
        <v>0</v>
      </c>
      <c r="AK1836" s="4">
        <v>0</v>
      </c>
      <c r="AL1836" t="s">
        <v>2894</v>
      </c>
      <c r="AM1836" t="s">
        <v>13</v>
      </c>
    </row>
    <row r="1837" spans="1:39" x14ac:dyDescent="0.25">
      <c r="A1837" t="s">
        <v>2159</v>
      </c>
      <c r="B1837" t="s">
        <v>2160</v>
      </c>
      <c r="C1837" t="s">
        <v>3</v>
      </c>
      <c r="D1837" t="s">
        <v>2266</v>
      </c>
      <c r="E1837" t="str">
        <f>_xlfn.XLOOKUP(D1837,Planilha2!A:A,Planilha2!B:B)</f>
        <v>Arena Manut</v>
      </c>
      <c r="F1837" s="2">
        <v>45328</v>
      </c>
      <c r="G1837" t="s">
        <v>71</v>
      </c>
      <c r="H1837" s="10" t="s">
        <v>5595</v>
      </c>
      <c r="I1837" t="s">
        <v>40</v>
      </c>
      <c r="J1837" t="s">
        <v>2267</v>
      </c>
      <c r="K1837" t="s">
        <v>8</v>
      </c>
      <c r="L1837" t="str">
        <f t="shared" si="56"/>
        <v>Serviço</v>
      </c>
      <c r="M1837" t="s">
        <v>0</v>
      </c>
      <c r="N1837" t="s">
        <v>0</v>
      </c>
      <c r="O1837" t="s">
        <v>2165</v>
      </c>
      <c r="P1837">
        <v>2118</v>
      </c>
      <c r="Q1837" t="str">
        <f>_xlfn.XLOOKUP(P1837,Planilha1!$A$2:$A$3,Planilha1!$B$2:$B$3)</f>
        <v>Arena</v>
      </c>
      <c r="R1837" t="s">
        <v>0</v>
      </c>
      <c r="S1837" s="3">
        <v>1</v>
      </c>
      <c r="T1837" t="s">
        <v>10</v>
      </c>
      <c r="U1837" s="3">
        <v>1</v>
      </c>
      <c r="V1837" t="s">
        <v>10</v>
      </c>
      <c r="W1837" s="4">
        <v>3571.2</v>
      </c>
      <c r="X1837" s="17">
        <f t="shared" si="57"/>
        <v>3571.2</v>
      </c>
      <c r="Y1837" t="s">
        <v>11</v>
      </c>
      <c r="Z1837" s="3">
        <v>1</v>
      </c>
      <c r="AA1837" s="3">
        <v>0</v>
      </c>
      <c r="AB1837" s="3">
        <v>0</v>
      </c>
      <c r="AC1837" s="3">
        <v>0</v>
      </c>
      <c r="AD1837" s="4">
        <v>0</v>
      </c>
      <c r="AE1837" s="3">
        <v>0</v>
      </c>
      <c r="AF1837" s="4">
        <v>0</v>
      </c>
      <c r="AG1837" s="3">
        <v>1</v>
      </c>
      <c r="AH1837" s="4">
        <v>0</v>
      </c>
      <c r="AI1837" s="4">
        <v>0</v>
      </c>
      <c r="AJ1837" s="4">
        <v>0</v>
      </c>
      <c r="AK1837" s="4">
        <v>0</v>
      </c>
      <c r="AL1837" t="s">
        <v>2895</v>
      </c>
      <c r="AM1837" t="s">
        <v>13</v>
      </c>
    </row>
    <row r="1838" spans="1:39" x14ac:dyDescent="0.25">
      <c r="A1838" t="s">
        <v>2159</v>
      </c>
      <c r="B1838" t="s">
        <v>2160</v>
      </c>
      <c r="C1838" t="s">
        <v>3</v>
      </c>
      <c r="D1838" t="s">
        <v>2167</v>
      </c>
      <c r="E1838" t="str">
        <f>_xlfn.XLOOKUP(D1838,Planilha2!A:A,Planilha2!B:B)</f>
        <v>Arena Adm.</v>
      </c>
      <c r="F1838" s="2">
        <v>45329</v>
      </c>
      <c r="G1838" t="s">
        <v>2223</v>
      </c>
      <c r="H1838" s="10" t="s">
        <v>5733</v>
      </c>
      <c r="I1838" t="s">
        <v>2569</v>
      </c>
      <c r="J1838" t="s">
        <v>2570</v>
      </c>
      <c r="K1838" t="s">
        <v>8</v>
      </c>
      <c r="L1838" t="str">
        <f t="shared" si="56"/>
        <v>Serviço</v>
      </c>
      <c r="M1838" t="s">
        <v>0</v>
      </c>
      <c r="N1838" t="s">
        <v>0</v>
      </c>
      <c r="O1838" t="s">
        <v>2165</v>
      </c>
      <c r="P1838">
        <v>2118</v>
      </c>
      <c r="Q1838" t="str">
        <f>_xlfn.XLOOKUP(P1838,Planilha1!$A$2:$A$3,Planilha1!$B$2:$B$3)</f>
        <v>Arena</v>
      </c>
      <c r="R1838" t="s">
        <v>0</v>
      </c>
      <c r="S1838" s="3">
        <v>1</v>
      </c>
      <c r="T1838" t="s">
        <v>10</v>
      </c>
      <c r="U1838" s="3">
        <v>1</v>
      </c>
      <c r="V1838" t="s">
        <v>10</v>
      </c>
      <c r="W1838" s="4">
        <v>1538.75</v>
      </c>
      <c r="X1838" s="17">
        <f t="shared" si="57"/>
        <v>1538.75</v>
      </c>
      <c r="Y1838" t="s">
        <v>11</v>
      </c>
      <c r="Z1838" s="3">
        <v>1</v>
      </c>
      <c r="AA1838" s="3">
        <v>0</v>
      </c>
      <c r="AB1838" s="3">
        <v>0</v>
      </c>
      <c r="AC1838" s="3">
        <v>0</v>
      </c>
      <c r="AD1838" s="4">
        <v>0</v>
      </c>
      <c r="AE1838" s="3">
        <v>0</v>
      </c>
      <c r="AF1838" s="4">
        <v>0</v>
      </c>
      <c r="AG1838" s="3">
        <v>1</v>
      </c>
      <c r="AH1838" s="4">
        <v>0</v>
      </c>
      <c r="AI1838" s="4">
        <v>0</v>
      </c>
      <c r="AJ1838" s="4">
        <v>0</v>
      </c>
      <c r="AK1838" s="4">
        <v>0</v>
      </c>
      <c r="AL1838" t="s">
        <v>2896</v>
      </c>
      <c r="AM1838" t="s">
        <v>13</v>
      </c>
    </row>
    <row r="1839" spans="1:39" x14ac:dyDescent="0.25">
      <c r="A1839" t="s">
        <v>2159</v>
      </c>
      <c r="B1839" t="s">
        <v>2160</v>
      </c>
      <c r="C1839" t="s">
        <v>3</v>
      </c>
      <c r="D1839" t="s">
        <v>2241</v>
      </c>
      <c r="E1839" t="str">
        <f>_xlfn.XLOOKUP(D1839,Planilha2!A:A,Planilha2!B:B)</f>
        <v>CC Marketing</v>
      </c>
      <c r="F1839" s="2">
        <v>45329</v>
      </c>
      <c r="G1839" t="s">
        <v>46</v>
      </c>
      <c r="H1839" s="10" t="s">
        <v>46</v>
      </c>
      <c r="I1839" t="s">
        <v>813</v>
      </c>
      <c r="J1839" t="s">
        <v>2897</v>
      </c>
      <c r="K1839" t="s">
        <v>8</v>
      </c>
      <c r="L1839" t="str">
        <f t="shared" si="56"/>
        <v>Serviço</v>
      </c>
      <c r="M1839" t="s">
        <v>0</v>
      </c>
      <c r="N1839" t="s">
        <v>0</v>
      </c>
      <c r="O1839" t="s">
        <v>2165</v>
      </c>
      <c r="P1839">
        <v>1118</v>
      </c>
      <c r="Q1839" t="str">
        <f>_xlfn.XLOOKUP(P1839,Planilha1!$A$2:$A$3,Planilha1!$B$2:$B$3)</f>
        <v>Riocentro</v>
      </c>
      <c r="R1839" t="s">
        <v>0</v>
      </c>
      <c r="S1839" s="3">
        <v>1</v>
      </c>
      <c r="T1839" t="s">
        <v>10</v>
      </c>
      <c r="U1839" s="3">
        <v>1</v>
      </c>
      <c r="V1839" t="s">
        <v>10</v>
      </c>
      <c r="W1839" s="4">
        <v>1320</v>
      </c>
      <c r="X1839" s="17">
        <f t="shared" si="57"/>
        <v>1320</v>
      </c>
      <c r="Y1839" t="s">
        <v>11</v>
      </c>
      <c r="Z1839" s="3">
        <v>1</v>
      </c>
      <c r="AA1839" s="3">
        <v>0</v>
      </c>
      <c r="AB1839" s="3">
        <v>0</v>
      </c>
      <c r="AC1839" s="3">
        <v>0</v>
      </c>
      <c r="AD1839" s="4">
        <v>0</v>
      </c>
      <c r="AE1839" s="3">
        <v>0</v>
      </c>
      <c r="AF1839" s="4">
        <v>0</v>
      </c>
      <c r="AG1839" s="3">
        <v>1</v>
      </c>
      <c r="AH1839" s="4">
        <v>0</v>
      </c>
      <c r="AI1839" s="4">
        <v>0</v>
      </c>
      <c r="AJ1839" s="4">
        <v>0</v>
      </c>
      <c r="AK1839" s="4">
        <v>0</v>
      </c>
      <c r="AL1839" t="s">
        <v>2898</v>
      </c>
      <c r="AM1839" t="s">
        <v>13</v>
      </c>
    </row>
    <row r="1840" spans="1:39" x14ac:dyDescent="0.25">
      <c r="A1840" t="s">
        <v>2159</v>
      </c>
      <c r="B1840" t="s">
        <v>2160</v>
      </c>
      <c r="C1840" t="s">
        <v>3</v>
      </c>
      <c r="D1840" t="s">
        <v>2519</v>
      </c>
      <c r="E1840" t="str">
        <f>_xlfn.XLOOKUP(D1840,Planilha2!A:A,Planilha2!B:B)</f>
        <v>Arena Juridíco</v>
      </c>
      <c r="F1840" s="2">
        <v>45329</v>
      </c>
      <c r="G1840" t="s">
        <v>2635</v>
      </c>
      <c r="H1840" s="10" t="s">
        <v>5792</v>
      </c>
      <c r="I1840" t="s">
        <v>2253</v>
      </c>
      <c r="J1840" t="s">
        <v>2254</v>
      </c>
      <c r="K1840" t="s">
        <v>2255</v>
      </c>
      <c r="L1840" t="str">
        <f t="shared" si="56"/>
        <v>Serviço</v>
      </c>
      <c r="M1840" t="s">
        <v>0</v>
      </c>
      <c r="N1840" t="s">
        <v>0</v>
      </c>
      <c r="O1840" t="s">
        <v>2165</v>
      </c>
      <c r="P1840">
        <v>2118</v>
      </c>
      <c r="Q1840" t="str">
        <f>_xlfn.XLOOKUP(P1840,Planilha1!$A$2:$A$3,Planilha1!$B$2:$B$3)</f>
        <v>Arena</v>
      </c>
      <c r="R1840" t="s">
        <v>0</v>
      </c>
      <c r="S1840" s="3">
        <v>2096</v>
      </c>
      <c r="T1840" t="s">
        <v>10</v>
      </c>
      <c r="U1840" s="3">
        <v>2096</v>
      </c>
      <c r="V1840" t="s">
        <v>10</v>
      </c>
      <c r="W1840" s="4">
        <v>1</v>
      </c>
      <c r="X1840" s="17">
        <f t="shared" si="57"/>
        <v>2096</v>
      </c>
      <c r="Y1840" t="s">
        <v>11</v>
      </c>
      <c r="Z1840" s="3">
        <v>1</v>
      </c>
      <c r="AA1840" s="3">
        <v>0</v>
      </c>
      <c r="AB1840" s="3">
        <v>0</v>
      </c>
      <c r="AC1840" s="3">
        <v>0</v>
      </c>
      <c r="AD1840" s="4">
        <v>0</v>
      </c>
      <c r="AE1840" s="3">
        <v>0</v>
      </c>
      <c r="AF1840" s="4">
        <v>0</v>
      </c>
      <c r="AG1840" s="3">
        <v>1</v>
      </c>
      <c r="AH1840" s="4">
        <v>0</v>
      </c>
      <c r="AI1840" s="4">
        <v>0</v>
      </c>
      <c r="AJ1840" s="4">
        <v>0</v>
      </c>
      <c r="AK1840" s="4">
        <v>0</v>
      </c>
      <c r="AL1840" t="s">
        <v>2899</v>
      </c>
      <c r="AM1840" t="s">
        <v>13</v>
      </c>
    </row>
    <row r="1841" spans="1:39" x14ac:dyDescent="0.25">
      <c r="A1841" t="s">
        <v>2159</v>
      </c>
      <c r="B1841" t="s">
        <v>2160</v>
      </c>
      <c r="C1841" t="s">
        <v>3</v>
      </c>
      <c r="D1841" t="s">
        <v>2251</v>
      </c>
      <c r="E1841" t="str">
        <f>_xlfn.XLOOKUP(D1841,Planilha2!A:A,Planilha2!B:B)</f>
        <v>CC Juridíco</v>
      </c>
      <c r="F1841" s="2">
        <v>45329</v>
      </c>
      <c r="G1841" t="s">
        <v>2635</v>
      </c>
      <c r="H1841" s="10" t="s">
        <v>5792</v>
      </c>
      <c r="I1841" t="s">
        <v>2253</v>
      </c>
      <c r="J1841" t="s">
        <v>2254</v>
      </c>
      <c r="K1841" t="s">
        <v>2255</v>
      </c>
      <c r="L1841" t="str">
        <f t="shared" si="56"/>
        <v>Serviço</v>
      </c>
      <c r="M1841" t="s">
        <v>0</v>
      </c>
      <c r="N1841" t="s">
        <v>0</v>
      </c>
      <c r="O1841" t="s">
        <v>2165</v>
      </c>
      <c r="P1841">
        <v>1118</v>
      </c>
      <c r="Q1841" t="str">
        <f>_xlfn.XLOOKUP(P1841,Planilha1!$A$2:$A$3,Planilha1!$B$2:$B$3)</f>
        <v>Riocentro</v>
      </c>
      <c r="R1841" t="s">
        <v>0</v>
      </c>
      <c r="S1841" s="3">
        <v>288</v>
      </c>
      <c r="T1841" t="s">
        <v>10</v>
      </c>
      <c r="U1841" s="3">
        <v>288</v>
      </c>
      <c r="V1841" t="s">
        <v>10</v>
      </c>
      <c r="W1841" s="4">
        <v>1</v>
      </c>
      <c r="X1841" s="17">
        <f t="shared" si="57"/>
        <v>288</v>
      </c>
      <c r="Y1841" t="s">
        <v>11</v>
      </c>
      <c r="Z1841" s="3">
        <v>1</v>
      </c>
      <c r="AA1841" s="3">
        <v>0</v>
      </c>
      <c r="AB1841" s="3">
        <v>0</v>
      </c>
      <c r="AC1841" s="3">
        <v>0</v>
      </c>
      <c r="AD1841" s="4">
        <v>0</v>
      </c>
      <c r="AE1841" s="3">
        <v>0</v>
      </c>
      <c r="AF1841" s="4">
        <v>0</v>
      </c>
      <c r="AG1841" s="3">
        <v>1</v>
      </c>
      <c r="AH1841" s="4">
        <v>0</v>
      </c>
      <c r="AI1841" s="4">
        <v>0</v>
      </c>
      <c r="AJ1841" s="4">
        <v>0</v>
      </c>
      <c r="AK1841" s="4">
        <v>0</v>
      </c>
      <c r="AL1841" t="s">
        <v>2900</v>
      </c>
      <c r="AM1841" t="s">
        <v>13</v>
      </c>
    </row>
    <row r="1842" spans="1:39" x14ac:dyDescent="0.25">
      <c r="A1842" t="s">
        <v>2159</v>
      </c>
      <c r="B1842" t="s">
        <v>2160</v>
      </c>
      <c r="C1842" t="s">
        <v>3</v>
      </c>
      <c r="D1842" t="s">
        <v>2161</v>
      </c>
      <c r="E1842" t="str">
        <f>_xlfn.XLOOKUP(D1842,Planilha2!A:A,Planilha2!B:B)</f>
        <v>CC Manutençao</v>
      </c>
      <c r="F1842" s="2">
        <v>45329</v>
      </c>
      <c r="G1842" t="s">
        <v>2470</v>
      </c>
      <c r="H1842" s="10" t="s">
        <v>5770</v>
      </c>
      <c r="I1842" t="s">
        <v>2901</v>
      </c>
      <c r="J1842" t="s">
        <v>2902</v>
      </c>
      <c r="K1842" t="s">
        <v>1146</v>
      </c>
      <c r="L1842" t="str">
        <f t="shared" si="56"/>
        <v>Material</v>
      </c>
      <c r="M1842" t="s">
        <v>0</v>
      </c>
      <c r="N1842" t="s">
        <v>0</v>
      </c>
      <c r="O1842" t="s">
        <v>2165</v>
      </c>
      <c r="P1842">
        <v>1118</v>
      </c>
      <c r="Q1842" t="str">
        <f>_xlfn.XLOOKUP(P1842,Planilha1!$A$2:$A$3,Planilha1!$B$2:$B$3)</f>
        <v>Riocentro</v>
      </c>
      <c r="R1842" t="s">
        <v>2297</v>
      </c>
      <c r="S1842" s="3">
        <v>5</v>
      </c>
      <c r="T1842" t="s">
        <v>210</v>
      </c>
      <c r="U1842" s="3">
        <v>5</v>
      </c>
      <c r="V1842" t="s">
        <v>210</v>
      </c>
      <c r="W1842" s="4">
        <v>123.71</v>
      </c>
      <c r="X1842" s="17">
        <f t="shared" si="57"/>
        <v>618.54999999999995</v>
      </c>
      <c r="Y1842" t="s">
        <v>11</v>
      </c>
      <c r="Z1842" s="3">
        <v>1</v>
      </c>
      <c r="AA1842" s="3">
        <v>0</v>
      </c>
      <c r="AB1842" s="3">
        <v>0</v>
      </c>
      <c r="AC1842" s="3">
        <v>0</v>
      </c>
      <c r="AD1842" s="4">
        <v>0</v>
      </c>
      <c r="AE1842" s="3">
        <v>0</v>
      </c>
      <c r="AF1842" s="4">
        <v>0</v>
      </c>
      <c r="AG1842" s="3">
        <v>1</v>
      </c>
      <c r="AH1842" s="4">
        <v>0</v>
      </c>
      <c r="AI1842" s="4">
        <v>0</v>
      </c>
      <c r="AJ1842" s="4">
        <v>0</v>
      </c>
      <c r="AK1842" s="4">
        <v>0</v>
      </c>
      <c r="AL1842" t="s">
        <v>2903</v>
      </c>
      <c r="AM1842" t="s">
        <v>13</v>
      </c>
    </row>
    <row r="1843" spans="1:39" x14ac:dyDescent="0.25">
      <c r="A1843" t="s">
        <v>2182</v>
      </c>
      <c r="B1843" t="s">
        <v>2160</v>
      </c>
      <c r="C1843" t="s">
        <v>3</v>
      </c>
      <c r="D1843" t="s">
        <v>2161</v>
      </c>
      <c r="E1843" t="str">
        <f>_xlfn.XLOOKUP(D1843,Planilha2!A:A,Planilha2!B:B)</f>
        <v>CC Manutençao</v>
      </c>
      <c r="F1843" s="2">
        <v>45329</v>
      </c>
      <c r="G1843" t="s">
        <v>2470</v>
      </c>
      <c r="H1843" s="10" t="s">
        <v>5770</v>
      </c>
      <c r="I1843" t="s">
        <v>2904</v>
      </c>
      <c r="J1843" t="s">
        <v>2905</v>
      </c>
      <c r="K1843" t="s">
        <v>1146</v>
      </c>
      <c r="L1843" t="str">
        <f t="shared" si="56"/>
        <v>Material</v>
      </c>
      <c r="M1843" t="s">
        <v>0</v>
      </c>
      <c r="N1843" t="s">
        <v>0</v>
      </c>
      <c r="O1843" t="s">
        <v>2165</v>
      </c>
      <c r="P1843">
        <v>1118</v>
      </c>
      <c r="Q1843" t="str">
        <f>_xlfn.XLOOKUP(P1843,Planilha1!$A$2:$A$3,Planilha1!$B$2:$B$3)</f>
        <v>Riocentro</v>
      </c>
      <c r="R1843" t="s">
        <v>2297</v>
      </c>
      <c r="S1843" s="3">
        <v>5</v>
      </c>
      <c r="T1843" t="s">
        <v>210</v>
      </c>
      <c r="U1843" s="3">
        <v>5</v>
      </c>
      <c r="V1843" t="s">
        <v>210</v>
      </c>
      <c r="W1843" s="4">
        <v>123.71</v>
      </c>
      <c r="X1843" s="17">
        <f t="shared" si="57"/>
        <v>618.54999999999995</v>
      </c>
      <c r="Y1843" t="s">
        <v>11</v>
      </c>
      <c r="Z1843" s="3">
        <v>1</v>
      </c>
      <c r="AA1843" s="3">
        <v>0</v>
      </c>
      <c r="AB1843" s="3">
        <v>0</v>
      </c>
      <c r="AC1843" s="3">
        <v>0</v>
      </c>
      <c r="AD1843" s="4">
        <v>0</v>
      </c>
      <c r="AE1843" s="3">
        <v>0</v>
      </c>
      <c r="AF1843" s="4">
        <v>0</v>
      </c>
      <c r="AG1843" s="3">
        <v>1</v>
      </c>
      <c r="AH1843" s="4">
        <v>0</v>
      </c>
      <c r="AI1843" s="4">
        <v>0</v>
      </c>
      <c r="AJ1843" s="4">
        <v>0</v>
      </c>
      <c r="AK1843" s="4">
        <v>0</v>
      </c>
      <c r="AL1843" t="s">
        <v>2903</v>
      </c>
      <c r="AM1843" t="s">
        <v>13</v>
      </c>
    </row>
    <row r="1844" spans="1:39" x14ac:dyDescent="0.25">
      <c r="A1844" t="s">
        <v>2178</v>
      </c>
      <c r="B1844" t="s">
        <v>2160</v>
      </c>
      <c r="C1844" t="s">
        <v>3</v>
      </c>
      <c r="D1844" t="s">
        <v>2161</v>
      </c>
      <c r="E1844" t="str">
        <f>_xlfn.XLOOKUP(D1844,Planilha2!A:A,Planilha2!B:B)</f>
        <v>CC Manutençao</v>
      </c>
      <c r="F1844" s="2">
        <v>45329</v>
      </c>
      <c r="G1844" t="s">
        <v>2906</v>
      </c>
      <c r="H1844" s="10" t="s">
        <v>5814</v>
      </c>
      <c r="I1844" t="s">
        <v>2907</v>
      </c>
      <c r="J1844" t="s">
        <v>2908</v>
      </c>
      <c r="K1844" t="s">
        <v>2192</v>
      </c>
      <c r="L1844" t="str">
        <f t="shared" si="56"/>
        <v>Material</v>
      </c>
      <c r="M1844" t="s">
        <v>0</v>
      </c>
      <c r="N1844" t="s">
        <v>0</v>
      </c>
      <c r="O1844" t="s">
        <v>2165</v>
      </c>
      <c r="P1844">
        <v>1118</v>
      </c>
      <c r="Q1844" t="str">
        <f>_xlfn.XLOOKUP(P1844,Planilha1!$A$2:$A$3,Planilha1!$B$2:$B$3)</f>
        <v>Riocentro</v>
      </c>
      <c r="R1844" t="s">
        <v>2297</v>
      </c>
      <c r="S1844" s="3">
        <v>9</v>
      </c>
      <c r="T1844" t="s">
        <v>210</v>
      </c>
      <c r="U1844" s="3">
        <v>9</v>
      </c>
      <c r="V1844" t="s">
        <v>210</v>
      </c>
      <c r="W1844" s="4">
        <v>27.98</v>
      </c>
      <c r="X1844" s="17">
        <f t="shared" si="57"/>
        <v>251.82</v>
      </c>
      <c r="Y1844" t="s">
        <v>11</v>
      </c>
      <c r="Z1844" s="3">
        <v>1</v>
      </c>
      <c r="AA1844" s="3">
        <v>0</v>
      </c>
      <c r="AB1844" s="3">
        <v>0</v>
      </c>
      <c r="AC1844" s="3">
        <v>0</v>
      </c>
      <c r="AD1844" s="4">
        <v>0</v>
      </c>
      <c r="AE1844" s="3">
        <v>0</v>
      </c>
      <c r="AF1844" s="4">
        <v>0</v>
      </c>
      <c r="AG1844" s="3">
        <v>1</v>
      </c>
      <c r="AH1844" s="4">
        <v>0</v>
      </c>
      <c r="AI1844" s="4">
        <v>0</v>
      </c>
      <c r="AJ1844" s="4">
        <v>0</v>
      </c>
      <c r="AK1844" s="4">
        <v>0</v>
      </c>
      <c r="AL1844" t="s">
        <v>2909</v>
      </c>
      <c r="AM1844" t="s">
        <v>13</v>
      </c>
    </row>
    <row r="1845" spans="1:39" x14ac:dyDescent="0.25">
      <c r="A1845" t="s">
        <v>2182</v>
      </c>
      <c r="B1845" t="s">
        <v>2160</v>
      </c>
      <c r="C1845" t="s">
        <v>3</v>
      </c>
      <c r="D1845" t="s">
        <v>2161</v>
      </c>
      <c r="E1845" t="str">
        <f>_xlfn.XLOOKUP(D1845,Planilha2!A:A,Planilha2!B:B)</f>
        <v>CC Manutençao</v>
      </c>
      <c r="F1845" s="2">
        <v>45329</v>
      </c>
      <c r="G1845" t="s">
        <v>2906</v>
      </c>
      <c r="H1845" s="10" t="s">
        <v>5814</v>
      </c>
      <c r="I1845" t="s">
        <v>2904</v>
      </c>
      <c r="J1845" t="s">
        <v>2905</v>
      </c>
      <c r="K1845" t="s">
        <v>1146</v>
      </c>
      <c r="L1845" t="str">
        <f t="shared" si="56"/>
        <v>Material</v>
      </c>
      <c r="M1845" t="s">
        <v>0</v>
      </c>
      <c r="N1845" t="s">
        <v>0</v>
      </c>
      <c r="O1845" t="s">
        <v>2165</v>
      </c>
      <c r="P1845">
        <v>1118</v>
      </c>
      <c r="Q1845" t="str">
        <f>_xlfn.XLOOKUP(P1845,Planilha1!$A$2:$A$3,Planilha1!$B$2:$B$3)</f>
        <v>Riocentro</v>
      </c>
      <c r="R1845" t="s">
        <v>2297</v>
      </c>
      <c r="S1845" s="5">
        <v>105.66</v>
      </c>
      <c r="T1845" t="s">
        <v>210</v>
      </c>
      <c r="U1845" s="5">
        <v>105.66</v>
      </c>
      <c r="V1845" t="s">
        <v>210</v>
      </c>
      <c r="W1845" s="4">
        <v>1</v>
      </c>
      <c r="X1845" s="17">
        <f t="shared" si="57"/>
        <v>105.66</v>
      </c>
      <c r="Y1845" t="s">
        <v>11</v>
      </c>
      <c r="Z1845" s="3">
        <v>1</v>
      </c>
      <c r="AA1845" s="3">
        <v>0</v>
      </c>
      <c r="AB1845" s="3">
        <v>0</v>
      </c>
      <c r="AC1845" s="3">
        <v>0</v>
      </c>
      <c r="AD1845" s="4">
        <v>0</v>
      </c>
      <c r="AE1845" s="3">
        <v>0</v>
      </c>
      <c r="AF1845" s="4">
        <v>0</v>
      </c>
      <c r="AG1845" s="3">
        <v>1</v>
      </c>
      <c r="AH1845" s="4">
        <v>0</v>
      </c>
      <c r="AI1845" s="4">
        <v>0</v>
      </c>
      <c r="AJ1845" s="4">
        <v>0</v>
      </c>
      <c r="AK1845" s="4">
        <v>0</v>
      </c>
      <c r="AL1845" t="s">
        <v>2909</v>
      </c>
      <c r="AM1845" t="s">
        <v>13</v>
      </c>
    </row>
    <row r="1846" spans="1:39" x14ac:dyDescent="0.25">
      <c r="A1846" t="s">
        <v>2185</v>
      </c>
      <c r="B1846" t="s">
        <v>2160</v>
      </c>
      <c r="C1846" t="s">
        <v>3</v>
      </c>
      <c r="D1846" t="s">
        <v>2161</v>
      </c>
      <c r="E1846" t="str">
        <f>_xlfn.XLOOKUP(D1846,Planilha2!A:A,Planilha2!B:B)</f>
        <v>CC Manutençao</v>
      </c>
      <c r="F1846" s="2">
        <v>45329</v>
      </c>
      <c r="G1846" t="s">
        <v>2906</v>
      </c>
      <c r="H1846" s="10" t="s">
        <v>5814</v>
      </c>
      <c r="I1846" t="s">
        <v>2907</v>
      </c>
      <c r="J1846" t="s">
        <v>2908</v>
      </c>
      <c r="K1846" t="s">
        <v>2192</v>
      </c>
      <c r="L1846" t="str">
        <f t="shared" si="56"/>
        <v>Material</v>
      </c>
      <c r="M1846" t="s">
        <v>0</v>
      </c>
      <c r="N1846" t="s">
        <v>0</v>
      </c>
      <c r="O1846" t="s">
        <v>2165</v>
      </c>
      <c r="P1846">
        <v>1118</v>
      </c>
      <c r="Q1846" t="str">
        <f>_xlfn.XLOOKUP(P1846,Planilha1!$A$2:$A$3,Planilha1!$B$2:$B$3)</f>
        <v>Riocentro</v>
      </c>
      <c r="R1846" t="s">
        <v>2297</v>
      </c>
      <c r="S1846" s="3">
        <v>1</v>
      </c>
      <c r="T1846" t="s">
        <v>210</v>
      </c>
      <c r="U1846" s="3">
        <v>1</v>
      </c>
      <c r="V1846" t="s">
        <v>210</v>
      </c>
      <c r="W1846" s="4">
        <v>27.97</v>
      </c>
      <c r="X1846" s="17">
        <f t="shared" si="57"/>
        <v>27.97</v>
      </c>
      <c r="Y1846" t="s">
        <v>11</v>
      </c>
      <c r="Z1846" s="3">
        <v>1</v>
      </c>
      <c r="AA1846" s="3">
        <v>0</v>
      </c>
      <c r="AB1846" s="3">
        <v>0</v>
      </c>
      <c r="AC1846" s="3">
        <v>0</v>
      </c>
      <c r="AD1846" s="4">
        <v>0</v>
      </c>
      <c r="AE1846" s="3">
        <v>0</v>
      </c>
      <c r="AF1846" s="4">
        <v>0</v>
      </c>
      <c r="AG1846" s="3">
        <v>1</v>
      </c>
      <c r="AH1846" s="4">
        <v>0</v>
      </c>
      <c r="AI1846" s="4">
        <v>0</v>
      </c>
      <c r="AJ1846" s="4">
        <v>0</v>
      </c>
      <c r="AK1846" s="4">
        <v>0</v>
      </c>
      <c r="AL1846" t="s">
        <v>2909</v>
      </c>
      <c r="AM1846" t="s">
        <v>13</v>
      </c>
    </row>
    <row r="1847" spans="1:39" x14ac:dyDescent="0.25">
      <c r="A1847" t="s">
        <v>2159</v>
      </c>
      <c r="B1847" t="s">
        <v>2160</v>
      </c>
      <c r="C1847" t="s">
        <v>3</v>
      </c>
      <c r="D1847" t="s">
        <v>2161</v>
      </c>
      <c r="E1847" t="str">
        <f>_xlfn.XLOOKUP(D1847,Planilha2!A:A,Planilha2!B:B)</f>
        <v>CC Manutençao</v>
      </c>
      <c r="F1847" s="2">
        <v>45329</v>
      </c>
      <c r="G1847" t="s">
        <v>2850</v>
      </c>
      <c r="H1847" s="10" t="s">
        <v>5810</v>
      </c>
      <c r="I1847" t="s">
        <v>2910</v>
      </c>
      <c r="J1847" t="s">
        <v>2911</v>
      </c>
      <c r="K1847" t="s">
        <v>338</v>
      </c>
      <c r="L1847" t="str">
        <f t="shared" si="56"/>
        <v>Locação</v>
      </c>
      <c r="M1847" t="s">
        <v>0</v>
      </c>
      <c r="N1847" t="s">
        <v>0</v>
      </c>
      <c r="O1847" t="s">
        <v>2165</v>
      </c>
      <c r="P1847">
        <v>1118</v>
      </c>
      <c r="Q1847" t="str">
        <f>_xlfn.XLOOKUP(P1847,Planilha1!$A$2:$A$3,Planilha1!$B$2:$B$3)</f>
        <v>Riocentro</v>
      </c>
      <c r="R1847" t="s">
        <v>0</v>
      </c>
      <c r="S1847" s="3">
        <v>2</v>
      </c>
      <c r="T1847" t="s">
        <v>210</v>
      </c>
      <c r="U1847" s="3">
        <v>2</v>
      </c>
      <c r="V1847" t="s">
        <v>210</v>
      </c>
      <c r="W1847" s="4">
        <v>1400</v>
      </c>
      <c r="X1847" s="17">
        <f t="shared" si="57"/>
        <v>2800</v>
      </c>
      <c r="Y1847" t="s">
        <v>11</v>
      </c>
      <c r="Z1847" s="3">
        <v>1</v>
      </c>
      <c r="AA1847" s="3">
        <v>0</v>
      </c>
      <c r="AB1847" s="3">
        <v>0</v>
      </c>
      <c r="AC1847" s="3">
        <v>0</v>
      </c>
      <c r="AD1847" s="4">
        <v>0</v>
      </c>
      <c r="AE1847" s="3">
        <v>0</v>
      </c>
      <c r="AF1847" s="4">
        <v>0</v>
      </c>
      <c r="AG1847" s="3">
        <v>1</v>
      </c>
      <c r="AH1847" s="4">
        <v>0</v>
      </c>
      <c r="AI1847" s="4">
        <v>0</v>
      </c>
      <c r="AJ1847" s="4">
        <v>0</v>
      </c>
      <c r="AK1847" s="4">
        <v>0</v>
      </c>
      <c r="AL1847" t="s">
        <v>2912</v>
      </c>
      <c r="AM1847" t="s">
        <v>13</v>
      </c>
    </row>
    <row r="1848" spans="1:39" x14ac:dyDescent="0.25">
      <c r="A1848" t="s">
        <v>2159</v>
      </c>
      <c r="B1848" t="s">
        <v>2160</v>
      </c>
      <c r="C1848" t="s">
        <v>3</v>
      </c>
      <c r="D1848" t="s">
        <v>2261</v>
      </c>
      <c r="E1848" t="str">
        <f>_xlfn.XLOOKUP(D1848,Planilha2!A:A,Planilha2!B:B)</f>
        <v>CC Concession.</v>
      </c>
      <c r="F1848" s="2">
        <v>45329</v>
      </c>
      <c r="G1848" t="s">
        <v>2262</v>
      </c>
      <c r="H1848" s="10" t="s">
        <v>5741</v>
      </c>
      <c r="I1848" t="s">
        <v>2263</v>
      </c>
      <c r="J1848" t="s">
        <v>2264</v>
      </c>
      <c r="K1848" t="s">
        <v>1164</v>
      </c>
      <c r="L1848" t="str">
        <f t="shared" si="56"/>
        <v>Material</v>
      </c>
      <c r="M1848" t="s">
        <v>0</v>
      </c>
      <c r="N1848" t="s">
        <v>0</v>
      </c>
      <c r="O1848" t="s">
        <v>2165</v>
      </c>
      <c r="P1848">
        <v>1118</v>
      </c>
      <c r="Q1848" t="str">
        <f>_xlfn.XLOOKUP(P1848,Planilha1!$A$2:$A$3,Planilha1!$B$2:$B$3)</f>
        <v>Riocentro</v>
      </c>
      <c r="R1848" t="s">
        <v>0</v>
      </c>
      <c r="S1848" s="3">
        <v>1</v>
      </c>
      <c r="T1848" t="s">
        <v>210</v>
      </c>
      <c r="U1848" s="3">
        <v>1</v>
      </c>
      <c r="V1848" t="s">
        <v>210</v>
      </c>
      <c r="W1848" s="4">
        <v>58537.69</v>
      </c>
      <c r="X1848" s="17">
        <f t="shared" si="57"/>
        <v>58537.69</v>
      </c>
      <c r="Y1848" t="s">
        <v>11</v>
      </c>
      <c r="Z1848" s="3">
        <v>1</v>
      </c>
      <c r="AA1848" s="3">
        <v>0</v>
      </c>
      <c r="AB1848" s="3">
        <v>0</v>
      </c>
      <c r="AC1848" s="3">
        <v>0</v>
      </c>
      <c r="AD1848" s="4">
        <v>0</v>
      </c>
      <c r="AE1848" s="3">
        <v>0</v>
      </c>
      <c r="AF1848" s="4">
        <v>0</v>
      </c>
      <c r="AG1848" s="3">
        <v>1</v>
      </c>
      <c r="AH1848" s="4">
        <v>0</v>
      </c>
      <c r="AI1848" s="4">
        <v>0</v>
      </c>
      <c r="AJ1848" s="4">
        <v>0</v>
      </c>
      <c r="AK1848" s="4">
        <v>0</v>
      </c>
      <c r="AL1848" t="s">
        <v>2913</v>
      </c>
      <c r="AM1848" t="s">
        <v>13</v>
      </c>
    </row>
    <row r="1849" spans="1:39" x14ac:dyDescent="0.25">
      <c r="A1849" t="s">
        <v>2159</v>
      </c>
      <c r="B1849" t="s">
        <v>2160</v>
      </c>
      <c r="C1849" t="s">
        <v>3</v>
      </c>
      <c r="D1849" t="s">
        <v>2167</v>
      </c>
      <c r="E1849" t="str">
        <f>_xlfn.XLOOKUP(D1849,Planilha2!A:A,Planilha2!B:B)</f>
        <v>Arena Adm.</v>
      </c>
      <c r="F1849" s="2">
        <v>45330</v>
      </c>
      <c r="G1849" t="s">
        <v>2331</v>
      </c>
      <c r="H1849" s="10" t="s">
        <v>5751</v>
      </c>
      <c r="I1849" t="s">
        <v>2332</v>
      </c>
      <c r="J1849" t="s">
        <v>2333</v>
      </c>
      <c r="K1849" t="s">
        <v>2171</v>
      </c>
      <c r="L1849" t="str">
        <f t="shared" si="56"/>
        <v>Material</v>
      </c>
      <c r="M1849" t="s">
        <v>0</v>
      </c>
      <c r="N1849" t="s">
        <v>0</v>
      </c>
      <c r="O1849" t="s">
        <v>2165</v>
      </c>
      <c r="P1849">
        <v>2118</v>
      </c>
      <c r="Q1849" t="str">
        <f>_xlfn.XLOOKUP(P1849,Planilha1!$A$2:$A$3,Planilha1!$B$2:$B$3)</f>
        <v>Arena</v>
      </c>
      <c r="R1849" t="s">
        <v>0</v>
      </c>
      <c r="S1849" s="3">
        <v>1</v>
      </c>
      <c r="T1849" t="s">
        <v>210</v>
      </c>
      <c r="U1849" s="3">
        <v>1</v>
      </c>
      <c r="V1849" t="s">
        <v>210</v>
      </c>
      <c r="W1849" s="4">
        <v>652.5</v>
      </c>
      <c r="X1849" s="17">
        <f t="shared" si="57"/>
        <v>652.5</v>
      </c>
      <c r="Y1849" t="s">
        <v>11</v>
      </c>
      <c r="Z1849" s="3">
        <v>1</v>
      </c>
      <c r="AA1849" s="3">
        <v>0</v>
      </c>
      <c r="AB1849" s="3">
        <v>0</v>
      </c>
      <c r="AC1849" s="3">
        <v>0</v>
      </c>
      <c r="AD1849" s="4">
        <v>0</v>
      </c>
      <c r="AE1849" s="3">
        <v>0</v>
      </c>
      <c r="AF1849" s="4">
        <v>0</v>
      </c>
      <c r="AG1849" s="3">
        <v>1</v>
      </c>
      <c r="AH1849" s="4">
        <v>0</v>
      </c>
      <c r="AI1849" s="4">
        <v>0</v>
      </c>
      <c r="AJ1849" s="4">
        <v>0</v>
      </c>
      <c r="AK1849" s="4">
        <v>0</v>
      </c>
      <c r="AL1849" t="s">
        <v>2914</v>
      </c>
      <c r="AM1849" t="s">
        <v>13</v>
      </c>
    </row>
    <row r="1850" spans="1:39" x14ac:dyDescent="0.25">
      <c r="A1850" t="s">
        <v>2159</v>
      </c>
      <c r="B1850" t="s">
        <v>2160</v>
      </c>
      <c r="C1850" t="s">
        <v>3</v>
      </c>
      <c r="D1850" t="s">
        <v>2395</v>
      </c>
      <c r="E1850" t="str">
        <f>_xlfn.XLOOKUP(D1850,Planilha2!A:A,Planilha2!B:B)</f>
        <v>Arena Marketing</v>
      </c>
      <c r="F1850" s="2">
        <v>45330</v>
      </c>
      <c r="G1850" t="s">
        <v>2869</v>
      </c>
      <c r="H1850" s="10" t="s">
        <v>5813</v>
      </c>
      <c r="I1850" t="s">
        <v>1643</v>
      </c>
      <c r="J1850" t="s">
        <v>2870</v>
      </c>
      <c r="K1850" t="s">
        <v>1644</v>
      </c>
      <c r="L1850" t="str">
        <f t="shared" si="56"/>
        <v>Serviço</v>
      </c>
      <c r="M1850" t="s">
        <v>0</v>
      </c>
      <c r="N1850" t="s">
        <v>0</v>
      </c>
      <c r="O1850" t="s">
        <v>2165</v>
      </c>
      <c r="P1850">
        <v>2118</v>
      </c>
      <c r="Q1850" t="str">
        <f>_xlfn.XLOOKUP(P1850,Planilha1!$A$2:$A$3,Planilha1!$B$2:$B$3)</f>
        <v>Arena</v>
      </c>
      <c r="R1850" t="s">
        <v>0</v>
      </c>
      <c r="S1850" s="3">
        <v>1</v>
      </c>
      <c r="T1850" t="s">
        <v>10</v>
      </c>
      <c r="U1850" s="3">
        <v>1</v>
      </c>
      <c r="V1850" t="s">
        <v>10</v>
      </c>
      <c r="W1850" s="4">
        <v>1037.1300000000001</v>
      </c>
      <c r="X1850" s="17">
        <f t="shared" si="57"/>
        <v>1037.1300000000001</v>
      </c>
      <c r="Y1850" t="s">
        <v>11</v>
      </c>
      <c r="Z1850" s="3">
        <v>1</v>
      </c>
      <c r="AA1850" s="3">
        <v>0</v>
      </c>
      <c r="AB1850" s="3">
        <v>0</v>
      </c>
      <c r="AC1850" s="3">
        <v>0</v>
      </c>
      <c r="AD1850" s="4">
        <v>0</v>
      </c>
      <c r="AE1850" s="3">
        <v>1</v>
      </c>
      <c r="AF1850" s="4">
        <v>1037.1300000000001</v>
      </c>
      <c r="AG1850" s="3">
        <v>1</v>
      </c>
      <c r="AH1850" s="4">
        <v>0</v>
      </c>
      <c r="AI1850" s="4">
        <v>0</v>
      </c>
      <c r="AJ1850" s="4">
        <v>0</v>
      </c>
      <c r="AK1850" s="4">
        <v>0</v>
      </c>
      <c r="AL1850" t="s">
        <v>2915</v>
      </c>
      <c r="AM1850" t="s">
        <v>13</v>
      </c>
    </row>
    <row r="1851" spans="1:39" x14ac:dyDescent="0.25">
      <c r="A1851" t="s">
        <v>2178</v>
      </c>
      <c r="B1851" t="s">
        <v>2160</v>
      </c>
      <c r="C1851" t="s">
        <v>3</v>
      </c>
      <c r="D1851" t="s">
        <v>2395</v>
      </c>
      <c r="E1851" t="str">
        <f>_xlfn.XLOOKUP(D1851,Planilha2!A:A,Planilha2!B:B)</f>
        <v>Arena Marketing</v>
      </c>
      <c r="F1851" s="2">
        <v>45330</v>
      </c>
      <c r="G1851" t="s">
        <v>2869</v>
      </c>
      <c r="H1851" s="10" t="s">
        <v>5813</v>
      </c>
      <c r="I1851" t="s">
        <v>1643</v>
      </c>
      <c r="J1851" t="s">
        <v>2870</v>
      </c>
      <c r="K1851" t="s">
        <v>1644</v>
      </c>
      <c r="L1851" t="str">
        <f t="shared" si="56"/>
        <v>Serviço</v>
      </c>
      <c r="M1851" t="s">
        <v>0</v>
      </c>
      <c r="N1851" t="s">
        <v>0</v>
      </c>
      <c r="O1851" t="s">
        <v>2165</v>
      </c>
      <c r="P1851">
        <v>2118</v>
      </c>
      <c r="Q1851" t="str">
        <f>_xlfn.XLOOKUP(P1851,Planilha1!$A$2:$A$3,Planilha1!$B$2:$B$3)</f>
        <v>Arena</v>
      </c>
      <c r="R1851" t="s">
        <v>0</v>
      </c>
      <c r="S1851" s="3">
        <v>1</v>
      </c>
      <c r="T1851" t="s">
        <v>10</v>
      </c>
      <c r="U1851" s="3">
        <v>1</v>
      </c>
      <c r="V1851" t="s">
        <v>10</v>
      </c>
      <c r="W1851" s="4">
        <v>168.15</v>
      </c>
      <c r="X1851" s="17">
        <f t="shared" si="57"/>
        <v>168.15</v>
      </c>
      <c r="Y1851" t="s">
        <v>11</v>
      </c>
      <c r="Z1851" s="3">
        <v>1</v>
      </c>
      <c r="AA1851" s="3">
        <v>0</v>
      </c>
      <c r="AB1851" s="3">
        <v>0</v>
      </c>
      <c r="AC1851" s="3">
        <v>0</v>
      </c>
      <c r="AD1851" s="4">
        <v>0</v>
      </c>
      <c r="AE1851" s="3">
        <v>1</v>
      </c>
      <c r="AF1851" s="4">
        <v>168.15</v>
      </c>
      <c r="AG1851" s="3">
        <v>1</v>
      </c>
      <c r="AH1851" s="4">
        <v>0</v>
      </c>
      <c r="AI1851" s="4">
        <v>0</v>
      </c>
      <c r="AJ1851" s="4">
        <v>0</v>
      </c>
      <c r="AK1851" s="4">
        <v>0</v>
      </c>
      <c r="AL1851" t="s">
        <v>2915</v>
      </c>
      <c r="AM1851" t="s">
        <v>13</v>
      </c>
    </row>
    <row r="1852" spans="1:39" x14ac:dyDescent="0.25">
      <c r="A1852" t="s">
        <v>2182</v>
      </c>
      <c r="B1852" t="s">
        <v>2160</v>
      </c>
      <c r="C1852" t="s">
        <v>3</v>
      </c>
      <c r="D1852" t="s">
        <v>2395</v>
      </c>
      <c r="E1852" t="str">
        <f>_xlfn.XLOOKUP(D1852,Planilha2!A:A,Planilha2!B:B)</f>
        <v>Arena Marketing</v>
      </c>
      <c r="F1852" s="2">
        <v>45330</v>
      </c>
      <c r="G1852" t="s">
        <v>2869</v>
      </c>
      <c r="H1852" s="10" t="s">
        <v>5813</v>
      </c>
      <c r="I1852" t="s">
        <v>1643</v>
      </c>
      <c r="J1852" t="s">
        <v>2870</v>
      </c>
      <c r="K1852" t="s">
        <v>1644</v>
      </c>
      <c r="L1852" t="str">
        <f t="shared" si="56"/>
        <v>Serviço</v>
      </c>
      <c r="M1852" t="s">
        <v>0</v>
      </c>
      <c r="N1852" t="s">
        <v>0</v>
      </c>
      <c r="O1852" t="s">
        <v>2165</v>
      </c>
      <c r="P1852">
        <v>2118</v>
      </c>
      <c r="Q1852" t="str">
        <f>_xlfn.XLOOKUP(P1852,Planilha1!$A$2:$A$3,Planilha1!$B$2:$B$3)</f>
        <v>Arena</v>
      </c>
      <c r="R1852" t="s">
        <v>0</v>
      </c>
      <c r="S1852" s="3">
        <v>1</v>
      </c>
      <c r="T1852" t="s">
        <v>10</v>
      </c>
      <c r="U1852" s="3">
        <v>1</v>
      </c>
      <c r="V1852" t="s">
        <v>10</v>
      </c>
      <c r="W1852" s="4">
        <v>331.85</v>
      </c>
      <c r="X1852" s="17">
        <f t="shared" si="57"/>
        <v>331.85</v>
      </c>
      <c r="Y1852" t="s">
        <v>11</v>
      </c>
      <c r="Z1852" s="3">
        <v>1</v>
      </c>
      <c r="AA1852" s="3">
        <v>0</v>
      </c>
      <c r="AB1852" s="3">
        <v>0</v>
      </c>
      <c r="AC1852" s="3">
        <v>0</v>
      </c>
      <c r="AD1852" s="4">
        <v>0</v>
      </c>
      <c r="AE1852" s="3">
        <v>1</v>
      </c>
      <c r="AF1852" s="4">
        <v>331.85</v>
      </c>
      <c r="AG1852" s="3">
        <v>1</v>
      </c>
      <c r="AH1852" s="4">
        <v>0</v>
      </c>
      <c r="AI1852" s="4">
        <v>0</v>
      </c>
      <c r="AJ1852" s="4">
        <v>0</v>
      </c>
      <c r="AK1852" s="4">
        <v>0</v>
      </c>
      <c r="AL1852" t="s">
        <v>2915</v>
      </c>
      <c r="AM1852" t="s">
        <v>13</v>
      </c>
    </row>
    <row r="1853" spans="1:39" x14ac:dyDescent="0.25">
      <c r="A1853" t="s">
        <v>2185</v>
      </c>
      <c r="B1853" t="s">
        <v>2160</v>
      </c>
      <c r="C1853" t="s">
        <v>3</v>
      </c>
      <c r="D1853" t="s">
        <v>2395</v>
      </c>
      <c r="E1853" t="str">
        <f>_xlfn.XLOOKUP(D1853,Planilha2!A:A,Planilha2!B:B)</f>
        <v>Arena Marketing</v>
      </c>
      <c r="F1853" s="2">
        <v>45330</v>
      </c>
      <c r="G1853" t="s">
        <v>2869</v>
      </c>
      <c r="H1853" s="10" t="s">
        <v>5813</v>
      </c>
      <c r="I1853" t="s">
        <v>1643</v>
      </c>
      <c r="J1853" t="s">
        <v>2870</v>
      </c>
      <c r="K1853" t="s">
        <v>1644</v>
      </c>
      <c r="L1853" t="str">
        <f t="shared" si="56"/>
        <v>Serviço</v>
      </c>
      <c r="M1853" t="s">
        <v>0</v>
      </c>
      <c r="N1853" t="s">
        <v>0</v>
      </c>
      <c r="O1853" t="s">
        <v>2165</v>
      </c>
      <c r="P1853">
        <v>2118</v>
      </c>
      <c r="Q1853" t="str">
        <f>_xlfn.XLOOKUP(P1853,Planilha1!$A$2:$A$3,Planilha1!$B$2:$B$3)</f>
        <v>Arena</v>
      </c>
      <c r="R1853" t="s">
        <v>0</v>
      </c>
      <c r="S1853" s="3">
        <v>1</v>
      </c>
      <c r="T1853" t="s">
        <v>10</v>
      </c>
      <c r="U1853" s="3">
        <v>1</v>
      </c>
      <c r="V1853" t="s">
        <v>10</v>
      </c>
      <c r="W1853" s="4">
        <v>314.10000000000002</v>
      </c>
      <c r="X1853" s="17">
        <f t="shared" si="57"/>
        <v>314.10000000000002</v>
      </c>
      <c r="Y1853" t="s">
        <v>11</v>
      </c>
      <c r="Z1853" s="3">
        <v>1</v>
      </c>
      <c r="AA1853" s="3">
        <v>0</v>
      </c>
      <c r="AB1853" s="3">
        <v>0</v>
      </c>
      <c r="AC1853" s="3">
        <v>0</v>
      </c>
      <c r="AD1853" s="4">
        <v>0</v>
      </c>
      <c r="AE1853" s="3">
        <v>0</v>
      </c>
      <c r="AF1853" s="4">
        <v>0</v>
      </c>
      <c r="AG1853" s="3">
        <v>1</v>
      </c>
      <c r="AH1853" s="4">
        <v>0</v>
      </c>
      <c r="AI1853" s="4">
        <v>0</v>
      </c>
      <c r="AJ1853" s="4">
        <v>0</v>
      </c>
      <c r="AK1853" s="4">
        <v>0</v>
      </c>
      <c r="AL1853" t="s">
        <v>2915</v>
      </c>
      <c r="AM1853" t="s">
        <v>13</v>
      </c>
    </row>
    <row r="1854" spans="1:39" x14ac:dyDescent="0.25">
      <c r="A1854" t="s">
        <v>2188</v>
      </c>
      <c r="B1854" t="s">
        <v>2160</v>
      </c>
      <c r="C1854" t="s">
        <v>3</v>
      </c>
      <c r="D1854" t="s">
        <v>2395</v>
      </c>
      <c r="E1854" t="str">
        <f>_xlfn.XLOOKUP(D1854,Planilha2!A:A,Planilha2!B:B)</f>
        <v>Arena Marketing</v>
      </c>
      <c r="F1854" s="2">
        <v>45330</v>
      </c>
      <c r="G1854" t="s">
        <v>2869</v>
      </c>
      <c r="H1854" s="10" t="s">
        <v>5813</v>
      </c>
      <c r="I1854" t="s">
        <v>1643</v>
      </c>
      <c r="J1854" t="s">
        <v>2870</v>
      </c>
      <c r="K1854" t="s">
        <v>1644</v>
      </c>
      <c r="L1854" t="str">
        <f t="shared" si="56"/>
        <v>Serviço</v>
      </c>
      <c r="M1854" t="s">
        <v>0</v>
      </c>
      <c r="N1854" t="s">
        <v>0</v>
      </c>
      <c r="O1854" t="s">
        <v>2165</v>
      </c>
      <c r="P1854">
        <v>2118</v>
      </c>
      <c r="Q1854" t="str">
        <f>_xlfn.XLOOKUP(P1854,Planilha1!$A$2:$A$3,Planilha1!$B$2:$B$3)</f>
        <v>Arena</v>
      </c>
      <c r="R1854" t="s">
        <v>0</v>
      </c>
      <c r="S1854" s="3">
        <v>1</v>
      </c>
      <c r="T1854" t="s">
        <v>10</v>
      </c>
      <c r="U1854" s="3">
        <v>1</v>
      </c>
      <c r="V1854" t="s">
        <v>10</v>
      </c>
      <c r="W1854" s="4">
        <v>85.9</v>
      </c>
      <c r="X1854" s="17">
        <f t="shared" si="57"/>
        <v>85.9</v>
      </c>
      <c r="Y1854" t="s">
        <v>11</v>
      </c>
      <c r="Z1854" s="3">
        <v>1</v>
      </c>
      <c r="AA1854" s="3">
        <v>0</v>
      </c>
      <c r="AB1854" s="3">
        <v>0</v>
      </c>
      <c r="AC1854" s="3">
        <v>0</v>
      </c>
      <c r="AD1854" s="4">
        <v>0</v>
      </c>
      <c r="AE1854" s="3">
        <v>0</v>
      </c>
      <c r="AF1854" s="4">
        <v>0</v>
      </c>
      <c r="AG1854" s="3">
        <v>1</v>
      </c>
      <c r="AH1854" s="4">
        <v>0</v>
      </c>
      <c r="AI1854" s="4">
        <v>0</v>
      </c>
      <c r="AJ1854" s="4">
        <v>0</v>
      </c>
      <c r="AK1854" s="4">
        <v>0</v>
      </c>
      <c r="AL1854" t="s">
        <v>2915</v>
      </c>
      <c r="AM1854" t="s">
        <v>13</v>
      </c>
    </row>
    <row r="1855" spans="1:39" x14ac:dyDescent="0.25">
      <c r="A1855" t="s">
        <v>2189</v>
      </c>
      <c r="B1855" t="s">
        <v>2160</v>
      </c>
      <c r="C1855" t="s">
        <v>3</v>
      </c>
      <c r="D1855" t="s">
        <v>2395</v>
      </c>
      <c r="E1855" t="str">
        <f>_xlfn.XLOOKUP(D1855,Planilha2!A:A,Planilha2!B:B)</f>
        <v>Arena Marketing</v>
      </c>
      <c r="F1855" s="2">
        <v>45330</v>
      </c>
      <c r="G1855" t="s">
        <v>2869</v>
      </c>
      <c r="H1855" s="10" t="s">
        <v>5813</v>
      </c>
      <c r="I1855" t="s">
        <v>1643</v>
      </c>
      <c r="J1855" t="s">
        <v>2870</v>
      </c>
      <c r="K1855" t="s">
        <v>1644</v>
      </c>
      <c r="L1855" t="str">
        <f t="shared" si="56"/>
        <v>Serviço</v>
      </c>
      <c r="M1855" t="s">
        <v>0</v>
      </c>
      <c r="N1855" t="s">
        <v>0</v>
      </c>
      <c r="O1855" t="s">
        <v>2165</v>
      </c>
      <c r="P1855">
        <v>2118</v>
      </c>
      <c r="Q1855" t="str">
        <f>_xlfn.XLOOKUP(P1855,Planilha1!$A$2:$A$3,Planilha1!$B$2:$B$3)</f>
        <v>Arena</v>
      </c>
      <c r="R1855" t="s">
        <v>0</v>
      </c>
      <c r="S1855" s="3">
        <v>1</v>
      </c>
      <c r="T1855" t="s">
        <v>10</v>
      </c>
      <c r="U1855" s="3">
        <v>1</v>
      </c>
      <c r="V1855" t="s">
        <v>10</v>
      </c>
      <c r="W1855" s="4">
        <v>400</v>
      </c>
      <c r="X1855" s="17">
        <f t="shared" si="57"/>
        <v>400</v>
      </c>
      <c r="Y1855" t="s">
        <v>11</v>
      </c>
      <c r="Z1855" s="3">
        <v>1</v>
      </c>
      <c r="AA1855" s="3">
        <v>0</v>
      </c>
      <c r="AB1855" s="3">
        <v>0</v>
      </c>
      <c r="AC1855" s="3">
        <v>0</v>
      </c>
      <c r="AD1855" s="4">
        <v>0</v>
      </c>
      <c r="AE1855" s="3">
        <v>0</v>
      </c>
      <c r="AF1855" s="4">
        <v>0</v>
      </c>
      <c r="AG1855" s="3">
        <v>1</v>
      </c>
      <c r="AH1855" s="4">
        <v>0</v>
      </c>
      <c r="AI1855" s="4">
        <v>0</v>
      </c>
      <c r="AJ1855" s="4">
        <v>0</v>
      </c>
      <c r="AK1855" s="4">
        <v>0</v>
      </c>
      <c r="AL1855" t="s">
        <v>2915</v>
      </c>
      <c r="AM1855" t="s">
        <v>13</v>
      </c>
    </row>
    <row r="1856" spans="1:39" x14ac:dyDescent="0.25">
      <c r="A1856" t="s">
        <v>2193</v>
      </c>
      <c r="B1856" t="s">
        <v>2160</v>
      </c>
      <c r="C1856" t="s">
        <v>3</v>
      </c>
      <c r="D1856" t="s">
        <v>2395</v>
      </c>
      <c r="E1856" t="str">
        <f>_xlfn.XLOOKUP(D1856,Planilha2!A:A,Planilha2!B:B)</f>
        <v>Arena Marketing</v>
      </c>
      <c r="F1856" s="2">
        <v>45330</v>
      </c>
      <c r="G1856" t="s">
        <v>2869</v>
      </c>
      <c r="H1856" s="10" t="s">
        <v>5813</v>
      </c>
      <c r="I1856" t="s">
        <v>1643</v>
      </c>
      <c r="J1856" t="s">
        <v>2870</v>
      </c>
      <c r="K1856" t="s">
        <v>1644</v>
      </c>
      <c r="L1856" t="str">
        <f t="shared" si="56"/>
        <v>Serviço</v>
      </c>
      <c r="M1856" t="s">
        <v>0</v>
      </c>
      <c r="N1856" t="s">
        <v>0</v>
      </c>
      <c r="O1856" t="s">
        <v>2165</v>
      </c>
      <c r="P1856">
        <v>2118</v>
      </c>
      <c r="Q1856" t="str">
        <f>_xlfn.XLOOKUP(P1856,Planilha1!$A$2:$A$3,Planilha1!$B$2:$B$3)</f>
        <v>Arena</v>
      </c>
      <c r="R1856" t="s">
        <v>0</v>
      </c>
      <c r="S1856" s="3">
        <v>1</v>
      </c>
      <c r="T1856" t="s">
        <v>10</v>
      </c>
      <c r="U1856" s="3">
        <v>1</v>
      </c>
      <c r="V1856" t="s">
        <v>10</v>
      </c>
      <c r="W1856" s="4">
        <v>1799.94</v>
      </c>
      <c r="X1856" s="17">
        <f t="shared" si="57"/>
        <v>1799.94</v>
      </c>
      <c r="Y1856" t="s">
        <v>11</v>
      </c>
      <c r="Z1856" s="3">
        <v>1</v>
      </c>
      <c r="AA1856" s="3">
        <v>0</v>
      </c>
      <c r="AB1856" s="3">
        <v>0</v>
      </c>
      <c r="AC1856" s="3">
        <v>0</v>
      </c>
      <c r="AD1856" s="4">
        <v>0</v>
      </c>
      <c r="AE1856" s="3">
        <v>0</v>
      </c>
      <c r="AF1856" s="4">
        <v>0</v>
      </c>
      <c r="AG1856" s="3">
        <v>1</v>
      </c>
      <c r="AH1856" s="4">
        <v>0</v>
      </c>
      <c r="AI1856" s="4">
        <v>0</v>
      </c>
      <c r="AJ1856" s="4">
        <v>0</v>
      </c>
      <c r="AK1856" s="4">
        <v>0</v>
      </c>
      <c r="AL1856" t="s">
        <v>2915</v>
      </c>
      <c r="AM1856" t="s">
        <v>13</v>
      </c>
    </row>
    <row r="1857" spans="1:39" x14ac:dyDescent="0.25">
      <c r="A1857" t="s">
        <v>2159</v>
      </c>
      <c r="B1857" t="s">
        <v>2160</v>
      </c>
      <c r="C1857" t="s">
        <v>3</v>
      </c>
      <c r="D1857" t="s">
        <v>2197</v>
      </c>
      <c r="E1857" t="str">
        <f>_xlfn.XLOOKUP(D1857,Planilha2!A:A,Planilha2!B:B)</f>
        <v>CC Segurança</v>
      </c>
      <c r="F1857" s="2">
        <v>45330</v>
      </c>
      <c r="G1857" t="s">
        <v>2916</v>
      </c>
      <c r="H1857" s="10" t="s">
        <v>5815</v>
      </c>
      <c r="I1857" t="s">
        <v>1227</v>
      </c>
      <c r="J1857" t="s">
        <v>2917</v>
      </c>
      <c r="K1857" t="s">
        <v>8</v>
      </c>
      <c r="L1857" t="str">
        <f t="shared" si="56"/>
        <v>Serviço</v>
      </c>
      <c r="M1857" t="s">
        <v>0</v>
      </c>
      <c r="N1857" t="s">
        <v>0</v>
      </c>
      <c r="O1857" t="s">
        <v>2165</v>
      </c>
      <c r="P1857">
        <v>1118</v>
      </c>
      <c r="Q1857" t="str">
        <f>_xlfn.XLOOKUP(P1857,Planilha1!$A$2:$A$3,Planilha1!$B$2:$B$3)</f>
        <v>Riocentro</v>
      </c>
      <c r="R1857" t="s">
        <v>0</v>
      </c>
      <c r="S1857" s="3">
        <v>1</v>
      </c>
      <c r="T1857" t="s">
        <v>10</v>
      </c>
      <c r="U1857" s="3">
        <v>1</v>
      </c>
      <c r="V1857" t="s">
        <v>10</v>
      </c>
      <c r="W1857" s="4">
        <v>22787.7</v>
      </c>
      <c r="X1857" s="17">
        <f t="shared" si="57"/>
        <v>22787.7</v>
      </c>
      <c r="Y1857" t="s">
        <v>11</v>
      </c>
      <c r="Z1857" s="3">
        <v>1</v>
      </c>
      <c r="AA1857" s="3">
        <v>0</v>
      </c>
      <c r="AB1857" s="3">
        <v>0</v>
      </c>
      <c r="AC1857" s="3">
        <v>0</v>
      </c>
      <c r="AD1857" s="4">
        <v>0</v>
      </c>
      <c r="AE1857" s="3">
        <v>0</v>
      </c>
      <c r="AF1857" s="4">
        <v>0</v>
      </c>
      <c r="AG1857" s="3">
        <v>1</v>
      </c>
      <c r="AH1857" s="4">
        <v>0</v>
      </c>
      <c r="AI1857" s="4">
        <v>0</v>
      </c>
      <c r="AJ1857" s="4">
        <v>0</v>
      </c>
      <c r="AK1857" s="4">
        <v>0</v>
      </c>
      <c r="AL1857" t="s">
        <v>2918</v>
      </c>
      <c r="AM1857" t="s">
        <v>13</v>
      </c>
    </row>
    <row r="1858" spans="1:39" x14ac:dyDescent="0.25">
      <c r="A1858" t="s">
        <v>2178</v>
      </c>
      <c r="B1858" t="s">
        <v>2160</v>
      </c>
      <c r="C1858" t="s">
        <v>3</v>
      </c>
      <c r="D1858" t="s">
        <v>2197</v>
      </c>
      <c r="E1858" t="str">
        <f>_xlfn.XLOOKUP(D1858,Planilha2!A:A,Planilha2!B:B)</f>
        <v>CC Segurança</v>
      </c>
      <c r="F1858" s="2">
        <v>45330</v>
      </c>
      <c r="G1858" t="s">
        <v>2916</v>
      </c>
      <c r="H1858" s="10" t="s">
        <v>5815</v>
      </c>
      <c r="I1858" t="s">
        <v>1227</v>
      </c>
      <c r="J1858" t="s">
        <v>2917</v>
      </c>
      <c r="K1858" t="s">
        <v>8</v>
      </c>
      <c r="L1858" t="str">
        <f t="shared" si="56"/>
        <v>Serviço</v>
      </c>
      <c r="M1858" t="s">
        <v>0</v>
      </c>
      <c r="N1858" t="s">
        <v>0</v>
      </c>
      <c r="O1858" t="s">
        <v>2165</v>
      </c>
      <c r="P1858">
        <v>1118</v>
      </c>
      <c r="Q1858" t="str">
        <f>_xlfn.XLOOKUP(P1858,Planilha1!$A$2:$A$3,Planilha1!$B$2:$B$3)</f>
        <v>Riocentro</v>
      </c>
      <c r="R1858" t="s">
        <v>0</v>
      </c>
      <c r="S1858" s="3">
        <v>1</v>
      </c>
      <c r="T1858" t="s">
        <v>10</v>
      </c>
      <c r="U1858" s="3">
        <v>1</v>
      </c>
      <c r="V1858" t="s">
        <v>10</v>
      </c>
      <c r="W1858" s="4">
        <v>22787.7</v>
      </c>
      <c r="X1858" s="17">
        <f t="shared" si="57"/>
        <v>22787.7</v>
      </c>
      <c r="Y1858" t="s">
        <v>11</v>
      </c>
      <c r="Z1858" s="3">
        <v>1</v>
      </c>
      <c r="AA1858" s="3">
        <v>0</v>
      </c>
      <c r="AB1858" s="3">
        <v>0</v>
      </c>
      <c r="AC1858" s="3">
        <v>0</v>
      </c>
      <c r="AD1858" s="4">
        <v>0</v>
      </c>
      <c r="AE1858" s="3">
        <v>0</v>
      </c>
      <c r="AF1858" s="4">
        <v>0</v>
      </c>
      <c r="AG1858" s="3">
        <v>1</v>
      </c>
      <c r="AH1858" s="4">
        <v>0</v>
      </c>
      <c r="AI1858" s="4">
        <v>0</v>
      </c>
      <c r="AJ1858" s="4">
        <v>0</v>
      </c>
      <c r="AK1858" s="4">
        <v>0</v>
      </c>
      <c r="AL1858" t="s">
        <v>2918</v>
      </c>
      <c r="AM1858" t="s">
        <v>13</v>
      </c>
    </row>
    <row r="1859" spans="1:39" x14ac:dyDescent="0.25">
      <c r="A1859" t="s">
        <v>2182</v>
      </c>
      <c r="B1859" t="s">
        <v>2160</v>
      </c>
      <c r="C1859" t="s">
        <v>3</v>
      </c>
      <c r="D1859" t="s">
        <v>2197</v>
      </c>
      <c r="E1859" t="str">
        <f>_xlfn.XLOOKUP(D1859,Planilha2!A:A,Planilha2!B:B)</f>
        <v>CC Segurança</v>
      </c>
      <c r="F1859" s="2">
        <v>45330</v>
      </c>
      <c r="G1859" t="s">
        <v>2916</v>
      </c>
      <c r="H1859" s="10" t="s">
        <v>5815</v>
      </c>
      <c r="I1859" t="s">
        <v>1227</v>
      </c>
      <c r="J1859" t="s">
        <v>2917</v>
      </c>
      <c r="K1859" t="s">
        <v>8</v>
      </c>
      <c r="L1859" t="str">
        <f t="shared" ref="L1859:L1922" si="58">IF(LEFT(K1859,1)="s","Serviço",IF(LEFT(K1859,1)="l","Locação","Material"))</f>
        <v>Serviço</v>
      </c>
      <c r="M1859" t="s">
        <v>0</v>
      </c>
      <c r="N1859" t="s">
        <v>0</v>
      </c>
      <c r="O1859" t="s">
        <v>2165</v>
      </c>
      <c r="P1859">
        <v>1118</v>
      </c>
      <c r="Q1859" t="str">
        <f>_xlfn.XLOOKUP(P1859,Planilha1!$A$2:$A$3,Planilha1!$B$2:$B$3)</f>
        <v>Riocentro</v>
      </c>
      <c r="R1859" t="s">
        <v>0</v>
      </c>
      <c r="S1859" s="3">
        <v>1</v>
      </c>
      <c r="T1859" t="s">
        <v>10</v>
      </c>
      <c r="U1859" s="3">
        <v>1</v>
      </c>
      <c r="V1859" t="s">
        <v>10</v>
      </c>
      <c r="W1859" s="4">
        <v>22787.7</v>
      </c>
      <c r="X1859" s="17">
        <f t="shared" ref="X1859:X1922" si="59">W1859*S1859/Z1859</f>
        <v>22787.7</v>
      </c>
      <c r="Y1859" t="s">
        <v>11</v>
      </c>
      <c r="Z1859" s="3">
        <v>1</v>
      </c>
      <c r="AA1859" s="3">
        <v>0</v>
      </c>
      <c r="AB1859" s="3">
        <v>0</v>
      </c>
      <c r="AC1859" s="3">
        <v>0</v>
      </c>
      <c r="AD1859" s="4">
        <v>0</v>
      </c>
      <c r="AE1859" s="3">
        <v>0</v>
      </c>
      <c r="AF1859" s="4">
        <v>0</v>
      </c>
      <c r="AG1859" s="3">
        <v>1</v>
      </c>
      <c r="AH1859" s="4">
        <v>0</v>
      </c>
      <c r="AI1859" s="4">
        <v>0</v>
      </c>
      <c r="AJ1859" s="4">
        <v>0</v>
      </c>
      <c r="AK1859" s="4">
        <v>0</v>
      </c>
      <c r="AL1859" t="s">
        <v>2918</v>
      </c>
      <c r="AM1859" t="s">
        <v>13</v>
      </c>
    </row>
    <row r="1860" spans="1:39" x14ac:dyDescent="0.25">
      <c r="A1860" t="s">
        <v>2185</v>
      </c>
      <c r="B1860" t="s">
        <v>2160</v>
      </c>
      <c r="C1860" t="s">
        <v>3</v>
      </c>
      <c r="D1860" t="s">
        <v>2197</v>
      </c>
      <c r="E1860" t="str">
        <f>_xlfn.XLOOKUP(D1860,Planilha2!A:A,Planilha2!B:B)</f>
        <v>CC Segurança</v>
      </c>
      <c r="F1860" s="2">
        <v>45330</v>
      </c>
      <c r="G1860" t="s">
        <v>2916</v>
      </c>
      <c r="H1860" s="10" t="s">
        <v>5815</v>
      </c>
      <c r="I1860" t="s">
        <v>1227</v>
      </c>
      <c r="J1860" t="s">
        <v>2917</v>
      </c>
      <c r="K1860" t="s">
        <v>8</v>
      </c>
      <c r="L1860" t="str">
        <f t="shared" si="58"/>
        <v>Serviço</v>
      </c>
      <c r="M1860" t="s">
        <v>0</v>
      </c>
      <c r="N1860" t="s">
        <v>0</v>
      </c>
      <c r="O1860" t="s">
        <v>2165</v>
      </c>
      <c r="P1860">
        <v>1118</v>
      </c>
      <c r="Q1860" t="str">
        <f>_xlfn.XLOOKUP(P1860,Planilha1!$A$2:$A$3,Planilha1!$B$2:$B$3)</f>
        <v>Riocentro</v>
      </c>
      <c r="R1860" t="s">
        <v>0</v>
      </c>
      <c r="S1860" s="3">
        <v>1</v>
      </c>
      <c r="T1860" t="s">
        <v>10</v>
      </c>
      <c r="U1860" s="3">
        <v>1</v>
      </c>
      <c r="V1860" t="s">
        <v>10</v>
      </c>
      <c r="W1860" s="4">
        <v>22787.7</v>
      </c>
      <c r="X1860" s="17">
        <f t="shared" si="59"/>
        <v>22787.7</v>
      </c>
      <c r="Y1860" t="s">
        <v>11</v>
      </c>
      <c r="Z1860" s="3">
        <v>1</v>
      </c>
      <c r="AA1860" s="3">
        <v>0</v>
      </c>
      <c r="AB1860" s="3">
        <v>0</v>
      </c>
      <c r="AC1860" s="3">
        <v>0</v>
      </c>
      <c r="AD1860" s="4">
        <v>0</v>
      </c>
      <c r="AE1860" s="3">
        <v>0</v>
      </c>
      <c r="AF1860" s="4">
        <v>0</v>
      </c>
      <c r="AG1860" s="3">
        <v>1</v>
      </c>
      <c r="AH1860" s="4">
        <v>0</v>
      </c>
      <c r="AI1860" s="4">
        <v>0</v>
      </c>
      <c r="AJ1860" s="4">
        <v>0</v>
      </c>
      <c r="AK1860" s="4">
        <v>0</v>
      </c>
      <c r="AL1860" t="s">
        <v>2918</v>
      </c>
      <c r="AM1860" t="s">
        <v>13</v>
      </c>
    </row>
    <row r="1861" spans="1:39" x14ac:dyDescent="0.25">
      <c r="A1861" t="s">
        <v>2188</v>
      </c>
      <c r="B1861" t="s">
        <v>2160</v>
      </c>
      <c r="C1861" t="s">
        <v>3</v>
      </c>
      <c r="D1861" t="s">
        <v>2197</v>
      </c>
      <c r="E1861" t="str">
        <f>_xlfn.XLOOKUP(D1861,Planilha2!A:A,Planilha2!B:B)</f>
        <v>CC Segurança</v>
      </c>
      <c r="F1861" s="2">
        <v>45330</v>
      </c>
      <c r="G1861" t="s">
        <v>2916</v>
      </c>
      <c r="H1861" s="10" t="s">
        <v>5815</v>
      </c>
      <c r="I1861" t="s">
        <v>1227</v>
      </c>
      <c r="J1861" t="s">
        <v>2917</v>
      </c>
      <c r="K1861" t="s">
        <v>8</v>
      </c>
      <c r="L1861" t="str">
        <f t="shared" si="58"/>
        <v>Serviço</v>
      </c>
      <c r="M1861" t="s">
        <v>0</v>
      </c>
      <c r="N1861" t="s">
        <v>0</v>
      </c>
      <c r="O1861" t="s">
        <v>2165</v>
      </c>
      <c r="P1861">
        <v>1118</v>
      </c>
      <c r="Q1861" t="str">
        <f>_xlfn.XLOOKUP(P1861,Planilha1!$A$2:$A$3,Planilha1!$B$2:$B$3)</f>
        <v>Riocentro</v>
      </c>
      <c r="R1861" t="s">
        <v>0</v>
      </c>
      <c r="S1861" s="3">
        <v>1</v>
      </c>
      <c r="T1861" t="s">
        <v>10</v>
      </c>
      <c r="U1861" s="3">
        <v>1</v>
      </c>
      <c r="V1861" t="s">
        <v>10</v>
      </c>
      <c r="W1861" s="4">
        <v>22787.7</v>
      </c>
      <c r="X1861" s="17">
        <f t="shared" si="59"/>
        <v>22787.7</v>
      </c>
      <c r="Y1861" t="s">
        <v>11</v>
      </c>
      <c r="Z1861" s="3">
        <v>1</v>
      </c>
      <c r="AA1861" s="3">
        <v>0</v>
      </c>
      <c r="AB1861" s="3">
        <v>0</v>
      </c>
      <c r="AC1861" s="3">
        <v>0</v>
      </c>
      <c r="AD1861" s="4">
        <v>0</v>
      </c>
      <c r="AE1861" s="3">
        <v>0</v>
      </c>
      <c r="AF1861" s="4">
        <v>0</v>
      </c>
      <c r="AG1861" s="3">
        <v>1</v>
      </c>
      <c r="AH1861" s="4">
        <v>0</v>
      </c>
      <c r="AI1861" s="4">
        <v>0</v>
      </c>
      <c r="AJ1861" s="4">
        <v>0</v>
      </c>
      <c r="AK1861" s="4">
        <v>0</v>
      </c>
      <c r="AL1861" t="s">
        <v>2918</v>
      </c>
      <c r="AM1861" t="s">
        <v>13</v>
      </c>
    </row>
    <row r="1862" spans="1:39" x14ac:dyDescent="0.25">
      <c r="A1862" t="s">
        <v>2189</v>
      </c>
      <c r="B1862" t="s">
        <v>2160</v>
      </c>
      <c r="C1862" t="s">
        <v>3</v>
      </c>
      <c r="D1862" t="s">
        <v>2197</v>
      </c>
      <c r="E1862" t="str">
        <f>_xlfn.XLOOKUP(D1862,Planilha2!A:A,Planilha2!B:B)</f>
        <v>CC Segurança</v>
      </c>
      <c r="F1862" s="2">
        <v>45330</v>
      </c>
      <c r="G1862" t="s">
        <v>2916</v>
      </c>
      <c r="H1862" s="10" t="s">
        <v>5815</v>
      </c>
      <c r="I1862" t="s">
        <v>1227</v>
      </c>
      <c r="J1862" t="s">
        <v>2917</v>
      </c>
      <c r="K1862" t="s">
        <v>8</v>
      </c>
      <c r="L1862" t="str">
        <f t="shared" si="58"/>
        <v>Serviço</v>
      </c>
      <c r="M1862" t="s">
        <v>0</v>
      </c>
      <c r="N1862" t="s">
        <v>0</v>
      </c>
      <c r="O1862" t="s">
        <v>2165</v>
      </c>
      <c r="P1862">
        <v>1118</v>
      </c>
      <c r="Q1862" t="str">
        <f>_xlfn.XLOOKUP(P1862,Planilha1!$A$2:$A$3,Planilha1!$B$2:$B$3)</f>
        <v>Riocentro</v>
      </c>
      <c r="R1862" t="s">
        <v>0</v>
      </c>
      <c r="S1862" s="3">
        <v>1</v>
      </c>
      <c r="T1862" t="s">
        <v>10</v>
      </c>
      <c r="U1862" s="3">
        <v>1</v>
      </c>
      <c r="V1862" t="s">
        <v>10</v>
      </c>
      <c r="W1862" s="4">
        <v>24154.959999999999</v>
      </c>
      <c r="X1862" s="17">
        <f t="shared" si="59"/>
        <v>24154.959999999999</v>
      </c>
      <c r="Y1862" t="s">
        <v>11</v>
      </c>
      <c r="Z1862" s="3">
        <v>1</v>
      </c>
      <c r="AA1862" s="3">
        <v>0</v>
      </c>
      <c r="AB1862" s="3">
        <v>0</v>
      </c>
      <c r="AC1862" s="3">
        <v>1</v>
      </c>
      <c r="AD1862" s="4">
        <v>0</v>
      </c>
      <c r="AE1862" s="3">
        <v>1</v>
      </c>
      <c r="AF1862" s="4">
        <v>24154.959999999999</v>
      </c>
      <c r="AG1862" s="3">
        <v>1</v>
      </c>
      <c r="AH1862" s="4">
        <v>0</v>
      </c>
      <c r="AI1862" s="4">
        <v>0</v>
      </c>
      <c r="AJ1862" s="4">
        <v>0</v>
      </c>
      <c r="AK1862" s="4">
        <v>0</v>
      </c>
      <c r="AL1862" t="s">
        <v>2918</v>
      </c>
      <c r="AM1862" t="s">
        <v>13</v>
      </c>
    </row>
    <row r="1863" spans="1:39" x14ac:dyDescent="0.25">
      <c r="A1863" t="s">
        <v>2193</v>
      </c>
      <c r="B1863" t="s">
        <v>2160</v>
      </c>
      <c r="C1863" t="s">
        <v>3</v>
      </c>
      <c r="D1863" t="s">
        <v>2197</v>
      </c>
      <c r="E1863" t="str">
        <f>_xlfn.XLOOKUP(D1863,Planilha2!A:A,Planilha2!B:B)</f>
        <v>CC Segurança</v>
      </c>
      <c r="F1863" s="2">
        <v>45330</v>
      </c>
      <c r="G1863" t="s">
        <v>2916</v>
      </c>
      <c r="H1863" s="10" t="s">
        <v>5815</v>
      </c>
      <c r="I1863" t="s">
        <v>1227</v>
      </c>
      <c r="J1863" t="s">
        <v>2917</v>
      </c>
      <c r="K1863" t="s">
        <v>8</v>
      </c>
      <c r="L1863" t="str">
        <f t="shared" si="58"/>
        <v>Serviço</v>
      </c>
      <c r="M1863" t="s">
        <v>0</v>
      </c>
      <c r="N1863" t="s">
        <v>0</v>
      </c>
      <c r="O1863" t="s">
        <v>2165</v>
      </c>
      <c r="P1863">
        <v>1118</v>
      </c>
      <c r="Q1863" t="str">
        <f>_xlfn.XLOOKUP(P1863,Planilha1!$A$2:$A$3,Planilha1!$B$2:$B$3)</f>
        <v>Riocentro</v>
      </c>
      <c r="R1863" t="s">
        <v>0</v>
      </c>
      <c r="S1863" s="3">
        <v>1</v>
      </c>
      <c r="T1863" t="s">
        <v>10</v>
      </c>
      <c r="U1863" s="3">
        <v>1</v>
      </c>
      <c r="V1863" t="s">
        <v>10</v>
      </c>
      <c r="W1863" s="4">
        <v>24154.959999999999</v>
      </c>
      <c r="X1863" s="17">
        <f t="shared" si="59"/>
        <v>24154.959999999999</v>
      </c>
      <c r="Y1863" t="s">
        <v>11</v>
      </c>
      <c r="Z1863" s="3">
        <v>1</v>
      </c>
      <c r="AA1863" s="3">
        <v>0</v>
      </c>
      <c r="AB1863" s="3">
        <v>0</v>
      </c>
      <c r="AC1863" s="3">
        <v>1</v>
      </c>
      <c r="AD1863" s="4">
        <v>0</v>
      </c>
      <c r="AE1863" s="3">
        <v>1</v>
      </c>
      <c r="AF1863" s="4">
        <v>24154.959999999999</v>
      </c>
      <c r="AG1863" s="3">
        <v>1</v>
      </c>
      <c r="AH1863" s="4">
        <v>0</v>
      </c>
      <c r="AI1863" s="4">
        <v>0</v>
      </c>
      <c r="AJ1863" s="4">
        <v>0</v>
      </c>
      <c r="AK1863" s="4">
        <v>0</v>
      </c>
      <c r="AL1863" t="s">
        <v>2918</v>
      </c>
      <c r="AM1863" t="s">
        <v>13</v>
      </c>
    </row>
    <row r="1864" spans="1:39" x14ac:dyDescent="0.25">
      <c r="A1864" t="s">
        <v>2194</v>
      </c>
      <c r="B1864" t="s">
        <v>2160</v>
      </c>
      <c r="C1864" t="s">
        <v>3</v>
      </c>
      <c r="D1864" t="s">
        <v>2197</v>
      </c>
      <c r="E1864" t="str">
        <f>_xlfn.XLOOKUP(D1864,Planilha2!A:A,Planilha2!B:B)</f>
        <v>CC Segurança</v>
      </c>
      <c r="F1864" s="2">
        <v>45330</v>
      </c>
      <c r="G1864" t="s">
        <v>2916</v>
      </c>
      <c r="H1864" s="10" t="s">
        <v>5815</v>
      </c>
      <c r="I1864" t="s">
        <v>1227</v>
      </c>
      <c r="J1864" t="s">
        <v>2917</v>
      </c>
      <c r="K1864" t="s">
        <v>8</v>
      </c>
      <c r="L1864" t="str">
        <f t="shared" si="58"/>
        <v>Serviço</v>
      </c>
      <c r="M1864" t="s">
        <v>0</v>
      </c>
      <c r="N1864" t="s">
        <v>0</v>
      </c>
      <c r="O1864" t="s">
        <v>2165</v>
      </c>
      <c r="P1864">
        <v>1118</v>
      </c>
      <c r="Q1864" t="str">
        <f>_xlfn.XLOOKUP(P1864,Planilha1!$A$2:$A$3,Planilha1!$B$2:$B$3)</f>
        <v>Riocentro</v>
      </c>
      <c r="R1864" t="s">
        <v>0</v>
      </c>
      <c r="S1864" s="3">
        <v>1</v>
      </c>
      <c r="T1864" t="s">
        <v>10</v>
      </c>
      <c r="U1864" s="3">
        <v>1</v>
      </c>
      <c r="V1864" t="s">
        <v>10</v>
      </c>
      <c r="W1864" s="4">
        <v>24154.959999999999</v>
      </c>
      <c r="X1864" s="17">
        <f t="shared" si="59"/>
        <v>24154.959999999999</v>
      </c>
      <c r="Y1864" t="s">
        <v>11</v>
      </c>
      <c r="Z1864" s="3">
        <v>1</v>
      </c>
      <c r="AA1864" s="3">
        <v>0</v>
      </c>
      <c r="AB1864" s="3">
        <v>0</v>
      </c>
      <c r="AC1864" s="3">
        <v>1</v>
      </c>
      <c r="AD1864" s="4">
        <v>0</v>
      </c>
      <c r="AE1864" s="3">
        <v>1</v>
      </c>
      <c r="AF1864" s="4">
        <v>24154.959999999999</v>
      </c>
      <c r="AG1864" s="3">
        <v>1</v>
      </c>
      <c r="AH1864" s="4">
        <v>0</v>
      </c>
      <c r="AI1864" s="4">
        <v>0</v>
      </c>
      <c r="AJ1864" s="4">
        <v>0</v>
      </c>
      <c r="AK1864" s="4">
        <v>0</v>
      </c>
      <c r="AL1864" t="s">
        <v>2918</v>
      </c>
      <c r="AM1864" t="s">
        <v>13</v>
      </c>
    </row>
    <row r="1865" spans="1:39" x14ac:dyDescent="0.25">
      <c r="A1865" t="s">
        <v>2195</v>
      </c>
      <c r="B1865" t="s">
        <v>2160</v>
      </c>
      <c r="C1865" t="s">
        <v>3</v>
      </c>
      <c r="D1865" t="s">
        <v>2197</v>
      </c>
      <c r="E1865" t="str">
        <f>_xlfn.XLOOKUP(D1865,Planilha2!A:A,Planilha2!B:B)</f>
        <v>CC Segurança</v>
      </c>
      <c r="F1865" s="2">
        <v>45330</v>
      </c>
      <c r="G1865" t="s">
        <v>2916</v>
      </c>
      <c r="H1865" s="10" t="s">
        <v>5815</v>
      </c>
      <c r="I1865" t="s">
        <v>1227</v>
      </c>
      <c r="J1865" t="s">
        <v>2917</v>
      </c>
      <c r="K1865" t="s">
        <v>8</v>
      </c>
      <c r="L1865" t="str">
        <f t="shared" si="58"/>
        <v>Serviço</v>
      </c>
      <c r="M1865" t="s">
        <v>0</v>
      </c>
      <c r="N1865" t="s">
        <v>0</v>
      </c>
      <c r="O1865" t="s">
        <v>2165</v>
      </c>
      <c r="P1865">
        <v>1118</v>
      </c>
      <c r="Q1865" t="str">
        <f>_xlfn.XLOOKUP(P1865,Planilha1!$A$2:$A$3,Planilha1!$B$2:$B$3)</f>
        <v>Riocentro</v>
      </c>
      <c r="R1865" t="s">
        <v>0</v>
      </c>
      <c r="S1865" s="3">
        <v>1</v>
      </c>
      <c r="T1865" t="s">
        <v>10</v>
      </c>
      <c r="U1865" s="3">
        <v>1</v>
      </c>
      <c r="V1865" t="s">
        <v>10</v>
      </c>
      <c r="W1865" s="4">
        <v>24154.959999999999</v>
      </c>
      <c r="X1865" s="17">
        <f t="shared" si="59"/>
        <v>24154.959999999999</v>
      </c>
      <c r="Y1865" t="s">
        <v>11</v>
      </c>
      <c r="Z1865" s="3">
        <v>1</v>
      </c>
      <c r="AA1865" s="3">
        <v>0</v>
      </c>
      <c r="AB1865" s="3">
        <v>0</v>
      </c>
      <c r="AC1865" s="3">
        <v>1</v>
      </c>
      <c r="AD1865" s="4">
        <v>0</v>
      </c>
      <c r="AE1865" s="3">
        <v>1</v>
      </c>
      <c r="AF1865" s="4">
        <v>24154.959999999999</v>
      </c>
      <c r="AG1865" s="3">
        <v>1</v>
      </c>
      <c r="AH1865" s="4">
        <v>0</v>
      </c>
      <c r="AI1865" s="4">
        <v>0</v>
      </c>
      <c r="AJ1865" s="4">
        <v>0</v>
      </c>
      <c r="AK1865" s="4">
        <v>0</v>
      </c>
      <c r="AL1865" t="s">
        <v>2918</v>
      </c>
      <c r="AM1865" t="s">
        <v>13</v>
      </c>
    </row>
    <row r="1866" spans="1:39" x14ac:dyDescent="0.25">
      <c r="A1866" t="s">
        <v>2196</v>
      </c>
      <c r="B1866" t="s">
        <v>2160</v>
      </c>
      <c r="C1866" t="s">
        <v>3</v>
      </c>
      <c r="D1866" t="s">
        <v>2197</v>
      </c>
      <c r="E1866" t="str">
        <f>_xlfn.XLOOKUP(D1866,Planilha2!A:A,Planilha2!B:B)</f>
        <v>CC Segurança</v>
      </c>
      <c r="F1866" s="2">
        <v>45330</v>
      </c>
      <c r="G1866" t="s">
        <v>2916</v>
      </c>
      <c r="H1866" s="10" t="s">
        <v>5815</v>
      </c>
      <c r="I1866" t="s">
        <v>1227</v>
      </c>
      <c r="J1866" t="s">
        <v>2917</v>
      </c>
      <c r="K1866" t="s">
        <v>8</v>
      </c>
      <c r="L1866" t="str">
        <f t="shared" si="58"/>
        <v>Serviço</v>
      </c>
      <c r="M1866" t="s">
        <v>0</v>
      </c>
      <c r="N1866" t="s">
        <v>0</v>
      </c>
      <c r="O1866" t="s">
        <v>2165</v>
      </c>
      <c r="P1866">
        <v>1118</v>
      </c>
      <c r="Q1866" t="str">
        <f>_xlfn.XLOOKUP(P1866,Planilha1!$A$2:$A$3,Planilha1!$B$2:$B$3)</f>
        <v>Riocentro</v>
      </c>
      <c r="R1866" t="s">
        <v>0</v>
      </c>
      <c r="S1866" s="3">
        <v>1</v>
      </c>
      <c r="T1866" t="s">
        <v>10</v>
      </c>
      <c r="U1866" s="3">
        <v>1</v>
      </c>
      <c r="V1866" t="s">
        <v>10</v>
      </c>
      <c r="W1866" s="4">
        <v>24154.959999999999</v>
      </c>
      <c r="X1866" s="17">
        <f t="shared" si="59"/>
        <v>24154.959999999999</v>
      </c>
      <c r="Y1866" t="s">
        <v>11</v>
      </c>
      <c r="Z1866" s="3">
        <v>1</v>
      </c>
      <c r="AA1866" s="3">
        <v>0</v>
      </c>
      <c r="AB1866" s="3">
        <v>0</v>
      </c>
      <c r="AC1866" s="3">
        <v>1</v>
      </c>
      <c r="AD1866" s="4">
        <v>0</v>
      </c>
      <c r="AE1866" s="3">
        <v>1</v>
      </c>
      <c r="AF1866" s="4">
        <v>24154.959999999999</v>
      </c>
      <c r="AG1866" s="3">
        <v>1</v>
      </c>
      <c r="AH1866" s="4">
        <v>0</v>
      </c>
      <c r="AI1866" s="4">
        <v>0</v>
      </c>
      <c r="AJ1866" s="4">
        <v>0</v>
      </c>
      <c r="AK1866" s="4">
        <v>0</v>
      </c>
      <c r="AL1866" t="s">
        <v>2918</v>
      </c>
      <c r="AM1866" t="s">
        <v>13</v>
      </c>
    </row>
    <row r="1867" spans="1:39" x14ac:dyDescent="0.25">
      <c r="A1867" t="s">
        <v>2204</v>
      </c>
      <c r="B1867" t="s">
        <v>2160</v>
      </c>
      <c r="C1867" t="s">
        <v>3</v>
      </c>
      <c r="D1867" t="s">
        <v>2197</v>
      </c>
      <c r="E1867" t="str">
        <f>_xlfn.XLOOKUP(D1867,Planilha2!A:A,Planilha2!B:B)</f>
        <v>CC Segurança</v>
      </c>
      <c r="F1867" s="2">
        <v>45330</v>
      </c>
      <c r="G1867" t="s">
        <v>2916</v>
      </c>
      <c r="H1867" s="10" t="s">
        <v>5815</v>
      </c>
      <c r="I1867" t="s">
        <v>1227</v>
      </c>
      <c r="J1867" t="s">
        <v>2917</v>
      </c>
      <c r="K1867" t="s">
        <v>8</v>
      </c>
      <c r="L1867" t="str">
        <f t="shared" si="58"/>
        <v>Serviço</v>
      </c>
      <c r="M1867" t="s">
        <v>0</v>
      </c>
      <c r="N1867" t="s">
        <v>0</v>
      </c>
      <c r="O1867" t="s">
        <v>2165</v>
      </c>
      <c r="P1867">
        <v>1118</v>
      </c>
      <c r="Q1867" t="str">
        <f>_xlfn.XLOOKUP(P1867,Planilha1!$A$2:$A$3,Planilha1!$B$2:$B$3)</f>
        <v>Riocentro</v>
      </c>
      <c r="R1867" t="s">
        <v>0</v>
      </c>
      <c r="S1867" s="3">
        <v>1</v>
      </c>
      <c r="T1867" t="s">
        <v>10</v>
      </c>
      <c r="U1867" s="3">
        <v>1</v>
      </c>
      <c r="V1867" t="s">
        <v>10</v>
      </c>
      <c r="W1867" s="4">
        <v>24154.959999999999</v>
      </c>
      <c r="X1867" s="17">
        <f t="shared" si="59"/>
        <v>24154.959999999999</v>
      </c>
      <c r="Y1867" t="s">
        <v>11</v>
      </c>
      <c r="Z1867" s="3">
        <v>1</v>
      </c>
      <c r="AA1867" s="3">
        <v>0</v>
      </c>
      <c r="AB1867" s="3">
        <v>0</v>
      </c>
      <c r="AC1867" s="3">
        <v>1</v>
      </c>
      <c r="AD1867" s="4">
        <v>0</v>
      </c>
      <c r="AE1867" s="3">
        <v>1</v>
      </c>
      <c r="AF1867" s="4">
        <v>24154.959999999999</v>
      </c>
      <c r="AG1867" s="3">
        <v>1</v>
      </c>
      <c r="AH1867" s="4">
        <v>0</v>
      </c>
      <c r="AI1867" s="4">
        <v>0</v>
      </c>
      <c r="AJ1867" s="4">
        <v>0</v>
      </c>
      <c r="AK1867" s="4">
        <v>0</v>
      </c>
      <c r="AL1867" t="s">
        <v>2918</v>
      </c>
      <c r="AM1867" t="s">
        <v>13</v>
      </c>
    </row>
    <row r="1868" spans="1:39" x14ac:dyDescent="0.25">
      <c r="A1868" t="s">
        <v>2159</v>
      </c>
      <c r="B1868" t="s">
        <v>2160</v>
      </c>
      <c r="C1868" t="s">
        <v>3</v>
      </c>
      <c r="D1868" t="s">
        <v>2218</v>
      </c>
      <c r="E1868" t="str">
        <f>_xlfn.XLOOKUP(D1868,Planilha2!A:A,Planilha2!B:B)</f>
        <v>CC Adm.</v>
      </c>
      <c r="F1868" s="2">
        <v>45330</v>
      </c>
      <c r="G1868" t="s">
        <v>2223</v>
      </c>
      <c r="H1868" s="10" t="s">
        <v>5733</v>
      </c>
      <c r="I1868" t="s">
        <v>2569</v>
      </c>
      <c r="J1868" t="s">
        <v>2570</v>
      </c>
      <c r="K1868" t="s">
        <v>8</v>
      </c>
      <c r="L1868" t="str">
        <f t="shared" si="58"/>
        <v>Serviço</v>
      </c>
      <c r="M1868" t="s">
        <v>0</v>
      </c>
      <c r="N1868" t="s">
        <v>0</v>
      </c>
      <c r="O1868" t="s">
        <v>2165</v>
      </c>
      <c r="P1868">
        <v>1118</v>
      </c>
      <c r="Q1868" t="str">
        <f>_xlfn.XLOOKUP(P1868,Planilha1!$A$2:$A$3,Planilha1!$B$2:$B$3)</f>
        <v>Riocentro</v>
      </c>
      <c r="R1868" t="s">
        <v>0</v>
      </c>
      <c r="S1868" s="3">
        <v>1</v>
      </c>
      <c r="T1868" t="s">
        <v>10</v>
      </c>
      <c r="U1868" s="3">
        <v>1</v>
      </c>
      <c r="V1868" t="s">
        <v>10</v>
      </c>
      <c r="W1868" s="4">
        <v>1400.22</v>
      </c>
      <c r="X1868" s="17">
        <f t="shared" si="59"/>
        <v>1400.22</v>
      </c>
      <c r="Y1868" t="s">
        <v>11</v>
      </c>
      <c r="Z1868" s="3">
        <v>1</v>
      </c>
      <c r="AA1868" s="3">
        <v>0</v>
      </c>
      <c r="AB1868" s="3">
        <v>0</v>
      </c>
      <c r="AC1868" s="3">
        <v>0</v>
      </c>
      <c r="AD1868" s="4">
        <v>0</v>
      </c>
      <c r="AE1868" s="3">
        <v>0</v>
      </c>
      <c r="AF1868" s="4">
        <v>0</v>
      </c>
      <c r="AG1868" s="3">
        <v>1</v>
      </c>
      <c r="AH1868" s="4">
        <v>0</v>
      </c>
      <c r="AI1868" s="4">
        <v>0</v>
      </c>
      <c r="AJ1868" s="4">
        <v>0</v>
      </c>
      <c r="AK1868" s="4">
        <v>0</v>
      </c>
      <c r="AL1868" t="s">
        <v>2919</v>
      </c>
      <c r="AM1868" t="s">
        <v>13</v>
      </c>
    </row>
    <row r="1869" spans="1:39" x14ac:dyDescent="0.25">
      <c r="A1869" t="s">
        <v>2178</v>
      </c>
      <c r="B1869" t="s">
        <v>2160</v>
      </c>
      <c r="C1869" t="s">
        <v>3</v>
      </c>
      <c r="D1869" t="s">
        <v>2218</v>
      </c>
      <c r="E1869" t="str">
        <f>_xlfn.XLOOKUP(D1869,Planilha2!A:A,Planilha2!B:B)</f>
        <v>CC Adm.</v>
      </c>
      <c r="F1869" s="2">
        <v>45330</v>
      </c>
      <c r="G1869" t="s">
        <v>2223</v>
      </c>
      <c r="H1869" s="10" t="s">
        <v>5733</v>
      </c>
      <c r="I1869" t="s">
        <v>2569</v>
      </c>
      <c r="J1869" t="s">
        <v>2570</v>
      </c>
      <c r="K1869" t="s">
        <v>8</v>
      </c>
      <c r="L1869" t="str">
        <f t="shared" si="58"/>
        <v>Serviço</v>
      </c>
      <c r="M1869" t="s">
        <v>0</v>
      </c>
      <c r="N1869" t="s">
        <v>0</v>
      </c>
      <c r="O1869" t="s">
        <v>2165</v>
      </c>
      <c r="P1869">
        <v>1118</v>
      </c>
      <c r="Q1869" t="str">
        <f>_xlfn.XLOOKUP(P1869,Planilha1!$A$2:$A$3,Planilha1!$B$2:$B$3)</f>
        <v>Riocentro</v>
      </c>
      <c r="R1869" t="s">
        <v>0</v>
      </c>
      <c r="S1869" s="3">
        <v>1</v>
      </c>
      <c r="T1869" t="s">
        <v>10</v>
      </c>
      <c r="U1869" s="3">
        <v>1</v>
      </c>
      <c r="V1869" t="s">
        <v>10</v>
      </c>
      <c r="W1869" s="4">
        <v>1284.77</v>
      </c>
      <c r="X1869" s="17">
        <f t="shared" si="59"/>
        <v>1284.77</v>
      </c>
      <c r="Y1869" t="s">
        <v>11</v>
      </c>
      <c r="Z1869" s="3">
        <v>1</v>
      </c>
      <c r="AA1869" s="3">
        <v>0</v>
      </c>
      <c r="AB1869" s="3">
        <v>0</v>
      </c>
      <c r="AC1869" s="3">
        <v>0</v>
      </c>
      <c r="AD1869" s="4">
        <v>0</v>
      </c>
      <c r="AE1869" s="3">
        <v>0</v>
      </c>
      <c r="AF1869" s="4">
        <v>0</v>
      </c>
      <c r="AG1869" s="3">
        <v>1</v>
      </c>
      <c r="AH1869" s="4">
        <v>0</v>
      </c>
      <c r="AI1869" s="4">
        <v>0</v>
      </c>
      <c r="AJ1869" s="4">
        <v>0</v>
      </c>
      <c r="AK1869" s="4">
        <v>0</v>
      </c>
      <c r="AL1869" t="s">
        <v>2919</v>
      </c>
      <c r="AM1869" t="s">
        <v>13</v>
      </c>
    </row>
    <row r="1870" spans="1:39" x14ac:dyDescent="0.25">
      <c r="A1870" t="s">
        <v>2182</v>
      </c>
      <c r="B1870" t="s">
        <v>2160</v>
      </c>
      <c r="C1870" t="s">
        <v>3</v>
      </c>
      <c r="D1870" t="s">
        <v>2218</v>
      </c>
      <c r="E1870" t="str">
        <f>_xlfn.XLOOKUP(D1870,Planilha2!A:A,Planilha2!B:B)</f>
        <v>CC Adm.</v>
      </c>
      <c r="F1870" s="2">
        <v>45330</v>
      </c>
      <c r="G1870" t="s">
        <v>2223</v>
      </c>
      <c r="H1870" s="10" t="s">
        <v>5733</v>
      </c>
      <c r="I1870" t="s">
        <v>2569</v>
      </c>
      <c r="J1870" t="s">
        <v>2570</v>
      </c>
      <c r="K1870" t="s">
        <v>8</v>
      </c>
      <c r="L1870" t="str">
        <f t="shared" si="58"/>
        <v>Serviço</v>
      </c>
      <c r="M1870" t="s">
        <v>0</v>
      </c>
      <c r="N1870" t="s">
        <v>0</v>
      </c>
      <c r="O1870" t="s">
        <v>2165</v>
      </c>
      <c r="P1870">
        <v>1118</v>
      </c>
      <c r="Q1870" t="str">
        <f>_xlfn.XLOOKUP(P1870,Planilha1!$A$2:$A$3,Planilha1!$B$2:$B$3)</f>
        <v>Riocentro</v>
      </c>
      <c r="R1870" t="s">
        <v>0</v>
      </c>
      <c r="S1870" s="3">
        <v>1</v>
      </c>
      <c r="T1870" t="s">
        <v>10</v>
      </c>
      <c r="U1870" s="3">
        <v>1</v>
      </c>
      <c r="V1870" t="s">
        <v>10</v>
      </c>
      <c r="W1870" s="4">
        <v>1108.4100000000001</v>
      </c>
      <c r="X1870" s="17">
        <f t="shared" si="59"/>
        <v>1108.4100000000001</v>
      </c>
      <c r="Y1870" t="s">
        <v>11</v>
      </c>
      <c r="Z1870" s="3">
        <v>1</v>
      </c>
      <c r="AA1870" s="3">
        <v>0</v>
      </c>
      <c r="AB1870" s="3">
        <v>0</v>
      </c>
      <c r="AC1870" s="3">
        <v>0</v>
      </c>
      <c r="AD1870" s="4">
        <v>0</v>
      </c>
      <c r="AE1870" s="3">
        <v>0</v>
      </c>
      <c r="AF1870" s="4">
        <v>0</v>
      </c>
      <c r="AG1870" s="3">
        <v>1</v>
      </c>
      <c r="AH1870" s="4">
        <v>0</v>
      </c>
      <c r="AI1870" s="4">
        <v>0</v>
      </c>
      <c r="AJ1870" s="4">
        <v>0</v>
      </c>
      <c r="AK1870" s="4">
        <v>0</v>
      </c>
      <c r="AL1870" t="s">
        <v>2919</v>
      </c>
      <c r="AM1870" t="s">
        <v>13</v>
      </c>
    </row>
    <row r="1871" spans="1:39" x14ac:dyDescent="0.25">
      <c r="A1871" t="s">
        <v>2185</v>
      </c>
      <c r="B1871" t="s">
        <v>2160</v>
      </c>
      <c r="C1871" t="s">
        <v>3</v>
      </c>
      <c r="D1871" t="s">
        <v>2218</v>
      </c>
      <c r="E1871" t="str">
        <f>_xlfn.XLOOKUP(D1871,Planilha2!A:A,Planilha2!B:B)</f>
        <v>CC Adm.</v>
      </c>
      <c r="F1871" s="2">
        <v>45330</v>
      </c>
      <c r="G1871" t="s">
        <v>2223</v>
      </c>
      <c r="H1871" s="10" t="s">
        <v>5733</v>
      </c>
      <c r="I1871" t="s">
        <v>2569</v>
      </c>
      <c r="J1871" t="s">
        <v>2570</v>
      </c>
      <c r="K1871" t="s">
        <v>8</v>
      </c>
      <c r="L1871" t="str">
        <f t="shared" si="58"/>
        <v>Serviço</v>
      </c>
      <c r="M1871" t="s">
        <v>0</v>
      </c>
      <c r="N1871" t="s">
        <v>0</v>
      </c>
      <c r="O1871" t="s">
        <v>2165</v>
      </c>
      <c r="P1871">
        <v>1118</v>
      </c>
      <c r="Q1871" t="str">
        <f>_xlfn.XLOOKUP(P1871,Planilha1!$A$2:$A$3,Planilha1!$B$2:$B$3)</f>
        <v>Riocentro</v>
      </c>
      <c r="R1871" t="s">
        <v>0</v>
      </c>
      <c r="S1871" s="3">
        <v>1</v>
      </c>
      <c r="T1871" t="s">
        <v>10</v>
      </c>
      <c r="U1871" s="3">
        <v>1</v>
      </c>
      <c r="V1871" t="s">
        <v>10</v>
      </c>
      <c r="W1871" s="4">
        <v>3890.07</v>
      </c>
      <c r="X1871" s="17">
        <f t="shared" si="59"/>
        <v>3890.07</v>
      </c>
      <c r="Y1871" t="s">
        <v>11</v>
      </c>
      <c r="Z1871" s="3">
        <v>1</v>
      </c>
      <c r="AA1871" s="3">
        <v>0</v>
      </c>
      <c r="AB1871" s="3">
        <v>0</v>
      </c>
      <c r="AC1871" s="3">
        <v>0</v>
      </c>
      <c r="AD1871" s="4">
        <v>0</v>
      </c>
      <c r="AE1871" s="3">
        <v>0</v>
      </c>
      <c r="AF1871" s="4">
        <v>0</v>
      </c>
      <c r="AG1871" s="3">
        <v>1</v>
      </c>
      <c r="AH1871" s="4">
        <v>0</v>
      </c>
      <c r="AI1871" s="4">
        <v>0</v>
      </c>
      <c r="AJ1871" s="4">
        <v>0</v>
      </c>
      <c r="AK1871" s="4">
        <v>0</v>
      </c>
      <c r="AL1871" t="s">
        <v>2919</v>
      </c>
      <c r="AM1871" t="s">
        <v>13</v>
      </c>
    </row>
    <row r="1872" spans="1:39" x14ac:dyDescent="0.25">
      <c r="A1872" t="s">
        <v>2159</v>
      </c>
      <c r="B1872" t="s">
        <v>2160</v>
      </c>
      <c r="C1872" t="s">
        <v>3</v>
      </c>
      <c r="D1872" t="s">
        <v>2161</v>
      </c>
      <c r="E1872" t="str">
        <f>_xlfn.XLOOKUP(D1872,Planilha2!A:A,Planilha2!B:B)</f>
        <v>CC Manutençao</v>
      </c>
      <c r="F1872" s="2">
        <v>45331</v>
      </c>
      <c r="G1872" t="s">
        <v>2920</v>
      </c>
      <c r="H1872" s="10" t="s">
        <v>5816</v>
      </c>
      <c r="I1872" t="s">
        <v>2921</v>
      </c>
      <c r="J1872" t="s">
        <v>2922</v>
      </c>
      <c r="K1872" t="s">
        <v>2272</v>
      </c>
      <c r="L1872" t="str">
        <f t="shared" si="58"/>
        <v>Serviço</v>
      </c>
      <c r="M1872" t="s">
        <v>0</v>
      </c>
      <c r="N1872" t="s">
        <v>0</v>
      </c>
      <c r="O1872" t="s">
        <v>2165</v>
      </c>
      <c r="P1872">
        <v>1118</v>
      </c>
      <c r="Q1872" t="str">
        <f>_xlfn.XLOOKUP(P1872,Planilha1!$A$2:$A$3,Planilha1!$B$2:$B$3)</f>
        <v>Riocentro</v>
      </c>
      <c r="R1872" t="s">
        <v>0</v>
      </c>
      <c r="S1872" s="3">
        <v>1</v>
      </c>
      <c r="T1872" t="s">
        <v>10</v>
      </c>
      <c r="U1872" s="3">
        <v>1</v>
      </c>
      <c r="V1872" t="s">
        <v>10</v>
      </c>
      <c r="W1872" s="4">
        <v>15090.25</v>
      </c>
      <c r="X1872" s="17">
        <f t="shared" si="59"/>
        <v>15090.25</v>
      </c>
      <c r="Y1872" t="s">
        <v>11</v>
      </c>
      <c r="Z1872" s="3">
        <v>1</v>
      </c>
      <c r="AA1872" s="3">
        <v>0</v>
      </c>
      <c r="AB1872" s="3">
        <v>0</v>
      </c>
      <c r="AC1872" s="3">
        <v>0</v>
      </c>
      <c r="AD1872" s="4">
        <v>0</v>
      </c>
      <c r="AE1872" s="3">
        <v>0</v>
      </c>
      <c r="AF1872" s="4">
        <v>0</v>
      </c>
      <c r="AG1872" s="3">
        <v>1</v>
      </c>
      <c r="AH1872" s="4">
        <v>0</v>
      </c>
      <c r="AI1872" s="4">
        <v>0</v>
      </c>
      <c r="AJ1872" s="4">
        <v>0</v>
      </c>
      <c r="AK1872" s="4">
        <v>0</v>
      </c>
      <c r="AL1872" t="s">
        <v>2923</v>
      </c>
      <c r="AM1872" t="s">
        <v>13</v>
      </c>
    </row>
    <row r="1873" spans="1:39" x14ac:dyDescent="0.25">
      <c r="A1873" t="s">
        <v>2159</v>
      </c>
      <c r="B1873" t="s">
        <v>2160</v>
      </c>
      <c r="C1873" t="s">
        <v>3</v>
      </c>
      <c r="D1873" t="s">
        <v>2161</v>
      </c>
      <c r="E1873" t="str">
        <f>_xlfn.XLOOKUP(D1873,Planilha2!A:A,Planilha2!B:B)</f>
        <v>CC Manutençao</v>
      </c>
      <c r="F1873" s="2">
        <v>45331</v>
      </c>
      <c r="G1873" t="s">
        <v>32</v>
      </c>
      <c r="H1873" s="10" t="s">
        <v>5592</v>
      </c>
      <c r="I1873" t="s">
        <v>40</v>
      </c>
      <c r="J1873" t="s">
        <v>2267</v>
      </c>
      <c r="K1873" t="s">
        <v>8</v>
      </c>
      <c r="L1873" t="str">
        <f t="shared" si="58"/>
        <v>Serviço</v>
      </c>
      <c r="M1873" t="s">
        <v>0</v>
      </c>
      <c r="N1873" t="s">
        <v>0</v>
      </c>
      <c r="O1873" t="s">
        <v>2165</v>
      </c>
      <c r="P1873">
        <v>1118</v>
      </c>
      <c r="Q1873" t="str">
        <f>_xlfn.XLOOKUP(P1873,Planilha1!$A$2:$A$3,Planilha1!$B$2:$B$3)</f>
        <v>Riocentro</v>
      </c>
      <c r="R1873" t="s">
        <v>0</v>
      </c>
      <c r="S1873" s="3">
        <v>1</v>
      </c>
      <c r="T1873" t="s">
        <v>10</v>
      </c>
      <c r="U1873" s="3">
        <v>1</v>
      </c>
      <c r="V1873" t="s">
        <v>10</v>
      </c>
      <c r="W1873" s="4">
        <v>4130</v>
      </c>
      <c r="X1873" s="17">
        <f t="shared" si="59"/>
        <v>4130</v>
      </c>
      <c r="Y1873" t="s">
        <v>11</v>
      </c>
      <c r="Z1873" s="3">
        <v>1</v>
      </c>
      <c r="AA1873" s="3">
        <v>0</v>
      </c>
      <c r="AB1873" s="3">
        <v>0</v>
      </c>
      <c r="AC1873" s="3">
        <v>0</v>
      </c>
      <c r="AD1873" s="4">
        <v>0</v>
      </c>
      <c r="AE1873" s="3">
        <v>0</v>
      </c>
      <c r="AF1873" s="4">
        <v>0</v>
      </c>
      <c r="AG1873" s="3">
        <v>1</v>
      </c>
      <c r="AH1873" s="4">
        <v>0</v>
      </c>
      <c r="AI1873" s="4">
        <v>0</v>
      </c>
      <c r="AJ1873" s="4">
        <v>0</v>
      </c>
      <c r="AK1873" s="4">
        <v>0</v>
      </c>
      <c r="AL1873" t="s">
        <v>2924</v>
      </c>
      <c r="AM1873" t="s">
        <v>13</v>
      </c>
    </row>
    <row r="1874" spans="1:39" x14ac:dyDescent="0.25">
      <c r="A1874" t="s">
        <v>2159</v>
      </c>
      <c r="B1874" t="s">
        <v>2160</v>
      </c>
      <c r="C1874" t="s">
        <v>3</v>
      </c>
      <c r="D1874" t="s">
        <v>2266</v>
      </c>
      <c r="E1874" t="str">
        <f>_xlfn.XLOOKUP(D1874,Planilha2!A:A,Planilha2!B:B)</f>
        <v>Arena Manut</v>
      </c>
      <c r="F1874" s="2">
        <v>45331</v>
      </c>
      <c r="G1874" t="s">
        <v>379</v>
      </c>
      <c r="H1874" s="10" t="s">
        <v>5610</v>
      </c>
      <c r="I1874" t="s">
        <v>2925</v>
      </c>
      <c r="J1874" t="s">
        <v>2926</v>
      </c>
      <c r="K1874" t="s">
        <v>2181</v>
      </c>
      <c r="L1874" t="str">
        <f t="shared" si="58"/>
        <v>Material</v>
      </c>
      <c r="M1874" t="s">
        <v>0</v>
      </c>
      <c r="N1874" t="s">
        <v>0</v>
      </c>
      <c r="O1874" t="s">
        <v>2165</v>
      </c>
      <c r="P1874">
        <v>2118</v>
      </c>
      <c r="Q1874" t="str">
        <f>_xlfn.XLOOKUP(P1874,Planilha1!$A$2:$A$3,Planilha1!$B$2:$B$3)</f>
        <v>Arena</v>
      </c>
      <c r="R1874" t="s">
        <v>0</v>
      </c>
      <c r="S1874" s="3">
        <v>3</v>
      </c>
      <c r="T1874" t="s">
        <v>210</v>
      </c>
      <c r="U1874" s="3">
        <v>3</v>
      </c>
      <c r="V1874" t="s">
        <v>210</v>
      </c>
      <c r="W1874" s="4">
        <v>100</v>
      </c>
      <c r="X1874" s="17">
        <f t="shared" si="59"/>
        <v>300</v>
      </c>
      <c r="Y1874" t="s">
        <v>11</v>
      </c>
      <c r="Z1874" s="3">
        <v>1</v>
      </c>
      <c r="AA1874" s="3">
        <v>0</v>
      </c>
      <c r="AB1874" s="3">
        <v>0</v>
      </c>
      <c r="AC1874" s="3">
        <v>0</v>
      </c>
      <c r="AD1874" s="4">
        <v>0</v>
      </c>
      <c r="AE1874" s="3">
        <v>0</v>
      </c>
      <c r="AF1874" s="4">
        <v>0</v>
      </c>
      <c r="AG1874" s="3">
        <v>1</v>
      </c>
      <c r="AH1874" s="4">
        <v>0</v>
      </c>
      <c r="AI1874" s="4">
        <v>0</v>
      </c>
      <c r="AJ1874" s="4">
        <v>0</v>
      </c>
      <c r="AK1874" s="4">
        <v>0</v>
      </c>
      <c r="AL1874" t="s">
        <v>2927</v>
      </c>
      <c r="AM1874" t="s">
        <v>13</v>
      </c>
    </row>
    <row r="1875" spans="1:39" x14ac:dyDescent="0.25">
      <c r="A1875" t="s">
        <v>2159</v>
      </c>
      <c r="B1875" t="s">
        <v>2160</v>
      </c>
      <c r="C1875" t="s">
        <v>3</v>
      </c>
      <c r="D1875" t="s">
        <v>2161</v>
      </c>
      <c r="E1875" t="str">
        <f>_xlfn.XLOOKUP(D1875,Planilha2!A:A,Planilha2!B:B)</f>
        <v>CC Manutençao</v>
      </c>
      <c r="F1875" s="2">
        <v>45331</v>
      </c>
      <c r="G1875" t="s">
        <v>32</v>
      </c>
      <c r="H1875" s="10" t="s">
        <v>5592</v>
      </c>
      <c r="I1875" t="s">
        <v>40</v>
      </c>
      <c r="J1875" t="s">
        <v>2267</v>
      </c>
      <c r="K1875" t="s">
        <v>8</v>
      </c>
      <c r="L1875" t="str">
        <f t="shared" si="58"/>
        <v>Serviço</v>
      </c>
      <c r="M1875" t="s">
        <v>0</v>
      </c>
      <c r="N1875" t="s">
        <v>0</v>
      </c>
      <c r="O1875" t="s">
        <v>2165</v>
      </c>
      <c r="P1875">
        <v>1118</v>
      </c>
      <c r="Q1875" t="str">
        <f>_xlfn.XLOOKUP(P1875,Planilha1!$A$2:$A$3,Planilha1!$B$2:$B$3)</f>
        <v>Riocentro</v>
      </c>
      <c r="R1875" t="s">
        <v>0</v>
      </c>
      <c r="S1875" s="3">
        <v>1</v>
      </c>
      <c r="T1875" t="s">
        <v>10</v>
      </c>
      <c r="U1875" s="3">
        <v>1</v>
      </c>
      <c r="V1875" t="s">
        <v>10</v>
      </c>
      <c r="W1875" s="4">
        <v>10936.25</v>
      </c>
      <c r="X1875" s="17">
        <f t="shared" si="59"/>
        <v>10936.25</v>
      </c>
      <c r="Y1875" t="s">
        <v>11</v>
      </c>
      <c r="Z1875" s="3">
        <v>1</v>
      </c>
      <c r="AA1875" s="3">
        <v>0</v>
      </c>
      <c r="AB1875" s="3">
        <v>0</v>
      </c>
      <c r="AC1875" s="3">
        <v>0</v>
      </c>
      <c r="AD1875" s="4">
        <v>0</v>
      </c>
      <c r="AE1875" s="3">
        <v>0</v>
      </c>
      <c r="AF1875" s="4">
        <v>0</v>
      </c>
      <c r="AG1875" s="3">
        <v>1</v>
      </c>
      <c r="AH1875" s="4">
        <v>0</v>
      </c>
      <c r="AI1875" s="4">
        <v>0</v>
      </c>
      <c r="AJ1875" s="4">
        <v>0</v>
      </c>
      <c r="AK1875" s="4">
        <v>0</v>
      </c>
      <c r="AL1875" t="s">
        <v>2928</v>
      </c>
      <c r="AM1875" t="s">
        <v>13</v>
      </c>
    </row>
    <row r="1876" spans="1:39" x14ac:dyDescent="0.25">
      <c r="A1876" t="s">
        <v>2159</v>
      </c>
      <c r="B1876" t="s">
        <v>2160</v>
      </c>
      <c r="C1876" t="s">
        <v>3</v>
      </c>
      <c r="D1876" t="s">
        <v>2161</v>
      </c>
      <c r="E1876" t="str">
        <f>_xlfn.XLOOKUP(D1876,Planilha2!A:A,Planilha2!B:B)</f>
        <v>CC Manutençao</v>
      </c>
      <c r="F1876" s="2">
        <v>45331</v>
      </c>
      <c r="G1876" t="s">
        <v>2929</v>
      </c>
      <c r="H1876" s="10" t="s">
        <v>5817</v>
      </c>
      <c r="I1876" t="s">
        <v>2446</v>
      </c>
      <c r="J1876" t="s">
        <v>2447</v>
      </c>
      <c r="K1876" t="s">
        <v>1146</v>
      </c>
      <c r="L1876" t="str">
        <f t="shared" si="58"/>
        <v>Material</v>
      </c>
      <c r="M1876" t="s">
        <v>0</v>
      </c>
      <c r="N1876" t="s">
        <v>0</v>
      </c>
      <c r="O1876" t="s">
        <v>2165</v>
      </c>
      <c r="P1876">
        <v>1118</v>
      </c>
      <c r="Q1876" t="str">
        <f>_xlfn.XLOOKUP(P1876,Planilha1!$A$2:$A$3,Planilha1!$B$2:$B$3)</f>
        <v>Riocentro</v>
      </c>
      <c r="R1876" t="s">
        <v>2297</v>
      </c>
      <c r="S1876" s="3">
        <v>8</v>
      </c>
      <c r="T1876" t="s">
        <v>210</v>
      </c>
      <c r="U1876" s="3">
        <v>8</v>
      </c>
      <c r="V1876" t="s">
        <v>210</v>
      </c>
      <c r="W1876" s="4">
        <v>2490</v>
      </c>
      <c r="X1876" s="17">
        <f t="shared" si="59"/>
        <v>19920</v>
      </c>
      <c r="Y1876" t="s">
        <v>11</v>
      </c>
      <c r="Z1876" s="3">
        <v>1</v>
      </c>
      <c r="AA1876" s="3">
        <v>0</v>
      </c>
      <c r="AB1876" s="3">
        <v>0</v>
      </c>
      <c r="AC1876" s="3">
        <v>0</v>
      </c>
      <c r="AD1876" s="4">
        <v>0</v>
      </c>
      <c r="AE1876" s="3">
        <v>0</v>
      </c>
      <c r="AF1876" s="4">
        <v>0</v>
      </c>
      <c r="AG1876" s="3">
        <v>1</v>
      </c>
      <c r="AH1876" s="4">
        <v>0</v>
      </c>
      <c r="AI1876" s="4">
        <v>0</v>
      </c>
      <c r="AJ1876" s="4">
        <v>0</v>
      </c>
      <c r="AK1876" s="4">
        <v>0</v>
      </c>
      <c r="AL1876" t="s">
        <v>2930</v>
      </c>
      <c r="AM1876" t="s">
        <v>13</v>
      </c>
    </row>
    <row r="1877" spans="1:39" x14ac:dyDescent="0.25">
      <c r="A1877" t="s">
        <v>2159</v>
      </c>
      <c r="B1877" t="s">
        <v>2160</v>
      </c>
      <c r="C1877" t="s">
        <v>3</v>
      </c>
      <c r="D1877" t="s">
        <v>2161</v>
      </c>
      <c r="E1877" t="str">
        <f>_xlfn.XLOOKUP(D1877,Planilha2!A:A,Planilha2!B:B)</f>
        <v>CC Manutençao</v>
      </c>
      <c r="F1877" s="2">
        <v>45331</v>
      </c>
      <c r="G1877" t="s">
        <v>2931</v>
      </c>
      <c r="H1877" s="10" t="s">
        <v>5818</v>
      </c>
      <c r="I1877" t="s">
        <v>2374</v>
      </c>
      <c r="J1877" t="s">
        <v>2375</v>
      </c>
      <c r="K1877" t="s">
        <v>8</v>
      </c>
      <c r="L1877" t="str">
        <f t="shared" si="58"/>
        <v>Serviço</v>
      </c>
      <c r="M1877" t="s">
        <v>0</v>
      </c>
      <c r="N1877" t="s">
        <v>0</v>
      </c>
      <c r="O1877" t="s">
        <v>2165</v>
      </c>
      <c r="P1877">
        <v>1118</v>
      </c>
      <c r="Q1877" t="str">
        <f>_xlfn.XLOOKUP(P1877,Planilha1!$A$2:$A$3,Planilha1!$B$2:$B$3)</f>
        <v>Riocentro</v>
      </c>
      <c r="R1877" t="s">
        <v>0</v>
      </c>
      <c r="S1877" s="3">
        <v>1</v>
      </c>
      <c r="T1877" t="s">
        <v>10</v>
      </c>
      <c r="U1877" s="3">
        <v>1</v>
      </c>
      <c r="V1877" t="s">
        <v>10</v>
      </c>
      <c r="W1877" s="4">
        <v>730</v>
      </c>
      <c r="X1877" s="17">
        <f t="shared" si="59"/>
        <v>730</v>
      </c>
      <c r="Y1877" t="s">
        <v>11</v>
      </c>
      <c r="Z1877" s="3">
        <v>1</v>
      </c>
      <c r="AA1877" s="3">
        <v>0</v>
      </c>
      <c r="AB1877" s="3">
        <v>0</v>
      </c>
      <c r="AC1877" s="3">
        <v>0</v>
      </c>
      <c r="AD1877" s="4">
        <v>0</v>
      </c>
      <c r="AE1877" s="3">
        <v>0</v>
      </c>
      <c r="AF1877" s="4">
        <v>0</v>
      </c>
      <c r="AG1877" s="3">
        <v>1</v>
      </c>
      <c r="AH1877" s="4">
        <v>0</v>
      </c>
      <c r="AI1877" s="4">
        <v>0</v>
      </c>
      <c r="AJ1877" s="4">
        <v>0</v>
      </c>
      <c r="AK1877" s="4">
        <v>0</v>
      </c>
      <c r="AL1877" t="s">
        <v>2932</v>
      </c>
      <c r="AM1877" t="s">
        <v>13</v>
      </c>
    </row>
    <row r="1878" spans="1:39" x14ac:dyDescent="0.25">
      <c r="A1878" t="s">
        <v>2159</v>
      </c>
      <c r="B1878" t="s">
        <v>2160</v>
      </c>
      <c r="C1878" t="s">
        <v>3</v>
      </c>
      <c r="D1878" t="s">
        <v>2161</v>
      </c>
      <c r="E1878" t="str">
        <f>_xlfn.XLOOKUP(D1878,Planilha2!A:A,Planilha2!B:B)</f>
        <v>CC Manutençao</v>
      </c>
      <c r="F1878" s="2">
        <v>45331</v>
      </c>
      <c r="G1878" t="s">
        <v>2269</v>
      </c>
      <c r="H1878" s="10" t="s">
        <v>5742</v>
      </c>
      <c r="I1878" t="s">
        <v>2933</v>
      </c>
      <c r="J1878" t="s">
        <v>2934</v>
      </c>
      <c r="K1878" t="s">
        <v>1146</v>
      </c>
      <c r="L1878" t="str">
        <f t="shared" si="58"/>
        <v>Material</v>
      </c>
      <c r="M1878" t="s">
        <v>0</v>
      </c>
      <c r="N1878" t="s">
        <v>0</v>
      </c>
      <c r="O1878" t="s">
        <v>2165</v>
      </c>
      <c r="P1878">
        <v>1118</v>
      </c>
      <c r="Q1878" t="str">
        <f>_xlfn.XLOOKUP(P1878,Planilha1!$A$2:$A$3,Planilha1!$B$2:$B$3)</f>
        <v>Riocentro</v>
      </c>
      <c r="R1878" t="s">
        <v>0</v>
      </c>
      <c r="S1878" s="3">
        <v>3</v>
      </c>
      <c r="T1878" t="s">
        <v>2935</v>
      </c>
      <c r="U1878" s="3">
        <v>3</v>
      </c>
      <c r="V1878" t="s">
        <v>2935</v>
      </c>
      <c r="W1878" s="4">
        <v>325</v>
      </c>
      <c r="X1878" s="17">
        <f t="shared" si="59"/>
        <v>975</v>
      </c>
      <c r="Y1878" t="s">
        <v>11</v>
      </c>
      <c r="Z1878" s="3">
        <v>1</v>
      </c>
      <c r="AA1878" s="3">
        <v>0</v>
      </c>
      <c r="AB1878" s="3">
        <v>0</v>
      </c>
      <c r="AC1878" s="3">
        <v>0</v>
      </c>
      <c r="AD1878" s="4">
        <v>0</v>
      </c>
      <c r="AE1878" s="3">
        <v>0</v>
      </c>
      <c r="AF1878" s="4">
        <v>0</v>
      </c>
      <c r="AG1878" s="3">
        <v>1</v>
      </c>
      <c r="AH1878" s="4">
        <v>0</v>
      </c>
      <c r="AI1878" s="4">
        <v>0</v>
      </c>
      <c r="AJ1878" s="4">
        <v>0</v>
      </c>
      <c r="AK1878" s="4">
        <v>0</v>
      </c>
      <c r="AL1878" t="s">
        <v>2936</v>
      </c>
      <c r="AM1878" t="s">
        <v>13</v>
      </c>
    </row>
    <row r="1879" spans="1:39" x14ac:dyDescent="0.25">
      <c r="A1879" t="s">
        <v>2159</v>
      </c>
      <c r="B1879" t="s">
        <v>2160</v>
      </c>
      <c r="C1879" t="s">
        <v>3</v>
      </c>
      <c r="D1879" t="s">
        <v>2251</v>
      </c>
      <c r="E1879" t="str">
        <f>_xlfn.XLOOKUP(D1879,Planilha2!A:A,Planilha2!B:B)</f>
        <v>CC Juridíco</v>
      </c>
      <c r="F1879" s="2">
        <v>45331</v>
      </c>
      <c r="G1879" t="s">
        <v>2252</v>
      </c>
      <c r="H1879" s="10" t="s">
        <v>5739</v>
      </c>
      <c r="I1879" t="s">
        <v>2253</v>
      </c>
      <c r="J1879" t="s">
        <v>2254</v>
      </c>
      <c r="K1879" t="s">
        <v>2255</v>
      </c>
      <c r="L1879" t="str">
        <f t="shared" si="58"/>
        <v>Serviço</v>
      </c>
      <c r="M1879" t="s">
        <v>0</v>
      </c>
      <c r="N1879" t="s">
        <v>0</v>
      </c>
      <c r="O1879" t="s">
        <v>2165</v>
      </c>
      <c r="P1879">
        <v>1118</v>
      </c>
      <c r="Q1879" t="str">
        <f>_xlfn.XLOOKUP(P1879,Planilha1!$A$2:$A$3,Planilha1!$B$2:$B$3)</f>
        <v>Riocentro</v>
      </c>
      <c r="R1879" t="s">
        <v>0</v>
      </c>
      <c r="S1879" s="3">
        <v>1</v>
      </c>
      <c r="T1879" t="s">
        <v>10</v>
      </c>
      <c r="U1879" s="3">
        <v>1</v>
      </c>
      <c r="V1879" t="s">
        <v>10</v>
      </c>
      <c r="W1879" s="4">
        <v>6623</v>
      </c>
      <c r="X1879" s="17">
        <f t="shared" si="59"/>
        <v>6623</v>
      </c>
      <c r="Y1879" t="s">
        <v>11</v>
      </c>
      <c r="Z1879" s="3">
        <v>1</v>
      </c>
      <c r="AA1879" s="3">
        <v>0</v>
      </c>
      <c r="AB1879" s="3">
        <v>0</v>
      </c>
      <c r="AC1879" s="3">
        <v>0</v>
      </c>
      <c r="AD1879" s="4">
        <v>0</v>
      </c>
      <c r="AE1879" s="3">
        <v>0</v>
      </c>
      <c r="AF1879" s="4">
        <v>0</v>
      </c>
      <c r="AG1879" s="3">
        <v>1</v>
      </c>
      <c r="AH1879" s="4">
        <v>0</v>
      </c>
      <c r="AI1879" s="4">
        <v>0</v>
      </c>
      <c r="AJ1879" s="4">
        <v>0</v>
      </c>
      <c r="AK1879" s="4">
        <v>0</v>
      </c>
      <c r="AL1879" t="s">
        <v>2937</v>
      </c>
      <c r="AM1879" t="s">
        <v>13</v>
      </c>
    </row>
    <row r="1880" spans="1:39" x14ac:dyDescent="0.25">
      <c r="A1880" t="s">
        <v>2159</v>
      </c>
      <c r="B1880" t="s">
        <v>2160</v>
      </c>
      <c r="C1880" t="s">
        <v>3</v>
      </c>
      <c r="D1880" t="s">
        <v>2251</v>
      </c>
      <c r="E1880" t="str">
        <f>_xlfn.XLOOKUP(D1880,Planilha2!A:A,Planilha2!B:B)</f>
        <v>CC Juridíco</v>
      </c>
      <c r="F1880" s="2">
        <v>45331</v>
      </c>
      <c r="G1880" t="s">
        <v>2938</v>
      </c>
      <c r="H1880" s="10" t="s">
        <v>5819</v>
      </c>
      <c r="I1880" t="s">
        <v>2939</v>
      </c>
      <c r="J1880" t="s">
        <v>2940</v>
      </c>
      <c r="K1880" t="s">
        <v>1209</v>
      </c>
      <c r="L1880" t="str">
        <f t="shared" si="58"/>
        <v>Serviço</v>
      </c>
      <c r="M1880" t="s">
        <v>0</v>
      </c>
      <c r="N1880" t="s">
        <v>0</v>
      </c>
      <c r="O1880" t="s">
        <v>2165</v>
      </c>
      <c r="P1880">
        <v>1118</v>
      </c>
      <c r="Q1880" t="str">
        <f>_xlfn.XLOOKUP(P1880,Planilha1!$A$2:$A$3,Planilha1!$B$2:$B$3)</f>
        <v>Riocentro</v>
      </c>
      <c r="R1880" t="s">
        <v>0</v>
      </c>
      <c r="S1880" s="3">
        <v>1</v>
      </c>
      <c r="T1880" t="s">
        <v>210</v>
      </c>
      <c r="U1880" s="3">
        <v>1</v>
      </c>
      <c r="V1880" t="s">
        <v>210</v>
      </c>
      <c r="W1880" s="4">
        <v>24000</v>
      </c>
      <c r="X1880" s="17">
        <f t="shared" si="59"/>
        <v>24000</v>
      </c>
      <c r="Y1880" t="s">
        <v>11</v>
      </c>
      <c r="Z1880" s="3">
        <v>1</v>
      </c>
      <c r="AA1880" s="3">
        <v>0</v>
      </c>
      <c r="AB1880" s="3">
        <v>0</v>
      </c>
      <c r="AC1880" s="3">
        <v>0</v>
      </c>
      <c r="AD1880" s="4">
        <v>0</v>
      </c>
      <c r="AE1880" s="3">
        <v>0</v>
      </c>
      <c r="AF1880" s="4">
        <v>0</v>
      </c>
      <c r="AG1880" s="3">
        <v>1</v>
      </c>
      <c r="AH1880" s="4">
        <v>0</v>
      </c>
      <c r="AI1880" s="4">
        <v>0</v>
      </c>
      <c r="AJ1880" s="4">
        <v>0</v>
      </c>
      <c r="AK1880" s="4">
        <v>0</v>
      </c>
      <c r="AL1880" t="s">
        <v>2941</v>
      </c>
      <c r="AM1880" t="s">
        <v>13</v>
      </c>
    </row>
    <row r="1881" spans="1:39" x14ac:dyDescent="0.25">
      <c r="A1881" t="s">
        <v>2159</v>
      </c>
      <c r="B1881" t="s">
        <v>2160</v>
      </c>
      <c r="C1881" t="s">
        <v>3</v>
      </c>
      <c r="D1881" t="s">
        <v>2395</v>
      </c>
      <c r="E1881" t="str">
        <f>_xlfn.XLOOKUP(D1881,Planilha2!A:A,Planilha2!B:B)</f>
        <v>Arena Marketing</v>
      </c>
      <c r="F1881" s="2">
        <v>45331</v>
      </c>
      <c r="G1881" t="s">
        <v>2869</v>
      </c>
      <c r="H1881" s="10" t="s">
        <v>5813</v>
      </c>
      <c r="I1881" t="s">
        <v>1643</v>
      </c>
      <c r="J1881" t="s">
        <v>2870</v>
      </c>
      <c r="K1881" t="s">
        <v>1644</v>
      </c>
      <c r="L1881" t="str">
        <f t="shared" si="58"/>
        <v>Serviço</v>
      </c>
      <c r="M1881" t="s">
        <v>0</v>
      </c>
      <c r="N1881" t="s">
        <v>0</v>
      </c>
      <c r="O1881" t="s">
        <v>2165</v>
      </c>
      <c r="P1881">
        <v>2118</v>
      </c>
      <c r="Q1881" t="str">
        <f>_xlfn.XLOOKUP(P1881,Planilha1!$A$2:$A$3,Planilha1!$B$2:$B$3)</f>
        <v>Arena</v>
      </c>
      <c r="R1881" t="s">
        <v>0</v>
      </c>
      <c r="S1881" s="3">
        <v>1</v>
      </c>
      <c r="T1881" t="s">
        <v>10</v>
      </c>
      <c r="U1881" s="3">
        <v>1</v>
      </c>
      <c r="V1881" t="s">
        <v>10</v>
      </c>
      <c r="W1881" s="4">
        <v>1753.15</v>
      </c>
      <c r="X1881" s="17">
        <f t="shared" si="59"/>
        <v>1753.15</v>
      </c>
      <c r="Y1881" t="s">
        <v>11</v>
      </c>
      <c r="Z1881" s="3">
        <v>1</v>
      </c>
      <c r="AA1881" s="3">
        <v>0</v>
      </c>
      <c r="AB1881" s="3">
        <v>0</v>
      </c>
      <c r="AC1881" s="3">
        <v>1</v>
      </c>
      <c r="AD1881" s="4">
        <v>0</v>
      </c>
      <c r="AE1881" s="3">
        <v>1</v>
      </c>
      <c r="AF1881" s="4">
        <v>1753.15</v>
      </c>
      <c r="AG1881" s="3">
        <v>1</v>
      </c>
      <c r="AH1881" s="4">
        <v>0</v>
      </c>
      <c r="AI1881" s="4">
        <v>0</v>
      </c>
      <c r="AJ1881" s="4">
        <v>0</v>
      </c>
      <c r="AK1881" s="4">
        <v>0</v>
      </c>
      <c r="AL1881" t="s">
        <v>2942</v>
      </c>
      <c r="AM1881" t="s">
        <v>13</v>
      </c>
    </row>
    <row r="1882" spans="1:39" x14ac:dyDescent="0.25">
      <c r="A1882" t="s">
        <v>2178</v>
      </c>
      <c r="B1882" t="s">
        <v>2160</v>
      </c>
      <c r="C1882" t="s">
        <v>3</v>
      </c>
      <c r="D1882" t="s">
        <v>2395</v>
      </c>
      <c r="E1882" t="str">
        <f>_xlfn.XLOOKUP(D1882,Planilha2!A:A,Planilha2!B:B)</f>
        <v>Arena Marketing</v>
      </c>
      <c r="F1882" s="2">
        <v>45331</v>
      </c>
      <c r="G1882" t="s">
        <v>2869</v>
      </c>
      <c r="H1882" s="10" t="s">
        <v>5813</v>
      </c>
      <c r="I1882" t="s">
        <v>1643</v>
      </c>
      <c r="J1882" t="s">
        <v>2870</v>
      </c>
      <c r="K1882" t="s">
        <v>1644</v>
      </c>
      <c r="L1882" t="str">
        <f t="shared" si="58"/>
        <v>Serviço</v>
      </c>
      <c r="M1882" t="s">
        <v>0</v>
      </c>
      <c r="N1882" t="s">
        <v>0</v>
      </c>
      <c r="O1882" t="s">
        <v>2165</v>
      </c>
      <c r="P1882">
        <v>2118</v>
      </c>
      <c r="Q1882" t="str">
        <f>_xlfn.XLOOKUP(P1882,Planilha1!$A$2:$A$3,Planilha1!$B$2:$B$3)</f>
        <v>Arena</v>
      </c>
      <c r="R1882" t="s">
        <v>0</v>
      </c>
      <c r="S1882" s="3">
        <v>1</v>
      </c>
      <c r="T1882" t="s">
        <v>10</v>
      </c>
      <c r="U1882" s="3">
        <v>1</v>
      </c>
      <c r="V1882" t="s">
        <v>10</v>
      </c>
      <c r="W1882" s="4">
        <v>370.63</v>
      </c>
      <c r="X1882" s="17">
        <f t="shared" si="59"/>
        <v>370.63</v>
      </c>
      <c r="Y1882" t="s">
        <v>11</v>
      </c>
      <c r="Z1882" s="3">
        <v>1</v>
      </c>
      <c r="AA1882" s="3">
        <v>0</v>
      </c>
      <c r="AB1882" s="3">
        <v>0</v>
      </c>
      <c r="AC1882" s="3">
        <v>0</v>
      </c>
      <c r="AD1882" s="4">
        <v>0</v>
      </c>
      <c r="AE1882" s="3">
        <v>0</v>
      </c>
      <c r="AF1882" s="4">
        <v>0</v>
      </c>
      <c r="AG1882" s="3">
        <v>1</v>
      </c>
      <c r="AH1882" s="4">
        <v>0</v>
      </c>
      <c r="AI1882" s="4">
        <v>0</v>
      </c>
      <c r="AJ1882" s="4">
        <v>0</v>
      </c>
      <c r="AK1882" s="4">
        <v>0</v>
      </c>
      <c r="AL1882" t="s">
        <v>2942</v>
      </c>
      <c r="AM1882" t="s">
        <v>13</v>
      </c>
    </row>
    <row r="1883" spans="1:39" x14ac:dyDescent="0.25">
      <c r="A1883" t="s">
        <v>2182</v>
      </c>
      <c r="B1883" t="s">
        <v>2160</v>
      </c>
      <c r="C1883" t="s">
        <v>3</v>
      </c>
      <c r="D1883" t="s">
        <v>2395</v>
      </c>
      <c r="E1883" t="str">
        <f>_xlfn.XLOOKUP(D1883,Planilha2!A:A,Planilha2!B:B)</f>
        <v>Arena Marketing</v>
      </c>
      <c r="F1883" s="2">
        <v>45331</v>
      </c>
      <c r="G1883" t="s">
        <v>2869</v>
      </c>
      <c r="H1883" s="10" t="s">
        <v>5813</v>
      </c>
      <c r="I1883" t="s">
        <v>1643</v>
      </c>
      <c r="J1883" t="s">
        <v>2870</v>
      </c>
      <c r="K1883" t="s">
        <v>1644</v>
      </c>
      <c r="L1883" t="str">
        <f t="shared" si="58"/>
        <v>Serviço</v>
      </c>
      <c r="M1883" t="s">
        <v>0</v>
      </c>
      <c r="N1883" t="s">
        <v>0</v>
      </c>
      <c r="O1883" t="s">
        <v>2165</v>
      </c>
      <c r="P1883">
        <v>2118</v>
      </c>
      <c r="Q1883" t="str">
        <f>_xlfn.XLOOKUP(P1883,Planilha1!$A$2:$A$3,Planilha1!$B$2:$B$3)</f>
        <v>Arena</v>
      </c>
      <c r="R1883" t="s">
        <v>0</v>
      </c>
      <c r="S1883" s="3">
        <v>1</v>
      </c>
      <c r="T1883" t="s">
        <v>10</v>
      </c>
      <c r="U1883" s="3">
        <v>1</v>
      </c>
      <c r="V1883" t="s">
        <v>10</v>
      </c>
      <c r="W1883" s="4">
        <v>1018.36</v>
      </c>
      <c r="X1883" s="17">
        <f t="shared" si="59"/>
        <v>1018.36</v>
      </c>
      <c r="Y1883" t="s">
        <v>11</v>
      </c>
      <c r="Z1883" s="3">
        <v>1</v>
      </c>
      <c r="AA1883" s="3">
        <v>0</v>
      </c>
      <c r="AB1883" s="3">
        <v>0</v>
      </c>
      <c r="AC1883" s="3">
        <v>0</v>
      </c>
      <c r="AD1883" s="4">
        <v>0</v>
      </c>
      <c r="AE1883" s="3">
        <v>0</v>
      </c>
      <c r="AF1883" s="4">
        <v>0</v>
      </c>
      <c r="AG1883" s="3">
        <v>1</v>
      </c>
      <c r="AH1883" s="4">
        <v>0</v>
      </c>
      <c r="AI1883" s="4">
        <v>0</v>
      </c>
      <c r="AJ1883" s="4">
        <v>0</v>
      </c>
      <c r="AK1883" s="4">
        <v>0</v>
      </c>
      <c r="AL1883" t="s">
        <v>2942</v>
      </c>
      <c r="AM1883" t="s">
        <v>13</v>
      </c>
    </row>
    <row r="1884" spans="1:39" x14ac:dyDescent="0.25">
      <c r="A1884" t="s">
        <v>2185</v>
      </c>
      <c r="B1884" t="s">
        <v>2160</v>
      </c>
      <c r="C1884" t="s">
        <v>3</v>
      </c>
      <c r="D1884" t="s">
        <v>2395</v>
      </c>
      <c r="E1884" t="str">
        <f>_xlfn.XLOOKUP(D1884,Planilha2!A:A,Planilha2!B:B)</f>
        <v>Arena Marketing</v>
      </c>
      <c r="F1884" s="2">
        <v>45331</v>
      </c>
      <c r="G1884" t="s">
        <v>2869</v>
      </c>
      <c r="H1884" s="10" t="s">
        <v>5813</v>
      </c>
      <c r="I1884" t="s">
        <v>1643</v>
      </c>
      <c r="J1884" t="s">
        <v>2870</v>
      </c>
      <c r="K1884" t="s">
        <v>1644</v>
      </c>
      <c r="L1884" t="str">
        <f t="shared" si="58"/>
        <v>Serviço</v>
      </c>
      <c r="M1884" t="s">
        <v>0</v>
      </c>
      <c r="N1884" t="s">
        <v>0</v>
      </c>
      <c r="O1884" t="s">
        <v>2165</v>
      </c>
      <c r="P1884">
        <v>2118</v>
      </c>
      <c r="Q1884" t="str">
        <f>_xlfn.XLOOKUP(P1884,Planilha1!$A$2:$A$3,Planilha1!$B$2:$B$3)</f>
        <v>Arena</v>
      </c>
      <c r="R1884" t="s">
        <v>0</v>
      </c>
      <c r="S1884" s="3">
        <v>1</v>
      </c>
      <c r="T1884" t="s">
        <v>10</v>
      </c>
      <c r="U1884" s="3">
        <v>1</v>
      </c>
      <c r="V1884" t="s">
        <v>10</v>
      </c>
      <c r="W1884" s="4">
        <v>2042.04</v>
      </c>
      <c r="X1884" s="17">
        <f t="shared" si="59"/>
        <v>2042.04</v>
      </c>
      <c r="Y1884" t="s">
        <v>11</v>
      </c>
      <c r="Z1884" s="3">
        <v>1</v>
      </c>
      <c r="AA1884" s="3">
        <v>0</v>
      </c>
      <c r="AB1884" s="3">
        <v>0</v>
      </c>
      <c r="AC1884" s="3">
        <v>0</v>
      </c>
      <c r="AD1884" s="4">
        <v>0</v>
      </c>
      <c r="AE1884" s="3">
        <v>0</v>
      </c>
      <c r="AF1884" s="4">
        <v>0</v>
      </c>
      <c r="AG1884" s="3">
        <v>1</v>
      </c>
      <c r="AH1884" s="4">
        <v>0</v>
      </c>
      <c r="AI1884" s="4">
        <v>0</v>
      </c>
      <c r="AJ1884" s="4">
        <v>0</v>
      </c>
      <c r="AK1884" s="4">
        <v>0</v>
      </c>
      <c r="AL1884" t="s">
        <v>2942</v>
      </c>
      <c r="AM1884" t="s">
        <v>13</v>
      </c>
    </row>
    <row r="1885" spans="1:39" x14ac:dyDescent="0.25">
      <c r="A1885" t="s">
        <v>2188</v>
      </c>
      <c r="B1885" t="s">
        <v>2160</v>
      </c>
      <c r="C1885" t="s">
        <v>3</v>
      </c>
      <c r="D1885" t="s">
        <v>2395</v>
      </c>
      <c r="E1885" t="str">
        <f>_xlfn.XLOOKUP(D1885,Planilha2!A:A,Planilha2!B:B)</f>
        <v>Arena Marketing</v>
      </c>
      <c r="F1885" s="2">
        <v>45331</v>
      </c>
      <c r="G1885" t="s">
        <v>2869</v>
      </c>
      <c r="H1885" s="10" t="s">
        <v>5813</v>
      </c>
      <c r="I1885" t="s">
        <v>1643</v>
      </c>
      <c r="J1885" t="s">
        <v>2870</v>
      </c>
      <c r="K1885" t="s">
        <v>1644</v>
      </c>
      <c r="L1885" t="str">
        <f t="shared" si="58"/>
        <v>Serviço</v>
      </c>
      <c r="M1885" t="s">
        <v>0</v>
      </c>
      <c r="N1885" t="s">
        <v>0</v>
      </c>
      <c r="O1885" t="s">
        <v>2165</v>
      </c>
      <c r="P1885">
        <v>2118</v>
      </c>
      <c r="Q1885" t="str">
        <f>_xlfn.XLOOKUP(P1885,Planilha1!$A$2:$A$3,Planilha1!$B$2:$B$3)</f>
        <v>Arena</v>
      </c>
      <c r="R1885" t="s">
        <v>0</v>
      </c>
      <c r="S1885" s="3">
        <v>1</v>
      </c>
      <c r="T1885" t="s">
        <v>10</v>
      </c>
      <c r="U1885" s="3">
        <v>1</v>
      </c>
      <c r="V1885" t="s">
        <v>10</v>
      </c>
      <c r="W1885" s="4">
        <v>1129.3800000000001</v>
      </c>
      <c r="X1885" s="17">
        <f t="shared" si="59"/>
        <v>1129.3800000000001</v>
      </c>
      <c r="Y1885" t="s">
        <v>11</v>
      </c>
      <c r="Z1885" s="3">
        <v>1</v>
      </c>
      <c r="AA1885" s="3">
        <v>0</v>
      </c>
      <c r="AB1885" s="3">
        <v>0</v>
      </c>
      <c r="AC1885" s="3">
        <v>0</v>
      </c>
      <c r="AD1885" s="4">
        <v>0</v>
      </c>
      <c r="AE1885" s="3">
        <v>0</v>
      </c>
      <c r="AF1885" s="4">
        <v>0</v>
      </c>
      <c r="AG1885" s="3">
        <v>1</v>
      </c>
      <c r="AH1885" s="4">
        <v>0</v>
      </c>
      <c r="AI1885" s="4">
        <v>0</v>
      </c>
      <c r="AJ1885" s="4">
        <v>0</v>
      </c>
      <c r="AK1885" s="4">
        <v>0</v>
      </c>
      <c r="AL1885" t="s">
        <v>2942</v>
      </c>
      <c r="AM1885" t="s">
        <v>13</v>
      </c>
    </row>
    <row r="1886" spans="1:39" x14ac:dyDescent="0.25">
      <c r="A1886" t="s">
        <v>2189</v>
      </c>
      <c r="B1886" t="s">
        <v>2160</v>
      </c>
      <c r="C1886" t="s">
        <v>3</v>
      </c>
      <c r="D1886" t="s">
        <v>2395</v>
      </c>
      <c r="E1886" t="str">
        <f>_xlfn.XLOOKUP(D1886,Planilha2!A:A,Planilha2!B:B)</f>
        <v>Arena Marketing</v>
      </c>
      <c r="F1886" s="2">
        <v>45331</v>
      </c>
      <c r="G1886" t="s">
        <v>2869</v>
      </c>
      <c r="H1886" s="10" t="s">
        <v>5813</v>
      </c>
      <c r="I1886" t="s">
        <v>1643</v>
      </c>
      <c r="J1886" t="s">
        <v>2870</v>
      </c>
      <c r="K1886" t="s">
        <v>1644</v>
      </c>
      <c r="L1886" t="str">
        <f t="shared" si="58"/>
        <v>Serviço</v>
      </c>
      <c r="M1886" t="s">
        <v>0</v>
      </c>
      <c r="N1886" t="s">
        <v>0</v>
      </c>
      <c r="O1886" t="s">
        <v>2165</v>
      </c>
      <c r="P1886">
        <v>2118</v>
      </c>
      <c r="Q1886" t="str">
        <f>_xlfn.XLOOKUP(P1886,Planilha1!$A$2:$A$3,Planilha1!$B$2:$B$3)</f>
        <v>Arena</v>
      </c>
      <c r="R1886" t="s">
        <v>0</v>
      </c>
      <c r="S1886" s="3">
        <v>1</v>
      </c>
      <c r="T1886" t="s">
        <v>10</v>
      </c>
      <c r="U1886" s="3">
        <v>1</v>
      </c>
      <c r="V1886" t="s">
        <v>10</v>
      </c>
      <c r="W1886" s="4">
        <v>1302.03</v>
      </c>
      <c r="X1886" s="17">
        <f t="shared" si="59"/>
        <v>1302.03</v>
      </c>
      <c r="Y1886" t="s">
        <v>11</v>
      </c>
      <c r="Z1886" s="3">
        <v>1</v>
      </c>
      <c r="AA1886" s="3">
        <v>0</v>
      </c>
      <c r="AB1886" s="3">
        <v>0</v>
      </c>
      <c r="AC1886" s="3">
        <v>0</v>
      </c>
      <c r="AD1886" s="4">
        <v>0</v>
      </c>
      <c r="AE1886" s="3">
        <v>0</v>
      </c>
      <c r="AF1886" s="4">
        <v>0</v>
      </c>
      <c r="AG1886" s="3">
        <v>1</v>
      </c>
      <c r="AH1886" s="4">
        <v>0</v>
      </c>
      <c r="AI1886" s="4">
        <v>0</v>
      </c>
      <c r="AJ1886" s="4">
        <v>0</v>
      </c>
      <c r="AK1886" s="4">
        <v>0</v>
      </c>
      <c r="AL1886" t="s">
        <v>2942</v>
      </c>
      <c r="AM1886" t="s">
        <v>13</v>
      </c>
    </row>
    <row r="1887" spans="1:39" x14ac:dyDescent="0.25">
      <c r="A1887" t="s">
        <v>2193</v>
      </c>
      <c r="B1887" t="s">
        <v>2160</v>
      </c>
      <c r="C1887" t="s">
        <v>3</v>
      </c>
      <c r="D1887" t="s">
        <v>2395</v>
      </c>
      <c r="E1887" t="str">
        <f>_xlfn.XLOOKUP(D1887,Planilha2!A:A,Planilha2!B:B)</f>
        <v>Arena Marketing</v>
      </c>
      <c r="F1887" s="2">
        <v>45331</v>
      </c>
      <c r="G1887" t="s">
        <v>2869</v>
      </c>
      <c r="H1887" s="10" t="s">
        <v>5813</v>
      </c>
      <c r="I1887" t="s">
        <v>1643</v>
      </c>
      <c r="J1887" t="s">
        <v>2870</v>
      </c>
      <c r="K1887" t="s">
        <v>1644</v>
      </c>
      <c r="L1887" t="str">
        <f t="shared" si="58"/>
        <v>Serviço</v>
      </c>
      <c r="M1887" t="s">
        <v>0</v>
      </c>
      <c r="N1887" t="s">
        <v>0</v>
      </c>
      <c r="O1887" t="s">
        <v>2165</v>
      </c>
      <c r="P1887">
        <v>2118</v>
      </c>
      <c r="Q1887" t="str">
        <f>_xlfn.XLOOKUP(P1887,Planilha1!$A$2:$A$3,Planilha1!$B$2:$B$3)</f>
        <v>Arena</v>
      </c>
      <c r="R1887" t="s">
        <v>0</v>
      </c>
      <c r="S1887" s="3">
        <v>1</v>
      </c>
      <c r="T1887" t="s">
        <v>10</v>
      </c>
      <c r="U1887" s="3">
        <v>1</v>
      </c>
      <c r="V1887" t="s">
        <v>10</v>
      </c>
      <c r="W1887" s="4">
        <v>1384.41</v>
      </c>
      <c r="X1887" s="17">
        <f t="shared" si="59"/>
        <v>1384.41</v>
      </c>
      <c r="Y1887" t="s">
        <v>11</v>
      </c>
      <c r="Z1887" s="3">
        <v>1</v>
      </c>
      <c r="AA1887" s="3">
        <v>0</v>
      </c>
      <c r="AB1887" s="3">
        <v>0</v>
      </c>
      <c r="AC1887" s="3">
        <v>0</v>
      </c>
      <c r="AD1887" s="4">
        <v>0</v>
      </c>
      <c r="AE1887" s="3">
        <v>0</v>
      </c>
      <c r="AF1887" s="4">
        <v>0</v>
      </c>
      <c r="AG1887" s="3">
        <v>1</v>
      </c>
      <c r="AH1887" s="4">
        <v>0</v>
      </c>
      <c r="AI1887" s="4">
        <v>0</v>
      </c>
      <c r="AJ1887" s="4">
        <v>0</v>
      </c>
      <c r="AK1887" s="4">
        <v>0</v>
      </c>
      <c r="AL1887" t="s">
        <v>2942</v>
      </c>
      <c r="AM1887" t="s">
        <v>13</v>
      </c>
    </row>
    <row r="1888" spans="1:39" x14ac:dyDescent="0.25">
      <c r="A1888" t="s">
        <v>2159</v>
      </c>
      <c r="B1888" t="s">
        <v>2160</v>
      </c>
      <c r="C1888" t="s">
        <v>3</v>
      </c>
      <c r="D1888" t="s">
        <v>2167</v>
      </c>
      <c r="E1888" t="str">
        <f>_xlfn.XLOOKUP(D1888,Planilha2!A:A,Planilha2!B:B)</f>
        <v>Arena Adm.</v>
      </c>
      <c r="F1888" s="2">
        <v>45331</v>
      </c>
      <c r="G1888" t="s">
        <v>2441</v>
      </c>
      <c r="H1888" s="10" t="s">
        <v>5765</v>
      </c>
      <c r="I1888" t="s">
        <v>2442</v>
      </c>
      <c r="J1888" t="s">
        <v>2443</v>
      </c>
      <c r="K1888" t="s">
        <v>8</v>
      </c>
      <c r="L1888" t="str">
        <f t="shared" si="58"/>
        <v>Serviço</v>
      </c>
      <c r="M1888" t="s">
        <v>0</v>
      </c>
      <c r="N1888" t="s">
        <v>0</v>
      </c>
      <c r="O1888" t="s">
        <v>2165</v>
      </c>
      <c r="P1888">
        <v>2118</v>
      </c>
      <c r="Q1888" t="str">
        <f>_xlfn.XLOOKUP(P1888,Planilha1!$A$2:$A$3,Planilha1!$B$2:$B$3)</f>
        <v>Arena</v>
      </c>
      <c r="R1888" t="s">
        <v>0</v>
      </c>
      <c r="S1888" s="3">
        <v>1</v>
      </c>
      <c r="T1888" t="s">
        <v>10</v>
      </c>
      <c r="U1888" s="3">
        <v>1</v>
      </c>
      <c r="V1888" t="s">
        <v>10</v>
      </c>
      <c r="W1888" s="4">
        <v>1195.78</v>
      </c>
      <c r="X1888" s="17">
        <f t="shared" si="59"/>
        <v>1195.78</v>
      </c>
      <c r="Y1888" t="s">
        <v>11</v>
      </c>
      <c r="Z1888" s="3">
        <v>1</v>
      </c>
      <c r="AA1888" s="3">
        <v>0</v>
      </c>
      <c r="AB1888" s="3">
        <v>0</v>
      </c>
      <c r="AC1888" s="3">
        <v>0</v>
      </c>
      <c r="AD1888" s="4">
        <v>0</v>
      </c>
      <c r="AE1888" s="3">
        <v>0</v>
      </c>
      <c r="AF1888" s="4">
        <v>0</v>
      </c>
      <c r="AG1888" s="3">
        <v>1</v>
      </c>
      <c r="AH1888" s="4">
        <v>0</v>
      </c>
      <c r="AI1888" s="4">
        <v>0</v>
      </c>
      <c r="AJ1888" s="4">
        <v>0</v>
      </c>
      <c r="AK1888" s="4">
        <v>0</v>
      </c>
      <c r="AL1888" t="s">
        <v>2943</v>
      </c>
      <c r="AM1888" t="s">
        <v>13</v>
      </c>
    </row>
    <row r="1889" spans="1:39" x14ac:dyDescent="0.25">
      <c r="A1889" t="s">
        <v>2159</v>
      </c>
      <c r="B1889" t="s">
        <v>2160</v>
      </c>
      <c r="C1889" t="s">
        <v>3</v>
      </c>
      <c r="D1889" t="s">
        <v>2161</v>
      </c>
      <c r="E1889" t="str">
        <f>_xlfn.XLOOKUP(D1889,Planilha2!A:A,Planilha2!B:B)</f>
        <v>CC Manutençao</v>
      </c>
      <c r="F1889" s="2">
        <v>45331</v>
      </c>
      <c r="G1889" t="s">
        <v>2581</v>
      </c>
      <c r="H1889" s="10" t="s">
        <v>5784</v>
      </c>
      <c r="I1889" t="s">
        <v>2944</v>
      </c>
      <c r="J1889" t="s">
        <v>2945</v>
      </c>
      <c r="K1889" t="s">
        <v>1146</v>
      </c>
      <c r="L1889" t="str">
        <f t="shared" si="58"/>
        <v>Material</v>
      </c>
      <c r="M1889" t="s">
        <v>0</v>
      </c>
      <c r="N1889" t="s">
        <v>0</v>
      </c>
      <c r="O1889" t="s">
        <v>2165</v>
      </c>
      <c r="P1889">
        <v>1118</v>
      </c>
      <c r="Q1889" t="str">
        <f>_xlfn.XLOOKUP(P1889,Planilha1!$A$2:$A$3,Planilha1!$B$2:$B$3)</f>
        <v>Riocentro</v>
      </c>
      <c r="R1889" t="s">
        <v>2297</v>
      </c>
      <c r="S1889" s="3">
        <v>20</v>
      </c>
      <c r="T1889" t="s">
        <v>210</v>
      </c>
      <c r="U1889" s="3">
        <v>20</v>
      </c>
      <c r="V1889" t="s">
        <v>210</v>
      </c>
      <c r="W1889" s="4">
        <v>49</v>
      </c>
      <c r="X1889" s="17">
        <f t="shared" si="59"/>
        <v>980</v>
      </c>
      <c r="Y1889" t="s">
        <v>11</v>
      </c>
      <c r="Z1889" s="3">
        <v>1</v>
      </c>
      <c r="AA1889" s="3">
        <v>0</v>
      </c>
      <c r="AB1889" s="3">
        <v>0</v>
      </c>
      <c r="AC1889" s="3">
        <v>0</v>
      </c>
      <c r="AD1889" s="4">
        <v>0</v>
      </c>
      <c r="AE1889" s="3">
        <v>0</v>
      </c>
      <c r="AF1889" s="4">
        <v>0</v>
      </c>
      <c r="AG1889" s="3">
        <v>1</v>
      </c>
      <c r="AH1889" s="4">
        <v>0</v>
      </c>
      <c r="AI1889" s="4">
        <v>0</v>
      </c>
      <c r="AJ1889" s="4">
        <v>0</v>
      </c>
      <c r="AK1889" s="4">
        <v>0</v>
      </c>
      <c r="AL1889" t="s">
        <v>2946</v>
      </c>
      <c r="AM1889" t="s">
        <v>13</v>
      </c>
    </row>
    <row r="1890" spans="1:39" x14ac:dyDescent="0.25">
      <c r="A1890" t="s">
        <v>2178</v>
      </c>
      <c r="B1890" t="s">
        <v>2160</v>
      </c>
      <c r="C1890" t="s">
        <v>3</v>
      </c>
      <c r="D1890" t="s">
        <v>2161</v>
      </c>
      <c r="E1890" t="str">
        <f>_xlfn.XLOOKUP(D1890,Planilha2!A:A,Planilha2!B:B)</f>
        <v>CC Manutençao</v>
      </c>
      <c r="F1890" s="2">
        <v>45331</v>
      </c>
      <c r="G1890" t="s">
        <v>2581</v>
      </c>
      <c r="H1890" s="10" t="s">
        <v>5784</v>
      </c>
      <c r="I1890" t="s">
        <v>2947</v>
      </c>
      <c r="J1890" t="s">
        <v>2948</v>
      </c>
      <c r="K1890" t="s">
        <v>1146</v>
      </c>
      <c r="L1890" t="str">
        <f t="shared" si="58"/>
        <v>Material</v>
      </c>
      <c r="M1890" t="s">
        <v>0</v>
      </c>
      <c r="N1890" t="s">
        <v>0</v>
      </c>
      <c r="O1890" t="s">
        <v>2165</v>
      </c>
      <c r="P1890">
        <v>1118</v>
      </c>
      <c r="Q1890" t="str">
        <f>_xlfn.XLOOKUP(P1890,Planilha1!$A$2:$A$3,Planilha1!$B$2:$B$3)</f>
        <v>Riocentro</v>
      </c>
      <c r="R1890" t="s">
        <v>2297</v>
      </c>
      <c r="S1890" s="3">
        <v>20</v>
      </c>
      <c r="T1890" t="s">
        <v>210</v>
      </c>
      <c r="U1890" s="3">
        <v>20</v>
      </c>
      <c r="V1890" t="s">
        <v>210</v>
      </c>
      <c r="W1890" s="4">
        <v>70</v>
      </c>
      <c r="X1890" s="17">
        <f t="shared" si="59"/>
        <v>1400</v>
      </c>
      <c r="Y1890" t="s">
        <v>11</v>
      </c>
      <c r="Z1890" s="3">
        <v>1</v>
      </c>
      <c r="AA1890" s="3">
        <v>0</v>
      </c>
      <c r="AB1890" s="3">
        <v>0</v>
      </c>
      <c r="AC1890" s="3">
        <v>0</v>
      </c>
      <c r="AD1890" s="4">
        <v>0</v>
      </c>
      <c r="AE1890" s="3">
        <v>0</v>
      </c>
      <c r="AF1890" s="4">
        <v>0</v>
      </c>
      <c r="AG1890" s="3">
        <v>1</v>
      </c>
      <c r="AH1890" s="4">
        <v>0</v>
      </c>
      <c r="AI1890" s="4">
        <v>0</v>
      </c>
      <c r="AJ1890" s="4">
        <v>0</v>
      </c>
      <c r="AK1890" s="4">
        <v>0</v>
      </c>
      <c r="AL1890" t="s">
        <v>2946</v>
      </c>
      <c r="AM1890" t="s">
        <v>13</v>
      </c>
    </row>
    <row r="1891" spans="1:39" x14ac:dyDescent="0.25">
      <c r="A1891" t="s">
        <v>2159</v>
      </c>
      <c r="B1891" t="s">
        <v>2160</v>
      </c>
      <c r="C1891" t="s">
        <v>3</v>
      </c>
      <c r="D1891" t="s">
        <v>2218</v>
      </c>
      <c r="E1891" t="str">
        <f>_xlfn.XLOOKUP(D1891,Planilha2!A:A,Planilha2!B:B)</f>
        <v>CC Adm.</v>
      </c>
      <c r="F1891" s="2">
        <v>45334</v>
      </c>
      <c r="G1891" t="s">
        <v>2441</v>
      </c>
      <c r="H1891" s="10" t="s">
        <v>5765</v>
      </c>
      <c r="I1891" t="s">
        <v>2442</v>
      </c>
      <c r="J1891" t="s">
        <v>2443</v>
      </c>
      <c r="K1891" t="s">
        <v>8</v>
      </c>
      <c r="L1891" t="str">
        <f t="shared" si="58"/>
        <v>Serviço</v>
      </c>
      <c r="M1891" t="s">
        <v>0</v>
      </c>
      <c r="N1891" t="s">
        <v>0</v>
      </c>
      <c r="O1891" t="s">
        <v>2165</v>
      </c>
      <c r="P1891">
        <v>1118</v>
      </c>
      <c r="Q1891" t="str">
        <f>_xlfn.XLOOKUP(P1891,Planilha1!$A$2:$A$3,Planilha1!$B$2:$B$3)</f>
        <v>Riocentro</v>
      </c>
      <c r="R1891" t="s">
        <v>0</v>
      </c>
      <c r="S1891" s="3">
        <v>1</v>
      </c>
      <c r="T1891" t="s">
        <v>10</v>
      </c>
      <c r="U1891" s="3">
        <v>1</v>
      </c>
      <c r="V1891" t="s">
        <v>10</v>
      </c>
      <c r="W1891" s="4">
        <v>1559.63</v>
      </c>
      <c r="X1891" s="17">
        <f t="shared" si="59"/>
        <v>1559.63</v>
      </c>
      <c r="Y1891" t="s">
        <v>11</v>
      </c>
      <c r="Z1891" s="3">
        <v>1</v>
      </c>
      <c r="AA1891" s="3">
        <v>0</v>
      </c>
      <c r="AB1891" s="3">
        <v>0</v>
      </c>
      <c r="AC1891" s="3">
        <v>0</v>
      </c>
      <c r="AD1891" s="4">
        <v>0</v>
      </c>
      <c r="AE1891" s="3">
        <v>0</v>
      </c>
      <c r="AF1891" s="4">
        <v>0</v>
      </c>
      <c r="AG1891" s="3">
        <v>1</v>
      </c>
      <c r="AH1891" s="4">
        <v>0</v>
      </c>
      <c r="AI1891" s="4">
        <v>0</v>
      </c>
      <c r="AJ1891" s="4">
        <v>0</v>
      </c>
      <c r="AK1891" s="4">
        <v>0</v>
      </c>
      <c r="AL1891" t="s">
        <v>2949</v>
      </c>
      <c r="AM1891" t="s">
        <v>13</v>
      </c>
    </row>
    <row r="1892" spans="1:39" x14ac:dyDescent="0.25">
      <c r="A1892" t="s">
        <v>2159</v>
      </c>
      <c r="B1892" t="s">
        <v>2160</v>
      </c>
      <c r="C1892" t="s">
        <v>3</v>
      </c>
      <c r="D1892" t="s">
        <v>2161</v>
      </c>
      <c r="E1892" t="str">
        <f>_xlfn.XLOOKUP(D1892,Planilha2!A:A,Planilha2!B:B)</f>
        <v>CC Manutençao</v>
      </c>
      <c r="F1892" s="2">
        <v>45337</v>
      </c>
      <c r="G1892" t="s">
        <v>5</v>
      </c>
      <c r="H1892" s="10" t="s">
        <v>5589</v>
      </c>
      <c r="I1892" t="s">
        <v>254</v>
      </c>
      <c r="J1892" t="s">
        <v>255</v>
      </c>
      <c r="K1892" t="s">
        <v>209</v>
      </c>
      <c r="L1892" t="str">
        <f t="shared" si="58"/>
        <v>Serviço</v>
      </c>
      <c r="M1892" t="s">
        <v>0</v>
      </c>
      <c r="N1892" t="s">
        <v>0</v>
      </c>
      <c r="O1892" t="s">
        <v>2165</v>
      </c>
      <c r="P1892">
        <v>1118</v>
      </c>
      <c r="Q1892" t="str">
        <f>_xlfn.XLOOKUP(P1892,Planilha1!$A$2:$A$3,Planilha1!$B$2:$B$3)</f>
        <v>Riocentro</v>
      </c>
      <c r="R1892" t="s">
        <v>0</v>
      </c>
      <c r="S1892" s="3">
        <v>1</v>
      </c>
      <c r="T1892" t="s">
        <v>210</v>
      </c>
      <c r="U1892" s="3">
        <v>1</v>
      </c>
      <c r="V1892" t="s">
        <v>210</v>
      </c>
      <c r="W1892" s="4">
        <v>404</v>
      </c>
      <c r="X1892" s="17">
        <f t="shared" si="59"/>
        <v>404</v>
      </c>
      <c r="Y1892" t="s">
        <v>11</v>
      </c>
      <c r="Z1892" s="3">
        <v>1</v>
      </c>
      <c r="AA1892" s="3">
        <v>0</v>
      </c>
      <c r="AB1892" s="3">
        <v>0</v>
      </c>
      <c r="AC1892" s="3">
        <v>0</v>
      </c>
      <c r="AD1892" s="4">
        <v>0</v>
      </c>
      <c r="AE1892" s="3">
        <v>0</v>
      </c>
      <c r="AF1892" s="4">
        <v>0</v>
      </c>
      <c r="AG1892" s="3">
        <v>1</v>
      </c>
      <c r="AH1892" s="4">
        <v>0</v>
      </c>
      <c r="AI1892" s="4">
        <v>0</v>
      </c>
      <c r="AJ1892" s="4">
        <v>0</v>
      </c>
      <c r="AK1892" s="4">
        <v>0</v>
      </c>
      <c r="AL1892" t="s">
        <v>2950</v>
      </c>
      <c r="AM1892" t="s">
        <v>13</v>
      </c>
    </row>
    <row r="1893" spans="1:39" x14ac:dyDescent="0.25">
      <c r="A1893" t="s">
        <v>2159</v>
      </c>
      <c r="B1893" t="s">
        <v>2160</v>
      </c>
      <c r="C1893" t="s">
        <v>3</v>
      </c>
      <c r="D1893" t="s">
        <v>2161</v>
      </c>
      <c r="E1893" t="str">
        <f>_xlfn.XLOOKUP(D1893,Planilha2!A:A,Planilha2!B:B)</f>
        <v>CC Manutençao</v>
      </c>
      <c r="F1893" s="2">
        <v>45337</v>
      </c>
      <c r="G1893" t="s">
        <v>2581</v>
      </c>
      <c r="H1893" s="10" t="s">
        <v>5784</v>
      </c>
      <c r="I1893" t="s">
        <v>2951</v>
      </c>
      <c r="J1893" t="s">
        <v>2952</v>
      </c>
      <c r="K1893" t="s">
        <v>1146</v>
      </c>
      <c r="L1893" t="str">
        <f t="shared" si="58"/>
        <v>Material</v>
      </c>
      <c r="M1893" t="s">
        <v>0</v>
      </c>
      <c r="N1893" t="s">
        <v>0</v>
      </c>
      <c r="O1893" t="s">
        <v>2165</v>
      </c>
      <c r="P1893">
        <v>1118</v>
      </c>
      <c r="Q1893" t="str">
        <f>_xlfn.XLOOKUP(P1893,Planilha1!$A$2:$A$3,Planilha1!$B$2:$B$3)</f>
        <v>Riocentro</v>
      </c>
      <c r="R1893" t="s">
        <v>2297</v>
      </c>
      <c r="S1893" s="3">
        <v>30</v>
      </c>
      <c r="T1893" t="s">
        <v>210</v>
      </c>
      <c r="U1893" s="3">
        <v>30</v>
      </c>
      <c r="V1893" t="s">
        <v>210</v>
      </c>
      <c r="W1893" s="4">
        <v>720</v>
      </c>
      <c r="X1893" s="17">
        <f t="shared" si="59"/>
        <v>21600</v>
      </c>
      <c r="Y1893" t="s">
        <v>11</v>
      </c>
      <c r="Z1893" s="3">
        <v>1</v>
      </c>
      <c r="AA1893" s="3">
        <v>0</v>
      </c>
      <c r="AB1893" s="3">
        <v>0</v>
      </c>
      <c r="AC1893" s="3">
        <v>0</v>
      </c>
      <c r="AD1893" s="4">
        <v>0</v>
      </c>
      <c r="AE1893" s="3">
        <v>0</v>
      </c>
      <c r="AF1893" s="4">
        <v>0</v>
      </c>
      <c r="AG1893" s="3">
        <v>1</v>
      </c>
      <c r="AH1893" s="4">
        <v>0</v>
      </c>
      <c r="AI1893" s="4">
        <v>0</v>
      </c>
      <c r="AJ1893" s="4">
        <v>0</v>
      </c>
      <c r="AK1893" s="4">
        <v>0</v>
      </c>
      <c r="AL1893" t="s">
        <v>2953</v>
      </c>
      <c r="AM1893" t="s">
        <v>13</v>
      </c>
    </row>
    <row r="1894" spans="1:39" x14ac:dyDescent="0.25">
      <c r="A1894" t="s">
        <v>2159</v>
      </c>
      <c r="B1894" t="s">
        <v>2160</v>
      </c>
      <c r="C1894" t="s">
        <v>3</v>
      </c>
      <c r="D1894" t="s">
        <v>2241</v>
      </c>
      <c r="E1894" t="str">
        <f>_xlfn.XLOOKUP(D1894,Planilha2!A:A,Planilha2!B:B)</f>
        <v>CC Marketing</v>
      </c>
      <c r="F1894" s="2">
        <v>45337</v>
      </c>
      <c r="G1894" t="s">
        <v>1366</v>
      </c>
      <c r="H1894" s="10" t="s">
        <v>5695</v>
      </c>
      <c r="I1894" t="s">
        <v>793</v>
      </c>
      <c r="J1894" t="s">
        <v>2782</v>
      </c>
      <c r="K1894" t="s">
        <v>8</v>
      </c>
      <c r="L1894" t="str">
        <f t="shared" si="58"/>
        <v>Serviço</v>
      </c>
      <c r="M1894" t="s">
        <v>0</v>
      </c>
      <c r="N1894" t="s">
        <v>0</v>
      </c>
      <c r="O1894" t="s">
        <v>2165</v>
      </c>
      <c r="P1894">
        <v>1118</v>
      </c>
      <c r="Q1894" t="str">
        <f>_xlfn.XLOOKUP(P1894,Planilha1!$A$2:$A$3,Planilha1!$B$2:$B$3)</f>
        <v>Riocentro</v>
      </c>
      <c r="R1894" t="s">
        <v>0</v>
      </c>
      <c r="S1894" s="3">
        <v>1</v>
      </c>
      <c r="T1894" t="s">
        <v>10</v>
      </c>
      <c r="U1894" s="3">
        <v>1</v>
      </c>
      <c r="V1894" t="s">
        <v>10</v>
      </c>
      <c r="W1894" s="4">
        <v>900</v>
      </c>
      <c r="X1894" s="17">
        <f t="shared" si="59"/>
        <v>900</v>
      </c>
      <c r="Y1894" t="s">
        <v>11</v>
      </c>
      <c r="Z1894" s="3">
        <v>1</v>
      </c>
      <c r="AA1894" s="3">
        <v>0</v>
      </c>
      <c r="AB1894" s="3">
        <v>0</v>
      </c>
      <c r="AC1894" s="3">
        <v>0</v>
      </c>
      <c r="AD1894" s="4">
        <v>0</v>
      </c>
      <c r="AE1894" s="3">
        <v>0</v>
      </c>
      <c r="AF1894" s="4">
        <v>0</v>
      </c>
      <c r="AG1894" s="3">
        <v>1</v>
      </c>
      <c r="AH1894" s="4">
        <v>0</v>
      </c>
      <c r="AI1894" s="4">
        <v>0</v>
      </c>
      <c r="AJ1894" s="4">
        <v>0</v>
      </c>
      <c r="AK1894" s="4">
        <v>0</v>
      </c>
      <c r="AL1894" t="s">
        <v>2954</v>
      </c>
      <c r="AM1894" t="s">
        <v>13</v>
      </c>
    </row>
    <row r="1895" spans="1:39" x14ac:dyDescent="0.25">
      <c r="A1895" t="s">
        <v>2159</v>
      </c>
      <c r="B1895" t="s">
        <v>2160</v>
      </c>
      <c r="C1895" t="s">
        <v>3</v>
      </c>
      <c r="D1895" t="s">
        <v>2395</v>
      </c>
      <c r="E1895" t="str">
        <f>_xlfn.XLOOKUP(D1895,Planilha2!A:A,Planilha2!B:B)</f>
        <v>Arena Marketing</v>
      </c>
      <c r="F1895" s="2">
        <v>45337</v>
      </c>
      <c r="G1895" t="s">
        <v>780</v>
      </c>
      <c r="H1895" s="10" t="s">
        <v>5638</v>
      </c>
      <c r="I1895" t="s">
        <v>1125</v>
      </c>
      <c r="J1895" t="s">
        <v>2528</v>
      </c>
      <c r="K1895" t="s">
        <v>8</v>
      </c>
      <c r="L1895" t="str">
        <f t="shared" si="58"/>
        <v>Serviço</v>
      </c>
      <c r="M1895" t="s">
        <v>0</v>
      </c>
      <c r="N1895" t="s">
        <v>0</v>
      </c>
      <c r="O1895" t="s">
        <v>2165</v>
      </c>
      <c r="P1895">
        <v>2118</v>
      </c>
      <c r="Q1895" t="str">
        <f>_xlfn.XLOOKUP(P1895,Planilha1!$A$2:$A$3,Planilha1!$B$2:$B$3)</f>
        <v>Arena</v>
      </c>
      <c r="R1895" t="s">
        <v>0</v>
      </c>
      <c r="S1895" s="3">
        <v>1</v>
      </c>
      <c r="T1895" t="s">
        <v>10</v>
      </c>
      <c r="U1895" s="3">
        <v>1</v>
      </c>
      <c r="V1895" t="s">
        <v>10</v>
      </c>
      <c r="W1895" s="4">
        <v>10400</v>
      </c>
      <c r="X1895" s="17">
        <f t="shared" si="59"/>
        <v>10400</v>
      </c>
      <c r="Y1895" t="s">
        <v>11</v>
      </c>
      <c r="Z1895" s="3">
        <v>1</v>
      </c>
      <c r="AA1895" s="3">
        <v>0</v>
      </c>
      <c r="AB1895" s="3">
        <v>0</v>
      </c>
      <c r="AC1895" s="3">
        <v>0</v>
      </c>
      <c r="AD1895" s="4">
        <v>0</v>
      </c>
      <c r="AE1895" s="3">
        <v>0</v>
      </c>
      <c r="AF1895" s="4">
        <v>0</v>
      </c>
      <c r="AG1895" s="3">
        <v>1</v>
      </c>
      <c r="AH1895" s="4">
        <v>0</v>
      </c>
      <c r="AI1895" s="4">
        <v>0</v>
      </c>
      <c r="AJ1895" s="4">
        <v>0</v>
      </c>
      <c r="AK1895" s="4">
        <v>0</v>
      </c>
      <c r="AL1895" t="s">
        <v>2955</v>
      </c>
      <c r="AM1895" t="s">
        <v>13</v>
      </c>
    </row>
    <row r="1896" spans="1:39" x14ac:dyDescent="0.25">
      <c r="A1896" t="s">
        <v>2159</v>
      </c>
      <c r="B1896" t="s">
        <v>2160</v>
      </c>
      <c r="C1896" t="s">
        <v>3</v>
      </c>
      <c r="D1896" t="s">
        <v>2261</v>
      </c>
      <c r="E1896" t="str">
        <f>_xlfn.XLOOKUP(D1896,Planilha2!A:A,Planilha2!B:B)</f>
        <v>CC Concession.</v>
      </c>
      <c r="F1896" s="2">
        <v>45337</v>
      </c>
      <c r="G1896" t="s">
        <v>2956</v>
      </c>
      <c r="H1896" s="10" t="s">
        <v>5820</v>
      </c>
      <c r="I1896" t="s">
        <v>2263</v>
      </c>
      <c r="J1896" t="s">
        <v>2264</v>
      </c>
      <c r="K1896" t="s">
        <v>1164</v>
      </c>
      <c r="L1896" t="str">
        <f t="shared" si="58"/>
        <v>Material</v>
      </c>
      <c r="M1896" t="s">
        <v>0</v>
      </c>
      <c r="N1896" t="s">
        <v>0</v>
      </c>
      <c r="O1896" t="s">
        <v>2165</v>
      </c>
      <c r="P1896">
        <v>1118</v>
      </c>
      <c r="Q1896" t="str">
        <f>_xlfn.XLOOKUP(P1896,Planilha1!$A$2:$A$3,Planilha1!$B$2:$B$3)</f>
        <v>Riocentro</v>
      </c>
      <c r="R1896" t="s">
        <v>0</v>
      </c>
      <c r="S1896" s="3">
        <v>1595000</v>
      </c>
      <c r="T1896" t="s">
        <v>210</v>
      </c>
      <c r="U1896" s="3">
        <v>1595000</v>
      </c>
      <c r="V1896" t="s">
        <v>210</v>
      </c>
      <c r="W1896" s="4">
        <v>1</v>
      </c>
      <c r="X1896" s="17">
        <f t="shared" si="59"/>
        <v>1595000</v>
      </c>
      <c r="Y1896" t="s">
        <v>11</v>
      </c>
      <c r="Z1896" s="3">
        <v>1</v>
      </c>
      <c r="AA1896" s="3">
        <v>0</v>
      </c>
      <c r="AB1896" s="3">
        <v>0</v>
      </c>
      <c r="AC1896" s="5">
        <v>907015.97</v>
      </c>
      <c r="AD1896" s="4">
        <v>0</v>
      </c>
      <c r="AE1896" s="5">
        <v>1006783.52</v>
      </c>
      <c r="AF1896" s="4">
        <v>1006783.52</v>
      </c>
      <c r="AG1896" s="3">
        <v>1</v>
      </c>
      <c r="AH1896" s="4">
        <v>0</v>
      </c>
      <c r="AI1896" s="4">
        <v>0</v>
      </c>
      <c r="AJ1896" s="4">
        <v>0</v>
      </c>
      <c r="AK1896" s="4">
        <v>0</v>
      </c>
      <c r="AL1896" t="s">
        <v>2957</v>
      </c>
      <c r="AM1896" t="s">
        <v>13</v>
      </c>
    </row>
    <row r="1897" spans="1:39" x14ac:dyDescent="0.25">
      <c r="A1897" t="s">
        <v>2159</v>
      </c>
      <c r="B1897" t="s">
        <v>2160</v>
      </c>
      <c r="C1897" t="s">
        <v>3</v>
      </c>
      <c r="D1897" t="s">
        <v>2161</v>
      </c>
      <c r="E1897" t="str">
        <f>_xlfn.XLOOKUP(D1897,Planilha2!A:A,Planilha2!B:B)</f>
        <v>CC Manutençao</v>
      </c>
      <c r="F1897" s="2">
        <v>45338</v>
      </c>
      <c r="G1897" t="s">
        <v>188</v>
      </c>
      <c r="H1897" s="10" t="s">
        <v>5604</v>
      </c>
      <c r="I1897" t="s">
        <v>2958</v>
      </c>
      <c r="J1897" t="s">
        <v>2959</v>
      </c>
      <c r="K1897" t="s">
        <v>2960</v>
      </c>
      <c r="L1897" t="str">
        <f t="shared" si="58"/>
        <v>Material</v>
      </c>
      <c r="M1897" t="s">
        <v>0</v>
      </c>
      <c r="N1897" t="s">
        <v>0</v>
      </c>
      <c r="O1897" t="s">
        <v>2165</v>
      </c>
      <c r="P1897">
        <v>1118</v>
      </c>
      <c r="Q1897" t="str">
        <f>_xlfn.XLOOKUP(P1897,Planilha1!$A$2:$A$3,Planilha1!$B$2:$B$3)</f>
        <v>Riocentro</v>
      </c>
      <c r="R1897" t="s">
        <v>0</v>
      </c>
      <c r="S1897" s="3">
        <v>32</v>
      </c>
      <c r="T1897" t="s">
        <v>2961</v>
      </c>
      <c r="U1897" s="3">
        <v>32</v>
      </c>
      <c r="V1897" t="s">
        <v>2961</v>
      </c>
      <c r="W1897" s="4">
        <v>436.62</v>
      </c>
      <c r="X1897" s="17">
        <f t="shared" si="59"/>
        <v>13971.84</v>
      </c>
      <c r="Y1897" t="s">
        <v>11</v>
      </c>
      <c r="Z1897" s="3">
        <v>1</v>
      </c>
      <c r="AA1897" s="3">
        <v>0</v>
      </c>
      <c r="AB1897" s="3">
        <v>0</v>
      </c>
      <c r="AC1897" s="3">
        <v>32</v>
      </c>
      <c r="AD1897" s="4">
        <v>0</v>
      </c>
      <c r="AE1897" s="3">
        <v>32</v>
      </c>
      <c r="AF1897" s="4">
        <v>13971.84</v>
      </c>
      <c r="AG1897" s="3">
        <v>1</v>
      </c>
      <c r="AH1897" s="4">
        <v>0</v>
      </c>
      <c r="AI1897" s="4">
        <v>0</v>
      </c>
      <c r="AJ1897" s="4">
        <v>0</v>
      </c>
      <c r="AK1897" s="4">
        <v>0</v>
      </c>
      <c r="AL1897" t="s">
        <v>2962</v>
      </c>
      <c r="AM1897" t="s">
        <v>13</v>
      </c>
    </row>
    <row r="1898" spans="1:39" x14ac:dyDescent="0.25">
      <c r="A1898" t="s">
        <v>2178</v>
      </c>
      <c r="B1898" t="s">
        <v>2160</v>
      </c>
      <c r="C1898" t="s">
        <v>3</v>
      </c>
      <c r="D1898" t="s">
        <v>2161</v>
      </c>
      <c r="E1898" t="str">
        <f>_xlfn.XLOOKUP(D1898,Planilha2!A:A,Planilha2!B:B)</f>
        <v>CC Manutençao</v>
      </c>
      <c r="F1898" s="2">
        <v>45338</v>
      </c>
      <c r="G1898" t="s">
        <v>188</v>
      </c>
      <c r="H1898" s="10" t="s">
        <v>5604</v>
      </c>
      <c r="I1898" t="s">
        <v>2963</v>
      </c>
      <c r="J1898" t="s">
        <v>2964</v>
      </c>
      <c r="K1898" t="s">
        <v>2960</v>
      </c>
      <c r="L1898" t="str">
        <f t="shared" si="58"/>
        <v>Material</v>
      </c>
      <c r="M1898" t="s">
        <v>0</v>
      </c>
      <c r="N1898" t="s">
        <v>0</v>
      </c>
      <c r="O1898" t="s">
        <v>2165</v>
      </c>
      <c r="P1898">
        <v>1118</v>
      </c>
      <c r="Q1898" t="str">
        <f>_xlfn.XLOOKUP(P1898,Planilha1!$A$2:$A$3,Planilha1!$B$2:$B$3)</f>
        <v>Riocentro</v>
      </c>
      <c r="R1898" t="s">
        <v>2297</v>
      </c>
      <c r="S1898" s="3">
        <v>16</v>
      </c>
      <c r="T1898" t="s">
        <v>210</v>
      </c>
      <c r="U1898" s="3">
        <v>16</v>
      </c>
      <c r="V1898" t="s">
        <v>210</v>
      </c>
      <c r="W1898" s="4">
        <v>327.5</v>
      </c>
      <c r="X1898" s="17">
        <f t="shared" si="59"/>
        <v>5240</v>
      </c>
      <c r="Y1898" t="s">
        <v>11</v>
      </c>
      <c r="Z1898" s="3">
        <v>1</v>
      </c>
      <c r="AA1898" s="3">
        <v>0</v>
      </c>
      <c r="AB1898" s="3">
        <v>0</v>
      </c>
      <c r="AC1898" s="3">
        <v>16</v>
      </c>
      <c r="AD1898" s="4">
        <v>0</v>
      </c>
      <c r="AE1898" s="3">
        <v>16</v>
      </c>
      <c r="AF1898" s="4">
        <v>5240.05</v>
      </c>
      <c r="AG1898" s="3">
        <v>1</v>
      </c>
      <c r="AH1898" s="4">
        <v>0</v>
      </c>
      <c r="AI1898" s="4">
        <v>0</v>
      </c>
      <c r="AJ1898" s="4">
        <v>0</v>
      </c>
      <c r="AK1898" s="4">
        <v>0</v>
      </c>
      <c r="AL1898" t="s">
        <v>2962</v>
      </c>
      <c r="AM1898" t="s">
        <v>13</v>
      </c>
    </row>
    <row r="1899" spans="1:39" x14ac:dyDescent="0.25">
      <c r="A1899" t="s">
        <v>2182</v>
      </c>
      <c r="B1899" t="s">
        <v>2160</v>
      </c>
      <c r="C1899" t="s">
        <v>3</v>
      </c>
      <c r="D1899" t="s">
        <v>2161</v>
      </c>
      <c r="E1899" t="str">
        <f>_xlfn.XLOOKUP(D1899,Planilha2!A:A,Planilha2!B:B)</f>
        <v>CC Manutençao</v>
      </c>
      <c r="F1899" s="2">
        <v>45338</v>
      </c>
      <c r="G1899" t="s">
        <v>188</v>
      </c>
      <c r="H1899" s="10" t="s">
        <v>5604</v>
      </c>
      <c r="I1899" t="s">
        <v>2965</v>
      </c>
      <c r="J1899" t="s">
        <v>2966</v>
      </c>
      <c r="K1899" t="s">
        <v>2960</v>
      </c>
      <c r="L1899" t="str">
        <f t="shared" si="58"/>
        <v>Material</v>
      </c>
      <c r="M1899" t="s">
        <v>0</v>
      </c>
      <c r="N1899" t="s">
        <v>0</v>
      </c>
      <c r="O1899" t="s">
        <v>2165</v>
      </c>
      <c r="P1899">
        <v>1118</v>
      </c>
      <c r="Q1899" t="str">
        <f>_xlfn.XLOOKUP(P1899,Planilha1!$A$2:$A$3,Planilha1!$B$2:$B$3)</f>
        <v>Riocentro</v>
      </c>
      <c r="R1899" t="s">
        <v>2297</v>
      </c>
      <c r="S1899" s="3">
        <v>32</v>
      </c>
      <c r="T1899" t="s">
        <v>210</v>
      </c>
      <c r="U1899" s="3">
        <v>32</v>
      </c>
      <c r="V1899" t="s">
        <v>210</v>
      </c>
      <c r="W1899" s="4">
        <v>365.29</v>
      </c>
      <c r="X1899" s="17">
        <f t="shared" si="59"/>
        <v>11689.28</v>
      </c>
      <c r="Y1899" t="s">
        <v>11</v>
      </c>
      <c r="Z1899" s="3">
        <v>1</v>
      </c>
      <c r="AA1899" s="3">
        <v>0</v>
      </c>
      <c r="AB1899" s="3">
        <v>0</v>
      </c>
      <c r="AC1899" s="3">
        <v>32</v>
      </c>
      <c r="AD1899" s="4">
        <v>0</v>
      </c>
      <c r="AE1899" s="3">
        <v>32</v>
      </c>
      <c r="AF1899" s="4">
        <v>11689.41</v>
      </c>
      <c r="AG1899" s="3">
        <v>1</v>
      </c>
      <c r="AH1899" s="4">
        <v>0</v>
      </c>
      <c r="AI1899" s="4">
        <v>0</v>
      </c>
      <c r="AJ1899" s="4">
        <v>0</v>
      </c>
      <c r="AK1899" s="4">
        <v>0</v>
      </c>
      <c r="AL1899" t="s">
        <v>2962</v>
      </c>
      <c r="AM1899" t="s">
        <v>13</v>
      </c>
    </row>
    <row r="1900" spans="1:39" x14ac:dyDescent="0.25">
      <c r="A1900" t="s">
        <v>2185</v>
      </c>
      <c r="B1900" t="s">
        <v>2160</v>
      </c>
      <c r="C1900" t="s">
        <v>3</v>
      </c>
      <c r="D1900" t="s">
        <v>2161</v>
      </c>
      <c r="E1900" t="str">
        <f>_xlfn.XLOOKUP(D1900,Planilha2!A:A,Planilha2!B:B)</f>
        <v>CC Manutençao</v>
      </c>
      <c r="F1900" s="2">
        <v>45338</v>
      </c>
      <c r="G1900" t="s">
        <v>188</v>
      </c>
      <c r="H1900" s="10" t="s">
        <v>5604</v>
      </c>
      <c r="I1900" t="s">
        <v>2967</v>
      </c>
      <c r="J1900" t="s">
        <v>2968</v>
      </c>
      <c r="K1900" t="s">
        <v>2960</v>
      </c>
      <c r="L1900" t="str">
        <f t="shared" si="58"/>
        <v>Material</v>
      </c>
      <c r="M1900" t="s">
        <v>0</v>
      </c>
      <c r="N1900" t="s">
        <v>0</v>
      </c>
      <c r="O1900" t="s">
        <v>2165</v>
      </c>
      <c r="P1900">
        <v>1118</v>
      </c>
      <c r="Q1900" t="str">
        <f>_xlfn.XLOOKUP(P1900,Planilha1!$A$2:$A$3,Planilha1!$B$2:$B$3)</f>
        <v>Riocentro</v>
      </c>
      <c r="R1900" t="s">
        <v>2297</v>
      </c>
      <c r="S1900" s="3">
        <v>16</v>
      </c>
      <c r="T1900" t="s">
        <v>210</v>
      </c>
      <c r="U1900" s="3">
        <v>16</v>
      </c>
      <c r="V1900" t="s">
        <v>210</v>
      </c>
      <c r="W1900" s="4">
        <v>726.85</v>
      </c>
      <c r="X1900" s="17">
        <f t="shared" si="59"/>
        <v>11629.6</v>
      </c>
      <c r="Y1900" t="s">
        <v>11</v>
      </c>
      <c r="Z1900" s="3">
        <v>1</v>
      </c>
      <c r="AA1900" s="3">
        <v>0</v>
      </c>
      <c r="AB1900" s="3">
        <v>0</v>
      </c>
      <c r="AC1900" s="3">
        <v>16</v>
      </c>
      <c r="AD1900" s="4">
        <v>0</v>
      </c>
      <c r="AE1900" s="3">
        <v>16</v>
      </c>
      <c r="AF1900" s="4">
        <v>11629.52</v>
      </c>
      <c r="AG1900" s="3">
        <v>1</v>
      </c>
      <c r="AH1900" s="4">
        <v>0</v>
      </c>
      <c r="AI1900" s="4">
        <v>0</v>
      </c>
      <c r="AJ1900" s="4">
        <v>0</v>
      </c>
      <c r="AK1900" s="4">
        <v>0</v>
      </c>
      <c r="AL1900" t="s">
        <v>2962</v>
      </c>
      <c r="AM1900" t="s">
        <v>13</v>
      </c>
    </row>
    <row r="1901" spans="1:39" x14ac:dyDescent="0.25">
      <c r="A1901" t="s">
        <v>2188</v>
      </c>
      <c r="B1901" t="s">
        <v>2160</v>
      </c>
      <c r="C1901" t="s">
        <v>3</v>
      </c>
      <c r="D1901" t="s">
        <v>2161</v>
      </c>
      <c r="E1901" t="str">
        <f>_xlfn.XLOOKUP(D1901,Planilha2!A:A,Planilha2!B:B)</f>
        <v>CC Manutençao</v>
      </c>
      <c r="F1901" s="2">
        <v>45338</v>
      </c>
      <c r="G1901" t="s">
        <v>188</v>
      </c>
      <c r="H1901" s="10" t="s">
        <v>5604</v>
      </c>
      <c r="I1901" t="s">
        <v>2969</v>
      </c>
      <c r="J1901" t="s">
        <v>2970</v>
      </c>
      <c r="K1901" t="s">
        <v>2960</v>
      </c>
      <c r="L1901" t="str">
        <f t="shared" si="58"/>
        <v>Material</v>
      </c>
      <c r="M1901" t="s">
        <v>0</v>
      </c>
      <c r="N1901" t="s">
        <v>0</v>
      </c>
      <c r="O1901" t="s">
        <v>2165</v>
      </c>
      <c r="P1901">
        <v>1118</v>
      </c>
      <c r="Q1901" t="str">
        <f>_xlfn.XLOOKUP(P1901,Planilha1!$A$2:$A$3,Planilha1!$B$2:$B$3)</f>
        <v>Riocentro</v>
      </c>
      <c r="R1901" t="s">
        <v>2297</v>
      </c>
      <c r="S1901" s="3">
        <v>16</v>
      </c>
      <c r="T1901" t="s">
        <v>210</v>
      </c>
      <c r="U1901" s="3">
        <v>16</v>
      </c>
      <c r="V1901" t="s">
        <v>210</v>
      </c>
      <c r="W1901" s="4">
        <v>445.14</v>
      </c>
      <c r="X1901" s="17">
        <f t="shared" si="59"/>
        <v>7122.24</v>
      </c>
      <c r="Y1901" t="s">
        <v>11</v>
      </c>
      <c r="Z1901" s="3">
        <v>1</v>
      </c>
      <c r="AA1901" s="3">
        <v>0</v>
      </c>
      <c r="AB1901" s="3">
        <v>0</v>
      </c>
      <c r="AC1901" s="3">
        <v>16</v>
      </c>
      <c r="AD1901" s="4">
        <v>0</v>
      </c>
      <c r="AE1901" s="3">
        <v>16</v>
      </c>
      <c r="AF1901" s="4">
        <v>7122.26</v>
      </c>
      <c r="AG1901" s="3">
        <v>1</v>
      </c>
      <c r="AH1901" s="4">
        <v>0</v>
      </c>
      <c r="AI1901" s="4">
        <v>0</v>
      </c>
      <c r="AJ1901" s="4">
        <v>0</v>
      </c>
      <c r="AK1901" s="4">
        <v>0</v>
      </c>
      <c r="AL1901" t="s">
        <v>2962</v>
      </c>
      <c r="AM1901" t="s">
        <v>13</v>
      </c>
    </row>
    <row r="1902" spans="1:39" x14ac:dyDescent="0.25">
      <c r="A1902" t="s">
        <v>2159</v>
      </c>
      <c r="B1902" t="s">
        <v>2160</v>
      </c>
      <c r="C1902" t="s">
        <v>3</v>
      </c>
      <c r="D1902" t="s">
        <v>2197</v>
      </c>
      <c r="E1902" t="str">
        <f>_xlfn.XLOOKUP(D1902,Planilha2!A:A,Planilha2!B:B)</f>
        <v>CC Segurança</v>
      </c>
      <c r="F1902" s="2">
        <v>45338</v>
      </c>
      <c r="G1902" t="s">
        <v>2531</v>
      </c>
      <c r="H1902" s="10" t="s">
        <v>5777</v>
      </c>
      <c r="I1902" t="s">
        <v>2532</v>
      </c>
      <c r="J1902" t="s">
        <v>2533</v>
      </c>
      <c r="K1902" t="s">
        <v>8</v>
      </c>
      <c r="L1902" t="str">
        <f t="shared" si="58"/>
        <v>Serviço</v>
      </c>
      <c r="M1902" t="s">
        <v>0</v>
      </c>
      <c r="N1902" t="s">
        <v>0</v>
      </c>
      <c r="O1902" t="s">
        <v>2165</v>
      </c>
      <c r="P1902">
        <v>1118</v>
      </c>
      <c r="Q1902" t="str">
        <f>_xlfn.XLOOKUP(P1902,Planilha1!$A$2:$A$3,Planilha1!$B$2:$B$3)</f>
        <v>Riocentro</v>
      </c>
      <c r="R1902" t="s">
        <v>0</v>
      </c>
      <c r="S1902" s="3">
        <v>1</v>
      </c>
      <c r="T1902" t="s">
        <v>10</v>
      </c>
      <c r="U1902" s="3">
        <v>1</v>
      </c>
      <c r="V1902" t="s">
        <v>10</v>
      </c>
      <c r="W1902" s="4">
        <v>80203.77</v>
      </c>
      <c r="X1902" s="17">
        <f t="shared" si="59"/>
        <v>80203.77</v>
      </c>
      <c r="Y1902" t="s">
        <v>11</v>
      </c>
      <c r="Z1902" s="3">
        <v>1</v>
      </c>
      <c r="AA1902" s="3">
        <v>0</v>
      </c>
      <c r="AB1902" s="3">
        <v>0</v>
      </c>
      <c r="AC1902" s="3">
        <v>0</v>
      </c>
      <c r="AD1902" s="4">
        <v>0</v>
      </c>
      <c r="AE1902" s="3">
        <v>0</v>
      </c>
      <c r="AF1902" s="4">
        <v>0</v>
      </c>
      <c r="AG1902" s="3">
        <v>1</v>
      </c>
      <c r="AH1902" s="4">
        <v>0</v>
      </c>
      <c r="AI1902" s="4">
        <v>0</v>
      </c>
      <c r="AJ1902" s="4">
        <v>0</v>
      </c>
      <c r="AK1902" s="4">
        <v>0</v>
      </c>
      <c r="AL1902" t="s">
        <v>2971</v>
      </c>
      <c r="AM1902" t="s">
        <v>13</v>
      </c>
    </row>
    <row r="1903" spans="1:39" x14ac:dyDescent="0.25">
      <c r="A1903" t="s">
        <v>2159</v>
      </c>
      <c r="B1903" t="s">
        <v>2160</v>
      </c>
      <c r="C1903" t="s">
        <v>3</v>
      </c>
      <c r="D1903" t="s">
        <v>2530</v>
      </c>
      <c r="E1903" t="str">
        <f>_xlfn.XLOOKUP(D1903,Planilha2!A:A,Planilha2!B:B)</f>
        <v>Arena Segurança</v>
      </c>
      <c r="F1903" s="2">
        <v>45338</v>
      </c>
      <c r="G1903" t="s">
        <v>2531</v>
      </c>
      <c r="H1903" s="10" t="s">
        <v>5777</v>
      </c>
      <c r="I1903" t="s">
        <v>2532</v>
      </c>
      <c r="J1903" t="s">
        <v>2533</v>
      </c>
      <c r="K1903" t="s">
        <v>8</v>
      </c>
      <c r="L1903" t="str">
        <f t="shared" si="58"/>
        <v>Serviço</v>
      </c>
      <c r="M1903" t="s">
        <v>0</v>
      </c>
      <c r="N1903" t="s">
        <v>0</v>
      </c>
      <c r="O1903" t="s">
        <v>2165</v>
      </c>
      <c r="P1903">
        <v>2118</v>
      </c>
      <c r="Q1903" t="str">
        <f>_xlfn.XLOOKUP(P1903,Planilha1!$A$2:$A$3,Planilha1!$B$2:$B$3)</f>
        <v>Arena</v>
      </c>
      <c r="R1903" t="s">
        <v>0</v>
      </c>
      <c r="S1903" s="3">
        <v>1</v>
      </c>
      <c r="T1903" t="s">
        <v>10</v>
      </c>
      <c r="U1903" s="3">
        <v>1</v>
      </c>
      <c r="V1903" t="s">
        <v>10</v>
      </c>
      <c r="W1903" s="4">
        <v>23239.38</v>
      </c>
      <c r="X1903" s="17">
        <f t="shared" si="59"/>
        <v>23239.38</v>
      </c>
      <c r="Y1903" t="s">
        <v>11</v>
      </c>
      <c r="Z1903" s="3">
        <v>1</v>
      </c>
      <c r="AA1903" s="3">
        <v>0</v>
      </c>
      <c r="AB1903" s="3">
        <v>0</v>
      </c>
      <c r="AC1903" s="3">
        <v>0</v>
      </c>
      <c r="AD1903" s="4">
        <v>0</v>
      </c>
      <c r="AE1903" s="3">
        <v>0</v>
      </c>
      <c r="AF1903" s="4">
        <v>0</v>
      </c>
      <c r="AG1903" s="3">
        <v>1</v>
      </c>
      <c r="AH1903" s="4">
        <v>0</v>
      </c>
      <c r="AI1903" s="4">
        <v>0</v>
      </c>
      <c r="AJ1903" s="4">
        <v>0</v>
      </c>
      <c r="AK1903" s="4">
        <v>0</v>
      </c>
      <c r="AL1903" t="s">
        <v>2972</v>
      </c>
      <c r="AM1903" t="s">
        <v>13</v>
      </c>
    </row>
    <row r="1904" spans="1:39" x14ac:dyDescent="0.25">
      <c r="A1904" t="s">
        <v>2159</v>
      </c>
      <c r="B1904" t="s">
        <v>2160</v>
      </c>
      <c r="C1904" t="s">
        <v>3</v>
      </c>
      <c r="D1904" t="s">
        <v>2530</v>
      </c>
      <c r="E1904" t="str">
        <f>_xlfn.XLOOKUP(D1904,Planilha2!A:A,Planilha2!B:B)</f>
        <v>Arena Segurança</v>
      </c>
      <c r="F1904" s="2">
        <v>45338</v>
      </c>
      <c r="G1904" t="s">
        <v>2536</v>
      </c>
      <c r="H1904" s="10" t="s">
        <v>5778</v>
      </c>
      <c r="I1904" t="s">
        <v>2532</v>
      </c>
      <c r="J1904" t="s">
        <v>2533</v>
      </c>
      <c r="K1904" t="s">
        <v>8</v>
      </c>
      <c r="L1904" t="str">
        <f t="shared" si="58"/>
        <v>Serviço</v>
      </c>
      <c r="M1904" t="s">
        <v>0</v>
      </c>
      <c r="N1904" t="s">
        <v>0</v>
      </c>
      <c r="O1904" t="s">
        <v>2165</v>
      </c>
      <c r="P1904">
        <v>2118</v>
      </c>
      <c r="Q1904" t="str">
        <f>_xlfn.XLOOKUP(P1904,Planilha1!$A$2:$A$3,Planilha1!$B$2:$B$3)</f>
        <v>Arena</v>
      </c>
      <c r="R1904" t="s">
        <v>0</v>
      </c>
      <c r="S1904" s="3">
        <v>1</v>
      </c>
      <c r="T1904" t="s">
        <v>10</v>
      </c>
      <c r="U1904" s="3">
        <v>1</v>
      </c>
      <c r="V1904" t="s">
        <v>10</v>
      </c>
      <c r="W1904" s="4">
        <v>19148.07</v>
      </c>
      <c r="X1904" s="17">
        <f t="shared" si="59"/>
        <v>19148.07</v>
      </c>
      <c r="Y1904" t="s">
        <v>11</v>
      </c>
      <c r="Z1904" s="3">
        <v>1</v>
      </c>
      <c r="AA1904" s="3">
        <v>0</v>
      </c>
      <c r="AB1904" s="3">
        <v>0</v>
      </c>
      <c r="AC1904" s="3">
        <v>0</v>
      </c>
      <c r="AD1904" s="4">
        <v>0</v>
      </c>
      <c r="AE1904" s="3">
        <v>0</v>
      </c>
      <c r="AF1904" s="4">
        <v>0</v>
      </c>
      <c r="AG1904" s="3">
        <v>1</v>
      </c>
      <c r="AH1904" s="4">
        <v>0</v>
      </c>
      <c r="AI1904" s="4">
        <v>0</v>
      </c>
      <c r="AJ1904" s="4">
        <v>0</v>
      </c>
      <c r="AK1904" s="4">
        <v>0</v>
      </c>
      <c r="AL1904" t="s">
        <v>2973</v>
      </c>
      <c r="AM1904" t="s">
        <v>13</v>
      </c>
    </row>
    <row r="1905" spans="1:39" x14ac:dyDescent="0.25">
      <c r="A1905" t="s">
        <v>2159</v>
      </c>
      <c r="B1905" t="s">
        <v>2160</v>
      </c>
      <c r="C1905" t="s">
        <v>3</v>
      </c>
      <c r="D1905" t="s">
        <v>2266</v>
      </c>
      <c r="E1905" t="str">
        <f>_xlfn.XLOOKUP(D1905,Planilha2!A:A,Planilha2!B:B)</f>
        <v>Arena Manut</v>
      </c>
      <c r="F1905" s="2">
        <v>45338</v>
      </c>
      <c r="G1905" t="s">
        <v>2373</v>
      </c>
      <c r="H1905" s="10" t="s">
        <v>5757</v>
      </c>
      <c r="I1905" t="s">
        <v>2374</v>
      </c>
      <c r="J1905" t="s">
        <v>2375</v>
      </c>
      <c r="K1905" t="s">
        <v>8</v>
      </c>
      <c r="L1905" t="str">
        <f t="shared" si="58"/>
        <v>Serviço</v>
      </c>
      <c r="M1905" t="s">
        <v>0</v>
      </c>
      <c r="N1905" t="s">
        <v>0</v>
      </c>
      <c r="O1905" t="s">
        <v>2165</v>
      </c>
      <c r="P1905">
        <v>2118</v>
      </c>
      <c r="Q1905" t="str">
        <f>_xlfn.XLOOKUP(P1905,Planilha1!$A$2:$A$3,Planilha1!$B$2:$B$3)</f>
        <v>Arena</v>
      </c>
      <c r="R1905" t="s">
        <v>0</v>
      </c>
      <c r="S1905" s="3">
        <v>1</v>
      </c>
      <c r="T1905" t="s">
        <v>10</v>
      </c>
      <c r="U1905" s="3">
        <v>1</v>
      </c>
      <c r="V1905" t="s">
        <v>10</v>
      </c>
      <c r="W1905" s="4">
        <v>1700</v>
      </c>
      <c r="X1905" s="17">
        <f t="shared" si="59"/>
        <v>1700</v>
      </c>
      <c r="Y1905" t="s">
        <v>11</v>
      </c>
      <c r="Z1905" s="3">
        <v>1</v>
      </c>
      <c r="AA1905" s="3">
        <v>0</v>
      </c>
      <c r="AB1905" s="3">
        <v>0</v>
      </c>
      <c r="AC1905" s="3">
        <v>0</v>
      </c>
      <c r="AD1905" s="4">
        <v>0</v>
      </c>
      <c r="AE1905" s="3">
        <v>0</v>
      </c>
      <c r="AF1905" s="4">
        <v>0</v>
      </c>
      <c r="AG1905" s="3">
        <v>1</v>
      </c>
      <c r="AH1905" s="4">
        <v>0</v>
      </c>
      <c r="AI1905" s="4">
        <v>0</v>
      </c>
      <c r="AJ1905" s="4">
        <v>0</v>
      </c>
      <c r="AK1905" s="4">
        <v>0</v>
      </c>
      <c r="AL1905" t="s">
        <v>2974</v>
      </c>
      <c r="AM1905" t="s">
        <v>13</v>
      </c>
    </row>
    <row r="1906" spans="1:39" x14ac:dyDescent="0.25">
      <c r="A1906" t="s">
        <v>2159</v>
      </c>
      <c r="B1906" t="s">
        <v>2160</v>
      </c>
      <c r="C1906" t="s">
        <v>3</v>
      </c>
      <c r="D1906" t="s">
        <v>2218</v>
      </c>
      <c r="E1906" t="str">
        <f>_xlfn.XLOOKUP(D1906,Planilha2!A:A,Planilha2!B:B)</f>
        <v>CC Adm.</v>
      </c>
      <c r="F1906" s="2">
        <v>45338</v>
      </c>
      <c r="G1906" t="s">
        <v>2219</v>
      </c>
      <c r="H1906" s="10" t="s">
        <v>5732</v>
      </c>
      <c r="I1906" t="s">
        <v>2220</v>
      </c>
      <c r="J1906" t="s">
        <v>2221</v>
      </c>
      <c r="K1906" t="s">
        <v>1209</v>
      </c>
      <c r="L1906" t="str">
        <f t="shared" si="58"/>
        <v>Serviço</v>
      </c>
      <c r="M1906" t="s">
        <v>0</v>
      </c>
      <c r="N1906" t="s">
        <v>0</v>
      </c>
      <c r="O1906" t="s">
        <v>2165</v>
      </c>
      <c r="P1906">
        <v>1118</v>
      </c>
      <c r="Q1906" t="str">
        <f>_xlfn.XLOOKUP(P1906,Planilha1!$A$2:$A$3,Planilha1!$B$2:$B$3)</f>
        <v>Riocentro</v>
      </c>
      <c r="R1906" t="s">
        <v>0</v>
      </c>
      <c r="S1906" s="3">
        <v>1</v>
      </c>
      <c r="T1906" t="s">
        <v>10</v>
      </c>
      <c r="U1906" s="3">
        <v>1</v>
      </c>
      <c r="V1906" t="s">
        <v>10</v>
      </c>
      <c r="W1906" s="4">
        <v>40.200000000000003</v>
      </c>
      <c r="X1906" s="17">
        <f t="shared" si="59"/>
        <v>40.200000000000003</v>
      </c>
      <c r="Y1906" t="s">
        <v>11</v>
      </c>
      <c r="Z1906" s="3">
        <v>1</v>
      </c>
      <c r="AA1906" s="3">
        <v>0</v>
      </c>
      <c r="AB1906" s="3">
        <v>0</v>
      </c>
      <c r="AC1906" s="3">
        <v>0</v>
      </c>
      <c r="AD1906" s="4">
        <v>0</v>
      </c>
      <c r="AE1906" s="3">
        <v>0</v>
      </c>
      <c r="AF1906" s="4">
        <v>0</v>
      </c>
      <c r="AG1906" s="3">
        <v>1</v>
      </c>
      <c r="AH1906" s="4">
        <v>0</v>
      </c>
      <c r="AI1906" s="4">
        <v>0</v>
      </c>
      <c r="AJ1906" s="4">
        <v>0</v>
      </c>
      <c r="AK1906" s="4">
        <v>0</v>
      </c>
      <c r="AL1906" t="s">
        <v>2975</v>
      </c>
      <c r="AM1906" t="s">
        <v>13</v>
      </c>
    </row>
    <row r="1907" spans="1:39" x14ac:dyDescent="0.25">
      <c r="A1907" t="s">
        <v>2159</v>
      </c>
      <c r="B1907" t="s">
        <v>2160</v>
      </c>
      <c r="C1907" t="s">
        <v>3</v>
      </c>
      <c r="D1907" t="s">
        <v>2161</v>
      </c>
      <c r="E1907" t="str">
        <f>_xlfn.XLOOKUP(D1907,Planilha2!A:A,Planilha2!B:B)</f>
        <v>CC Manutençao</v>
      </c>
      <c r="F1907" s="2">
        <v>45338</v>
      </c>
      <c r="G1907" t="s">
        <v>2309</v>
      </c>
      <c r="H1907" s="10" t="s">
        <v>5748</v>
      </c>
      <c r="I1907" t="s">
        <v>2976</v>
      </c>
      <c r="J1907" t="s">
        <v>2977</v>
      </c>
      <c r="K1907" t="s">
        <v>1146</v>
      </c>
      <c r="L1907" t="str">
        <f t="shared" si="58"/>
        <v>Material</v>
      </c>
      <c r="M1907" t="s">
        <v>0</v>
      </c>
      <c r="N1907" t="s">
        <v>0</v>
      </c>
      <c r="O1907" t="s">
        <v>2165</v>
      </c>
      <c r="P1907">
        <v>1118</v>
      </c>
      <c r="Q1907" t="str">
        <f>_xlfn.XLOOKUP(P1907,Planilha1!$A$2:$A$3,Planilha1!$B$2:$B$3)</f>
        <v>Riocentro</v>
      </c>
      <c r="R1907" t="s">
        <v>0</v>
      </c>
      <c r="S1907" s="3">
        <v>50</v>
      </c>
      <c r="T1907" t="s">
        <v>210</v>
      </c>
      <c r="U1907" s="3">
        <v>50</v>
      </c>
      <c r="V1907" t="s">
        <v>210</v>
      </c>
      <c r="W1907" s="4">
        <v>9.8000000000000007</v>
      </c>
      <c r="X1907" s="17">
        <f t="shared" si="59"/>
        <v>490.00000000000006</v>
      </c>
      <c r="Y1907" t="s">
        <v>11</v>
      </c>
      <c r="Z1907" s="3">
        <v>1</v>
      </c>
      <c r="AA1907" s="3">
        <v>0</v>
      </c>
      <c r="AB1907" s="3">
        <v>0</v>
      </c>
      <c r="AC1907" s="3">
        <v>0</v>
      </c>
      <c r="AD1907" s="4">
        <v>0</v>
      </c>
      <c r="AE1907" s="3">
        <v>0</v>
      </c>
      <c r="AF1907" s="4">
        <v>0</v>
      </c>
      <c r="AG1907" s="3">
        <v>1</v>
      </c>
      <c r="AH1907" s="4">
        <v>0</v>
      </c>
      <c r="AI1907" s="4">
        <v>0</v>
      </c>
      <c r="AJ1907" s="4">
        <v>0</v>
      </c>
      <c r="AK1907" s="4">
        <v>0</v>
      </c>
      <c r="AL1907" t="s">
        <v>2978</v>
      </c>
      <c r="AM1907" t="s">
        <v>13</v>
      </c>
    </row>
    <row r="1908" spans="1:39" x14ac:dyDescent="0.25">
      <c r="A1908" t="s">
        <v>2178</v>
      </c>
      <c r="B1908" t="s">
        <v>2160</v>
      </c>
      <c r="C1908" t="s">
        <v>3</v>
      </c>
      <c r="D1908" t="s">
        <v>2161</v>
      </c>
      <c r="E1908" t="str">
        <f>_xlfn.XLOOKUP(D1908,Planilha2!A:A,Planilha2!B:B)</f>
        <v>CC Manutençao</v>
      </c>
      <c r="F1908" s="2">
        <v>45338</v>
      </c>
      <c r="G1908" t="s">
        <v>2309</v>
      </c>
      <c r="H1908" s="10" t="s">
        <v>5748</v>
      </c>
      <c r="I1908" t="s">
        <v>2979</v>
      </c>
      <c r="J1908" t="s">
        <v>2980</v>
      </c>
      <c r="K1908" t="s">
        <v>1146</v>
      </c>
      <c r="L1908" t="str">
        <f t="shared" si="58"/>
        <v>Material</v>
      </c>
      <c r="M1908" t="s">
        <v>0</v>
      </c>
      <c r="N1908" t="s">
        <v>0</v>
      </c>
      <c r="O1908" t="s">
        <v>2165</v>
      </c>
      <c r="P1908">
        <v>1118</v>
      </c>
      <c r="Q1908" t="str">
        <f>_xlfn.XLOOKUP(P1908,Planilha1!$A$2:$A$3,Planilha1!$B$2:$B$3)</f>
        <v>Riocentro</v>
      </c>
      <c r="R1908" t="s">
        <v>0</v>
      </c>
      <c r="S1908" s="3">
        <v>50</v>
      </c>
      <c r="T1908" t="s">
        <v>210</v>
      </c>
      <c r="U1908" s="3">
        <v>50</v>
      </c>
      <c r="V1908" t="s">
        <v>210</v>
      </c>
      <c r="W1908" s="4">
        <v>13.8</v>
      </c>
      <c r="X1908" s="17">
        <f t="shared" si="59"/>
        <v>690</v>
      </c>
      <c r="Y1908" t="s">
        <v>11</v>
      </c>
      <c r="Z1908" s="3">
        <v>1</v>
      </c>
      <c r="AA1908" s="3">
        <v>0</v>
      </c>
      <c r="AB1908" s="3">
        <v>0</v>
      </c>
      <c r="AC1908" s="3">
        <v>0</v>
      </c>
      <c r="AD1908" s="4">
        <v>0</v>
      </c>
      <c r="AE1908" s="3">
        <v>0</v>
      </c>
      <c r="AF1908" s="4">
        <v>0</v>
      </c>
      <c r="AG1908" s="3">
        <v>1</v>
      </c>
      <c r="AH1908" s="4">
        <v>0</v>
      </c>
      <c r="AI1908" s="4">
        <v>0</v>
      </c>
      <c r="AJ1908" s="4">
        <v>0</v>
      </c>
      <c r="AK1908" s="4">
        <v>0</v>
      </c>
      <c r="AL1908" t="s">
        <v>2978</v>
      </c>
      <c r="AM1908" t="s">
        <v>13</v>
      </c>
    </row>
    <row r="1909" spans="1:39" x14ac:dyDescent="0.25">
      <c r="A1909" t="s">
        <v>2182</v>
      </c>
      <c r="B1909" t="s">
        <v>2160</v>
      </c>
      <c r="C1909" t="s">
        <v>3</v>
      </c>
      <c r="D1909" t="s">
        <v>2161</v>
      </c>
      <c r="E1909" t="str">
        <f>_xlfn.XLOOKUP(D1909,Planilha2!A:A,Planilha2!B:B)</f>
        <v>CC Manutençao</v>
      </c>
      <c r="F1909" s="2">
        <v>45338</v>
      </c>
      <c r="G1909" t="s">
        <v>2309</v>
      </c>
      <c r="H1909" s="10" t="s">
        <v>5748</v>
      </c>
      <c r="I1909" t="s">
        <v>2981</v>
      </c>
      <c r="J1909" t="s">
        <v>2982</v>
      </c>
      <c r="K1909" t="s">
        <v>1146</v>
      </c>
      <c r="L1909" t="str">
        <f t="shared" si="58"/>
        <v>Material</v>
      </c>
      <c r="M1909" t="s">
        <v>0</v>
      </c>
      <c r="N1909" t="s">
        <v>0</v>
      </c>
      <c r="O1909" t="s">
        <v>2165</v>
      </c>
      <c r="P1909">
        <v>1118</v>
      </c>
      <c r="Q1909" t="str">
        <f>_xlfn.XLOOKUP(P1909,Planilha1!$A$2:$A$3,Planilha1!$B$2:$B$3)</f>
        <v>Riocentro</v>
      </c>
      <c r="R1909" t="s">
        <v>0</v>
      </c>
      <c r="S1909" s="3">
        <v>50</v>
      </c>
      <c r="T1909" t="s">
        <v>210</v>
      </c>
      <c r="U1909" s="3">
        <v>50</v>
      </c>
      <c r="V1909" t="s">
        <v>210</v>
      </c>
      <c r="W1909" s="4">
        <v>33</v>
      </c>
      <c r="X1909" s="17">
        <f t="shared" si="59"/>
        <v>1650</v>
      </c>
      <c r="Y1909" t="s">
        <v>11</v>
      </c>
      <c r="Z1909" s="3">
        <v>1</v>
      </c>
      <c r="AA1909" s="3">
        <v>0</v>
      </c>
      <c r="AB1909" s="3">
        <v>0</v>
      </c>
      <c r="AC1909" s="3">
        <v>0</v>
      </c>
      <c r="AD1909" s="4">
        <v>0</v>
      </c>
      <c r="AE1909" s="3">
        <v>0</v>
      </c>
      <c r="AF1909" s="4">
        <v>0</v>
      </c>
      <c r="AG1909" s="3">
        <v>1</v>
      </c>
      <c r="AH1909" s="4">
        <v>0</v>
      </c>
      <c r="AI1909" s="4">
        <v>0</v>
      </c>
      <c r="AJ1909" s="4">
        <v>0</v>
      </c>
      <c r="AK1909" s="4">
        <v>0</v>
      </c>
      <c r="AL1909" t="s">
        <v>2978</v>
      </c>
      <c r="AM1909" t="s">
        <v>13</v>
      </c>
    </row>
    <row r="1910" spans="1:39" x14ac:dyDescent="0.25">
      <c r="A1910" t="s">
        <v>2185</v>
      </c>
      <c r="B1910" t="s">
        <v>2160</v>
      </c>
      <c r="C1910" t="s">
        <v>3</v>
      </c>
      <c r="D1910" t="s">
        <v>2161</v>
      </c>
      <c r="E1910" t="str">
        <f>_xlfn.XLOOKUP(D1910,Planilha2!A:A,Planilha2!B:B)</f>
        <v>CC Manutençao</v>
      </c>
      <c r="F1910" s="2">
        <v>45338</v>
      </c>
      <c r="G1910" t="s">
        <v>2309</v>
      </c>
      <c r="H1910" s="10" t="s">
        <v>5748</v>
      </c>
      <c r="I1910" t="s">
        <v>2983</v>
      </c>
      <c r="J1910" t="s">
        <v>2984</v>
      </c>
      <c r="K1910" t="s">
        <v>1146</v>
      </c>
      <c r="L1910" t="str">
        <f t="shared" si="58"/>
        <v>Material</v>
      </c>
      <c r="M1910" t="s">
        <v>0</v>
      </c>
      <c r="N1910" t="s">
        <v>0</v>
      </c>
      <c r="O1910" t="s">
        <v>2165</v>
      </c>
      <c r="P1910">
        <v>1118</v>
      </c>
      <c r="Q1910" t="str">
        <f>_xlfn.XLOOKUP(P1910,Planilha1!$A$2:$A$3,Planilha1!$B$2:$B$3)</f>
        <v>Riocentro</v>
      </c>
      <c r="R1910" t="s">
        <v>0</v>
      </c>
      <c r="S1910" s="3">
        <v>5</v>
      </c>
      <c r="T1910" t="s">
        <v>2317</v>
      </c>
      <c r="U1910" s="3">
        <v>500</v>
      </c>
      <c r="V1910" t="s">
        <v>210</v>
      </c>
      <c r="W1910" s="4">
        <v>33.4</v>
      </c>
      <c r="X1910" s="17">
        <f t="shared" si="59"/>
        <v>167</v>
      </c>
      <c r="Y1910" t="s">
        <v>11</v>
      </c>
      <c r="Z1910" s="3">
        <v>1</v>
      </c>
      <c r="AA1910" s="3">
        <v>0</v>
      </c>
      <c r="AB1910" s="3">
        <v>0</v>
      </c>
      <c r="AC1910" s="3">
        <v>0</v>
      </c>
      <c r="AD1910" s="4">
        <v>0</v>
      </c>
      <c r="AE1910" s="3">
        <v>0</v>
      </c>
      <c r="AF1910" s="4">
        <v>0</v>
      </c>
      <c r="AG1910" s="3">
        <v>1</v>
      </c>
      <c r="AH1910" s="4">
        <v>0</v>
      </c>
      <c r="AI1910" s="4">
        <v>0</v>
      </c>
      <c r="AJ1910" s="4">
        <v>0</v>
      </c>
      <c r="AK1910" s="4">
        <v>0</v>
      </c>
      <c r="AL1910" t="s">
        <v>2978</v>
      </c>
      <c r="AM1910" t="s">
        <v>13</v>
      </c>
    </row>
    <row r="1911" spans="1:39" x14ac:dyDescent="0.25">
      <c r="A1911" t="s">
        <v>2159</v>
      </c>
      <c r="B1911" t="s">
        <v>2160</v>
      </c>
      <c r="C1911" t="s">
        <v>3</v>
      </c>
      <c r="D1911" t="s">
        <v>2161</v>
      </c>
      <c r="E1911" t="str">
        <f>_xlfn.XLOOKUP(D1911,Planilha2!A:A,Planilha2!B:B)</f>
        <v>CC Manutençao</v>
      </c>
      <c r="F1911" s="2">
        <v>45338</v>
      </c>
      <c r="G1911" t="s">
        <v>2985</v>
      </c>
      <c r="H1911" s="10" t="s">
        <v>5821</v>
      </c>
      <c r="I1911" t="s">
        <v>2986</v>
      </c>
      <c r="J1911" t="s">
        <v>2987</v>
      </c>
      <c r="K1911" t="s">
        <v>1146</v>
      </c>
      <c r="L1911" t="str">
        <f t="shared" si="58"/>
        <v>Material</v>
      </c>
      <c r="M1911" t="s">
        <v>0</v>
      </c>
      <c r="N1911" t="s">
        <v>0</v>
      </c>
      <c r="O1911" t="s">
        <v>2165</v>
      </c>
      <c r="P1911">
        <v>1118</v>
      </c>
      <c r="Q1911" t="str">
        <f>_xlfn.XLOOKUP(P1911,Planilha1!$A$2:$A$3,Planilha1!$B$2:$B$3)</f>
        <v>Riocentro</v>
      </c>
      <c r="R1911" t="s">
        <v>2297</v>
      </c>
      <c r="S1911" s="3">
        <v>10</v>
      </c>
      <c r="T1911" t="s">
        <v>210</v>
      </c>
      <c r="U1911" s="3">
        <v>10</v>
      </c>
      <c r="V1911" t="s">
        <v>210</v>
      </c>
      <c r="W1911" s="4">
        <v>71.400000000000006</v>
      </c>
      <c r="X1911" s="17">
        <f t="shared" si="59"/>
        <v>714</v>
      </c>
      <c r="Y1911" t="s">
        <v>11</v>
      </c>
      <c r="Z1911" s="3">
        <v>1</v>
      </c>
      <c r="AA1911" s="3">
        <v>0</v>
      </c>
      <c r="AB1911" s="3">
        <v>0</v>
      </c>
      <c r="AC1911" s="3">
        <v>0</v>
      </c>
      <c r="AD1911" s="4">
        <v>0</v>
      </c>
      <c r="AE1911" s="3">
        <v>0</v>
      </c>
      <c r="AF1911" s="4">
        <v>0</v>
      </c>
      <c r="AG1911" s="3">
        <v>1</v>
      </c>
      <c r="AH1911" s="4">
        <v>0</v>
      </c>
      <c r="AI1911" s="4">
        <v>0</v>
      </c>
      <c r="AJ1911" s="4">
        <v>0</v>
      </c>
      <c r="AK1911" s="4">
        <v>0</v>
      </c>
      <c r="AL1911" t="s">
        <v>2988</v>
      </c>
      <c r="AM1911" t="s">
        <v>13</v>
      </c>
    </row>
    <row r="1912" spans="1:39" x14ac:dyDescent="0.25">
      <c r="A1912" t="s">
        <v>2178</v>
      </c>
      <c r="B1912" t="s">
        <v>2160</v>
      </c>
      <c r="C1912" t="s">
        <v>3</v>
      </c>
      <c r="D1912" t="s">
        <v>2161</v>
      </c>
      <c r="E1912" t="str">
        <f>_xlfn.XLOOKUP(D1912,Planilha2!A:A,Planilha2!B:B)</f>
        <v>CC Manutençao</v>
      </c>
      <c r="F1912" s="2">
        <v>45338</v>
      </c>
      <c r="G1912" t="s">
        <v>2985</v>
      </c>
      <c r="H1912" s="10" t="s">
        <v>5821</v>
      </c>
      <c r="I1912" t="s">
        <v>2989</v>
      </c>
      <c r="J1912" t="s">
        <v>2990</v>
      </c>
      <c r="K1912" t="s">
        <v>1146</v>
      </c>
      <c r="L1912" t="str">
        <f t="shared" si="58"/>
        <v>Material</v>
      </c>
      <c r="M1912" t="s">
        <v>0</v>
      </c>
      <c r="N1912" t="s">
        <v>0</v>
      </c>
      <c r="O1912" t="s">
        <v>2165</v>
      </c>
      <c r="P1912">
        <v>1118</v>
      </c>
      <c r="Q1912" t="str">
        <f>_xlfn.XLOOKUP(P1912,Planilha1!$A$2:$A$3,Planilha1!$B$2:$B$3)</f>
        <v>Riocentro</v>
      </c>
      <c r="R1912" t="s">
        <v>2297</v>
      </c>
      <c r="S1912" s="3">
        <v>10</v>
      </c>
      <c r="T1912" t="s">
        <v>210</v>
      </c>
      <c r="U1912" s="3">
        <v>10</v>
      </c>
      <c r="V1912" t="s">
        <v>210</v>
      </c>
      <c r="W1912" s="4">
        <v>115</v>
      </c>
      <c r="X1912" s="17">
        <f t="shared" si="59"/>
        <v>1150</v>
      </c>
      <c r="Y1912" t="s">
        <v>11</v>
      </c>
      <c r="Z1912" s="3">
        <v>1</v>
      </c>
      <c r="AA1912" s="3">
        <v>0</v>
      </c>
      <c r="AB1912" s="3">
        <v>0</v>
      </c>
      <c r="AC1912" s="3">
        <v>0</v>
      </c>
      <c r="AD1912" s="4">
        <v>0</v>
      </c>
      <c r="AE1912" s="3">
        <v>0</v>
      </c>
      <c r="AF1912" s="4">
        <v>0</v>
      </c>
      <c r="AG1912" s="3">
        <v>1</v>
      </c>
      <c r="AH1912" s="4">
        <v>0</v>
      </c>
      <c r="AI1912" s="4">
        <v>0</v>
      </c>
      <c r="AJ1912" s="4">
        <v>0</v>
      </c>
      <c r="AK1912" s="4">
        <v>0</v>
      </c>
      <c r="AL1912" t="s">
        <v>2988</v>
      </c>
      <c r="AM1912" t="s">
        <v>13</v>
      </c>
    </row>
    <row r="1913" spans="1:39" x14ac:dyDescent="0.25">
      <c r="A1913" t="s">
        <v>2182</v>
      </c>
      <c r="B1913" t="s">
        <v>2160</v>
      </c>
      <c r="C1913" t="s">
        <v>3</v>
      </c>
      <c r="D1913" t="s">
        <v>2161</v>
      </c>
      <c r="E1913" t="str">
        <f>_xlfn.XLOOKUP(D1913,Planilha2!A:A,Planilha2!B:B)</f>
        <v>CC Manutençao</v>
      </c>
      <c r="F1913" s="2">
        <v>45338</v>
      </c>
      <c r="G1913" t="s">
        <v>2985</v>
      </c>
      <c r="H1913" s="10" t="s">
        <v>5821</v>
      </c>
      <c r="I1913" t="s">
        <v>2991</v>
      </c>
      <c r="J1913" t="s">
        <v>2992</v>
      </c>
      <c r="K1913" t="s">
        <v>1146</v>
      </c>
      <c r="L1913" t="str">
        <f t="shared" si="58"/>
        <v>Material</v>
      </c>
      <c r="M1913" t="s">
        <v>0</v>
      </c>
      <c r="N1913" t="s">
        <v>0</v>
      </c>
      <c r="O1913" t="s">
        <v>2165</v>
      </c>
      <c r="P1913">
        <v>1118</v>
      </c>
      <c r="Q1913" t="str">
        <f>_xlfn.XLOOKUP(P1913,Planilha1!$A$2:$A$3,Planilha1!$B$2:$B$3)</f>
        <v>Riocentro</v>
      </c>
      <c r="R1913" t="s">
        <v>2297</v>
      </c>
      <c r="S1913" s="3">
        <v>10</v>
      </c>
      <c r="T1913" t="s">
        <v>210</v>
      </c>
      <c r="U1913" s="3">
        <v>10</v>
      </c>
      <c r="V1913" t="s">
        <v>210</v>
      </c>
      <c r="W1913" s="4">
        <v>195.3</v>
      </c>
      <c r="X1913" s="17">
        <f t="shared" si="59"/>
        <v>1953</v>
      </c>
      <c r="Y1913" t="s">
        <v>11</v>
      </c>
      <c r="Z1913" s="3">
        <v>1</v>
      </c>
      <c r="AA1913" s="3">
        <v>0</v>
      </c>
      <c r="AB1913" s="3">
        <v>0</v>
      </c>
      <c r="AC1913" s="3">
        <v>0</v>
      </c>
      <c r="AD1913" s="4">
        <v>0</v>
      </c>
      <c r="AE1913" s="3">
        <v>0</v>
      </c>
      <c r="AF1913" s="4">
        <v>0</v>
      </c>
      <c r="AG1913" s="3">
        <v>1</v>
      </c>
      <c r="AH1913" s="4">
        <v>0</v>
      </c>
      <c r="AI1913" s="4">
        <v>0</v>
      </c>
      <c r="AJ1913" s="4">
        <v>0</v>
      </c>
      <c r="AK1913" s="4">
        <v>0</v>
      </c>
      <c r="AL1913" t="s">
        <v>2988</v>
      </c>
      <c r="AM1913" t="s">
        <v>13</v>
      </c>
    </row>
    <row r="1914" spans="1:39" x14ac:dyDescent="0.25">
      <c r="A1914" t="s">
        <v>2185</v>
      </c>
      <c r="B1914" t="s">
        <v>2160</v>
      </c>
      <c r="C1914" t="s">
        <v>3</v>
      </c>
      <c r="D1914" t="s">
        <v>2161</v>
      </c>
      <c r="E1914" t="str">
        <f>_xlfn.XLOOKUP(D1914,Planilha2!A:A,Planilha2!B:B)</f>
        <v>CC Manutençao</v>
      </c>
      <c r="F1914" s="2">
        <v>45338</v>
      </c>
      <c r="G1914" t="s">
        <v>2985</v>
      </c>
      <c r="H1914" s="10" t="s">
        <v>5821</v>
      </c>
      <c r="I1914" t="s">
        <v>2993</v>
      </c>
      <c r="J1914" t="s">
        <v>2994</v>
      </c>
      <c r="K1914" t="s">
        <v>1146</v>
      </c>
      <c r="L1914" t="str">
        <f t="shared" si="58"/>
        <v>Material</v>
      </c>
      <c r="M1914" t="s">
        <v>0</v>
      </c>
      <c r="N1914" t="s">
        <v>0</v>
      </c>
      <c r="O1914" t="s">
        <v>2165</v>
      </c>
      <c r="P1914">
        <v>1118</v>
      </c>
      <c r="Q1914" t="str">
        <f>_xlfn.XLOOKUP(P1914,Planilha1!$A$2:$A$3,Planilha1!$B$2:$B$3)</f>
        <v>Riocentro</v>
      </c>
      <c r="R1914" t="s">
        <v>2297</v>
      </c>
      <c r="S1914" s="3">
        <v>20</v>
      </c>
      <c r="T1914" t="s">
        <v>210</v>
      </c>
      <c r="U1914" s="3">
        <v>20</v>
      </c>
      <c r="V1914" t="s">
        <v>210</v>
      </c>
      <c r="W1914" s="4">
        <v>49.5</v>
      </c>
      <c r="X1914" s="17">
        <f t="shared" si="59"/>
        <v>990</v>
      </c>
      <c r="Y1914" t="s">
        <v>11</v>
      </c>
      <c r="Z1914" s="3">
        <v>1</v>
      </c>
      <c r="AA1914" s="3">
        <v>0</v>
      </c>
      <c r="AB1914" s="3">
        <v>0</v>
      </c>
      <c r="AC1914" s="3">
        <v>0</v>
      </c>
      <c r="AD1914" s="4">
        <v>0</v>
      </c>
      <c r="AE1914" s="3">
        <v>0</v>
      </c>
      <c r="AF1914" s="4">
        <v>0</v>
      </c>
      <c r="AG1914" s="3">
        <v>1</v>
      </c>
      <c r="AH1914" s="4">
        <v>0</v>
      </c>
      <c r="AI1914" s="4">
        <v>0</v>
      </c>
      <c r="AJ1914" s="4">
        <v>0</v>
      </c>
      <c r="AK1914" s="4">
        <v>0</v>
      </c>
      <c r="AL1914" t="s">
        <v>2988</v>
      </c>
      <c r="AM1914" t="s">
        <v>13</v>
      </c>
    </row>
    <row r="1915" spans="1:39" x14ac:dyDescent="0.25">
      <c r="A1915" t="s">
        <v>2188</v>
      </c>
      <c r="B1915" t="s">
        <v>2160</v>
      </c>
      <c r="C1915" t="s">
        <v>3</v>
      </c>
      <c r="D1915" t="s">
        <v>2161</v>
      </c>
      <c r="E1915" t="str">
        <f>_xlfn.XLOOKUP(D1915,Planilha2!A:A,Planilha2!B:B)</f>
        <v>CC Manutençao</v>
      </c>
      <c r="F1915" s="2">
        <v>45338</v>
      </c>
      <c r="G1915" t="s">
        <v>2985</v>
      </c>
      <c r="H1915" s="10" t="s">
        <v>5821</v>
      </c>
      <c r="I1915" t="s">
        <v>2995</v>
      </c>
      <c r="J1915" t="s">
        <v>2996</v>
      </c>
      <c r="K1915" t="s">
        <v>1146</v>
      </c>
      <c r="L1915" t="str">
        <f t="shared" si="58"/>
        <v>Material</v>
      </c>
      <c r="M1915" t="s">
        <v>0</v>
      </c>
      <c r="N1915" t="s">
        <v>0</v>
      </c>
      <c r="O1915" t="s">
        <v>2165</v>
      </c>
      <c r="P1915">
        <v>1118</v>
      </c>
      <c r="Q1915" t="str">
        <f>_xlfn.XLOOKUP(P1915,Planilha1!$A$2:$A$3,Planilha1!$B$2:$B$3)</f>
        <v>Riocentro</v>
      </c>
      <c r="R1915" t="s">
        <v>2297</v>
      </c>
      <c r="S1915" s="3">
        <v>2</v>
      </c>
      <c r="T1915" t="s">
        <v>210</v>
      </c>
      <c r="U1915" s="3">
        <v>2</v>
      </c>
      <c r="V1915" t="s">
        <v>210</v>
      </c>
      <c r="W1915" s="4">
        <v>260</v>
      </c>
      <c r="X1915" s="17">
        <f t="shared" si="59"/>
        <v>520</v>
      </c>
      <c r="Y1915" t="s">
        <v>11</v>
      </c>
      <c r="Z1915" s="3">
        <v>1</v>
      </c>
      <c r="AA1915" s="3">
        <v>0</v>
      </c>
      <c r="AB1915" s="3">
        <v>0</v>
      </c>
      <c r="AC1915" s="3">
        <v>0</v>
      </c>
      <c r="AD1915" s="4">
        <v>0</v>
      </c>
      <c r="AE1915" s="3">
        <v>0</v>
      </c>
      <c r="AF1915" s="4">
        <v>0</v>
      </c>
      <c r="AG1915" s="3">
        <v>1</v>
      </c>
      <c r="AH1915" s="4">
        <v>0</v>
      </c>
      <c r="AI1915" s="4">
        <v>0</v>
      </c>
      <c r="AJ1915" s="4">
        <v>0</v>
      </c>
      <c r="AK1915" s="4">
        <v>0</v>
      </c>
      <c r="AL1915" t="s">
        <v>2988</v>
      </c>
      <c r="AM1915" t="s">
        <v>13</v>
      </c>
    </row>
    <row r="1916" spans="1:39" x14ac:dyDescent="0.25">
      <c r="A1916" t="s">
        <v>2159</v>
      </c>
      <c r="B1916" t="s">
        <v>2160</v>
      </c>
      <c r="C1916" t="s">
        <v>3</v>
      </c>
      <c r="D1916" t="s">
        <v>2167</v>
      </c>
      <c r="E1916" t="str">
        <f>_xlfn.XLOOKUP(D1916,Planilha2!A:A,Planilha2!B:B)</f>
        <v>Arena Adm.</v>
      </c>
      <c r="F1916" s="2">
        <v>45338</v>
      </c>
      <c r="G1916" t="s">
        <v>2787</v>
      </c>
      <c r="H1916" s="10" t="s">
        <v>5808</v>
      </c>
      <c r="I1916" t="s">
        <v>2199</v>
      </c>
      <c r="J1916" t="s">
        <v>2200</v>
      </c>
      <c r="K1916" t="s">
        <v>8</v>
      </c>
      <c r="L1916" t="str">
        <f t="shared" si="58"/>
        <v>Serviço</v>
      </c>
      <c r="M1916" t="s">
        <v>0</v>
      </c>
      <c r="N1916" t="s">
        <v>0</v>
      </c>
      <c r="O1916" t="s">
        <v>2165</v>
      </c>
      <c r="P1916">
        <v>2118</v>
      </c>
      <c r="Q1916" t="str">
        <f>_xlfn.XLOOKUP(P1916,Planilha1!$A$2:$A$3,Planilha1!$B$2:$B$3)</f>
        <v>Arena</v>
      </c>
      <c r="R1916" t="s">
        <v>0</v>
      </c>
      <c r="S1916" s="3">
        <v>1</v>
      </c>
      <c r="T1916" t="s">
        <v>210</v>
      </c>
      <c r="U1916" s="3">
        <v>1</v>
      </c>
      <c r="V1916" t="s">
        <v>210</v>
      </c>
      <c r="W1916" s="4">
        <v>465.41</v>
      </c>
      <c r="X1916" s="17">
        <f t="shared" si="59"/>
        <v>465.41</v>
      </c>
      <c r="Y1916" t="s">
        <v>11</v>
      </c>
      <c r="Z1916" s="3">
        <v>1</v>
      </c>
      <c r="AA1916" s="3">
        <v>0</v>
      </c>
      <c r="AB1916" s="3">
        <v>0</v>
      </c>
      <c r="AC1916" s="3">
        <v>0</v>
      </c>
      <c r="AD1916" s="4">
        <v>0</v>
      </c>
      <c r="AE1916" s="3">
        <v>0</v>
      </c>
      <c r="AF1916" s="4">
        <v>0</v>
      </c>
      <c r="AG1916" s="3">
        <v>1</v>
      </c>
      <c r="AH1916" s="4">
        <v>0</v>
      </c>
      <c r="AI1916" s="4">
        <v>0</v>
      </c>
      <c r="AJ1916" s="4">
        <v>0</v>
      </c>
      <c r="AK1916" s="4">
        <v>0</v>
      </c>
      <c r="AL1916" t="s">
        <v>2997</v>
      </c>
      <c r="AM1916" t="s">
        <v>13</v>
      </c>
    </row>
    <row r="1917" spans="1:39" x14ac:dyDescent="0.25">
      <c r="A1917" t="s">
        <v>2178</v>
      </c>
      <c r="B1917" t="s">
        <v>2160</v>
      </c>
      <c r="C1917" t="s">
        <v>3</v>
      </c>
      <c r="D1917" t="s">
        <v>2167</v>
      </c>
      <c r="E1917" t="str">
        <f>_xlfn.XLOOKUP(D1917,Planilha2!A:A,Planilha2!B:B)</f>
        <v>Arena Adm.</v>
      </c>
      <c r="F1917" s="2">
        <v>45338</v>
      </c>
      <c r="G1917" t="s">
        <v>2787</v>
      </c>
      <c r="H1917" s="10" t="s">
        <v>5808</v>
      </c>
      <c r="I1917" t="s">
        <v>2199</v>
      </c>
      <c r="J1917" t="s">
        <v>2200</v>
      </c>
      <c r="K1917" t="s">
        <v>8</v>
      </c>
      <c r="L1917" t="str">
        <f t="shared" si="58"/>
        <v>Serviço</v>
      </c>
      <c r="M1917" t="s">
        <v>0</v>
      </c>
      <c r="N1917" t="s">
        <v>0</v>
      </c>
      <c r="O1917" t="s">
        <v>2165</v>
      </c>
      <c r="P1917">
        <v>2118</v>
      </c>
      <c r="Q1917" t="str">
        <f>_xlfn.XLOOKUP(P1917,Planilha1!$A$2:$A$3,Planilha1!$B$2:$B$3)</f>
        <v>Arena</v>
      </c>
      <c r="R1917" t="s">
        <v>0</v>
      </c>
      <c r="S1917" s="3">
        <v>1</v>
      </c>
      <c r="T1917" t="s">
        <v>210</v>
      </c>
      <c r="U1917" s="3">
        <v>1</v>
      </c>
      <c r="V1917" t="s">
        <v>210</v>
      </c>
      <c r="W1917" s="4">
        <v>455.25</v>
      </c>
      <c r="X1917" s="17">
        <f t="shared" si="59"/>
        <v>455.25</v>
      </c>
      <c r="Y1917" t="s">
        <v>11</v>
      </c>
      <c r="Z1917" s="3">
        <v>1</v>
      </c>
      <c r="AA1917" s="3">
        <v>0</v>
      </c>
      <c r="AB1917" s="3">
        <v>0</v>
      </c>
      <c r="AC1917" s="3">
        <v>0</v>
      </c>
      <c r="AD1917" s="4">
        <v>0</v>
      </c>
      <c r="AE1917" s="3">
        <v>0</v>
      </c>
      <c r="AF1917" s="4">
        <v>0</v>
      </c>
      <c r="AG1917" s="3">
        <v>1</v>
      </c>
      <c r="AH1917" s="4">
        <v>0</v>
      </c>
      <c r="AI1917" s="4">
        <v>0</v>
      </c>
      <c r="AJ1917" s="4">
        <v>0</v>
      </c>
      <c r="AK1917" s="4">
        <v>0</v>
      </c>
      <c r="AL1917" t="s">
        <v>2997</v>
      </c>
      <c r="AM1917" t="s">
        <v>13</v>
      </c>
    </row>
    <row r="1918" spans="1:39" x14ac:dyDescent="0.25">
      <c r="A1918" t="s">
        <v>2182</v>
      </c>
      <c r="B1918" t="s">
        <v>2160</v>
      </c>
      <c r="C1918" t="s">
        <v>3</v>
      </c>
      <c r="D1918" t="s">
        <v>2167</v>
      </c>
      <c r="E1918" t="str">
        <f>_xlfn.XLOOKUP(D1918,Planilha2!A:A,Planilha2!B:B)</f>
        <v>Arena Adm.</v>
      </c>
      <c r="F1918" s="2">
        <v>45338</v>
      </c>
      <c r="G1918" t="s">
        <v>2787</v>
      </c>
      <c r="H1918" s="10" t="s">
        <v>5808</v>
      </c>
      <c r="I1918" t="s">
        <v>2199</v>
      </c>
      <c r="J1918" t="s">
        <v>2200</v>
      </c>
      <c r="K1918" t="s">
        <v>8</v>
      </c>
      <c r="L1918" t="str">
        <f t="shared" si="58"/>
        <v>Serviço</v>
      </c>
      <c r="M1918" t="s">
        <v>0</v>
      </c>
      <c r="N1918" t="s">
        <v>0</v>
      </c>
      <c r="O1918" t="s">
        <v>2165</v>
      </c>
      <c r="P1918">
        <v>2118</v>
      </c>
      <c r="Q1918" t="str">
        <f>_xlfn.XLOOKUP(P1918,Planilha1!$A$2:$A$3,Planilha1!$B$2:$B$3)</f>
        <v>Arena</v>
      </c>
      <c r="R1918" t="s">
        <v>0</v>
      </c>
      <c r="S1918" s="3">
        <v>1</v>
      </c>
      <c r="T1918" t="s">
        <v>210</v>
      </c>
      <c r="U1918" s="3">
        <v>1</v>
      </c>
      <c r="V1918" t="s">
        <v>210</v>
      </c>
      <c r="W1918" s="4">
        <v>455.25</v>
      </c>
      <c r="X1918" s="17">
        <f t="shared" si="59"/>
        <v>455.25</v>
      </c>
      <c r="Y1918" t="s">
        <v>11</v>
      </c>
      <c r="Z1918" s="3">
        <v>1</v>
      </c>
      <c r="AA1918" s="3">
        <v>0</v>
      </c>
      <c r="AB1918" s="3">
        <v>0</v>
      </c>
      <c r="AC1918" s="3">
        <v>0</v>
      </c>
      <c r="AD1918" s="4">
        <v>0</v>
      </c>
      <c r="AE1918" s="3">
        <v>0</v>
      </c>
      <c r="AF1918" s="4">
        <v>0</v>
      </c>
      <c r="AG1918" s="3">
        <v>1</v>
      </c>
      <c r="AH1918" s="4">
        <v>0</v>
      </c>
      <c r="AI1918" s="4">
        <v>0</v>
      </c>
      <c r="AJ1918" s="4">
        <v>0</v>
      </c>
      <c r="AK1918" s="4">
        <v>0</v>
      </c>
      <c r="AL1918" t="s">
        <v>2997</v>
      </c>
      <c r="AM1918" t="s">
        <v>13</v>
      </c>
    </row>
    <row r="1919" spans="1:39" x14ac:dyDescent="0.25">
      <c r="A1919" t="s">
        <v>2159</v>
      </c>
      <c r="B1919" t="s">
        <v>2160</v>
      </c>
      <c r="C1919" t="s">
        <v>3</v>
      </c>
      <c r="D1919" t="s">
        <v>2218</v>
      </c>
      <c r="E1919" t="str">
        <f>_xlfn.XLOOKUP(D1919,Planilha2!A:A,Planilha2!B:B)</f>
        <v>CC Adm.</v>
      </c>
      <c r="F1919" s="2">
        <v>45338</v>
      </c>
      <c r="G1919" t="s">
        <v>2787</v>
      </c>
      <c r="H1919" s="10" t="s">
        <v>5808</v>
      </c>
      <c r="I1919" t="s">
        <v>2199</v>
      </c>
      <c r="J1919" t="s">
        <v>2200</v>
      </c>
      <c r="K1919" t="s">
        <v>8</v>
      </c>
      <c r="L1919" t="str">
        <f t="shared" si="58"/>
        <v>Serviço</v>
      </c>
      <c r="M1919" t="s">
        <v>0</v>
      </c>
      <c r="N1919" t="s">
        <v>0</v>
      </c>
      <c r="O1919" t="s">
        <v>2165</v>
      </c>
      <c r="P1919">
        <v>1118</v>
      </c>
      <c r="Q1919" t="str">
        <f>_xlfn.XLOOKUP(P1919,Planilha1!$A$2:$A$3,Planilha1!$B$2:$B$3)</f>
        <v>Riocentro</v>
      </c>
      <c r="R1919" t="s">
        <v>0</v>
      </c>
      <c r="S1919" s="3">
        <v>1</v>
      </c>
      <c r="T1919" t="s">
        <v>210</v>
      </c>
      <c r="U1919" s="3">
        <v>1</v>
      </c>
      <c r="V1919" t="s">
        <v>210</v>
      </c>
      <c r="W1919" s="4">
        <v>52.47</v>
      </c>
      <c r="X1919" s="17">
        <f t="shared" si="59"/>
        <v>52.47</v>
      </c>
      <c r="Y1919" t="s">
        <v>11</v>
      </c>
      <c r="Z1919" s="3">
        <v>1</v>
      </c>
      <c r="AA1919" s="3">
        <v>0</v>
      </c>
      <c r="AB1919" s="3">
        <v>0</v>
      </c>
      <c r="AC1919" s="3">
        <v>0</v>
      </c>
      <c r="AD1919" s="4">
        <v>0</v>
      </c>
      <c r="AE1919" s="3">
        <v>0</v>
      </c>
      <c r="AF1919" s="4">
        <v>0</v>
      </c>
      <c r="AG1919" s="3">
        <v>1</v>
      </c>
      <c r="AH1919" s="4">
        <v>0</v>
      </c>
      <c r="AI1919" s="4">
        <v>0</v>
      </c>
      <c r="AJ1919" s="4">
        <v>0</v>
      </c>
      <c r="AK1919" s="4">
        <v>0</v>
      </c>
      <c r="AL1919" t="s">
        <v>2998</v>
      </c>
      <c r="AM1919" t="s">
        <v>13</v>
      </c>
    </row>
    <row r="1920" spans="1:39" x14ac:dyDescent="0.25">
      <c r="A1920" t="s">
        <v>2178</v>
      </c>
      <c r="B1920" t="s">
        <v>2160</v>
      </c>
      <c r="C1920" t="s">
        <v>3</v>
      </c>
      <c r="D1920" t="s">
        <v>2218</v>
      </c>
      <c r="E1920" t="str">
        <f>_xlfn.XLOOKUP(D1920,Planilha2!A:A,Planilha2!B:B)</f>
        <v>CC Adm.</v>
      </c>
      <c r="F1920" s="2">
        <v>45338</v>
      </c>
      <c r="G1920" t="s">
        <v>2787</v>
      </c>
      <c r="H1920" s="10" t="s">
        <v>5808</v>
      </c>
      <c r="I1920" t="s">
        <v>2199</v>
      </c>
      <c r="J1920" t="s">
        <v>2200</v>
      </c>
      <c r="K1920" t="s">
        <v>8</v>
      </c>
      <c r="L1920" t="str">
        <f t="shared" si="58"/>
        <v>Serviço</v>
      </c>
      <c r="M1920" t="s">
        <v>0</v>
      </c>
      <c r="N1920" t="s">
        <v>0</v>
      </c>
      <c r="O1920" t="s">
        <v>2165</v>
      </c>
      <c r="P1920">
        <v>1118</v>
      </c>
      <c r="Q1920" t="str">
        <f>_xlfn.XLOOKUP(P1920,Planilha1!$A$2:$A$3,Planilha1!$B$2:$B$3)</f>
        <v>Riocentro</v>
      </c>
      <c r="R1920" t="s">
        <v>0</v>
      </c>
      <c r="S1920" s="3">
        <v>1</v>
      </c>
      <c r="T1920" t="s">
        <v>210</v>
      </c>
      <c r="U1920" s="3">
        <v>1</v>
      </c>
      <c r="V1920" t="s">
        <v>210</v>
      </c>
      <c r="W1920" s="4">
        <v>323.98</v>
      </c>
      <c r="X1920" s="17">
        <f t="shared" si="59"/>
        <v>323.98</v>
      </c>
      <c r="Y1920" t="s">
        <v>11</v>
      </c>
      <c r="Z1920" s="3">
        <v>1</v>
      </c>
      <c r="AA1920" s="3">
        <v>0</v>
      </c>
      <c r="AB1920" s="3">
        <v>0</v>
      </c>
      <c r="AC1920" s="3">
        <v>0</v>
      </c>
      <c r="AD1920" s="4">
        <v>0</v>
      </c>
      <c r="AE1920" s="3">
        <v>0</v>
      </c>
      <c r="AF1920" s="4">
        <v>0</v>
      </c>
      <c r="AG1920" s="3">
        <v>1</v>
      </c>
      <c r="AH1920" s="4">
        <v>0</v>
      </c>
      <c r="AI1920" s="4">
        <v>0</v>
      </c>
      <c r="AJ1920" s="4">
        <v>0</v>
      </c>
      <c r="AK1920" s="4">
        <v>0</v>
      </c>
      <c r="AL1920" t="s">
        <v>2998</v>
      </c>
      <c r="AM1920" t="s">
        <v>13</v>
      </c>
    </row>
    <row r="1921" spans="1:39" x14ac:dyDescent="0.25">
      <c r="A1921" t="s">
        <v>2182</v>
      </c>
      <c r="B1921" t="s">
        <v>2160</v>
      </c>
      <c r="C1921" t="s">
        <v>3</v>
      </c>
      <c r="D1921" t="s">
        <v>2218</v>
      </c>
      <c r="E1921" t="str">
        <f>_xlfn.XLOOKUP(D1921,Planilha2!A:A,Planilha2!B:B)</f>
        <v>CC Adm.</v>
      </c>
      <c r="F1921" s="2">
        <v>45338</v>
      </c>
      <c r="G1921" t="s">
        <v>2787</v>
      </c>
      <c r="H1921" s="10" t="s">
        <v>5808</v>
      </c>
      <c r="I1921" t="s">
        <v>2199</v>
      </c>
      <c r="J1921" t="s">
        <v>2200</v>
      </c>
      <c r="K1921" t="s">
        <v>8</v>
      </c>
      <c r="L1921" t="str">
        <f t="shared" si="58"/>
        <v>Serviço</v>
      </c>
      <c r="M1921" t="s">
        <v>0</v>
      </c>
      <c r="N1921" t="s">
        <v>0</v>
      </c>
      <c r="O1921" t="s">
        <v>2165</v>
      </c>
      <c r="P1921">
        <v>1118</v>
      </c>
      <c r="Q1921" t="str">
        <f>_xlfn.XLOOKUP(P1921,Planilha1!$A$2:$A$3,Planilha1!$B$2:$B$3)</f>
        <v>Riocentro</v>
      </c>
      <c r="R1921" t="s">
        <v>0</v>
      </c>
      <c r="S1921" s="3">
        <v>1</v>
      </c>
      <c r="T1921" t="s">
        <v>210</v>
      </c>
      <c r="U1921" s="3">
        <v>1</v>
      </c>
      <c r="V1921" t="s">
        <v>210</v>
      </c>
      <c r="W1921" s="4">
        <v>150</v>
      </c>
      <c r="X1921" s="17">
        <f t="shared" si="59"/>
        <v>150</v>
      </c>
      <c r="Y1921" t="s">
        <v>11</v>
      </c>
      <c r="Z1921" s="3">
        <v>1</v>
      </c>
      <c r="AA1921" s="3">
        <v>0</v>
      </c>
      <c r="AB1921" s="3">
        <v>0</v>
      </c>
      <c r="AC1921" s="3">
        <v>0</v>
      </c>
      <c r="AD1921" s="4">
        <v>0</v>
      </c>
      <c r="AE1921" s="3">
        <v>0</v>
      </c>
      <c r="AF1921" s="4">
        <v>0</v>
      </c>
      <c r="AG1921" s="3">
        <v>1</v>
      </c>
      <c r="AH1921" s="4">
        <v>0</v>
      </c>
      <c r="AI1921" s="4">
        <v>0</v>
      </c>
      <c r="AJ1921" s="4">
        <v>0</v>
      </c>
      <c r="AK1921" s="4">
        <v>0</v>
      </c>
      <c r="AL1921" t="s">
        <v>2998</v>
      </c>
      <c r="AM1921" t="s">
        <v>13</v>
      </c>
    </row>
    <row r="1922" spans="1:39" x14ac:dyDescent="0.25">
      <c r="A1922" t="s">
        <v>2185</v>
      </c>
      <c r="B1922" t="s">
        <v>2160</v>
      </c>
      <c r="C1922" t="s">
        <v>3</v>
      </c>
      <c r="D1922" t="s">
        <v>2218</v>
      </c>
      <c r="E1922" t="str">
        <f>_xlfn.XLOOKUP(D1922,Planilha2!A:A,Planilha2!B:B)</f>
        <v>CC Adm.</v>
      </c>
      <c r="F1922" s="2">
        <v>45338</v>
      </c>
      <c r="G1922" t="s">
        <v>2787</v>
      </c>
      <c r="H1922" s="10" t="s">
        <v>5808</v>
      </c>
      <c r="I1922" t="s">
        <v>2199</v>
      </c>
      <c r="J1922" t="s">
        <v>2200</v>
      </c>
      <c r="K1922" t="s">
        <v>8</v>
      </c>
      <c r="L1922" t="str">
        <f t="shared" si="58"/>
        <v>Serviço</v>
      </c>
      <c r="M1922" t="s">
        <v>0</v>
      </c>
      <c r="N1922" t="s">
        <v>0</v>
      </c>
      <c r="O1922" t="s">
        <v>2165</v>
      </c>
      <c r="P1922">
        <v>1118</v>
      </c>
      <c r="Q1922" t="str">
        <f>_xlfn.XLOOKUP(P1922,Planilha1!$A$2:$A$3,Planilha1!$B$2:$B$3)</f>
        <v>Riocentro</v>
      </c>
      <c r="R1922" t="s">
        <v>0</v>
      </c>
      <c r="S1922" s="3">
        <v>1</v>
      </c>
      <c r="T1922" t="s">
        <v>210</v>
      </c>
      <c r="U1922" s="3">
        <v>1</v>
      </c>
      <c r="V1922" t="s">
        <v>210</v>
      </c>
      <c r="W1922" s="4">
        <v>323.98</v>
      </c>
      <c r="X1922" s="17">
        <f t="shared" si="59"/>
        <v>323.98</v>
      </c>
      <c r="Y1922" t="s">
        <v>11</v>
      </c>
      <c r="Z1922" s="3">
        <v>1</v>
      </c>
      <c r="AA1922" s="3">
        <v>0</v>
      </c>
      <c r="AB1922" s="3">
        <v>0</v>
      </c>
      <c r="AC1922" s="3">
        <v>0</v>
      </c>
      <c r="AD1922" s="4">
        <v>0</v>
      </c>
      <c r="AE1922" s="3">
        <v>0</v>
      </c>
      <c r="AF1922" s="4">
        <v>0</v>
      </c>
      <c r="AG1922" s="3">
        <v>1</v>
      </c>
      <c r="AH1922" s="4">
        <v>0</v>
      </c>
      <c r="AI1922" s="4">
        <v>0</v>
      </c>
      <c r="AJ1922" s="4">
        <v>0</v>
      </c>
      <c r="AK1922" s="4">
        <v>0</v>
      </c>
      <c r="AL1922" t="s">
        <v>2998</v>
      </c>
      <c r="AM1922" t="s">
        <v>13</v>
      </c>
    </row>
    <row r="1923" spans="1:39" x14ac:dyDescent="0.25">
      <c r="A1923" t="s">
        <v>2188</v>
      </c>
      <c r="B1923" t="s">
        <v>2160</v>
      </c>
      <c r="C1923" t="s">
        <v>3</v>
      </c>
      <c r="D1923" t="s">
        <v>2218</v>
      </c>
      <c r="E1923" t="str">
        <f>_xlfn.XLOOKUP(D1923,Planilha2!A:A,Planilha2!B:B)</f>
        <v>CC Adm.</v>
      </c>
      <c r="F1923" s="2">
        <v>45338</v>
      </c>
      <c r="G1923" t="s">
        <v>2787</v>
      </c>
      <c r="H1923" s="10" t="s">
        <v>5808</v>
      </c>
      <c r="I1923" t="s">
        <v>2199</v>
      </c>
      <c r="J1923" t="s">
        <v>2200</v>
      </c>
      <c r="K1923" t="s">
        <v>8</v>
      </c>
      <c r="L1923" t="str">
        <f t="shared" ref="L1923:L1986" si="60">IF(LEFT(K1923,1)="s","Serviço",IF(LEFT(K1923,1)="l","Locação","Material"))</f>
        <v>Serviço</v>
      </c>
      <c r="M1923" t="s">
        <v>0</v>
      </c>
      <c r="N1923" t="s">
        <v>0</v>
      </c>
      <c r="O1923" t="s">
        <v>2165</v>
      </c>
      <c r="P1923">
        <v>1118</v>
      </c>
      <c r="Q1923" t="str">
        <f>_xlfn.XLOOKUP(P1923,Planilha1!$A$2:$A$3,Planilha1!$B$2:$B$3)</f>
        <v>Riocentro</v>
      </c>
      <c r="R1923" t="s">
        <v>0</v>
      </c>
      <c r="S1923" s="3">
        <v>1</v>
      </c>
      <c r="T1923" t="s">
        <v>210</v>
      </c>
      <c r="U1923" s="3">
        <v>1</v>
      </c>
      <c r="V1923" t="s">
        <v>210</v>
      </c>
      <c r="W1923" s="4">
        <v>150</v>
      </c>
      <c r="X1923" s="17">
        <f t="shared" ref="X1923:X1986" si="61">W1923*S1923/Z1923</f>
        <v>150</v>
      </c>
      <c r="Y1923" t="s">
        <v>11</v>
      </c>
      <c r="Z1923" s="3">
        <v>1</v>
      </c>
      <c r="AA1923" s="3">
        <v>0</v>
      </c>
      <c r="AB1923" s="3">
        <v>0</v>
      </c>
      <c r="AC1923" s="3">
        <v>0</v>
      </c>
      <c r="AD1923" s="4">
        <v>0</v>
      </c>
      <c r="AE1923" s="3">
        <v>0</v>
      </c>
      <c r="AF1923" s="4">
        <v>0</v>
      </c>
      <c r="AG1923" s="3">
        <v>1</v>
      </c>
      <c r="AH1923" s="4">
        <v>0</v>
      </c>
      <c r="AI1923" s="4">
        <v>0</v>
      </c>
      <c r="AJ1923" s="4">
        <v>0</v>
      </c>
      <c r="AK1923" s="4">
        <v>0</v>
      </c>
      <c r="AL1923" t="s">
        <v>2998</v>
      </c>
      <c r="AM1923" t="s">
        <v>13</v>
      </c>
    </row>
    <row r="1924" spans="1:39" x14ac:dyDescent="0.25">
      <c r="A1924" t="s">
        <v>2189</v>
      </c>
      <c r="B1924" t="s">
        <v>2160</v>
      </c>
      <c r="C1924" t="s">
        <v>3</v>
      </c>
      <c r="D1924" t="s">
        <v>2218</v>
      </c>
      <c r="E1924" t="str">
        <f>_xlfn.XLOOKUP(D1924,Planilha2!A:A,Planilha2!B:B)</f>
        <v>CC Adm.</v>
      </c>
      <c r="F1924" s="2">
        <v>45338</v>
      </c>
      <c r="G1924" t="s">
        <v>2787</v>
      </c>
      <c r="H1924" s="10" t="s">
        <v>5808</v>
      </c>
      <c r="I1924" t="s">
        <v>2199</v>
      </c>
      <c r="J1924" t="s">
        <v>2200</v>
      </c>
      <c r="K1924" t="s">
        <v>8</v>
      </c>
      <c r="L1924" t="str">
        <f t="shared" si="60"/>
        <v>Serviço</v>
      </c>
      <c r="M1924" t="s">
        <v>0</v>
      </c>
      <c r="N1924" t="s">
        <v>0</v>
      </c>
      <c r="O1924" t="s">
        <v>2165</v>
      </c>
      <c r="P1924">
        <v>1118</v>
      </c>
      <c r="Q1924" t="str">
        <f>_xlfn.XLOOKUP(P1924,Planilha1!$A$2:$A$3,Planilha1!$B$2:$B$3)</f>
        <v>Riocentro</v>
      </c>
      <c r="R1924" t="s">
        <v>0</v>
      </c>
      <c r="S1924" s="3">
        <v>1</v>
      </c>
      <c r="T1924" t="s">
        <v>210</v>
      </c>
      <c r="U1924" s="3">
        <v>1</v>
      </c>
      <c r="V1924" t="s">
        <v>210</v>
      </c>
      <c r="W1924" s="4">
        <v>323.98</v>
      </c>
      <c r="X1924" s="17">
        <f t="shared" si="61"/>
        <v>323.98</v>
      </c>
      <c r="Y1924" t="s">
        <v>11</v>
      </c>
      <c r="Z1924" s="3">
        <v>1</v>
      </c>
      <c r="AA1924" s="3">
        <v>0</v>
      </c>
      <c r="AB1924" s="3">
        <v>0</v>
      </c>
      <c r="AC1924" s="3">
        <v>0</v>
      </c>
      <c r="AD1924" s="4">
        <v>0</v>
      </c>
      <c r="AE1924" s="3">
        <v>0</v>
      </c>
      <c r="AF1924" s="4">
        <v>0</v>
      </c>
      <c r="AG1924" s="3">
        <v>1</v>
      </c>
      <c r="AH1924" s="4">
        <v>0</v>
      </c>
      <c r="AI1924" s="4">
        <v>0</v>
      </c>
      <c r="AJ1924" s="4">
        <v>0</v>
      </c>
      <c r="AK1924" s="4">
        <v>0</v>
      </c>
      <c r="AL1924" t="s">
        <v>2998</v>
      </c>
      <c r="AM1924" t="s">
        <v>13</v>
      </c>
    </row>
    <row r="1925" spans="1:39" x14ac:dyDescent="0.25">
      <c r="A1925" t="s">
        <v>2159</v>
      </c>
      <c r="B1925" t="s">
        <v>2160</v>
      </c>
      <c r="C1925" t="s">
        <v>3</v>
      </c>
      <c r="D1925" t="s">
        <v>2266</v>
      </c>
      <c r="E1925" t="str">
        <f>_xlfn.XLOOKUP(D1925,Planilha2!A:A,Planilha2!B:B)</f>
        <v>Arena Manut</v>
      </c>
      <c r="F1925" s="2">
        <v>45341</v>
      </c>
      <c r="G1925" t="s">
        <v>2999</v>
      </c>
      <c r="H1925" s="10" t="s">
        <v>5822</v>
      </c>
      <c r="I1925" t="s">
        <v>1421</v>
      </c>
      <c r="J1925" t="s">
        <v>2561</v>
      </c>
      <c r="K1925" t="s">
        <v>8</v>
      </c>
      <c r="L1925" t="str">
        <f t="shared" si="60"/>
        <v>Serviço</v>
      </c>
      <c r="M1925" t="s">
        <v>23</v>
      </c>
      <c r="N1925" t="s">
        <v>0</v>
      </c>
      <c r="O1925" t="s">
        <v>2165</v>
      </c>
      <c r="P1925">
        <v>2118</v>
      </c>
      <c r="Q1925" t="str">
        <f>_xlfn.XLOOKUP(P1925,Planilha1!$A$2:$A$3,Planilha1!$B$2:$B$3)</f>
        <v>Arena</v>
      </c>
      <c r="R1925" t="s">
        <v>0</v>
      </c>
      <c r="S1925" s="3">
        <v>1</v>
      </c>
      <c r="T1925" t="s">
        <v>10</v>
      </c>
      <c r="U1925" s="3">
        <v>1</v>
      </c>
      <c r="V1925" t="s">
        <v>10</v>
      </c>
      <c r="W1925" s="4">
        <v>2100</v>
      </c>
      <c r="X1925" s="17">
        <f t="shared" si="61"/>
        <v>2100</v>
      </c>
      <c r="Y1925" t="s">
        <v>11</v>
      </c>
      <c r="Z1925" s="3">
        <v>1</v>
      </c>
      <c r="AA1925" s="3">
        <v>0</v>
      </c>
      <c r="AB1925" s="3">
        <v>0</v>
      </c>
      <c r="AC1925" s="3">
        <v>0</v>
      </c>
      <c r="AD1925" s="4">
        <v>0</v>
      </c>
      <c r="AE1925" s="3">
        <v>0</v>
      </c>
      <c r="AF1925" s="4">
        <v>0</v>
      </c>
      <c r="AG1925" s="3">
        <v>1</v>
      </c>
      <c r="AH1925" s="4">
        <v>0</v>
      </c>
      <c r="AI1925" s="4">
        <v>0</v>
      </c>
      <c r="AJ1925" s="4">
        <v>0</v>
      </c>
      <c r="AK1925" s="4">
        <v>0</v>
      </c>
      <c r="AL1925" t="s">
        <v>3000</v>
      </c>
      <c r="AM1925" t="s">
        <v>13</v>
      </c>
    </row>
    <row r="1926" spans="1:39" x14ac:dyDescent="0.25">
      <c r="A1926" t="s">
        <v>2159</v>
      </c>
      <c r="B1926" t="s">
        <v>2160</v>
      </c>
      <c r="C1926" t="s">
        <v>3</v>
      </c>
      <c r="D1926" t="s">
        <v>2161</v>
      </c>
      <c r="E1926" t="str">
        <f>_xlfn.XLOOKUP(D1926,Planilha2!A:A,Planilha2!B:B)</f>
        <v>CC Manutençao</v>
      </c>
      <c r="F1926" s="2">
        <v>45341</v>
      </c>
      <c r="G1926" t="s">
        <v>620</v>
      </c>
      <c r="H1926" s="10" t="s">
        <v>5623</v>
      </c>
      <c r="I1926" t="s">
        <v>40</v>
      </c>
      <c r="J1926" t="s">
        <v>2267</v>
      </c>
      <c r="K1926" t="s">
        <v>8</v>
      </c>
      <c r="L1926" t="str">
        <f t="shared" si="60"/>
        <v>Serviço</v>
      </c>
      <c r="M1926" t="s">
        <v>0</v>
      </c>
      <c r="N1926" t="s">
        <v>0</v>
      </c>
      <c r="O1926" t="s">
        <v>2165</v>
      </c>
      <c r="P1926">
        <v>1118</v>
      </c>
      <c r="Q1926" t="str">
        <f>_xlfn.XLOOKUP(P1926,Planilha1!$A$2:$A$3,Planilha1!$B$2:$B$3)</f>
        <v>Riocentro</v>
      </c>
      <c r="R1926" t="s">
        <v>0</v>
      </c>
      <c r="S1926" s="3">
        <v>1</v>
      </c>
      <c r="T1926" t="s">
        <v>10</v>
      </c>
      <c r="U1926" s="3">
        <v>1</v>
      </c>
      <c r="V1926" t="s">
        <v>10</v>
      </c>
      <c r="W1926" s="4">
        <v>700</v>
      </c>
      <c r="X1926" s="17">
        <f t="shared" si="61"/>
        <v>700</v>
      </c>
      <c r="Y1926" t="s">
        <v>11</v>
      </c>
      <c r="Z1926" s="3">
        <v>1</v>
      </c>
      <c r="AA1926" s="3">
        <v>0</v>
      </c>
      <c r="AB1926" s="3">
        <v>0</v>
      </c>
      <c r="AC1926" s="3">
        <v>0</v>
      </c>
      <c r="AD1926" s="4">
        <v>0</v>
      </c>
      <c r="AE1926" s="3">
        <v>0</v>
      </c>
      <c r="AF1926" s="4">
        <v>0</v>
      </c>
      <c r="AG1926" s="3">
        <v>1</v>
      </c>
      <c r="AH1926" s="4">
        <v>0</v>
      </c>
      <c r="AI1926" s="4">
        <v>0</v>
      </c>
      <c r="AJ1926" s="4">
        <v>0</v>
      </c>
      <c r="AK1926" s="4">
        <v>0</v>
      </c>
      <c r="AL1926" t="s">
        <v>3001</v>
      </c>
      <c r="AM1926" t="s">
        <v>13</v>
      </c>
    </row>
    <row r="1927" spans="1:39" x14ac:dyDescent="0.25">
      <c r="A1927" t="s">
        <v>2159</v>
      </c>
      <c r="B1927" t="s">
        <v>2160</v>
      </c>
      <c r="C1927" t="s">
        <v>3</v>
      </c>
      <c r="D1927" t="s">
        <v>2395</v>
      </c>
      <c r="E1927" t="str">
        <f>_xlfn.XLOOKUP(D1927,Planilha2!A:A,Planilha2!B:B)</f>
        <v>Arena Marketing</v>
      </c>
      <c r="F1927" s="2">
        <v>45341</v>
      </c>
      <c r="G1927" t="s">
        <v>3002</v>
      </c>
      <c r="H1927" s="10" t="s">
        <v>5823</v>
      </c>
      <c r="I1927" t="s">
        <v>3003</v>
      </c>
      <c r="J1927" t="s">
        <v>3004</v>
      </c>
      <c r="K1927" t="s">
        <v>8</v>
      </c>
      <c r="L1927" t="str">
        <f t="shared" si="60"/>
        <v>Serviço</v>
      </c>
      <c r="M1927" t="s">
        <v>0</v>
      </c>
      <c r="N1927" t="s">
        <v>0</v>
      </c>
      <c r="O1927" t="s">
        <v>2165</v>
      </c>
      <c r="P1927">
        <v>2118</v>
      </c>
      <c r="Q1927" t="str">
        <f>_xlfn.XLOOKUP(P1927,Planilha1!$A$2:$A$3,Planilha1!$B$2:$B$3)</f>
        <v>Arena</v>
      </c>
      <c r="R1927" t="s">
        <v>0</v>
      </c>
      <c r="S1927" s="3">
        <v>1</v>
      </c>
      <c r="T1927" t="s">
        <v>10</v>
      </c>
      <c r="U1927" s="3">
        <v>1</v>
      </c>
      <c r="V1927" t="s">
        <v>10</v>
      </c>
      <c r="W1927" s="4">
        <v>1000</v>
      </c>
      <c r="X1927" s="17">
        <f t="shared" si="61"/>
        <v>1000</v>
      </c>
      <c r="Y1927" t="s">
        <v>11</v>
      </c>
      <c r="Z1927" s="3">
        <v>1</v>
      </c>
      <c r="AA1927" s="3">
        <v>0</v>
      </c>
      <c r="AB1927" s="3">
        <v>0</v>
      </c>
      <c r="AC1927" s="3">
        <v>0</v>
      </c>
      <c r="AD1927" s="4">
        <v>0</v>
      </c>
      <c r="AE1927" s="3">
        <v>0</v>
      </c>
      <c r="AF1927" s="4">
        <v>0</v>
      </c>
      <c r="AG1927" s="3">
        <v>1</v>
      </c>
      <c r="AH1927" s="4">
        <v>0</v>
      </c>
      <c r="AI1927" s="4">
        <v>0</v>
      </c>
      <c r="AJ1927" s="4">
        <v>0</v>
      </c>
      <c r="AK1927" s="4">
        <v>0</v>
      </c>
      <c r="AL1927" t="s">
        <v>3005</v>
      </c>
      <c r="AM1927" t="s">
        <v>13</v>
      </c>
    </row>
    <row r="1928" spans="1:39" x14ac:dyDescent="0.25">
      <c r="A1928" t="s">
        <v>2178</v>
      </c>
      <c r="B1928" t="s">
        <v>2160</v>
      </c>
      <c r="C1928" t="s">
        <v>3</v>
      </c>
      <c r="D1928" t="s">
        <v>2395</v>
      </c>
      <c r="E1928" t="str">
        <f>_xlfn.XLOOKUP(D1928,Planilha2!A:A,Planilha2!B:B)</f>
        <v>Arena Marketing</v>
      </c>
      <c r="F1928" s="2">
        <v>45341</v>
      </c>
      <c r="G1928" t="s">
        <v>3002</v>
      </c>
      <c r="H1928" s="10" t="s">
        <v>5823</v>
      </c>
      <c r="I1928" t="s">
        <v>3003</v>
      </c>
      <c r="J1928" t="s">
        <v>3004</v>
      </c>
      <c r="K1928" t="s">
        <v>8</v>
      </c>
      <c r="L1928" t="str">
        <f t="shared" si="60"/>
        <v>Serviço</v>
      </c>
      <c r="M1928" t="s">
        <v>0</v>
      </c>
      <c r="N1928" t="s">
        <v>0</v>
      </c>
      <c r="O1928" t="s">
        <v>2165</v>
      </c>
      <c r="P1928">
        <v>2118</v>
      </c>
      <c r="Q1928" t="str">
        <f>_xlfn.XLOOKUP(P1928,Planilha1!$A$2:$A$3,Planilha1!$B$2:$B$3)</f>
        <v>Arena</v>
      </c>
      <c r="R1928" t="s">
        <v>0</v>
      </c>
      <c r="S1928" s="3">
        <v>1</v>
      </c>
      <c r="T1928" t="s">
        <v>10</v>
      </c>
      <c r="U1928" s="3">
        <v>1</v>
      </c>
      <c r="V1928" t="s">
        <v>10</v>
      </c>
      <c r="W1928" s="4">
        <v>1000</v>
      </c>
      <c r="X1928" s="17">
        <f t="shared" si="61"/>
        <v>1000</v>
      </c>
      <c r="Y1928" t="s">
        <v>11</v>
      </c>
      <c r="Z1928" s="3">
        <v>1</v>
      </c>
      <c r="AA1928" s="3">
        <v>0</v>
      </c>
      <c r="AB1928" s="3">
        <v>0</v>
      </c>
      <c r="AC1928" s="3">
        <v>0</v>
      </c>
      <c r="AD1928" s="4">
        <v>0</v>
      </c>
      <c r="AE1928" s="3">
        <v>0</v>
      </c>
      <c r="AF1928" s="4">
        <v>0</v>
      </c>
      <c r="AG1928" s="3">
        <v>1</v>
      </c>
      <c r="AH1928" s="4">
        <v>0</v>
      </c>
      <c r="AI1928" s="4">
        <v>0</v>
      </c>
      <c r="AJ1928" s="4">
        <v>0</v>
      </c>
      <c r="AK1928" s="4">
        <v>0</v>
      </c>
      <c r="AL1928" t="s">
        <v>3005</v>
      </c>
      <c r="AM1928" t="s">
        <v>13</v>
      </c>
    </row>
    <row r="1929" spans="1:39" x14ac:dyDescent="0.25">
      <c r="A1929" t="s">
        <v>2182</v>
      </c>
      <c r="B1929" t="s">
        <v>2160</v>
      </c>
      <c r="C1929" t="s">
        <v>3</v>
      </c>
      <c r="D1929" t="s">
        <v>2395</v>
      </c>
      <c r="E1929" t="str">
        <f>_xlfn.XLOOKUP(D1929,Planilha2!A:A,Planilha2!B:B)</f>
        <v>Arena Marketing</v>
      </c>
      <c r="F1929" s="2">
        <v>45341</v>
      </c>
      <c r="G1929" t="s">
        <v>3002</v>
      </c>
      <c r="H1929" s="10" t="s">
        <v>5823</v>
      </c>
      <c r="I1929" t="s">
        <v>3003</v>
      </c>
      <c r="J1929" t="s">
        <v>3004</v>
      </c>
      <c r="K1929" t="s">
        <v>8</v>
      </c>
      <c r="L1929" t="str">
        <f t="shared" si="60"/>
        <v>Serviço</v>
      </c>
      <c r="M1929" t="s">
        <v>0</v>
      </c>
      <c r="N1929" t="s">
        <v>0</v>
      </c>
      <c r="O1929" t="s">
        <v>2165</v>
      </c>
      <c r="P1929">
        <v>2118</v>
      </c>
      <c r="Q1929" t="str">
        <f>_xlfn.XLOOKUP(P1929,Planilha1!$A$2:$A$3,Planilha1!$B$2:$B$3)</f>
        <v>Arena</v>
      </c>
      <c r="R1929" t="s">
        <v>0</v>
      </c>
      <c r="S1929" s="3">
        <v>1</v>
      </c>
      <c r="T1929" t="s">
        <v>10</v>
      </c>
      <c r="U1929" s="3">
        <v>1</v>
      </c>
      <c r="V1929" t="s">
        <v>10</v>
      </c>
      <c r="W1929" s="4">
        <v>1000</v>
      </c>
      <c r="X1929" s="17">
        <f t="shared" si="61"/>
        <v>1000</v>
      </c>
      <c r="Y1929" t="s">
        <v>11</v>
      </c>
      <c r="Z1929" s="3">
        <v>1</v>
      </c>
      <c r="AA1929" s="3">
        <v>0</v>
      </c>
      <c r="AB1929" s="3">
        <v>0</v>
      </c>
      <c r="AC1929" s="3">
        <v>0</v>
      </c>
      <c r="AD1929" s="4">
        <v>0</v>
      </c>
      <c r="AE1929" s="3">
        <v>0</v>
      </c>
      <c r="AF1929" s="4">
        <v>0</v>
      </c>
      <c r="AG1929" s="3">
        <v>1</v>
      </c>
      <c r="AH1929" s="4">
        <v>0</v>
      </c>
      <c r="AI1929" s="4">
        <v>0</v>
      </c>
      <c r="AJ1929" s="4">
        <v>0</v>
      </c>
      <c r="AK1929" s="4">
        <v>0</v>
      </c>
      <c r="AL1929" t="s">
        <v>3005</v>
      </c>
      <c r="AM1929" t="s">
        <v>13</v>
      </c>
    </row>
    <row r="1930" spans="1:39" x14ac:dyDescent="0.25">
      <c r="A1930" t="s">
        <v>2185</v>
      </c>
      <c r="B1930" t="s">
        <v>2160</v>
      </c>
      <c r="C1930" t="s">
        <v>3</v>
      </c>
      <c r="D1930" t="s">
        <v>2395</v>
      </c>
      <c r="E1930" t="str">
        <f>_xlfn.XLOOKUP(D1930,Planilha2!A:A,Planilha2!B:B)</f>
        <v>Arena Marketing</v>
      </c>
      <c r="F1930" s="2">
        <v>45341</v>
      </c>
      <c r="G1930" t="s">
        <v>3002</v>
      </c>
      <c r="H1930" s="10" t="s">
        <v>5823</v>
      </c>
      <c r="I1930" t="s">
        <v>3003</v>
      </c>
      <c r="J1930" t="s">
        <v>3004</v>
      </c>
      <c r="K1930" t="s">
        <v>8</v>
      </c>
      <c r="L1930" t="str">
        <f t="shared" si="60"/>
        <v>Serviço</v>
      </c>
      <c r="M1930" t="s">
        <v>0</v>
      </c>
      <c r="N1930" t="s">
        <v>0</v>
      </c>
      <c r="O1930" t="s">
        <v>2165</v>
      </c>
      <c r="P1930">
        <v>2118</v>
      </c>
      <c r="Q1930" t="str">
        <f>_xlfn.XLOOKUP(P1930,Planilha1!$A$2:$A$3,Planilha1!$B$2:$B$3)</f>
        <v>Arena</v>
      </c>
      <c r="R1930" t="s">
        <v>0</v>
      </c>
      <c r="S1930" s="3">
        <v>1</v>
      </c>
      <c r="T1930" t="s">
        <v>10</v>
      </c>
      <c r="U1930" s="3">
        <v>1</v>
      </c>
      <c r="V1930" t="s">
        <v>10</v>
      </c>
      <c r="W1930" s="4">
        <v>1000</v>
      </c>
      <c r="X1930" s="17">
        <f t="shared" si="61"/>
        <v>1000</v>
      </c>
      <c r="Y1930" t="s">
        <v>11</v>
      </c>
      <c r="Z1930" s="3">
        <v>1</v>
      </c>
      <c r="AA1930" s="3">
        <v>0</v>
      </c>
      <c r="AB1930" s="3">
        <v>0</v>
      </c>
      <c r="AC1930" s="3">
        <v>0</v>
      </c>
      <c r="AD1930" s="4">
        <v>0</v>
      </c>
      <c r="AE1930" s="3">
        <v>0</v>
      </c>
      <c r="AF1930" s="4">
        <v>0</v>
      </c>
      <c r="AG1930" s="3">
        <v>1</v>
      </c>
      <c r="AH1930" s="4">
        <v>0</v>
      </c>
      <c r="AI1930" s="4">
        <v>0</v>
      </c>
      <c r="AJ1930" s="4">
        <v>0</v>
      </c>
      <c r="AK1930" s="4">
        <v>0</v>
      </c>
      <c r="AL1930" t="s">
        <v>3005</v>
      </c>
      <c r="AM1930" t="s">
        <v>13</v>
      </c>
    </row>
    <row r="1931" spans="1:39" x14ac:dyDescent="0.25">
      <c r="A1931" t="s">
        <v>2188</v>
      </c>
      <c r="B1931" t="s">
        <v>2160</v>
      </c>
      <c r="C1931" t="s">
        <v>3</v>
      </c>
      <c r="D1931" t="s">
        <v>2395</v>
      </c>
      <c r="E1931" t="str">
        <f>_xlfn.XLOOKUP(D1931,Planilha2!A:A,Planilha2!B:B)</f>
        <v>Arena Marketing</v>
      </c>
      <c r="F1931" s="2">
        <v>45341</v>
      </c>
      <c r="G1931" t="s">
        <v>3002</v>
      </c>
      <c r="H1931" s="10" t="s">
        <v>5823</v>
      </c>
      <c r="I1931" t="s">
        <v>3003</v>
      </c>
      <c r="J1931" t="s">
        <v>3004</v>
      </c>
      <c r="K1931" t="s">
        <v>8</v>
      </c>
      <c r="L1931" t="str">
        <f t="shared" si="60"/>
        <v>Serviço</v>
      </c>
      <c r="M1931" t="s">
        <v>0</v>
      </c>
      <c r="N1931" t="s">
        <v>0</v>
      </c>
      <c r="O1931" t="s">
        <v>2165</v>
      </c>
      <c r="P1931">
        <v>2118</v>
      </c>
      <c r="Q1931" t="str">
        <f>_xlfn.XLOOKUP(P1931,Planilha1!$A$2:$A$3,Planilha1!$B$2:$B$3)</f>
        <v>Arena</v>
      </c>
      <c r="R1931" t="s">
        <v>0</v>
      </c>
      <c r="S1931" s="3">
        <v>1</v>
      </c>
      <c r="T1931" t="s">
        <v>10</v>
      </c>
      <c r="U1931" s="3">
        <v>1</v>
      </c>
      <c r="V1931" t="s">
        <v>10</v>
      </c>
      <c r="W1931" s="4">
        <v>1000</v>
      </c>
      <c r="X1931" s="17">
        <f t="shared" si="61"/>
        <v>1000</v>
      </c>
      <c r="Y1931" t="s">
        <v>11</v>
      </c>
      <c r="Z1931" s="3">
        <v>1</v>
      </c>
      <c r="AA1931" s="3">
        <v>0</v>
      </c>
      <c r="AB1931" s="3">
        <v>0</v>
      </c>
      <c r="AC1931" s="3">
        <v>0</v>
      </c>
      <c r="AD1931" s="4">
        <v>0</v>
      </c>
      <c r="AE1931" s="3">
        <v>0</v>
      </c>
      <c r="AF1931" s="4">
        <v>0</v>
      </c>
      <c r="AG1931" s="3">
        <v>1</v>
      </c>
      <c r="AH1931" s="4">
        <v>0</v>
      </c>
      <c r="AI1931" s="4">
        <v>0</v>
      </c>
      <c r="AJ1931" s="4">
        <v>0</v>
      </c>
      <c r="AK1931" s="4">
        <v>0</v>
      </c>
      <c r="AL1931" t="s">
        <v>3005</v>
      </c>
      <c r="AM1931" t="s">
        <v>13</v>
      </c>
    </row>
    <row r="1932" spans="1:39" x14ac:dyDescent="0.25">
      <c r="A1932" t="s">
        <v>2189</v>
      </c>
      <c r="B1932" t="s">
        <v>2160</v>
      </c>
      <c r="C1932" t="s">
        <v>3</v>
      </c>
      <c r="D1932" t="s">
        <v>2395</v>
      </c>
      <c r="E1932" t="str">
        <f>_xlfn.XLOOKUP(D1932,Planilha2!A:A,Planilha2!B:B)</f>
        <v>Arena Marketing</v>
      </c>
      <c r="F1932" s="2">
        <v>45341</v>
      </c>
      <c r="G1932" t="s">
        <v>3002</v>
      </c>
      <c r="H1932" s="10" t="s">
        <v>5823</v>
      </c>
      <c r="I1932" t="s">
        <v>3003</v>
      </c>
      <c r="J1932" t="s">
        <v>3004</v>
      </c>
      <c r="K1932" t="s">
        <v>8</v>
      </c>
      <c r="L1932" t="str">
        <f t="shared" si="60"/>
        <v>Serviço</v>
      </c>
      <c r="M1932" t="s">
        <v>0</v>
      </c>
      <c r="N1932" t="s">
        <v>0</v>
      </c>
      <c r="O1932" t="s">
        <v>2165</v>
      </c>
      <c r="P1932">
        <v>2118</v>
      </c>
      <c r="Q1932" t="str">
        <f>_xlfn.XLOOKUP(P1932,Planilha1!$A$2:$A$3,Planilha1!$B$2:$B$3)</f>
        <v>Arena</v>
      </c>
      <c r="R1932" t="s">
        <v>0</v>
      </c>
      <c r="S1932" s="3">
        <v>1</v>
      </c>
      <c r="T1932" t="s">
        <v>10</v>
      </c>
      <c r="U1932" s="3">
        <v>1</v>
      </c>
      <c r="V1932" t="s">
        <v>10</v>
      </c>
      <c r="W1932" s="4">
        <v>1000</v>
      </c>
      <c r="X1932" s="17">
        <f t="shared" si="61"/>
        <v>1000</v>
      </c>
      <c r="Y1932" t="s">
        <v>11</v>
      </c>
      <c r="Z1932" s="3">
        <v>1</v>
      </c>
      <c r="AA1932" s="3">
        <v>0</v>
      </c>
      <c r="AB1932" s="3">
        <v>0</v>
      </c>
      <c r="AC1932" s="3">
        <v>0</v>
      </c>
      <c r="AD1932" s="4">
        <v>0</v>
      </c>
      <c r="AE1932" s="3">
        <v>1</v>
      </c>
      <c r="AF1932" s="4">
        <v>1000</v>
      </c>
      <c r="AG1932" s="3">
        <v>1</v>
      </c>
      <c r="AH1932" s="4">
        <v>0</v>
      </c>
      <c r="AI1932" s="4">
        <v>0</v>
      </c>
      <c r="AJ1932" s="4">
        <v>0</v>
      </c>
      <c r="AK1932" s="4">
        <v>0</v>
      </c>
      <c r="AL1932" t="s">
        <v>3005</v>
      </c>
      <c r="AM1932" t="s">
        <v>13</v>
      </c>
    </row>
    <row r="1933" spans="1:39" x14ac:dyDescent="0.25">
      <c r="A1933" t="s">
        <v>2193</v>
      </c>
      <c r="B1933" t="s">
        <v>2160</v>
      </c>
      <c r="C1933" t="s">
        <v>3</v>
      </c>
      <c r="D1933" t="s">
        <v>2395</v>
      </c>
      <c r="E1933" t="str">
        <f>_xlfn.XLOOKUP(D1933,Planilha2!A:A,Planilha2!B:B)</f>
        <v>Arena Marketing</v>
      </c>
      <c r="F1933" s="2">
        <v>45341</v>
      </c>
      <c r="G1933" t="s">
        <v>3002</v>
      </c>
      <c r="H1933" s="10" t="s">
        <v>5823</v>
      </c>
      <c r="I1933" t="s">
        <v>3003</v>
      </c>
      <c r="J1933" t="s">
        <v>3004</v>
      </c>
      <c r="K1933" t="s">
        <v>8</v>
      </c>
      <c r="L1933" t="str">
        <f t="shared" si="60"/>
        <v>Serviço</v>
      </c>
      <c r="M1933" t="s">
        <v>0</v>
      </c>
      <c r="N1933" t="s">
        <v>0</v>
      </c>
      <c r="O1933" t="s">
        <v>2165</v>
      </c>
      <c r="P1933">
        <v>2118</v>
      </c>
      <c r="Q1933" t="str">
        <f>_xlfn.XLOOKUP(P1933,Planilha1!$A$2:$A$3,Planilha1!$B$2:$B$3)</f>
        <v>Arena</v>
      </c>
      <c r="R1933" t="s">
        <v>0</v>
      </c>
      <c r="S1933" s="3">
        <v>1</v>
      </c>
      <c r="T1933" t="s">
        <v>10</v>
      </c>
      <c r="U1933" s="3">
        <v>1</v>
      </c>
      <c r="V1933" t="s">
        <v>10</v>
      </c>
      <c r="W1933" s="4">
        <v>1000</v>
      </c>
      <c r="X1933" s="17">
        <f t="shared" si="61"/>
        <v>1000</v>
      </c>
      <c r="Y1933" t="s">
        <v>11</v>
      </c>
      <c r="Z1933" s="3">
        <v>1</v>
      </c>
      <c r="AA1933" s="3">
        <v>0</v>
      </c>
      <c r="AB1933" s="3">
        <v>0</v>
      </c>
      <c r="AC1933" s="3">
        <v>0</v>
      </c>
      <c r="AD1933" s="4">
        <v>0</v>
      </c>
      <c r="AE1933" s="3">
        <v>0</v>
      </c>
      <c r="AF1933" s="4">
        <v>0</v>
      </c>
      <c r="AG1933" s="3">
        <v>1</v>
      </c>
      <c r="AH1933" s="4">
        <v>0</v>
      </c>
      <c r="AI1933" s="4">
        <v>0</v>
      </c>
      <c r="AJ1933" s="4">
        <v>0</v>
      </c>
      <c r="AK1933" s="4">
        <v>0</v>
      </c>
      <c r="AL1933" t="s">
        <v>3005</v>
      </c>
      <c r="AM1933" t="s">
        <v>13</v>
      </c>
    </row>
    <row r="1934" spans="1:39" x14ac:dyDescent="0.25">
      <c r="A1934" t="s">
        <v>2194</v>
      </c>
      <c r="B1934" t="s">
        <v>2160</v>
      </c>
      <c r="C1934" t="s">
        <v>3</v>
      </c>
      <c r="D1934" t="s">
        <v>2395</v>
      </c>
      <c r="E1934" t="str">
        <f>_xlfn.XLOOKUP(D1934,Planilha2!A:A,Planilha2!B:B)</f>
        <v>Arena Marketing</v>
      </c>
      <c r="F1934" s="2">
        <v>45341</v>
      </c>
      <c r="G1934" t="s">
        <v>3002</v>
      </c>
      <c r="H1934" s="10" t="s">
        <v>5823</v>
      </c>
      <c r="I1934" t="s">
        <v>3003</v>
      </c>
      <c r="J1934" t="s">
        <v>3004</v>
      </c>
      <c r="K1934" t="s">
        <v>8</v>
      </c>
      <c r="L1934" t="str">
        <f t="shared" si="60"/>
        <v>Serviço</v>
      </c>
      <c r="M1934" t="s">
        <v>0</v>
      </c>
      <c r="N1934" t="s">
        <v>0</v>
      </c>
      <c r="O1934" t="s">
        <v>2165</v>
      </c>
      <c r="P1934">
        <v>2118</v>
      </c>
      <c r="Q1934" t="str">
        <f>_xlfn.XLOOKUP(P1934,Planilha1!$A$2:$A$3,Planilha1!$B$2:$B$3)</f>
        <v>Arena</v>
      </c>
      <c r="R1934" t="s">
        <v>0</v>
      </c>
      <c r="S1934" s="3">
        <v>1</v>
      </c>
      <c r="T1934" t="s">
        <v>10</v>
      </c>
      <c r="U1934" s="3">
        <v>1</v>
      </c>
      <c r="V1934" t="s">
        <v>10</v>
      </c>
      <c r="W1934" s="4">
        <v>1000</v>
      </c>
      <c r="X1934" s="17">
        <f t="shared" si="61"/>
        <v>1000</v>
      </c>
      <c r="Y1934" t="s">
        <v>11</v>
      </c>
      <c r="Z1934" s="3">
        <v>1</v>
      </c>
      <c r="AA1934" s="3">
        <v>0</v>
      </c>
      <c r="AB1934" s="3">
        <v>0</v>
      </c>
      <c r="AC1934" s="3">
        <v>0</v>
      </c>
      <c r="AD1934" s="4">
        <v>0</v>
      </c>
      <c r="AE1934" s="3">
        <v>1</v>
      </c>
      <c r="AF1934" s="4">
        <v>1000</v>
      </c>
      <c r="AG1934" s="3">
        <v>1</v>
      </c>
      <c r="AH1934" s="4">
        <v>0</v>
      </c>
      <c r="AI1934" s="4">
        <v>0</v>
      </c>
      <c r="AJ1934" s="4">
        <v>0</v>
      </c>
      <c r="AK1934" s="4">
        <v>0</v>
      </c>
      <c r="AL1934" t="s">
        <v>3005</v>
      </c>
      <c r="AM1934" t="s">
        <v>13</v>
      </c>
    </row>
    <row r="1935" spans="1:39" x14ac:dyDescent="0.25">
      <c r="A1935" t="s">
        <v>2195</v>
      </c>
      <c r="B1935" t="s">
        <v>2160</v>
      </c>
      <c r="C1935" t="s">
        <v>3</v>
      </c>
      <c r="D1935" t="s">
        <v>2395</v>
      </c>
      <c r="E1935" t="str">
        <f>_xlfn.XLOOKUP(D1935,Planilha2!A:A,Planilha2!B:B)</f>
        <v>Arena Marketing</v>
      </c>
      <c r="F1935" s="2">
        <v>45341</v>
      </c>
      <c r="G1935" t="s">
        <v>3002</v>
      </c>
      <c r="H1935" s="10" t="s">
        <v>5823</v>
      </c>
      <c r="I1935" t="s">
        <v>3003</v>
      </c>
      <c r="J1935" t="s">
        <v>3004</v>
      </c>
      <c r="K1935" t="s">
        <v>8</v>
      </c>
      <c r="L1935" t="str">
        <f t="shared" si="60"/>
        <v>Serviço</v>
      </c>
      <c r="M1935" t="s">
        <v>0</v>
      </c>
      <c r="N1935" t="s">
        <v>0</v>
      </c>
      <c r="O1935" t="s">
        <v>2165</v>
      </c>
      <c r="P1935">
        <v>2118</v>
      </c>
      <c r="Q1935" t="str">
        <f>_xlfn.XLOOKUP(P1935,Planilha1!$A$2:$A$3,Planilha1!$B$2:$B$3)</f>
        <v>Arena</v>
      </c>
      <c r="R1935" t="s">
        <v>0</v>
      </c>
      <c r="S1935" s="3">
        <v>1</v>
      </c>
      <c r="T1935" t="s">
        <v>10</v>
      </c>
      <c r="U1935" s="3">
        <v>1</v>
      </c>
      <c r="V1935" t="s">
        <v>10</v>
      </c>
      <c r="W1935" s="4">
        <v>1000</v>
      </c>
      <c r="X1935" s="17">
        <f t="shared" si="61"/>
        <v>1000</v>
      </c>
      <c r="Y1935" t="s">
        <v>11</v>
      </c>
      <c r="Z1935" s="3">
        <v>1</v>
      </c>
      <c r="AA1935" s="3">
        <v>0</v>
      </c>
      <c r="AB1935" s="3">
        <v>0</v>
      </c>
      <c r="AC1935" s="3">
        <v>0</v>
      </c>
      <c r="AD1935" s="4">
        <v>0</v>
      </c>
      <c r="AE1935" s="3">
        <v>1</v>
      </c>
      <c r="AF1935" s="4">
        <v>1000</v>
      </c>
      <c r="AG1935" s="3">
        <v>1</v>
      </c>
      <c r="AH1935" s="4">
        <v>0</v>
      </c>
      <c r="AI1935" s="4">
        <v>0</v>
      </c>
      <c r="AJ1935" s="4">
        <v>0</v>
      </c>
      <c r="AK1935" s="4">
        <v>0</v>
      </c>
      <c r="AL1935" t="s">
        <v>3005</v>
      </c>
      <c r="AM1935" t="s">
        <v>13</v>
      </c>
    </row>
    <row r="1936" spans="1:39" x14ac:dyDescent="0.25">
      <c r="A1936" t="s">
        <v>2196</v>
      </c>
      <c r="B1936" t="s">
        <v>2160</v>
      </c>
      <c r="C1936" t="s">
        <v>3</v>
      </c>
      <c r="D1936" t="s">
        <v>2395</v>
      </c>
      <c r="E1936" t="str">
        <f>_xlfn.XLOOKUP(D1936,Planilha2!A:A,Planilha2!B:B)</f>
        <v>Arena Marketing</v>
      </c>
      <c r="F1936" s="2">
        <v>45341</v>
      </c>
      <c r="G1936" t="s">
        <v>3002</v>
      </c>
      <c r="H1936" s="10" t="s">
        <v>5823</v>
      </c>
      <c r="I1936" t="s">
        <v>3003</v>
      </c>
      <c r="J1936" t="s">
        <v>3004</v>
      </c>
      <c r="K1936" t="s">
        <v>8</v>
      </c>
      <c r="L1936" t="str">
        <f t="shared" si="60"/>
        <v>Serviço</v>
      </c>
      <c r="M1936" t="s">
        <v>0</v>
      </c>
      <c r="N1936" t="s">
        <v>0</v>
      </c>
      <c r="O1936" t="s">
        <v>2165</v>
      </c>
      <c r="P1936">
        <v>2118</v>
      </c>
      <c r="Q1936" t="str">
        <f>_xlfn.XLOOKUP(P1936,Planilha1!$A$2:$A$3,Planilha1!$B$2:$B$3)</f>
        <v>Arena</v>
      </c>
      <c r="R1936" t="s">
        <v>0</v>
      </c>
      <c r="S1936" s="3">
        <v>1</v>
      </c>
      <c r="T1936" t="s">
        <v>10</v>
      </c>
      <c r="U1936" s="3">
        <v>1</v>
      </c>
      <c r="V1936" t="s">
        <v>10</v>
      </c>
      <c r="W1936" s="4">
        <v>1000</v>
      </c>
      <c r="X1936" s="17">
        <f t="shared" si="61"/>
        <v>1000</v>
      </c>
      <c r="Y1936" t="s">
        <v>11</v>
      </c>
      <c r="Z1936" s="3">
        <v>1</v>
      </c>
      <c r="AA1936" s="3">
        <v>0</v>
      </c>
      <c r="AB1936" s="3">
        <v>0</v>
      </c>
      <c r="AC1936" s="3">
        <v>0</v>
      </c>
      <c r="AD1936" s="4">
        <v>0</v>
      </c>
      <c r="AE1936" s="3">
        <v>1</v>
      </c>
      <c r="AF1936" s="4">
        <v>1000</v>
      </c>
      <c r="AG1936" s="3">
        <v>1</v>
      </c>
      <c r="AH1936" s="4">
        <v>0</v>
      </c>
      <c r="AI1936" s="4">
        <v>0</v>
      </c>
      <c r="AJ1936" s="4">
        <v>0</v>
      </c>
      <c r="AK1936" s="4">
        <v>0</v>
      </c>
      <c r="AL1936" t="s">
        <v>3005</v>
      </c>
      <c r="AM1936" t="s">
        <v>13</v>
      </c>
    </row>
    <row r="1937" spans="1:39" x14ac:dyDescent="0.25">
      <c r="A1937" t="s">
        <v>2204</v>
      </c>
      <c r="B1937" t="s">
        <v>2160</v>
      </c>
      <c r="C1937" t="s">
        <v>3</v>
      </c>
      <c r="D1937" t="s">
        <v>2395</v>
      </c>
      <c r="E1937" t="str">
        <f>_xlfn.XLOOKUP(D1937,Planilha2!A:A,Planilha2!B:B)</f>
        <v>Arena Marketing</v>
      </c>
      <c r="F1937" s="2">
        <v>45341</v>
      </c>
      <c r="G1937" t="s">
        <v>3002</v>
      </c>
      <c r="H1937" s="10" t="s">
        <v>5823</v>
      </c>
      <c r="I1937" t="s">
        <v>3003</v>
      </c>
      <c r="J1937" t="s">
        <v>3004</v>
      </c>
      <c r="K1937" t="s">
        <v>8</v>
      </c>
      <c r="L1937" t="str">
        <f t="shared" si="60"/>
        <v>Serviço</v>
      </c>
      <c r="M1937" t="s">
        <v>0</v>
      </c>
      <c r="N1937" t="s">
        <v>0</v>
      </c>
      <c r="O1937" t="s">
        <v>2165</v>
      </c>
      <c r="P1937">
        <v>2118</v>
      </c>
      <c r="Q1937" t="str">
        <f>_xlfn.XLOOKUP(P1937,Planilha1!$A$2:$A$3,Planilha1!$B$2:$B$3)</f>
        <v>Arena</v>
      </c>
      <c r="R1937" t="s">
        <v>0</v>
      </c>
      <c r="S1937" s="3">
        <v>1</v>
      </c>
      <c r="T1937" t="s">
        <v>10</v>
      </c>
      <c r="U1937" s="3">
        <v>1</v>
      </c>
      <c r="V1937" t="s">
        <v>10</v>
      </c>
      <c r="W1937" s="4">
        <v>1000</v>
      </c>
      <c r="X1937" s="17">
        <f t="shared" si="61"/>
        <v>1000</v>
      </c>
      <c r="Y1937" t="s">
        <v>11</v>
      </c>
      <c r="Z1937" s="3">
        <v>1</v>
      </c>
      <c r="AA1937" s="3">
        <v>0</v>
      </c>
      <c r="AB1937" s="3">
        <v>0</v>
      </c>
      <c r="AC1937" s="3">
        <v>0</v>
      </c>
      <c r="AD1937" s="4">
        <v>0</v>
      </c>
      <c r="AE1937" s="3">
        <v>1</v>
      </c>
      <c r="AF1937" s="4">
        <v>1000</v>
      </c>
      <c r="AG1937" s="3">
        <v>1</v>
      </c>
      <c r="AH1937" s="4">
        <v>0</v>
      </c>
      <c r="AI1937" s="4">
        <v>0</v>
      </c>
      <c r="AJ1937" s="4">
        <v>0</v>
      </c>
      <c r="AK1937" s="4">
        <v>0</v>
      </c>
      <c r="AL1937" t="s">
        <v>3005</v>
      </c>
      <c r="AM1937" t="s">
        <v>13</v>
      </c>
    </row>
    <row r="1938" spans="1:39" x14ac:dyDescent="0.25">
      <c r="A1938" t="s">
        <v>2205</v>
      </c>
      <c r="B1938" t="s">
        <v>2160</v>
      </c>
      <c r="C1938" t="s">
        <v>3</v>
      </c>
      <c r="D1938" t="s">
        <v>2395</v>
      </c>
      <c r="E1938" t="str">
        <f>_xlfn.XLOOKUP(D1938,Planilha2!A:A,Planilha2!B:B)</f>
        <v>Arena Marketing</v>
      </c>
      <c r="F1938" s="2">
        <v>45341</v>
      </c>
      <c r="G1938" t="s">
        <v>3002</v>
      </c>
      <c r="H1938" s="10" t="s">
        <v>5823</v>
      </c>
      <c r="I1938" t="s">
        <v>3003</v>
      </c>
      <c r="J1938" t="s">
        <v>3004</v>
      </c>
      <c r="K1938" t="s">
        <v>8</v>
      </c>
      <c r="L1938" t="str">
        <f t="shared" si="60"/>
        <v>Serviço</v>
      </c>
      <c r="M1938" t="s">
        <v>0</v>
      </c>
      <c r="N1938" t="s">
        <v>0</v>
      </c>
      <c r="O1938" t="s">
        <v>2165</v>
      </c>
      <c r="P1938">
        <v>2118</v>
      </c>
      <c r="Q1938" t="str">
        <f>_xlfn.XLOOKUP(P1938,Planilha1!$A$2:$A$3,Planilha1!$B$2:$B$3)</f>
        <v>Arena</v>
      </c>
      <c r="R1938" t="s">
        <v>0</v>
      </c>
      <c r="S1938" s="3">
        <v>1</v>
      </c>
      <c r="T1938" t="s">
        <v>10</v>
      </c>
      <c r="U1938" s="3">
        <v>1</v>
      </c>
      <c r="V1938" t="s">
        <v>10</v>
      </c>
      <c r="W1938" s="4">
        <v>1000</v>
      </c>
      <c r="X1938" s="17">
        <f t="shared" si="61"/>
        <v>1000</v>
      </c>
      <c r="Y1938" t="s">
        <v>11</v>
      </c>
      <c r="Z1938" s="3">
        <v>1</v>
      </c>
      <c r="AA1938" s="3">
        <v>0</v>
      </c>
      <c r="AB1938" s="3">
        <v>0</v>
      </c>
      <c r="AC1938" s="3">
        <v>1</v>
      </c>
      <c r="AD1938" s="4">
        <v>0</v>
      </c>
      <c r="AE1938" s="3">
        <v>1</v>
      </c>
      <c r="AF1938" s="4">
        <v>1000</v>
      </c>
      <c r="AG1938" s="3">
        <v>1</v>
      </c>
      <c r="AH1938" s="4">
        <v>0</v>
      </c>
      <c r="AI1938" s="4">
        <v>0</v>
      </c>
      <c r="AJ1938" s="4">
        <v>0</v>
      </c>
      <c r="AK1938" s="4">
        <v>0</v>
      </c>
      <c r="AL1938" t="s">
        <v>3005</v>
      </c>
      <c r="AM1938" t="s">
        <v>13</v>
      </c>
    </row>
    <row r="1939" spans="1:39" x14ac:dyDescent="0.25">
      <c r="A1939" t="s">
        <v>2159</v>
      </c>
      <c r="B1939" t="s">
        <v>2160</v>
      </c>
      <c r="C1939" t="s">
        <v>3</v>
      </c>
      <c r="D1939" t="s">
        <v>2161</v>
      </c>
      <c r="E1939" t="str">
        <f>_xlfn.XLOOKUP(D1939,Planilha2!A:A,Planilha2!B:B)</f>
        <v>CC Manutençao</v>
      </c>
      <c r="F1939" s="2">
        <v>45341</v>
      </c>
      <c r="G1939" t="s">
        <v>2856</v>
      </c>
      <c r="H1939" s="10" t="s">
        <v>5811</v>
      </c>
      <c r="I1939" t="s">
        <v>3006</v>
      </c>
      <c r="J1939" t="s">
        <v>3007</v>
      </c>
      <c r="K1939" t="s">
        <v>1146</v>
      </c>
      <c r="L1939" t="str">
        <f t="shared" si="60"/>
        <v>Material</v>
      </c>
      <c r="M1939" t="s">
        <v>0</v>
      </c>
      <c r="N1939" t="s">
        <v>0</v>
      </c>
      <c r="O1939" t="s">
        <v>2165</v>
      </c>
      <c r="P1939">
        <v>1118</v>
      </c>
      <c r="Q1939" t="str">
        <f>_xlfn.XLOOKUP(P1939,Planilha1!$A$2:$A$3,Planilha1!$B$2:$B$3)</f>
        <v>Riocentro</v>
      </c>
      <c r="R1939" t="s">
        <v>2297</v>
      </c>
      <c r="S1939" s="3">
        <v>1</v>
      </c>
      <c r="T1939" t="s">
        <v>210</v>
      </c>
      <c r="U1939" s="3">
        <v>1</v>
      </c>
      <c r="V1939" t="s">
        <v>210</v>
      </c>
      <c r="W1939" s="4">
        <v>240.57</v>
      </c>
      <c r="X1939" s="17">
        <f t="shared" si="61"/>
        <v>240.57</v>
      </c>
      <c r="Y1939" t="s">
        <v>11</v>
      </c>
      <c r="Z1939" s="3">
        <v>1</v>
      </c>
      <c r="AA1939" s="3">
        <v>0</v>
      </c>
      <c r="AB1939" s="3">
        <v>0</v>
      </c>
      <c r="AC1939" s="3">
        <v>0</v>
      </c>
      <c r="AD1939" s="4">
        <v>0</v>
      </c>
      <c r="AE1939" s="3">
        <v>0</v>
      </c>
      <c r="AF1939" s="4">
        <v>0</v>
      </c>
      <c r="AG1939" s="3">
        <v>1</v>
      </c>
      <c r="AH1939" s="4">
        <v>0</v>
      </c>
      <c r="AI1939" s="4">
        <v>0</v>
      </c>
      <c r="AJ1939" s="4">
        <v>0</v>
      </c>
      <c r="AK1939" s="4">
        <v>0</v>
      </c>
      <c r="AL1939" t="s">
        <v>3008</v>
      </c>
      <c r="AM1939" t="s">
        <v>13</v>
      </c>
    </row>
    <row r="1940" spans="1:39" x14ac:dyDescent="0.25">
      <c r="A1940" t="s">
        <v>2178</v>
      </c>
      <c r="B1940" t="s">
        <v>2160</v>
      </c>
      <c r="C1940" t="s">
        <v>3</v>
      </c>
      <c r="D1940" t="s">
        <v>2161</v>
      </c>
      <c r="E1940" t="str">
        <f>_xlfn.XLOOKUP(D1940,Planilha2!A:A,Planilha2!B:B)</f>
        <v>CC Manutençao</v>
      </c>
      <c r="F1940" s="2">
        <v>45341</v>
      </c>
      <c r="G1940" t="s">
        <v>2856</v>
      </c>
      <c r="H1940" s="10" t="s">
        <v>5811</v>
      </c>
      <c r="I1940" t="s">
        <v>3009</v>
      </c>
      <c r="J1940" t="s">
        <v>3010</v>
      </c>
      <c r="K1940" t="s">
        <v>1146</v>
      </c>
      <c r="L1940" t="str">
        <f t="shared" si="60"/>
        <v>Material</v>
      </c>
      <c r="M1940" t="s">
        <v>0</v>
      </c>
      <c r="N1940" t="s">
        <v>0</v>
      </c>
      <c r="O1940" t="s">
        <v>2165</v>
      </c>
      <c r="P1940">
        <v>1118</v>
      </c>
      <c r="Q1940" t="str">
        <f>_xlfn.XLOOKUP(P1940,Planilha1!$A$2:$A$3,Planilha1!$B$2:$B$3)</f>
        <v>Riocentro</v>
      </c>
      <c r="R1940" t="s">
        <v>2297</v>
      </c>
      <c r="S1940" s="3">
        <v>5</v>
      </c>
      <c r="T1940" t="s">
        <v>210</v>
      </c>
      <c r="U1940" s="3">
        <v>5</v>
      </c>
      <c r="V1940" t="s">
        <v>210</v>
      </c>
      <c r="W1940" s="4">
        <v>84.73</v>
      </c>
      <c r="X1940" s="17">
        <f t="shared" si="61"/>
        <v>423.65000000000003</v>
      </c>
      <c r="Y1940" t="s">
        <v>11</v>
      </c>
      <c r="Z1940" s="3">
        <v>1</v>
      </c>
      <c r="AA1940" s="3">
        <v>0</v>
      </c>
      <c r="AB1940" s="3">
        <v>0</v>
      </c>
      <c r="AC1940" s="3">
        <v>4</v>
      </c>
      <c r="AD1940" s="4">
        <v>0</v>
      </c>
      <c r="AE1940" s="3">
        <v>4</v>
      </c>
      <c r="AF1940" s="4">
        <v>338.92</v>
      </c>
      <c r="AG1940" s="3">
        <v>1</v>
      </c>
      <c r="AH1940" s="4">
        <v>0</v>
      </c>
      <c r="AI1940" s="4">
        <v>0</v>
      </c>
      <c r="AJ1940" s="4">
        <v>0</v>
      </c>
      <c r="AK1940" s="4">
        <v>0</v>
      </c>
      <c r="AL1940" t="s">
        <v>3008</v>
      </c>
      <c r="AM1940" t="s">
        <v>13</v>
      </c>
    </row>
    <row r="1941" spans="1:39" x14ac:dyDescent="0.25">
      <c r="A1941" t="s">
        <v>2159</v>
      </c>
      <c r="B1941" t="s">
        <v>2160</v>
      </c>
      <c r="C1941" t="s">
        <v>3</v>
      </c>
      <c r="D1941" t="s">
        <v>2161</v>
      </c>
      <c r="E1941" t="str">
        <f>_xlfn.XLOOKUP(D1941,Planilha2!A:A,Planilha2!B:B)</f>
        <v>CC Manutençao</v>
      </c>
      <c r="F1941" s="2">
        <v>45341</v>
      </c>
      <c r="G1941" t="s">
        <v>522</v>
      </c>
      <c r="H1941" s="10" t="s">
        <v>5618</v>
      </c>
      <c r="I1941" t="s">
        <v>40</v>
      </c>
      <c r="J1941" t="s">
        <v>2267</v>
      </c>
      <c r="K1941" t="s">
        <v>8</v>
      </c>
      <c r="L1941" t="str">
        <f t="shared" si="60"/>
        <v>Serviço</v>
      </c>
      <c r="M1941" t="s">
        <v>0</v>
      </c>
      <c r="N1941" t="s">
        <v>0</v>
      </c>
      <c r="O1941" t="s">
        <v>2165</v>
      </c>
      <c r="P1941">
        <v>1118</v>
      </c>
      <c r="Q1941" t="str">
        <f>_xlfn.XLOOKUP(P1941,Planilha1!$A$2:$A$3,Planilha1!$B$2:$B$3)</f>
        <v>Riocentro</v>
      </c>
      <c r="R1941" t="s">
        <v>0</v>
      </c>
      <c r="S1941" s="3">
        <v>1</v>
      </c>
      <c r="T1941" t="s">
        <v>10</v>
      </c>
      <c r="U1941" s="3">
        <v>1</v>
      </c>
      <c r="V1941" t="s">
        <v>10</v>
      </c>
      <c r="W1941" s="4">
        <v>19090</v>
      </c>
      <c r="X1941" s="17">
        <f t="shared" si="61"/>
        <v>19090</v>
      </c>
      <c r="Y1941" t="s">
        <v>11</v>
      </c>
      <c r="Z1941" s="3">
        <v>1</v>
      </c>
      <c r="AA1941" s="3">
        <v>0</v>
      </c>
      <c r="AB1941" s="3">
        <v>0</v>
      </c>
      <c r="AC1941" s="3">
        <v>0</v>
      </c>
      <c r="AD1941" s="4">
        <v>0</v>
      </c>
      <c r="AE1941" s="3">
        <v>0</v>
      </c>
      <c r="AF1941" s="4">
        <v>0</v>
      </c>
      <c r="AG1941" s="3">
        <v>1</v>
      </c>
      <c r="AH1941" s="4">
        <v>0</v>
      </c>
      <c r="AI1941" s="4">
        <v>0</v>
      </c>
      <c r="AJ1941" s="4">
        <v>0</v>
      </c>
      <c r="AK1941" s="4">
        <v>0</v>
      </c>
      <c r="AL1941" t="s">
        <v>3011</v>
      </c>
      <c r="AM1941" t="s">
        <v>13</v>
      </c>
    </row>
    <row r="1942" spans="1:39" x14ac:dyDescent="0.25">
      <c r="A1942" t="s">
        <v>2159</v>
      </c>
      <c r="B1942" t="s">
        <v>2160</v>
      </c>
      <c r="C1942" t="s">
        <v>3</v>
      </c>
      <c r="D1942" t="s">
        <v>2167</v>
      </c>
      <c r="E1942" t="str">
        <f>_xlfn.XLOOKUP(D1942,Planilha2!A:A,Planilha2!B:B)</f>
        <v>Arena Adm.</v>
      </c>
      <c r="F1942" s="2">
        <v>45341</v>
      </c>
      <c r="G1942" t="s">
        <v>2223</v>
      </c>
      <c r="H1942" s="10" t="s">
        <v>5733</v>
      </c>
      <c r="I1942" t="s">
        <v>2569</v>
      </c>
      <c r="J1942" t="s">
        <v>2570</v>
      </c>
      <c r="K1942" t="s">
        <v>8</v>
      </c>
      <c r="L1942" t="str">
        <f t="shared" si="60"/>
        <v>Serviço</v>
      </c>
      <c r="M1942" t="s">
        <v>0</v>
      </c>
      <c r="N1942" t="s">
        <v>0</v>
      </c>
      <c r="O1942" t="s">
        <v>2165</v>
      </c>
      <c r="P1942">
        <v>2118</v>
      </c>
      <c r="Q1942" t="str">
        <f>_xlfn.XLOOKUP(P1942,Planilha1!$A$2:$A$3,Planilha1!$B$2:$B$3)</f>
        <v>Arena</v>
      </c>
      <c r="R1942" t="s">
        <v>0</v>
      </c>
      <c r="S1942" s="3">
        <v>1</v>
      </c>
      <c r="T1942" t="s">
        <v>10</v>
      </c>
      <c r="U1942" s="3">
        <v>1</v>
      </c>
      <c r="V1942" t="s">
        <v>10</v>
      </c>
      <c r="W1942" s="4">
        <v>10968.85</v>
      </c>
      <c r="X1942" s="17">
        <f t="shared" si="61"/>
        <v>10968.85</v>
      </c>
      <c r="Y1942" t="s">
        <v>11</v>
      </c>
      <c r="Z1942" s="3">
        <v>1</v>
      </c>
      <c r="AA1942" s="3">
        <v>0</v>
      </c>
      <c r="AB1942" s="3">
        <v>0</v>
      </c>
      <c r="AC1942" s="3">
        <v>0</v>
      </c>
      <c r="AD1942" s="4">
        <v>0</v>
      </c>
      <c r="AE1942" s="3">
        <v>0</v>
      </c>
      <c r="AF1942" s="4">
        <v>0</v>
      </c>
      <c r="AG1942" s="3">
        <v>1</v>
      </c>
      <c r="AH1942" s="4">
        <v>0</v>
      </c>
      <c r="AI1942" s="4">
        <v>0</v>
      </c>
      <c r="AJ1942" s="4">
        <v>0</v>
      </c>
      <c r="AK1942" s="4">
        <v>0</v>
      </c>
      <c r="AL1942" t="s">
        <v>3012</v>
      </c>
      <c r="AM1942" t="s">
        <v>13</v>
      </c>
    </row>
    <row r="1943" spans="1:39" x14ac:dyDescent="0.25">
      <c r="A1943" t="s">
        <v>2159</v>
      </c>
      <c r="B1943" t="s">
        <v>2160</v>
      </c>
      <c r="C1943" t="s">
        <v>3</v>
      </c>
      <c r="D1943" t="s">
        <v>2218</v>
      </c>
      <c r="E1943" t="str">
        <f>_xlfn.XLOOKUP(D1943,Planilha2!A:A,Planilha2!B:B)</f>
        <v>CC Adm.</v>
      </c>
      <c r="F1943" s="2">
        <v>45341</v>
      </c>
      <c r="G1943" t="s">
        <v>2223</v>
      </c>
      <c r="H1943" s="10" t="s">
        <v>5733</v>
      </c>
      <c r="I1943" t="s">
        <v>2569</v>
      </c>
      <c r="J1943" t="s">
        <v>2570</v>
      </c>
      <c r="K1943" t="s">
        <v>8</v>
      </c>
      <c r="L1943" t="str">
        <f t="shared" si="60"/>
        <v>Serviço</v>
      </c>
      <c r="M1943" t="s">
        <v>0</v>
      </c>
      <c r="N1943" t="s">
        <v>0</v>
      </c>
      <c r="O1943" t="s">
        <v>2165</v>
      </c>
      <c r="P1943">
        <v>1118</v>
      </c>
      <c r="Q1943" t="str">
        <f>_xlfn.XLOOKUP(P1943,Planilha1!$A$2:$A$3,Planilha1!$B$2:$B$3)</f>
        <v>Riocentro</v>
      </c>
      <c r="R1943" t="s">
        <v>0</v>
      </c>
      <c r="S1943" s="3">
        <v>1</v>
      </c>
      <c r="T1943" t="s">
        <v>10</v>
      </c>
      <c r="U1943" s="3">
        <v>1</v>
      </c>
      <c r="V1943" t="s">
        <v>10</v>
      </c>
      <c r="W1943" s="4">
        <v>1118</v>
      </c>
      <c r="X1943" s="17">
        <f t="shared" si="61"/>
        <v>1118</v>
      </c>
      <c r="Y1943" t="s">
        <v>11</v>
      </c>
      <c r="Z1943" s="3">
        <v>1</v>
      </c>
      <c r="AA1943" s="3">
        <v>0</v>
      </c>
      <c r="AB1943" s="3">
        <v>0</v>
      </c>
      <c r="AC1943" s="3">
        <v>0</v>
      </c>
      <c r="AD1943" s="4">
        <v>0</v>
      </c>
      <c r="AE1943" s="3">
        <v>0</v>
      </c>
      <c r="AF1943" s="4">
        <v>0</v>
      </c>
      <c r="AG1943" s="3">
        <v>1</v>
      </c>
      <c r="AH1943" s="4">
        <v>0</v>
      </c>
      <c r="AI1943" s="4">
        <v>0</v>
      </c>
      <c r="AJ1943" s="4">
        <v>0</v>
      </c>
      <c r="AK1943" s="4">
        <v>0</v>
      </c>
      <c r="AL1943" t="s">
        <v>3013</v>
      </c>
      <c r="AM1943" t="s">
        <v>13</v>
      </c>
    </row>
    <row r="1944" spans="1:39" x14ac:dyDescent="0.25">
      <c r="A1944" t="s">
        <v>2178</v>
      </c>
      <c r="B1944" t="s">
        <v>2160</v>
      </c>
      <c r="C1944" t="s">
        <v>3</v>
      </c>
      <c r="D1944" t="s">
        <v>2218</v>
      </c>
      <c r="E1944" t="str">
        <f>_xlfn.XLOOKUP(D1944,Planilha2!A:A,Planilha2!B:B)</f>
        <v>CC Adm.</v>
      </c>
      <c r="F1944" s="2">
        <v>45341</v>
      </c>
      <c r="G1944" t="s">
        <v>2223</v>
      </c>
      <c r="H1944" s="10" t="s">
        <v>5733</v>
      </c>
      <c r="I1944" t="s">
        <v>2569</v>
      </c>
      <c r="J1944" t="s">
        <v>2570</v>
      </c>
      <c r="K1944" t="s">
        <v>8</v>
      </c>
      <c r="L1944" t="str">
        <f t="shared" si="60"/>
        <v>Serviço</v>
      </c>
      <c r="M1944" t="s">
        <v>0</v>
      </c>
      <c r="N1944" t="s">
        <v>0</v>
      </c>
      <c r="O1944" t="s">
        <v>2165</v>
      </c>
      <c r="P1944">
        <v>1118</v>
      </c>
      <c r="Q1944" t="str">
        <f>_xlfn.XLOOKUP(P1944,Planilha1!$A$2:$A$3,Planilha1!$B$2:$B$3)</f>
        <v>Riocentro</v>
      </c>
      <c r="R1944" t="s">
        <v>0</v>
      </c>
      <c r="S1944" s="3">
        <v>1</v>
      </c>
      <c r="T1944" t="s">
        <v>10</v>
      </c>
      <c r="U1944" s="3">
        <v>1</v>
      </c>
      <c r="V1944" t="s">
        <v>10</v>
      </c>
      <c r="W1944" s="4">
        <v>9868.02</v>
      </c>
      <c r="X1944" s="17">
        <f t="shared" si="61"/>
        <v>9868.02</v>
      </c>
      <c r="Y1944" t="s">
        <v>11</v>
      </c>
      <c r="Z1944" s="3">
        <v>1</v>
      </c>
      <c r="AA1944" s="3">
        <v>0</v>
      </c>
      <c r="AB1944" s="3">
        <v>0</v>
      </c>
      <c r="AC1944" s="3">
        <v>0</v>
      </c>
      <c r="AD1944" s="4">
        <v>0</v>
      </c>
      <c r="AE1944" s="3">
        <v>0</v>
      </c>
      <c r="AF1944" s="4">
        <v>0</v>
      </c>
      <c r="AG1944" s="3">
        <v>1</v>
      </c>
      <c r="AH1944" s="4">
        <v>0</v>
      </c>
      <c r="AI1944" s="4">
        <v>0</v>
      </c>
      <c r="AJ1944" s="4">
        <v>0</v>
      </c>
      <c r="AK1944" s="4">
        <v>0</v>
      </c>
      <c r="AL1944" t="s">
        <v>3013</v>
      </c>
      <c r="AM1944" t="s">
        <v>13</v>
      </c>
    </row>
    <row r="1945" spans="1:39" x14ac:dyDescent="0.25">
      <c r="A1945" t="s">
        <v>2159</v>
      </c>
      <c r="B1945" t="s">
        <v>2160</v>
      </c>
      <c r="C1945" t="s">
        <v>3</v>
      </c>
      <c r="D1945" t="s">
        <v>2218</v>
      </c>
      <c r="E1945" t="str">
        <f>_xlfn.XLOOKUP(D1945,Planilha2!A:A,Planilha2!B:B)</f>
        <v>CC Adm.</v>
      </c>
      <c r="F1945" s="2">
        <v>45341</v>
      </c>
      <c r="G1945" t="s">
        <v>2223</v>
      </c>
      <c r="H1945" s="10" t="s">
        <v>5733</v>
      </c>
      <c r="I1945" t="s">
        <v>3014</v>
      </c>
      <c r="J1945" t="s">
        <v>3015</v>
      </c>
      <c r="K1945" t="s">
        <v>8</v>
      </c>
      <c r="L1945" t="str">
        <f t="shared" si="60"/>
        <v>Serviço</v>
      </c>
      <c r="M1945" t="s">
        <v>0</v>
      </c>
      <c r="N1945" t="s">
        <v>0</v>
      </c>
      <c r="O1945" t="s">
        <v>2165</v>
      </c>
      <c r="P1945">
        <v>1118</v>
      </c>
      <c r="Q1945" t="str">
        <f>_xlfn.XLOOKUP(P1945,Planilha1!$A$2:$A$3,Planilha1!$B$2:$B$3)</f>
        <v>Riocentro</v>
      </c>
      <c r="R1945" t="s">
        <v>0</v>
      </c>
      <c r="S1945" s="3">
        <v>1</v>
      </c>
      <c r="T1945" t="s">
        <v>10</v>
      </c>
      <c r="U1945" s="3">
        <v>1</v>
      </c>
      <c r="V1945" t="s">
        <v>10</v>
      </c>
      <c r="W1945" s="4">
        <v>249.52</v>
      </c>
      <c r="X1945" s="17">
        <f t="shared" si="61"/>
        <v>249.52</v>
      </c>
      <c r="Y1945" t="s">
        <v>11</v>
      </c>
      <c r="Z1945" s="3">
        <v>1</v>
      </c>
      <c r="AA1945" s="3">
        <v>0</v>
      </c>
      <c r="AB1945" s="3">
        <v>0</v>
      </c>
      <c r="AC1945" s="3">
        <v>0</v>
      </c>
      <c r="AD1945" s="4">
        <v>0</v>
      </c>
      <c r="AE1945" s="3">
        <v>0</v>
      </c>
      <c r="AF1945" s="4">
        <v>0</v>
      </c>
      <c r="AG1945" s="3">
        <v>1</v>
      </c>
      <c r="AH1945" s="4">
        <v>0</v>
      </c>
      <c r="AI1945" s="4">
        <v>0</v>
      </c>
      <c r="AJ1945" s="4">
        <v>0</v>
      </c>
      <c r="AK1945" s="4">
        <v>0</v>
      </c>
      <c r="AL1945" t="s">
        <v>3016</v>
      </c>
      <c r="AM1945" t="s">
        <v>13</v>
      </c>
    </row>
    <row r="1946" spans="1:39" x14ac:dyDescent="0.25">
      <c r="A1946" t="s">
        <v>2159</v>
      </c>
      <c r="B1946" t="s">
        <v>2160</v>
      </c>
      <c r="C1946" t="s">
        <v>3</v>
      </c>
      <c r="D1946" t="s">
        <v>2251</v>
      </c>
      <c r="E1946" t="str">
        <f>_xlfn.XLOOKUP(D1946,Planilha2!A:A,Planilha2!B:B)</f>
        <v>CC Juridíco</v>
      </c>
      <c r="F1946" s="2">
        <v>45342</v>
      </c>
      <c r="G1946" t="s">
        <v>2674</v>
      </c>
      <c r="H1946" s="10" t="s">
        <v>5796</v>
      </c>
      <c r="I1946" t="s">
        <v>2253</v>
      </c>
      <c r="J1946" t="s">
        <v>2254</v>
      </c>
      <c r="K1946" t="s">
        <v>2255</v>
      </c>
      <c r="L1946" t="str">
        <f t="shared" si="60"/>
        <v>Serviço</v>
      </c>
      <c r="M1946" t="s">
        <v>0</v>
      </c>
      <c r="N1946" t="s">
        <v>0</v>
      </c>
      <c r="O1946" t="s">
        <v>2165</v>
      </c>
      <c r="P1946">
        <v>1118</v>
      </c>
      <c r="Q1946" t="str">
        <f>_xlfn.XLOOKUP(P1946,Planilha1!$A$2:$A$3,Planilha1!$B$2:$B$3)</f>
        <v>Riocentro</v>
      </c>
      <c r="R1946" t="s">
        <v>0</v>
      </c>
      <c r="S1946" s="3">
        <v>4750</v>
      </c>
      <c r="T1946" t="s">
        <v>10</v>
      </c>
      <c r="U1946" s="3">
        <v>4750</v>
      </c>
      <c r="V1946" t="s">
        <v>10</v>
      </c>
      <c r="W1946" s="4">
        <v>1</v>
      </c>
      <c r="X1946" s="17">
        <f t="shared" si="61"/>
        <v>4750</v>
      </c>
      <c r="Y1946" t="s">
        <v>11</v>
      </c>
      <c r="Z1946" s="3">
        <v>1</v>
      </c>
      <c r="AA1946" s="3">
        <v>0</v>
      </c>
      <c r="AB1946" s="3">
        <v>0</v>
      </c>
      <c r="AC1946" s="3">
        <v>0</v>
      </c>
      <c r="AD1946" s="4">
        <v>0</v>
      </c>
      <c r="AE1946" s="3">
        <v>0</v>
      </c>
      <c r="AF1946" s="4">
        <v>0</v>
      </c>
      <c r="AG1946" s="3">
        <v>1</v>
      </c>
      <c r="AH1946" s="4">
        <v>0</v>
      </c>
      <c r="AI1946" s="4">
        <v>0</v>
      </c>
      <c r="AJ1946" s="4">
        <v>0</v>
      </c>
      <c r="AK1946" s="4">
        <v>0</v>
      </c>
      <c r="AL1946" t="s">
        <v>3017</v>
      </c>
      <c r="AM1946" t="s">
        <v>13</v>
      </c>
    </row>
    <row r="1947" spans="1:39" x14ac:dyDescent="0.25">
      <c r="A1947" t="s">
        <v>2159</v>
      </c>
      <c r="B1947" t="s">
        <v>2160</v>
      </c>
      <c r="C1947" t="s">
        <v>3</v>
      </c>
      <c r="D1947" t="s">
        <v>2161</v>
      </c>
      <c r="E1947" t="str">
        <f>_xlfn.XLOOKUP(D1947,Planilha2!A:A,Planilha2!B:B)</f>
        <v>CC Manutençao</v>
      </c>
      <c r="F1947" s="2">
        <v>45342</v>
      </c>
      <c r="G1947" t="s">
        <v>379</v>
      </c>
      <c r="H1947" s="10" t="s">
        <v>5610</v>
      </c>
      <c r="I1947" t="s">
        <v>2408</v>
      </c>
      <c r="J1947" t="s">
        <v>2409</v>
      </c>
      <c r="K1947" t="s">
        <v>2410</v>
      </c>
      <c r="L1947" t="str">
        <f t="shared" si="60"/>
        <v>Material</v>
      </c>
      <c r="M1947" t="s">
        <v>0</v>
      </c>
      <c r="N1947" t="s">
        <v>0</v>
      </c>
      <c r="O1947" t="s">
        <v>2165</v>
      </c>
      <c r="P1947">
        <v>1118</v>
      </c>
      <c r="Q1947" t="str">
        <f>_xlfn.XLOOKUP(P1947,Planilha1!$A$2:$A$3,Planilha1!$B$2:$B$3)</f>
        <v>Riocentro</v>
      </c>
      <c r="R1947" t="s">
        <v>0</v>
      </c>
      <c r="S1947" s="3">
        <v>1</v>
      </c>
      <c r="T1947" t="s">
        <v>10</v>
      </c>
      <c r="U1947" s="3">
        <v>1</v>
      </c>
      <c r="V1947" t="s">
        <v>10</v>
      </c>
      <c r="W1947" s="4">
        <v>2100</v>
      </c>
      <c r="X1947" s="17">
        <f t="shared" si="61"/>
        <v>2100</v>
      </c>
      <c r="Y1947" t="s">
        <v>11</v>
      </c>
      <c r="Z1947" s="3">
        <v>1</v>
      </c>
      <c r="AA1947" s="3">
        <v>0</v>
      </c>
      <c r="AB1947" s="3">
        <v>0</v>
      </c>
      <c r="AC1947" s="3">
        <v>0</v>
      </c>
      <c r="AD1947" s="4">
        <v>0</v>
      </c>
      <c r="AE1947" s="3">
        <v>0</v>
      </c>
      <c r="AF1947" s="4">
        <v>0</v>
      </c>
      <c r="AG1947" s="3">
        <v>1</v>
      </c>
      <c r="AH1947" s="4">
        <v>0</v>
      </c>
      <c r="AI1947" s="4">
        <v>0</v>
      </c>
      <c r="AJ1947" s="4">
        <v>0</v>
      </c>
      <c r="AK1947" s="4">
        <v>0</v>
      </c>
      <c r="AL1947" t="s">
        <v>3018</v>
      </c>
      <c r="AM1947" t="s">
        <v>13</v>
      </c>
    </row>
    <row r="1948" spans="1:39" x14ac:dyDescent="0.25">
      <c r="A1948" t="s">
        <v>2159</v>
      </c>
      <c r="B1948" t="s">
        <v>2160</v>
      </c>
      <c r="C1948" t="s">
        <v>3</v>
      </c>
      <c r="D1948" t="s">
        <v>2218</v>
      </c>
      <c r="E1948" t="str">
        <f>_xlfn.XLOOKUP(D1948,Planilha2!A:A,Planilha2!B:B)</f>
        <v>CC Adm.</v>
      </c>
      <c r="F1948" s="2">
        <v>45342</v>
      </c>
      <c r="G1948" t="s">
        <v>2347</v>
      </c>
      <c r="H1948" s="10" t="s">
        <v>5755</v>
      </c>
      <c r="I1948" t="s">
        <v>2637</v>
      </c>
      <c r="J1948" t="s">
        <v>2638</v>
      </c>
      <c r="K1948" t="s">
        <v>1209</v>
      </c>
      <c r="L1948" t="str">
        <f t="shared" si="60"/>
        <v>Serviço</v>
      </c>
      <c r="M1948" t="s">
        <v>0</v>
      </c>
      <c r="N1948" t="s">
        <v>0</v>
      </c>
      <c r="O1948" t="s">
        <v>2165</v>
      </c>
      <c r="P1948">
        <v>1118</v>
      </c>
      <c r="Q1948" t="str">
        <f>_xlfn.XLOOKUP(P1948,Planilha1!$A$2:$A$3,Planilha1!$B$2:$B$3)</f>
        <v>Riocentro</v>
      </c>
      <c r="R1948" t="s">
        <v>0</v>
      </c>
      <c r="S1948" s="3">
        <v>1</v>
      </c>
      <c r="T1948" t="s">
        <v>10</v>
      </c>
      <c r="U1948" s="3">
        <v>1</v>
      </c>
      <c r="V1948" t="s">
        <v>10</v>
      </c>
      <c r="W1948" s="4">
        <v>3725.97</v>
      </c>
      <c r="X1948" s="17">
        <f t="shared" si="61"/>
        <v>3725.97</v>
      </c>
      <c r="Y1948" t="s">
        <v>11</v>
      </c>
      <c r="Z1948" s="3">
        <v>1</v>
      </c>
      <c r="AA1948" s="3">
        <v>0</v>
      </c>
      <c r="AB1948" s="3">
        <v>0</v>
      </c>
      <c r="AC1948" s="3">
        <v>0</v>
      </c>
      <c r="AD1948" s="4">
        <v>0</v>
      </c>
      <c r="AE1948" s="3">
        <v>0</v>
      </c>
      <c r="AF1948" s="4">
        <v>0</v>
      </c>
      <c r="AG1948" s="3">
        <v>1</v>
      </c>
      <c r="AH1948" s="4">
        <v>0</v>
      </c>
      <c r="AI1948" s="4">
        <v>0</v>
      </c>
      <c r="AJ1948" s="4">
        <v>0</v>
      </c>
      <c r="AK1948" s="4">
        <v>0</v>
      </c>
      <c r="AL1948" t="s">
        <v>3019</v>
      </c>
      <c r="AM1948" t="s">
        <v>13</v>
      </c>
    </row>
    <row r="1949" spans="1:39" x14ac:dyDescent="0.25">
      <c r="A1949" t="s">
        <v>2159</v>
      </c>
      <c r="B1949" t="s">
        <v>2160</v>
      </c>
      <c r="C1949" t="s">
        <v>3</v>
      </c>
      <c r="D1949" t="s">
        <v>2167</v>
      </c>
      <c r="E1949" t="str">
        <f>_xlfn.XLOOKUP(D1949,Planilha2!A:A,Planilha2!B:B)</f>
        <v>Arena Adm.</v>
      </c>
      <c r="F1949" s="2">
        <v>45342</v>
      </c>
      <c r="G1949" t="s">
        <v>2347</v>
      </c>
      <c r="H1949" s="10" t="s">
        <v>5755</v>
      </c>
      <c r="I1949" t="s">
        <v>2637</v>
      </c>
      <c r="J1949" t="s">
        <v>2638</v>
      </c>
      <c r="K1949" t="s">
        <v>1209</v>
      </c>
      <c r="L1949" t="str">
        <f t="shared" si="60"/>
        <v>Serviço</v>
      </c>
      <c r="M1949" t="s">
        <v>0</v>
      </c>
      <c r="N1949" t="s">
        <v>0</v>
      </c>
      <c r="O1949" t="s">
        <v>2165</v>
      </c>
      <c r="P1949">
        <v>2118</v>
      </c>
      <c r="Q1949" t="str">
        <f>_xlfn.XLOOKUP(P1949,Planilha1!$A$2:$A$3,Planilha1!$B$2:$B$3)</f>
        <v>Arena</v>
      </c>
      <c r="R1949" t="s">
        <v>0</v>
      </c>
      <c r="S1949" s="3">
        <v>1</v>
      </c>
      <c r="T1949" t="s">
        <v>10</v>
      </c>
      <c r="U1949" s="3">
        <v>1</v>
      </c>
      <c r="V1949" t="s">
        <v>10</v>
      </c>
      <c r="W1949" s="4">
        <v>3807.89</v>
      </c>
      <c r="X1949" s="17">
        <f t="shared" si="61"/>
        <v>3807.89</v>
      </c>
      <c r="Y1949" t="s">
        <v>11</v>
      </c>
      <c r="Z1949" s="3">
        <v>1</v>
      </c>
      <c r="AA1949" s="3">
        <v>0</v>
      </c>
      <c r="AB1949" s="3">
        <v>0</v>
      </c>
      <c r="AC1949" s="3">
        <v>0</v>
      </c>
      <c r="AD1949" s="4">
        <v>0</v>
      </c>
      <c r="AE1949" s="3">
        <v>0</v>
      </c>
      <c r="AF1949" s="4">
        <v>0</v>
      </c>
      <c r="AG1949" s="3">
        <v>1</v>
      </c>
      <c r="AH1949" s="4">
        <v>0</v>
      </c>
      <c r="AI1949" s="4">
        <v>0</v>
      </c>
      <c r="AJ1949" s="4">
        <v>0</v>
      </c>
      <c r="AK1949" s="4">
        <v>0</v>
      </c>
      <c r="AL1949" t="s">
        <v>3020</v>
      </c>
      <c r="AM1949" t="s">
        <v>13</v>
      </c>
    </row>
    <row r="1950" spans="1:39" x14ac:dyDescent="0.25">
      <c r="A1950" t="s">
        <v>2159</v>
      </c>
      <c r="B1950" t="s">
        <v>2160</v>
      </c>
      <c r="C1950" t="s">
        <v>3</v>
      </c>
      <c r="D1950" t="s">
        <v>2161</v>
      </c>
      <c r="E1950" t="str">
        <f>_xlfn.XLOOKUP(D1950,Planilha2!A:A,Planilha2!B:B)</f>
        <v>CC Manutençao</v>
      </c>
      <c r="F1950" s="2">
        <v>45342</v>
      </c>
      <c r="G1950" t="s">
        <v>2581</v>
      </c>
      <c r="H1950" s="10" t="s">
        <v>5784</v>
      </c>
      <c r="I1950" t="s">
        <v>3021</v>
      </c>
      <c r="J1950" t="s">
        <v>3022</v>
      </c>
      <c r="K1950" t="s">
        <v>1146</v>
      </c>
      <c r="L1950" t="str">
        <f t="shared" si="60"/>
        <v>Material</v>
      </c>
      <c r="M1950" t="s">
        <v>0</v>
      </c>
      <c r="N1950" t="s">
        <v>0</v>
      </c>
      <c r="O1950" t="s">
        <v>2165</v>
      </c>
      <c r="P1950">
        <v>1118</v>
      </c>
      <c r="Q1950" t="str">
        <f>_xlfn.XLOOKUP(P1950,Planilha1!$A$2:$A$3,Planilha1!$B$2:$B$3)</f>
        <v>Riocentro</v>
      </c>
      <c r="R1950" t="s">
        <v>2297</v>
      </c>
      <c r="S1950" s="3">
        <v>15</v>
      </c>
      <c r="T1950" t="s">
        <v>2711</v>
      </c>
      <c r="U1950" s="3">
        <v>15</v>
      </c>
      <c r="V1950" t="s">
        <v>2711</v>
      </c>
      <c r="W1950" s="4">
        <v>200</v>
      </c>
      <c r="X1950" s="17">
        <f t="shared" si="61"/>
        <v>3000</v>
      </c>
      <c r="Y1950" t="s">
        <v>11</v>
      </c>
      <c r="Z1950" s="3">
        <v>1</v>
      </c>
      <c r="AA1950" s="3">
        <v>0</v>
      </c>
      <c r="AB1950" s="3">
        <v>0</v>
      </c>
      <c r="AC1950" s="3">
        <v>0</v>
      </c>
      <c r="AD1950" s="4">
        <v>0</v>
      </c>
      <c r="AE1950" s="3">
        <v>0</v>
      </c>
      <c r="AF1950" s="4">
        <v>0</v>
      </c>
      <c r="AG1950" s="3">
        <v>1</v>
      </c>
      <c r="AH1950" s="4">
        <v>0</v>
      </c>
      <c r="AI1950" s="4">
        <v>0</v>
      </c>
      <c r="AJ1950" s="4">
        <v>0</v>
      </c>
      <c r="AK1950" s="4">
        <v>0</v>
      </c>
      <c r="AL1950" t="s">
        <v>3023</v>
      </c>
      <c r="AM1950" t="s">
        <v>13</v>
      </c>
    </row>
    <row r="1951" spans="1:39" x14ac:dyDescent="0.25">
      <c r="A1951" t="s">
        <v>2178</v>
      </c>
      <c r="B1951" t="s">
        <v>2160</v>
      </c>
      <c r="C1951" t="s">
        <v>3</v>
      </c>
      <c r="D1951" t="s">
        <v>2161</v>
      </c>
      <c r="E1951" t="str">
        <f>_xlfn.XLOOKUP(D1951,Planilha2!A:A,Planilha2!B:B)</f>
        <v>CC Manutençao</v>
      </c>
      <c r="F1951" s="2">
        <v>45342</v>
      </c>
      <c r="G1951" t="s">
        <v>2581</v>
      </c>
      <c r="H1951" s="10" t="s">
        <v>5784</v>
      </c>
      <c r="I1951" t="s">
        <v>3024</v>
      </c>
      <c r="J1951" t="s">
        <v>3025</v>
      </c>
      <c r="K1951" t="s">
        <v>1146</v>
      </c>
      <c r="L1951" t="str">
        <f t="shared" si="60"/>
        <v>Material</v>
      </c>
      <c r="M1951" t="s">
        <v>0</v>
      </c>
      <c r="N1951" t="s">
        <v>0</v>
      </c>
      <c r="O1951" t="s">
        <v>2165</v>
      </c>
      <c r="P1951">
        <v>1118</v>
      </c>
      <c r="Q1951" t="str">
        <f>_xlfn.XLOOKUP(P1951,Planilha1!$A$2:$A$3,Planilha1!$B$2:$B$3)</f>
        <v>Riocentro</v>
      </c>
      <c r="R1951" t="s">
        <v>2297</v>
      </c>
      <c r="S1951" s="3">
        <v>20</v>
      </c>
      <c r="T1951" t="s">
        <v>23</v>
      </c>
      <c r="U1951" s="3">
        <v>20</v>
      </c>
      <c r="V1951" t="s">
        <v>23</v>
      </c>
      <c r="W1951" s="4">
        <v>50</v>
      </c>
      <c r="X1951" s="17">
        <f t="shared" si="61"/>
        <v>1000</v>
      </c>
      <c r="Y1951" t="s">
        <v>11</v>
      </c>
      <c r="Z1951" s="3">
        <v>1</v>
      </c>
      <c r="AA1951" s="3">
        <v>0</v>
      </c>
      <c r="AB1951" s="3">
        <v>0</v>
      </c>
      <c r="AC1951" s="3">
        <v>0</v>
      </c>
      <c r="AD1951" s="4">
        <v>0</v>
      </c>
      <c r="AE1951" s="3">
        <v>0</v>
      </c>
      <c r="AF1951" s="4">
        <v>0</v>
      </c>
      <c r="AG1951" s="3">
        <v>1</v>
      </c>
      <c r="AH1951" s="4">
        <v>0</v>
      </c>
      <c r="AI1951" s="4">
        <v>0</v>
      </c>
      <c r="AJ1951" s="4">
        <v>0</v>
      </c>
      <c r="AK1951" s="4">
        <v>0</v>
      </c>
      <c r="AL1951" t="s">
        <v>3023</v>
      </c>
      <c r="AM1951" t="s">
        <v>13</v>
      </c>
    </row>
    <row r="1952" spans="1:39" x14ac:dyDescent="0.25">
      <c r="A1952" t="s">
        <v>2159</v>
      </c>
      <c r="B1952" t="s">
        <v>2160</v>
      </c>
      <c r="C1952" t="s">
        <v>3</v>
      </c>
      <c r="D1952" t="s">
        <v>2266</v>
      </c>
      <c r="E1952" t="str">
        <f>_xlfn.XLOOKUP(D1952,Planilha2!A:A,Planilha2!B:B)</f>
        <v>Arena Manut</v>
      </c>
      <c r="F1952" s="2">
        <v>45343</v>
      </c>
      <c r="G1952" t="s">
        <v>2931</v>
      </c>
      <c r="H1952" s="10" t="s">
        <v>5818</v>
      </c>
      <c r="I1952" t="s">
        <v>2374</v>
      </c>
      <c r="J1952" t="s">
        <v>2375</v>
      </c>
      <c r="K1952" t="s">
        <v>8</v>
      </c>
      <c r="L1952" t="str">
        <f t="shared" si="60"/>
        <v>Serviço</v>
      </c>
      <c r="M1952" t="s">
        <v>0</v>
      </c>
      <c r="N1952" t="s">
        <v>0</v>
      </c>
      <c r="O1952" t="s">
        <v>2165</v>
      </c>
      <c r="P1952">
        <v>2118</v>
      </c>
      <c r="Q1952" t="str">
        <f>_xlfn.XLOOKUP(P1952,Planilha1!$A$2:$A$3,Planilha1!$B$2:$B$3)</f>
        <v>Arena</v>
      </c>
      <c r="R1952" t="s">
        <v>0</v>
      </c>
      <c r="S1952" s="3">
        <v>1</v>
      </c>
      <c r="T1952" t="s">
        <v>10</v>
      </c>
      <c r="U1952" s="3">
        <v>1</v>
      </c>
      <c r="V1952" t="s">
        <v>10</v>
      </c>
      <c r="W1952" s="4">
        <v>940</v>
      </c>
      <c r="X1952" s="17">
        <f t="shared" si="61"/>
        <v>940</v>
      </c>
      <c r="Y1952" t="s">
        <v>11</v>
      </c>
      <c r="Z1952" s="3">
        <v>1</v>
      </c>
      <c r="AA1952" s="3">
        <v>0</v>
      </c>
      <c r="AB1952" s="3">
        <v>0</v>
      </c>
      <c r="AC1952" s="3">
        <v>0</v>
      </c>
      <c r="AD1952" s="4">
        <v>0</v>
      </c>
      <c r="AE1952" s="3">
        <v>0</v>
      </c>
      <c r="AF1952" s="4">
        <v>0</v>
      </c>
      <c r="AG1952" s="3">
        <v>1</v>
      </c>
      <c r="AH1952" s="4">
        <v>0</v>
      </c>
      <c r="AI1952" s="4">
        <v>0</v>
      </c>
      <c r="AJ1952" s="4">
        <v>0</v>
      </c>
      <c r="AK1952" s="4">
        <v>0</v>
      </c>
      <c r="AL1952" t="s">
        <v>3026</v>
      </c>
      <c r="AM1952" t="s">
        <v>13</v>
      </c>
    </row>
    <row r="1953" spans="1:39" x14ac:dyDescent="0.25">
      <c r="A1953" t="s">
        <v>2159</v>
      </c>
      <c r="B1953" t="s">
        <v>2160</v>
      </c>
      <c r="C1953" t="s">
        <v>3</v>
      </c>
      <c r="D1953" t="s">
        <v>2241</v>
      </c>
      <c r="E1953" t="str">
        <f>_xlfn.XLOOKUP(D1953,Planilha2!A:A,Planilha2!B:B)</f>
        <v>CC Marketing</v>
      </c>
      <c r="F1953" s="2">
        <v>45343</v>
      </c>
      <c r="G1953" t="s">
        <v>3027</v>
      </c>
      <c r="H1953" s="10" t="s">
        <v>5824</v>
      </c>
      <c r="I1953" t="s">
        <v>1482</v>
      </c>
      <c r="J1953" t="s">
        <v>3028</v>
      </c>
      <c r="K1953" t="s">
        <v>8</v>
      </c>
      <c r="L1953" t="str">
        <f t="shared" si="60"/>
        <v>Serviço</v>
      </c>
      <c r="M1953" t="s">
        <v>23</v>
      </c>
      <c r="N1953" t="s">
        <v>0</v>
      </c>
      <c r="O1953" t="s">
        <v>2165</v>
      </c>
      <c r="P1953">
        <v>1118</v>
      </c>
      <c r="Q1953" t="str">
        <f>_xlfn.XLOOKUP(P1953,Planilha1!$A$2:$A$3,Planilha1!$B$2:$B$3)</f>
        <v>Riocentro</v>
      </c>
      <c r="R1953" t="s">
        <v>0</v>
      </c>
      <c r="S1953" s="3">
        <v>1</v>
      </c>
      <c r="T1953" t="s">
        <v>10</v>
      </c>
      <c r="U1953" s="3">
        <v>1</v>
      </c>
      <c r="V1953" t="s">
        <v>10</v>
      </c>
      <c r="W1953" s="4">
        <v>700</v>
      </c>
      <c r="X1953" s="17">
        <f t="shared" si="61"/>
        <v>700</v>
      </c>
      <c r="Y1953" t="s">
        <v>11</v>
      </c>
      <c r="Z1953" s="3">
        <v>1</v>
      </c>
      <c r="AA1953" s="3">
        <v>0</v>
      </c>
      <c r="AB1953" s="3">
        <v>0</v>
      </c>
      <c r="AC1953" s="3">
        <v>0</v>
      </c>
      <c r="AD1953" s="4">
        <v>0</v>
      </c>
      <c r="AE1953" s="3">
        <v>0</v>
      </c>
      <c r="AF1953" s="4">
        <v>0</v>
      </c>
      <c r="AG1953" s="3">
        <v>1</v>
      </c>
      <c r="AH1953" s="4">
        <v>0</v>
      </c>
      <c r="AI1953" s="4">
        <v>0</v>
      </c>
      <c r="AJ1953" s="4">
        <v>0</v>
      </c>
      <c r="AK1953" s="4">
        <v>0</v>
      </c>
      <c r="AL1953" t="s">
        <v>3029</v>
      </c>
      <c r="AM1953" t="s">
        <v>13</v>
      </c>
    </row>
    <row r="1954" spans="1:39" x14ac:dyDescent="0.25">
      <c r="A1954" t="s">
        <v>2159</v>
      </c>
      <c r="B1954" t="s">
        <v>2160</v>
      </c>
      <c r="C1954" t="s">
        <v>3</v>
      </c>
      <c r="D1954" t="s">
        <v>2161</v>
      </c>
      <c r="E1954" t="str">
        <f>_xlfn.XLOOKUP(D1954,Planilha2!A:A,Planilha2!B:B)</f>
        <v>CC Manutençao</v>
      </c>
      <c r="F1954" s="2">
        <v>45343</v>
      </c>
      <c r="G1954" t="s">
        <v>379</v>
      </c>
      <c r="H1954" s="10" t="s">
        <v>5610</v>
      </c>
      <c r="I1954" t="s">
        <v>2408</v>
      </c>
      <c r="J1954" t="s">
        <v>2409</v>
      </c>
      <c r="K1954" t="s">
        <v>2410</v>
      </c>
      <c r="L1954" t="str">
        <f t="shared" si="60"/>
        <v>Material</v>
      </c>
      <c r="M1954" t="s">
        <v>0</v>
      </c>
      <c r="N1954" t="s">
        <v>0</v>
      </c>
      <c r="O1954" t="s">
        <v>2165</v>
      </c>
      <c r="P1954">
        <v>1118</v>
      </c>
      <c r="Q1954" t="str">
        <f>_xlfn.XLOOKUP(P1954,Planilha1!$A$2:$A$3,Planilha1!$B$2:$B$3)</f>
        <v>Riocentro</v>
      </c>
      <c r="R1954" t="s">
        <v>0</v>
      </c>
      <c r="S1954" s="3">
        <v>1</v>
      </c>
      <c r="T1954" t="s">
        <v>10</v>
      </c>
      <c r="U1954" s="3">
        <v>1</v>
      </c>
      <c r="V1954" t="s">
        <v>10</v>
      </c>
      <c r="W1954" s="4">
        <v>2000</v>
      </c>
      <c r="X1954" s="17">
        <f t="shared" si="61"/>
        <v>2000</v>
      </c>
      <c r="Y1954" t="s">
        <v>11</v>
      </c>
      <c r="Z1954" s="3">
        <v>1</v>
      </c>
      <c r="AA1954" s="3">
        <v>0</v>
      </c>
      <c r="AB1954" s="3">
        <v>0</v>
      </c>
      <c r="AC1954" s="3">
        <v>0</v>
      </c>
      <c r="AD1954" s="4">
        <v>0</v>
      </c>
      <c r="AE1954" s="3">
        <v>0</v>
      </c>
      <c r="AF1954" s="4">
        <v>0</v>
      </c>
      <c r="AG1954" s="3">
        <v>1</v>
      </c>
      <c r="AH1954" s="4">
        <v>0</v>
      </c>
      <c r="AI1954" s="4">
        <v>0</v>
      </c>
      <c r="AJ1954" s="4">
        <v>0</v>
      </c>
      <c r="AK1954" s="4">
        <v>0</v>
      </c>
      <c r="AL1954" t="s">
        <v>3030</v>
      </c>
      <c r="AM1954" t="s">
        <v>13</v>
      </c>
    </row>
    <row r="1955" spans="1:39" x14ac:dyDescent="0.25">
      <c r="A1955" t="s">
        <v>2159</v>
      </c>
      <c r="B1955" t="s">
        <v>2160</v>
      </c>
      <c r="C1955" t="s">
        <v>3</v>
      </c>
      <c r="D1955" t="s">
        <v>2161</v>
      </c>
      <c r="E1955" t="str">
        <f>_xlfn.XLOOKUP(D1955,Planilha2!A:A,Planilha2!B:B)</f>
        <v>CC Manutençao</v>
      </c>
      <c r="F1955" s="2">
        <v>45343</v>
      </c>
      <c r="G1955" t="s">
        <v>620</v>
      </c>
      <c r="H1955" s="10" t="s">
        <v>5623</v>
      </c>
      <c r="I1955" t="s">
        <v>40</v>
      </c>
      <c r="J1955" t="s">
        <v>2267</v>
      </c>
      <c r="K1955" t="s">
        <v>8</v>
      </c>
      <c r="L1955" t="str">
        <f t="shared" si="60"/>
        <v>Serviço</v>
      </c>
      <c r="M1955" t="s">
        <v>0</v>
      </c>
      <c r="N1955" t="s">
        <v>0</v>
      </c>
      <c r="O1955" t="s">
        <v>2165</v>
      </c>
      <c r="P1955">
        <v>1118</v>
      </c>
      <c r="Q1955" t="str">
        <f>_xlfn.XLOOKUP(P1955,Planilha1!$A$2:$A$3,Planilha1!$B$2:$B$3)</f>
        <v>Riocentro</v>
      </c>
      <c r="R1955" t="s">
        <v>0</v>
      </c>
      <c r="S1955" s="3">
        <v>1</v>
      </c>
      <c r="T1955" t="s">
        <v>10</v>
      </c>
      <c r="U1955" s="3">
        <v>1</v>
      </c>
      <c r="V1955" t="s">
        <v>10</v>
      </c>
      <c r="W1955" s="4">
        <v>8900</v>
      </c>
      <c r="X1955" s="17">
        <f t="shared" si="61"/>
        <v>8900</v>
      </c>
      <c r="Y1955" t="s">
        <v>11</v>
      </c>
      <c r="Z1955" s="3">
        <v>1</v>
      </c>
      <c r="AA1955" s="3">
        <v>0</v>
      </c>
      <c r="AB1955" s="3">
        <v>0</v>
      </c>
      <c r="AC1955" s="3">
        <v>0</v>
      </c>
      <c r="AD1955" s="4">
        <v>0</v>
      </c>
      <c r="AE1955" s="3">
        <v>0</v>
      </c>
      <c r="AF1955" s="4">
        <v>0</v>
      </c>
      <c r="AG1955" s="3">
        <v>1</v>
      </c>
      <c r="AH1955" s="4">
        <v>0</v>
      </c>
      <c r="AI1955" s="4">
        <v>0</v>
      </c>
      <c r="AJ1955" s="4">
        <v>0</v>
      </c>
      <c r="AK1955" s="4">
        <v>0</v>
      </c>
      <c r="AL1955" t="s">
        <v>3031</v>
      </c>
      <c r="AM1955" t="s">
        <v>13</v>
      </c>
    </row>
    <row r="1956" spans="1:39" x14ac:dyDescent="0.25">
      <c r="A1956" t="s">
        <v>2159</v>
      </c>
      <c r="B1956" t="s">
        <v>2160</v>
      </c>
      <c r="C1956" t="s">
        <v>3</v>
      </c>
      <c r="D1956" t="s">
        <v>2161</v>
      </c>
      <c r="E1956" t="str">
        <f>_xlfn.XLOOKUP(D1956,Planilha2!A:A,Planilha2!B:B)</f>
        <v>CC Manutençao</v>
      </c>
      <c r="F1956" s="2">
        <v>45344</v>
      </c>
      <c r="G1956" t="s">
        <v>3032</v>
      </c>
      <c r="H1956" s="10" t="s">
        <v>5825</v>
      </c>
      <c r="I1956" t="s">
        <v>3033</v>
      </c>
      <c r="J1956" t="s">
        <v>3034</v>
      </c>
      <c r="K1956" t="s">
        <v>3035</v>
      </c>
      <c r="L1956" t="str">
        <f t="shared" si="60"/>
        <v>Material</v>
      </c>
      <c r="M1956" t="s">
        <v>0</v>
      </c>
      <c r="N1956" t="s">
        <v>0</v>
      </c>
      <c r="O1956" t="s">
        <v>2165</v>
      </c>
      <c r="P1956">
        <v>1118</v>
      </c>
      <c r="Q1956" t="str">
        <f>_xlfn.XLOOKUP(P1956,Planilha1!$A$2:$A$3,Planilha1!$B$2:$B$3)</f>
        <v>Riocentro</v>
      </c>
      <c r="R1956" t="s">
        <v>0</v>
      </c>
      <c r="S1956" s="3">
        <v>1</v>
      </c>
      <c r="T1956" t="s">
        <v>210</v>
      </c>
      <c r="U1956" s="3">
        <v>1</v>
      </c>
      <c r="V1956" t="s">
        <v>210</v>
      </c>
      <c r="W1956" s="4">
        <v>179.91</v>
      </c>
      <c r="X1956" s="17">
        <f t="shared" si="61"/>
        <v>179.91</v>
      </c>
      <c r="Y1956" t="s">
        <v>11</v>
      </c>
      <c r="Z1956" s="3">
        <v>1</v>
      </c>
      <c r="AA1956" s="3">
        <v>0</v>
      </c>
      <c r="AB1956" s="3">
        <v>0</v>
      </c>
      <c r="AC1956" s="3">
        <v>0</v>
      </c>
      <c r="AD1956" s="4">
        <v>0</v>
      </c>
      <c r="AE1956" s="3">
        <v>0</v>
      </c>
      <c r="AF1956" s="4">
        <v>0</v>
      </c>
      <c r="AG1956" s="3">
        <v>1</v>
      </c>
      <c r="AH1956" s="4">
        <v>0</v>
      </c>
      <c r="AI1956" s="4">
        <v>0</v>
      </c>
      <c r="AJ1956" s="4">
        <v>0</v>
      </c>
      <c r="AK1956" s="4">
        <v>0</v>
      </c>
      <c r="AL1956" t="s">
        <v>3036</v>
      </c>
      <c r="AM1956" t="s">
        <v>13</v>
      </c>
    </row>
    <row r="1957" spans="1:39" x14ac:dyDescent="0.25">
      <c r="A1957" t="s">
        <v>2159</v>
      </c>
      <c r="B1957" t="s">
        <v>2160</v>
      </c>
      <c r="C1957" t="s">
        <v>3</v>
      </c>
      <c r="D1957" t="s">
        <v>2161</v>
      </c>
      <c r="E1957" t="str">
        <f>_xlfn.XLOOKUP(D1957,Planilha2!A:A,Planilha2!B:B)</f>
        <v>CC Manutençao</v>
      </c>
      <c r="F1957" s="2">
        <v>45344</v>
      </c>
      <c r="G1957" t="s">
        <v>2309</v>
      </c>
      <c r="H1957" s="10" t="s">
        <v>5748</v>
      </c>
      <c r="I1957" t="s">
        <v>3037</v>
      </c>
      <c r="J1957" t="s">
        <v>3038</v>
      </c>
      <c r="K1957" t="s">
        <v>3039</v>
      </c>
      <c r="L1957" t="str">
        <f t="shared" si="60"/>
        <v>Material</v>
      </c>
      <c r="M1957" t="s">
        <v>0</v>
      </c>
      <c r="N1957" t="s">
        <v>0</v>
      </c>
      <c r="O1957" t="s">
        <v>2165</v>
      </c>
      <c r="P1957">
        <v>1118</v>
      </c>
      <c r="Q1957" t="str">
        <f>_xlfn.XLOOKUP(P1957,Planilha1!$A$2:$A$3,Planilha1!$B$2:$B$3)</f>
        <v>Riocentro</v>
      </c>
      <c r="R1957" t="s">
        <v>2297</v>
      </c>
      <c r="S1957" s="3">
        <v>1</v>
      </c>
      <c r="T1957" t="s">
        <v>2505</v>
      </c>
      <c r="U1957" s="3">
        <v>1</v>
      </c>
      <c r="V1957" t="s">
        <v>2505</v>
      </c>
      <c r="W1957" s="4">
        <v>29</v>
      </c>
      <c r="X1957" s="17">
        <f t="shared" si="61"/>
        <v>29</v>
      </c>
      <c r="Y1957" t="s">
        <v>11</v>
      </c>
      <c r="Z1957" s="3">
        <v>1</v>
      </c>
      <c r="AA1957" s="3">
        <v>0</v>
      </c>
      <c r="AB1957" s="3">
        <v>0</v>
      </c>
      <c r="AC1957" s="3">
        <v>0</v>
      </c>
      <c r="AD1957" s="4">
        <v>0</v>
      </c>
      <c r="AE1957" s="3">
        <v>0</v>
      </c>
      <c r="AF1957" s="4">
        <v>0</v>
      </c>
      <c r="AG1957" s="3">
        <v>1</v>
      </c>
      <c r="AH1957" s="4">
        <v>0</v>
      </c>
      <c r="AI1957" s="4">
        <v>0</v>
      </c>
      <c r="AJ1957" s="4">
        <v>0</v>
      </c>
      <c r="AK1957" s="4">
        <v>0</v>
      </c>
      <c r="AL1957" t="s">
        <v>3040</v>
      </c>
      <c r="AM1957" t="s">
        <v>13</v>
      </c>
    </row>
    <row r="1958" spans="1:39" x14ac:dyDescent="0.25">
      <c r="A1958" t="s">
        <v>2182</v>
      </c>
      <c r="B1958" t="s">
        <v>2160</v>
      </c>
      <c r="C1958" t="s">
        <v>3</v>
      </c>
      <c r="D1958" t="s">
        <v>2161</v>
      </c>
      <c r="E1958" t="str">
        <f>_xlfn.XLOOKUP(D1958,Planilha2!A:A,Planilha2!B:B)</f>
        <v>CC Manutençao</v>
      </c>
      <c r="F1958" s="2">
        <v>45344</v>
      </c>
      <c r="G1958" t="s">
        <v>2309</v>
      </c>
      <c r="H1958" s="10" t="s">
        <v>5748</v>
      </c>
      <c r="I1958" t="s">
        <v>3041</v>
      </c>
      <c r="J1958" t="s">
        <v>3042</v>
      </c>
      <c r="K1958" t="s">
        <v>1146</v>
      </c>
      <c r="L1958" t="str">
        <f t="shared" si="60"/>
        <v>Material</v>
      </c>
      <c r="M1958" t="s">
        <v>0</v>
      </c>
      <c r="N1958" t="s">
        <v>0</v>
      </c>
      <c r="O1958" t="s">
        <v>2165</v>
      </c>
      <c r="P1958">
        <v>1118</v>
      </c>
      <c r="Q1958" t="str">
        <f>_xlfn.XLOOKUP(P1958,Planilha1!$A$2:$A$3,Planilha1!$B$2:$B$3)</f>
        <v>Riocentro</v>
      </c>
      <c r="R1958" t="s">
        <v>2297</v>
      </c>
      <c r="S1958" s="3">
        <v>7</v>
      </c>
      <c r="T1958" t="s">
        <v>210</v>
      </c>
      <c r="U1958" s="3">
        <v>7</v>
      </c>
      <c r="V1958" t="s">
        <v>210</v>
      </c>
      <c r="W1958" s="4">
        <v>89.9</v>
      </c>
      <c r="X1958" s="17">
        <f t="shared" si="61"/>
        <v>629.30000000000007</v>
      </c>
      <c r="Y1958" t="s">
        <v>11</v>
      </c>
      <c r="Z1958" s="3">
        <v>1</v>
      </c>
      <c r="AA1958" s="3">
        <v>0</v>
      </c>
      <c r="AB1958" s="3">
        <v>0</v>
      </c>
      <c r="AC1958" s="3">
        <v>0</v>
      </c>
      <c r="AD1958" s="4">
        <v>0</v>
      </c>
      <c r="AE1958" s="3">
        <v>0</v>
      </c>
      <c r="AF1958" s="4">
        <v>0</v>
      </c>
      <c r="AG1958" s="3">
        <v>1</v>
      </c>
      <c r="AH1958" s="4">
        <v>0</v>
      </c>
      <c r="AI1958" s="4">
        <v>0</v>
      </c>
      <c r="AJ1958" s="4">
        <v>0</v>
      </c>
      <c r="AK1958" s="4">
        <v>0</v>
      </c>
      <c r="AL1958" t="s">
        <v>3040</v>
      </c>
      <c r="AM1958" t="s">
        <v>13</v>
      </c>
    </row>
    <row r="1959" spans="1:39" x14ac:dyDescent="0.25">
      <c r="A1959" t="s">
        <v>2185</v>
      </c>
      <c r="B1959" t="s">
        <v>2160</v>
      </c>
      <c r="C1959" t="s">
        <v>3</v>
      </c>
      <c r="D1959" t="s">
        <v>2161</v>
      </c>
      <c r="E1959" t="str">
        <f>_xlfn.XLOOKUP(D1959,Planilha2!A:A,Planilha2!B:B)</f>
        <v>CC Manutençao</v>
      </c>
      <c r="F1959" s="2">
        <v>45344</v>
      </c>
      <c r="G1959" t="s">
        <v>2309</v>
      </c>
      <c r="H1959" s="10" t="s">
        <v>5748</v>
      </c>
      <c r="I1959" t="s">
        <v>3043</v>
      </c>
      <c r="J1959" t="s">
        <v>3044</v>
      </c>
      <c r="K1959" t="s">
        <v>1146</v>
      </c>
      <c r="L1959" t="str">
        <f t="shared" si="60"/>
        <v>Material</v>
      </c>
      <c r="M1959" t="s">
        <v>0</v>
      </c>
      <c r="N1959" t="s">
        <v>0</v>
      </c>
      <c r="O1959" t="s">
        <v>2165</v>
      </c>
      <c r="P1959">
        <v>1118</v>
      </c>
      <c r="Q1959" t="str">
        <f>_xlfn.XLOOKUP(P1959,Planilha1!$A$2:$A$3,Planilha1!$B$2:$B$3)</f>
        <v>Riocentro</v>
      </c>
      <c r="R1959" t="s">
        <v>2297</v>
      </c>
      <c r="S1959" s="3">
        <v>20</v>
      </c>
      <c r="T1959" t="s">
        <v>210</v>
      </c>
      <c r="U1959" s="3">
        <v>20</v>
      </c>
      <c r="V1959" t="s">
        <v>210</v>
      </c>
      <c r="W1959" s="4">
        <v>5.0999999999999996</v>
      </c>
      <c r="X1959" s="17">
        <f t="shared" si="61"/>
        <v>102</v>
      </c>
      <c r="Y1959" t="s">
        <v>11</v>
      </c>
      <c r="Z1959" s="3">
        <v>1</v>
      </c>
      <c r="AA1959" s="3">
        <v>0</v>
      </c>
      <c r="AB1959" s="3">
        <v>0</v>
      </c>
      <c r="AC1959" s="3">
        <v>0</v>
      </c>
      <c r="AD1959" s="4">
        <v>0</v>
      </c>
      <c r="AE1959" s="3">
        <v>0</v>
      </c>
      <c r="AF1959" s="4">
        <v>0</v>
      </c>
      <c r="AG1959" s="3">
        <v>1</v>
      </c>
      <c r="AH1959" s="4">
        <v>0</v>
      </c>
      <c r="AI1959" s="4">
        <v>0</v>
      </c>
      <c r="AJ1959" s="4">
        <v>0</v>
      </c>
      <c r="AK1959" s="4">
        <v>0</v>
      </c>
      <c r="AL1959" t="s">
        <v>3040</v>
      </c>
      <c r="AM1959" t="s">
        <v>13</v>
      </c>
    </row>
    <row r="1960" spans="1:39" x14ac:dyDescent="0.25">
      <c r="A1960" t="s">
        <v>2188</v>
      </c>
      <c r="B1960" t="s">
        <v>2160</v>
      </c>
      <c r="C1960" t="s">
        <v>3</v>
      </c>
      <c r="D1960" t="s">
        <v>2161</v>
      </c>
      <c r="E1960" t="str">
        <f>_xlfn.XLOOKUP(D1960,Planilha2!A:A,Planilha2!B:B)</f>
        <v>CC Manutençao</v>
      </c>
      <c r="F1960" s="2">
        <v>45344</v>
      </c>
      <c r="G1960" t="s">
        <v>2309</v>
      </c>
      <c r="H1960" s="10" t="s">
        <v>5748</v>
      </c>
      <c r="I1960" t="s">
        <v>3045</v>
      </c>
      <c r="J1960" t="s">
        <v>3046</v>
      </c>
      <c r="K1960" t="s">
        <v>1146</v>
      </c>
      <c r="L1960" t="str">
        <f t="shared" si="60"/>
        <v>Material</v>
      </c>
      <c r="M1960" t="s">
        <v>0</v>
      </c>
      <c r="N1960" t="s">
        <v>0</v>
      </c>
      <c r="O1960" t="s">
        <v>2165</v>
      </c>
      <c r="P1960">
        <v>1118</v>
      </c>
      <c r="Q1960" t="str">
        <f>_xlfn.XLOOKUP(P1960,Planilha1!$A$2:$A$3,Planilha1!$B$2:$B$3)</f>
        <v>Riocentro</v>
      </c>
      <c r="R1960" t="s">
        <v>2297</v>
      </c>
      <c r="S1960" s="3">
        <v>7</v>
      </c>
      <c r="T1960" t="s">
        <v>210</v>
      </c>
      <c r="U1960" s="3">
        <v>7</v>
      </c>
      <c r="V1960" t="s">
        <v>210</v>
      </c>
      <c r="W1960" s="4">
        <v>325.2</v>
      </c>
      <c r="X1960" s="17">
        <f t="shared" si="61"/>
        <v>2276.4</v>
      </c>
      <c r="Y1960" t="s">
        <v>11</v>
      </c>
      <c r="Z1960" s="3">
        <v>1</v>
      </c>
      <c r="AA1960" s="3">
        <v>0</v>
      </c>
      <c r="AB1960" s="3">
        <v>0</v>
      </c>
      <c r="AC1960" s="3">
        <v>0</v>
      </c>
      <c r="AD1960" s="4">
        <v>0</v>
      </c>
      <c r="AE1960" s="3">
        <v>0</v>
      </c>
      <c r="AF1960" s="4">
        <v>0</v>
      </c>
      <c r="AG1960" s="3">
        <v>1</v>
      </c>
      <c r="AH1960" s="4">
        <v>0</v>
      </c>
      <c r="AI1960" s="4">
        <v>0</v>
      </c>
      <c r="AJ1960" s="4">
        <v>0</v>
      </c>
      <c r="AK1960" s="4">
        <v>0</v>
      </c>
      <c r="AL1960" t="s">
        <v>3040</v>
      </c>
      <c r="AM1960" t="s">
        <v>13</v>
      </c>
    </row>
    <row r="1961" spans="1:39" x14ac:dyDescent="0.25">
      <c r="A1961" t="s">
        <v>2159</v>
      </c>
      <c r="B1961" t="s">
        <v>2160</v>
      </c>
      <c r="C1961" t="s">
        <v>3</v>
      </c>
      <c r="D1961" t="s">
        <v>2266</v>
      </c>
      <c r="E1961" t="str">
        <f>_xlfn.XLOOKUP(D1961,Planilha2!A:A,Planilha2!B:B)</f>
        <v>Arena Manut</v>
      </c>
      <c r="F1961" s="2">
        <v>45344</v>
      </c>
      <c r="G1961" t="s">
        <v>1420</v>
      </c>
      <c r="H1961" s="10" t="s">
        <v>5701</v>
      </c>
      <c r="I1961" t="s">
        <v>1421</v>
      </c>
      <c r="J1961" t="s">
        <v>2561</v>
      </c>
      <c r="K1961" t="s">
        <v>8</v>
      </c>
      <c r="L1961" t="str">
        <f t="shared" si="60"/>
        <v>Serviço</v>
      </c>
      <c r="M1961" t="s">
        <v>0</v>
      </c>
      <c r="N1961" t="s">
        <v>0</v>
      </c>
      <c r="O1961" t="s">
        <v>2165</v>
      </c>
      <c r="P1961">
        <v>2118</v>
      </c>
      <c r="Q1961" t="str">
        <f>_xlfn.XLOOKUP(P1961,Planilha1!$A$2:$A$3,Planilha1!$B$2:$B$3)</f>
        <v>Arena</v>
      </c>
      <c r="R1961" t="s">
        <v>0</v>
      </c>
      <c r="S1961" s="3">
        <v>1</v>
      </c>
      <c r="T1961" t="s">
        <v>10</v>
      </c>
      <c r="U1961" s="3">
        <v>1</v>
      </c>
      <c r="V1961" t="s">
        <v>10</v>
      </c>
      <c r="W1961" s="4">
        <v>2100</v>
      </c>
      <c r="X1961" s="17">
        <f t="shared" si="61"/>
        <v>2100</v>
      </c>
      <c r="Y1961" t="s">
        <v>11</v>
      </c>
      <c r="Z1961" s="3">
        <v>1</v>
      </c>
      <c r="AA1961" s="3">
        <v>0</v>
      </c>
      <c r="AB1961" s="3">
        <v>0</v>
      </c>
      <c r="AC1961" s="3">
        <v>0</v>
      </c>
      <c r="AD1961" s="4">
        <v>0</v>
      </c>
      <c r="AE1961" s="3">
        <v>0</v>
      </c>
      <c r="AF1961" s="4">
        <v>0</v>
      </c>
      <c r="AG1961" s="3">
        <v>1</v>
      </c>
      <c r="AH1961" s="4">
        <v>0</v>
      </c>
      <c r="AI1961" s="4">
        <v>0</v>
      </c>
      <c r="AJ1961" s="4">
        <v>0</v>
      </c>
      <c r="AK1961" s="4">
        <v>0</v>
      </c>
      <c r="AL1961" t="s">
        <v>3047</v>
      </c>
      <c r="AM1961" t="s">
        <v>13</v>
      </c>
    </row>
    <row r="1962" spans="1:39" x14ac:dyDescent="0.25">
      <c r="A1962" t="s">
        <v>2159</v>
      </c>
      <c r="B1962" t="s">
        <v>2160</v>
      </c>
      <c r="C1962" t="s">
        <v>3</v>
      </c>
      <c r="D1962" t="s">
        <v>2161</v>
      </c>
      <c r="E1962" t="str">
        <f>_xlfn.XLOOKUP(D1962,Planilha2!A:A,Planilha2!B:B)</f>
        <v>CC Manutençao</v>
      </c>
      <c r="F1962" s="2">
        <v>45344</v>
      </c>
      <c r="G1962" t="s">
        <v>3048</v>
      </c>
      <c r="H1962" s="10" t="s">
        <v>5826</v>
      </c>
      <c r="I1962" t="s">
        <v>3049</v>
      </c>
      <c r="J1962" t="s">
        <v>3050</v>
      </c>
      <c r="K1962" t="s">
        <v>3051</v>
      </c>
      <c r="L1962" t="str">
        <f t="shared" si="60"/>
        <v>Material</v>
      </c>
      <c r="M1962" t="s">
        <v>23</v>
      </c>
      <c r="N1962" t="s">
        <v>0</v>
      </c>
      <c r="O1962" t="s">
        <v>2165</v>
      </c>
      <c r="P1962">
        <v>1118</v>
      </c>
      <c r="Q1962" t="str">
        <f>_xlfn.XLOOKUP(P1962,Planilha1!$A$2:$A$3,Planilha1!$B$2:$B$3)</f>
        <v>Riocentro</v>
      </c>
      <c r="R1962" t="s">
        <v>0</v>
      </c>
      <c r="S1962" s="3">
        <v>96</v>
      </c>
      <c r="T1962" t="s">
        <v>210</v>
      </c>
      <c r="U1962" s="3">
        <v>96</v>
      </c>
      <c r="V1962" t="s">
        <v>210</v>
      </c>
      <c r="W1962" s="4">
        <v>0</v>
      </c>
      <c r="X1962" s="17">
        <f t="shared" si="61"/>
        <v>0</v>
      </c>
      <c r="Y1962" t="s">
        <v>11</v>
      </c>
      <c r="Z1962" s="3">
        <v>1</v>
      </c>
      <c r="AA1962" s="3">
        <v>0</v>
      </c>
      <c r="AB1962" s="3">
        <v>0</v>
      </c>
      <c r="AC1962" s="3">
        <v>0</v>
      </c>
      <c r="AD1962" s="4">
        <v>0</v>
      </c>
      <c r="AE1962" s="3">
        <v>0</v>
      </c>
      <c r="AF1962" s="4">
        <v>0</v>
      </c>
      <c r="AG1962" s="3">
        <v>1</v>
      </c>
      <c r="AH1962" s="4">
        <v>0</v>
      </c>
      <c r="AI1962" s="4">
        <v>0</v>
      </c>
      <c r="AJ1962" s="4">
        <v>0</v>
      </c>
      <c r="AK1962" s="4">
        <v>0</v>
      </c>
      <c r="AL1962" t="s">
        <v>3052</v>
      </c>
      <c r="AM1962" t="s">
        <v>13</v>
      </c>
    </row>
    <row r="1963" spans="1:39" x14ac:dyDescent="0.25">
      <c r="A1963" t="s">
        <v>2178</v>
      </c>
      <c r="B1963" t="s">
        <v>2160</v>
      </c>
      <c r="C1963" t="s">
        <v>3</v>
      </c>
      <c r="D1963" t="s">
        <v>2161</v>
      </c>
      <c r="E1963" t="str">
        <f>_xlfn.XLOOKUP(D1963,Planilha2!A:A,Planilha2!B:B)</f>
        <v>CC Manutençao</v>
      </c>
      <c r="F1963" s="2">
        <v>45344</v>
      </c>
      <c r="G1963" t="s">
        <v>3048</v>
      </c>
      <c r="H1963" s="10" t="s">
        <v>5826</v>
      </c>
      <c r="I1963" t="s">
        <v>3049</v>
      </c>
      <c r="J1963" t="s">
        <v>3050</v>
      </c>
      <c r="K1963" t="s">
        <v>3051</v>
      </c>
      <c r="L1963" t="str">
        <f t="shared" si="60"/>
        <v>Material</v>
      </c>
      <c r="M1963" t="s">
        <v>0</v>
      </c>
      <c r="N1963" t="s">
        <v>0</v>
      </c>
      <c r="O1963" t="s">
        <v>2165</v>
      </c>
      <c r="P1963">
        <v>1118</v>
      </c>
      <c r="Q1963" t="str">
        <f>_xlfn.XLOOKUP(P1963,Planilha1!$A$2:$A$3,Planilha1!$B$2:$B$3)</f>
        <v>Riocentro</v>
      </c>
      <c r="R1963" t="s">
        <v>0</v>
      </c>
      <c r="S1963" s="3">
        <v>96</v>
      </c>
      <c r="T1963" t="s">
        <v>210</v>
      </c>
      <c r="U1963" s="3">
        <v>96</v>
      </c>
      <c r="V1963" t="s">
        <v>210</v>
      </c>
      <c r="W1963" s="4">
        <v>30.27</v>
      </c>
      <c r="X1963" s="17">
        <f t="shared" si="61"/>
        <v>2905.92</v>
      </c>
      <c r="Y1963" t="s">
        <v>11</v>
      </c>
      <c r="Z1963" s="3">
        <v>1</v>
      </c>
      <c r="AA1963" s="3">
        <v>0</v>
      </c>
      <c r="AB1963" s="3">
        <v>0</v>
      </c>
      <c r="AC1963" s="3">
        <v>96</v>
      </c>
      <c r="AD1963" s="4">
        <v>2906</v>
      </c>
      <c r="AE1963" s="3">
        <v>0</v>
      </c>
      <c r="AF1963" s="4">
        <v>0</v>
      </c>
      <c r="AG1963" s="3">
        <v>1</v>
      </c>
      <c r="AH1963" s="4">
        <v>0</v>
      </c>
      <c r="AI1963" s="4">
        <v>0</v>
      </c>
      <c r="AJ1963" s="4">
        <v>0</v>
      </c>
      <c r="AK1963" s="4">
        <v>0</v>
      </c>
      <c r="AL1963" t="s">
        <v>3052</v>
      </c>
      <c r="AM1963" t="s">
        <v>13</v>
      </c>
    </row>
    <row r="1964" spans="1:39" x14ac:dyDescent="0.25">
      <c r="A1964" t="s">
        <v>2159</v>
      </c>
      <c r="B1964" t="s">
        <v>2160</v>
      </c>
      <c r="C1964" t="s">
        <v>3</v>
      </c>
      <c r="D1964" t="s">
        <v>2161</v>
      </c>
      <c r="E1964" t="str">
        <f>_xlfn.XLOOKUP(D1964,Planilha2!A:A,Planilha2!B:B)</f>
        <v>CC Manutençao</v>
      </c>
      <c r="F1964" s="2">
        <v>45344</v>
      </c>
      <c r="G1964" t="s">
        <v>5</v>
      </c>
      <c r="H1964" s="10" t="s">
        <v>5589</v>
      </c>
      <c r="I1964" t="s">
        <v>254</v>
      </c>
      <c r="J1964" t="s">
        <v>255</v>
      </c>
      <c r="K1964" t="s">
        <v>209</v>
      </c>
      <c r="L1964" t="str">
        <f t="shared" si="60"/>
        <v>Serviço</v>
      </c>
      <c r="M1964" t="s">
        <v>23</v>
      </c>
      <c r="N1964" t="s">
        <v>0</v>
      </c>
      <c r="O1964" t="s">
        <v>2165</v>
      </c>
      <c r="P1964">
        <v>1118</v>
      </c>
      <c r="Q1964" t="str">
        <f>_xlfn.XLOOKUP(P1964,Planilha1!$A$2:$A$3,Planilha1!$B$2:$B$3)</f>
        <v>Riocentro</v>
      </c>
      <c r="R1964" t="s">
        <v>0</v>
      </c>
      <c r="S1964" s="3">
        <v>1</v>
      </c>
      <c r="T1964" t="s">
        <v>210</v>
      </c>
      <c r="U1964" s="3">
        <v>1</v>
      </c>
      <c r="V1964" t="s">
        <v>210</v>
      </c>
      <c r="W1964" s="4">
        <v>1058</v>
      </c>
      <c r="X1964" s="17">
        <f t="shared" si="61"/>
        <v>1058</v>
      </c>
      <c r="Y1964" t="s">
        <v>11</v>
      </c>
      <c r="Z1964" s="3">
        <v>1</v>
      </c>
      <c r="AA1964" s="3">
        <v>0</v>
      </c>
      <c r="AB1964" s="3">
        <v>0</v>
      </c>
      <c r="AC1964" s="3">
        <v>0</v>
      </c>
      <c r="AD1964" s="4">
        <v>0</v>
      </c>
      <c r="AE1964" s="3">
        <v>0</v>
      </c>
      <c r="AF1964" s="4">
        <v>0</v>
      </c>
      <c r="AG1964" s="3">
        <v>1</v>
      </c>
      <c r="AH1964" s="4">
        <v>0</v>
      </c>
      <c r="AI1964" s="4">
        <v>0</v>
      </c>
      <c r="AJ1964" s="4">
        <v>0</v>
      </c>
      <c r="AK1964" s="4">
        <v>0</v>
      </c>
      <c r="AL1964" t="s">
        <v>3053</v>
      </c>
      <c r="AM1964" t="s">
        <v>13</v>
      </c>
    </row>
    <row r="1965" spans="1:39" x14ac:dyDescent="0.25">
      <c r="A1965" t="s">
        <v>2178</v>
      </c>
      <c r="B1965" t="s">
        <v>2160</v>
      </c>
      <c r="C1965" t="s">
        <v>3</v>
      </c>
      <c r="D1965" t="s">
        <v>2161</v>
      </c>
      <c r="E1965" t="str">
        <f>_xlfn.XLOOKUP(D1965,Planilha2!A:A,Planilha2!B:B)</f>
        <v>CC Manutençao</v>
      </c>
      <c r="F1965" s="2">
        <v>45344</v>
      </c>
      <c r="G1965" t="s">
        <v>5</v>
      </c>
      <c r="H1965" s="10" t="s">
        <v>5589</v>
      </c>
      <c r="I1965" t="s">
        <v>254</v>
      </c>
      <c r="J1965" t="s">
        <v>255</v>
      </c>
      <c r="K1965" t="s">
        <v>209</v>
      </c>
      <c r="L1965" t="str">
        <f t="shared" si="60"/>
        <v>Serviço</v>
      </c>
      <c r="M1965" t="s">
        <v>0</v>
      </c>
      <c r="N1965" t="s">
        <v>0</v>
      </c>
      <c r="O1965" t="s">
        <v>2165</v>
      </c>
      <c r="P1965">
        <v>1118</v>
      </c>
      <c r="Q1965" t="str">
        <f>_xlfn.XLOOKUP(P1965,Planilha1!$A$2:$A$3,Planilha1!$B$2:$B$3)</f>
        <v>Riocentro</v>
      </c>
      <c r="R1965" t="s">
        <v>0</v>
      </c>
      <c r="S1965" s="3">
        <v>1</v>
      </c>
      <c r="T1965" t="s">
        <v>210</v>
      </c>
      <c r="U1965" s="3">
        <v>1</v>
      </c>
      <c r="V1965" t="s">
        <v>210</v>
      </c>
      <c r="W1965" s="4">
        <v>1058</v>
      </c>
      <c r="X1965" s="17">
        <f t="shared" si="61"/>
        <v>1058</v>
      </c>
      <c r="Y1965" t="s">
        <v>11</v>
      </c>
      <c r="Z1965" s="3">
        <v>1</v>
      </c>
      <c r="AA1965" s="3">
        <v>0</v>
      </c>
      <c r="AB1965" s="3">
        <v>0</v>
      </c>
      <c r="AC1965" s="3">
        <v>0</v>
      </c>
      <c r="AD1965" s="4">
        <v>0</v>
      </c>
      <c r="AE1965" s="3">
        <v>0</v>
      </c>
      <c r="AF1965" s="4">
        <v>0</v>
      </c>
      <c r="AG1965" s="3">
        <v>1</v>
      </c>
      <c r="AH1965" s="4">
        <v>0</v>
      </c>
      <c r="AI1965" s="4">
        <v>0</v>
      </c>
      <c r="AJ1965" s="4">
        <v>0</v>
      </c>
      <c r="AK1965" s="4">
        <v>0</v>
      </c>
      <c r="AL1965" t="s">
        <v>3053</v>
      </c>
      <c r="AM1965" t="s">
        <v>13</v>
      </c>
    </row>
    <row r="1966" spans="1:39" x14ac:dyDescent="0.25">
      <c r="A1966" t="s">
        <v>2159</v>
      </c>
      <c r="B1966" t="s">
        <v>2160</v>
      </c>
      <c r="C1966" t="s">
        <v>3</v>
      </c>
      <c r="D1966" t="s">
        <v>2161</v>
      </c>
      <c r="E1966" t="str">
        <f>_xlfn.XLOOKUP(D1966,Planilha2!A:A,Planilha2!B:B)</f>
        <v>CC Manutençao</v>
      </c>
      <c r="F1966" s="2">
        <v>45344</v>
      </c>
      <c r="G1966" t="s">
        <v>3054</v>
      </c>
      <c r="H1966" s="10" t="s">
        <v>5827</v>
      </c>
      <c r="I1966" t="s">
        <v>3037</v>
      </c>
      <c r="J1966" t="s">
        <v>3038</v>
      </c>
      <c r="K1966" t="s">
        <v>3039</v>
      </c>
      <c r="L1966" t="str">
        <f t="shared" si="60"/>
        <v>Material</v>
      </c>
      <c r="M1966" t="s">
        <v>0</v>
      </c>
      <c r="N1966" t="s">
        <v>0</v>
      </c>
      <c r="O1966" t="s">
        <v>2165</v>
      </c>
      <c r="P1966">
        <v>1118</v>
      </c>
      <c r="Q1966" t="str">
        <f>_xlfn.XLOOKUP(P1966,Planilha1!$A$2:$A$3,Planilha1!$B$2:$B$3)</f>
        <v>Riocentro</v>
      </c>
      <c r="R1966" t="s">
        <v>2297</v>
      </c>
      <c r="S1966" s="3">
        <v>2</v>
      </c>
      <c r="T1966" t="s">
        <v>2505</v>
      </c>
      <c r="U1966" s="3">
        <v>2</v>
      </c>
      <c r="V1966" t="s">
        <v>2505</v>
      </c>
      <c r="W1966" s="4">
        <v>178.99</v>
      </c>
      <c r="X1966" s="17">
        <f t="shared" si="61"/>
        <v>357.98</v>
      </c>
      <c r="Y1966" t="s">
        <v>11</v>
      </c>
      <c r="Z1966" s="3">
        <v>1</v>
      </c>
      <c r="AA1966" s="3">
        <v>0</v>
      </c>
      <c r="AB1966" s="3">
        <v>0</v>
      </c>
      <c r="AC1966" s="3">
        <v>0</v>
      </c>
      <c r="AD1966" s="4">
        <v>0</v>
      </c>
      <c r="AE1966" s="3">
        <v>0</v>
      </c>
      <c r="AF1966" s="4">
        <v>0</v>
      </c>
      <c r="AG1966" s="3">
        <v>1</v>
      </c>
      <c r="AH1966" s="4">
        <v>0</v>
      </c>
      <c r="AI1966" s="4">
        <v>0</v>
      </c>
      <c r="AJ1966" s="4">
        <v>0</v>
      </c>
      <c r="AK1966" s="4">
        <v>0</v>
      </c>
      <c r="AL1966" t="s">
        <v>3055</v>
      </c>
      <c r="AM1966" t="s">
        <v>13</v>
      </c>
    </row>
    <row r="1967" spans="1:39" x14ac:dyDescent="0.25">
      <c r="A1967" t="s">
        <v>2178</v>
      </c>
      <c r="B1967" t="s">
        <v>2160</v>
      </c>
      <c r="C1967" t="s">
        <v>3</v>
      </c>
      <c r="D1967" t="s">
        <v>2161</v>
      </c>
      <c r="E1967" t="str">
        <f>_xlfn.XLOOKUP(D1967,Planilha2!A:A,Planilha2!B:B)</f>
        <v>CC Manutençao</v>
      </c>
      <c r="F1967" s="2">
        <v>45344</v>
      </c>
      <c r="G1967" t="s">
        <v>3054</v>
      </c>
      <c r="H1967" s="10" t="s">
        <v>5827</v>
      </c>
      <c r="I1967" t="s">
        <v>3056</v>
      </c>
      <c r="J1967" t="s">
        <v>3057</v>
      </c>
      <c r="K1967" t="s">
        <v>1146</v>
      </c>
      <c r="L1967" t="str">
        <f t="shared" si="60"/>
        <v>Material</v>
      </c>
      <c r="M1967" t="s">
        <v>0</v>
      </c>
      <c r="N1967" t="s">
        <v>0</v>
      </c>
      <c r="O1967" t="s">
        <v>2165</v>
      </c>
      <c r="P1967">
        <v>1118</v>
      </c>
      <c r="Q1967" t="str">
        <f>_xlfn.XLOOKUP(P1967,Planilha1!$A$2:$A$3,Planilha1!$B$2:$B$3)</f>
        <v>Riocentro</v>
      </c>
      <c r="R1967" t="s">
        <v>2297</v>
      </c>
      <c r="S1967" s="3">
        <v>20</v>
      </c>
      <c r="T1967" t="s">
        <v>210</v>
      </c>
      <c r="U1967" s="3">
        <v>20</v>
      </c>
      <c r="V1967" t="s">
        <v>210</v>
      </c>
      <c r="W1967" s="4">
        <v>6.37</v>
      </c>
      <c r="X1967" s="17">
        <f t="shared" si="61"/>
        <v>127.4</v>
      </c>
      <c r="Y1967" t="s">
        <v>11</v>
      </c>
      <c r="Z1967" s="3">
        <v>1</v>
      </c>
      <c r="AA1967" s="3">
        <v>0</v>
      </c>
      <c r="AB1967" s="3">
        <v>0</v>
      </c>
      <c r="AC1967" s="3">
        <v>0</v>
      </c>
      <c r="AD1967" s="4">
        <v>0</v>
      </c>
      <c r="AE1967" s="3">
        <v>0</v>
      </c>
      <c r="AF1967" s="4">
        <v>0</v>
      </c>
      <c r="AG1967" s="3">
        <v>1</v>
      </c>
      <c r="AH1967" s="4">
        <v>0</v>
      </c>
      <c r="AI1967" s="4">
        <v>0</v>
      </c>
      <c r="AJ1967" s="4">
        <v>0</v>
      </c>
      <c r="AK1967" s="4">
        <v>0</v>
      </c>
      <c r="AL1967" t="s">
        <v>3055</v>
      </c>
      <c r="AM1967" t="s">
        <v>13</v>
      </c>
    </row>
    <row r="1968" spans="1:39" x14ac:dyDescent="0.25">
      <c r="A1968" t="s">
        <v>2182</v>
      </c>
      <c r="B1968" t="s">
        <v>2160</v>
      </c>
      <c r="C1968" t="s">
        <v>3</v>
      </c>
      <c r="D1968" t="s">
        <v>2161</v>
      </c>
      <c r="E1968" t="str">
        <f>_xlfn.XLOOKUP(D1968,Planilha2!A:A,Planilha2!B:B)</f>
        <v>CC Manutençao</v>
      </c>
      <c r="F1968" s="2">
        <v>45344</v>
      </c>
      <c r="G1968" t="s">
        <v>3054</v>
      </c>
      <c r="H1968" s="10" t="s">
        <v>5827</v>
      </c>
      <c r="I1968" t="s">
        <v>3058</v>
      </c>
      <c r="J1968" t="s">
        <v>3059</v>
      </c>
      <c r="K1968" t="s">
        <v>1146</v>
      </c>
      <c r="L1968" t="str">
        <f t="shared" si="60"/>
        <v>Material</v>
      </c>
      <c r="M1968" t="s">
        <v>0</v>
      </c>
      <c r="N1968" t="s">
        <v>0</v>
      </c>
      <c r="O1968" t="s">
        <v>2165</v>
      </c>
      <c r="P1968">
        <v>1118</v>
      </c>
      <c r="Q1968" t="str">
        <f>_xlfn.XLOOKUP(P1968,Planilha1!$A$2:$A$3,Planilha1!$B$2:$B$3)</f>
        <v>Riocentro</v>
      </c>
      <c r="R1968" t="s">
        <v>2297</v>
      </c>
      <c r="S1968" s="3">
        <v>20</v>
      </c>
      <c r="T1968" t="s">
        <v>210</v>
      </c>
      <c r="U1968" s="3">
        <v>20</v>
      </c>
      <c r="V1968" t="s">
        <v>210</v>
      </c>
      <c r="W1968" s="4">
        <v>4.5</v>
      </c>
      <c r="X1968" s="17">
        <f t="shared" si="61"/>
        <v>90</v>
      </c>
      <c r="Y1968" t="s">
        <v>11</v>
      </c>
      <c r="Z1968" s="3">
        <v>1</v>
      </c>
      <c r="AA1968" s="3">
        <v>0</v>
      </c>
      <c r="AB1968" s="3">
        <v>0</v>
      </c>
      <c r="AC1968" s="3">
        <v>0</v>
      </c>
      <c r="AD1968" s="4">
        <v>0</v>
      </c>
      <c r="AE1968" s="3">
        <v>0</v>
      </c>
      <c r="AF1968" s="4">
        <v>0</v>
      </c>
      <c r="AG1968" s="3">
        <v>1</v>
      </c>
      <c r="AH1968" s="4">
        <v>0</v>
      </c>
      <c r="AI1968" s="4">
        <v>0</v>
      </c>
      <c r="AJ1968" s="4">
        <v>0</v>
      </c>
      <c r="AK1968" s="4">
        <v>0</v>
      </c>
      <c r="AL1968" t="s">
        <v>3055</v>
      </c>
      <c r="AM1968" t="s">
        <v>13</v>
      </c>
    </row>
    <row r="1969" spans="1:39" x14ac:dyDescent="0.25">
      <c r="A1969" t="s">
        <v>2185</v>
      </c>
      <c r="B1969" t="s">
        <v>2160</v>
      </c>
      <c r="C1969" t="s">
        <v>3</v>
      </c>
      <c r="D1969" t="s">
        <v>2161</v>
      </c>
      <c r="E1969" t="str">
        <f>_xlfn.XLOOKUP(D1969,Planilha2!A:A,Planilha2!B:B)</f>
        <v>CC Manutençao</v>
      </c>
      <c r="F1969" s="2">
        <v>45344</v>
      </c>
      <c r="G1969" t="s">
        <v>3054</v>
      </c>
      <c r="H1969" s="10" t="s">
        <v>5827</v>
      </c>
      <c r="I1969" t="s">
        <v>3060</v>
      </c>
      <c r="J1969" t="s">
        <v>3061</v>
      </c>
      <c r="K1969" t="s">
        <v>1146</v>
      </c>
      <c r="L1969" t="str">
        <f t="shared" si="60"/>
        <v>Material</v>
      </c>
      <c r="M1969" t="s">
        <v>0</v>
      </c>
      <c r="N1969" t="s">
        <v>0</v>
      </c>
      <c r="O1969" t="s">
        <v>2165</v>
      </c>
      <c r="P1969">
        <v>1118</v>
      </c>
      <c r="Q1969" t="str">
        <f>_xlfn.XLOOKUP(P1969,Planilha1!$A$2:$A$3,Planilha1!$B$2:$B$3)</f>
        <v>Riocentro</v>
      </c>
      <c r="R1969" t="s">
        <v>2297</v>
      </c>
      <c r="S1969" s="3">
        <v>20</v>
      </c>
      <c r="T1969" t="s">
        <v>210</v>
      </c>
      <c r="U1969" s="3">
        <v>20</v>
      </c>
      <c r="V1969" t="s">
        <v>210</v>
      </c>
      <c r="W1969" s="4">
        <v>4.5</v>
      </c>
      <c r="X1969" s="17">
        <f t="shared" si="61"/>
        <v>90</v>
      </c>
      <c r="Y1969" t="s">
        <v>11</v>
      </c>
      <c r="Z1969" s="3">
        <v>1</v>
      </c>
      <c r="AA1969" s="3">
        <v>0</v>
      </c>
      <c r="AB1969" s="3">
        <v>0</v>
      </c>
      <c r="AC1969" s="3">
        <v>0</v>
      </c>
      <c r="AD1969" s="4">
        <v>0</v>
      </c>
      <c r="AE1969" s="3">
        <v>0</v>
      </c>
      <c r="AF1969" s="4">
        <v>0</v>
      </c>
      <c r="AG1969" s="3">
        <v>1</v>
      </c>
      <c r="AH1969" s="4">
        <v>0</v>
      </c>
      <c r="AI1969" s="4">
        <v>0</v>
      </c>
      <c r="AJ1969" s="4">
        <v>0</v>
      </c>
      <c r="AK1969" s="4">
        <v>0</v>
      </c>
      <c r="AL1969" t="s">
        <v>3055</v>
      </c>
      <c r="AM1969" t="s">
        <v>13</v>
      </c>
    </row>
    <row r="1970" spans="1:39" x14ac:dyDescent="0.25">
      <c r="A1970" t="s">
        <v>2159</v>
      </c>
      <c r="B1970" t="s">
        <v>2160</v>
      </c>
      <c r="C1970" t="s">
        <v>3</v>
      </c>
      <c r="D1970" t="s">
        <v>2234</v>
      </c>
      <c r="E1970" t="str">
        <f>_xlfn.XLOOKUP(D1970,Planilha2!A:A,Planilha2!B:B)</f>
        <v>Arena Operações</v>
      </c>
      <c r="F1970" s="2">
        <v>45344</v>
      </c>
      <c r="G1970" t="s">
        <v>2615</v>
      </c>
      <c r="H1970" s="10" t="s">
        <v>5789</v>
      </c>
      <c r="I1970" t="s">
        <v>3062</v>
      </c>
      <c r="J1970" t="s">
        <v>3063</v>
      </c>
      <c r="K1970" t="s">
        <v>1146</v>
      </c>
      <c r="L1970" t="str">
        <f t="shared" si="60"/>
        <v>Material</v>
      </c>
      <c r="M1970" t="s">
        <v>0</v>
      </c>
      <c r="N1970" t="s">
        <v>0</v>
      </c>
      <c r="O1970" t="s">
        <v>2165</v>
      </c>
      <c r="P1970">
        <v>2118</v>
      </c>
      <c r="Q1970" t="str">
        <f>_xlfn.XLOOKUP(P1970,Planilha1!$A$2:$A$3,Planilha1!$B$2:$B$3)</f>
        <v>Arena</v>
      </c>
      <c r="R1970" t="s">
        <v>2228</v>
      </c>
      <c r="S1970" s="3">
        <v>20</v>
      </c>
      <c r="T1970" t="s">
        <v>210</v>
      </c>
      <c r="U1970" s="3">
        <v>20</v>
      </c>
      <c r="V1970" t="s">
        <v>210</v>
      </c>
      <c r="W1970" s="4">
        <v>9.66</v>
      </c>
      <c r="X1970" s="17">
        <f t="shared" si="61"/>
        <v>193.2</v>
      </c>
      <c r="Y1970" t="s">
        <v>11</v>
      </c>
      <c r="Z1970" s="3">
        <v>1</v>
      </c>
      <c r="AA1970" s="3">
        <v>0</v>
      </c>
      <c r="AB1970" s="3">
        <v>0</v>
      </c>
      <c r="AC1970" s="3">
        <v>20</v>
      </c>
      <c r="AD1970" s="4">
        <v>0</v>
      </c>
      <c r="AE1970" s="3">
        <v>20</v>
      </c>
      <c r="AF1970" s="4">
        <v>193.2</v>
      </c>
      <c r="AG1970" s="3">
        <v>1</v>
      </c>
      <c r="AH1970" s="4">
        <v>0</v>
      </c>
      <c r="AI1970" s="4">
        <v>0</v>
      </c>
      <c r="AJ1970" s="4">
        <v>0</v>
      </c>
      <c r="AK1970" s="4">
        <v>0</v>
      </c>
      <c r="AL1970" t="s">
        <v>3064</v>
      </c>
      <c r="AM1970" t="s">
        <v>13</v>
      </c>
    </row>
    <row r="1971" spans="1:39" x14ac:dyDescent="0.25">
      <c r="A1971" t="s">
        <v>2178</v>
      </c>
      <c r="B1971" t="s">
        <v>2160</v>
      </c>
      <c r="C1971" t="s">
        <v>3</v>
      </c>
      <c r="D1971" t="s">
        <v>2234</v>
      </c>
      <c r="E1971" t="str">
        <f>_xlfn.XLOOKUP(D1971,Planilha2!A:A,Planilha2!B:B)</f>
        <v>Arena Operações</v>
      </c>
      <c r="F1971" s="2">
        <v>45344</v>
      </c>
      <c r="G1971" t="s">
        <v>2615</v>
      </c>
      <c r="H1971" s="10" t="s">
        <v>5789</v>
      </c>
      <c r="I1971" t="s">
        <v>3065</v>
      </c>
      <c r="J1971" t="s">
        <v>3066</v>
      </c>
      <c r="K1971" t="s">
        <v>1146</v>
      </c>
      <c r="L1971" t="str">
        <f t="shared" si="60"/>
        <v>Material</v>
      </c>
      <c r="M1971" t="s">
        <v>0</v>
      </c>
      <c r="N1971" t="s">
        <v>0</v>
      </c>
      <c r="O1971" t="s">
        <v>2165</v>
      </c>
      <c r="P1971">
        <v>2118</v>
      </c>
      <c r="Q1971" t="str">
        <f>_xlfn.XLOOKUP(P1971,Planilha1!$A$2:$A$3,Planilha1!$B$2:$B$3)</f>
        <v>Arena</v>
      </c>
      <c r="R1971" t="s">
        <v>0</v>
      </c>
      <c r="S1971" s="3">
        <v>6</v>
      </c>
      <c r="T1971" t="s">
        <v>210</v>
      </c>
      <c r="U1971" s="3">
        <v>6</v>
      </c>
      <c r="V1971" t="s">
        <v>210</v>
      </c>
      <c r="W1971" s="4">
        <v>41.4</v>
      </c>
      <c r="X1971" s="17">
        <f t="shared" si="61"/>
        <v>248.39999999999998</v>
      </c>
      <c r="Y1971" t="s">
        <v>11</v>
      </c>
      <c r="Z1971" s="3">
        <v>1</v>
      </c>
      <c r="AA1971" s="3">
        <v>0</v>
      </c>
      <c r="AB1971" s="3">
        <v>0</v>
      </c>
      <c r="AC1971" s="3">
        <v>6</v>
      </c>
      <c r="AD1971" s="4">
        <v>0</v>
      </c>
      <c r="AE1971" s="3">
        <v>6</v>
      </c>
      <c r="AF1971" s="4">
        <v>248.4</v>
      </c>
      <c r="AG1971" s="3">
        <v>1</v>
      </c>
      <c r="AH1971" s="4">
        <v>0</v>
      </c>
      <c r="AI1971" s="4">
        <v>0</v>
      </c>
      <c r="AJ1971" s="4">
        <v>0</v>
      </c>
      <c r="AK1971" s="4">
        <v>0</v>
      </c>
      <c r="AL1971" t="s">
        <v>3064</v>
      </c>
      <c r="AM1971" t="s">
        <v>13</v>
      </c>
    </row>
    <row r="1972" spans="1:39" x14ac:dyDescent="0.25">
      <c r="A1972" t="s">
        <v>2182</v>
      </c>
      <c r="B1972" t="s">
        <v>2160</v>
      </c>
      <c r="C1972" t="s">
        <v>3</v>
      </c>
      <c r="D1972" t="s">
        <v>2234</v>
      </c>
      <c r="E1972" t="str">
        <f>_xlfn.XLOOKUP(D1972,Planilha2!A:A,Planilha2!B:B)</f>
        <v>Arena Operações</v>
      </c>
      <c r="F1972" s="2">
        <v>45344</v>
      </c>
      <c r="G1972" t="s">
        <v>2615</v>
      </c>
      <c r="H1972" s="10" t="s">
        <v>5789</v>
      </c>
      <c r="I1972" t="s">
        <v>3067</v>
      </c>
      <c r="J1972" t="s">
        <v>3068</v>
      </c>
      <c r="K1972" t="s">
        <v>2181</v>
      </c>
      <c r="L1972" t="str">
        <f t="shared" si="60"/>
        <v>Material</v>
      </c>
      <c r="M1972" t="s">
        <v>0</v>
      </c>
      <c r="N1972" t="s">
        <v>0</v>
      </c>
      <c r="O1972" t="s">
        <v>2165</v>
      </c>
      <c r="P1972">
        <v>2118</v>
      </c>
      <c r="Q1972" t="str">
        <f>_xlfn.XLOOKUP(P1972,Planilha1!$A$2:$A$3,Planilha1!$B$2:$B$3)</f>
        <v>Arena</v>
      </c>
      <c r="R1972" t="s">
        <v>0</v>
      </c>
      <c r="S1972" s="3">
        <v>10</v>
      </c>
      <c r="T1972" t="s">
        <v>210</v>
      </c>
      <c r="U1972" s="3">
        <v>10</v>
      </c>
      <c r="V1972" t="s">
        <v>210</v>
      </c>
      <c r="W1972" s="4">
        <v>11</v>
      </c>
      <c r="X1972" s="17">
        <f t="shared" si="61"/>
        <v>110</v>
      </c>
      <c r="Y1972" t="s">
        <v>11</v>
      </c>
      <c r="Z1972" s="3">
        <v>1</v>
      </c>
      <c r="AA1972" s="3">
        <v>0</v>
      </c>
      <c r="AB1972" s="3">
        <v>0</v>
      </c>
      <c r="AC1972" s="3">
        <v>10</v>
      </c>
      <c r="AD1972" s="4">
        <v>0</v>
      </c>
      <c r="AE1972" s="3">
        <v>10</v>
      </c>
      <c r="AF1972" s="4">
        <v>110</v>
      </c>
      <c r="AG1972" s="3">
        <v>1</v>
      </c>
      <c r="AH1972" s="4">
        <v>0</v>
      </c>
      <c r="AI1972" s="4">
        <v>0</v>
      </c>
      <c r="AJ1972" s="4">
        <v>0</v>
      </c>
      <c r="AK1972" s="4">
        <v>0</v>
      </c>
      <c r="AL1972" t="s">
        <v>3064</v>
      </c>
      <c r="AM1972" t="s">
        <v>13</v>
      </c>
    </row>
    <row r="1973" spans="1:39" x14ac:dyDescent="0.25">
      <c r="A1973" t="s">
        <v>2185</v>
      </c>
      <c r="B1973" t="s">
        <v>2160</v>
      </c>
      <c r="C1973" t="s">
        <v>3</v>
      </c>
      <c r="D1973" t="s">
        <v>2234</v>
      </c>
      <c r="E1973" t="str">
        <f>_xlfn.XLOOKUP(D1973,Planilha2!A:A,Planilha2!B:B)</f>
        <v>Arena Operações</v>
      </c>
      <c r="F1973" s="2">
        <v>45344</v>
      </c>
      <c r="G1973" t="s">
        <v>2615</v>
      </c>
      <c r="H1973" s="10" t="s">
        <v>5789</v>
      </c>
      <c r="I1973" t="s">
        <v>3069</v>
      </c>
      <c r="J1973" t="s">
        <v>3070</v>
      </c>
      <c r="K1973" t="s">
        <v>2192</v>
      </c>
      <c r="L1973" t="str">
        <f t="shared" si="60"/>
        <v>Material</v>
      </c>
      <c r="M1973" t="s">
        <v>0</v>
      </c>
      <c r="N1973" t="s">
        <v>0</v>
      </c>
      <c r="O1973" t="s">
        <v>2165</v>
      </c>
      <c r="P1973">
        <v>2118</v>
      </c>
      <c r="Q1973" t="str">
        <f>_xlfn.XLOOKUP(P1973,Planilha1!$A$2:$A$3,Planilha1!$B$2:$B$3)</f>
        <v>Arena</v>
      </c>
      <c r="R1973" t="s">
        <v>0</v>
      </c>
      <c r="S1973" s="3">
        <v>10</v>
      </c>
      <c r="T1973" t="s">
        <v>210</v>
      </c>
      <c r="U1973" s="3">
        <v>10</v>
      </c>
      <c r="V1973" t="s">
        <v>210</v>
      </c>
      <c r="W1973" s="4">
        <v>14.49</v>
      </c>
      <c r="X1973" s="17">
        <f t="shared" si="61"/>
        <v>144.9</v>
      </c>
      <c r="Y1973" t="s">
        <v>11</v>
      </c>
      <c r="Z1973" s="3">
        <v>1</v>
      </c>
      <c r="AA1973" s="3">
        <v>0</v>
      </c>
      <c r="AB1973" s="3">
        <v>0</v>
      </c>
      <c r="AC1973" s="3">
        <v>10</v>
      </c>
      <c r="AD1973" s="4">
        <v>0</v>
      </c>
      <c r="AE1973" s="3">
        <v>10</v>
      </c>
      <c r="AF1973" s="4">
        <v>144.9</v>
      </c>
      <c r="AG1973" s="3">
        <v>1</v>
      </c>
      <c r="AH1973" s="4">
        <v>0</v>
      </c>
      <c r="AI1973" s="4">
        <v>0</v>
      </c>
      <c r="AJ1973" s="4">
        <v>0</v>
      </c>
      <c r="AK1973" s="4">
        <v>0</v>
      </c>
      <c r="AL1973" t="s">
        <v>3064</v>
      </c>
      <c r="AM1973" t="s">
        <v>13</v>
      </c>
    </row>
    <row r="1974" spans="1:39" x14ac:dyDescent="0.25">
      <c r="A1974" t="s">
        <v>2188</v>
      </c>
      <c r="B1974" t="s">
        <v>2160</v>
      </c>
      <c r="C1974" t="s">
        <v>3</v>
      </c>
      <c r="D1974" t="s">
        <v>2234</v>
      </c>
      <c r="E1974" t="str">
        <f>_xlfn.XLOOKUP(D1974,Planilha2!A:A,Planilha2!B:B)</f>
        <v>Arena Operações</v>
      </c>
      <c r="F1974" s="2">
        <v>45344</v>
      </c>
      <c r="G1974" t="s">
        <v>2615</v>
      </c>
      <c r="H1974" s="10" t="s">
        <v>5789</v>
      </c>
      <c r="I1974" t="s">
        <v>3071</v>
      </c>
      <c r="J1974" t="s">
        <v>3072</v>
      </c>
      <c r="K1974" t="s">
        <v>1146</v>
      </c>
      <c r="L1974" t="str">
        <f t="shared" si="60"/>
        <v>Material</v>
      </c>
      <c r="M1974" t="s">
        <v>0</v>
      </c>
      <c r="N1974" t="s">
        <v>0</v>
      </c>
      <c r="O1974" t="s">
        <v>2165</v>
      </c>
      <c r="P1974">
        <v>2118</v>
      </c>
      <c r="Q1974" t="str">
        <f>_xlfn.XLOOKUP(P1974,Planilha1!$A$2:$A$3,Planilha1!$B$2:$B$3)</f>
        <v>Arena</v>
      </c>
      <c r="R1974" t="s">
        <v>0</v>
      </c>
      <c r="S1974" s="3">
        <v>6</v>
      </c>
      <c r="T1974" t="s">
        <v>210</v>
      </c>
      <c r="U1974" s="3">
        <v>6</v>
      </c>
      <c r="V1974" t="s">
        <v>210</v>
      </c>
      <c r="W1974" s="4">
        <v>75</v>
      </c>
      <c r="X1974" s="17">
        <f t="shared" si="61"/>
        <v>450</v>
      </c>
      <c r="Y1974" t="s">
        <v>11</v>
      </c>
      <c r="Z1974" s="3">
        <v>1</v>
      </c>
      <c r="AA1974" s="3">
        <v>0</v>
      </c>
      <c r="AB1974" s="3">
        <v>0</v>
      </c>
      <c r="AC1974" s="3">
        <v>6</v>
      </c>
      <c r="AD1974" s="4">
        <v>0</v>
      </c>
      <c r="AE1974" s="3">
        <v>6</v>
      </c>
      <c r="AF1974" s="4">
        <v>450</v>
      </c>
      <c r="AG1974" s="3">
        <v>1</v>
      </c>
      <c r="AH1974" s="4">
        <v>0</v>
      </c>
      <c r="AI1974" s="4">
        <v>0</v>
      </c>
      <c r="AJ1974" s="4">
        <v>0</v>
      </c>
      <c r="AK1974" s="4">
        <v>0</v>
      </c>
      <c r="AL1974" t="s">
        <v>3064</v>
      </c>
      <c r="AM1974" t="s">
        <v>13</v>
      </c>
    </row>
    <row r="1975" spans="1:39" x14ac:dyDescent="0.25">
      <c r="A1975" t="s">
        <v>2189</v>
      </c>
      <c r="B1975" t="s">
        <v>2160</v>
      </c>
      <c r="C1975" t="s">
        <v>3</v>
      </c>
      <c r="D1975" t="s">
        <v>2234</v>
      </c>
      <c r="E1975" t="str">
        <f>_xlfn.XLOOKUP(D1975,Planilha2!A:A,Planilha2!B:B)</f>
        <v>Arena Operações</v>
      </c>
      <c r="F1975" s="2">
        <v>45344</v>
      </c>
      <c r="G1975" t="s">
        <v>2615</v>
      </c>
      <c r="H1975" s="10" t="s">
        <v>5789</v>
      </c>
      <c r="I1975" t="s">
        <v>3073</v>
      </c>
      <c r="J1975" t="s">
        <v>3074</v>
      </c>
      <c r="K1975" t="s">
        <v>1146</v>
      </c>
      <c r="L1975" t="str">
        <f t="shared" si="60"/>
        <v>Material</v>
      </c>
      <c r="M1975" t="s">
        <v>0</v>
      </c>
      <c r="N1975" t="s">
        <v>0</v>
      </c>
      <c r="O1975" t="s">
        <v>2165</v>
      </c>
      <c r="P1975">
        <v>2118</v>
      </c>
      <c r="Q1975" t="str">
        <f>_xlfn.XLOOKUP(P1975,Planilha1!$A$2:$A$3,Planilha1!$B$2:$B$3)</f>
        <v>Arena</v>
      </c>
      <c r="R1975" t="s">
        <v>0</v>
      </c>
      <c r="S1975" s="3">
        <v>5</v>
      </c>
      <c r="T1975" t="s">
        <v>210</v>
      </c>
      <c r="U1975" s="3">
        <v>5</v>
      </c>
      <c r="V1975" t="s">
        <v>210</v>
      </c>
      <c r="W1975" s="4">
        <v>94.53</v>
      </c>
      <c r="X1975" s="17">
        <f t="shared" si="61"/>
        <v>472.65</v>
      </c>
      <c r="Y1975" t="s">
        <v>11</v>
      </c>
      <c r="Z1975" s="3">
        <v>1</v>
      </c>
      <c r="AA1975" s="3">
        <v>0</v>
      </c>
      <c r="AB1975" s="3">
        <v>0</v>
      </c>
      <c r="AC1975" s="3">
        <v>5</v>
      </c>
      <c r="AD1975" s="4">
        <v>0</v>
      </c>
      <c r="AE1975" s="3">
        <v>5</v>
      </c>
      <c r="AF1975" s="4">
        <v>472.65</v>
      </c>
      <c r="AG1975" s="3">
        <v>1</v>
      </c>
      <c r="AH1975" s="4">
        <v>0</v>
      </c>
      <c r="AI1975" s="4">
        <v>0</v>
      </c>
      <c r="AJ1975" s="4">
        <v>0</v>
      </c>
      <c r="AK1975" s="4">
        <v>0</v>
      </c>
      <c r="AL1975" t="s">
        <v>3064</v>
      </c>
      <c r="AM1975" t="s">
        <v>13</v>
      </c>
    </row>
    <row r="1976" spans="1:39" x14ac:dyDescent="0.25">
      <c r="A1976" t="s">
        <v>2193</v>
      </c>
      <c r="B1976" t="s">
        <v>2160</v>
      </c>
      <c r="C1976" t="s">
        <v>3</v>
      </c>
      <c r="D1976" t="s">
        <v>2234</v>
      </c>
      <c r="E1976" t="str">
        <f>_xlfn.XLOOKUP(D1976,Planilha2!A:A,Planilha2!B:B)</f>
        <v>Arena Operações</v>
      </c>
      <c r="F1976" s="2">
        <v>45344</v>
      </c>
      <c r="G1976" t="s">
        <v>2615</v>
      </c>
      <c r="H1976" s="10" t="s">
        <v>5789</v>
      </c>
      <c r="I1976" t="s">
        <v>3075</v>
      </c>
      <c r="J1976" t="s">
        <v>3076</v>
      </c>
      <c r="K1976" t="s">
        <v>2192</v>
      </c>
      <c r="L1976" t="str">
        <f t="shared" si="60"/>
        <v>Material</v>
      </c>
      <c r="M1976" t="s">
        <v>0</v>
      </c>
      <c r="N1976" t="s">
        <v>0</v>
      </c>
      <c r="O1976" t="s">
        <v>2165</v>
      </c>
      <c r="P1976">
        <v>2118</v>
      </c>
      <c r="Q1976" t="str">
        <f>_xlfn.XLOOKUP(P1976,Planilha1!$A$2:$A$3,Planilha1!$B$2:$B$3)</f>
        <v>Arena</v>
      </c>
      <c r="R1976" t="s">
        <v>0</v>
      </c>
      <c r="S1976" s="3">
        <v>5</v>
      </c>
      <c r="T1976" t="s">
        <v>2711</v>
      </c>
      <c r="U1976" s="3">
        <v>5</v>
      </c>
      <c r="V1976" t="s">
        <v>2711</v>
      </c>
      <c r="W1976" s="4">
        <v>8.99</v>
      </c>
      <c r="X1976" s="17">
        <f t="shared" si="61"/>
        <v>44.95</v>
      </c>
      <c r="Y1976" t="s">
        <v>11</v>
      </c>
      <c r="Z1976" s="3">
        <v>1</v>
      </c>
      <c r="AA1976" s="3">
        <v>0</v>
      </c>
      <c r="AB1976" s="3">
        <v>0</v>
      </c>
      <c r="AC1976" s="3">
        <v>5</v>
      </c>
      <c r="AD1976" s="4">
        <v>0</v>
      </c>
      <c r="AE1976" s="3">
        <v>5</v>
      </c>
      <c r="AF1976" s="4">
        <v>44.95</v>
      </c>
      <c r="AG1976" s="3">
        <v>1</v>
      </c>
      <c r="AH1976" s="4">
        <v>0</v>
      </c>
      <c r="AI1976" s="4">
        <v>0</v>
      </c>
      <c r="AJ1976" s="4">
        <v>0</v>
      </c>
      <c r="AK1976" s="4">
        <v>0</v>
      </c>
      <c r="AL1976" t="s">
        <v>3064</v>
      </c>
      <c r="AM1976" t="s">
        <v>13</v>
      </c>
    </row>
    <row r="1977" spans="1:39" x14ac:dyDescent="0.25">
      <c r="A1977" t="s">
        <v>2159</v>
      </c>
      <c r="B1977" t="s">
        <v>2160</v>
      </c>
      <c r="C1977" t="s">
        <v>3</v>
      </c>
      <c r="D1977" t="s">
        <v>2161</v>
      </c>
      <c r="E1977" t="str">
        <f>_xlfn.XLOOKUP(D1977,Planilha2!A:A,Planilha2!B:B)</f>
        <v>CC Manutençao</v>
      </c>
      <c r="F1977" s="2">
        <v>45345</v>
      </c>
      <c r="G1977" t="s">
        <v>3077</v>
      </c>
      <c r="H1977" s="10" t="s">
        <v>5828</v>
      </c>
      <c r="I1977" t="s">
        <v>3078</v>
      </c>
      <c r="J1977" t="s">
        <v>3079</v>
      </c>
      <c r="K1977" t="s">
        <v>1146</v>
      </c>
      <c r="L1977" t="str">
        <f t="shared" si="60"/>
        <v>Material</v>
      </c>
      <c r="M1977" t="s">
        <v>0</v>
      </c>
      <c r="N1977" t="s">
        <v>0</v>
      </c>
      <c r="O1977" t="s">
        <v>2165</v>
      </c>
      <c r="P1977">
        <v>1118</v>
      </c>
      <c r="Q1977" t="str">
        <f>_xlfn.XLOOKUP(P1977,Planilha1!$A$2:$A$3,Planilha1!$B$2:$B$3)</f>
        <v>Riocentro</v>
      </c>
      <c r="R1977" t="s">
        <v>0</v>
      </c>
      <c r="S1977" s="3">
        <v>2</v>
      </c>
      <c r="T1977" t="s">
        <v>2317</v>
      </c>
      <c r="U1977" s="3">
        <v>2</v>
      </c>
      <c r="V1977" t="s">
        <v>2317</v>
      </c>
      <c r="W1977" s="4">
        <v>319.5</v>
      </c>
      <c r="X1977" s="17">
        <f t="shared" si="61"/>
        <v>639</v>
      </c>
      <c r="Y1977" t="s">
        <v>11</v>
      </c>
      <c r="Z1977" s="3">
        <v>1</v>
      </c>
      <c r="AA1977" s="3">
        <v>0</v>
      </c>
      <c r="AB1977" s="3">
        <v>0</v>
      </c>
      <c r="AC1977" s="3">
        <v>0</v>
      </c>
      <c r="AD1977" s="4">
        <v>0</v>
      </c>
      <c r="AE1977" s="3">
        <v>0</v>
      </c>
      <c r="AF1977" s="4">
        <v>0</v>
      </c>
      <c r="AG1977" s="3">
        <v>1</v>
      </c>
      <c r="AH1977" s="4">
        <v>0</v>
      </c>
      <c r="AI1977" s="4">
        <v>0</v>
      </c>
      <c r="AJ1977" s="4">
        <v>0</v>
      </c>
      <c r="AK1977" s="4">
        <v>0</v>
      </c>
      <c r="AL1977" t="s">
        <v>3080</v>
      </c>
      <c r="AM1977" t="s">
        <v>13</v>
      </c>
    </row>
    <row r="1978" spans="1:39" x14ac:dyDescent="0.25">
      <c r="A1978" t="s">
        <v>2178</v>
      </c>
      <c r="B1978" t="s">
        <v>2160</v>
      </c>
      <c r="C1978" t="s">
        <v>3</v>
      </c>
      <c r="D1978" t="s">
        <v>2161</v>
      </c>
      <c r="E1978" t="str">
        <f>_xlfn.XLOOKUP(D1978,Planilha2!A:A,Planilha2!B:B)</f>
        <v>CC Manutençao</v>
      </c>
      <c r="F1978" s="2">
        <v>45345</v>
      </c>
      <c r="G1978" t="s">
        <v>3077</v>
      </c>
      <c r="H1978" s="10" t="s">
        <v>5828</v>
      </c>
      <c r="I1978" t="s">
        <v>3081</v>
      </c>
      <c r="J1978" t="s">
        <v>3082</v>
      </c>
      <c r="K1978" t="s">
        <v>1146</v>
      </c>
      <c r="L1978" t="str">
        <f t="shared" si="60"/>
        <v>Material</v>
      </c>
      <c r="M1978" t="s">
        <v>0</v>
      </c>
      <c r="N1978" t="s">
        <v>0</v>
      </c>
      <c r="O1978" t="s">
        <v>2165</v>
      </c>
      <c r="P1978">
        <v>1118</v>
      </c>
      <c r="Q1978" t="str">
        <f>_xlfn.XLOOKUP(P1978,Planilha1!$A$2:$A$3,Planilha1!$B$2:$B$3)</f>
        <v>Riocentro</v>
      </c>
      <c r="R1978" t="s">
        <v>0</v>
      </c>
      <c r="S1978" s="3">
        <v>5</v>
      </c>
      <c r="T1978" t="s">
        <v>2317</v>
      </c>
      <c r="U1978" s="3">
        <v>5</v>
      </c>
      <c r="V1978" t="s">
        <v>2317</v>
      </c>
      <c r="W1978" s="4">
        <v>271.48</v>
      </c>
      <c r="X1978" s="17">
        <f t="shared" si="61"/>
        <v>1357.4</v>
      </c>
      <c r="Y1978" t="s">
        <v>11</v>
      </c>
      <c r="Z1978" s="3">
        <v>1</v>
      </c>
      <c r="AA1978" s="3">
        <v>0</v>
      </c>
      <c r="AB1978" s="3">
        <v>0</v>
      </c>
      <c r="AC1978" s="3">
        <v>0</v>
      </c>
      <c r="AD1978" s="4">
        <v>0</v>
      </c>
      <c r="AE1978" s="3">
        <v>0</v>
      </c>
      <c r="AF1978" s="4">
        <v>0</v>
      </c>
      <c r="AG1978" s="3">
        <v>1</v>
      </c>
      <c r="AH1978" s="4">
        <v>0</v>
      </c>
      <c r="AI1978" s="4">
        <v>0</v>
      </c>
      <c r="AJ1978" s="4">
        <v>0</v>
      </c>
      <c r="AK1978" s="4">
        <v>0</v>
      </c>
      <c r="AL1978" t="s">
        <v>3080</v>
      </c>
      <c r="AM1978" t="s">
        <v>13</v>
      </c>
    </row>
    <row r="1979" spans="1:39" x14ac:dyDescent="0.25">
      <c r="A1979" t="s">
        <v>2182</v>
      </c>
      <c r="B1979" t="s">
        <v>2160</v>
      </c>
      <c r="C1979" t="s">
        <v>3</v>
      </c>
      <c r="D1979" t="s">
        <v>2161</v>
      </c>
      <c r="E1979" t="str">
        <f>_xlfn.XLOOKUP(D1979,Planilha2!A:A,Planilha2!B:B)</f>
        <v>CC Manutençao</v>
      </c>
      <c r="F1979" s="2">
        <v>45345</v>
      </c>
      <c r="G1979" t="s">
        <v>3077</v>
      </c>
      <c r="H1979" s="10" t="s">
        <v>5828</v>
      </c>
      <c r="I1979" t="s">
        <v>3083</v>
      </c>
      <c r="J1979" t="s">
        <v>3084</v>
      </c>
      <c r="K1979" t="s">
        <v>1146</v>
      </c>
      <c r="L1979" t="str">
        <f t="shared" si="60"/>
        <v>Material</v>
      </c>
      <c r="M1979" t="s">
        <v>0</v>
      </c>
      <c r="N1979" t="s">
        <v>0</v>
      </c>
      <c r="O1979" t="s">
        <v>2165</v>
      </c>
      <c r="P1979">
        <v>1118</v>
      </c>
      <c r="Q1979" t="str">
        <f>_xlfn.XLOOKUP(P1979,Planilha1!$A$2:$A$3,Planilha1!$B$2:$B$3)</f>
        <v>Riocentro</v>
      </c>
      <c r="R1979" t="s">
        <v>0</v>
      </c>
      <c r="S1979" s="3">
        <v>5</v>
      </c>
      <c r="T1979" t="s">
        <v>2317</v>
      </c>
      <c r="U1979" s="3">
        <v>5</v>
      </c>
      <c r="V1979" t="s">
        <v>2317</v>
      </c>
      <c r="W1979" s="4">
        <v>353.98</v>
      </c>
      <c r="X1979" s="17">
        <f t="shared" si="61"/>
        <v>1769.9</v>
      </c>
      <c r="Y1979" t="s">
        <v>11</v>
      </c>
      <c r="Z1979" s="3">
        <v>1</v>
      </c>
      <c r="AA1979" s="3">
        <v>0</v>
      </c>
      <c r="AB1979" s="3">
        <v>0</v>
      </c>
      <c r="AC1979" s="3">
        <v>0</v>
      </c>
      <c r="AD1979" s="4">
        <v>0</v>
      </c>
      <c r="AE1979" s="3">
        <v>0</v>
      </c>
      <c r="AF1979" s="4">
        <v>0</v>
      </c>
      <c r="AG1979" s="3">
        <v>1</v>
      </c>
      <c r="AH1979" s="4">
        <v>0</v>
      </c>
      <c r="AI1979" s="4">
        <v>0</v>
      </c>
      <c r="AJ1979" s="4">
        <v>0</v>
      </c>
      <c r="AK1979" s="4">
        <v>0</v>
      </c>
      <c r="AL1979" t="s">
        <v>3080</v>
      </c>
      <c r="AM1979" t="s">
        <v>13</v>
      </c>
    </row>
    <row r="1980" spans="1:39" x14ac:dyDescent="0.25">
      <c r="A1980" t="s">
        <v>2159</v>
      </c>
      <c r="B1980" t="s">
        <v>2160</v>
      </c>
      <c r="C1980" t="s">
        <v>3</v>
      </c>
      <c r="D1980" t="s">
        <v>2475</v>
      </c>
      <c r="E1980" t="str">
        <f>_xlfn.XLOOKUP(D1980,Planilha2!A:A,Planilha2!B:B)</f>
        <v>CC Comercial</v>
      </c>
      <c r="F1980" s="2">
        <v>45345</v>
      </c>
      <c r="G1980" t="s">
        <v>3085</v>
      </c>
      <c r="H1980" s="10" t="s">
        <v>5829</v>
      </c>
      <c r="I1980" t="s">
        <v>2477</v>
      </c>
      <c r="J1980" t="s">
        <v>2478</v>
      </c>
      <c r="K1980" t="s">
        <v>8</v>
      </c>
      <c r="L1980" t="str">
        <f t="shared" si="60"/>
        <v>Serviço</v>
      </c>
      <c r="M1980" t="s">
        <v>0</v>
      </c>
      <c r="N1980" t="s">
        <v>0</v>
      </c>
      <c r="O1980" t="s">
        <v>2165</v>
      </c>
      <c r="P1980">
        <v>1118</v>
      </c>
      <c r="Q1980" t="str">
        <f>_xlfn.XLOOKUP(P1980,Planilha1!$A$2:$A$3,Planilha1!$B$2:$B$3)</f>
        <v>Riocentro</v>
      </c>
      <c r="R1980" t="s">
        <v>0</v>
      </c>
      <c r="S1980" s="5">
        <v>13656.07</v>
      </c>
      <c r="T1980" t="s">
        <v>10</v>
      </c>
      <c r="U1980" s="5">
        <v>13656.07</v>
      </c>
      <c r="V1980" t="s">
        <v>10</v>
      </c>
      <c r="W1980" s="4">
        <v>1</v>
      </c>
      <c r="X1980" s="17">
        <f t="shared" si="61"/>
        <v>13656.07</v>
      </c>
      <c r="Y1980" t="s">
        <v>11</v>
      </c>
      <c r="Z1980" s="3">
        <v>1</v>
      </c>
      <c r="AA1980" s="3">
        <v>0</v>
      </c>
      <c r="AB1980" s="3">
        <v>0</v>
      </c>
      <c r="AC1980" s="3">
        <v>0</v>
      </c>
      <c r="AD1980" s="4">
        <v>0</v>
      </c>
      <c r="AE1980" s="3">
        <v>0</v>
      </c>
      <c r="AF1980" s="4">
        <v>0</v>
      </c>
      <c r="AG1980" s="3">
        <v>1</v>
      </c>
      <c r="AH1980" s="4">
        <v>0</v>
      </c>
      <c r="AI1980" s="4">
        <v>0</v>
      </c>
      <c r="AJ1980" s="4">
        <v>0</v>
      </c>
      <c r="AK1980" s="4">
        <v>0</v>
      </c>
      <c r="AL1980" t="s">
        <v>3086</v>
      </c>
      <c r="AM1980" t="s">
        <v>13</v>
      </c>
    </row>
    <row r="1981" spans="1:39" x14ac:dyDescent="0.25">
      <c r="A1981" t="s">
        <v>2159</v>
      </c>
      <c r="B1981" t="s">
        <v>2160</v>
      </c>
      <c r="C1981" t="s">
        <v>3</v>
      </c>
      <c r="D1981" t="s">
        <v>2246</v>
      </c>
      <c r="E1981" t="str">
        <f>_xlfn.XLOOKUP(D1981,Planilha2!A:A,Planilha2!B:B)</f>
        <v>CC RH</v>
      </c>
      <c r="F1981" s="2">
        <v>45345</v>
      </c>
      <c r="G1981" t="s">
        <v>2596</v>
      </c>
      <c r="H1981" s="10" t="s">
        <v>5787</v>
      </c>
      <c r="I1981" t="s">
        <v>2597</v>
      </c>
      <c r="J1981" t="s">
        <v>2598</v>
      </c>
      <c r="K1981" t="s">
        <v>1209</v>
      </c>
      <c r="L1981" t="str">
        <f t="shared" si="60"/>
        <v>Serviço</v>
      </c>
      <c r="M1981" t="s">
        <v>0</v>
      </c>
      <c r="N1981" t="s">
        <v>0</v>
      </c>
      <c r="O1981" t="s">
        <v>2165</v>
      </c>
      <c r="P1981">
        <v>1118</v>
      </c>
      <c r="Q1981" t="str">
        <f>_xlfn.XLOOKUP(P1981,Planilha1!$A$2:$A$3,Planilha1!$B$2:$B$3)</f>
        <v>Riocentro</v>
      </c>
      <c r="R1981" t="s">
        <v>0</v>
      </c>
      <c r="S1981" s="5">
        <v>115.2</v>
      </c>
      <c r="T1981" t="s">
        <v>210</v>
      </c>
      <c r="U1981" s="5">
        <v>115.2</v>
      </c>
      <c r="V1981" t="s">
        <v>210</v>
      </c>
      <c r="W1981" s="4">
        <v>1</v>
      </c>
      <c r="X1981" s="17">
        <f t="shared" si="61"/>
        <v>115.2</v>
      </c>
      <c r="Y1981" t="s">
        <v>11</v>
      </c>
      <c r="Z1981" s="3">
        <v>1</v>
      </c>
      <c r="AA1981" s="3">
        <v>0</v>
      </c>
      <c r="AB1981" s="3">
        <v>0</v>
      </c>
      <c r="AC1981" s="3">
        <v>0</v>
      </c>
      <c r="AD1981" s="4">
        <v>0</v>
      </c>
      <c r="AE1981" s="3">
        <v>0</v>
      </c>
      <c r="AF1981" s="4">
        <v>0</v>
      </c>
      <c r="AG1981" s="3">
        <v>1</v>
      </c>
      <c r="AH1981" s="4">
        <v>0</v>
      </c>
      <c r="AI1981" s="4">
        <v>0</v>
      </c>
      <c r="AJ1981" s="4">
        <v>0</v>
      </c>
      <c r="AK1981" s="4">
        <v>0</v>
      </c>
      <c r="AL1981" t="s">
        <v>3087</v>
      </c>
      <c r="AM1981" t="s">
        <v>13</v>
      </c>
    </row>
    <row r="1982" spans="1:39" x14ac:dyDescent="0.25">
      <c r="A1982" t="s">
        <v>2159</v>
      </c>
      <c r="B1982" t="s">
        <v>2160</v>
      </c>
      <c r="C1982" t="s">
        <v>3</v>
      </c>
      <c r="D1982" t="s">
        <v>2241</v>
      </c>
      <c r="E1982" t="str">
        <f>_xlfn.XLOOKUP(D1982,Planilha2!A:A,Planilha2!B:B)</f>
        <v>CC Marketing</v>
      </c>
      <c r="F1982" s="2">
        <v>45345</v>
      </c>
      <c r="G1982" t="s">
        <v>3088</v>
      </c>
      <c r="H1982" s="10" t="s">
        <v>5830</v>
      </c>
      <c r="I1982" t="s">
        <v>3003</v>
      </c>
      <c r="J1982" t="s">
        <v>3004</v>
      </c>
      <c r="K1982" t="s">
        <v>8</v>
      </c>
      <c r="L1982" t="str">
        <f t="shared" si="60"/>
        <v>Serviço</v>
      </c>
      <c r="M1982" t="s">
        <v>0</v>
      </c>
      <c r="N1982" t="s">
        <v>0</v>
      </c>
      <c r="O1982" t="s">
        <v>2165</v>
      </c>
      <c r="P1982">
        <v>1118</v>
      </c>
      <c r="Q1982" t="str">
        <f>_xlfn.XLOOKUP(P1982,Planilha1!$A$2:$A$3,Planilha1!$B$2:$B$3)</f>
        <v>Riocentro</v>
      </c>
      <c r="R1982" t="s">
        <v>0</v>
      </c>
      <c r="S1982" s="3">
        <v>1</v>
      </c>
      <c r="T1982" t="s">
        <v>10</v>
      </c>
      <c r="U1982" s="3">
        <v>1</v>
      </c>
      <c r="V1982" t="s">
        <v>10</v>
      </c>
      <c r="W1982" s="4">
        <v>403.9</v>
      </c>
      <c r="X1982" s="17">
        <f t="shared" si="61"/>
        <v>403.9</v>
      </c>
      <c r="Y1982" t="s">
        <v>11</v>
      </c>
      <c r="Z1982" s="3">
        <v>1</v>
      </c>
      <c r="AA1982" s="3">
        <v>0</v>
      </c>
      <c r="AB1982" s="3">
        <v>0</v>
      </c>
      <c r="AC1982" s="3">
        <v>0</v>
      </c>
      <c r="AD1982" s="4">
        <v>0</v>
      </c>
      <c r="AE1982" s="3">
        <v>0</v>
      </c>
      <c r="AF1982" s="4">
        <v>0</v>
      </c>
      <c r="AG1982" s="3">
        <v>1</v>
      </c>
      <c r="AH1982" s="4">
        <v>0</v>
      </c>
      <c r="AI1982" s="4">
        <v>0</v>
      </c>
      <c r="AJ1982" s="4">
        <v>0</v>
      </c>
      <c r="AK1982" s="4">
        <v>0</v>
      </c>
      <c r="AL1982" t="s">
        <v>3089</v>
      </c>
      <c r="AM1982" t="s">
        <v>13</v>
      </c>
    </row>
    <row r="1983" spans="1:39" x14ac:dyDescent="0.25">
      <c r="A1983" t="s">
        <v>2159</v>
      </c>
      <c r="B1983" t="s">
        <v>2160</v>
      </c>
      <c r="C1983" t="s">
        <v>3</v>
      </c>
      <c r="D1983" t="s">
        <v>2161</v>
      </c>
      <c r="E1983" t="str">
        <f>_xlfn.XLOOKUP(D1983,Planilha2!A:A,Planilha2!B:B)</f>
        <v>CC Manutençao</v>
      </c>
      <c r="F1983" s="2">
        <v>45345</v>
      </c>
      <c r="G1983" t="s">
        <v>2581</v>
      </c>
      <c r="H1983" s="10" t="s">
        <v>5784</v>
      </c>
      <c r="I1983" t="s">
        <v>3090</v>
      </c>
      <c r="J1983" t="s">
        <v>3091</v>
      </c>
      <c r="K1983" t="s">
        <v>3092</v>
      </c>
      <c r="L1983" t="str">
        <f t="shared" si="60"/>
        <v>Material</v>
      </c>
      <c r="M1983" t="s">
        <v>0</v>
      </c>
      <c r="N1983" t="s">
        <v>0</v>
      </c>
      <c r="O1983" t="s">
        <v>2165</v>
      </c>
      <c r="P1983">
        <v>1118</v>
      </c>
      <c r="Q1983" t="str">
        <f>_xlfn.XLOOKUP(P1983,Planilha1!$A$2:$A$3,Planilha1!$B$2:$B$3)</f>
        <v>Riocentro</v>
      </c>
      <c r="R1983" t="s">
        <v>0</v>
      </c>
      <c r="S1983" s="3">
        <v>4</v>
      </c>
      <c r="T1983" t="s">
        <v>210</v>
      </c>
      <c r="U1983" s="3">
        <v>4</v>
      </c>
      <c r="V1983" t="s">
        <v>210</v>
      </c>
      <c r="W1983" s="4">
        <v>5500</v>
      </c>
      <c r="X1983" s="17">
        <f t="shared" si="61"/>
        <v>22000</v>
      </c>
      <c r="Y1983" t="s">
        <v>11</v>
      </c>
      <c r="Z1983" s="3">
        <v>1</v>
      </c>
      <c r="AA1983" s="3">
        <v>0</v>
      </c>
      <c r="AB1983" s="3">
        <v>0</v>
      </c>
      <c r="AC1983" s="3">
        <v>0</v>
      </c>
      <c r="AD1983" s="4">
        <v>0</v>
      </c>
      <c r="AE1983" s="3">
        <v>0</v>
      </c>
      <c r="AF1983" s="4">
        <v>0</v>
      </c>
      <c r="AG1983" s="3">
        <v>1</v>
      </c>
      <c r="AH1983" s="4">
        <v>0</v>
      </c>
      <c r="AI1983" s="4">
        <v>0</v>
      </c>
      <c r="AJ1983" s="4">
        <v>0</v>
      </c>
      <c r="AK1983" s="4">
        <v>0</v>
      </c>
      <c r="AL1983" t="s">
        <v>3093</v>
      </c>
      <c r="AM1983" t="s">
        <v>13</v>
      </c>
    </row>
    <row r="1984" spans="1:39" x14ac:dyDescent="0.25">
      <c r="A1984" t="s">
        <v>2159</v>
      </c>
      <c r="B1984" t="s">
        <v>2160</v>
      </c>
      <c r="C1984" t="s">
        <v>3</v>
      </c>
      <c r="D1984" t="s">
        <v>2234</v>
      </c>
      <c r="E1984" t="str">
        <f>_xlfn.XLOOKUP(D1984,Planilha2!A:A,Planilha2!B:B)</f>
        <v>Arena Operações</v>
      </c>
      <c r="F1984" s="2">
        <v>45345</v>
      </c>
      <c r="G1984" t="s">
        <v>2615</v>
      </c>
      <c r="H1984" s="10" t="s">
        <v>5789</v>
      </c>
      <c r="I1984" t="s">
        <v>3062</v>
      </c>
      <c r="J1984" t="s">
        <v>3063</v>
      </c>
      <c r="K1984" t="s">
        <v>1146</v>
      </c>
      <c r="L1984" t="str">
        <f t="shared" si="60"/>
        <v>Material</v>
      </c>
      <c r="M1984" t="s">
        <v>23</v>
      </c>
      <c r="N1984" t="s">
        <v>0</v>
      </c>
      <c r="O1984" t="s">
        <v>2165</v>
      </c>
      <c r="P1984">
        <v>2118</v>
      </c>
      <c r="Q1984" t="str">
        <f>_xlfn.XLOOKUP(P1984,Planilha1!$A$2:$A$3,Planilha1!$B$2:$B$3)</f>
        <v>Arena</v>
      </c>
      <c r="R1984" t="s">
        <v>2228</v>
      </c>
      <c r="S1984" s="3">
        <v>11</v>
      </c>
      <c r="T1984" t="s">
        <v>210</v>
      </c>
      <c r="U1984" s="3">
        <v>11</v>
      </c>
      <c r="V1984" t="s">
        <v>210</v>
      </c>
      <c r="W1984" s="4">
        <v>9.66</v>
      </c>
      <c r="X1984" s="17">
        <f t="shared" si="61"/>
        <v>106.26</v>
      </c>
      <c r="Y1984" t="s">
        <v>11</v>
      </c>
      <c r="Z1984" s="3">
        <v>1</v>
      </c>
      <c r="AA1984" s="3">
        <v>0</v>
      </c>
      <c r="AB1984" s="3">
        <v>0</v>
      </c>
      <c r="AC1984" s="3">
        <v>0</v>
      </c>
      <c r="AD1984" s="4">
        <v>0</v>
      </c>
      <c r="AE1984" s="3">
        <v>0</v>
      </c>
      <c r="AF1984" s="4">
        <v>0</v>
      </c>
      <c r="AG1984" s="3">
        <v>1</v>
      </c>
      <c r="AH1984" s="4">
        <v>0</v>
      </c>
      <c r="AI1984" s="4">
        <v>0</v>
      </c>
      <c r="AJ1984" s="4">
        <v>0</v>
      </c>
      <c r="AK1984" s="4">
        <v>0</v>
      </c>
      <c r="AL1984" t="s">
        <v>3094</v>
      </c>
      <c r="AM1984" t="s">
        <v>13</v>
      </c>
    </row>
    <row r="1985" spans="1:39" x14ac:dyDescent="0.25">
      <c r="A1985" t="s">
        <v>2178</v>
      </c>
      <c r="B1985" t="s">
        <v>2160</v>
      </c>
      <c r="C1985" t="s">
        <v>3</v>
      </c>
      <c r="D1985" t="s">
        <v>2234</v>
      </c>
      <c r="E1985" t="str">
        <f>_xlfn.XLOOKUP(D1985,Planilha2!A:A,Planilha2!B:B)</f>
        <v>Arena Operações</v>
      </c>
      <c r="F1985" s="2">
        <v>45345</v>
      </c>
      <c r="G1985" t="s">
        <v>2615</v>
      </c>
      <c r="H1985" s="10" t="s">
        <v>5789</v>
      </c>
      <c r="I1985" t="s">
        <v>3065</v>
      </c>
      <c r="J1985" t="s">
        <v>3066</v>
      </c>
      <c r="K1985" t="s">
        <v>1146</v>
      </c>
      <c r="L1985" t="str">
        <f t="shared" si="60"/>
        <v>Material</v>
      </c>
      <c r="M1985" t="s">
        <v>23</v>
      </c>
      <c r="N1985" t="s">
        <v>0</v>
      </c>
      <c r="O1985" t="s">
        <v>2165</v>
      </c>
      <c r="P1985">
        <v>2118</v>
      </c>
      <c r="Q1985" t="str">
        <f>_xlfn.XLOOKUP(P1985,Planilha1!$A$2:$A$3,Planilha1!$B$2:$B$3)</f>
        <v>Arena</v>
      </c>
      <c r="R1985" t="s">
        <v>2228</v>
      </c>
      <c r="S1985" s="3">
        <v>6</v>
      </c>
      <c r="T1985" t="s">
        <v>210</v>
      </c>
      <c r="U1985" s="3">
        <v>6</v>
      </c>
      <c r="V1985" t="s">
        <v>210</v>
      </c>
      <c r="W1985" s="4">
        <v>41.4</v>
      </c>
      <c r="X1985" s="17">
        <f t="shared" si="61"/>
        <v>248.39999999999998</v>
      </c>
      <c r="Y1985" t="s">
        <v>11</v>
      </c>
      <c r="Z1985" s="3">
        <v>1</v>
      </c>
      <c r="AA1985" s="3">
        <v>0</v>
      </c>
      <c r="AB1985" s="3">
        <v>0</v>
      </c>
      <c r="AC1985" s="3">
        <v>0</v>
      </c>
      <c r="AD1985" s="4">
        <v>0</v>
      </c>
      <c r="AE1985" s="3">
        <v>0</v>
      </c>
      <c r="AF1985" s="4">
        <v>0</v>
      </c>
      <c r="AG1985" s="3">
        <v>1</v>
      </c>
      <c r="AH1985" s="4">
        <v>0</v>
      </c>
      <c r="AI1985" s="4">
        <v>0</v>
      </c>
      <c r="AJ1985" s="4">
        <v>0</v>
      </c>
      <c r="AK1985" s="4">
        <v>0</v>
      </c>
      <c r="AL1985" t="s">
        <v>3094</v>
      </c>
      <c r="AM1985" t="s">
        <v>13</v>
      </c>
    </row>
    <row r="1986" spans="1:39" x14ac:dyDescent="0.25">
      <c r="A1986" t="s">
        <v>2182</v>
      </c>
      <c r="B1986" t="s">
        <v>2160</v>
      </c>
      <c r="C1986" t="s">
        <v>3</v>
      </c>
      <c r="D1986" t="s">
        <v>2234</v>
      </c>
      <c r="E1986" t="str">
        <f>_xlfn.XLOOKUP(D1986,Planilha2!A:A,Planilha2!B:B)</f>
        <v>Arena Operações</v>
      </c>
      <c r="F1986" s="2">
        <v>45345</v>
      </c>
      <c r="G1986" t="s">
        <v>2615</v>
      </c>
      <c r="H1986" s="10" t="s">
        <v>5789</v>
      </c>
      <c r="I1986" t="s">
        <v>3067</v>
      </c>
      <c r="J1986" t="s">
        <v>3068</v>
      </c>
      <c r="K1986" t="s">
        <v>2181</v>
      </c>
      <c r="L1986" t="str">
        <f t="shared" si="60"/>
        <v>Material</v>
      </c>
      <c r="M1986" t="s">
        <v>23</v>
      </c>
      <c r="N1986" t="s">
        <v>0</v>
      </c>
      <c r="O1986" t="s">
        <v>2165</v>
      </c>
      <c r="P1986">
        <v>2118</v>
      </c>
      <c r="Q1986" t="str">
        <f>_xlfn.XLOOKUP(P1986,Planilha1!$A$2:$A$3,Planilha1!$B$2:$B$3)</f>
        <v>Arena</v>
      </c>
      <c r="R1986" t="s">
        <v>2228</v>
      </c>
      <c r="S1986" s="3">
        <v>10</v>
      </c>
      <c r="T1986" t="s">
        <v>210</v>
      </c>
      <c r="U1986" s="3">
        <v>10</v>
      </c>
      <c r="V1986" t="s">
        <v>210</v>
      </c>
      <c r="W1986" s="4">
        <v>11</v>
      </c>
      <c r="X1986" s="17">
        <f t="shared" si="61"/>
        <v>110</v>
      </c>
      <c r="Y1986" t="s">
        <v>11</v>
      </c>
      <c r="Z1986" s="3">
        <v>1</v>
      </c>
      <c r="AA1986" s="3">
        <v>0</v>
      </c>
      <c r="AB1986" s="3">
        <v>0</v>
      </c>
      <c r="AC1986" s="3">
        <v>0</v>
      </c>
      <c r="AD1986" s="4">
        <v>0</v>
      </c>
      <c r="AE1986" s="3">
        <v>0</v>
      </c>
      <c r="AF1986" s="4">
        <v>0</v>
      </c>
      <c r="AG1986" s="3">
        <v>1</v>
      </c>
      <c r="AH1986" s="4">
        <v>0</v>
      </c>
      <c r="AI1986" s="4">
        <v>0</v>
      </c>
      <c r="AJ1986" s="4">
        <v>0</v>
      </c>
      <c r="AK1986" s="4">
        <v>0</v>
      </c>
      <c r="AL1986" t="s">
        <v>3094</v>
      </c>
      <c r="AM1986" t="s">
        <v>13</v>
      </c>
    </row>
    <row r="1987" spans="1:39" x14ac:dyDescent="0.25">
      <c r="A1987" t="s">
        <v>2185</v>
      </c>
      <c r="B1987" t="s">
        <v>2160</v>
      </c>
      <c r="C1987" t="s">
        <v>3</v>
      </c>
      <c r="D1987" t="s">
        <v>2234</v>
      </c>
      <c r="E1987" t="str">
        <f>_xlfn.XLOOKUP(D1987,Planilha2!A:A,Planilha2!B:B)</f>
        <v>Arena Operações</v>
      </c>
      <c r="F1987" s="2">
        <v>45345</v>
      </c>
      <c r="G1987" t="s">
        <v>2615</v>
      </c>
      <c r="H1987" s="10" t="s">
        <v>5789</v>
      </c>
      <c r="I1987" t="s">
        <v>3095</v>
      </c>
      <c r="J1987" t="s">
        <v>3096</v>
      </c>
      <c r="K1987" t="s">
        <v>1164</v>
      </c>
      <c r="L1987" t="str">
        <f t="shared" ref="L1987:L2050" si="62">IF(LEFT(K1987,1)="s","Serviço",IF(LEFT(K1987,1)="l","Locação","Material"))</f>
        <v>Material</v>
      </c>
      <c r="M1987" t="s">
        <v>23</v>
      </c>
      <c r="N1987" t="s">
        <v>0</v>
      </c>
      <c r="O1987" t="s">
        <v>2165</v>
      </c>
      <c r="P1987">
        <v>2118</v>
      </c>
      <c r="Q1987" t="str">
        <f>_xlfn.XLOOKUP(P1987,Planilha1!$A$2:$A$3,Planilha1!$B$2:$B$3)</f>
        <v>Arena</v>
      </c>
      <c r="R1987" t="s">
        <v>2228</v>
      </c>
      <c r="S1987" s="3">
        <v>10</v>
      </c>
      <c r="T1987" t="s">
        <v>210</v>
      </c>
      <c r="U1987" s="3">
        <v>10</v>
      </c>
      <c r="V1987" t="s">
        <v>210</v>
      </c>
      <c r="W1987" s="4">
        <v>14.49</v>
      </c>
      <c r="X1987" s="17">
        <f t="shared" ref="X1987:X2050" si="63">W1987*S1987/Z1987</f>
        <v>144.9</v>
      </c>
      <c r="Y1987" t="s">
        <v>11</v>
      </c>
      <c r="Z1987" s="3">
        <v>1</v>
      </c>
      <c r="AA1987" s="3">
        <v>0</v>
      </c>
      <c r="AB1987" s="3">
        <v>0</v>
      </c>
      <c r="AC1987" s="3">
        <v>0</v>
      </c>
      <c r="AD1987" s="4">
        <v>0</v>
      </c>
      <c r="AE1987" s="3">
        <v>0</v>
      </c>
      <c r="AF1987" s="4">
        <v>0</v>
      </c>
      <c r="AG1987" s="3">
        <v>1</v>
      </c>
      <c r="AH1987" s="4">
        <v>0</v>
      </c>
      <c r="AI1987" s="4">
        <v>0</v>
      </c>
      <c r="AJ1987" s="4">
        <v>0</v>
      </c>
      <c r="AK1987" s="4">
        <v>0</v>
      </c>
      <c r="AL1987" t="s">
        <v>3094</v>
      </c>
      <c r="AM1987" t="s">
        <v>13</v>
      </c>
    </row>
    <row r="1988" spans="1:39" x14ac:dyDescent="0.25">
      <c r="A1988" t="s">
        <v>2188</v>
      </c>
      <c r="B1988" t="s">
        <v>2160</v>
      </c>
      <c r="C1988" t="s">
        <v>3</v>
      </c>
      <c r="D1988" t="s">
        <v>2234</v>
      </c>
      <c r="E1988" t="str">
        <f>_xlfn.XLOOKUP(D1988,Planilha2!A:A,Planilha2!B:B)</f>
        <v>Arena Operações</v>
      </c>
      <c r="F1988" s="2">
        <v>45345</v>
      </c>
      <c r="G1988" t="s">
        <v>2615</v>
      </c>
      <c r="H1988" s="10" t="s">
        <v>5789</v>
      </c>
      <c r="I1988" t="s">
        <v>3097</v>
      </c>
      <c r="J1988" t="s">
        <v>3098</v>
      </c>
      <c r="K1988" t="s">
        <v>1146</v>
      </c>
      <c r="L1988" t="str">
        <f t="shared" si="62"/>
        <v>Material</v>
      </c>
      <c r="M1988" t="s">
        <v>23</v>
      </c>
      <c r="N1988" t="s">
        <v>0</v>
      </c>
      <c r="O1988" t="s">
        <v>2165</v>
      </c>
      <c r="P1988">
        <v>2118</v>
      </c>
      <c r="Q1988" t="str">
        <f>_xlfn.XLOOKUP(P1988,Planilha1!$A$2:$A$3,Planilha1!$B$2:$B$3)</f>
        <v>Arena</v>
      </c>
      <c r="R1988" t="s">
        <v>2228</v>
      </c>
      <c r="S1988" s="3">
        <v>6</v>
      </c>
      <c r="T1988" t="s">
        <v>210</v>
      </c>
      <c r="U1988" s="3">
        <v>6</v>
      </c>
      <c r="V1988" t="s">
        <v>210</v>
      </c>
      <c r="W1988" s="4">
        <v>75</v>
      </c>
      <c r="X1988" s="17">
        <f t="shared" si="63"/>
        <v>450</v>
      </c>
      <c r="Y1988" t="s">
        <v>11</v>
      </c>
      <c r="Z1988" s="3">
        <v>1</v>
      </c>
      <c r="AA1988" s="3">
        <v>0</v>
      </c>
      <c r="AB1988" s="3">
        <v>0</v>
      </c>
      <c r="AC1988" s="3">
        <v>0</v>
      </c>
      <c r="AD1988" s="4">
        <v>0</v>
      </c>
      <c r="AE1988" s="3">
        <v>0</v>
      </c>
      <c r="AF1988" s="4">
        <v>0</v>
      </c>
      <c r="AG1988" s="3">
        <v>1</v>
      </c>
      <c r="AH1988" s="4">
        <v>0</v>
      </c>
      <c r="AI1988" s="4">
        <v>0</v>
      </c>
      <c r="AJ1988" s="4">
        <v>0</v>
      </c>
      <c r="AK1988" s="4">
        <v>0</v>
      </c>
      <c r="AL1988" t="s">
        <v>3094</v>
      </c>
      <c r="AM1988" t="s">
        <v>13</v>
      </c>
    </row>
    <row r="1989" spans="1:39" x14ac:dyDescent="0.25">
      <c r="A1989" t="s">
        <v>2193</v>
      </c>
      <c r="B1989" t="s">
        <v>2160</v>
      </c>
      <c r="C1989" t="s">
        <v>3</v>
      </c>
      <c r="D1989" t="s">
        <v>2234</v>
      </c>
      <c r="E1989" t="str">
        <f>_xlfn.XLOOKUP(D1989,Planilha2!A:A,Planilha2!B:B)</f>
        <v>Arena Operações</v>
      </c>
      <c r="F1989" s="2">
        <v>45345</v>
      </c>
      <c r="G1989" t="s">
        <v>2615</v>
      </c>
      <c r="H1989" s="10" t="s">
        <v>5789</v>
      </c>
      <c r="I1989" t="s">
        <v>3099</v>
      </c>
      <c r="J1989" t="s">
        <v>3100</v>
      </c>
      <c r="K1989" t="s">
        <v>1146</v>
      </c>
      <c r="L1989" t="str">
        <f t="shared" si="62"/>
        <v>Material</v>
      </c>
      <c r="M1989" t="s">
        <v>23</v>
      </c>
      <c r="N1989" t="s">
        <v>0</v>
      </c>
      <c r="O1989" t="s">
        <v>2165</v>
      </c>
      <c r="P1989">
        <v>2118</v>
      </c>
      <c r="Q1989" t="str">
        <f>_xlfn.XLOOKUP(P1989,Planilha1!$A$2:$A$3,Planilha1!$B$2:$B$3)</f>
        <v>Arena</v>
      </c>
      <c r="R1989" t="s">
        <v>2228</v>
      </c>
      <c r="S1989" s="3">
        <v>5</v>
      </c>
      <c r="T1989" t="s">
        <v>210</v>
      </c>
      <c r="U1989" s="3">
        <v>5</v>
      </c>
      <c r="V1989" t="s">
        <v>210</v>
      </c>
      <c r="W1989" s="4">
        <v>94.53</v>
      </c>
      <c r="X1989" s="17">
        <f t="shared" si="63"/>
        <v>472.65</v>
      </c>
      <c r="Y1989" t="s">
        <v>11</v>
      </c>
      <c r="Z1989" s="3">
        <v>1</v>
      </c>
      <c r="AA1989" s="3">
        <v>0</v>
      </c>
      <c r="AB1989" s="3">
        <v>0</v>
      </c>
      <c r="AC1989" s="3">
        <v>0</v>
      </c>
      <c r="AD1989" s="4">
        <v>0</v>
      </c>
      <c r="AE1989" s="3">
        <v>0</v>
      </c>
      <c r="AF1989" s="4">
        <v>0</v>
      </c>
      <c r="AG1989" s="3">
        <v>1</v>
      </c>
      <c r="AH1989" s="4">
        <v>0</v>
      </c>
      <c r="AI1989" s="4">
        <v>0</v>
      </c>
      <c r="AJ1989" s="4">
        <v>0</v>
      </c>
      <c r="AK1989" s="4">
        <v>0</v>
      </c>
      <c r="AL1989" t="s">
        <v>3094</v>
      </c>
      <c r="AM1989" t="s">
        <v>13</v>
      </c>
    </row>
    <row r="1990" spans="1:39" x14ac:dyDescent="0.25">
      <c r="A1990" t="s">
        <v>2159</v>
      </c>
      <c r="B1990" t="s">
        <v>2160</v>
      </c>
      <c r="C1990" t="s">
        <v>3</v>
      </c>
      <c r="D1990" t="s">
        <v>2266</v>
      </c>
      <c r="E1990" t="str">
        <f>_xlfn.XLOOKUP(D1990,Planilha2!A:A,Planilha2!B:B)</f>
        <v>Arena Manut</v>
      </c>
      <c r="F1990" s="2">
        <v>45349</v>
      </c>
      <c r="G1990" t="s">
        <v>2269</v>
      </c>
      <c r="H1990" s="10" t="s">
        <v>5742</v>
      </c>
      <c r="I1990" t="s">
        <v>3101</v>
      </c>
      <c r="J1990" t="s">
        <v>3102</v>
      </c>
      <c r="K1990" t="s">
        <v>2181</v>
      </c>
      <c r="L1990" t="str">
        <f t="shared" si="62"/>
        <v>Material</v>
      </c>
      <c r="M1990" t="s">
        <v>0</v>
      </c>
      <c r="N1990" t="s">
        <v>0</v>
      </c>
      <c r="O1990" t="s">
        <v>2165</v>
      </c>
      <c r="P1990">
        <v>2118</v>
      </c>
      <c r="Q1990" t="str">
        <f>_xlfn.XLOOKUP(P1990,Planilha1!$A$2:$A$3,Planilha1!$B$2:$B$3)</f>
        <v>Arena</v>
      </c>
      <c r="R1990" t="s">
        <v>0</v>
      </c>
      <c r="S1990" s="3">
        <v>1</v>
      </c>
      <c r="T1990" t="s">
        <v>210</v>
      </c>
      <c r="U1990" s="3">
        <v>1</v>
      </c>
      <c r="V1990" t="s">
        <v>210</v>
      </c>
      <c r="W1990" s="4">
        <v>325</v>
      </c>
      <c r="X1990" s="17">
        <f t="shared" si="63"/>
        <v>325</v>
      </c>
      <c r="Y1990" t="s">
        <v>11</v>
      </c>
      <c r="Z1990" s="3">
        <v>1</v>
      </c>
      <c r="AA1990" s="3">
        <v>0</v>
      </c>
      <c r="AB1990" s="3">
        <v>0</v>
      </c>
      <c r="AC1990" s="3">
        <v>0</v>
      </c>
      <c r="AD1990" s="4">
        <v>0</v>
      </c>
      <c r="AE1990" s="3">
        <v>0</v>
      </c>
      <c r="AF1990" s="4">
        <v>0</v>
      </c>
      <c r="AG1990" s="3">
        <v>1</v>
      </c>
      <c r="AH1990" s="4">
        <v>0</v>
      </c>
      <c r="AI1990" s="4">
        <v>0</v>
      </c>
      <c r="AJ1990" s="4">
        <v>0</v>
      </c>
      <c r="AK1990" s="4">
        <v>0</v>
      </c>
      <c r="AL1990" t="s">
        <v>3103</v>
      </c>
      <c r="AM1990" t="s">
        <v>13</v>
      </c>
    </row>
    <row r="1991" spans="1:39" x14ac:dyDescent="0.25">
      <c r="A1991" t="s">
        <v>2178</v>
      </c>
      <c r="B1991" t="s">
        <v>2160</v>
      </c>
      <c r="C1991" t="s">
        <v>3</v>
      </c>
      <c r="D1991" t="s">
        <v>2266</v>
      </c>
      <c r="E1991" t="str">
        <f>_xlfn.XLOOKUP(D1991,Planilha2!A:A,Planilha2!B:B)</f>
        <v>Arena Manut</v>
      </c>
      <c r="F1991" s="2">
        <v>45349</v>
      </c>
      <c r="G1991" t="s">
        <v>2269</v>
      </c>
      <c r="H1991" s="10" t="s">
        <v>5742</v>
      </c>
      <c r="I1991" t="s">
        <v>3104</v>
      </c>
      <c r="J1991" t="s">
        <v>3105</v>
      </c>
      <c r="K1991" t="s">
        <v>2181</v>
      </c>
      <c r="L1991" t="str">
        <f t="shared" si="62"/>
        <v>Material</v>
      </c>
      <c r="M1991" t="s">
        <v>0</v>
      </c>
      <c r="N1991" t="s">
        <v>0</v>
      </c>
      <c r="O1991" t="s">
        <v>2165</v>
      </c>
      <c r="P1991">
        <v>2118</v>
      </c>
      <c r="Q1991" t="str">
        <f>_xlfn.XLOOKUP(P1991,Planilha1!$A$2:$A$3,Planilha1!$B$2:$B$3)</f>
        <v>Arena</v>
      </c>
      <c r="R1991" t="s">
        <v>0</v>
      </c>
      <c r="S1991" s="3">
        <v>1</v>
      </c>
      <c r="T1991" t="s">
        <v>210</v>
      </c>
      <c r="U1991" s="3">
        <v>1</v>
      </c>
      <c r="V1991" t="s">
        <v>210</v>
      </c>
      <c r="W1991" s="4">
        <v>145</v>
      </c>
      <c r="X1991" s="17">
        <f t="shared" si="63"/>
        <v>145</v>
      </c>
      <c r="Y1991" t="s">
        <v>11</v>
      </c>
      <c r="Z1991" s="3">
        <v>1</v>
      </c>
      <c r="AA1991" s="3">
        <v>0</v>
      </c>
      <c r="AB1991" s="3">
        <v>0</v>
      </c>
      <c r="AC1991" s="3">
        <v>0</v>
      </c>
      <c r="AD1991" s="4">
        <v>0</v>
      </c>
      <c r="AE1991" s="3">
        <v>0</v>
      </c>
      <c r="AF1991" s="4">
        <v>0</v>
      </c>
      <c r="AG1991" s="3">
        <v>1</v>
      </c>
      <c r="AH1991" s="4">
        <v>0</v>
      </c>
      <c r="AI1991" s="4">
        <v>0</v>
      </c>
      <c r="AJ1991" s="4">
        <v>0</v>
      </c>
      <c r="AK1991" s="4">
        <v>0</v>
      </c>
      <c r="AL1991" t="s">
        <v>3103</v>
      </c>
      <c r="AM1991" t="s">
        <v>13</v>
      </c>
    </row>
    <row r="1992" spans="1:39" x14ac:dyDescent="0.25">
      <c r="A1992" t="s">
        <v>2182</v>
      </c>
      <c r="B1992" t="s">
        <v>2160</v>
      </c>
      <c r="C1992" t="s">
        <v>3</v>
      </c>
      <c r="D1992" t="s">
        <v>2266</v>
      </c>
      <c r="E1992" t="str">
        <f>_xlfn.XLOOKUP(D1992,Planilha2!A:A,Planilha2!B:B)</f>
        <v>Arena Manut</v>
      </c>
      <c r="F1992" s="2">
        <v>45349</v>
      </c>
      <c r="G1992" t="s">
        <v>2269</v>
      </c>
      <c r="H1992" s="10" t="s">
        <v>5742</v>
      </c>
      <c r="I1992" t="s">
        <v>3106</v>
      </c>
      <c r="J1992" t="s">
        <v>3107</v>
      </c>
      <c r="K1992" t="s">
        <v>2181</v>
      </c>
      <c r="L1992" t="str">
        <f t="shared" si="62"/>
        <v>Material</v>
      </c>
      <c r="M1992" t="s">
        <v>0</v>
      </c>
      <c r="N1992" t="s">
        <v>0</v>
      </c>
      <c r="O1992" t="s">
        <v>2165</v>
      </c>
      <c r="P1992">
        <v>2118</v>
      </c>
      <c r="Q1992" t="str">
        <f>_xlfn.XLOOKUP(P1992,Planilha1!$A$2:$A$3,Planilha1!$B$2:$B$3)</f>
        <v>Arena</v>
      </c>
      <c r="R1992" t="s">
        <v>0</v>
      </c>
      <c r="S1992" s="3">
        <v>1</v>
      </c>
      <c r="T1992" t="s">
        <v>210</v>
      </c>
      <c r="U1992" s="3">
        <v>1</v>
      </c>
      <c r="V1992" t="s">
        <v>210</v>
      </c>
      <c r="W1992" s="4">
        <v>270</v>
      </c>
      <c r="X1992" s="17">
        <f t="shared" si="63"/>
        <v>270</v>
      </c>
      <c r="Y1992" t="s">
        <v>11</v>
      </c>
      <c r="Z1992" s="3">
        <v>1</v>
      </c>
      <c r="AA1992" s="3">
        <v>0</v>
      </c>
      <c r="AB1992" s="3">
        <v>0</v>
      </c>
      <c r="AC1992" s="3">
        <v>0</v>
      </c>
      <c r="AD1992" s="4">
        <v>0</v>
      </c>
      <c r="AE1992" s="3">
        <v>0</v>
      </c>
      <c r="AF1992" s="4">
        <v>0</v>
      </c>
      <c r="AG1992" s="3">
        <v>1</v>
      </c>
      <c r="AH1992" s="4">
        <v>0</v>
      </c>
      <c r="AI1992" s="4">
        <v>0</v>
      </c>
      <c r="AJ1992" s="4">
        <v>0</v>
      </c>
      <c r="AK1992" s="4">
        <v>0</v>
      </c>
      <c r="AL1992" t="s">
        <v>3103</v>
      </c>
      <c r="AM1992" t="s">
        <v>13</v>
      </c>
    </row>
    <row r="1993" spans="1:39" x14ac:dyDescent="0.25">
      <c r="A1993" t="s">
        <v>2159</v>
      </c>
      <c r="B1993" t="s">
        <v>2160</v>
      </c>
      <c r="C1993" t="s">
        <v>3</v>
      </c>
      <c r="D1993" t="s">
        <v>2161</v>
      </c>
      <c r="E1993" t="str">
        <f>_xlfn.XLOOKUP(D1993,Planilha2!A:A,Planilha2!B:B)</f>
        <v>CC Manutençao</v>
      </c>
      <c r="F1993" s="2">
        <v>45349</v>
      </c>
      <c r="G1993" t="s">
        <v>620</v>
      </c>
      <c r="H1993" s="10" t="s">
        <v>5623</v>
      </c>
      <c r="I1993" t="s">
        <v>40</v>
      </c>
      <c r="J1993" t="s">
        <v>2267</v>
      </c>
      <c r="K1993" t="s">
        <v>8</v>
      </c>
      <c r="L1993" t="str">
        <f t="shared" si="62"/>
        <v>Serviço</v>
      </c>
      <c r="M1993" t="s">
        <v>0</v>
      </c>
      <c r="N1993" t="s">
        <v>0</v>
      </c>
      <c r="O1993" t="s">
        <v>2165</v>
      </c>
      <c r="P1993">
        <v>1118</v>
      </c>
      <c r="Q1993" t="str">
        <f>_xlfn.XLOOKUP(P1993,Planilha1!$A$2:$A$3,Planilha1!$B$2:$B$3)</f>
        <v>Riocentro</v>
      </c>
      <c r="R1993" t="s">
        <v>0</v>
      </c>
      <c r="S1993" s="3">
        <v>1</v>
      </c>
      <c r="T1993" t="s">
        <v>10</v>
      </c>
      <c r="U1993" s="3">
        <v>1</v>
      </c>
      <c r="V1993" t="s">
        <v>10</v>
      </c>
      <c r="W1993" s="4">
        <v>3150</v>
      </c>
      <c r="X1993" s="17">
        <f t="shared" si="63"/>
        <v>3150</v>
      </c>
      <c r="Y1993" t="s">
        <v>11</v>
      </c>
      <c r="Z1993" s="3">
        <v>1</v>
      </c>
      <c r="AA1993" s="3">
        <v>0</v>
      </c>
      <c r="AB1993" s="3">
        <v>0</v>
      </c>
      <c r="AC1993" s="3">
        <v>0</v>
      </c>
      <c r="AD1993" s="4">
        <v>0</v>
      </c>
      <c r="AE1993" s="3">
        <v>0</v>
      </c>
      <c r="AF1993" s="4">
        <v>0</v>
      </c>
      <c r="AG1993" s="3">
        <v>1</v>
      </c>
      <c r="AH1993" s="4">
        <v>0</v>
      </c>
      <c r="AI1993" s="4">
        <v>0</v>
      </c>
      <c r="AJ1993" s="4">
        <v>0</v>
      </c>
      <c r="AK1993" s="4">
        <v>0</v>
      </c>
      <c r="AL1993" t="s">
        <v>3108</v>
      </c>
      <c r="AM1993" t="s">
        <v>13</v>
      </c>
    </row>
    <row r="1994" spans="1:39" x14ac:dyDescent="0.25">
      <c r="A1994" t="s">
        <v>2159</v>
      </c>
      <c r="B1994" t="s">
        <v>2160</v>
      </c>
      <c r="C1994" t="s">
        <v>3</v>
      </c>
      <c r="D1994" t="s">
        <v>2246</v>
      </c>
      <c r="E1994" t="str">
        <f>_xlfn.XLOOKUP(D1994,Planilha2!A:A,Planilha2!B:B)</f>
        <v>CC RH</v>
      </c>
      <c r="F1994" s="2">
        <v>45349</v>
      </c>
      <c r="G1994" t="s">
        <v>2647</v>
      </c>
      <c r="H1994" s="10" t="s">
        <v>5977</v>
      </c>
      <c r="I1994" t="s">
        <v>2248</v>
      </c>
      <c r="J1994" t="s">
        <v>2249</v>
      </c>
      <c r="K1994" t="s">
        <v>8</v>
      </c>
      <c r="L1994" t="str">
        <f t="shared" si="62"/>
        <v>Serviço</v>
      </c>
      <c r="M1994" t="s">
        <v>0</v>
      </c>
      <c r="N1994" t="s">
        <v>0</v>
      </c>
      <c r="O1994" t="s">
        <v>2165</v>
      </c>
      <c r="P1994">
        <v>1118</v>
      </c>
      <c r="Q1994" t="str">
        <f>_xlfn.XLOOKUP(P1994,Planilha1!$A$2:$A$3,Planilha1!$B$2:$B$3)</f>
        <v>Riocentro</v>
      </c>
      <c r="R1994" t="s">
        <v>0</v>
      </c>
      <c r="S1994" s="3">
        <v>33600</v>
      </c>
      <c r="T1994" t="s">
        <v>10</v>
      </c>
      <c r="U1994" s="3">
        <v>33600</v>
      </c>
      <c r="V1994" t="s">
        <v>10</v>
      </c>
      <c r="W1994" s="4">
        <v>1</v>
      </c>
      <c r="X1994" s="17">
        <f t="shared" si="63"/>
        <v>33600</v>
      </c>
      <c r="Y1994" t="s">
        <v>11</v>
      </c>
      <c r="Z1994" s="3">
        <v>1</v>
      </c>
      <c r="AA1994" s="3">
        <v>0</v>
      </c>
      <c r="AB1994" s="3">
        <v>0</v>
      </c>
      <c r="AC1994" s="5">
        <v>25773.119999999999</v>
      </c>
      <c r="AD1994" s="4">
        <v>0</v>
      </c>
      <c r="AE1994" s="5">
        <v>25773.119999999999</v>
      </c>
      <c r="AF1994" s="4">
        <v>25773.119999999999</v>
      </c>
      <c r="AG1994" s="3">
        <v>1</v>
      </c>
      <c r="AH1994" s="4">
        <v>0</v>
      </c>
      <c r="AI1994" s="4">
        <v>0</v>
      </c>
      <c r="AJ1994" s="4">
        <v>0</v>
      </c>
      <c r="AK1994" s="4">
        <v>0</v>
      </c>
      <c r="AL1994" t="s">
        <v>3109</v>
      </c>
      <c r="AM1994" t="s">
        <v>13</v>
      </c>
    </row>
    <row r="1995" spans="1:39" x14ac:dyDescent="0.25">
      <c r="A1995" t="s">
        <v>2159</v>
      </c>
      <c r="B1995" t="s">
        <v>2160</v>
      </c>
      <c r="C1995" t="s">
        <v>3</v>
      </c>
      <c r="D1995" t="s">
        <v>2218</v>
      </c>
      <c r="E1995" t="str">
        <f>_xlfn.XLOOKUP(D1995,Planilha2!A:A,Planilha2!B:B)</f>
        <v>CC Adm.</v>
      </c>
      <c r="F1995" s="2">
        <v>45349</v>
      </c>
      <c r="G1995" t="s">
        <v>3110</v>
      </c>
      <c r="H1995" s="10" t="s">
        <v>5831</v>
      </c>
      <c r="I1995" t="s">
        <v>2637</v>
      </c>
      <c r="J1995" t="s">
        <v>2638</v>
      </c>
      <c r="K1995" t="s">
        <v>1209</v>
      </c>
      <c r="L1995" t="str">
        <f t="shared" si="62"/>
        <v>Serviço</v>
      </c>
      <c r="M1995" t="s">
        <v>0</v>
      </c>
      <c r="N1995" t="s">
        <v>0</v>
      </c>
      <c r="O1995" t="s">
        <v>2165</v>
      </c>
      <c r="P1995">
        <v>1118</v>
      </c>
      <c r="Q1995" t="str">
        <f>_xlfn.XLOOKUP(P1995,Planilha1!$A$2:$A$3,Planilha1!$B$2:$B$3)</f>
        <v>Riocentro</v>
      </c>
      <c r="R1995" t="s">
        <v>0</v>
      </c>
      <c r="S1995" s="3">
        <v>1</v>
      </c>
      <c r="T1995" t="s">
        <v>10</v>
      </c>
      <c r="U1995" s="3">
        <v>1</v>
      </c>
      <c r="V1995" t="s">
        <v>10</v>
      </c>
      <c r="W1995" s="4">
        <v>2945.71</v>
      </c>
      <c r="X1995" s="17">
        <f t="shared" si="63"/>
        <v>2945.71</v>
      </c>
      <c r="Y1995" t="s">
        <v>11</v>
      </c>
      <c r="Z1995" s="3">
        <v>1</v>
      </c>
      <c r="AA1995" s="3">
        <v>0</v>
      </c>
      <c r="AB1995" s="3">
        <v>0</v>
      </c>
      <c r="AC1995" s="3">
        <v>0</v>
      </c>
      <c r="AD1995" s="4">
        <v>0</v>
      </c>
      <c r="AE1995" s="3">
        <v>0</v>
      </c>
      <c r="AF1995" s="4">
        <v>0</v>
      </c>
      <c r="AG1995" s="3">
        <v>1</v>
      </c>
      <c r="AH1995" s="4">
        <v>0</v>
      </c>
      <c r="AI1995" s="4">
        <v>0</v>
      </c>
      <c r="AJ1995" s="4">
        <v>0</v>
      </c>
      <c r="AK1995" s="4">
        <v>0</v>
      </c>
      <c r="AL1995" t="s">
        <v>3111</v>
      </c>
      <c r="AM1995" t="s">
        <v>13</v>
      </c>
    </row>
    <row r="1996" spans="1:39" x14ac:dyDescent="0.25">
      <c r="A1996" t="s">
        <v>2159</v>
      </c>
      <c r="B1996" t="s">
        <v>2160</v>
      </c>
      <c r="C1996" t="s">
        <v>3</v>
      </c>
      <c r="D1996" t="s">
        <v>2258</v>
      </c>
      <c r="E1996" t="str">
        <f>_xlfn.XLOOKUP(D1996,Planilha2!A:A,Planilha2!B:B)</f>
        <v>Arena RH</v>
      </c>
      <c r="F1996" s="2">
        <v>45349</v>
      </c>
      <c r="G1996" t="s">
        <v>2647</v>
      </c>
      <c r="H1996" s="10" t="s">
        <v>5977</v>
      </c>
      <c r="I1996" t="s">
        <v>2248</v>
      </c>
      <c r="J1996" t="s">
        <v>2249</v>
      </c>
      <c r="K1996" t="s">
        <v>8</v>
      </c>
      <c r="L1996" t="str">
        <f t="shared" si="62"/>
        <v>Serviço</v>
      </c>
      <c r="M1996" t="s">
        <v>0</v>
      </c>
      <c r="N1996" t="s">
        <v>0</v>
      </c>
      <c r="O1996" t="s">
        <v>2165</v>
      </c>
      <c r="P1996">
        <v>2118</v>
      </c>
      <c r="Q1996" t="str">
        <f>_xlfn.XLOOKUP(P1996,Planilha1!$A$2:$A$3,Planilha1!$B$2:$B$3)</f>
        <v>Arena</v>
      </c>
      <c r="R1996" t="s">
        <v>0</v>
      </c>
      <c r="S1996" s="3">
        <v>14400</v>
      </c>
      <c r="T1996" t="s">
        <v>10</v>
      </c>
      <c r="U1996" s="3">
        <v>14400</v>
      </c>
      <c r="V1996" t="s">
        <v>10</v>
      </c>
      <c r="W1996" s="4">
        <v>1</v>
      </c>
      <c r="X1996" s="17">
        <f t="shared" si="63"/>
        <v>14400</v>
      </c>
      <c r="Y1996" t="s">
        <v>11</v>
      </c>
      <c r="Z1996" s="3">
        <v>1</v>
      </c>
      <c r="AA1996" s="3">
        <v>0</v>
      </c>
      <c r="AB1996" s="3">
        <v>0</v>
      </c>
      <c r="AC1996" s="5">
        <v>10065.76</v>
      </c>
      <c r="AD1996" s="4">
        <v>0</v>
      </c>
      <c r="AE1996" s="5">
        <v>10065.76</v>
      </c>
      <c r="AF1996" s="4">
        <v>10065.76</v>
      </c>
      <c r="AG1996" s="3">
        <v>1</v>
      </c>
      <c r="AH1996" s="4">
        <v>0</v>
      </c>
      <c r="AI1996" s="4">
        <v>0</v>
      </c>
      <c r="AJ1996" s="4">
        <v>0</v>
      </c>
      <c r="AK1996" s="4">
        <v>0</v>
      </c>
      <c r="AL1996" t="s">
        <v>3112</v>
      </c>
      <c r="AM1996" t="s">
        <v>13</v>
      </c>
    </row>
    <row r="1997" spans="1:39" x14ac:dyDescent="0.25">
      <c r="A1997" t="s">
        <v>2159</v>
      </c>
      <c r="B1997" t="s">
        <v>2160</v>
      </c>
      <c r="C1997" t="s">
        <v>3</v>
      </c>
      <c r="D1997" t="s">
        <v>2266</v>
      </c>
      <c r="E1997" t="str">
        <f>_xlfn.XLOOKUP(D1997,Planilha2!A:A,Planilha2!B:B)</f>
        <v>Arena Manut</v>
      </c>
      <c r="F1997" s="2">
        <v>45349</v>
      </c>
      <c r="G1997" t="s">
        <v>750</v>
      </c>
      <c r="H1997" s="10" t="s">
        <v>5636</v>
      </c>
      <c r="I1997" t="s">
        <v>2431</v>
      </c>
      <c r="J1997" t="s">
        <v>2432</v>
      </c>
      <c r="K1997" t="s">
        <v>8</v>
      </c>
      <c r="L1997" t="str">
        <f t="shared" si="62"/>
        <v>Serviço</v>
      </c>
      <c r="M1997" t="s">
        <v>0</v>
      </c>
      <c r="N1997" t="s">
        <v>0</v>
      </c>
      <c r="O1997" t="s">
        <v>2165</v>
      </c>
      <c r="P1997">
        <v>2118</v>
      </c>
      <c r="Q1997" t="str">
        <f>_xlfn.XLOOKUP(P1997,Planilha1!$A$2:$A$3,Planilha1!$B$2:$B$3)</f>
        <v>Arena</v>
      </c>
      <c r="R1997" t="s">
        <v>0</v>
      </c>
      <c r="S1997" s="3">
        <v>1</v>
      </c>
      <c r="T1997" t="s">
        <v>10</v>
      </c>
      <c r="U1997" s="3">
        <v>1</v>
      </c>
      <c r="V1997" t="s">
        <v>10</v>
      </c>
      <c r="W1997" s="4">
        <v>560</v>
      </c>
      <c r="X1997" s="17">
        <f t="shared" si="63"/>
        <v>560</v>
      </c>
      <c r="Y1997" t="s">
        <v>11</v>
      </c>
      <c r="Z1997" s="3">
        <v>1</v>
      </c>
      <c r="AA1997" s="3">
        <v>0</v>
      </c>
      <c r="AB1997" s="3">
        <v>0</v>
      </c>
      <c r="AC1997" s="3">
        <v>0</v>
      </c>
      <c r="AD1997" s="4">
        <v>0</v>
      </c>
      <c r="AE1997" s="3">
        <v>1</v>
      </c>
      <c r="AF1997" s="4">
        <v>560</v>
      </c>
      <c r="AG1997" s="3">
        <v>1</v>
      </c>
      <c r="AH1997" s="4">
        <v>0</v>
      </c>
      <c r="AI1997" s="4">
        <v>0</v>
      </c>
      <c r="AJ1997" s="4">
        <v>0</v>
      </c>
      <c r="AK1997" s="4">
        <v>0</v>
      </c>
      <c r="AL1997" t="s">
        <v>3113</v>
      </c>
      <c r="AM1997" t="s">
        <v>13</v>
      </c>
    </row>
    <row r="1998" spans="1:39" x14ac:dyDescent="0.25">
      <c r="A1998" t="s">
        <v>2159</v>
      </c>
      <c r="B1998" t="s">
        <v>2160</v>
      </c>
      <c r="C1998" t="s">
        <v>3</v>
      </c>
      <c r="D1998" t="s">
        <v>2161</v>
      </c>
      <c r="E1998" t="str">
        <f>_xlfn.XLOOKUP(D1998,Planilha2!A:A,Planilha2!B:B)</f>
        <v>CC Manutençao</v>
      </c>
      <c r="F1998" s="2">
        <v>45349</v>
      </c>
      <c r="G1998" t="s">
        <v>3114</v>
      </c>
      <c r="H1998" s="10" t="s">
        <v>5832</v>
      </c>
      <c r="I1998" t="s">
        <v>3115</v>
      </c>
      <c r="J1998" t="s">
        <v>3116</v>
      </c>
      <c r="K1998" t="s">
        <v>1164</v>
      </c>
      <c r="L1998" t="str">
        <f t="shared" si="62"/>
        <v>Material</v>
      </c>
      <c r="M1998" t="s">
        <v>0</v>
      </c>
      <c r="N1998" t="s">
        <v>0</v>
      </c>
      <c r="O1998" t="s">
        <v>2165</v>
      </c>
      <c r="P1998">
        <v>1118</v>
      </c>
      <c r="Q1998" t="str">
        <f>_xlfn.XLOOKUP(P1998,Planilha1!$A$2:$A$3,Planilha1!$B$2:$B$3)</f>
        <v>Riocentro</v>
      </c>
      <c r="R1998" t="s">
        <v>0</v>
      </c>
      <c r="S1998" s="3">
        <v>1</v>
      </c>
      <c r="T1998" t="s">
        <v>210</v>
      </c>
      <c r="U1998" s="3">
        <v>1</v>
      </c>
      <c r="V1998" t="s">
        <v>210</v>
      </c>
      <c r="W1998" s="4">
        <v>1198</v>
      </c>
      <c r="X1998" s="17">
        <f t="shared" si="63"/>
        <v>1198</v>
      </c>
      <c r="Y1998" t="s">
        <v>11</v>
      </c>
      <c r="Z1998" s="3">
        <v>1</v>
      </c>
      <c r="AA1998" s="3">
        <v>0</v>
      </c>
      <c r="AB1998" s="3">
        <v>0</v>
      </c>
      <c r="AC1998" s="3">
        <v>1</v>
      </c>
      <c r="AD1998" s="4">
        <v>0</v>
      </c>
      <c r="AE1998" s="3">
        <v>1</v>
      </c>
      <c r="AF1998" s="4">
        <v>1198</v>
      </c>
      <c r="AG1998" s="3">
        <v>1</v>
      </c>
      <c r="AH1998" s="4">
        <v>0</v>
      </c>
      <c r="AI1998" s="4">
        <v>0</v>
      </c>
      <c r="AJ1998" s="4">
        <v>0</v>
      </c>
      <c r="AK1998" s="4">
        <v>0</v>
      </c>
      <c r="AL1998" t="s">
        <v>3117</v>
      </c>
      <c r="AM1998" t="s">
        <v>13</v>
      </c>
    </row>
    <row r="1999" spans="1:39" x14ac:dyDescent="0.25">
      <c r="A1999" t="s">
        <v>2159</v>
      </c>
      <c r="B1999" t="s">
        <v>2160</v>
      </c>
      <c r="C1999" t="s">
        <v>3</v>
      </c>
      <c r="D1999" t="s">
        <v>2266</v>
      </c>
      <c r="E1999" t="str">
        <f>_xlfn.XLOOKUP(D1999,Planilha2!A:A,Planilha2!B:B)</f>
        <v>Arena Manut</v>
      </c>
      <c r="F1999" s="2">
        <v>45349</v>
      </c>
      <c r="G1999" t="s">
        <v>3118</v>
      </c>
      <c r="H1999" s="10" t="s">
        <v>5833</v>
      </c>
      <c r="I1999" t="s">
        <v>3119</v>
      </c>
      <c r="J1999" t="s">
        <v>3120</v>
      </c>
      <c r="K1999" t="s">
        <v>338</v>
      </c>
      <c r="L1999" t="str">
        <f t="shared" si="62"/>
        <v>Locação</v>
      </c>
      <c r="M1999" t="s">
        <v>0</v>
      </c>
      <c r="N1999" t="s">
        <v>0</v>
      </c>
      <c r="O1999" t="s">
        <v>2165</v>
      </c>
      <c r="P1999">
        <v>2118</v>
      </c>
      <c r="Q1999" t="str">
        <f>_xlfn.XLOOKUP(P1999,Planilha1!$A$2:$A$3,Planilha1!$B$2:$B$3)</f>
        <v>Arena</v>
      </c>
      <c r="R1999" t="s">
        <v>0</v>
      </c>
      <c r="S1999" s="3">
        <v>1</v>
      </c>
      <c r="T1999" t="s">
        <v>210</v>
      </c>
      <c r="U1999" s="3">
        <v>1</v>
      </c>
      <c r="V1999" t="s">
        <v>210</v>
      </c>
      <c r="W1999" s="4">
        <v>4000</v>
      </c>
      <c r="X1999" s="17">
        <f t="shared" si="63"/>
        <v>4000</v>
      </c>
      <c r="Y1999" t="s">
        <v>11</v>
      </c>
      <c r="Z1999" s="3">
        <v>1</v>
      </c>
      <c r="AA1999" s="3">
        <v>0</v>
      </c>
      <c r="AB1999" s="3">
        <v>0</v>
      </c>
      <c r="AC1999" s="3">
        <v>0</v>
      </c>
      <c r="AD1999" s="4">
        <v>0</v>
      </c>
      <c r="AE1999" s="3">
        <v>0</v>
      </c>
      <c r="AF1999" s="4">
        <v>0</v>
      </c>
      <c r="AG1999" s="3">
        <v>1</v>
      </c>
      <c r="AH1999" s="4">
        <v>0</v>
      </c>
      <c r="AI1999" s="4">
        <v>0</v>
      </c>
      <c r="AJ1999" s="4">
        <v>0</v>
      </c>
      <c r="AK1999" s="4">
        <v>0</v>
      </c>
      <c r="AL1999" t="s">
        <v>3121</v>
      </c>
      <c r="AM1999" t="s">
        <v>13</v>
      </c>
    </row>
    <row r="2000" spans="1:39" x14ac:dyDescent="0.25">
      <c r="A2000" t="s">
        <v>2178</v>
      </c>
      <c r="B2000" t="s">
        <v>2160</v>
      </c>
      <c r="C2000" t="s">
        <v>3</v>
      </c>
      <c r="D2000" t="s">
        <v>2266</v>
      </c>
      <c r="E2000" t="str">
        <f>_xlfn.XLOOKUP(D2000,Planilha2!A:A,Planilha2!B:B)</f>
        <v>Arena Manut</v>
      </c>
      <c r="F2000" s="2">
        <v>45349</v>
      </c>
      <c r="G2000" t="s">
        <v>3118</v>
      </c>
      <c r="H2000" s="10" t="s">
        <v>5833</v>
      </c>
      <c r="I2000" t="s">
        <v>3119</v>
      </c>
      <c r="J2000" t="s">
        <v>3120</v>
      </c>
      <c r="K2000" t="s">
        <v>338</v>
      </c>
      <c r="L2000" t="str">
        <f t="shared" si="62"/>
        <v>Locação</v>
      </c>
      <c r="M2000" t="s">
        <v>0</v>
      </c>
      <c r="N2000" t="s">
        <v>0</v>
      </c>
      <c r="O2000" t="s">
        <v>2165</v>
      </c>
      <c r="P2000">
        <v>2118</v>
      </c>
      <c r="Q2000" t="str">
        <f>_xlfn.XLOOKUP(P2000,Planilha1!$A$2:$A$3,Planilha1!$B$2:$B$3)</f>
        <v>Arena</v>
      </c>
      <c r="R2000" t="s">
        <v>0</v>
      </c>
      <c r="S2000" s="3">
        <v>3500</v>
      </c>
      <c r="T2000" t="s">
        <v>210</v>
      </c>
      <c r="U2000" s="3">
        <v>3500</v>
      </c>
      <c r="V2000" t="s">
        <v>210</v>
      </c>
      <c r="W2000" s="4">
        <v>1</v>
      </c>
      <c r="X2000" s="17">
        <f t="shared" si="63"/>
        <v>3500</v>
      </c>
      <c r="Y2000" t="s">
        <v>11</v>
      </c>
      <c r="Z2000" s="3">
        <v>1</v>
      </c>
      <c r="AA2000" s="3">
        <v>0</v>
      </c>
      <c r="AB2000" s="3">
        <v>0</v>
      </c>
      <c r="AC2000" s="5">
        <v>596.77</v>
      </c>
      <c r="AD2000" s="4">
        <v>0</v>
      </c>
      <c r="AE2000" s="5">
        <v>596.77</v>
      </c>
      <c r="AF2000" s="4">
        <v>596.77</v>
      </c>
      <c r="AG2000" s="3">
        <v>1</v>
      </c>
      <c r="AH2000" s="4">
        <v>0</v>
      </c>
      <c r="AI2000" s="4">
        <v>0</v>
      </c>
      <c r="AJ2000" s="4">
        <v>0</v>
      </c>
      <c r="AK2000" s="4">
        <v>0</v>
      </c>
      <c r="AL2000" t="s">
        <v>3121</v>
      </c>
      <c r="AM2000" t="s">
        <v>13</v>
      </c>
    </row>
    <row r="2001" spans="1:39" x14ac:dyDescent="0.25">
      <c r="A2001" t="s">
        <v>2182</v>
      </c>
      <c r="B2001" t="s">
        <v>2160</v>
      </c>
      <c r="C2001" t="s">
        <v>3</v>
      </c>
      <c r="D2001" t="s">
        <v>2266</v>
      </c>
      <c r="E2001" t="str">
        <f>_xlfn.XLOOKUP(D2001,Planilha2!A:A,Planilha2!B:B)</f>
        <v>Arena Manut</v>
      </c>
      <c r="F2001" s="2">
        <v>45349</v>
      </c>
      <c r="G2001" t="s">
        <v>3118</v>
      </c>
      <c r="H2001" s="10" t="s">
        <v>5833</v>
      </c>
      <c r="I2001" t="s">
        <v>3119</v>
      </c>
      <c r="J2001" t="s">
        <v>3120</v>
      </c>
      <c r="K2001" t="s">
        <v>338</v>
      </c>
      <c r="L2001" t="str">
        <f t="shared" si="62"/>
        <v>Locação</v>
      </c>
      <c r="M2001" t="s">
        <v>0</v>
      </c>
      <c r="N2001" t="s">
        <v>0</v>
      </c>
      <c r="O2001" t="s">
        <v>2165</v>
      </c>
      <c r="P2001">
        <v>2118</v>
      </c>
      <c r="Q2001" t="str">
        <f>_xlfn.XLOOKUP(P2001,Planilha1!$A$2:$A$3,Planilha1!$B$2:$B$3)</f>
        <v>Arena</v>
      </c>
      <c r="R2001" t="s">
        <v>0</v>
      </c>
      <c r="S2001" s="3">
        <v>3500</v>
      </c>
      <c r="T2001" t="s">
        <v>210</v>
      </c>
      <c r="U2001" s="3">
        <v>3500</v>
      </c>
      <c r="V2001" t="s">
        <v>210</v>
      </c>
      <c r="W2001" s="4">
        <v>1</v>
      </c>
      <c r="X2001" s="17">
        <f t="shared" si="63"/>
        <v>3500</v>
      </c>
      <c r="Y2001" t="s">
        <v>11</v>
      </c>
      <c r="Z2001" s="3">
        <v>1</v>
      </c>
      <c r="AA2001" s="3">
        <v>0</v>
      </c>
      <c r="AB2001" s="3">
        <v>0</v>
      </c>
      <c r="AC2001" s="3">
        <v>100</v>
      </c>
      <c r="AD2001" s="4">
        <v>0</v>
      </c>
      <c r="AE2001" s="3">
        <v>100</v>
      </c>
      <c r="AF2001" s="4">
        <v>100</v>
      </c>
      <c r="AG2001" s="3">
        <v>1</v>
      </c>
      <c r="AH2001" s="4">
        <v>0</v>
      </c>
      <c r="AI2001" s="4">
        <v>0</v>
      </c>
      <c r="AJ2001" s="4">
        <v>0</v>
      </c>
      <c r="AK2001" s="4">
        <v>0</v>
      </c>
      <c r="AL2001" t="s">
        <v>3121</v>
      </c>
      <c r="AM2001" t="s">
        <v>13</v>
      </c>
    </row>
    <row r="2002" spans="1:39" x14ac:dyDescent="0.25">
      <c r="A2002" t="s">
        <v>2185</v>
      </c>
      <c r="B2002" t="s">
        <v>2160</v>
      </c>
      <c r="C2002" t="s">
        <v>3</v>
      </c>
      <c r="D2002" t="s">
        <v>2266</v>
      </c>
      <c r="E2002" t="str">
        <f>_xlfn.XLOOKUP(D2002,Planilha2!A:A,Planilha2!B:B)</f>
        <v>Arena Manut</v>
      </c>
      <c r="F2002" s="2">
        <v>45349</v>
      </c>
      <c r="G2002" t="s">
        <v>3118</v>
      </c>
      <c r="H2002" s="10" t="s">
        <v>5833</v>
      </c>
      <c r="I2002" t="s">
        <v>3119</v>
      </c>
      <c r="J2002" t="s">
        <v>3120</v>
      </c>
      <c r="K2002" t="s">
        <v>338</v>
      </c>
      <c r="L2002" t="str">
        <f t="shared" si="62"/>
        <v>Locação</v>
      </c>
      <c r="M2002" t="s">
        <v>0</v>
      </c>
      <c r="N2002" t="s">
        <v>0</v>
      </c>
      <c r="O2002" t="s">
        <v>2165</v>
      </c>
      <c r="P2002">
        <v>2118</v>
      </c>
      <c r="Q2002" t="str">
        <f>_xlfn.XLOOKUP(P2002,Planilha1!$A$2:$A$3,Planilha1!$B$2:$B$3)</f>
        <v>Arena</v>
      </c>
      <c r="R2002" t="s">
        <v>0</v>
      </c>
      <c r="S2002" s="3">
        <v>3500</v>
      </c>
      <c r="T2002" t="s">
        <v>210</v>
      </c>
      <c r="U2002" s="3">
        <v>3500</v>
      </c>
      <c r="V2002" t="s">
        <v>210</v>
      </c>
      <c r="W2002" s="4">
        <v>1</v>
      </c>
      <c r="X2002" s="17">
        <f t="shared" si="63"/>
        <v>3500</v>
      </c>
      <c r="Y2002" t="s">
        <v>11</v>
      </c>
      <c r="Z2002" s="3">
        <v>1</v>
      </c>
      <c r="AA2002" s="3">
        <v>0</v>
      </c>
      <c r="AB2002" s="3">
        <v>0</v>
      </c>
      <c r="AC2002" s="3">
        <v>100</v>
      </c>
      <c r="AD2002" s="4">
        <v>0</v>
      </c>
      <c r="AE2002" s="3">
        <v>1500</v>
      </c>
      <c r="AF2002" s="4">
        <v>1500</v>
      </c>
      <c r="AG2002" s="3">
        <v>1</v>
      </c>
      <c r="AH2002" s="4">
        <v>0</v>
      </c>
      <c r="AI2002" s="4">
        <v>0</v>
      </c>
      <c r="AJ2002" s="4">
        <v>0</v>
      </c>
      <c r="AK2002" s="4">
        <v>0</v>
      </c>
      <c r="AL2002" t="s">
        <v>3121</v>
      </c>
      <c r="AM2002" t="s">
        <v>13</v>
      </c>
    </row>
    <row r="2003" spans="1:39" x14ac:dyDescent="0.25">
      <c r="A2003" t="s">
        <v>2188</v>
      </c>
      <c r="B2003" t="s">
        <v>2160</v>
      </c>
      <c r="C2003" t="s">
        <v>3</v>
      </c>
      <c r="D2003" t="s">
        <v>2266</v>
      </c>
      <c r="E2003" t="str">
        <f>_xlfn.XLOOKUP(D2003,Planilha2!A:A,Planilha2!B:B)</f>
        <v>Arena Manut</v>
      </c>
      <c r="F2003" s="2">
        <v>45349</v>
      </c>
      <c r="G2003" t="s">
        <v>3118</v>
      </c>
      <c r="H2003" s="10" t="s">
        <v>5833</v>
      </c>
      <c r="I2003" t="s">
        <v>3119</v>
      </c>
      <c r="J2003" t="s">
        <v>3120</v>
      </c>
      <c r="K2003" t="s">
        <v>338</v>
      </c>
      <c r="L2003" t="str">
        <f t="shared" si="62"/>
        <v>Locação</v>
      </c>
      <c r="M2003" t="s">
        <v>0</v>
      </c>
      <c r="N2003" t="s">
        <v>0</v>
      </c>
      <c r="O2003" t="s">
        <v>2165</v>
      </c>
      <c r="P2003">
        <v>2118</v>
      </c>
      <c r="Q2003" t="str">
        <f>_xlfn.XLOOKUP(P2003,Planilha1!$A$2:$A$3,Planilha1!$B$2:$B$3)</f>
        <v>Arena</v>
      </c>
      <c r="R2003" t="s">
        <v>0</v>
      </c>
      <c r="S2003" s="3">
        <v>3500</v>
      </c>
      <c r="T2003" t="s">
        <v>210</v>
      </c>
      <c r="U2003" s="3">
        <v>3500</v>
      </c>
      <c r="V2003" t="s">
        <v>210</v>
      </c>
      <c r="W2003" s="4">
        <v>1</v>
      </c>
      <c r="X2003" s="17">
        <f t="shared" si="63"/>
        <v>3500</v>
      </c>
      <c r="Y2003" t="s">
        <v>11</v>
      </c>
      <c r="Z2003" s="3">
        <v>1</v>
      </c>
      <c r="AA2003" s="3">
        <v>0</v>
      </c>
      <c r="AB2003" s="3">
        <v>0</v>
      </c>
      <c r="AC2003" s="3">
        <v>1500</v>
      </c>
      <c r="AD2003" s="4">
        <v>0</v>
      </c>
      <c r="AE2003" s="3">
        <v>3500</v>
      </c>
      <c r="AF2003" s="4">
        <v>3500</v>
      </c>
      <c r="AG2003" s="3">
        <v>1</v>
      </c>
      <c r="AH2003" s="4">
        <v>0</v>
      </c>
      <c r="AI2003" s="4">
        <v>0</v>
      </c>
      <c r="AJ2003" s="4">
        <v>0</v>
      </c>
      <c r="AK2003" s="4">
        <v>0</v>
      </c>
      <c r="AL2003" t="s">
        <v>3121</v>
      </c>
      <c r="AM2003" t="s">
        <v>13</v>
      </c>
    </row>
    <row r="2004" spans="1:39" x14ac:dyDescent="0.25">
      <c r="A2004" t="s">
        <v>2189</v>
      </c>
      <c r="B2004" t="s">
        <v>2160</v>
      </c>
      <c r="C2004" t="s">
        <v>3</v>
      </c>
      <c r="D2004" t="s">
        <v>2266</v>
      </c>
      <c r="E2004" t="str">
        <f>_xlfn.XLOOKUP(D2004,Planilha2!A:A,Planilha2!B:B)</f>
        <v>Arena Manut</v>
      </c>
      <c r="F2004" s="2">
        <v>45349</v>
      </c>
      <c r="G2004" t="s">
        <v>3118</v>
      </c>
      <c r="H2004" s="10" t="s">
        <v>5833</v>
      </c>
      <c r="I2004" t="s">
        <v>3119</v>
      </c>
      <c r="J2004" t="s">
        <v>3120</v>
      </c>
      <c r="K2004" t="s">
        <v>338</v>
      </c>
      <c r="L2004" t="str">
        <f t="shared" si="62"/>
        <v>Locação</v>
      </c>
      <c r="M2004" t="s">
        <v>0</v>
      </c>
      <c r="N2004" t="s">
        <v>0</v>
      </c>
      <c r="O2004" t="s">
        <v>2165</v>
      </c>
      <c r="P2004">
        <v>2118</v>
      </c>
      <c r="Q2004" t="str">
        <f>_xlfn.XLOOKUP(P2004,Planilha1!$A$2:$A$3,Planilha1!$B$2:$B$3)</f>
        <v>Arena</v>
      </c>
      <c r="R2004" t="s">
        <v>0</v>
      </c>
      <c r="S2004" s="3">
        <v>3500</v>
      </c>
      <c r="T2004" t="s">
        <v>210</v>
      </c>
      <c r="U2004" s="3">
        <v>3500</v>
      </c>
      <c r="V2004" t="s">
        <v>210</v>
      </c>
      <c r="W2004" s="4">
        <v>1</v>
      </c>
      <c r="X2004" s="17">
        <f t="shared" si="63"/>
        <v>3500</v>
      </c>
      <c r="Y2004" t="s">
        <v>11</v>
      </c>
      <c r="Z2004" s="3">
        <v>1</v>
      </c>
      <c r="AA2004" s="3">
        <v>0</v>
      </c>
      <c r="AB2004" s="3">
        <v>0</v>
      </c>
      <c r="AC2004" s="3">
        <v>3500</v>
      </c>
      <c r="AD2004" s="4">
        <v>0</v>
      </c>
      <c r="AE2004" s="3">
        <v>3500</v>
      </c>
      <c r="AF2004" s="4">
        <v>3500</v>
      </c>
      <c r="AG2004" s="3">
        <v>1</v>
      </c>
      <c r="AH2004" s="4">
        <v>0</v>
      </c>
      <c r="AI2004" s="4">
        <v>0</v>
      </c>
      <c r="AJ2004" s="4">
        <v>0</v>
      </c>
      <c r="AK2004" s="4">
        <v>0</v>
      </c>
      <c r="AL2004" t="s">
        <v>3121</v>
      </c>
      <c r="AM2004" t="s">
        <v>13</v>
      </c>
    </row>
    <row r="2005" spans="1:39" x14ac:dyDescent="0.25">
      <c r="A2005" t="s">
        <v>2193</v>
      </c>
      <c r="B2005" t="s">
        <v>2160</v>
      </c>
      <c r="C2005" t="s">
        <v>3</v>
      </c>
      <c r="D2005" t="s">
        <v>2266</v>
      </c>
      <c r="E2005" t="str">
        <f>_xlfn.XLOOKUP(D2005,Planilha2!A:A,Planilha2!B:B)</f>
        <v>Arena Manut</v>
      </c>
      <c r="F2005" s="2">
        <v>45349</v>
      </c>
      <c r="G2005" t="s">
        <v>3118</v>
      </c>
      <c r="H2005" s="10" t="s">
        <v>5833</v>
      </c>
      <c r="I2005" t="s">
        <v>3119</v>
      </c>
      <c r="J2005" t="s">
        <v>3120</v>
      </c>
      <c r="K2005" t="s">
        <v>338</v>
      </c>
      <c r="L2005" t="str">
        <f t="shared" si="62"/>
        <v>Locação</v>
      </c>
      <c r="M2005" t="s">
        <v>0</v>
      </c>
      <c r="N2005" t="s">
        <v>0</v>
      </c>
      <c r="O2005" t="s">
        <v>2165</v>
      </c>
      <c r="P2005">
        <v>2118</v>
      </c>
      <c r="Q2005" t="str">
        <f>_xlfn.XLOOKUP(P2005,Planilha1!$A$2:$A$3,Planilha1!$B$2:$B$3)</f>
        <v>Arena</v>
      </c>
      <c r="R2005" t="s">
        <v>0</v>
      </c>
      <c r="S2005" s="3">
        <v>3500</v>
      </c>
      <c r="T2005" t="s">
        <v>210</v>
      </c>
      <c r="U2005" s="3">
        <v>3500</v>
      </c>
      <c r="V2005" t="s">
        <v>210</v>
      </c>
      <c r="W2005" s="4">
        <v>1</v>
      </c>
      <c r="X2005" s="17">
        <f t="shared" si="63"/>
        <v>3500</v>
      </c>
      <c r="Y2005" t="s">
        <v>11</v>
      </c>
      <c r="Z2005" s="3">
        <v>1</v>
      </c>
      <c r="AA2005" s="3">
        <v>0</v>
      </c>
      <c r="AB2005" s="3">
        <v>0</v>
      </c>
      <c r="AC2005" s="3">
        <v>3500</v>
      </c>
      <c r="AD2005" s="4">
        <v>0</v>
      </c>
      <c r="AE2005" s="3">
        <v>3500</v>
      </c>
      <c r="AF2005" s="4">
        <v>3500</v>
      </c>
      <c r="AG2005" s="3">
        <v>1</v>
      </c>
      <c r="AH2005" s="4">
        <v>0</v>
      </c>
      <c r="AI2005" s="4">
        <v>0</v>
      </c>
      <c r="AJ2005" s="4">
        <v>0</v>
      </c>
      <c r="AK2005" s="4">
        <v>0</v>
      </c>
      <c r="AL2005" t="s">
        <v>3121</v>
      </c>
      <c r="AM2005" t="s">
        <v>13</v>
      </c>
    </row>
    <row r="2006" spans="1:39" x14ac:dyDescent="0.25">
      <c r="A2006" t="s">
        <v>2194</v>
      </c>
      <c r="B2006" t="s">
        <v>2160</v>
      </c>
      <c r="C2006" t="s">
        <v>3</v>
      </c>
      <c r="D2006" t="s">
        <v>2266</v>
      </c>
      <c r="E2006" t="str">
        <f>_xlfn.XLOOKUP(D2006,Planilha2!A:A,Planilha2!B:B)</f>
        <v>Arena Manut</v>
      </c>
      <c r="F2006" s="2">
        <v>45349</v>
      </c>
      <c r="G2006" t="s">
        <v>3118</v>
      </c>
      <c r="H2006" s="10" t="s">
        <v>5833</v>
      </c>
      <c r="I2006" t="s">
        <v>3119</v>
      </c>
      <c r="J2006" t="s">
        <v>3120</v>
      </c>
      <c r="K2006" t="s">
        <v>338</v>
      </c>
      <c r="L2006" t="str">
        <f t="shared" si="62"/>
        <v>Locação</v>
      </c>
      <c r="M2006" t="s">
        <v>0</v>
      </c>
      <c r="N2006" t="s">
        <v>0</v>
      </c>
      <c r="O2006" t="s">
        <v>2165</v>
      </c>
      <c r="P2006">
        <v>2118</v>
      </c>
      <c r="Q2006" t="str">
        <f>_xlfn.XLOOKUP(P2006,Planilha1!$A$2:$A$3,Planilha1!$B$2:$B$3)</f>
        <v>Arena</v>
      </c>
      <c r="R2006" t="s">
        <v>0</v>
      </c>
      <c r="S2006" s="3">
        <v>3500</v>
      </c>
      <c r="T2006" t="s">
        <v>210</v>
      </c>
      <c r="U2006" s="3">
        <v>3500</v>
      </c>
      <c r="V2006" t="s">
        <v>210</v>
      </c>
      <c r="W2006" s="4">
        <v>1</v>
      </c>
      <c r="X2006" s="17">
        <f t="shared" si="63"/>
        <v>3500</v>
      </c>
      <c r="Y2006" t="s">
        <v>11</v>
      </c>
      <c r="Z2006" s="3">
        <v>1</v>
      </c>
      <c r="AA2006" s="3">
        <v>0</v>
      </c>
      <c r="AB2006" s="3">
        <v>0</v>
      </c>
      <c r="AC2006" s="3">
        <v>3500</v>
      </c>
      <c r="AD2006" s="4">
        <v>0</v>
      </c>
      <c r="AE2006" s="3">
        <v>3500</v>
      </c>
      <c r="AF2006" s="4">
        <v>3500</v>
      </c>
      <c r="AG2006" s="3">
        <v>1</v>
      </c>
      <c r="AH2006" s="4">
        <v>0</v>
      </c>
      <c r="AI2006" s="4">
        <v>0</v>
      </c>
      <c r="AJ2006" s="4">
        <v>0</v>
      </c>
      <c r="AK2006" s="4">
        <v>0</v>
      </c>
      <c r="AL2006" t="s">
        <v>3121</v>
      </c>
      <c r="AM2006" t="s">
        <v>13</v>
      </c>
    </row>
    <row r="2007" spans="1:39" x14ac:dyDescent="0.25">
      <c r="A2007" t="s">
        <v>2195</v>
      </c>
      <c r="B2007" t="s">
        <v>2160</v>
      </c>
      <c r="C2007" t="s">
        <v>3</v>
      </c>
      <c r="D2007" t="s">
        <v>2266</v>
      </c>
      <c r="E2007" t="str">
        <f>_xlfn.XLOOKUP(D2007,Planilha2!A:A,Planilha2!B:B)</f>
        <v>Arena Manut</v>
      </c>
      <c r="F2007" s="2">
        <v>45349</v>
      </c>
      <c r="G2007" t="s">
        <v>3118</v>
      </c>
      <c r="H2007" s="10" t="s">
        <v>5833</v>
      </c>
      <c r="I2007" t="s">
        <v>3119</v>
      </c>
      <c r="J2007" t="s">
        <v>3120</v>
      </c>
      <c r="K2007" t="s">
        <v>338</v>
      </c>
      <c r="L2007" t="str">
        <f t="shared" si="62"/>
        <v>Locação</v>
      </c>
      <c r="M2007" t="s">
        <v>0</v>
      </c>
      <c r="N2007" t="s">
        <v>0</v>
      </c>
      <c r="O2007" t="s">
        <v>2165</v>
      </c>
      <c r="P2007">
        <v>2118</v>
      </c>
      <c r="Q2007" t="str">
        <f>_xlfn.XLOOKUP(P2007,Planilha1!$A$2:$A$3,Planilha1!$B$2:$B$3)</f>
        <v>Arena</v>
      </c>
      <c r="R2007" t="s">
        <v>0</v>
      </c>
      <c r="S2007" s="3">
        <v>3500</v>
      </c>
      <c r="T2007" t="s">
        <v>210</v>
      </c>
      <c r="U2007" s="3">
        <v>3500</v>
      </c>
      <c r="V2007" t="s">
        <v>210</v>
      </c>
      <c r="W2007" s="4">
        <v>1</v>
      </c>
      <c r="X2007" s="17">
        <f t="shared" si="63"/>
        <v>3500</v>
      </c>
      <c r="Y2007" t="s">
        <v>11</v>
      </c>
      <c r="Z2007" s="3">
        <v>1</v>
      </c>
      <c r="AA2007" s="3">
        <v>0</v>
      </c>
      <c r="AB2007" s="3">
        <v>0</v>
      </c>
      <c r="AC2007" s="3">
        <v>3500</v>
      </c>
      <c r="AD2007" s="4">
        <v>0</v>
      </c>
      <c r="AE2007" s="3">
        <v>3500</v>
      </c>
      <c r="AF2007" s="4">
        <v>3500</v>
      </c>
      <c r="AG2007" s="3">
        <v>1</v>
      </c>
      <c r="AH2007" s="4">
        <v>0</v>
      </c>
      <c r="AI2007" s="4">
        <v>0</v>
      </c>
      <c r="AJ2007" s="4">
        <v>0</v>
      </c>
      <c r="AK2007" s="4">
        <v>0</v>
      </c>
      <c r="AL2007" t="s">
        <v>3121</v>
      </c>
      <c r="AM2007" t="s">
        <v>13</v>
      </c>
    </row>
    <row r="2008" spans="1:39" x14ac:dyDescent="0.25">
      <c r="A2008" t="s">
        <v>2196</v>
      </c>
      <c r="B2008" t="s">
        <v>2160</v>
      </c>
      <c r="C2008" t="s">
        <v>3</v>
      </c>
      <c r="D2008" t="s">
        <v>2266</v>
      </c>
      <c r="E2008" t="str">
        <f>_xlfn.XLOOKUP(D2008,Planilha2!A:A,Planilha2!B:B)</f>
        <v>Arena Manut</v>
      </c>
      <c r="F2008" s="2">
        <v>45349</v>
      </c>
      <c r="G2008" t="s">
        <v>3118</v>
      </c>
      <c r="H2008" s="10" t="s">
        <v>5833</v>
      </c>
      <c r="I2008" t="s">
        <v>3119</v>
      </c>
      <c r="J2008" t="s">
        <v>3120</v>
      </c>
      <c r="K2008" t="s">
        <v>338</v>
      </c>
      <c r="L2008" t="str">
        <f t="shared" si="62"/>
        <v>Locação</v>
      </c>
      <c r="M2008" t="s">
        <v>0</v>
      </c>
      <c r="N2008" t="s">
        <v>0</v>
      </c>
      <c r="O2008" t="s">
        <v>2165</v>
      </c>
      <c r="P2008">
        <v>2118</v>
      </c>
      <c r="Q2008" t="str">
        <f>_xlfn.XLOOKUP(P2008,Planilha1!$A$2:$A$3,Planilha1!$B$2:$B$3)</f>
        <v>Arena</v>
      </c>
      <c r="R2008" t="s">
        <v>0</v>
      </c>
      <c r="S2008" s="3">
        <v>3500</v>
      </c>
      <c r="T2008" t="s">
        <v>210</v>
      </c>
      <c r="U2008" s="3">
        <v>3500</v>
      </c>
      <c r="V2008" t="s">
        <v>210</v>
      </c>
      <c r="W2008" s="4">
        <v>1</v>
      </c>
      <c r="X2008" s="17">
        <f t="shared" si="63"/>
        <v>3500</v>
      </c>
      <c r="Y2008" t="s">
        <v>11</v>
      </c>
      <c r="Z2008" s="3">
        <v>1</v>
      </c>
      <c r="AA2008" s="3">
        <v>0</v>
      </c>
      <c r="AB2008" s="3">
        <v>0</v>
      </c>
      <c r="AC2008" s="3">
        <v>3500</v>
      </c>
      <c r="AD2008" s="4">
        <v>0</v>
      </c>
      <c r="AE2008" s="3">
        <v>3500</v>
      </c>
      <c r="AF2008" s="4">
        <v>3500</v>
      </c>
      <c r="AG2008" s="3">
        <v>1</v>
      </c>
      <c r="AH2008" s="4">
        <v>0</v>
      </c>
      <c r="AI2008" s="4">
        <v>0</v>
      </c>
      <c r="AJ2008" s="4">
        <v>0</v>
      </c>
      <c r="AK2008" s="4">
        <v>0</v>
      </c>
      <c r="AL2008" t="s">
        <v>3121</v>
      </c>
      <c r="AM2008" t="s">
        <v>13</v>
      </c>
    </row>
    <row r="2009" spans="1:39" x14ac:dyDescent="0.25">
      <c r="A2009" t="s">
        <v>2204</v>
      </c>
      <c r="B2009" t="s">
        <v>2160</v>
      </c>
      <c r="C2009" t="s">
        <v>3</v>
      </c>
      <c r="D2009" t="s">
        <v>2266</v>
      </c>
      <c r="E2009" t="str">
        <f>_xlfn.XLOOKUP(D2009,Planilha2!A:A,Planilha2!B:B)</f>
        <v>Arena Manut</v>
      </c>
      <c r="F2009" s="2">
        <v>45349</v>
      </c>
      <c r="G2009" t="s">
        <v>3118</v>
      </c>
      <c r="H2009" s="10" t="s">
        <v>5833</v>
      </c>
      <c r="I2009" t="s">
        <v>3119</v>
      </c>
      <c r="J2009" t="s">
        <v>3120</v>
      </c>
      <c r="K2009" t="s">
        <v>338</v>
      </c>
      <c r="L2009" t="str">
        <f t="shared" si="62"/>
        <v>Locação</v>
      </c>
      <c r="M2009" t="s">
        <v>0</v>
      </c>
      <c r="N2009" t="s">
        <v>0</v>
      </c>
      <c r="O2009" t="s">
        <v>2165</v>
      </c>
      <c r="P2009">
        <v>2118</v>
      </c>
      <c r="Q2009" t="str">
        <f>_xlfn.XLOOKUP(P2009,Planilha1!$A$2:$A$3,Planilha1!$B$2:$B$3)</f>
        <v>Arena</v>
      </c>
      <c r="R2009" t="s">
        <v>0</v>
      </c>
      <c r="S2009" s="3">
        <v>3500</v>
      </c>
      <c r="T2009" t="s">
        <v>210</v>
      </c>
      <c r="U2009" s="3">
        <v>3500</v>
      </c>
      <c r="V2009" t="s">
        <v>210</v>
      </c>
      <c r="W2009" s="4">
        <v>1</v>
      </c>
      <c r="X2009" s="17">
        <f t="shared" si="63"/>
        <v>3500</v>
      </c>
      <c r="Y2009" t="s">
        <v>11</v>
      </c>
      <c r="Z2009" s="3">
        <v>1</v>
      </c>
      <c r="AA2009" s="3">
        <v>0</v>
      </c>
      <c r="AB2009" s="3">
        <v>0</v>
      </c>
      <c r="AC2009" s="3">
        <v>3500</v>
      </c>
      <c r="AD2009" s="4">
        <v>0</v>
      </c>
      <c r="AE2009" s="3">
        <v>3500</v>
      </c>
      <c r="AF2009" s="4">
        <v>3500</v>
      </c>
      <c r="AG2009" s="3">
        <v>1</v>
      </c>
      <c r="AH2009" s="4">
        <v>0</v>
      </c>
      <c r="AI2009" s="4">
        <v>0</v>
      </c>
      <c r="AJ2009" s="4">
        <v>0</v>
      </c>
      <c r="AK2009" s="4">
        <v>0</v>
      </c>
      <c r="AL2009" t="s">
        <v>3121</v>
      </c>
      <c r="AM2009" t="s">
        <v>13</v>
      </c>
    </row>
    <row r="2010" spans="1:39" x14ac:dyDescent="0.25">
      <c r="A2010" t="s">
        <v>2205</v>
      </c>
      <c r="B2010" t="s">
        <v>2160</v>
      </c>
      <c r="C2010" t="s">
        <v>3</v>
      </c>
      <c r="D2010" t="s">
        <v>2266</v>
      </c>
      <c r="E2010" t="str">
        <f>_xlfn.XLOOKUP(D2010,Planilha2!A:A,Planilha2!B:B)</f>
        <v>Arena Manut</v>
      </c>
      <c r="F2010" s="2">
        <v>45349</v>
      </c>
      <c r="G2010" t="s">
        <v>3118</v>
      </c>
      <c r="H2010" s="10" t="s">
        <v>5833</v>
      </c>
      <c r="I2010" t="s">
        <v>3119</v>
      </c>
      <c r="J2010" t="s">
        <v>3120</v>
      </c>
      <c r="K2010" t="s">
        <v>338</v>
      </c>
      <c r="L2010" t="str">
        <f t="shared" si="62"/>
        <v>Locação</v>
      </c>
      <c r="M2010" t="s">
        <v>0</v>
      </c>
      <c r="N2010" t="s">
        <v>0</v>
      </c>
      <c r="O2010" t="s">
        <v>2165</v>
      </c>
      <c r="P2010">
        <v>2118</v>
      </c>
      <c r="Q2010" t="str">
        <f>_xlfn.XLOOKUP(P2010,Planilha1!$A$2:$A$3,Planilha1!$B$2:$B$3)</f>
        <v>Arena</v>
      </c>
      <c r="R2010" t="s">
        <v>0</v>
      </c>
      <c r="S2010" s="3">
        <v>3500</v>
      </c>
      <c r="T2010" t="s">
        <v>210</v>
      </c>
      <c r="U2010" s="3">
        <v>3500</v>
      </c>
      <c r="V2010" t="s">
        <v>210</v>
      </c>
      <c r="W2010" s="4">
        <v>1</v>
      </c>
      <c r="X2010" s="17">
        <f t="shared" si="63"/>
        <v>3500</v>
      </c>
      <c r="Y2010" t="s">
        <v>11</v>
      </c>
      <c r="Z2010" s="3">
        <v>1</v>
      </c>
      <c r="AA2010" s="3">
        <v>0</v>
      </c>
      <c r="AB2010" s="3">
        <v>0</v>
      </c>
      <c r="AC2010" s="3">
        <v>3500</v>
      </c>
      <c r="AD2010" s="4">
        <v>0</v>
      </c>
      <c r="AE2010" s="3">
        <v>3500</v>
      </c>
      <c r="AF2010" s="4">
        <v>3500</v>
      </c>
      <c r="AG2010" s="3">
        <v>1</v>
      </c>
      <c r="AH2010" s="4">
        <v>0</v>
      </c>
      <c r="AI2010" s="4">
        <v>0</v>
      </c>
      <c r="AJ2010" s="4">
        <v>0</v>
      </c>
      <c r="AK2010" s="4">
        <v>0</v>
      </c>
      <c r="AL2010" t="s">
        <v>3121</v>
      </c>
      <c r="AM2010" t="s">
        <v>13</v>
      </c>
    </row>
    <row r="2011" spans="1:39" x14ac:dyDescent="0.25">
      <c r="A2011" t="s">
        <v>2206</v>
      </c>
      <c r="B2011" t="s">
        <v>2160</v>
      </c>
      <c r="C2011" t="s">
        <v>3</v>
      </c>
      <c r="D2011" t="s">
        <v>2266</v>
      </c>
      <c r="E2011" t="str">
        <f>_xlfn.XLOOKUP(D2011,Planilha2!A:A,Planilha2!B:B)</f>
        <v>Arena Manut</v>
      </c>
      <c r="F2011" s="2">
        <v>45349</v>
      </c>
      <c r="G2011" t="s">
        <v>3118</v>
      </c>
      <c r="H2011" s="10" t="s">
        <v>5833</v>
      </c>
      <c r="I2011" t="s">
        <v>3119</v>
      </c>
      <c r="J2011" t="s">
        <v>3120</v>
      </c>
      <c r="K2011" t="s">
        <v>338</v>
      </c>
      <c r="L2011" t="str">
        <f t="shared" si="62"/>
        <v>Locação</v>
      </c>
      <c r="M2011" t="s">
        <v>0</v>
      </c>
      <c r="N2011" t="s">
        <v>0</v>
      </c>
      <c r="O2011" t="s">
        <v>2165</v>
      </c>
      <c r="P2011">
        <v>2118</v>
      </c>
      <c r="Q2011" t="str">
        <f>_xlfn.XLOOKUP(P2011,Planilha1!$A$2:$A$3,Planilha1!$B$2:$B$3)</f>
        <v>Arena</v>
      </c>
      <c r="R2011" t="s">
        <v>0</v>
      </c>
      <c r="S2011" s="5">
        <v>903.23</v>
      </c>
      <c r="T2011" t="s">
        <v>210</v>
      </c>
      <c r="U2011" s="5">
        <v>903.23</v>
      </c>
      <c r="V2011" t="s">
        <v>210</v>
      </c>
      <c r="W2011" s="4">
        <v>1</v>
      </c>
      <c r="X2011" s="17">
        <f t="shared" si="63"/>
        <v>903.23</v>
      </c>
      <c r="Y2011" t="s">
        <v>11</v>
      </c>
      <c r="Z2011" s="3">
        <v>1</v>
      </c>
      <c r="AA2011" s="3">
        <v>0</v>
      </c>
      <c r="AB2011" s="3">
        <v>0</v>
      </c>
      <c r="AC2011" s="5">
        <v>903.23</v>
      </c>
      <c r="AD2011" s="4">
        <v>0</v>
      </c>
      <c r="AE2011" s="5">
        <v>903.23</v>
      </c>
      <c r="AF2011" s="4">
        <v>903.23</v>
      </c>
      <c r="AG2011" s="3">
        <v>1</v>
      </c>
      <c r="AH2011" s="4">
        <v>0</v>
      </c>
      <c r="AI2011" s="4">
        <v>0</v>
      </c>
      <c r="AJ2011" s="4">
        <v>0</v>
      </c>
      <c r="AK2011" s="4">
        <v>0</v>
      </c>
      <c r="AL2011" t="s">
        <v>3121</v>
      </c>
      <c r="AM2011" t="s">
        <v>13</v>
      </c>
    </row>
    <row r="2012" spans="1:39" x14ac:dyDescent="0.25">
      <c r="A2012" t="s">
        <v>2207</v>
      </c>
      <c r="B2012" t="s">
        <v>2160</v>
      </c>
      <c r="C2012" t="s">
        <v>3</v>
      </c>
      <c r="D2012" t="s">
        <v>2266</v>
      </c>
      <c r="E2012" t="str">
        <f>_xlfn.XLOOKUP(D2012,Planilha2!A:A,Planilha2!B:B)</f>
        <v>Arena Manut</v>
      </c>
      <c r="F2012" s="2">
        <v>45349</v>
      </c>
      <c r="G2012" t="s">
        <v>3118</v>
      </c>
      <c r="H2012" s="10" t="s">
        <v>5833</v>
      </c>
      <c r="I2012" t="s">
        <v>3119</v>
      </c>
      <c r="J2012" t="s">
        <v>3120</v>
      </c>
      <c r="K2012" t="s">
        <v>338</v>
      </c>
      <c r="L2012" t="str">
        <f t="shared" si="62"/>
        <v>Locação</v>
      </c>
      <c r="M2012" t="s">
        <v>0</v>
      </c>
      <c r="N2012" t="s">
        <v>0</v>
      </c>
      <c r="O2012" t="s">
        <v>2165</v>
      </c>
      <c r="P2012">
        <v>2118</v>
      </c>
      <c r="Q2012" t="str">
        <f>_xlfn.XLOOKUP(P2012,Planilha1!$A$2:$A$3,Planilha1!$B$2:$B$3)</f>
        <v>Arena</v>
      </c>
      <c r="R2012" t="s">
        <v>0</v>
      </c>
      <c r="S2012" s="5">
        <v>1354.84</v>
      </c>
      <c r="T2012" t="s">
        <v>210</v>
      </c>
      <c r="U2012" s="5">
        <v>1354.84</v>
      </c>
      <c r="V2012" t="s">
        <v>210</v>
      </c>
      <c r="W2012" s="4">
        <v>1</v>
      </c>
      <c r="X2012" s="17">
        <f t="shared" si="63"/>
        <v>1354.84</v>
      </c>
      <c r="Y2012" t="s">
        <v>11</v>
      </c>
      <c r="Z2012" s="3">
        <v>1</v>
      </c>
      <c r="AA2012" s="3">
        <v>0</v>
      </c>
      <c r="AB2012" s="3">
        <v>0</v>
      </c>
      <c r="AC2012" s="5">
        <v>1354.84</v>
      </c>
      <c r="AD2012" s="4">
        <v>0</v>
      </c>
      <c r="AE2012" s="5">
        <v>1354.84</v>
      </c>
      <c r="AF2012" s="4">
        <v>1354.84</v>
      </c>
      <c r="AG2012" s="3">
        <v>1</v>
      </c>
      <c r="AH2012" s="4">
        <v>0</v>
      </c>
      <c r="AI2012" s="4">
        <v>0</v>
      </c>
      <c r="AJ2012" s="4">
        <v>0</v>
      </c>
      <c r="AK2012" s="4">
        <v>0</v>
      </c>
      <c r="AL2012" t="s">
        <v>3121</v>
      </c>
      <c r="AM2012" t="s">
        <v>13</v>
      </c>
    </row>
    <row r="2013" spans="1:39" x14ac:dyDescent="0.25">
      <c r="A2013" t="s">
        <v>2208</v>
      </c>
      <c r="B2013" t="s">
        <v>2160</v>
      </c>
      <c r="C2013" t="s">
        <v>3</v>
      </c>
      <c r="D2013" t="s">
        <v>2266</v>
      </c>
      <c r="E2013" t="str">
        <f>_xlfn.XLOOKUP(D2013,Planilha2!A:A,Planilha2!B:B)</f>
        <v>Arena Manut</v>
      </c>
      <c r="F2013" s="2">
        <v>45349</v>
      </c>
      <c r="G2013" t="s">
        <v>3118</v>
      </c>
      <c r="H2013" s="10" t="s">
        <v>5833</v>
      </c>
      <c r="I2013" t="s">
        <v>3119</v>
      </c>
      <c r="J2013" t="s">
        <v>3120</v>
      </c>
      <c r="K2013" t="s">
        <v>338</v>
      </c>
      <c r="L2013" t="str">
        <f t="shared" si="62"/>
        <v>Locação</v>
      </c>
      <c r="M2013" t="s">
        <v>0</v>
      </c>
      <c r="N2013" t="s">
        <v>0</v>
      </c>
      <c r="O2013" t="s">
        <v>2165</v>
      </c>
      <c r="P2013">
        <v>2118</v>
      </c>
      <c r="Q2013" t="str">
        <f>_xlfn.XLOOKUP(P2013,Planilha1!$A$2:$A$3,Planilha1!$B$2:$B$3)</f>
        <v>Arena</v>
      </c>
      <c r="R2013" t="s">
        <v>0</v>
      </c>
      <c r="S2013" s="5">
        <v>1241.93</v>
      </c>
      <c r="T2013" t="s">
        <v>210</v>
      </c>
      <c r="U2013" s="5">
        <v>1241.93</v>
      </c>
      <c r="V2013" t="s">
        <v>210</v>
      </c>
      <c r="W2013" s="4">
        <v>1</v>
      </c>
      <c r="X2013" s="17">
        <f t="shared" si="63"/>
        <v>1241.93</v>
      </c>
      <c r="Y2013" t="s">
        <v>11</v>
      </c>
      <c r="Z2013" s="3">
        <v>1</v>
      </c>
      <c r="AA2013" s="3">
        <v>0</v>
      </c>
      <c r="AB2013" s="3">
        <v>0</v>
      </c>
      <c r="AC2013" s="5">
        <v>1241.93</v>
      </c>
      <c r="AD2013" s="4">
        <v>0</v>
      </c>
      <c r="AE2013" s="5">
        <v>1241.93</v>
      </c>
      <c r="AF2013" s="4">
        <v>1241.93</v>
      </c>
      <c r="AG2013" s="3">
        <v>1</v>
      </c>
      <c r="AH2013" s="4">
        <v>0</v>
      </c>
      <c r="AI2013" s="4">
        <v>0</v>
      </c>
      <c r="AJ2013" s="4">
        <v>0</v>
      </c>
      <c r="AK2013" s="4">
        <v>0</v>
      </c>
      <c r="AL2013" t="s">
        <v>3121</v>
      </c>
      <c r="AM2013" t="s">
        <v>13</v>
      </c>
    </row>
    <row r="2014" spans="1:39" x14ac:dyDescent="0.25">
      <c r="A2014" t="s">
        <v>2159</v>
      </c>
      <c r="B2014" t="s">
        <v>2160</v>
      </c>
      <c r="C2014" t="s">
        <v>3</v>
      </c>
      <c r="D2014" t="s">
        <v>2161</v>
      </c>
      <c r="E2014" t="str">
        <f>_xlfn.XLOOKUP(D2014,Planilha2!A:A,Planilha2!B:B)</f>
        <v>CC Manutençao</v>
      </c>
      <c r="F2014" s="2">
        <v>45349</v>
      </c>
      <c r="G2014" t="s">
        <v>3122</v>
      </c>
      <c r="H2014" s="10" t="s">
        <v>5834</v>
      </c>
      <c r="I2014" t="s">
        <v>3123</v>
      </c>
      <c r="J2014" t="s">
        <v>3124</v>
      </c>
      <c r="K2014" t="s">
        <v>1146</v>
      </c>
      <c r="L2014" t="str">
        <f t="shared" si="62"/>
        <v>Material</v>
      </c>
      <c r="M2014" t="s">
        <v>0</v>
      </c>
      <c r="N2014" t="s">
        <v>0</v>
      </c>
      <c r="O2014" t="s">
        <v>2165</v>
      </c>
      <c r="P2014">
        <v>1118</v>
      </c>
      <c r="Q2014" t="str">
        <f>_xlfn.XLOOKUP(P2014,Planilha1!$A$2:$A$3,Planilha1!$B$2:$B$3)</f>
        <v>Riocentro</v>
      </c>
      <c r="R2014" t="s">
        <v>2297</v>
      </c>
      <c r="S2014" s="3">
        <v>10</v>
      </c>
      <c r="T2014" t="s">
        <v>210</v>
      </c>
      <c r="U2014" s="3">
        <v>10</v>
      </c>
      <c r="V2014" t="s">
        <v>210</v>
      </c>
      <c r="W2014" s="4">
        <v>90.52</v>
      </c>
      <c r="X2014" s="17">
        <f t="shared" si="63"/>
        <v>905.19999999999993</v>
      </c>
      <c r="Y2014" t="s">
        <v>11</v>
      </c>
      <c r="Z2014" s="3">
        <v>1</v>
      </c>
      <c r="AA2014" s="3">
        <v>0</v>
      </c>
      <c r="AB2014" s="3">
        <v>0</v>
      </c>
      <c r="AC2014" s="3">
        <v>0</v>
      </c>
      <c r="AD2014" s="4">
        <v>0</v>
      </c>
      <c r="AE2014" s="3">
        <v>0</v>
      </c>
      <c r="AF2014" s="4">
        <v>0</v>
      </c>
      <c r="AG2014" s="3">
        <v>1</v>
      </c>
      <c r="AH2014" s="4">
        <v>0</v>
      </c>
      <c r="AI2014" s="4">
        <v>0</v>
      </c>
      <c r="AJ2014" s="4">
        <v>0</v>
      </c>
      <c r="AK2014" s="4">
        <v>0</v>
      </c>
      <c r="AL2014" t="s">
        <v>3125</v>
      </c>
      <c r="AM2014" t="s">
        <v>13</v>
      </c>
    </row>
    <row r="2015" spans="1:39" x14ac:dyDescent="0.25">
      <c r="A2015" t="s">
        <v>2159</v>
      </c>
      <c r="B2015" t="s">
        <v>2160</v>
      </c>
      <c r="C2015" t="s">
        <v>3</v>
      </c>
      <c r="D2015" t="s">
        <v>2161</v>
      </c>
      <c r="E2015" t="str">
        <f>_xlfn.XLOOKUP(D2015,Planilha2!A:A,Planilha2!B:B)</f>
        <v>CC Manutençao</v>
      </c>
      <c r="F2015" s="2">
        <v>45349</v>
      </c>
      <c r="G2015" t="s">
        <v>2551</v>
      </c>
      <c r="H2015" s="10" t="s">
        <v>5781</v>
      </c>
      <c r="I2015" t="s">
        <v>3126</v>
      </c>
      <c r="J2015" t="s">
        <v>3127</v>
      </c>
      <c r="K2015" t="s">
        <v>2541</v>
      </c>
      <c r="L2015" t="str">
        <f t="shared" si="62"/>
        <v>Material</v>
      </c>
      <c r="M2015" t="s">
        <v>0</v>
      </c>
      <c r="N2015" t="s">
        <v>0</v>
      </c>
      <c r="O2015" t="s">
        <v>2165</v>
      </c>
      <c r="P2015">
        <v>1118</v>
      </c>
      <c r="Q2015" t="str">
        <f>_xlfn.XLOOKUP(P2015,Planilha1!$A$2:$A$3,Planilha1!$B$2:$B$3)</f>
        <v>Riocentro</v>
      </c>
      <c r="R2015" t="s">
        <v>2297</v>
      </c>
      <c r="S2015" s="3">
        <v>100</v>
      </c>
      <c r="T2015" t="s">
        <v>210</v>
      </c>
      <c r="U2015" s="3">
        <v>100</v>
      </c>
      <c r="V2015" t="s">
        <v>210</v>
      </c>
      <c r="W2015" s="4">
        <v>8.6999999999999993</v>
      </c>
      <c r="X2015" s="17">
        <f t="shared" si="63"/>
        <v>869.99999999999989</v>
      </c>
      <c r="Y2015" t="s">
        <v>11</v>
      </c>
      <c r="Z2015" s="3">
        <v>1</v>
      </c>
      <c r="AA2015" s="3">
        <v>0</v>
      </c>
      <c r="AB2015" s="3">
        <v>0</v>
      </c>
      <c r="AC2015" s="3">
        <v>0</v>
      </c>
      <c r="AD2015" s="4">
        <v>0</v>
      </c>
      <c r="AE2015" s="3">
        <v>0</v>
      </c>
      <c r="AF2015" s="4">
        <v>0</v>
      </c>
      <c r="AG2015" s="3">
        <v>1</v>
      </c>
      <c r="AH2015" s="4">
        <v>0</v>
      </c>
      <c r="AI2015" s="4">
        <v>0</v>
      </c>
      <c r="AJ2015" s="4">
        <v>0</v>
      </c>
      <c r="AK2015" s="4">
        <v>0</v>
      </c>
      <c r="AL2015" t="s">
        <v>3128</v>
      </c>
      <c r="AM2015" t="s">
        <v>13</v>
      </c>
    </row>
    <row r="2016" spans="1:39" x14ac:dyDescent="0.25">
      <c r="A2016" t="s">
        <v>2159</v>
      </c>
      <c r="B2016" t="s">
        <v>2160</v>
      </c>
      <c r="C2016" t="s">
        <v>3</v>
      </c>
      <c r="D2016" t="s">
        <v>2161</v>
      </c>
      <c r="E2016" t="str">
        <f>_xlfn.XLOOKUP(D2016,Planilha2!A:A,Planilha2!B:B)</f>
        <v>CC Manutençao</v>
      </c>
      <c r="F2016" s="2">
        <v>45349</v>
      </c>
      <c r="G2016" t="s">
        <v>2551</v>
      </c>
      <c r="H2016" s="10" t="s">
        <v>5781</v>
      </c>
      <c r="I2016" t="s">
        <v>3129</v>
      </c>
      <c r="J2016" t="s">
        <v>3130</v>
      </c>
      <c r="K2016" t="s">
        <v>3131</v>
      </c>
      <c r="L2016" t="str">
        <f t="shared" si="62"/>
        <v>Material</v>
      </c>
      <c r="M2016" t="s">
        <v>0</v>
      </c>
      <c r="N2016" t="s">
        <v>0</v>
      </c>
      <c r="O2016" t="s">
        <v>2165</v>
      </c>
      <c r="P2016">
        <v>1118</v>
      </c>
      <c r="Q2016" t="str">
        <f>_xlfn.XLOOKUP(P2016,Planilha1!$A$2:$A$3,Planilha1!$B$2:$B$3)</f>
        <v>Riocentro</v>
      </c>
      <c r="R2016" t="s">
        <v>2297</v>
      </c>
      <c r="S2016" s="3">
        <v>250</v>
      </c>
      <c r="T2016" t="s">
        <v>210</v>
      </c>
      <c r="U2016" s="3">
        <v>250</v>
      </c>
      <c r="V2016" t="s">
        <v>210</v>
      </c>
      <c r="W2016" s="4">
        <v>17.38</v>
      </c>
      <c r="X2016" s="17">
        <f t="shared" si="63"/>
        <v>4345</v>
      </c>
      <c r="Y2016" t="s">
        <v>11</v>
      </c>
      <c r="Z2016" s="3">
        <v>1</v>
      </c>
      <c r="AA2016" s="3">
        <v>0</v>
      </c>
      <c r="AB2016" s="3">
        <v>0</v>
      </c>
      <c r="AC2016" s="3">
        <v>0</v>
      </c>
      <c r="AD2016" s="4">
        <v>0</v>
      </c>
      <c r="AE2016" s="3">
        <v>0</v>
      </c>
      <c r="AF2016" s="4">
        <v>0</v>
      </c>
      <c r="AG2016" s="3">
        <v>1</v>
      </c>
      <c r="AH2016" s="4">
        <v>0</v>
      </c>
      <c r="AI2016" s="4">
        <v>0</v>
      </c>
      <c r="AJ2016" s="4">
        <v>0</v>
      </c>
      <c r="AK2016" s="4">
        <v>0</v>
      </c>
      <c r="AL2016" t="s">
        <v>3132</v>
      </c>
      <c r="AM2016" t="s">
        <v>13</v>
      </c>
    </row>
    <row r="2017" spans="1:39" x14ac:dyDescent="0.25">
      <c r="A2017" t="s">
        <v>2178</v>
      </c>
      <c r="B2017" t="s">
        <v>2160</v>
      </c>
      <c r="C2017" t="s">
        <v>3</v>
      </c>
      <c r="D2017" t="s">
        <v>2161</v>
      </c>
      <c r="E2017" t="str">
        <f>_xlfn.XLOOKUP(D2017,Planilha2!A:A,Planilha2!B:B)</f>
        <v>CC Manutençao</v>
      </c>
      <c r="F2017" s="2">
        <v>45349</v>
      </c>
      <c r="G2017" t="s">
        <v>2551</v>
      </c>
      <c r="H2017" s="10" t="s">
        <v>5781</v>
      </c>
      <c r="I2017" t="s">
        <v>3133</v>
      </c>
      <c r="J2017" t="s">
        <v>3134</v>
      </c>
      <c r="K2017" t="s">
        <v>1146</v>
      </c>
      <c r="L2017" t="str">
        <f t="shared" si="62"/>
        <v>Material</v>
      </c>
      <c r="M2017" t="s">
        <v>0</v>
      </c>
      <c r="N2017" t="s">
        <v>0</v>
      </c>
      <c r="O2017" t="s">
        <v>2165</v>
      </c>
      <c r="P2017">
        <v>1118</v>
      </c>
      <c r="Q2017" t="str">
        <f>_xlfn.XLOOKUP(P2017,Planilha1!$A$2:$A$3,Planilha1!$B$2:$B$3)</f>
        <v>Riocentro</v>
      </c>
      <c r="R2017" t="s">
        <v>2297</v>
      </c>
      <c r="S2017" s="3">
        <v>20</v>
      </c>
      <c r="T2017" t="s">
        <v>210</v>
      </c>
      <c r="U2017" s="3">
        <v>20</v>
      </c>
      <c r="V2017" t="s">
        <v>210</v>
      </c>
      <c r="W2017" s="4">
        <v>16.7</v>
      </c>
      <c r="X2017" s="17">
        <f t="shared" si="63"/>
        <v>334</v>
      </c>
      <c r="Y2017" t="s">
        <v>11</v>
      </c>
      <c r="Z2017" s="3">
        <v>1</v>
      </c>
      <c r="AA2017" s="3">
        <v>0</v>
      </c>
      <c r="AB2017" s="3">
        <v>0</v>
      </c>
      <c r="AC2017" s="3">
        <v>0</v>
      </c>
      <c r="AD2017" s="4">
        <v>0</v>
      </c>
      <c r="AE2017" s="3">
        <v>0</v>
      </c>
      <c r="AF2017" s="4">
        <v>0</v>
      </c>
      <c r="AG2017" s="3">
        <v>1</v>
      </c>
      <c r="AH2017" s="4">
        <v>0</v>
      </c>
      <c r="AI2017" s="4">
        <v>0</v>
      </c>
      <c r="AJ2017" s="4">
        <v>0</v>
      </c>
      <c r="AK2017" s="4">
        <v>0</v>
      </c>
      <c r="AL2017" t="s">
        <v>3132</v>
      </c>
      <c r="AM2017" t="s">
        <v>13</v>
      </c>
    </row>
    <row r="2018" spans="1:39" x14ac:dyDescent="0.25">
      <c r="A2018" t="s">
        <v>2182</v>
      </c>
      <c r="B2018" t="s">
        <v>2160</v>
      </c>
      <c r="C2018" t="s">
        <v>3</v>
      </c>
      <c r="D2018" t="s">
        <v>2161</v>
      </c>
      <c r="E2018" t="str">
        <f>_xlfn.XLOOKUP(D2018,Planilha2!A:A,Planilha2!B:B)</f>
        <v>CC Manutençao</v>
      </c>
      <c r="F2018" s="2">
        <v>45349</v>
      </c>
      <c r="G2018" t="s">
        <v>2551</v>
      </c>
      <c r="H2018" s="10" t="s">
        <v>5781</v>
      </c>
      <c r="I2018" t="s">
        <v>3135</v>
      </c>
      <c r="J2018" t="s">
        <v>3136</v>
      </c>
      <c r="K2018" t="s">
        <v>3131</v>
      </c>
      <c r="L2018" t="str">
        <f t="shared" si="62"/>
        <v>Material</v>
      </c>
      <c r="M2018" t="s">
        <v>0</v>
      </c>
      <c r="N2018" t="s">
        <v>0</v>
      </c>
      <c r="O2018" t="s">
        <v>2165</v>
      </c>
      <c r="P2018">
        <v>1118</v>
      </c>
      <c r="Q2018" t="str">
        <f>_xlfn.XLOOKUP(P2018,Planilha1!$A$2:$A$3,Planilha1!$B$2:$B$3)</f>
        <v>Riocentro</v>
      </c>
      <c r="R2018" t="s">
        <v>2297</v>
      </c>
      <c r="S2018" s="3">
        <v>100</v>
      </c>
      <c r="T2018" t="s">
        <v>210</v>
      </c>
      <c r="U2018" s="3">
        <v>100</v>
      </c>
      <c r="V2018" t="s">
        <v>210</v>
      </c>
      <c r="W2018" s="4">
        <v>4</v>
      </c>
      <c r="X2018" s="17">
        <f t="shared" si="63"/>
        <v>400</v>
      </c>
      <c r="Y2018" t="s">
        <v>11</v>
      </c>
      <c r="Z2018" s="3">
        <v>1</v>
      </c>
      <c r="AA2018" s="3">
        <v>0</v>
      </c>
      <c r="AB2018" s="3">
        <v>0</v>
      </c>
      <c r="AC2018" s="3">
        <v>0</v>
      </c>
      <c r="AD2018" s="4">
        <v>0</v>
      </c>
      <c r="AE2018" s="3">
        <v>0</v>
      </c>
      <c r="AF2018" s="4">
        <v>0</v>
      </c>
      <c r="AG2018" s="3">
        <v>1</v>
      </c>
      <c r="AH2018" s="4">
        <v>0</v>
      </c>
      <c r="AI2018" s="4">
        <v>0</v>
      </c>
      <c r="AJ2018" s="4">
        <v>0</v>
      </c>
      <c r="AK2018" s="4">
        <v>0</v>
      </c>
      <c r="AL2018" t="s">
        <v>3132</v>
      </c>
      <c r="AM2018" t="s">
        <v>13</v>
      </c>
    </row>
    <row r="2019" spans="1:39" x14ac:dyDescent="0.25">
      <c r="A2019" t="s">
        <v>2185</v>
      </c>
      <c r="B2019" t="s">
        <v>2160</v>
      </c>
      <c r="C2019" t="s">
        <v>3</v>
      </c>
      <c r="D2019" t="s">
        <v>2161</v>
      </c>
      <c r="E2019" t="str">
        <f>_xlfn.XLOOKUP(D2019,Planilha2!A:A,Planilha2!B:B)</f>
        <v>CC Manutençao</v>
      </c>
      <c r="F2019" s="2">
        <v>45349</v>
      </c>
      <c r="G2019" t="s">
        <v>2551</v>
      </c>
      <c r="H2019" s="10" t="s">
        <v>5781</v>
      </c>
      <c r="I2019" t="s">
        <v>3137</v>
      </c>
      <c r="J2019" t="s">
        <v>3138</v>
      </c>
      <c r="K2019" t="s">
        <v>3131</v>
      </c>
      <c r="L2019" t="str">
        <f t="shared" si="62"/>
        <v>Material</v>
      </c>
      <c r="M2019" t="s">
        <v>0</v>
      </c>
      <c r="N2019" t="s">
        <v>0</v>
      </c>
      <c r="O2019" t="s">
        <v>2165</v>
      </c>
      <c r="P2019">
        <v>1118</v>
      </c>
      <c r="Q2019" t="str">
        <f>_xlfn.XLOOKUP(P2019,Planilha1!$A$2:$A$3,Planilha1!$B$2:$B$3)</f>
        <v>Riocentro</v>
      </c>
      <c r="R2019" t="s">
        <v>2297</v>
      </c>
      <c r="S2019" s="3">
        <v>50</v>
      </c>
      <c r="T2019" t="s">
        <v>210</v>
      </c>
      <c r="U2019" s="3">
        <v>50</v>
      </c>
      <c r="V2019" t="s">
        <v>210</v>
      </c>
      <c r="W2019" s="4">
        <v>16.7</v>
      </c>
      <c r="X2019" s="17">
        <f t="shared" si="63"/>
        <v>835</v>
      </c>
      <c r="Y2019" t="s">
        <v>11</v>
      </c>
      <c r="Z2019" s="3">
        <v>1</v>
      </c>
      <c r="AA2019" s="3">
        <v>0</v>
      </c>
      <c r="AB2019" s="3">
        <v>0</v>
      </c>
      <c r="AC2019" s="3">
        <v>0</v>
      </c>
      <c r="AD2019" s="4">
        <v>0</v>
      </c>
      <c r="AE2019" s="3">
        <v>0</v>
      </c>
      <c r="AF2019" s="4">
        <v>0</v>
      </c>
      <c r="AG2019" s="3">
        <v>1</v>
      </c>
      <c r="AH2019" s="4">
        <v>0</v>
      </c>
      <c r="AI2019" s="4">
        <v>0</v>
      </c>
      <c r="AJ2019" s="4">
        <v>0</v>
      </c>
      <c r="AK2019" s="4">
        <v>0</v>
      </c>
      <c r="AL2019" t="s">
        <v>3132</v>
      </c>
      <c r="AM2019" t="s">
        <v>13</v>
      </c>
    </row>
    <row r="2020" spans="1:39" x14ac:dyDescent="0.25">
      <c r="A2020" t="s">
        <v>2159</v>
      </c>
      <c r="B2020" t="s">
        <v>2160</v>
      </c>
      <c r="C2020" t="s">
        <v>3</v>
      </c>
      <c r="D2020" t="s">
        <v>2161</v>
      </c>
      <c r="E2020" t="str">
        <f>_xlfn.XLOOKUP(D2020,Planilha2!A:A,Planilha2!B:B)</f>
        <v>CC Manutençao</v>
      </c>
      <c r="F2020" s="2">
        <v>45349</v>
      </c>
      <c r="G2020" t="s">
        <v>2600</v>
      </c>
      <c r="H2020" s="10" t="s">
        <v>5788</v>
      </c>
      <c r="I2020" t="s">
        <v>3139</v>
      </c>
      <c r="J2020" t="s">
        <v>3140</v>
      </c>
      <c r="K2020" t="s">
        <v>2607</v>
      </c>
      <c r="L2020" t="str">
        <f t="shared" si="62"/>
        <v>Material</v>
      </c>
      <c r="M2020" t="s">
        <v>0</v>
      </c>
      <c r="N2020" t="s">
        <v>0</v>
      </c>
      <c r="O2020" t="s">
        <v>2165</v>
      </c>
      <c r="P2020">
        <v>1118</v>
      </c>
      <c r="Q2020" t="str">
        <f>_xlfn.XLOOKUP(P2020,Planilha1!$A$2:$A$3,Planilha1!$B$2:$B$3)</f>
        <v>Riocentro</v>
      </c>
      <c r="R2020" t="s">
        <v>0</v>
      </c>
      <c r="S2020" s="3">
        <v>1</v>
      </c>
      <c r="T2020" t="s">
        <v>210</v>
      </c>
      <c r="U2020" s="3">
        <v>1</v>
      </c>
      <c r="V2020" t="s">
        <v>210</v>
      </c>
      <c r="W2020" s="4">
        <v>189.9</v>
      </c>
      <c r="X2020" s="17">
        <f t="shared" si="63"/>
        <v>189.9</v>
      </c>
      <c r="Y2020" t="s">
        <v>11</v>
      </c>
      <c r="Z2020" s="3">
        <v>1</v>
      </c>
      <c r="AA2020" s="3">
        <v>0</v>
      </c>
      <c r="AB2020" s="3">
        <v>0</v>
      </c>
      <c r="AC2020" s="3">
        <v>0</v>
      </c>
      <c r="AD2020" s="4">
        <v>0</v>
      </c>
      <c r="AE2020" s="3">
        <v>0</v>
      </c>
      <c r="AF2020" s="4">
        <v>0</v>
      </c>
      <c r="AG2020" s="3">
        <v>1</v>
      </c>
      <c r="AH2020" s="4">
        <v>0</v>
      </c>
      <c r="AI2020" s="4">
        <v>0</v>
      </c>
      <c r="AJ2020" s="4">
        <v>0</v>
      </c>
      <c r="AK2020" s="4">
        <v>0</v>
      </c>
      <c r="AL2020" t="s">
        <v>3141</v>
      </c>
      <c r="AM2020" t="s">
        <v>13</v>
      </c>
    </row>
    <row r="2021" spans="1:39" x14ac:dyDescent="0.25">
      <c r="A2021" t="s">
        <v>2178</v>
      </c>
      <c r="B2021" t="s">
        <v>2160</v>
      </c>
      <c r="C2021" t="s">
        <v>3</v>
      </c>
      <c r="D2021" t="s">
        <v>2161</v>
      </c>
      <c r="E2021" t="str">
        <f>_xlfn.XLOOKUP(D2021,Planilha2!A:A,Planilha2!B:B)</f>
        <v>CC Manutençao</v>
      </c>
      <c r="F2021" s="2">
        <v>45349</v>
      </c>
      <c r="G2021" t="s">
        <v>2600</v>
      </c>
      <c r="H2021" s="10" t="s">
        <v>5788</v>
      </c>
      <c r="I2021" t="s">
        <v>3142</v>
      </c>
      <c r="J2021" t="s">
        <v>3143</v>
      </c>
      <c r="K2021" t="s">
        <v>2607</v>
      </c>
      <c r="L2021" t="str">
        <f t="shared" si="62"/>
        <v>Material</v>
      </c>
      <c r="M2021" t="s">
        <v>0</v>
      </c>
      <c r="N2021" t="s">
        <v>0</v>
      </c>
      <c r="O2021" t="s">
        <v>2165</v>
      </c>
      <c r="P2021">
        <v>1118</v>
      </c>
      <c r="Q2021" t="str">
        <f>_xlfn.XLOOKUP(P2021,Planilha1!$A$2:$A$3,Planilha1!$B$2:$B$3)</f>
        <v>Riocentro</v>
      </c>
      <c r="R2021" t="s">
        <v>0</v>
      </c>
      <c r="S2021" s="3">
        <v>2</v>
      </c>
      <c r="T2021" t="s">
        <v>210</v>
      </c>
      <c r="U2021" s="3">
        <v>2</v>
      </c>
      <c r="V2021" t="s">
        <v>210</v>
      </c>
      <c r="W2021" s="4">
        <v>189.9</v>
      </c>
      <c r="X2021" s="17">
        <f t="shared" si="63"/>
        <v>379.8</v>
      </c>
      <c r="Y2021" t="s">
        <v>11</v>
      </c>
      <c r="Z2021" s="3">
        <v>1</v>
      </c>
      <c r="AA2021" s="3">
        <v>0</v>
      </c>
      <c r="AB2021" s="3">
        <v>0</v>
      </c>
      <c r="AC2021" s="3">
        <v>0</v>
      </c>
      <c r="AD2021" s="4">
        <v>0</v>
      </c>
      <c r="AE2021" s="3">
        <v>0</v>
      </c>
      <c r="AF2021" s="4">
        <v>0</v>
      </c>
      <c r="AG2021" s="3">
        <v>1</v>
      </c>
      <c r="AH2021" s="4">
        <v>0</v>
      </c>
      <c r="AI2021" s="4">
        <v>0</v>
      </c>
      <c r="AJ2021" s="4">
        <v>0</v>
      </c>
      <c r="AK2021" s="4">
        <v>0</v>
      </c>
      <c r="AL2021" t="s">
        <v>3141</v>
      </c>
      <c r="AM2021" t="s">
        <v>13</v>
      </c>
    </row>
    <row r="2022" spans="1:39" x14ac:dyDescent="0.25">
      <c r="A2022" t="s">
        <v>2182</v>
      </c>
      <c r="B2022" t="s">
        <v>2160</v>
      </c>
      <c r="C2022" t="s">
        <v>3</v>
      </c>
      <c r="D2022" t="s">
        <v>2161</v>
      </c>
      <c r="E2022" t="str">
        <f>_xlfn.XLOOKUP(D2022,Planilha2!A:A,Planilha2!B:B)</f>
        <v>CC Manutençao</v>
      </c>
      <c r="F2022" s="2">
        <v>45349</v>
      </c>
      <c r="G2022" t="s">
        <v>2600</v>
      </c>
      <c r="H2022" s="10" t="s">
        <v>5788</v>
      </c>
      <c r="I2022" t="s">
        <v>3144</v>
      </c>
      <c r="J2022" t="s">
        <v>3145</v>
      </c>
      <c r="K2022" t="s">
        <v>2607</v>
      </c>
      <c r="L2022" t="str">
        <f t="shared" si="62"/>
        <v>Material</v>
      </c>
      <c r="M2022" t="s">
        <v>0</v>
      </c>
      <c r="N2022" t="s">
        <v>0</v>
      </c>
      <c r="O2022" t="s">
        <v>2165</v>
      </c>
      <c r="P2022">
        <v>1118</v>
      </c>
      <c r="Q2022" t="str">
        <f>_xlfn.XLOOKUP(P2022,Planilha1!$A$2:$A$3,Planilha1!$B$2:$B$3)</f>
        <v>Riocentro</v>
      </c>
      <c r="R2022" t="s">
        <v>0</v>
      </c>
      <c r="S2022" s="3">
        <v>2</v>
      </c>
      <c r="T2022" t="s">
        <v>210</v>
      </c>
      <c r="U2022" s="3">
        <v>2</v>
      </c>
      <c r="V2022" t="s">
        <v>210</v>
      </c>
      <c r="W2022" s="4">
        <v>189.9</v>
      </c>
      <c r="X2022" s="17">
        <f t="shared" si="63"/>
        <v>379.8</v>
      </c>
      <c r="Y2022" t="s">
        <v>11</v>
      </c>
      <c r="Z2022" s="3">
        <v>1</v>
      </c>
      <c r="AA2022" s="3">
        <v>0</v>
      </c>
      <c r="AB2022" s="3">
        <v>0</v>
      </c>
      <c r="AC2022" s="3">
        <v>0</v>
      </c>
      <c r="AD2022" s="4">
        <v>0</v>
      </c>
      <c r="AE2022" s="3">
        <v>0</v>
      </c>
      <c r="AF2022" s="4">
        <v>0</v>
      </c>
      <c r="AG2022" s="3">
        <v>1</v>
      </c>
      <c r="AH2022" s="4">
        <v>0</v>
      </c>
      <c r="AI2022" s="4">
        <v>0</v>
      </c>
      <c r="AJ2022" s="4">
        <v>0</v>
      </c>
      <c r="AK2022" s="4">
        <v>0</v>
      </c>
      <c r="AL2022" t="s">
        <v>3141</v>
      </c>
      <c r="AM2022" t="s">
        <v>13</v>
      </c>
    </row>
    <row r="2023" spans="1:39" x14ac:dyDescent="0.25">
      <c r="A2023" t="s">
        <v>2185</v>
      </c>
      <c r="B2023" t="s">
        <v>2160</v>
      </c>
      <c r="C2023" t="s">
        <v>3</v>
      </c>
      <c r="D2023" t="s">
        <v>2161</v>
      </c>
      <c r="E2023" t="str">
        <f>_xlfn.XLOOKUP(D2023,Planilha2!A:A,Planilha2!B:B)</f>
        <v>CC Manutençao</v>
      </c>
      <c r="F2023" s="2">
        <v>45349</v>
      </c>
      <c r="G2023" t="s">
        <v>2600</v>
      </c>
      <c r="H2023" s="10" t="s">
        <v>5788</v>
      </c>
      <c r="I2023" t="s">
        <v>3146</v>
      </c>
      <c r="J2023" t="s">
        <v>3147</v>
      </c>
      <c r="K2023" t="s">
        <v>2607</v>
      </c>
      <c r="L2023" t="str">
        <f t="shared" si="62"/>
        <v>Material</v>
      </c>
      <c r="M2023" t="s">
        <v>0</v>
      </c>
      <c r="N2023" t="s">
        <v>0</v>
      </c>
      <c r="O2023" t="s">
        <v>2165</v>
      </c>
      <c r="P2023">
        <v>1118</v>
      </c>
      <c r="Q2023" t="str">
        <f>_xlfn.XLOOKUP(P2023,Planilha1!$A$2:$A$3,Planilha1!$B$2:$B$3)</f>
        <v>Riocentro</v>
      </c>
      <c r="R2023" t="s">
        <v>0</v>
      </c>
      <c r="S2023" s="3">
        <v>1</v>
      </c>
      <c r="T2023" t="s">
        <v>210</v>
      </c>
      <c r="U2023" s="3">
        <v>1</v>
      </c>
      <c r="V2023" t="s">
        <v>210</v>
      </c>
      <c r="W2023" s="4">
        <v>189.9</v>
      </c>
      <c r="X2023" s="17">
        <f t="shared" si="63"/>
        <v>189.9</v>
      </c>
      <c r="Y2023" t="s">
        <v>11</v>
      </c>
      <c r="Z2023" s="3">
        <v>1</v>
      </c>
      <c r="AA2023" s="3">
        <v>0</v>
      </c>
      <c r="AB2023" s="3">
        <v>0</v>
      </c>
      <c r="AC2023" s="3">
        <v>0</v>
      </c>
      <c r="AD2023" s="4">
        <v>0</v>
      </c>
      <c r="AE2023" s="3">
        <v>0</v>
      </c>
      <c r="AF2023" s="4">
        <v>0</v>
      </c>
      <c r="AG2023" s="3">
        <v>1</v>
      </c>
      <c r="AH2023" s="4">
        <v>0</v>
      </c>
      <c r="AI2023" s="4">
        <v>0</v>
      </c>
      <c r="AJ2023" s="4">
        <v>0</v>
      </c>
      <c r="AK2023" s="4">
        <v>0</v>
      </c>
      <c r="AL2023" t="s">
        <v>3141</v>
      </c>
      <c r="AM2023" t="s">
        <v>13</v>
      </c>
    </row>
    <row r="2024" spans="1:39" x14ac:dyDescent="0.25">
      <c r="A2024" t="s">
        <v>2188</v>
      </c>
      <c r="B2024" t="s">
        <v>2160</v>
      </c>
      <c r="C2024" t="s">
        <v>3</v>
      </c>
      <c r="D2024" t="s">
        <v>2161</v>
      </c>
      <c r="E2024" t="str">
        <f>_xlfn.XLOOKUP(D2024,Planilha2!A:A,Planilha2!B:B)</f>
        <v>CC Manutençao</v>
      </c>
      <c r="F2024" s="2">
        <v>45349</v>
      </c>
      <c r="G2024" t="s">
        <v>2600</v>
      </c>
      <c r="H2024" s="10" t="s">
        <v>5788</v>
      </c>
      <c r="I2024" t="s">
        <v>3148</v>
      </c>
      <c r="J2024" t="s">
        <v>3149</v>
      </c>
      <c r="K2024" t="s">
        <v>2607</v>
      </c>
      <c r="L2024" t="str">
        <f t="shared" si="62"/>
        <v>Material</v>
      </c>
      <c r="M2024" t="s">
        <v>0</v>
      </c>
      <c r="N2024" t="s">
        <v>0</v>
      </c>
      <c r="O2024" t="s">
        <v>2165</v>
      </c>
      <c r="P2024">
        <v>1118</v>
      </c>
      <c r="Q2024" t="str">
        <f>_xlfn.XLOOKUP(P2024,Planilha1!$A$2:$A$3,Planilha1!$B$2:$B$3)</f>
        <v>Riocentro</v>
      </c>
      <c r="R2024" t="s">
        <v>0</v>
      </c>
      <c r="S2024" s="3">
        <v>1</v>
      </c>
      <c r="T2024" t="s">
        <v>210</v>
      </c>
      <c r="U2024" s="3">
        <v>1</v>
      </c>
      <c r="V2024" t="s">
        <v>210</v>
      </c>
      <c r="W2024" s="4">
        <v>189.9</v>
      </c>
      <c r="X2024" s="17">
        <f t="shared" si="63"/>
        <v>189.9</v>
      </c>
      <c r="Y2024" t="s">
        <v>11</v>
      </c>
      <c r="Z2024" s="3">
        <v>1</v>
      </c>
      <c r="AA2024" s="3">
        <v>0</v>
      </c>
      <c r="AB2024" s="3">
        <v>0</v>
      </c>
      <c r="AC2024" s="3">
        <v>0</v>
      </c>
      <c r="AD2024" s="4">
        <v>0</v>
      </c>
      <c r="AE2024" s="3">
        <v>0</v>
      </c>
      <c r="AF2024" s="4">
        <v>0</v>
      </c>
      <c r="AG2024" s="3">
        <v>1</v>
      </c>
      <c r="AH2024" s="4">
        <v>0</v>
      </c>
      <c r="AI2024" s="4">
        <v>0</v>
      </c>
      <c r="AJ2024" s="4">
        <v>0</v>
      </c>
      <c r="AK2024" s="4">
        <v>0</v>
      </c>
      <c r="AL2024" t="s">
        <v>3141</v>
      </c>
      <c r="AM2024" t="s">
        <v>13</v>
      </c>
    </row>
    <row r="2025" spans="1:39" x14ac:dyDescent="0.25">
      <c r="A2025" t="s">
        <v>2189</v>
      </c>
      <c r="B2025" t="s">
        <v>2160</v>
      </c>
      <c r="C2025" t="s">
        <v>3</v>
      </c>
      <c r="D2025" t="s">
        <v>2161</v>
      </c>
      <c r="E2025" t="str">
        <f>_xlfn.XLOOKUP(D2025,Planilha2!A:A,Planilha2!B:B)</f>
        <v>CC Manutençao</v>
      </c>
      <c r="F2025" s="2">
        <v>45349</v>
      </c>
      <c r="G2025" t="s">
        <v>2600</v>
      </c>
      <c r="H2025" s="10" t="s">
        <v>5788</v>
      </c>
      <c r="I2025" t="s">
        <v>3150</v>
      </c>
      <c r="J2025" t="s">
        <v>3151</v>
      </c>
      <c r="K2025" t="s">
        <v>2607</v>
      </c>
      <c r="L2025" t="str">
        <f t="shared" si="62"/>
        <v>Material</v>
      </c>
      <c r="M2025" t="s">
        <v>0</v>
      </c>
      <c r="N2025" t="s">
        <v>0</v>
      </c>
      <c r="O2025" t="s">
        <v>2165</v>
      </c>
      <c r="P2025">
        <v>1118</v>
      </c>
      <c r="Q2025" t="str">
        <f>_xlfn.XLOOKUP(P2025,Planilha1!$A$2:$A$3,Planilha1!$B$2:$B$3)</f>
        <v>Riocentro</v>
      </c>
      <c r="R2025" t="s">
        <v>0</v>
      </c>
      <c r="S2025" s="3">
        <v>2</v>
      </c>
      <c r="T2025" t="s">
        <v>210</v>
      </c>
      <c r="U2025" s="3">
        <v>2</v>
      </c>
      <c r="V2025" t="s">
        <v>210</v>
      </c>
      <c r="W2025" s="4">
        <v>11.9</v>
      </c>
      <c r="X2025" s="17">
        <f t="shared" si="63"/>
        <v>23.8</v>
      </c>
      <c r="Y2025" t="s">
        <v>11</v>
      </c>
      <c r="Z2025" s="3">
        <v>1</v>
      </c>
      <c r="AA2025" s="3">
        <v>0</v>
      </c>
      <c r="AB2025" s="3">
        <v>0</v>
      </c>
      <c r="AC2025" s="3">
        <v>0</v>
      </c>
      <c r="AD2025" s="4">
        <v>0</v>
      </c>
      <c r="AE2025" s="3">
        <v>0</v>
      </c>
      <c r="AF2025" s="4">
        <v>0</v>
      </c>
      <c r="AG2025" s="3">
        <v>1</v>
      </c>
      <c r="AH2025" s="4">
        <v>0</v>
      </c>
      <c r="AI2025" s="4">
        <v>0</v>
      </c>
      <c r="AJ2025" s="4">
        <v>0</v>
      </c>
      <c r="AK2025" s="4">
        <v>0</v>
      </c>
      <c r="AL2025" t="s">
        <v>3141</v>
      </c>
      <c r="AM2025" t="s">
        <v>13</v>
      </c>
    </row>
    <row r="2026" spans="1:39" x14ac:dyDescent="0.25">
      <c r="A2026" t="s">
        <v>2193</v>
      </c>
      <c r="B2026" t="s">
        <v>2160</v>
      </c>
      <c r="C2026" t="s">
        <v>3</v>
      </c>
      <c r="D2026" t="s">
        <v>2161</v>
      </c>
      <c r="E2026" t="str">
        <f>_xlfn.XLOOKUP(D2026,Planilha2!A:A,Planilha2!B:B)</f>
        <v>CC Manutençao</v>
      </c>
      <c r="F2026" s="2">
        <v>45349</v>
      </c>
      <c r="G2026" t="s">
        <v>2600</v>
      </c>
      <c r="H2026" s="10" t="s">
        <v>5788</v>
      </c>
      <c r="I2026" t="s">
        <v>3152</v>
      </c>
      <c r="J2026" t="s">
        <v>3153</v>
      </c>
      <c r="K2026" t="s">
        <v>2607</v>
      </c>
      <c r="L2026" t="str">
        <f t="shared" si="62"/>
        <v>Material</v>
      </c>
      <c r="M2026" t="s">
        <v>0</v>
      </c>
      <c r="N2026" t="s">
        <v>0</v>
      </c>
      <c r="O2026" t="s">
        <v>2165</v>
      </c>
      <c r="P2026">
        <v>1118</v>
      </c>
      <c r="Q2026" t="str">
        <f>_xlfn.XLOOKUP(P2026,Planilha1!$A$2:$A$3,Planilha1!$B$2:$B$3)</f>
        <v>Riocentro</v>
      </c>
      <c r="R2026" t="s">
        <v>0</v>
      </c>
      <c r="S2026" s="3">
        <v>2</v>
      </c>
      <c r="T2026" t="s">
        <v>210</v>
      </c>
      <c r="U2026" s="3">
        <v>2</v>
      </c>
      <c r="V2026" t="s">
        <v>210</v>
      </c>
      <c r="W2026" s="4">
        <v>7.99</v>
      </c>
      <c r="X2026" s="17">
        <f t="shared" si="63"/>
        <v>15.98</v>
      </c>
      <c r="Y2026" t="s">
        <v>11</v>
      </c>
      <c r="Z2026" s="3">
        <v>1</v>
      </c>
      <c r="AA2026" s="3">
        <v>0</v>
      </c>
      <c r="AB2026" s="3">
        <v>0</v>
      </c>
      <c r="AC2026" s="3">
        <v>0</v>
      </c>
      <c r="AD2026" s="4">
        <v>0</v>
      </c>
      <c r="AE2026" s="3">
        <v>0</v>
      </c>
      <c r="AF2026" s="4">
        <v>0</v>
      </c>
      <c r="AG2026" s="3">
        <v>1</v>
      </c>
      <c r="AH2026" s="4">
        <v>0</v>
      </c>
      <c r="AI2026" s="4">
        <v>0</v>
      </c>
      <c r="AJ2026" s="4">
        <v>0</v>
      </c>
      <c r="AK2026" s="4">
        <v>0</v>
      </c>
      <c r="AL2026" t="s">
        <v>3141</v>
      </c>
      <c r="AM2026" t="s">
        <v>13</v>
      </c>
    </row>
    <row r="2027" spans="1:39" x14ac:dyDescent="0.25">
      <c r="A2027" t="s">
        <v>2194</v>
      </c>
      <c r="B2027" t="s">
        <v>2160</v>
      </c>
      <c r="C2027" t="s">
        <v>3</v>
      </c>
      <c r="D2027" t="s">
        <v>2161</v>
      </c>
      <c r="E2027" t="str">
        <f>_xlfn.XLOOKUP(D2027,Planilha2!A:A,Planilha2!B:B)</f>
        <v>CC Manutençao</v>
      </c>
      <c r="F2027" s="2">
        <v>45349</v>
      </c>
      <c r="G2027" t="s">
        <v>2600</v>
      </c>
      <c r="H2027" s="10" t="s">
        <v>5788</v>
      </c>
      <c r="I2027" t="s">
        <v>3154</v>
      </c>
      <c r="J2027" t="s">
        <v>3155</v>
      </c>
      <c r="K2027" t="s">
        <v>2607</v>
      </c>
      <c r="L2027" t="str">
        <f t="shared" si="62"/>
        <v>Material</v>
      </c>
      <c r="M2027" t="s">
        <v>0</v>
      </c>
      <c r="N2027" t="s">
        <v>0</v>
      </c>
      <c r="O2027" t="s">
        <v>2165</v>
      </c>
      <c r="P2027">
        <v>1118</v>
      </c>
      <c r="Q2027" t="str">
        <f>_xlfn.XLOOKUP(P2027,Planilha1!$A$2:$A$3,Planilha1!$B$2:$B$3)</f>
        <v>Riocentro</v>
      </c>
      <c r="R2027" t="s">
        <v>0</v>
      </c>
      <c r="S2027" s="3">
        <v>10</v>
      </c>
      <c r="T2027" t="s">
        <v>210</v>
      </c>
      <c r="U2027" s="3">
        <v>10</v>
      </c>
      <c r="V2027" t="s">
        <v>210</v>
      </c>
      <c r="W2027" s="4">
        <v>64.900000000000006</v>
      </c>
      <c r="X2027" s="17">
        <f t="shared" si="63"/>
        <v>649</v>
      </c>
      <c r="Y2027" t="s">
        <v>11</v>
      </c>
      <c r="Z2027" s="3">
        <v>1</v>
      </c>
      <c r="AA2027" s="3">
        <v>0</v>
      </c>
      <c r="AB2027" s="3">
        <v>0</v>
      </c>
      <c r="AC2027" s="3">
        <v>0</v>
      </c>
      <c r="AD2027" s="4">
        <v>0</v>
      </c>
      <c r="AE2027" s="3">
        <v>0</v>
      </c>
      <c r="AF2027" s="4">
        <v>0</v>
      </c>
      <c r="AG2027" s="3">
        <v>1</v>
      </c>
      <c r="AH2027" s="4">
        <v>0</v>
      </c>
      <c r="AI2027" s="4">
        <v>0</v>
      </c>
      <c r="AJ2027" s="4">
        <v>0</v>
      </c>
      <c r="AK2027" s="4">
        <v>0</v>
      </c>
      <c r="AL2027" t="s">
        <v>3141</v>
      </c>
      <c r="AM2027" t="s">
        <v>13</v>
      </c>
    </row>
    <row r="2028" spans="1:39" x14ac:dyDescent="0.25">
      <c r="A2028" t="s">
        <v>2195</v>
      </c>
      <c r="B2028" t="s">
        <v>2160</v>
      </c>
      <c r="C2028" t="s">
        <v>3</v>
      </c>
      <c r="D2028" t="s">
        <v>2161</v>
      </c>
      <c r="E2028" t="str">
        <f>_xlfn.XLOOKUP(D2028,Planilha2!A:A,Planilha2!B:B)</f>
        <v>CC Manutençao</v>
      </c>
      <c r="F2028" s="2">
        <v>45349</v>
      </c>
      <c r="G2028" t="s">
        <v>2600</v>
      </c>
      <c r="H2028" s="10" t="s">
        <v>5788</v>
      </c>
      <c r="I2028" t="s">
        <v>3139</v>
      </c>
      <c r="J2028" t="s">
        <v>3140</v>
      </c>
      <c r="K2028" t="s">
        <v>2607</v>
      </c>
      <c r="L2028" t="str">
        <f t="shared" si="62"/>
        <v>Material</v>
      </c>
      <c r="M2028" t="s">
        <v>0</v>
      </c>
      <c r="N2028" t="s">
        <v>0</v>
      </c>
      <c r="O2028" t="s">
        <v>2165</v>
      </c>
      <c r="P2028">
        <v>1118</v>
      </c>
      <c r="Q2028" t="str">
        <f>_xlfn.XLOOKUP(P2028,Planilha1!$A$2:$A$3,Planilha1!$B$2:$B$3)</f>
        <v>Riocentro</v>
      </c>
      <c r="R2028" t="s">
        <v>0</v>
      </c>
      <c r="S2028" s="3">
        <v>1</v>
      </c>
      <c r="T2028" t="s">
        <v>210</v>
      </c>
      <c r="U2028" s="3">
        <v>1</v>
      </c>
      <c r="V2028" t="s">
        <v>210</v>
      </c>
      <c r="W2028" s="4">
        <v>189.9</v>
      </c>
      <c r="X2028" s="17">
        <f t="shared" si="63"/>
        <v>189.9</v>
      </c>
      <c r="Y2028" t="s">
        <v>11</v>
      </c>
      <c r="Z2028" s="3">
        <v>1</v>
      </c>
      <c r="AA2028" s="3">
        <v>0</v>
      </c>
      <c r="AB2028" s="3">
        <v>0</v>
      </c>
      <c r="AC2028" s="3">
        <v>0</v>
      </c>
      <c r="AD2028" s="4">
        <v>0</v>
      </c>
      <c r="AE2028" s="3">
        <v>0</v>
      </c>
      <c r="AF2028" s="4">
        <v>0</v>
      </c>
      <c r="AG2028" s="3">
        <v>1</v>
      </c>
      <c r="AH2028" s="4">
        <v>0</v>
      </c>
      <c r="AI2028" s="4">
        <v>0</v>
      </c>
      <c r="AJ2028" s="4">
        <v>0</v>
      </c>
      <c r="AK2028" s="4">
        <v>0</v>
      </c>
      <c r="AL2028" t="s">
        <v>3141</v>
      </c>
      <c r="AM2028" t="s">
        <v>13</v>
      </c>
    </row>
    <row r="2029" spans="1:39" x14ac:dyDescent="0.25">
      <c r="A2029" t="s">
        <v>2159</v>
      </c>
      <c r="B2029" t="s">
        <v>2160</v>
      </c>
      <c r="C2029" t="s">
        <v>3</v>
      </c>
      <c r="D2029" t="s">
        <v>2266</v>
      </c>
      <c r="E2029" t="str">
        <f>_xlfn.XLOOKUP(D2029,Planilha2!A:A,Planilha2!B:B)</f>
        <v>Arena Manut</v>
      </c>
      <c r="F2029" s="2">
        <v>45349</v>
      </c>
      <c r="G2029" t="s">
        <v>620</v>
      </c>
      <c r="H2029" s="10" t="s">
        <v>5623</v>
      </c>
      <c r="I2029" t="s">
        <v>40</v>
      </c>
      <c r="J2029" t="s">
        <v>2267</v>
      </c>
      <c r="K2029" t="s">
        <v>8</v>
      </c>
      <c r="L2029" t="str">
        <f t="shared" si="62"/>
        <v>Serviço</v>
      </c>
      <c r="M2029" t="s">
        <v>0</v>
      </c>
      <c r="N2029" t="s">
        <v>0</v>
      </c>
      <c r="O2029" t="s">
        <v>2165</v>
      </c>
      <c r="P2029">
        <v>2118</v>
      </c>
      <c r="Q2029" t="str">
        <f>_xlfn.XLOOKUP(P2029,Planilha1!$A$2:$A$3,Planilha1!$B$2:$B$3)</f>
        <v>Arena</v>
      </c>
      <c r="R2029" t="s">
        <v>0</v>
      </c>
      <c r="S2029" s="3">
        <v>1</v>
      </c>
      <c r="T2029" t="s">
        <v>10</v>
      </c>
      <c r="U2029" s="3">
        <v>1</v>
      </c>
      <c r="V2029" t="s">
        <v>10</v>
      </c>
      <c r="W2029" s="4">
        <v>3420</v>
      </c>
      <c r="X2029" s="17">
        <f t="shared" si="63"/>
        <v>3420</v>
      </c>
      <c r="Y2029" t="s">
        <v>11</v>
      </c>
      <c r="Z2029" s="3">
        <v>1</v>
      </c>
      <c r="AA2029" s="3">
        <v>0</v>
      </c>
      <c r="AB2029" s="3">
        <v>0</v>
      </c>
      <c r="AC2029" s="3">
        <v>0</v>
      </c>
      <c r="AD2029" s="4">
        <v>0</v>
      </c>
      <c r="AE2029" s="3">
        <v>0</v>
      </c>
      <c r="AF2029" s="4">
        <v>0</v>
      </c>
      <c r="AG2029" s="3">
        <v>1</v>
      </c>
      <c r="AH2029" s="4">
        <v>0</v>
      </c>
      <c r="AI2029" s="4">
        <v>0</v>
      </c>
      <c r="AJ2029" s="4">
        <v>0</v>
      </c>
      <c r="AK2029" s="4">
        <v>0</v>
      </c>
      <c r="AL2029" t="s">
        <v>3156</v>
      </c>
      <c r="AM2029" t="s">
        <v>13</v>
      </c>
    </row>
    <row r="2030" spans="1:39" x14ac:dyDescent="0.25">
      <c r="A2030" t="s">
        <v>2159</v>
      </c>
      <c r="B2030" t="s">
        <v>2160</v>
      </c>
      <c r="C2030" t="s">
        <v>3</v>
      </c>
      <c r="D2030" t="s">
        <v>2266</v>
      </c>
      <c r="E2030" t="str">
        <f>_xlfn.XLOOKUP(D2030,Planilha2!A:A,Planilha2!B:B)</f>
        <v>Arena Manut</v>
      </c>
      <c r="F2030" s="2">
        <v>45349</v>
      </c>
      <c r="G2030" t="s">
        <v>620</v>
      </c>
      <c r="H2030" s="10" t="s">
        <v>5623</v>
      </c>
      <c r="I2030" t="s">
        <v>40</v>
      </c>
      <c r="J2030" t="s">
        <v>2267</v>
      </c>
      <c r="K2030" t="s">
        <v>8</v>
      </c>
      <c r="L2030" t="str">
        <f t="shared" si="62"/>
        <v>Serviço</v>
      </c>
      <c r="M2030" t="s">
        <v>0</v>
      </c>
      <c r="N2030" t="s">
        <v>0</v>
      </c>
      <c r="O2030" t="s">
        <v>2165</v>
      </c>
      <c r="P2030">
        <v>2118</v>
      </c>
      <c r="Q2030" t="str">
        <f>_xlfn.XLOOKUP(P2030,Planilha1!$A$2:$A$3,Planilha1!$B$2:$B$3)</f>
        <v>Arena</v>
      </c>
      <c r="R2030" t="s">
        <v>0</v>
      </c>
      <c r="S2030" s="3">
        <v>1</v>
      </c>
      <c r="T2030" t="s">
        <v>10</v>
      </c>
      <c r="U2030" s="3">
        <v>1</v>
      </c>
      <c r="V2030" t="s">
        <v>10</v>
      </c>
      <c r="W2030" s="4">
        <v>13275</v>
      </c>
      <c r="X2030" s="17">
        <f t="shared" si="63"/>
        <v>13275</v>
      </c>
      <c r="Y2030" t="s">
        <v>11</v>
      </c>
      <c r="Z2030" s="3">
        <v>1</v>
      </c>
      <c r="AA2030" s="3">
        <v>0</v>
      </c>
      <c r="AB2030" s="3">
        <v>0</v>
      </c>
      <c r="AC2030" s="3">
        <v>0</v>
      </c>
      <c r="AD2030" s="4">
        <v>0</v>
      </c>
      <c r="AE2030" s="3">
        <v>0</v>
      </c>
      <c r="AF2030" s="4">
        <v>0</v>
      </c>
      <c r="AG2030" s="3">
        <v>1</v>
      </c>
      <c r="AH2030" s="4">
        <v>0</v>
      </c>
      <c r="AI2030" s="4">
        <v>0</v>
      </c>
      <c r="AJ2030" s="4">
        <v>0</v>
      </c>
      <c r="AK2030" s="4">
        <v>0</v>
      </c>
      <c r="AL2030" t="s">
        <v>3157</v>
      </c>
      <c r="AM2030" t="s">
        <v>13</v>
      </c>
    </row>
    <row r="2031" spans="1:39" x14ac:dyDescent="0.25">
      <c r="A2031" t="s">
        <v>2159</v>
      </c>
      <c r="B2031" t="s">
        <v>2160</v>
      </c>
      <c r="C2031" t="s">
        <v>3</v>
      </c>
      <c r="D2031" t="s">
        <v>2161</v>
      </c>
      <c r="E2031" t="str">
        <f>_xlfn.XLOOKUP(D2031,Planilha2!A:A,Planilha2!B:B)</f>
        <v>CC Manutençao</v>
      </c>
      <c r="F2031" s="2">
        <v>45350</v>
      </c>
      <c r="G2031" t="s">
        <v>740</v>
      </c>
      <c r="H2031" s="10" t="s">
        <v>5635</v>
      </c>
      <c r="I2031" t="s">
        <v>3158</v>
      </c>
      <c r="J2031" t="s">
        <v>3159</v>
      </c>
      <c r="K2031" t="s">
        <v>3160</v>
      </c>
      <c r="L2031" t="str">
        <f t="shared" si="62"/>
        <v>Serviço</v>
      </c>
      <c r="M2031" t="s">
        <v>0</v>
      </c>
      <c r="N2031" t="s">
        <v>0</v>
      </c>
      <c r="O2031" t="s">
        <v>2165</v>
      </c>
      <c r="P2031">
        <v>1118</v>
      </c>
      <c r="Q2031" t="str">
        <f>_xlfn.XLOOKUP(P2031,Planilha1!$A$2:$A$3,Planilha1!$B$2:$B$3)</f>
        <v>Riocentro</v>
      </c>
      <c r="R2031" t="s">
        <v>0</v>
      </c>
      <c r="S2031" s="3">
        <v>1</v>
      </c>
      <c r="T2031" t="s">
        <v>10</v>
      </c>
      <c r="U2031" s="3">
        <v>1</v>
      </c>
      <c r="V2031" t="s">
        <v>10</v>
      </c>
      <c r="W2031" s="4">
        <v>10500</v>
      </c>
      <c r="X2031" s="17">
        <f t="shared" si="63"/>
        <v>10500</v>
      </c>
      <c r="Y2031" t="s">
        <v>11</v>
      </c>
      <c r="Z2031" s="3">
        <v>1</v>
      </c>
      <c r="AA2031" s="3">
        <v>0</v>
      </c>
      <c r="AB2031" s="3">
        <v>0</v>
      </c>
      <c r="AC2031" s="3">
        <v>0</v>
      </c>
      <c r="AD2031" s="4">
        <v>0</v>
      </c>
      <c r="AE2031" s="3">
        <v>0</v>
      </c>
      <c r="AF2031" s="4">
        <v>0</v>
      </c>
      <c r="AG2031" s="3">
        <v>1</v>
      </c>
      <c r="AH2031" s="4">
        <v>0</v>
      </c>
      <c r="AI2031" s="4">
        <v>0</v>
      </c>
      <c r="AJ2031" s="4">
        <v>0</v>
      </c>
      <c r="AK2031" s="4">
        <v>0</v>
      </c>
      <c r="AL2031" t="s">
        <v>3161</v>
      </c>
      <c r="AM2031" t="s">
        <v>13</v>
      </c>
    </row>
    <row r="2032" spans="1:39" x14ac:dyDescent="0.25">
      <c r="A2032" t="s">
        <v>2178</v>
      </c>
      <c r="B2032" t="s">
        <v>2160</v>
      </c>
      <c r="C2032" t="s">
        <v>3</v>
      </c>
      <c r="D2032" t="s">
        <v>2161</v>
      </c>
      <c r="E2032" t="str">
        <f>_xlfn.XLOOKUP(D2032,Planilha2!A:A,Planilha2!B:B)</f>
        <v>CC Manutençao</v>
      </c>
      <c r="F2032" s="2">
        <v>45350</v>
      </c>
      <c r="G2032" t="s">
        <v>740</v>
      </c>
      <c r="H2032" s="10" t="s">
        <v>5635</v>
      </c>
      <c r="I2032" t="s">
        <v>3158</v>
      </c>
      <c r="J2032" t="s">
        <v>3159</v>
      </c>
      <c r="K2032" t="s">
        <v>3160</v>
      </c>
      <c r="L2032" t="str">
        <f t="shared" si="62"/>
        <v>Serviço</v>
      </c>
      <c r="M2032" t="s">
        <v>0</v>
      </c>
      <c r="N2032" t="s">
        <v>0</v>
      </c>
      <c r="O2032" t="s">
        <v>2165</v>
      </c>
      <c r="P2032">
        <v>1118</v>
      </c>
      <c r="Q2032" t="str">
        <f>_xlfn.XLOOKUP(P2032,Planilha1!$A$2:$A$3,Planilha1!$B$2:$B$3)</f>
        <v>Riocentro</v>
      </c>
      <c r="R2032" t="s">
        <v>0</v>
      </c>
      <c r="S2032" s="3">
        <v>1</v>
      </c>
      <c r="T2032" t="s">
        <v>10</v>
      </c>
      <c r="U2032" s="3">
        <v>1</v>
      </c>
      <c r="V2032" t="s">
        <v>10</v>
      </c>
      <c r="W2032" s="4">
        <v>9130.44</v>
      </c>
      <c r="X2032" s="17">
        <f t="shared" si="63"/>
        <v>9130.44</v>
      </c>
      <c r="Y2032" t="s">
        <v>11</v>
      </c>
      <c r="Z2032" s="3">
        <v>1</v>
      </c>
      <c r="AA2032" s="3">
        <v>0</v>
      </c>
      <c r="AB2032" s="3">
        <v>0</v>
      </c>
      <c r="AC2032" s="3">
        <v>0</v>
      </c>
      <c r="AD2032" s="4">
        <v>0</v>
      </c>
      <c r="AE2032" s="3">
        <v>0</v>
      </c>
      <c r="AF2032" s="4">
        <v>0</v>
      </c>
      <c r="AG2032" s="3">
        <v>1</v>
      </c>
      <c r="AH2032" s="4">
        <v>0</v>
      </c>
      <c r="AI2032" s="4">
        <v>0</v>
      </c>
      <c r="AJ2032" s="4">
        <v>0</v>
      </c>
      <c r="AK2032" s="4">
        <v>0</v>
      </c>
      <c r="AL2032" t="s">
        <v>3161</v>
      </c>
      <c r="AM2032" t="s">
        <v>13</v>
      </c>
    </row>
    <row r="2033" spans="1:39" x14ac:dyDescent="0.25">
      <c r="A2033" t="s">
        <v>2182</v>
      </c>
      <c r="B2033" t="s">
        <v>2160</v>
      </c>
      <c r="C2033" t="s">
        <v>3</v>
      </c>
      <c r="D2033" t="s">
        <v>2161</v>
      </c>
      <c r="E2033" t="str">
        <f>_xlfn.XLOOKUP(D2033,Planilha2!A:A,Planilha2!B:B)</f>
        <v>CC Manutençao</v>
      </c>
      <c r="F2033" s="2">
        <v>45350</v>
      </c>
      <c r="G2033" t="s">
        <v>740</v>
      </c>
      <c r="H2033" s="10" t="s">
        <v>5635</v>
      </c>
      <c r="I2033" t="s">
        <v>3158</v>
      </c>
      <c r="J2033" t="s">
        <v>3159</v>
      </c>
      <c r="K2033" t="s">
        <v>3160</v>
      </c>
      <c r="L2033" t="str">
        <f t="shared" si="62"/>
        <v>Serviço</v>
      </c>
      <c r="M2033" t="s">
        <v>0</v>
      </c>
      <c r="N2033" t="s">
        <v>0</v>
      </c>
      <c r="O2033" t="s">
        <v>2165</v>
      </c>
      <c r="P2033">
        <v>1118</v>
      </c>
      <c r="Q2033" t="str">
        <f>_xlfn.XLOOKUP(P2033,Planilha1!$A$2:$A$3,Planilha1!$B$2:$B$3)</f>
        <v>Riocentro</v>
      </c>
      <c r="R2033" t="s">
        <v>0</v>
      </c>
      <c r="S2033" s="3">
        <v>1</v>
      </c>
      <c r="T2033" t="s">
        <v>10</v>
      </c>
      <c r="U2033" s="3">
        <v>1</v>
      </c>
      <c r="V2033" t="s">
        <v>10</v>
      </c>
      <c r="W2033" s="4">
        <v>10500</v>
      </c>
      <c r="X2033" s="17">
        <f t="shared" si="63"/>
        <v>10500</v>
      </c>
      <c r="Y2033" t="s">
        <v>11</v>
      </c>
      <c r="Z2033" s="3">
        <v>1</v>
      </c>
      <c r="AA2033" s="3">
        <v>0</v>
      </c>
      <c r="AB2033" s="3">
        <v>0</v>
      </c>
      <c r="AC2033" s="3">
        <v>0</v>
      </c>
      <c r="AD2033" s="4">
        <v>0</v>
      </c>
      <c r="AE2033" s="3">
        <v>0</v>
      </c>
      <c r="AF2033" s="4">
        <v>0</v>
      </c>
      <c r="AG2033" s="3">
        <v>1</v>
      </c>
      <c r="AH2033" s="4">
        <v>0</v>
      </c>
      <c r="AI2033" s="4">
        <v>0</v>
      </c>
      <c r="AJ2033" s="4">
        <v>0</v>
      </c>
      <c r="AK2033" s="4">
        <v>0</v>
      </c>
      <c r="AL2033" t="s">
        <v>3161</v>
      </c>
      <c r="AM2033" t="s">
        <v>13</v>
      </c>
    </row>
    <row r="2034" spans="1:39" x14ac:dyDescent="0.25">
      <c r="A2034" t="s">
        <v>2159</v>
      </c>
      <c r="B2034" t="s">
        <v>2160</v>
      </c>
      <c r="C2034" t="s">
        <v>3</v>
      </c>
      <c r="D2034" t="s">
        <v>2161</v>
      </c>
      <c r="E2034" t="str">
        <f>_xlfn.XLOOKUP(D2034,Planilha2!A:A,Planilha2!B:B)</f>
        <v>CC Manutençao</v>
      </c>
      <c r="F2034" s="2">
        <v>45350</v>
      </c>
      <c r="G2034" t="s">
        <v>518</v>
      </c>
      <c r="H2034" s="10" t="s">
        <v>5617</v>
      </c>
      <c r="I2034" t="s">
        <v>2413</v>
      </c>
      <c r="J2034" t="s">
        <v>2414</v>
      </c>
      <c r="K2034" t="s">
        <v>1209</v>
      </c>
      <c r="L2034" t="str">
        <f t="shared" si="62"/>
        <v>Serviço</v>
      </c>
      <c r="M2034" t="s">
        <v>0</v>
      </c>
      <c r="N2034" t="s">
        <v>0</v>
      </c>
      <c r="O2034" t="s">
        <v>2165</v>
      </c>
      <c r="P2034">
        <v>1118</v>
      </c>
      <c r="Q2034" t="str">
        <f>_xlfn.XLOOKUP(P2034,Planilha1!$A$2:$A$3,Planilha1!$B$2:$B$3)</f>
        <v>Riocentro</v>
      </c>
      <c r="R2034" t="s">
        <v>0</v>
      </c>
      <c r="S2034" s="3">
        <v>1</v>
      </c>
      <c r="T2034" t="s">
        <v>10</v>
      </c>
      <c r="U2034" s="3">
        <v>1</v>
      </c>
      <c r="V2034" t="s">
        <v>10</v>
      </c>
      <c r="W2034" s="4">
        <v>4863.3599999999997</v>
      </c>
      <c r="X2034" s="17">
        <f t="shared" si="63"/>
        <v>4863.3599999999997</v>
      </c>
      <c r="Y2034" t="s">
        <v>11</v>
      </c>
      <c r="Z2034" s="3">
        <v>1</v>
      </c>
      <c r="AA2034" s="3">
        <v>0</v>
      </c>
      <c r="AB2034" s="3">
        <v>0</v>
      </c>
      <c r="AC2034" s="3">
        <v>0</v>
      </c>
      <c r="AD2034" s="4">
        <v>0</v>
      </c>
      <c r="AE2034" s="3">
        <v>0</v>
      </c>
      <c r="AF2034" s="4">
        <v>0</v>
      </c>
      <c r="AG2034" s="3">
        <v>1</v>
      </c>
      <c r="AH2034" s="4">
        <v>0</v>
      </c>
      <c r="AI2034" s="4">
        <v>0</v>
      </c>
      <c r="AJ2034" s="4">
        <v>0</v>
      </c>
      <c r="AK2034" s="4">
        <v>0</v>
      </c>
      <c r="AL2034" t="s">
        <v>3162</v>
      </c>
      <c r="AM2034" t="s">
        <v>13</v>
      </c>
    </row>
    <row r="2035" spans="1:39" x14ac:dyDescent="0.25">
      <c r="A2035" t="s">
        <v>2178</v>
      </c>
      <c r="B2035" t="s">
        <v>2160</v>
      </c>
      <c r="C2035" t="s">
        <v>3</v>
      </c>
      <c r="D2035" t="s">
        <v>2161</v>
      </c>
      <c r="E2035" t="str">
        <f>_xlfn.XLOOKUP(D2035,Planilha2!A:A,Planilha2!B:B)</f>
        <v>CC Manutençao</v>
      </c>
      <c r="F2035" s="2">
        <v>45350</v>
      </c>
      <c r="G2035" t="s">
        <v>518</v>
      </c>
      <c r="H2035" s="10" t="s">
        <v>5617</v>
      </c>
      <c r="I2035" t="s">
        <v>2413</v>
      </c>
      <c r="J2035" t="s">
        <v>2414</v>
      </c>
      <c r="K2035" t="s">
        <v>1209</v>
      </c>
      <c r="L2035" t="str">
        <f t="shared" si="62"/>
        <v>Serviço</v>
      </c>
      <c r="M2035" t="s">
        <v>0</v>
      </c>
      <c r="N2035" t="s">
        <v>0</v>
      </c>
      <c r="O2035" t="s">
        <v>2165</v>
      </c>
      <c r="P2035">
        <v>1118</v>
      </c>
      <c r="Q2035" t="str">
        <f>_xlfn.XLOOKUP(P2035,Planilha1!$A$2:$A$3,Planilha1!$B$2:$B$3)</f>
        <v>Riocentro</v>
      </c>
      <c r="R2035" t="s">
        <v>0</v>
      </c>
      <c r="S2035" s="3">
        <v>1</v>
      </c>
      <c r="T2035" t="s">
        <v>10</v>
      </c>
      <c r="U2035" s="3">
        <v>1</v>
      </c>
      <c r="V2035" t="s">
        <v>10</v>
      </c>
      <c r="W2035" s="4">
        <v>5088.1000000000004</v>
      </c>
      <c r="X2035" s="17">
        <f t="shared" si="63"/>
        <v>5088.1000000000004</v>
      </c>
      <c r="Y2035" t="s">
        <v>11</v>
      </c>
      <c r="Z2035" s="3">
        <v>1</v>
      </c>
      <c r="AA2035" s="3">
        <v>0</v>
      </c>
      <c r="AB2035" s="3">
        <v>0</v>
      </c>
      <c r="AC2035" s="3">
        <v>0</v>
      </c>
      <c r="AD2035" s="4">
        <v>0</v>
      </c>
      <c r="AE2035" s="3">
        <v>0</v>
      </c>
      <c r="AF2035" s="4">
        <v>0</v>
      </c>
      <c r="AG2035" s="3">
        <v>1</v>
      </c>
      <c r="AH2035" s="4">
        <v>0</v>
      </c>
      <c r="AI2035" s="4">
        <v>0</v>
      </c>
      <c r="AJ2035" s="4">
        <v>0</v>
      </c>
      <c r="AK2035" s="4">
        <v>0</v>
      </c>
      <c r="AL2035" t="s">
        <v>3162</v>
      </c>
      <c r="AM2035" t="s">
        <v>13</v>
      </c>
    </row>
    <row r="2036" spans="1:39" x14ac:dyDescent="0.25">
      <c r="A2036" t="s">
        <v>2182</v>
      </c>
      <c r="B2036" t="s">
        <v>2160</v>
      </c>
      <c r="C2036" t="s">
        <v>3</v>
      </c>
      <c r="D2036" t="s">
        <v>2161</v>
      </c>
      <c r="E2036" t="str">
        <f>_xlfn.XLOOKUP(D2036,Planilha2!A:A,Planilha2!B:B)</f>
        <v>CC Manutençao</v>
      </c>
      <c r="F2036" s="2">
        <v>45350</v>
      </c>
      <c r="G2036" t="s">
        <v>518</v>
      </c>
      <c r="H2036" s="10" t="s">
        <v>5617</v>
      </c>
      <c r="I2036" t="s">
        <v>2413</v>
      </c>
      <c r="J2036" t="s">
        <v>2414</v>
      </c>
      <c r="K2036" t="s">
        <v>1209</v>
      </c>
      <c r="L2036" t="str">
        <f t="shared" si="62"/>
        <v>Serviço</v>
      </c>
      <c r="M2036" t="s">
        <v>0</v>
      </c>
      <c r="N2036" t="s">
        <v>0</v>
      </c>
      <c r="O2036" t="s">
        <v>2165</v>
      </c>
      <c r="P2036">
        <v>1118</v>
      </c>
      <c r="Q2036" t="str">
        <f>_xlfn.XLOOKUP(P2036,Planilha1!$A$2:$A$3,Planilha1!$B$2:$B$3)</f>
        <v>Riocentro</v>
      </c>
      <c r="R2036" t="s">
        <v>0</v>
      </c>
      <c r="S2036" s="3">
        <v>1</v>
      </c>
      <c r="T2036" t="s">
        <v>10</v>
      </c>
      <c r="U2036" s="3">
        <v>1</v>
      </c>
      <c r="V2036" t="s">
        <v>10</v>
      </c>
      <c r="W2036" s="4">
        <v>5088.1000000000004</v>
      </c>
      <c r="X2036" s="17">
        <f t="shared" si="63"/>
        <v>5088.1000000000004</v>
      </c>
      <c r="Y2036" t="s">
        <v>11</v>
      </c>
      <c r="Z2036" s="3">
        <v>1</v>
      </c>
      <c r="AA2036" s="3">
        <v>0</v>
      </c>
      <c r="AB2036" s="3">
        <v>0</v>
      </c>
      <c r="AC2036" s="3">
        <v>0</v>
      </c>
      <c r="AD2036" s="4">
        <v>0</v>
      </c>
      <c r="AE2036" s="3">
        <v>0</v>
      </c>
      <c r="AF2036" s="4">
        <v>0</v>
      </c>
      <c r="AG2036" s="3">
        <v>1</v>
      </c>
      <c r="AH2036" s="4">
        <v>0</v>
      </c>
      <c r="AI2036" s="4">
        <v>0</v>
      </c>
      <c r="AJ2036" s="4">
        <v>0</v>
      </c>
      <c r="AK2036" s="4">
        <v>0</v>
      </c>
      <c r="AL2036" t="s">
        <v>3162</v>
      </c>
      <c r="AM2036" t="s">
        <v>13</v>
      </c>
    </row>
    <row r="2037" spans="1:39" x14ac:dyDescent="0.25">
      <c r="A2037" t="s">
        <v>2185</v>
      </c>
      <c r="B2037" t="s">
        <v>2160</v>
      </c>
      <c r="C2037" t="s">
        <v>3</v>
      </c>
      <c r="D2037" t="s">
        <v>2161</v>
      </c>
      <c r="E2037" t="str">
        <f>_xlfn.XLOOKUP(D2037,Planilha2!A:A,Planilha2!B:B)</f>
        <v>CC Manutençao</v>
      </c>
      <c r="F2037" s="2">
        <v>45350</v>
      </c>
      <c r="G2037" t="s">
        <v>518</v>
      </c>
      <c r="H2037" s="10" t="s">
        <v>5617</v>
      </c>
      <c r="I2037" t="s">
        <v>2413</v>
      </c>
      <c r="J2037" t="s">
        <v>2414</v>
      </c>
      <c r="K2037" t="s">
        <v>1209</v>
      </c>
      <c r="L2037" t="str">
        <f t="shared" si="62"/>
        <v>Serviço</v>
      </c>
      <c r="M2037" t="s">
        <v>0</v>
      </c>
      <c r="N2037" t="s">
        <v>0</v>
      </c>
      <c r="O2037" t="s">
        <v>2165</v>
      </c>
      <c r="P2037">
        <v>1118</v>
      </c>
      <c r="Q2037" t="str">
        <f>_xlfn.XLOOKUP(P2037,Planilha1!$A$2:$A$3,Planilha1!$B$2:$B$3)</f>
        <v>Riocentro</v>
      </c>
      <c r="R2037" t="s">
        <v>0</v>
      </c>
      <c r="S2037" s="3">
        <v>1</v>
      </c>
      <c r="T2037" t="s">
        <v>10</v>
      </c>
      <c r="U2037" s="3">
        <v>1</v>
      </c>
      <c r="V2037" t="s">
        <v>10</v>
      </c>
      <c r="W2037" s="4">
        <v>5726.61</v>
      </c>
      <c r="X2037" s="17">
        <f t="shared" si="63"/>
        <v>5726.61</v>
      </c>
      <c r="Y2037" t="s">
        <v>11</v>
      </c>
      <c r="Z2037" s="3">
        <v>1</v>
      </c>
      <c r="AA2037" s="3">
        <v>0</v>
      </c>
      <c r="AB2037" s="3">
        <v>0</v>
      </c>
      <c r="AC2037" s="3">
        <v>0</v>
      </c>
      <c r="AD2037" s="4">
        <v>0</v>
      </c>
      <c r="AE2037" s="3">
        <v>0</v>
      </c>
      <c r="AF2037" s="4">
        <v>0</v>
      </c>
      <c r="AG2037" s="3">
        <v>1</v>
      </c>
      <c r="AH2037" s="4">
        <v>0</v>
      </c>
      <c r="AI2037" s="4">
        <v>0</v>
      </c>
      <c r="AJ2037" s="4">
        <v>0</v>
      </c>
      <c r="AK2037" s="4">
        <v>0</v>
      </c>
      <c r="AL2037" t="s">
        <v>3162</v>
      </c>
      <c r="AM2037" t="s">
        <v>13</v>
      </c>
    </row>
    <row r="2038" spans="1:39" x14ac:dyDescent="0.25">
      <c r="A2038" t="s">
        <v>2188</v>
      </c>
      <c r="B2038" t="s">
        <v>2160</v>
      </c>
      <c r="C2038" t="s">
        <v>3</v>
      </c>
      <c r="D2038" t="s">
        <v>2161</v>
      </c>
      <c r="E2038" t="str">
        <f>_xlfn.XLOOKUP(D2038,Planilha2!A:A,Planilha2!B:B)</f>
        <v>CC Manutençao</v>
      </c>
      <c r="F2038" s="2">
        <v>45350</v>
      </c>
      <c r="G2038" t="s">
        <v>518</v>
      </c>
      <c r="H2038" s="10" t="s">
        <v>5617</v>
      </c>
      <c r="I2038" t="s">
        <v>2413</v>
      </c>
      <c r="J2038" t="s">
        <v>2414</v>
      </c>
      <c r="K2038" t="s">
        <v>1209</v>
      </c>
      <c r="L2038" t="str">
        <f t="shared" si="62"/>
        <v>Serviço</v>
      </c>
      <c r="M2038" t="s">
        <v>0</v>
      </c>
      <c r="N2038" t="s">
        <v>0</v>
      </c>
      <c r="O2038" t="s">
        <v>2165</v>
      </c>
      <c r="P2038">
        <v>1118</v>
      </c>
      <c r="Q2038" t="str">
        <f>_xlfn.XLOOKUP(P2038,Planilha1!$A$2:$A$3,Planilha1!$B$2:$B$3)</f>
        <v>Riocentro</v>
      </c>
      <c r="R2038" t="s">
        <v>0</v>
      </c>
      <c r="S2038" s="3">
        <v>1</v>
      </c>
      <c r="T2038" t="s">
        <v>10</v>
      </c>
      <c r="U2038" s="3">
        <v>1</v>
      </c>
      <c r="V2038" t="s">
        <v>10</v>
      </c>
      <c r="W2038" s="4">
        <v>5088.1000000000004</v>
      </c>
      <c r="X2038" s="17">
        <f t="shared" si="63"/>
        <v>5088.1000000000004</v>
      </c>
      <c r="Y2038" t="s">
        <v>11</v>
      </c>
      <c r="Z2038" s="3">
        <v>1</v>
      </c>
      <c r="AA2038" s="3">
        <v>0</v>
      </c>
      <c r="AB2038" s="3">
        <v>0</v>
      </c>
      <c r="AC2038" s="3">
        <v>0</v>
      </c>
      <c r="AD2038" s="4">
        <v>0</v>
      </c>
      <c r="AE2038" s="3">
        <v>0</v>
      </c>
      <c r="AF2038" s="4">
        <v>0</v>
      </c>
      <c r="AG2038" s="3">
        <v>1</v>
      </c>
      <c r="AH2038" s="4">
        <v>0</v>
      </c>
      <c r="AI2038" s="4">
        <v>0</v>
      </c>
      <c r="AJ2038" s="4">
        <v>0</v>
      </c>
      <c r="AK2038" s="4">
        <v>0</v>
      </c>
      <c r="AL2038" t="s">
        <v>3162</v>
      </c>
      <c r="AM2038" t="s">
        <v>13</v>
      </c>
    </row>
    <row r="2039" spans="1:39" x14ac:dyDescent="0.25">
      <c r="A2039" t="s">
        <v>2189</v>
      </c>
      <c r="B2039" t="s">
        <v>2160</v>
      </c>
      <c r="C2039" t="s">
        <v>3</v>
      </c>
      <c r="D2039" t="s">
        <v>2161</v>
      </c>
      <c r="E2039" t="str">
        <f>_xlfn.XLOOKUP(D2039,Planilha2!A:A,Planilha2!B:B)</f>
        <v>CC Manutençao</v>
      </c>
      <c r="F2039" s="2">
        <v>45350</v>
      </c>
      <c r="G2039" t="s">
        <v>518</v>
      </c>
      <c r="H2039" s="10" t="s">
        <v>5617</v>
      </c>
      <c r="I2039" t="s">
        <v>2413</v>
      </c>
      <c r="J2039" t="s">
        <v>2414</v>
      </c>
      <c r="K2039" t="s">
        <v>1209</v>
      </c>
      <c r="L2039" t="str">
        <f t="shared" si="62"/>
        <v>Serviço</v>
      </c>
      <c r="M2039" t="s">
        <v>0</v>
      </c>
      <c r="N2039" t="s">
        <v>0</v>
      </c>
      <c r="O2039" t="s">
        <v>2165</v>
      </c>
      <c r="P2039">
        <v>1118</v>
      </c>
      <c r="Q2039" t="str">
        <f>_xlfn.XLOOKUP(P2039,Planilha1!$A$2:$A$3,Planilha1!$B$2:$B$3)</f>
        <v>Riocentro</v>
      </c>
      <c r="R2039" t="s">
        <v>0</v>
      </c>
      <c r="S2039" s="3">
        <v>1</v>
      </c>
      <c r="T2039" t="s">
        <v>10</v>
      </c>
      <c r="U2039" s="3">
        <v>1</v>
      </c>
      <c r="V2039" t="s">
        <v>10</v>
      </c>
      <c r="W2039" s="4">
        <v>5088.1000000000004</v>
      </c>
      <c r="X2039" s="17">
        <f t="shared" si="63"/>
        <v>5088.1000000000004</v>
      </c>
      <c r="Y2039" t="s">
        <v>11</v>
      </c>
      <c r="Z2039" s="3">
        <v>1</v>
      </c>
      <c r="AA2039" s="3">
        <v>0</v>
      </c>
      <c r="AB2039" s="3">
        <v>0</v>
      </c>
      <c r="AC2039" s="3">
        <v>0</v>
      </c>
      <c r="AD2039" s="4">
        <v>0</v>
      </c>
      <c r="AE2039" s="3">
        <v>0</v>
      </c>
      <c r="AF2039" s="4">
        <v>0</v>
      </c>
      <c r="AG2039" s="3">
        <v>1</v>
      </c>
      <c r="AH2039" s="4">
        <v>0</v>
      </c>
      <c r="AI2039" s="4">
        <v>0</v>
      </c>
      <c r="AJ2039" s="4">
        <v>0</v>
      </c>
      <c r="AK2039" s="4">
        <v>0</v>
      </c>
      <c r="AL2039" t="s">
        <v>3162</v>
      </c>
      <c r="AM2039" t="s">
        <v>13</v>
      </c>
    </row>
    <row r="2040" spans="1:39" x14ac:dyDescent="0.25">
      <c r="A2040" t="s">
        <v>2193</v>
      </c>
      <c r="B2040" t="s">
        <v>2160</v>
      </c>
      <c r="C2040" t="s">
        <v>3</v>
      </c>
      <c r="D2040" t="s">
        <v>2161</v>
      </c>
      <c r="E2040" t="str">
        <f>_xlfn.XLOOKUP(D2040,Planilha2!A:A,Planilha2!B:B)</f>
        <v>CC Manutençao</v>
      </c>
      <c r="F2040" s="2">
        <v>45350</v>
      </c>
      <c r="G2040" t="s">
        <v>518</v>
      </c>
      <c r="H2040" s="10" t="s">
        <v>5617</v>
      </c>
      <c r="I2040" t="s">
        <v>2413</v>
      </c>
      <c r="J2040" t="s">
        <v>2414</v>
      </c>
      <c r="K2040" t="s">
        <v>1209</v>
      </c>
      <c r="L2040" t="str">
        <f t="shared" si="62"/>
        <v>Serviço</v>
      </c>
      <c r="M2040" t="s">
        <v>0</v>
      </c>
      <c r="N2040" t="s">
        <v>0</v>
      </c>
      <c r="O2040" t="s">
        <v>2165</v>
      </c>
      <c r="P2040">
        <v>1118</v>
      </c>
      <c r="Q2040" t="str">
        <f>_xlfn.XLOOKUP(P2040,Planilha1!$A$2:$A$3,Planilha1!$B$2:$B$3)</f>
        <v>Riocentro</v>
      </c>
      <c r="R2040" t="s">
        <v>0</v>
      </c>
      <c r="S2040" s="3">
        <v>1</v>
      </c>
      <c r="T2040" t="s">
        <v>10</v>
      </c>
      <c r="U2040" s="3">
        <v>1</v>
      </c>
      <c r="V2040" t="s">
        <v>10</v>
      </c>
      <c r="W2040" s="4">
        <v>5155.16</v>
      </c>
      <c r="X2040" s="17">
        <f t="shared" si="63"/>
        <v>5155.16</v>
      </c>
      <c r="Y2040" t="s">
        <v>11</v>
      </c>
      <c r="Z2040" s="3">
        <v>1</v>
      </c>
      <c r="AA2040" s="3">
        <v>0</v>
      </c>
      <c r="AB2040" s="3">
        <v>0</v>
      </c>
      <c r="AC2040" s="3">
        <v>1</v>
      </c>
      <c r="AD2040" s="4">
        <v>0</v>
      </c>
      <c r="AE2040" s="3">
        <v>1</v>
      </c>
      <c r="AF2040" s="4">
        <v>5155.16</v>
      </c>
      <c r="AG2040" s="3">
        <v>1</v>
      </c>
      <c r="AH2040" s="4">
        <v>0</v>
      </c>
      <c r="AI2040" s="4">
        <v>0</v>
      </c>
      <c r="AJ2040" s="4">
        <v>0</v>
      </c>
      <c r="AK2040" s="4">
        <v>0</v>
      </c>
      <c r="AL2040" t="s">
        <v>3162</v>
      </c>
      <c r="AM2040" t="s">
        <v>13</v>
      </c>
    </row>
    <row r="2041" spans="1:39" x14ac:dyDescent="0.25">
      <c r="A2041" t="s">
        <v>2194</v>
      </c>
      <c r="B2041" t="s">
        <v>2160</v>
      </c>
      <c r="C2041" t="s">
        <v>3</v>
      </c>
      <c r="D2041" t="s">
        <v>2161</v>
      </c>
      <c r="E2041" t="str">
        <f>_xlfn.XLOOKUP(D2041,Planilha2!A:A,Planilha2!B:B)</f>
        <v>CC Manutençao</v>
      </c>
      <c r="F2041" s="2">
        <v>45350</v>
      </c>
      <c r="G2041" t="s">
        <v>518</v>
      </c>
      <c r="H2041" s="10" t="s">
        <v>5617</v>
      </c>
      <c r="I2041" t="s">
        <v>2413</v>
      </c>
      <c r="J2041" t="s">
        <v>2414</v>
      </c>
      <c r="K2041" t="s">
        <v>1209</v>
      </c>
      <c r="L2041" t="str">
        <f t="shared" si="62"/>
        <v>Serviço</v>
      </c>
      <c r="M2041" t="s">
        <v>0</v>
      </c>
      <c r="N2041" t="s">
        <v>0</v>
      </c>
      <c r="O2041" t="s">
        <v>2165</v>
      </c>
      <c r="P2041">
        <v>1118</v>
      </c>
      <c r="Q2041" t="str">
        <f>_xlfn.XLOOKUP(P2041,Planilha1!$A$2:$A$3,Planilha1!$B$2:$B$3)</f>
        <v>Riocentro</v>
      </c>
      <c r="R2041" t="s">
        <v>0</v>
      </c>
      <c r="S2041" s="3">
        <v>1</v>
      </c>
      <c r="T2041" t="s">
        <v>10</v>
      </c>
      <c r="U2041" s="3">
        <v>1</v>
      </c>
      <c r="V2041" t="s">
        <v>10</v>
      </c>
      <c r="W2041" s="4">
        <v>5155.16</v>
      </c>
      <c r="X2041" s="17">
        <f t="shared" si="63"/>
        <v>5155.16</v>
      </c>
      <c r="Y2041" t="s">
        <v>11</v>
      </c>
      <c r="Z2041" s="3">
        <v>1</v>
      </c>
      <c r="AA2041" s="3">
        <v>0</v>
      </c>
      <c r="AB2041" s="3">
        <v>0</v>
      </c>
      <c r="AC2041" s="3">
        <v>1</v>
      </c>
      <c r="AD2041" s="4">
        <v>0</v>
      </c>
      <c r="AE2041" s="3">
        <v>1</v>
      </c>
      <c r="AF2041" s="4">
        <v>5155.16</v>
      </c>
      <c r="AG2041" s="3">
        <v>1</v>
      </c>
      <c r="AH2041" s="4">
        <v>0</v>
      </c>
      <c r="AI2041" s="4">
        <v>0</v>
      </c>
      <c r="AJ2041" s="4">
        <v>0</v>
      </c>
      <c r="AK2041" s="4">
        <v>0</v>
      </c>
      <c r="AL2041" t="s">
        <v>3162</v>
      </c>
      <c r="AM2041" t="s">
        <v>13</v>
      </c>
    </row>
    <row r="2042" spans="1:39" x14ac:dyDescent="0.25">
      <c r="A2042" t="s">
        <v>2195</v>
      </c>
      <c r="B2042" t="s">
        <v>2160</v>
      </c>
      <c r="C2042" t="s">
        <v>3</v>
      </c>
      <c r="D2042" t="s">
        <v>2161</v>
      </c>
      <c r="E2042" t="str">
        <f>_xlfn.XLOOKUP(D2042,Planilha2!A:A,Planilha2!B:B)</f>
        <v>CC Manutençao</v>
      </c>
      <c r="F2042" s="2">
        <v>45350</v>
      </c>
      <c r="G2042" t="s">
        <v>518</v>
      </c>
      <c r="H2042" s="10" t="s">
        <v>5617</v>
      </c>
      <c r="I2042" t="s">
        <v>2413</v>
      </c>
      <c r="J2042" t="s">
        <v>2414</v>
      </c>
      <c r="K2042" t="s">
        <v>1209</v>
      </c>
      <c r="L2042" t="str">
        <f t="shared" si="62"/>
        <v>Serviço</v>
      </c>
      <c r="M2042" t="s">
        <v>0</v>
      </c>
      <c r="N2042" t="s">
        <v>0</v>
      </c>
      <c r="O2042" t="s">
        <v>2165</v>
      </c>
      <c r="P2042">
        <v>1118</v>
      </c>
      <c r="Q2042" t="str">
        <f>_xlfn.XLOOKUP(P2042,Planilha1!$A$2:$A$3,Planilha1!$B$2:$B$3)</f>
        <v>Riocentro</v>
      </c>
      <c r="R2042" t="s">
        <v>0</v>
      </c>
      <c r="S2042" s="3">
        <v>1</v>
      </c>
      <c r="T2042" t="s">
        <v>10</v>
      </c>
      <c r="U2042" s="3">
        <v>1</v>
      </c>
      <c r="V2042" t="s">
        <v>10</v>
      </c>
      <c r="W2042" s="4">
        <v>5155.16</v>
      </c>
      <c r="X2042" s="17">
        <f t="shared" si="63"/>
        <v>5155.16</v>
      </c>
      <c r="Y2042" t="s">
        <v>11</v>
      </c>
      <c r="Z2042" s="3">
        <v>1</v>
      </c>
      <c r="AA2042" s="3">
        <v>0</v>
      </c>
      <c r="AB2042" s="3">
        <v>0</v>
      </c>
      <c r="AC2042" s="3">
        <v>1</v>
      </c>
      <c r="AD2042" s="4">
        <v>0</v>
      </c>
      <c r="AE2042" s="3">
        <v>1</v>
      </c>
      <c r="AF2042" s="4">
        <v>5155.16</v>
      </c>
      <c r="AG2042" s="3">
        <v>1</v>
      </c>
      <c r="AH2042" s="4">
        <v>0</v>
      </c>
      <c r="AI2042" s="4">
        <v>0</v>
      </c>
      <c r="AJ2042" s="4">
        <v>0</v>
      </c>
      <c r="AK2042" s="4">
        <v>0</v>
      </c>
      <c r="AL2042" t="s">
        <v>3162</v>
      </c>
      <c r="AM2042" t="s">
        <v>13</v>
      </c>
    </row>
    <row r="2043" spans="1:39" x14ac:dyDescent="0.25">
      <c r="A2043" t="s">
        <v>2196</v>
      </c>
      <c r="B2043" t="s">
        <v>2160</v>
      </c>
      <c r="C2043" t="s">
        <v>3</v>
      </c>
      <c r="D2043" t="s">
        <v>2161</v>
      </c>
      <c r="E2043" t="str">
        <f>_xlfn.XLOOKUP(D2043,Planilha2!A:A,Planilha2!B:B)</f>
        <v>CC Manutençao</v>
      </c>
      <c r="F2043" s="2">
        <v>45350</v>
      </c>
      <c r="G2043" t="s">
        <v>518</v>
      </c>
      <c r="H2043" s="10" t="s">
        <v>5617</v>
      </c>
      <c r="I2043" t="s">
        <v>2413</v>
      </c>
      <c r="J2043" t="s">
        <v>2414</v>
      </c>
      <c r="K2043" t="s">
        <v>1209</v>
      </c>
      <c r="L2043" t="str">
        <f t="shared" si="62"/>
        <v>Serviço</v>
      </c>
      <c r="M2043" t="s">
        <v>0</v>
      </c>
      <c r="N2043" t="s">
        <v>0</v>
      </c>
      <c r="O2043" t="s">
        <v>2165</v>
      </c>
      <c r="P2043">
        <v>1118</v>
      </c>
      <c r="Q2043" t="str">
        <f>_xlfn.XLOOKUP(P2043,Planilha1!$A$2:$A$3,Planilha1!$B$2:$B$3)</f>
        <v>Riocentro</v>
      </c>
      <c r="R2043" t="s">
        <v>0</v>
      </c>
      <c r="S2043" s="3">
        <v>1</v>
      </c>
      <c r="T2043" t="s">
        <v>10</v>
      </c>
      <c r="U2043" s="3">
        <v>1</v>
      </c>
      <c r="V2043" t="s">
        <v>10</v>
      </c>
      <c r="W2043" s="4">
        <v>5155.16</v>
      </c>
      <c r="X2043" s="17">
        <f t="shared" si="63"/>
        <v>5155.16</v>
      </c>
      <c r="Y2043" t="s">
        <v>11</v>
      </c>
      <c r="Z2043" s="3">
        <v>1</v>
      </c>
      <c r="AA2043" s="3">
        <v>0</v>
      </c>
      <c r="AB2043" s="3">
        <v>0</v>
      </c>
      <c r="AC2043" s="3">
        <v>1</v>
      </c>
      <c r="AD2043" s="4">
        <v>0</v>
      </c>
      <c r="AE2043" s="3">
        <v>1</v>
      </c>
      <c r="AF2043" s="4">
        <v>5155.16</v>
      </c>
      <c r="AG2043" s="3">
        <v>1</v>
      </c>
      <c r="AH2043" s="4">
        <v>0</v>
      </c>
      <c r="AI2043" s="4">
        <v>0</v>
      </c>
      <c r="AJ2043" s="4">
        <v>0</v>
      </c>
      <c r="AK2043" s="4">
        <v>0</v>
      </c>
      <c r="AL2043" t="s">
        <v>3162</v>
      </c>
      <c r="AM2043" t="s">
        <v>13</v>
      </c>
    </row>
    <row r="2044" spans="1:39" x14ac:dyDescent="0.25">
      <c r="A2044" t="s">
        <v>2204</v>
      </c>
      <c r="B2044" t="s">
        <v>2160</v>
      </c>
      <c r="C2044" t="s">
        <v>3</v>
      </c>
      <c r="D2044" t="s">
        <v>2161</v>
      </c>
      <c r="E2044" t="str">
        <f>_xlfn.XLOOKUP(D2044,Planilha2!A:A,Planilha2!B:B)</f>
        <v>CC Manutençao</v>
      </c>
      <c r="F2044" s="2">
        <v>45350</v>
      </c>
      <c r="G2044" t="s">
        <v>518</v>
      </c>
      <c r="H2044" s="10" t="s">
        <v>5617</v>
      </c>
      <c r="I2044" t="s">
        <v>2413</v>
      </c>
      <c r="J2044" t="s">
        <v>2414</v>
      </c>
      <c r="K2044" t="s">
        <v>1209</v>
      </c>
      <c r="L2044" t="str">
        <f t="shared" si="62"/>
        <v>Serviço</v>
      </c>
      <c r="M2044" t="s">
        <v>0</v>
      </c>
      <c r="N2044" t="s">
        <v>0</v>
      </c>
      <c r="O2044" t="s">
        <v>2165</v>
      </c>
      <c r="P2044">
        <v>1118</v>
      </c>
      <c r="Q2044" t="str">
        <f>_xlfn.XLOOKUP(P2044,Planilha1!$A$2:$A$3,Planilha1!$B$2:$B$3)</f>
        <v>Riocentro</v>
      </c>
      <c r="R2044" t="s">
        <v>0</v>
      </c>
      <c r="S2044" s="3">
        <v>1</v>
      </c>
      <c r="T2044" t="s">
        <v>10</v>
      </c>
      <c r="U2044" s="3">
        <v>1</v>
      </c>
      <c r="V2044" t="s">
        <v>10</v>
      </c>
      <c r="W2044" s="4">
        <v>5155.16</v>
      </c>
      <c r="X2044" s="17">
        <f t="shared" si="63"/>
        <v>5155.16</v>
      </c>
      <c r="Y2044" t="s">
        <v>11</v>
      </c>
      <c r="Z2044" s="3">
        <v>1</v>
      </c>
      <c r="AA2044" s="3">
        <v>0</v>
      </c>
      <c r="AB2044" s="3">
        <v>0</v>
      </c>
      <c r="AC2044" s="3">
        <v>1</v>
      </c>
      <c r="AD2044" s="4">
        <v>0</v>
      </c>
      <c r="AE2044" s="3">
        <v>1</v>
      </c>
      <c r="AF2044" s="4">
        <v>5155.16</v>
      </c>
      <c r="AG2044" s="3">
        <v>1</v>
      </c>
      <c r="AH2044" s="4">
        <v>0</v>
      </c>
      <c r="AI2044" s="4">
        <v>0</v>
      </c>
      <c r="AJ2044" s="4">
        <v>0</v>
      </c>
      <c r="AK2044" s="4">
        <v>0</v>
      </c>
      <c r="AL2044" t="s">
        <v>3162</v>
      </c>
      <c r="AM2044" t="s">
        <v>13</v>
      </c>
    </row>
    <row r="2045" spans="1:39" x14ac:dyDescent="0.25">
      <c r="A2045" t="s">
        <v>2205</v>
      </c>
      <c r="B2045" t="s">
        <v>2160</v>
      </c>
      <c r="C2045" t="s">
        <v>3</v>
      </c>
      <c r="D2045" t="s">
        <v>2161</v>
      </c>
      <c r="E2045" t="str">
        <f>_xlfn.XLOOKUP(D2045,Planilha2!A:A,Planilha2!B:B)</f>
        <v>CC Manutençao</v>
      </c>
      <c r="F2045" s="2">
        <v>45350</v>
      </c>
      <c r="G2045" t="s">
        <v>518</v>
      </c>
      <c r="H2045" s="10" t="s">
        <v>5617</v>
      </c>
      <c r="I2045" t="s">
        <v>2413</v>
      </c>
      <c r="J2045" t="s">
        <v>2414</v>
      </c>
      <c r="K2045" t="s">
        <v>1209</v>
      </c>
      <c r="L2045" t="str">
        <f t="shared" si="62"/>
        <v>Serviço</v>
      </c>
      <c r="M2045" t="s">
        <v>0</v>
      </c>
      <c r="N2045" t="s">
        <v>0</v>
      </c>
      <c r="O2045" t="s">
        <v>2165</v>
      </c>
      <c r="P2045">
        <v>1118</v>
      </c>
      <c r="Q2045" t="str">
        <f>_xlfn.XLOOKUP(P2045,Planilha1!$A$2:$A$3,Planilha1!$B$2:$B$3)</f>
        <v>Riocentro</v>
      </c>
      <c r="R2045" t="s">
        <v>0</v>
      </c>
      <c r="S2045" s="3">
        <v>1</v>
      </c>
      <c r="T2045" t="s">
        <v>10</v>
      </c>
      <c r="U2045" s="3">
        <v>1</v>
      </c>
      <c r="V2045" t="s">
        <v>10</v>
      </c>
      <c r="W2045" s="4">
        <v>4583.71</v>
      </c>
      <c r="X2045" s="17">
        <f t="shared" si="63"/>
        <v>4583.71</v>
      </c>
      <c r="Y2045" t="s">
        <v>11</v>
      </c>
      <c r="Z2045" s="3">
        <v>1</v>
      </c>
      <c r="AA2045" s="3">
        <v>0</v>
      </c>
      <c r="AB2045" s="3">
        <v>0</v>
      </c>
      <c r="AC2045" s="3">
        <v>1</v>
      </c>
      <c r="AD2045" s="4">
        <v>0</v>
      </c>
      <c r="AE2045" s="3">
        <v>1</v>
      </c>
      <c r="AF2045" s="4">
        <v>4583.71</v>
      </c>
      <c r="AG2045" s="3">
        <v>1</v>
      </c>
      <c r="AH2045" s="4">
        <v>0</v>
      </c>
      <c r="AI2045" s="4">
        <v>0</v>
      </c>
      <c r="AJ2045" s="4">
        <v>0</v>
      </c>
      <c r="AK2045" s="4">
        <v>0</v>
      </c>
      <c r="AL2045" t="s">
        <v>3162</v>
      </c>
      <c r="AM2045" t="s">
        <v>13</v>
      </c>
    </row>
    <row r="2046" spans="1:39" x14ac:dyDescent="0.25">
      <c r="A2046" t="s">
        <v>2159</v>
      </c>
      <c r="B2046" t="s">
        <v>2160</v>
      </c>
      <c r="C2046" t="s">
        <v>3</v>
      </c>
      <c r="D2046" t="s">
        <v>2241</v>
      </c>
      <c r="E2046" t="str">
        <f>_xlfn.XLOOKUP(D2046,Planilha2!A:A,Planilha2!B:B)</f>
        <v>CC Marketing</v>
      </c>
      <c r="F2046" s="2">
        <v>45350</v>
      </c>
      <c r="G2046" t="s">
        <v>46</v>
      </c>
      <c r="H2046" s="10" t="s">
        <v>46</v>
      </c>
      <c r="I2046" t="s">
        <v>47</v>
      </c>
      <c r="J2046" t="s">
        <v>2574</v>
      </c>
      <c r="K2046" t="s">
        <v>8</v>
      </c>
      <c r="L2046" t="str">
        <f t="shared" si="62"/>
        <v>Serviço</v>
      </c>
      <c r="M2046" t="s">
        <v>0</v>
      </c>
      <c r="N2046" t="s">
        <v>0</v>
      </c>
      <c r="O2046" t="s">
        <v>2165</v>
      </c>
      <c r="P2046">
        <v>1118</v>
      </c>
      <c r="Q2046" t="str">
        <f>_xlfn.XLOOKUP(P2046,Planilha1!$A$2:$A$3,Planilha1!$B$2:$B$3)</f>
        <v>Riocentro</v>
      </c>
      <c r="R2046" t="s">
        <v>0</v>
      </c>
      <c r="S2046" s="3">
        <v>1</v>
      </c>
      <c r="T2046" t="s">
        <v>10</v>
      </c>
      <c r="U2046" s="3">
        <v>1</v>
      </c>
      <c r="V2046" t="s">
        <v>10</v>
      </c>
      <c r="W2046" s="4">
        <v>2147</v>
      </c>
      <c r="X2046" s="17">
        <f t="shared" si="63"/>
        <v>2147</v>
      </c>
      <c r="Y2046" t="s">
        <v>11</v>
      </c>
      <c r="Z2046" s="3">
        <v>1</v>
      </c>
      <c r="AA2046" s="3">
        <v>0</v>
      </c>
      <c r="AB2046" s="3">
        <v>0</v>
      </c>
      <c r="AC2046" s="3">
        <v>0</v>
      </c>
      <c r="AD2046" s="4">
        <v>0</v>
      </c>
      <c r="AE2046" s="3">
        <v>0</v>
      </c>
      <c r="AF2046" s="4">
        <v>0</v>
      </c>
      <c r="AG2046" s="3">
        <v>1</v>
      </c>
      <c r="AH2046" s="4">
        <v>0</v>
      </c>
      <c r="AI2046" s="4">
        <v>0</v>
      </c>
      <c r="AJ2046" s="4">
        <v>0</v>
      </c>
      <c r="AK2046" s="4">
        <v>0</v>
      </c>
      <c r="AL2046" t="s">
        <v>3163</v>
      </c>
      <c r="AM2046" t="s">
        <v>13</v>
      </c>
    </row>
    <row r="2047" spans="1:39" x14ac:dyDescent="0.25">
      <c r="A2047" t="s">
        <v>2159</v>
      </c>
      <c r="B2047" t="s">
        <v>2160</v>
      </c>
      <c r="C2047" t="s">
        <v>3</v>
      </c>
      <c r="D2047" t="s">
        <v>2266</v>
      </c>
      <c r="E2047" t="str">
        <f>_xlfn.XLOOKUP(D2047,Planilha2!A:A,Planilha2!B:B)</f>
        <v>Arena Manut</v>
      </c>
      <c r="F2047" s="2">
        <v>45350</v>
      </c>
      <c r="G2047" t="s">
        <v>2309</v>
      </c>
      <c r="H2047" s="10" t="s">
        <v>5748</v>
      </c>
      <c r="I2047" t="s">
        <v>3164</v>
      </c>
      <c r="J2047" t="s">
        <v>3165</v>
      </c>
      <c r="K2047" t="s">
        <v>2181</v>
      </c>
      <c r="L2047" t="str">
        <f t="shared" si="62"/>
        <v>Material</v>
      </c>
      <c r="M2047" t="s">
        <v>0</v>
      </c>
      <c r="N2047" t="s">
        <v>0</v>
      </c>
      <c r="O2047" t="s">
        <v>2165</v>
      </c>
      <c r="P2047">
        <v>2118</v>
      </c>
      <c r="Q2047" t="str">
        <f>_xlfn.XLOOKUP(P2047,Planilha1!$A$2:$A$3,Planilha1!$B$2:$B$3)</f>
        <v>Arena</v>
      </c>
      <c r="R2047" t="s">
        <v>0</v>
      </c>
      <c r="S2047" s="3">
        <v>13</v>
      </c>
      <c r="T2047" t="s">
        <v>210</v>
      </c>
      <c r="U2047" s="3">
        <v>13</v>
      </c>
      <c r="V2047" t="s">
        <v>210</v>
      </c>
      <c r="W2047" s="4">
        <v>3</v>
      </c>
      <c r="X2047" s="17">
        <f t="shared" si="63"/>
        <v>39</v>
      </c>
      <c r="Y2047" t="s">
        <v>11</v>
      </c>
      <c r="Z2047" s="3">
        <v>1</v>
      </c>
      <c r="AA2047" s="3">
        <v>0</v>
      </c>
      <c r="AB2047" s="3">
        <v>0</v>
      </c>
      <c r="AC2047" s="3">
        <v>0</v>
      </c>
      <c r="AD2047" s="4">
        <v>0</v>
      </c>
      <c r="AE2047" s="3">
        <v>0</v>
      </c>
      <c r="AF2047" s="4">
        <v>0</v>
      </c>
      <c r="AG2047" s="3">
        <v>1</v>
      </c>
      <c r="AH2047" s="4">
        <v>0</v>
      </c>
      <c r="AI2047" s="4">
        <v>0</v>
      </c>
      <c r="AJ2047" s="4">
        <v>0</v>
      </c>
      <c r="AK2047" s="4">
        <v>0</v>
      </c>
      <c r="AL2047" t="s">
        <v>3166</v>
      </c>
      <c r="AM2047" t="s">
        <v>13</v>
      </c>
    </row>
    <row r="2048" spans="1:39" x14ac:dyDescent="0.25">
      <c r="A2048" t="s">
        <v>2178</v>
      </c>
      <c r="B2048" t="s">
        <v>2160</v>
      </c>
      <c r="C2048" t="s">
        <v>3</v>
      </c>
      <c r="D2048" t="s">
        <v>2266</v>
      </c>
      <c r="E2048" t="str">
        <f>_xlfn.XLOOKUP(D2048,Planilha2!A:A,Planilha2!B:B)</f>
        <v>Arena Manut</v>
      </c>
      <c r="F2048" s="2">
        <v>45350</v>
      </c>
      <c r="G2048" t="s">
        <v>2309</v>
      </c>
      <c r="H2048" s="10" t="s">
        <v>5748</v>
      </c>
      <c r="I2048" t="s">
        <v>3167</v>
      </c>
      <c r="J2048" t="s">
        <v>3168</v>
      </c>
      <c r="K2048" t="s">
        <v>2181</v>
      </c>
      <c r="L2048" t="str">
        <f t="shared" si="62"/>
        <v>Material</v>
      </c>
      <c r="M2048" t="s">
        <v>0</v>
      </c>
      <c r="N2048" t="s">
        <v>0</v>
      </c>
      <c r="O2048" t="s">
        <v>2165</v>
      </c>
      <c r="P2048">
        <v>2118</v>
      </c>
      <c r="Q2048" t="str">
        <f>_xlfn.XLOOKUP(P2048,Planilha1!$A$2:$A$3,Planilha1!$B$2:$B$3)</f>
        <v>Arena</v>
      </c>
      <c r="R2048" t="s">
        <v>0</v>
      </c>
      <c r="S2048" s="3">
        <v>25</v>
      </c>
      <c r="T2048" t="s">
        <v>210</v>
      </c>
      <c r="U2048" s="3">
        <v>25</v>
      </c>
      <c r="V2048" t="s">
        <v>210</v>
      </c>
      <c r="W2048" s="4">
        <v>3</v>
      </c>
      <c r="X2048" s="17">
        <f t="shared" si="63"/>
        <v>75</v>
      </c>
      <c r="Y2048" t="s">
        <v>11</v>
      </c>
      <c r="Z2048" s="3">
        <v>1</v>
      </c>
      <c r="AA2048" s="3">
        <v>0</v>
      </c>
      <c r="AB2048" s="3">
        <v>0</v>
      </c>
      <c r="AC2048" s="3">
        <v>0</v>
      </c>
      <c r="AD2048" s="4">
        <v>0</v>
      </c>
      <c r="AE2048" s="3">
        <v>0</v>
      </c>
      <c r="AF2048" s="4">
        <v>0</v>
      </c>
      <c r="AG2048" s="3">
        <v>1</v>
      </c>
      <c r="AH2048" s="4">
        <v>0</v>
      </c>
      <c r="AI2048" s="4">
        <v>0</v>
      </c>
      <c r="AJ2048" s="4">
        <v>0</v>
      </c>
      <c r="AK2048" s="4">
        <v>0</v>
      </c>
      <c r="AL2048" t="s">
        <v>3166</v>
      </c>
      <c r="AM2048" t="s">
        <v>13</v>
      </c>
    </row>
    <row r="2049" spans="1:39" x14ac:dyDescent="0.25">
      <c r="A2049" t="s">
        <v>2182</v>
      </c>
      <c r="B2049" t="s">
        <v>2160</v>
      </c>
      <c r="C2049" t="s">
        <v>3</v>
      </c>
      <c r="D2049" t="s">
        <v>2266</v>
      </c>
      <c r="E2049" t="str">
        <f>_xlfn.XLOOKUP(D2049,Planilha2!A:A,Planilha2!B:B)</f>
        <v>Arena Manut</v>
      </c>
      <c r="F2049" s="2">
        <v>45350</v>
      </c>
      <c r="G2049" t="s">
        <v>2309</v>
      </c>
      <c r="H2049" s="10" t="s">
        <v>5748</v>
      </c>
      <c r="I2049" t="s">
        <v>3169</v>
      </c>
      <c r="J2049" t="s">
        <v>3170</v>
      </c>
      <c r="K2049" t="s">
        <v>2181</v>
      </c>
      <c r="L2049" t="str">
        <f t="shared" si="62"/>
        <v>Material</v>
      </c>
      <c r="M2049" t="s">
        <v>0</v>
      </c>
      <c r="N2049" t="s">
        <v>0</v>
      </c>
      <c r="O2049" t="s">
        <v>2165</v>
      </c>
      <c r="P2049">
        <v>2118</v>
      </c>
      <c r="Q2049" t="str">
        <f>_xlfn.XLOOKUP(P2049,Planilha1!$A$2:$A$3,Planilha1!$B$2:$B$3)</f>
        <v>Arena</v>
      </c>
      <c r="R2049" t="s">
        <v>0</v>
      </c>
      <c r="S2049" s="3">
        <v>1</v>
      </c>
      <c r="T2049" t="s">
        <v>210</v>
      </c>
      <c r="U2049" s="3">
        <v>1</v>
      </c>
      <c r="V2049" t="s">
        <v>210</v>
      </c>
      <c r="W2049" s="4">
        <v>80.7</v>
      </c>
      <c r="X2049" s="17">
        <f t="shared" si="63"/>
        <v>80.7</v>
      </c>
      <c r="Y2049" t="s">
        <v>11</v>
      </c>
      <c r="Z2049" s="3">
        <v>1</v>
      </c>
      <c r="AA2049" s="3">
        <v>0</v>
      </c>
      <c r="AB2049" s="3">
        <v>0</v>
      </c>
      <c r="AC2049" s="3">
        <v>0</v>
      </c>
      <c r="AD2049" s="4">
        <v>0</v>
      </c>
      <c r="AE2049" s="3">
        <v>0</v>
      </c>
      <c r="AF2049" s="4">
        <v>0</v>
      </c>
      <c r="AG2049" s="3">
        <v>1</v>
      </c>
      <c r="AH2049" s="4">
        <v>0</v>
      </c>
      <c r="AI2049" s="4">
        <v>0</v>
      </c>
      <c r="AJ2049" s="4">
        <v>0</v>
      </c>
      <c r="AK2049" s="4">
        <v>0</v>
      </c>
      <c r="AL2049" t="s">
        <v>3166</v>
      </c>
      <c r="AM2049" t="s">
        <v>13</v>
      </c>
    </row>
    <row r="2050" spans="1:39" x14ac:dyDescent="0.25">
      <c r="A2050" t="s">
        <v>2185</v>
      </c>
      <c r="B2050" t="s">
        <v>2160</v>
      </c>
      <c r="C2050" t="s">
        <v>3</v>
      </c>
      <c r="D2050" t="s">
        <v>2266</v>
      </c>
      <c r="E2050" t="str">
        <f>_xlfn.XLOOKUP(D2050,Planilha2!A:A,Planilha2!B:B)</f>
        <v>Arena Manut</v>
      </c>
      <c r="F2050" s="2">
        <v>45350</v>
      </c>
      <c r="G2050" t="s">
        <v>2309</v>
      </c>
      <c r="H2050" s="10" t="s">
        <v>5748</v>
      </c>
      <c r="I2050" t="s">
        <v>3171</v>
      </c>
      <c r="J2050" t="s">
        <v>3172</v>
      </c>
      <c r="K2050" t="s">
        <v>2181</v>
      </c>
      <c r="L2050" t="str">
        <f t="shared" si="62"/>
        <v>Material</v>
      </c>
      <c r="M2050" t="s">
        <v>0</v>
      </c>
      <c r="N2050" t="s">
        <v>0</v>
      </c>
      <c r="O2050" t="s">
        <v>2165</v>
      </c>
      <c r="P2050">
        <v>2118</v>
      </c>
      <c r="Q2050" t="str">
        <f>_xlfn.XLOOKUP(P2050,Planilha1!$A$2:$A$3,Planilha1!$B$2:$B$3)</f>
        <v>Arena</v>
      </c>
      <c r="R2050" t="s">
        <v>0</v>
      </c>
      <c r="S2050" s="3">
        <v>2</v>
      </c>
      <c r="T2050" t="s">
        <v>210</v>
      </c>
      <c r="U2050" s="3">
        <v>2</v>
      </c>
      <c r="V2050" t="s">
        <v>210</v>
      </c>
      <c r="W2050" s="4">
        <v>43</v>
      </c>
      <c r="X2050" s="17">
        <f t="shared" si="63"/>
        <v>86</v>
      </c>
      <c r="Y2050" t="s">
        <v>11</v>
      </c>
      <c r="Z2050" s="3">
        <v>1</v>
      </c>
      <c r="AA2050" s="3">
        <v>0</v>
      </c>
      <c r="AB2050" s="3">
        <v>0</v>
      </c>
      <c r="AC2050" s="3">
        <v>0</v>
      </c>
      <c r="AD2050" s="4">
        <v>0</v>
      </c>
      <c r="AE2050" s="3">
        <v>0</v>
      </c>
      <c r="AF2050" s="4">
        <v>0</v>
      </c>
      <c r="AG2050" s="3">
        <v>1</v>
      </c>
      <c r="AH2050" s="4">
        <v>0</v>
      </c>
      <c r="AI2050" s="4">
        <v>0</v>
      </c>
      <c r="AJ2050" s="4">
        <v>0</v>
      </c>
      <c r="AK2050" s="4">
        <v>0</v>
      </c>
      <c r="AL2050" t="s">
        <v>3166</v>
      </c>
      <c r="AM2050" t="s">
        <v>13</v>
      </c>
    </row>
    <row r="2051" spans="1:39" x14ac:dyDescent="0.25">
      <c r="A2051" t="s">
        <v>2188</v>
      </c>
      <c r="B2051" t="s">
        <v>2160</v>
      </c>
      <c r="C2051" t="s">
        <v>3</v>
      </c>
      <c r="D2051" t="s">
        <v>2266</v>
      </c>
      <c r="E2051" t="str">
        <f>_xlfn.XLOOKUP(D2051,Planilha2!A:A,Planilha2!B:B)</f>
        <v>Arena Manut</v>
      </c>
      <c r="F2051" s="2">
        <v>45350</v>
      </c>
      <c r="G2051" t="s">
        <v>2309</v>
      </c>
      <c r="H2051" s="10" t="s">
        <v>5748</v>
      </c>
      <c r="I2051" t="s">
        <v>3173</v>
      </c>
      <c r="J2051" t="s">
        <v>3174</v>
      </c>
      <c r="K2051" t="s">
        <v>2181</v>
      </c>
      <c r="L2051" t="str">
        <f t="shared" ref="L2051:L2114" si="64">IF(LEFT(K2051,1)="s","Serviço",IF(LEFT(K2051,1)="l","Locação","Material"))</f>
        <v>Material</v>
      </c>
      <c r="M2051" t="s">
        <v>0</v>
      </c>
      <c r="N2051" t="s">
        <v>0</v>
      </c>
      <c r="O2051" t="s">
        <v>2165</v>
      </c>
      <c r="P2051">
        <v>2118</v>
      </c>
      <c r="Q2051" t="str">
        <f>_xlfn.XLOOKUP(P2051,Planilha1!$A$2:$A$3,Planilha1!$B$2:$B$3)</f>
        <v>Arena</v>
      </c>
      <c r="R2051" t="s">
        <v>0</v>
      </c>
      <c r="S2051" s="3">
        <v>50</v>
      </c>
      <c r="T2051" t="s">
        <v>210</v>
      </c>
      <c r="U2051" s="3">
        <v>50</v>
      </c>
      <c r="V2051" t="s">
        <v>210</v>
      </c>
      <c r="W2051" s="4">
        <v>0.8</v>
      </c>
      <c r="X2051" s="17">
        <f t="shared" ref="X2051:X2114" si="65">W2051*S2051/Z2051</f>
        <v>40</v>
      </c>
      <c r="Y2051" t="s">
        <v>11</v>
      </c>
      <c r="Z2051" s="3">
        <v>1</v>
      </c>
      <c r="AA2051" s="3">
        <v>0</v>
      </c>
      <c r="AB2051" s="3">
        <v>0</v>
      </c>
      <c r="AC2051" s="3">
        <v>0</v>
      </c>
      <c r="AD2051" s="4">
        <v>0</v>
      </c>
      <c r="AE2051" s="3">
        <v>0</v>
      </c>
      <c r="AF2051" s="4">
        <v>0</v>
      </c>
      <c r="AG2051" s="3">
        <v>1</v>
      </c>
      <c r="AH2051" s="4">
        <v>0</v>
      </c>
      <c r="AI2051" s="4">
        <v>0</v>
      </c>
      <c r="AJ2051" s="4">
        <v>0</v>
      </c>
      <c r="AK2051" s="4">
        <v>0</v>
      </c>
      <c r="AL2051" t="s">
        <v>3166</v>
      </c>
      <c r="AM2051" t="s">
        <v>13</v>
      </c>
    </row>
    <row r="2052" spans="1:39" x14ac:dyDescent="0.25">
      <c r="A2052" t="s">
        <v>2189</v>
      </c>
      <c r="B2052" t="s">
        <v>2160</v>
      </c>
      <c r="C2052" t="s">
        <v>3</v>
      </c>
      <c r="D2052" t="s">
        <v>2266</v>
      </c>
      <c r="E2052" t="str">
        <f>_xlfn.XLOOKUP(D2052,Planilha2!A:A,Planilha2!B:B)</f>
        <v>Arena Manut</v>
      </c>
      <c r="F2052" s="2">
        <v>45350</v>
      </c>
      <c r="G2052" t="s">
        <v>2309</v>
      </c>
      <c r="H2052" s="10" t="s">
        <v>5748</v>
      </c>
      <c r="I2052" t="s">
        <v>3175</v>
      </c>
      <c r="J2052" t="s">
        <v>3176</v>
      </c>
      <c r="K2052" t="s">
        <v>2181</v>
      </c>
      <c r="L2052" t="str">
        <f t="shared" si="64"/>
        <v>Material</v>
      </c>
      <c r="M2052" t="s">
        <v>0</v>
      </c>
      <c r="N2052" t="s">
        <v>0</v>
      </c>
      <c r="O2052" t="s">
        <v>2165</v>
      </c>
      <c r="P2052">
        <v>2118</v>
      </c>
      <c r="Q2052" t="str">
        <f>_xlfn.XLOOKUP(P2052,Planilha1!$A$2:$A$3,Planilha1!$B$2:$B$3)</f>
        <v>Arena</v>
      </c>
      <c r="R2052" t="s">
        <v>0</v>
      </c>
      <c r="S2052" s="3">
        <v>5</v>
      </c>
      <c r="T2052" t="s">
        <v>210</v>
      </c>
      <c r="U2052" s="3">
        <v>5</v>
      </c>
      <c r="V2052" t="s">
        <v>210</v>
      </c>
      <c r="W2052" s="4">
        <v>3.8</v>
      </c>
      <c r="X2052" s="17">
        <f t="shared" si="65"/>
        <v>19</v>
      </c>
      <c r="Y2052" t="s">
        <v>11</v>
      </c>
      <c r="Z2052" s="3">
        <v>1</v>
      </c>
      <c r="AA2052" s="3">
        <v>0</v>
      </c>
      <c r="AB2052" s="3">
        <v>0</v>
      </c>
      <c r="AC2052" s="3">
        <v>0</v>
      </c>
      <c r="AD2052" s="4">
        <v>0</v>
      </c>
      <c r="AE2052" s="3">
        <v>0</v>
      </c>
      <c r="AF2052" s="4">
        <v>0</v>
      </c>
      <c r="AG2052" s="3">
        <v>1</v>
      </c>
      <c r="AH2052" s="4">
        <v>0</v>
      </c>
      <c r="AI2052" s="4">
        <v>0</v>
      </c>
      <c r="AJ2052" s="4">
        <v>0</v>
      </c>
      <c r="AK2052" s="4">
        <v>0</v>
      </c>
      <c r="AL2052" t="s">
        <v>3166</v>
      </c>
      <c r="AM2052" t="s">
        <v>13</v>
      </c>
    </row>
    <row r="2053" spans="1:39" x14ac:dyDescent="0.25">
      <c r="A2053" t="s">
        <v>2193</v>
      </c>
      <c r="B2053" t="s">
        <v>2160</v>
      </c>
      <c r="C2053" t="s">
        <v>3</v>
      </c>
      <c r="D2053" t="s">
        <v>2266</v>
      </c>
      <c r="E2053" t="str">
        <f>_xlfn.XLOOKUP(D2053,Planilha2!A:A,Planilha2!B:B)</f>
        <v>Arena Manut</v>
      </c>
      <c r="F2053" s="2">
        <v>45350</v>
      </c>
      <c r="G2053" t="s">
        <v>2309</v>
      </c>
      <c r="H2053" s="10" t="s">
        <v>5748</v>
      </c>
      <c r="I2053" t="s">
        <v>3177</v>
      </c>
      <c r="J2053" t="s">
        <v>3178</v>
      </c>
      <c r="K2053" t="s">
        <v>2181</v>
      </c>
      <c r="L2053" t="str">
        <f t="shared" si="64"/>
        <v>Material</v>
      </c>
      <c r="M2053" t="s">
        <v>0</v>
      </c>
      <c r="N2053" t="s">
        <v>0</v>
      </c>
      <c r="O2053" t="s">
        <v>2165</v>
      </c>
      <c r="P2053">
        <v>2118</v>
      </c>
      <c r="Q2053" t="str">
        <f>_xlfn.XLOOKUP(P2053,Planilha1!$A$2:$A$3,Planilha1!$B$2:$B$3)</f>
        <v>Arena</v>
      </c>
      <c r="R2053" t="s">
        <v>0</v>
      </c>
      <c r="S2053" s="3">
        <v>5</v>
      </c>
      <c r="T2053" t="s">
        <v>210</v>
      </c>
      <c r="U2053" s="3">
        <v>5</v>
      </c>
      <c r="V2053" t="s">
        <v>210</v>
      </c>
      <c r="W2053" s="4">
        <v>4.8</v>
      </c>
      <c r="X2053" s="17">
        <f t="shared" si="65"/>
        <v>24</v>
      </c>
      <c r="Y2053" t="s">
        <v>11</v>
      </c>
      <c r="Z2053" s="3">
        <v>1</v>
      </c>
      <c r="AA2053" s="3">
        <v>0</v>
      </c>
      <c r="AB2053" s="3">
        <v>0</v>
      </c>
      <c r="AC2053" s="3">
        <v>0</v>
      </c>
      <c r="AD2053" s="4">
        <v>0</v>
      </c>
      <c r="AE2053" s="3">
        <v>0</v>
      </c>
      <c r="AF2053" s="4">
        <v>0</v>
      </c>
      <c r="AG2053" s="3">
        <v>1</v>
      </c>
      <c r="AH2053" s="4">
        <v>0</v>
      </c>
      <c r="AI2053" s="4">
        <v>0</v>
      </c>
      <c r="AJ2053" s="4">
        <v>0</v>
      </c>
      <c r="AK2053" s="4">
        <v>0</v>
      </c>
      <c r="AL2053" t="s">
        <v>3166</v>
      </c>
      <c r="AM2053" t="s">
        <v>13</v>
      </c>
    </row>
    <row r="2054" spans="1:39" x14ac:dyDescent="0.25">
      <c r="A2054" t="s">
        <v>2194</v>
      </c>
      <c r="B2054" t="s">
        <v>2160</v>
      </c>
      <c r="C2054" t="s">
        <v>3</v>
      </c>
      <c r="D2054" t="s">
        <v>2266</v>
      </c>
      <c r="E2054" t="str">
        <f>_xlfn.XLOOKUP(D2054,Planilha2!A:A,Planilha2!B:B)</f>
        <v>Arena Manut</v>
      </c>
      <c r="F2054" s="2">
        <v>45350</v>
      </c>
      <c r="G2054" t="s">
        <v>2309</v>
      </c>
      <c r="H2054" s="10" t="s">
        <v>5748</v>
      </c>
      <c r="I2054" t="s">
        <v>3179</v>
      </c>
      <c r="J2054" t="s">
        <v>3180</v>
      </c>
      <c r="K2054" t="s">
        <v>2181</v>
      </c>
      <c r="L2054" t="str">
        <f t="shared" si="64"/>
        <v>Material</v>
      </c>
      <c r="M2054" t="s">
        <v>0</v>
      </c>
      <c r="N2054" t="s">
        <v>0</v>
      </c>
      <c r="O2054" t="s">
        <v>2165</v>
      </c>
      <c r="P2054">
        <v>2118</v>
      </c>
      <c r="Q2054" t="str">
        <f>_xlfn.XLOOKUP(P2054,Planilha1!$A$2:$A$3,Planilha1!$B$2:$B$3)</f>
        <v>Arena</v>
      </c>
      <c r="R2054" t="s">
        <v>0</v>
      </c>
      <c r="S2054" s="3">
        <v>10</v>
      </c>
      <c r="T2054" t="s">
        <v>210</v>
      </c>
      <c r="U2054" s="3">
        <v>10</v>
      </c>
      <c r="V2054" t="s">
        <v>210</v>
      </c>
      <c r="W2054" s="4">
        <v>29.9</v>
      </c>
      <c r="X2054" s="17">
        <f t="shared" si="65"/>
        <v>299</v>
      </c>
      <c r="Y2054" t="s">
        <v>11</v>
      </c>
      <c r="Z2054" s="3">
        <v>1</v>
      </c>
      <c r="AA2054" s="3">
        <v>0</v>
      </c>
      <c r="AB2054" s="3">
        <v>0</v>
      </c>
      <c r="AC2054" s="3">
        <v>0</v>
      </c>
      <c r="AD2054" s="4">
        <v>0</v>
      </c>
      <c r="AE2054" s="3">
        <v>0</v>
      </c>
      <c r="AF2054" s="4">
        <v>0</v>
      </c>
      <c r="AG2054" s="3">
        <v>1</v>
      </c>
      <c r="AH2054" s="4">
        <v>0</v>
      </c>
      <c r="AI2054" s="4">
        <v>0</v>
      </c>
      <c r="AJ2054" s="4">
        <v>0</v>
      </c>
      <c r="AK2054" s="4">
        <v>0</v>
      </c>
      <c r="AL2054" t="s">
        <v>3166</v>
      </c>
      <c r="AM2054" t="s">
        <v>13</v>
      </c>
    </row>
    <row r="2055" spans="1:39" x14ac:dyDescent="0.25">
      <c r="A2055" t="s">
        <v>2195</v>
      </c>
      <c r="B2055" t="s">
        <v>2160</v>
      </c>
      <c r="C2055" t="s">
        <v>3</v>
      </c>
      <c r="D2055" t="s">
        <v>2266</v>
      </c>
      <c r="E2055" t="str">
        <f>_xlfn.XLOOKUP(D2055,Planilha2!A:A,Planilha2!B:B)</f>
        <v>Arena Manut</v>
      </c>
      <c r="F2055" s="2">
        <v>45350</v>
      </c>
      <c r="G2055" t="s">
        <v>2309</v>
      </c>
      <c r="H2055" s="10" t="s">
        <v>5748</v>
      </c>
      <c r="I2055" t="s">
        <v>3181</v>
      </c>
      <c r="J2055" t="s">
        <v>3182</v>
      </c>
      <c r="K2055" t="s">
        <v>2181</v>
      </c>
      <c r="L2055" t="str">
        <f t="shared" si="64"/>
        <v>Material</v>
      </c>
      <c r="M2055" t="s">
        <v>0</v>
      </c>
      <c r="N2055" t="s">
        <v>0</v>
      </c>
      <c r="O2055" t="s">
        <v>2165</v>
      </c>
      <c r="P2055">
        <v>2118</v>
      </c>
      <c r="Q2055" t="str">
        <f>_xlfn.XLOOKUP(P2055,Planilha1!$A$2:$A$3,Planilha1!$B$2:$B$3)</f>
        <v>Arena</v>
      </c>
      <c r="R2055" t="s">
        <v>0</v>
      </c>
      <c r="S2055" s="3">
        <v>10</v>
      </c>
      <c r="T2055" t="s">
        <v>210</v>
      </c>
      <c r="U2055" s="3">
        <v>10</v>
      </c>
      <c r="V2055" t="s">
        <v>210</v>
      </c>
      <c r="W2055" s="4">
        <v>18.2</v>
      </c>
      <c r="X2055" s="17">
        <f t="shared" si="65"/>
        <v>182</v>
      </c>
      <c r="Y2055" t="s">
        <v>11</v>
      </c>
      <c r="Z2055" s="3">
        <v>1</v>
      </c>
      <c r="AA2055" s="3">
        <v>0</v>
      </c>
      <c r="AB2055" s="3">
        <v>0</v>
      </c>
      <c r="AC2055" s="3">
        <v>0</v>
      </c>
      <c r="AD2055" s="4">
        <v>0</v>
      </c>
      <c r="AE2055" s="3">
        <v>0</v>
      </c>
      <c r="AF2055" s="4">
        <v>0</v>
      </c>
      <c r="AG2055" s="3">
        <v>1</v>
      </c>
      <c r="AH2055" s="4">
        <v>0</v>
      </c>
      <c r="AI2055" s="4">
        <v>0</v>
      </c>
      <c r="AJ2055" s="4">
        <v>0</v>
      </c>
      <c r="AK2055" s="4">
        <v>0</v>
      </c>
      <c r="AL2055" t="s">
        <v>3166</v>
      </c>
      <c r="AM2055" t="s">
        <v>13</v>
      </c>
    </row>
    <row r="2056" spans="1:39" x14ac:dyDescent="0.25">
      <c r="A2056" t="s">
        <v>2196</v>
      </c>
      <c r="B2056" t="s">
        <v>2160</v>
      </c>
      <c r="C2056" t="s">
        <v>3</v>
      </c>
      <c r="D2056" t="s">
        <v>2266</v>
      </c>
      <c r="E2056" t="str">
        <f>_xlfn.XLOOKUP(D2056,Planilha2!A:A,Planilha2!B:B)</f>
        <v>Arena Manut</v>
      </c>
      <c r="F2056" s="2">
        <v>45350</v>
      </c>
      <c r="G2056" t="s">
        <v>2309</v>
      </c>
      <c r="H2056" s="10" t="s">
        <v>5748</v>
      </c>
      <c r="I2056" t="s">
        <v>3183</v>
      </c>
      <c r="J2056" t="s">
        <v>3184</v>
      </c>
      <c r="K2056" t="s">
        <v>2181</v>
      </c>
      <c r="L2056" t="str">
        <f t="shared" si="64"/>
        <v>Material</v>
      </c>
      <c r="M2056" t="s">
        <v>0</v>
      </c>
      <c r="N2056" t="s">
        <v>0</v>
      </c>
      <c r="O2056" t="s">
        <v>2165</v>
      </c>
      <c r="P2056">
        <v>2118</v>
      </c>
      <c r="Q2056" t="str">
        <f>_xlfn.XLOOKUP(P2056,Planilha1!$A$2:$A$3,Planilha1!$B$2:$B$3)</f>
        <v>Arena</v>
      </c>
      <c r="R2056" t="s">
        <v>0</v>
      </c>
      <c r="S2056" s="3">
        <v>10</v>
      </c>
      <c r="T2056" t="s">
        <v>210</v>
      </c>
      <c r="U2056" s="3">
        <v>10</v>
      </c>
      <c r="V2056" t="s">
        <v>210</v>
      </c>
      <c r="W2056" s="4">
        <v>5.3</v>
      </c>
      <c r="X2056" s="17">
        <f t="shared" si="65"/>
        <v>53</v>
      </c>
      <c r="Y2056" t="s">
        <v>11</v>
      </c>
      <c r="Z2056" s="3">
        <v>1</v>
      </c>
      <c r="AA2056" s="3">
        <v>0</v>
      </c>
      <c r="AB2056" s="3">
        <v>0</v>
      </c>
      <c r="AC2056" s="3">
        <v>0</v>
      </c>
      <c r="AD2056" s="4">
        <v>0</v>
      </c>
      <c r="AE2056" s="3">
        <v>0</v>
      </c>
      <c r="AF2056" s="4">
        <v>0</v>
      </c>
      <c r="AG2056" s="3">
        <v>1</v>
      </c>
      <c r="AH2056" s="4">
        <v>0</v>
      </c>
      <c r="AI2056" s="4">
        <v>0</v>
      </c>
      <c r="AJ2056" s="4">
        <v>0</v>
      </c>
      <c r="AK2056" s="4">
        <v>0</v>
      </c>
      <c r="AL2056" t="s">
        <v>3166</v>
      </c>
      <c r="AM2056" t="s">
        <v>13</v>
      </c>
    </row>
    <row r="2057" spans="1:39" x14ac:dyDescent="0.25">
      <c r="A2057" t="s">
        <v>2204</v>
      </c>
      <c r="B2057" t="s">
        <v>2160</v>
      </c>
      <c r="C2057" t="s">
        <v>3</v>
      </c>
      <c r="D2057" t="s">
        <v>2266</v>
      </c>
      <c r="E2057" t="str">
        <f>_xlfn.XLOOKUP(D2057,Planilha2!A:A,Planilha2!B:B)</f>
        <v>Arena Manut</v>
      </c>
      <c r="F2057" s="2">
        <v>45350</v>
      </c>
      <c r="G2057" t="s">
        <v>2309</v>
      </c>
      <c r="H2057" s="10" t="s">
        <v>5748</v>
      </c>
      <c r="I2057" t="s">
        <v>3185</v>
      </c>
      <c r="J2057" t="s">
        <v>3186</v>
      </c>
      <c r="K2057" t="s">
        <v>2181</v>
      </c>
      <c r="L2057" t="str">
        <f t="shared" si="64"/>
        <v>Material</v>
      </c>
      <c r="M2057" t="s">
        <v>0</v>
      </c>
      <c r="N2057" t="s">
        <v>0</v>
      </c>
      <c r="O2057" t="s">
        <v>2165</v>
      </c>
      <c r="P2057">
        <v>2118</v>
      </c>
      <c r="Q2057" t="str">
        <f>_xlfn.XLOOKUP(P2057,Planilha1!$A$2:$A$3,Planilha1!$B$2:$B$3)</f>
        <v>Arena</v>
      </c>
      <c r="R2057" t="s">
        <v>0</v>
      </c>
      <c r="S2057" s="3">
        <v>50</v>
      </c>
      <c r="T2057" t="s">
        <v>210</v>
      </c>
      <c r="U2057" s="3">
        <v>50</v>
      </c>
      <c r="V2057" t="s">
        <v>210</v>
      </c>
      <c r="W2057" s="4">
        <v>0.15</v>
      </c>
      <c r="X2057" s="17">
        <f t="shared" si="65"/>
        <v>7.5</v>
      </c>
      <c r="Y2057" t="s">
        <v>11</v>
      </c>
      <c r="Z2057" s="3">
        <v>1</v>
      </c>
      <c r="AA2057" s="3">
        <v>0</v>
      </c>
      <c r="AB2057" s="3">
        <v>0</v>
      </c>
      <c r="AC2057" s="3">
        <v>0</v>
      </c>
      <c r="AD2057" s="4">
        <v>0</v>
      </c>
      <c r="AE2057" s="3">
        <v>0</v>
      </c>
      <c r="AF2057" s="4">
        <v>0</v>
      </c>
      <c r="AG2057" s="3">
        <v>1</v>
      </c>
      <c r="AH2057" s="4">
        <v>0</v>
      </c>
      <c r="AI2057" s="4">
        <v>0</v>
      </c>
      <c r="AJ2057" s="4">
        <v>0</v>
      </c>
      <c r="AK2057" s="4">
        <v>0</v>
      </c>
      <c r="AL2057" t="s">
        <v>3166</v>
      </c>
      <c r="AM2057" t="s">
        <v>13</v>
      </c>
    </row>
    <row r="2058" spans="1:39" x14ac:dyDescent="0.25">
      <c r="A2058" t="s">
        <v>2205</v>
      </c>
      <c r="B2058" t="s">
        <v>2160</v>
      </c>
      <c r="C2058" t="s">
        <v>3</v>
      </c>
      <c r="D2058" t="s">
        <v>2266</v>
      </c>
      <c r="E2058" t="str">
        <f>_xlfn.XLOOKUP(D2058,Planilha2!A:A,Planilha2!B:B)</f>
        <v>Arena Manut</v>
      </c>
      <c r="F2058" s="2">
        <v>45350</v>
      </c>
      <c r="G2058" t="s">
        <v>2309</v>
      </c>
      <c r="H2058" s="10" t="s">
        <v>5748</v>
      </c>
      <c r="I2058" t="s">
        <v>3187</v>
      </c>
      <c r="J2058" t="s">
        <v>3188</v>
      </c>
      <c r="K2058" t="s">
        <v>2181</v>
      </c>
      <c r="L2058" t="str">
        <f t="shared" si="64"/>
        <v>Material</v>
      </c>
      <c r="M2058" t="s">
        <v>0</v>
      </c>
      <c r="N2058" t="s">
        <v>0</v>
      </c>
      <c r="O2058" t="s">
        <v>2165</v>
      </c>
      <c r="P2058">
        <v>2118</v>
      </c>
      <c r="Q2058" t="str">
        <f>_xlfn.XLOOKUP(P2058,Planilha1!$A$2:$A$3,Planilha1!$B$2:$B$3)</f>
        <v>Arena</v>
      </c>
      <c r="R2058" t="s">
        <v>0</v>
      </c>
      <c r="S2058" s="3">
        <v>50</v>
      </c>
      <c r="T2058" t="s">
        <v>210</v>
      </c>
      <c r="U2058" s="3">
        <v>50</v>
      </c>
      <c r="V2058" t="s">
        <v>210</v>
      </c>
      <c r="W2058" s="4">
        <v>0.25</v>
      </c>
      <c r="X2058" s="17">
        <f t="shared" si="65"/>
        <v>12.5</v>
      </c>
      <c r="Y2058" t="s">
        <v>11</v>
      </c>
      <c r="Z2058" s="3">
        <v>1</v>
      </c>
      <c r="AA2058" s="3">
        <v>0</v>
      </c>
      <c r="AB2058" s="3">
        <v>0</v>
      </c>
      <c r="AC2058" s="3">
        <v>0</v>
      </c>
      <c r="AD2058" s="4">
        <v>0</v>
      </c>
      <c r="AE2058" s="3">
        <v>0</v>
      </c>
      <c r="AF2058" s="4">
        <v>0</v>
      </c>
      <c r="AG2058" s="3">
        <v>1</v>
      </c>
      <c r="AH2058" s="4">
        <v>0</v>
      </c>
      <c r="AI2058" s="4">
        <v>0</v>
      </c>
      <c r="AJ2058" s="4">
        <v>0</v>
      </c>
      <c r="AK2058" s="4">
        <v>0</v>
      </c>
      <c r="AL2058" t="s">
        <v>3166</v>
      </c>
      <c r="AM2058" t="s">
        <v>13</v>
      </c>
    </row>
    <row r="2059" spans="1:39" x14ac:dyDescent="0.25">
      <c r="A2059" t="s">
        <v>2159</v>
      </c>
      <c r="B2059" t="s">
        <v>2160</v>
      </c>
      <c r="C2059" t="s">
        <v>3</v>
      </c>
      <c r="D2059" t="s">
        <v>2266</v>
      </c>
      <c r="E2059" t="str">
        <f>_xlfn.XLOOKUP(D2059,Planilha2!A:A,Planilha2!B:B)</f>
        <v>Arena Manut</v>
      </c>
      <c r="F2059" s="2">
        <v>45350</v>
      </c>
      <c r="G2059" t="s">
        <v>518</v>
      </c>
      <c r="H2059" s="10" t="s">
        <v>5617</v>
      </c>
      <c r="I2059" t="s">
        <v>2413</v>
      </c>
      <c r="J2059" t="s">
        <v>2414</v>
      </c>
      <c r="K2059" t="s">
        <v>1209</v>
      </c>
      <c r="L2059" t="str">
        <f t="shared" si="64"/>
        <v>Serviço</v>
      </c>
      <c r="M2059" t="s">
        <v>0</v>
      </c>
      <c r="N2059" t="s">
        <v>0</v>
      </c>
      <c r="O2059" t="s">
        <v>2165</v>
      </c>
      <c r="P2059">
        <v>2118</v>
      </c>
      <c r="Q2059" t="str">
        <f>_xlfn.XLOOKUP(P2059,Planilha1!$A$2:$A$3,Planilha1!$B$2:$B$3)</f>
        <v>Arena</v>
      </c>
      <c r="R2059" t="s">
        <v>0</v>
      </c>
      <c r="S2059" s="3">
        <v>1</v>
      </c>
      <c r="T2059" t="s">
        <v>10</v>
      </c>
      <c r="U2059" s="3">
        <v>1</v>
      </c>
      <c r="V2059" t="s">
        <v>10</v>
      </c>
      <c r="W2059" s="4">
        <v>7926.84</v>
      </c>
      <c r="X2059" s="17">
        <f t="shared" si="65"/>
        <v>7926.84</v>
      </c>
      <c r="Y2059" t="s">
        <v>11</v>
      </c>
      <c r="Z2059" s="3">
        <v>1</v>
      </c>
      <c r="AA2059" s="3">
        <v>0</v>
      </c>
      <c r="AB2059" s="3">
        <v>0</v>
      </c>
      <c r="AC2059" s="3">
        <v>0</v>
      </c>
      <c r="AD2059" s="4">
        <v>0</v>
      </c>
      <c r="AE2059" s="3">
        <v>0</v>
      </c>
      <c r="AF2059" s="4">
        <v>0</v>
      </c>
      <c r="AG2059" s="3">
        <v>1</v>
      </c>
      <c r="AH2059" s="4">
        <v>0</v>
      </c>
      <c r="AI2059" s="4">
        <v>0</v>
      </c>
      <c r="AJ2059" s="4">
        <v>0</v>
      </c>
      <c r="AK2059" s="4">
        <v>0</v>
      </c>
      <c r="AL2059" t="s">
        <v>3189</v>
      </c>
      <c r="AM2059" t="s">
        <v>13</v>
      </c>
    </row>
    <row r="2060" spans="1:39" x14ac:dyDescent="0.25">
      <c r="A2060" t="s">
        <v>2178</v>
      </c>
      <c r="B2060" t="s">
        <v>2160</v>
      </c>
      <c r="C2060" t="s">
        <v>3</v>
      </c>
      <c r="D2060" t="s">
        <v>2266</v>
      </c>
      <c r="E2060" t="str">
        <f>_xlfn.XLOOKUP(D2060,Planilha2!A:A,Planilha2!B:B)</f>
        <v>Arena Manut</v>
      </c>
      <c r="F2060" s="2">
        <v>45350</v>
      </c>
      <c r="G2060" t="s">
        <v>518</v>
      </c>
      <c r="H2060" s="10" t="s">
        <v>5617</v>
      </c>
      <c r="I2060" t="s">
        <v>2413</v>
      </c>
      <c r="J2060" t="s">
        <v>2414</v>
      </c>
      <c r="K2060" t="s">
        <v>1209</v>
      </c>
      <c r="L2060" t="str">
        <f t="shared" si="64"/>
        <v>Serviço</v>
      </c>
      <c r="M2060" t="s">
        <v>0</v>
      </c>
      <c r="N2060" t="s">
        <v>0</v>
      </c>
      <c r="O2060" t="s">
        <v>2165</v>
      </c>
      <c r="P2060">
        <v>2118</v>
      </c>
      <c r="Q2060" t="str">
        <f>_xlfn.XLOOKUP(P2060,Planilha1!$A$2:$A$3,Planilha1!$B$2:$B$3)</f>
        <v>Arena</v>
      </c>
      <c r="R2060" t="s">
        <v>0</v>
      </c>
      <c r="S2060" s="3">
        <v>1</v>
      </c>
      <c r="T2060" t="s">
        <v>10</v>
      </c>
      <c r="U2060" s="3">
        <v>1</v>
      </c>
      <c r="V2060" t="s">
        <v>10</v>
      </c>
      <c r="W2060" s="4">
        <v>7926.84</v>
      </c>
      <c r="X2060" s="17">
        <f t="shared" si="65"/>
        <v>7926.84</v>
      </c>
      <c r="Y2060" t="s">
        <v>11</v>
      </c>
      <c r="Z2060" s="3">
        <v>1</v>
      </c>
      <c r="AA2060" s="3">
        <v>0</v>
      </c>
      <c r="AB2060" s="3">
        <v>0</v>
      </c>
      <c r="AC2060" s="3">
        <v>0</v>
      </c>
      <c r="AD2060" s="4">
        <v>0</v>
      </c>
      <c r="AE2060" s="3">
        <v>0</v>
      </c>
      <c r="AF2060" s="4">
        <v>0</v>
      </c>
      <c r="AG2060" s="3">
        <v>1</v>
      </c>
      <c r="AH2060" s="4">
        <v>0</v>
      </c>
      <c r="AI2060" s="4">
        <v>0</v>
      </c>
      <c r="AJ2060" s="4">
        <v>0</v>
      </c>
      <c r="AK2060" s="4">
        <v>0</v>
      </c>
      <c r="AL2060" t="s">
        <v>3189</v>
      </c>
      <c r="AM2060" t="s">
        <v>13</v>
      </c>
    </row>
    <row r="2061" spans="1:39" x14ac:dyDescent="0.25">
      <c r="A2061" t="s">
        <v>2182</v>
      </c>
      <c r="B2061" t="s">
        <v>2160</v>
      </c>
      <c r="C2061" t="s">
        <v>3</v>
      </c>
      <c r="D2061" t="s">
        <v>2266</v>
      </c>
      <c r="E2061" t="str">
        <f>_xlfn.XLOOKUP(D2061,Planilha2!A:A,Planilha2!B:B)</f>
        <v>Arena Manut</v>
      </c>
      <c r="F2061" s="2">
        <v>45350</v>
      </c>
      <c r="G2061" t="s">
        <v>518</v>
      </c>
      <c r="H2061" s="10" t="s">
        <v>5617</v>
      </c>
      <c r="I2061" t="s">
        <v>2413</v>
      </c>
      <c r="J2061" t="s">
        <v>2414</v>
      </c>
      <c r="K2061" t="s">
        <v>1209</v>
      </c>
      <c r="L2061" t="str">
        <f t="shared" si="64"/>
        <v>Serviço</v>
      </c>
      <c r="M2061" t="s">
        <v>0</v>
      </c>
      <c r="N2061" t="s">
        <v>0</v>
      </c>
      <c r="O2061" t="s">
        <v>2165</v>
      </c>
      <c r="P2061">
        <v>2118</v>
      </c>
      <c r="Q2061" t="str">
        <f>_xlfn.XLOOKUP(P2061,Planilha1!$A$2:$A$3,Planilha1!$B$2:$B$3)</f>
        <v>Arena</v>
      </c>
      <c r="R2061" t="s">
        <v>0</v>
      </c>
      <c r="S2061" s="3">
        <v>1</v>
      </c>
      <c r="T2061" t="s">
        <v>10</v>
      </c>
      <c r="U2061" s="3">
        <v>1</v>
      </c>
      <c r="V2061" t="s">
        <v>10</v>
      </c>
      <c r="W2061" s="4">
        <v>7926.84</v>
      </c>
      <c r="X2061" s="17">
        <f t="shared" si="65"/>
        <v>7926.84</v>
      </c>
      <c r="Y2061" t="s">
        <v>11</v>
      </c>
      <c r="Z2061" s="3">
        <v>1</v>
      </c>
      <c r="AA2061" s="3">
        <v>0</v>
      </c>
      <c r="AB2061" s="3">
        <v>0</v>
      </c>
      <c r="AC2061" s="3">
        <v>0</v>
      </c>
      <c r="AD2061" s="4">
        <v>0</v>
      </c>
      <c r="AE2061" s="3">
        <v>0</v>
      </c>
      <c r="AF2061" s="4">
        <v>0</v>
      </c>
      <c r="AG2061" s="3">
        <v>1</v>
      </c>
      <c r="AH2061" s="4">
        <v>0</v>
      </c>
      <c r="AI2061" s="4">
        <v>0</v>
      </c>
      <c r="AJ2061" s="4">
        <v>0</v>
      </c>
      <c r="AK2061" s="4">
        <v>0</v>
      </c>
      <c r="AL2061" t="s">
        <v>3189</v>
      </c>
      <c r="AM2061" t="s">
        <v>13</v>
      </c>
    </row>
    <row r="2062" spans="1:39" x14ac:dyDescent="0.25">
      <c r="A2062" t="s">
        <v>2185</v>
      </c>
      <c r="B2062" t="s">
        <v>2160</v>
      </c>
      <c r="C2062" t="s">
        <v>3</v>
      </c>
      <c r="D2062" t="s">
        <v>2266</v>
      </c>
      <c r="E2062" t="str">
        <f>_xlfn.XLOOKUP(D2062,Planilha2!A:A,Planilha2!B:B)</f>
        <v>Arena Manut</v>
      </c>
      <c r="F2062" s="2">
        <v>45350</v>
      </c>
      <c r="G2062" t="s">
        <v>518</v>
      </c>
      <c r="H2062" s="10" t="s">
        <v>5617</v>
      </c>
      <c r="I2062" t="s">
        <v>2413</v>
      </c>
      <c r="J2062" t="s">
        <v>2414</v>
      </c>
      <c r="K2062" t="s">
        <v>1209</v>
      </c>
      <c r="L2062" t="str">
        <f t="shared" si="64"/>
        <v>Serviço</v>
      </c>
      <c r="M2062" t="s">
        <v>0</v>
      </c>
      <c r="N2062" t="s">
        <v>0</v>
      </c>
      <c r="O2062" t="s">
        <v>2165</v>
      </c>
      <c r="P2062">
        <v>2118</v>
      </c>
      <c r="Q2062" t="str">
        <f>_xlfn.XLOOKUP(P2062,Planilha1!$A$2:$A$3,Planilha1!$B$2:$B$3)</f>
        <v>Arena</v>
      </c>
      <c r="R2062" t="s">
        <v>0</v>
      </c>
      <c r="S2062" s="3">
        <v>1</v>
      </c>
      <c r="T2062" t="s">
        <v>10</v>
      </c>
      <c r="U2062" s="3">
        <v>1</v>
      </c>
      <c r="V2062" t="s">
        <v>10</v>
      </c>
      <c r="W2062" s="4">
        <v>7653.2</v>
      </c>
      <c r="X2062" s="17">
        <f t="shared" si="65"/>
        <v>7653.2</v>
      </c>
      <c r="Y2062" t="s">
        <v>11</v>
      </c>
      <c r="Z2062" s="3">
        <v>1</v>
      </c>
      <c r="AA2062" s="3">
        <v>0</v>
      </c>
      <c r="AB2062" s="3">
        <v>0</v>
      </c>
      <c r="AC2062" s="3">
        <v>0</v>
      </c>
      <c r="AD2062" s="4">
        <v>0</v>
      </c>
      <c r="AE2062" s="3">
        <v>1</v>
      </c>
      <c r="AF2062" s="4">
        <v>7653.2</v>
      </c>
      <c r="AG2062" s="3">
        <v>1</v>
      </c>
      <c r="AH2062" s="4">
        <v>0</v>
      </c>
      <c r="AI2062" s="4">
        <v>0</v>
      </c>
      <c r="AJ2062" s="4">
        <v>0</v>
      </c>
      <c r="AK2062" s="4">
        <v>0</v>
      </c>
      <c r="AL2062" t="s">
        <v>3189</v>
      </c>
      <c r="AM2062" t="s">
        <v>13</v>
      </c>
    </row>
    <row r="2063" spans="1:39" x14ac:dyDescent="0.25">
      <c r="A2063" t="s">
        <v>2188</v>
      </c>
      <c r="B2063" t="s">
        <v>2160</v>
      </c>
      <c r="C2063" t="s">
        <v>3</v>
      </c>
      <c r="D2063" t="s">
        <v>2266</v>
      </c>
      <c r="E2063" t="str">
        <f>_xlfn.XLOOKUP(D2063,Planilha2!A:A,Planilha2!B:B)</f>
        <v>Arena Manut</v>
      </c>
      <c r="F2063" s="2">
        <v>45350</v>
      </c>
      <c r="G2063" t="s">
        <v>518</v>
      </c>
      <c r="H2063" s="10" t="s">
        <v>5617</v>
      </c>
      <c r="I2063" t="s">
        <v>2413</v>
      </c>
      <c r="J2063" t="s">
        <v>2414</v>
      </c>
      <c r="K2063" t="s">
        <v>1209</v>
      </c>
      <c r="L2063" t="str">
        <f t="shared" si="64"/>
        <v>Serviço</v>
      </c>
      <c r="M2063" t="s">
        <v>0</v>
      </c>
      <c r="N2063" t="s">
        <v>0</v>
      </c>
      <c r="O2063" t="s">
        <v>2165</v>
      </c>
      <c r="P2063">
        <v>2118</v>
      </c>
      <c r="Q2063" t="str">
        <f>_xlfn.XLOOKUP(P2063,Planilha1!$A$2:$A$3,Planilha1!$B$2:$B$3)</f>
        <v>Arena</v>
      </c>
      <c r="R2063" t="s">
        <v>0</v>
      </c>
      <c r="S2063" s="3">
        <v>1</v>
      </c>
      <c r="T2063" t="s">
        <v>10</v>
      </c>
      <c r="U2063" s="3">
        <v>1</v>
      </c>
      <c r="V2063" t="s">
        <v>10</v>
      </c>
      <c r="W2063" s="4">
        <v>7653.2</v>
      </c>
      <c r="X2063" s="17">
        <f t="shared" si="65"/>
        <v>7653.2</v>
      </c>
      <c r="Y2063" t="s">
        <v>11</v>
      </c>
      <c r="Z2063" s="3">
        <v>1</v>
      </c>
      <c r="AA2063" s="3">
        <v>0</v>
      </c>
      <c r="AB2063" s="3">
        <v>0</v>
      </c>
      <c r="AC2063" s="3">
        <v>0</v>
      </c>
      <c r="AD2063" s="4">
        <v>0</v>
      </c>
      <c r="AE2063" s="3">
        <v>1</v>
      </c>
      <c r="AF2063" s="4">
        <v>7653.2</v>
      </c>
      <c r="AG2063" s="3">
        <v>1</v>
      </c>
      <c r="AH2063" s="4">
        <v>0</v>
      </c>
      <c r="AI2063" s="4">
        <v>0</v>
      </c>
      <c r="AJ2063" s="4">
        <v>0</v>
      </c>
      <c r="AK2063" s="4">
        <v>0</v>
      </c>
      <c r="AL2063" t="s">
        <v>3189</v>
      </c>
      <c r="AM2063" t="s">
        <v>13</v>
      </c>
    </row>
    <row r="2064" spans="1:39" x14ac:dyDescent="0.25">
      <c r="A2064" t="s">
        <v>2189</v>
      </c>
      <c r="B2064" t="s">
        <v>2160</v>
      </c>
      <c r="C2064" t="s">
        <v>3</v>
      </c>
      <c r="D2064" t="s">
        <v>2266</v>
      </c>
      <c r="E2064" t="str">
        <f>_xlfn.XLOOKUP(D2064,Planilha2!A:A,Planilha2!B:B)</f>
        <v>Arena Manut</v>
      </c>
      <c r="F2064" s="2">
        <v>45350</v>
      </c>
      <c r="G2064" t="s">
        <v>518</v>
      </c>
      <c r="H2064" s="10" t="s">
        <v>5617</v>
      </c>
      <c r="I2064" t="s">
        <v>2413</v>
      </c>
      <c r="J2064" t="s">
        <v>2414</v>
      </c>
      <c r="K2064" t="s">
        <v>1209</v>
      </c>
      <c r="L2064" t="str">
        <f t="shared" si="64"/>
        <v>Serviço</v>
      </c>
      <c r="M2064" t="s">
        <v>0</v>
      </c>
      <c r="N2064" t="s">
        <v>0</v>
      </c>
      <c r="O2064" t="s">
        <v>2165</v>
      </c>
      <c r="P2064">
        <v>2118</v>
      </c>
      <c r="Q2064" t="str">
        <f>_xlfn.XLOOKUP(P2064,Planilha1!$A$2:$A$3,Planilha1!$B$2:$B$3)</f>
        <v>Arena</v>
      </c>
      <c r="R2064" t="s">
        <v>0</v>
      </c>
      <c r="S2064" s="3">
        <v>1</v>
      </c>
      <c r="T2064" t="s">
        <v>10</v>
      </c>
      <c r="U2064" s="3">
        <v>1</v>
      </c>
      <c r="V2064" t="s">
        <v>10</v>
      </c>
      <c r="W2064" s="4">
        <v>7926.84</v>
      </c>
      <c r="X2064" s="17">
        <f t="shared" si="65"/>
        <v>7926.84</v>
      </c>
      <c r="Y2064" t="s">
        <v>11</v>
      </c>
      <c r="Z2064" s="3">
        <v>1</v>
      </c>
      <c r="AA2064" s="3">
        <v>0</v>
      </c>
      <c r="AB2064" s="3">
        <v>0</v>
      </c>
      <c r="AC2064" s="3">
        <v>0</v>
      </c>
      <c r="AD2064" s="4">
        <v>0</v>
      </c>
      <c r="AE2064" s="3">
        <v>0</v>
      </c>
      <c r="AF2064" s="4">
        <v>0</v>
      </c>
      <c r="AG2064" s="3">
        <v>1</v>
      </c>
      <c r="AH2064" s="4">
        <v>0</v>
      </c>
      <c r="AI2064" s="4">
        <v>0</v>
      </c>
      <c r="AJ2064" s="4">
        <v>0</v>
      </c>
      <c r="AK2064" s="4">
        <v>0</v>
      </c>
      <c r="AL2064" t="s">
        <v>3189</v>
      </c>
      <c r="AM2064" t="s">
        <v>13</v>
      </c>
    </row>
    <row r="2065" spans="1:39" x14ac:dyDescent="0.25">
      <c r="A2065" t="s">
        <v>2193</v>
      </c>
      <c r="B2065" t="s">
        <v>2160</v>
      </c>
      <c r="C2065" t="s">
        <v>3</v>
      </c>
      <c r="D2065" t="s">
        <v>2266</v>
      </c>
      <c r="E2065" t="str">
        <f>_xlfn.XLOOKUP(D2065,Planilha2!A:A,Planilha2!B:B)</f>
        <v>Arena Manut</v>
      </c>
      <c r="F2065" s="2">
        <v>45350</v>
      </c>
      <c r="G2065" t="s">
        <v>518</v>
      </c>
      <c r="H2065" s="10" t="s">
        <v>5617</v>
      </c>
      <c r="I2065" t="s">
        <v>2413</v>
      </c>
      <c r="J2065" t="s">
        <v>2414</v>
      </c>
      <c r="K2065" t="s">
        <v>1209</v>
      </c>
      <c r="L2065" t="str">
        <f t="shared" si="64"/>
        <v>Serviço</v>
      </c>
      <c r="M2065" t="s">
        <v>0</v>
      </c>
      <c r="N2065" t="s">
        <v>0</v>
      </c>
      <c r="O2065" t="s">
        <v>2165</v>
      </c>
      <c r="P2065">
        <v>2118</v>
      </c>
      <c r="Q2065" t="str">
        <f>_xlfn.XLOOKUP(P2065,Planilha1!$A$2:$A$3,Planilha1!$B$2:$B$3)</f>
        <v>Arena</v>
      </c>
      <c r="R2065" t="s">
        <v>0</v>
      </c>
      <c r="S2065" s="3">
        <v>1</v>
      </c>
      <c r="T2065" t="s">
        <v>10</v>
      </c>
      <c r="U2065" s="3">
        <v>1</v>
      </c>
      <c r="V2065" t="s">
        <v>10</v>
      </c>
      <c r="W2065" s="4">
        <v>7926.84</v>
      </c>
      <c r="X2065" s="17">
        <f t="shared" si="65"/>
        <v>7926.84</v>
      </c>
      <c r="Y2065" t="s">
        <v>11</v>
      </c>
      <c r="Z2065" s="3">
        <v>1</v>
      </c>
      <c r="AA2065" s="3">
        <v>0</v>
      </c>
      <c r="AB2065" s="3">
        <v>0</v>
      </c>
      <c r="AC2065" s="3">
        <v>0</v>
      </c>
      <c r="AD2065" s="4">
        <v>0</v>
      </c>
      <c r="AE2065" s="3">
        <v>1</v>
      </c>
      <c r="AF2065" s="4">
        <v>7926.84</v>
      </c>
      <c r="AG2065" s="3">
        <v>1</v>
      </c>
      <c r="AH2065" s="4">
        <v>0</v>
      </c>
      <c r="AI2065" s="4">
        <v>0</v>
      </c>
      <c r="AJ2065" s="4">
        <v>0</v>
      </c>
      <c r="AK2065" s="4">
        <v>0</v>
      </c>
      <c r="AL2065" t="s">
        <v>3189</v>
      </c>
      <c r="AM2065" t="s">
        <v>13</v>
      </c>
    </row>
    <row r="2066" spans="1:39" x14ac:dyDescent="0.25">
      <c r="A2066" t="s">
        <v>2194</v>
      </c>
      <c r="B2066" t="s">
        <v>2160</v>
      </c>
      <c r="C2066" t="s">
        <v>3</v>
      </c>
      <c r="D2066" t="s">
        <v>2266</v>
      </c>
      <c r="E2066" t="str">
        <f>_xlfn.XLOOKUP(D2066,Planilha2!A:A,Planilha2!B:B)</f>
        <v>Arena Manut</v>
      </c>
      <c r="F2066" s="2">
        <v>45350</v>
      </c>
      <c r="G2066" t="s">
        <v>518</v>
      </c>
      <c r="H2066" s="10" t="s">
        <v>5617</v>
      </c>
      <c r="I2066" t="s">
        <v>2413</v>
      </c>
      <c r="J2066" t="s">
        <v>2414</v>
      </c>
      <c r="K2066" t="s">
        <v>1209</v>
      </c>
      <c r="L2066" t="str">
        <f t="shared" si="64"/>
        <v>Serviço</v>
      </c>
      <c r="M2066" t="s">
        <v>0</v>
      </c>
      <c r="N2066" t="s">
        <v>0</v>
      </c>
      <c r="O2066" t="s">
        <v>2165</v>
      </c>
      <c r="P2066">
        <v>2118</v>
      </c>
      <c r="Q2066" t="str">
        <f>_xlfn.XLOOKUP(P2066,Planilha1!$A$2:$A$3,Planilha1!$B$2:$B$3)</f>
        <v>Arena</v>
      </c>
      <c r="R2066" t="s">
        <v>0</v>
      </c>
      <c r="S2066" s="3">
        <v>1</v>
      </c>
      <c r="T2066" t="s">
        <v>10</v>
      </c>
      <c r="U2066" s="3">
        <v>1</v>
      </c>
      <c r="V2066" t="s">
        <v>10</v>
      </c>
      <c r="W2066" s="4">
        <v>7653.2</v>
      </c>
      <c r="X2066" s="17">
        <f t="shared" si="65"/>
        <v>7653.2</v>
      </c>
      <c r="Y2066" t="s">
        <v>11</v>
      </c>
      <c r="Z2066" s="3">
        <v>1</v>
      </c>
      <c r="AA2066" s="3">
        <v>0</v>
      </c>
      <c r="AB2066" s="3">
        <v>0</v>
      </c>
      <c r="AC2066" s="3">
        <v>1</v>
      </c>
      <c r="AD2066" s="4">
        <v>0</v>
      </c>
      <c r="AE2066" s="3">
        <v>1</v>
      </c>
      <c r="AF2066" s="4">
        <v>7653.2</v>
      </c>
      <c r="AG2066" s="3">
        <v>1</v>
      </c>
      <c r="AH2066" s="4">
        <v>0</v>
      </c>
      <c r="AI2066" s="4">
        <v>0</v>
      </c>
      <c r="AJ2066" s="4">
        <v>0</v>
      </c>
      <c r="AK2066" s="4">
        <v>0</v>
      </c>
      <c r="AL2066" t="s">
        <v>3189</v>
      </c>
      <c r="AM2066" t="s">
        <v>13</v>
      </c>
    </row>
    <row r="2067" spans="1:39" x14ac:dyDescent="0.25">
      <c r="A2067" t="s">
        <v>2195</v>
      </c>
      <c r="B2067" t="s">
        <v>2160</v>
      </c>
      <c r="C2067" t="s">
        <v>3</v>
      </c>
      <c r="D2067" t="s">
        <v>2266</v>
      </c>
      <c r="E2067" t="str">
        <f>_xlfn.XLOOKUP(D2067,Planilha2!A:A,Planilha2!B:B)</f>
        <v>Arena Manut</v>
      </c>
      <c r="F2067" s="2">
        <v>45350</v>
      </c>
      <c r="G2067" t="s">
        <v>518</v>
      </c>
      <c r="H2067" s="10" t="s">
        <v>5617</v>
      </c>
      <c r="I2067" t="s">
        <v>2413</v>
      </c>
      <c r="J2067" t="s">
        <v>2414</v>
      </c>
      <c r="K2067" t="s">
        <v>1209</v>
      </c>
      <c r="L2067" t="str">
        <f t="shared" si="64"/>
        <v>Serviço</v>
      </c>
      <c r="M2067" t="s">
        <v>0</v>
      </c>
      <c r="N2067" t="s">
        <v>0</v>
      </c>
      <c r="O2067" t="s">
        <v>2165</v>
      </c>
      <c r="P2067">
        <v>2118</v>
      </c>
      <c r="Q2067" t="str">
        <f>_xlfn.XLOOKUP(P2067,Planilha1!$A$2:$A$3,Planilha1!$B$2:$B$3)</f>
        <v>Arena</v>
      </c>
      <c r="R2067" t="s">
        <v>0</v>
      </c>
      <c r="S2067" s="3">
        <v>1</v>
      </c>
      <c r="T2067" t="s">
        <v>10</v>
      </c>
      <c r="U2067" s="3">
        <v>1</v>
      </c>
      <c r="V2067" t="s">
        <v>10</v>
      </c>
      <c r="W2067" s="4">
        <v>7653.2</v>
      </c>
      <c r="X2067" s="17">
        <f t="shared" si="65"/>
        <v>7653.2</v>
      </c>
      <c r="Y2067" t="s">
        <v>11</v>
      </c>
      <c r="Z2067" s="3">
        <v>1</v>
      </c>
      <c r="AA2067" s="3">
        <v>0</v>
      </c>
      <c r="AB2067" s="3">
        <v>0</v>
      </c>
      <c r="AC2067" s="3">
        <v>1</v>
      </c>
      <c r="AD2067" s="4">
        <v>0</v>
      </c>
      <c r="AE2067" s="3">
        <v>1</v>
      </c>
      <c r="AF2067" s="4">
        <v>7653.2</v>
      </c>
      <c r="AG2067" s="3">
        <v>1</v>
      </c>
      <c r="AH2067" s="4">
        <v>0</v>
      </c>
      <c r="AI2067" s="4">
        <v>0</v>
      </c>
      <c r="AJ2067" s="4">
        <v>0</v>
      </c>
      <c r="AK2067" s="4">
        <v>0</v>
      </c>
      <c r="AL2067" t="s">
        <v>3189</v>
      </c>
      <c r="AM2067" t="s">
        <v>13</v>
      </c>
    </row>
    <row r="2068" spans="1:39" x14ac:dyDescent="0.25">
      <c r="A2068" t="s">
        <v>2196</v>
      </c>
      <c r="B2068" t="s">
        <v>2160</v>
      </c>
      <c r="C2068" t="s">
        <v>3</v>
      </c>
      <c r="D2068" t="s">
        <v>2266</v>
      </c>
      <c r="E2068" t="str">
        <f>_xlfn.XLOOKUP(D2068,Planilha2!A:A,Planilha2!B:B)</f>
        <v>Arena Manut</v>
      </c>
      <c r="F2068" s="2">
        <v>45350</v>
      </c>
      <c r="G2068" t="s">
        <v>518</v>
      </c>
      <c r="H2068" s="10" t="s">
        <v>5617</v>
      </c>
      <c r="I2068" t="s">
        <v>2413</v>
      </c>
      <c r="J2068" t="s">
        <v>2414</v>
      </c>
      <c r="K2068" t="s">
        <v>1209</v>
      </c>
      <c r="L2068" t="str">
        <f t="shared" si="64"/>
        <v>Serviço</v>
      </c>
      <c r="M2068" t="s">
        <v>0</v>
      </c>
      <c r="N2068" t="s">
        <v>0</v>
      </c>
      <c r="O2068" t="s">
        <v>2165</v>
      </c>
      <c r="P2068">
        <v>2118</v>
      </c>
      <c r="Q2068" t="str">
        <f>_xlfn.XLOOKUP(P2068,Planilha1!$A$2:$A$3,Planilha1!$B$2:$B$3)</f>
        <v>Arena</v>
      </c>
      <c r="R2068" t="s">
        <v>0</v>
      </c>
      <c r="S2068" s="3">
        <v>1</v>
      </c>
      <c r="T2068" t="s">
        <v>10</v>
      </c>
      <c r="U2068" s="3">
        <v>1</v>
      </c>
      <c r="V2068" t="s">
        <v>10</v>
      </c>
      <c r="W2068" s="4">
        <v>7653.2</v>
      </c>
      <c r="X2068" s="17">
        <f t="shared" si="65"/>
        <v>7653.2</v>
      </c>
      <c r="Y2068" t="s">
        <v>11</v>
      </c>
      <c r="Z2068" s="3">
        <v>1</v>
      </c>
      <c r="AA2068" s="3">
        <v>0</v>
      </c>
      <c r="AB2068" s="3">
        <v>0</v>
      </c>
      <c r="AC2068" s="3">
        <v>1</v>
      </c>
      <c r="AD2068" s="4">
        <v>0</v>
      </c>
      <c r="AE2068" s="3">
        <v>1</v>
      </c>
      <c r="AF2068" s="4">
        <v>7653.2</v>
      </c>
      <c r="AG2068" s="3">
        <v>1</v>
      </c>
      <c r="AH2068" s="4">
        <v>0</v>
      </c>
      <c r="AI2068" s="4">
        <v>0</v>
      </c>
      <c r="AJ2068" s="4">
        <v>0</v>
      </c>
      <c r="AK2068" s="4">
        <v>0</v>
      </c>
      <c r="AL2068" t="s">
        <v>3189</v>
      </c>
      <c r="AM2068" t="s">
        <v>13</v>
      </c>
    </row>
    <row r="2069" spans="1:39" x14ac:dyDescent="0.25">
      <c r="A2069" t="s">
        <v>2204</v>
      </c>
      <c r="B2069" t="s">
        <v>2160</v>
      </c>
      <c r="C2069" t="s">
        <v>3</v>
      </c>
      <c r="D2069" t="s">
        <v>2266</v>
      </c>
      <c r="E2069" t="str">
        <f>_xlfn.XLOOKUP(D2069,Planilha2!A:A,Planilha2!B:B)</f>
        <v>Arena Manut</v>
      </c>
      <c r="F2069" s="2">
        <v>45350</v>
      </c>
      <c r="G2069" t="s">
        <v>518</v>
      </c>
      <c r="H2069" s="10" t="s">
        <v>5617</v>
      </c>
      <c r="I2069" t="s">
        <v>2413</v>
      </c>
      <c r="J2069" t="s">
        <v>2414</v>
      </c>
      <c r="K2069" t="s">
        <v>1209</v>
      </c>
      <c r="L2069" t="str">
        <f t="shared" si="64"/>
        <v>Serviço</v>
      </c>
      <c r="M2069" t="s">
        <v>0</v>
      </c>
      <c r="N2069" t="s">
        <v>0</v>
      </c>
      <c r="O2069" t="s">
        <v>2165</v>
      </c>
      <c r="P2069">
        <v>2118</v>
      </c>
      <c r="Q2069" t="str">
        <f>_xlfn.XLOOKUP(P2069,Planilha1!$A$2:$A$3,Planilha1!$B$2:$B$3)</f>
        <v>Arena</v>
      </c>
      <c r="R2069" t="s">
        <v>0</v>
      </c>
      <c r="S2069" s="3">
        <v>1</v>
      </c>
      <c r="T2069" t="s">
        <v>10</v>
      </c>
      <c r="U2069" s="3">
        <v>1</v>
      </c>
      <c r="V2069" t="s">
        <v>10</v>
      </c>
      <c r="W2069" s="4">
        <v>7653.2</v>
      </c>
      <c r="X2069" s="17">
        <f t="shared" si="65"/>
        <v>7653.2</v>
      </c>
      <c r="Y2069" t="s">
        <v>11</v>
      </c>
      <c r="Z2069" s="3">
        <v>1</v>
      </c>
      <c r="AA2069" s="3">
        <v>0</v>
      </c>
      <c r="AB2069" s="3">
        <v>0</v>
      </c>
      <c r="AC2069" s="3">
        <v>1</v>
      </c>
      <c r="AD2069" s="4">
        <v>0</v>
      </c>
      <c r="AE2069" s="3">
        <v>1</v>
      </c>
      <c r="AF2069" s="4">
        <v>7653.2</v>
      </c>
      <c r="AG2069" s="3">
        <v>1</v>
      </c>
      <c r="AH2069" s="4">
        <v>0</v>
      </c>
      <c r="AI2069" s="4">
        <v>0</v>
      </c>
      <c r="AJ2069" s="4">
        <v>0</v>
      </c>
      <c r="AK2069" s="4">
        <v>0</v>
      </c>
      <c r="AL2069" t="s">
        <v>3189</v>
      </c>
      <c r="AM2069" t="s">
        <v>13</v>
      </c>
    </row>
    <row r="2070" spans="1:39" x14ac:dyDescent="0.25">
      <c r="A2070" t="s">
        <v>2205</v>
      </c>
      <c r="B2070" t="s">
        <v>2160</v>
      </c>
      <c r="C2070" t="s">
        <v>3</v>
      </c>
      <c r="D2070" t="s">
        <v>2266</v>
      </c>
      <c r="E2070" t="str">
        <f>_xlfn.XLOOKUP(D2070,Planilha2!A:A,Planilha2!B:B)</f>
        <v>Arena Manut</v>
      </c>
      <c r="F2070" s="2">
        <v>45350</v>
      </c>
      <c r="G2070" t="s">
        <v>518</v>
      </c>
      <c r="H2070" s="10" t="s">
        <v>5617</v>
      </c>
      <c r="I2070" t="s">
        <v>2413</v>
      </c>
      <c r="J2070" t="s">
        <v>2414</v>
      </c>
      <c r="K2070" t="s">
        <v>1209</v>
      </c>
      <c r="L2070" t="str">
        <f t="shared" si="64"/>
        <v>Serviço</v>
      </c>
      <c r="M2070" t="s">
        <v>0</v>
      </c>
      <c r="N2070" t="s">
        <v>0</v>
      </c>
      <c r="O2070" t="s">
        <v>2165</v>
      </c>
      <c r="P2070">
        <v>2118</v>
      </c>
      <c r="Q2070" t="str">
        <f>_xlfn.XLOOKUP(P2070,Planilha1!$A$2:$A$3,Planilha1!$B$2:$B$3)</f>
        <v>Arena</v>
      </c>
      <c r="R2070" t="s">
        <v>0</v>
      </c>
      <c r="S2070" s="3">
        <v>1</v>
      </c>
      <c r="T2070" t="s">
        <v>10</v>
      </c>
      <c r="U2070" s="3">
        <v>1</v>
      </c>
      <c r="V2070" t="s">
        <v>10</v>
      </c>
      <c r="W2070" s="4">
        <v>7105.92</v>
      </c>
      <c r="X2070" s="17">
        <f t="shared" si="65"/>
        <v>7105.92</v>
      </c>
      <c r="Y2070" t="s">
        <v>11</v>
      </c>
      <c r="Z2070" s="3">
        <v>1</v>
      </c>
      <c r="AA2070" s="3">
        <v>0</v>
      </c>
      <c r="AB2070" s="3">
        <v>0</v>
      </c>
      <c r="AC2070" s="3">
        <v>1</v>
      </c>
      <c r="AD2070" s="4">
        <v>0</v>
      </c>
      <c r="AE2070" s="3">
        <v>1</v>
      </c>
      <c r="AF2070" s="4">
        <v>7105.92</v>
      </c>
      <c r="AG2070" s="3">
        <v>1</v>
      </c>
      <c r="AH2070" s="4">
        <v>0</v>
      </c>
      <c r="AI2070" s="4">
        <v>0</v>
      </c>
      <c r="AJ2070" s="4">
        <v>0</v>
      </c>
      <c r="AK2070" s="4">
        <v>0</v>
      </c>
      <c r="AL2070" t="s">
        <v>3189</v>
      </c>
      <c r="AM2070" t="s">
        <v>13</v>
      </c>
    </row>
    <row r="2071" spans="1:39" x14ac:dyDescent="0.25">
      <c r="A2071" t="s">
        <v>2159</v>
      </c>
      <c r="B2071" t="s">
        <v>2160</v>
      </c>
      <c r="C2071" t="s">
        <v>3</v>
      </c>
      <c r="D2071" t="s">
        <v>2161</v>
      </c>
      <c r="E2071" t="str">
        <f>_xlfn.XLOOKUP(D2071,Planilha2!A:A,Planilha2!B:B)</f>
        <v>CC Manutençao</v>
      </c>
      <c r="F2071" s="2">
        <v>45350</v>
      </c>
      <c r="G2071" t="s">
        <v>518</v>
      </c>
      <c r="H2071" s="10" t="s">
        <v>5617</v>
      </c>
      <c r="I2071" t="s">
        <v>2413</v>
      </c>
      <c r="J2071" t="s">
        <v>2414</v>
      </c>
      <c r="K2071" t="s">
        <v>1209</v>
      </c>
      <c r="L2071" t="str">
        <f t="shared" si="64"/>
        <v>Serviço</v>
      </c>
      <c r="M2071" t="s">
        <v>0</v>
      </c>
      <c r="N2071" t="s">
        <v>0</v>
      </c>
      <c r="O2071" t="s">
        <v>2165</v>
      </c>
      <c r="P2071">
        <v>1118</v>
      </c>
      <c r="Q2071" t="str">
        <f>_xlfn.XLOOKUP(P2071,Planilha1!$A$2:$A$3,Planilha1!$B$2:$B$3)</f>
        <v>Riocentro</v>
      </c>
      <c r="R2071" t="s">
        <v>0</v>
      </c>
      <c r="S2071" s="3">
        <v>1</v>
      </c>
      <c r="T2071" t="s">
        <v>10</v>
      </c>
      <c r="U2071" s="3">
        <v>1</v>
      </c>
      <c r="V2071" t="s">
        <v>10</v>
      </c>
      <c r="W2071" s="4">
        <v>3011.23</v>
      </c>
      <c r="X2071" s="17">
        <f t="shared" si="65"/>
        <v>3011.23</v>
      </c>
      <c r="Y2071" t="s">
        <v>11</v>
      </c>
      <c r="Z2071" s="3">
        <v>1</v>
      </c>
      <c r="AA2071" s="3">
        <v>0</v>
      </c>
      <c r="AB2071" s="3">
        <v>0</v>
      </c>
      <c r="AC2071" s="3">
        <v>0</v>
      </c>
      <c r="AD2071" s="4">
        <v>0</v>
      </c>
      <c r="AE2071" s="3">
        <v>0</v>
      </c>
      <c r="AF2071" s="4">
        <v>0</v>
      </c>
      <c r="AG2071" s="3">
        <v>1</v>
      </c>
      <c r="AH2071" s="4">
        <v>0</v>
      </c>
      <c r="AI2071" s="4">
        <v>0</v>
      </c>
      <c r="AJ2071" s="4">
        <v>0</v>
      </c>
      <c r="AK2071" s="4">
        <v>0</v>
      </c>
      <c r="AL2071" t="s">
        <v>3190</v>
      </c>
      <c r="AM2071" t="s">
        <v>13</v>
      </c>
    </row>
    <row r="2072" spans="1:39" x14ac:dyDescent="0.25">
      <c r="A2072" t="s">
        <v>2178</v>
      </c>
      <c r="B2072" t="s">
        <v>2160</v>
      </c>
      <c r="C2072" t="s">
        <v>3</v>
      </c>
      <c r="D2072" t="s">
        <v>2161</v>
      </c>
      <c r="E2072" t="str">
        <f>_xlfn.XLOOKUP(D2072,Planilha2!A:A,Planilha2!B:B)</f>
        <v>CC Manutençao</v>
      </c>
      <c r="F2072" s="2">
        <v>45350</v>
      </c>
      <c r="G2072" t="s">
        <v>518</v>
      </c>
      <c r="H2072" s="10" t="s">
        <v>5617</v>
      </c>
      <c r="I2072" t="s">
        <v>2413</v>
      </c>
      <c r="J2072" t="s">
        <v>2414</v>
      </c>
      <c r="K2072" t="s">
        <v>1209</v>
      </c>
      <c r="L2072" t="str">
        <f t="shared" si="64"/>
        <v>Serviço</v>
      </c>
      <c r="M2072" t="s">
        <v>0</v>
      </c>
      <c r="N2072" t="s">
        <v>0</v>
      </c>
      <c r="O2072" t="s">
        <v>2165</v>
      </c>
      <c r="P2072">
        <v>1118</v>
      </c>
      <c r="Q2072" t="str">
        <f>_xlfn.XLOOKUP(P2072,Planilha1!$A$2:$A$3,Planilha1!$B$2:$B$3)</f>
        <v>Riocentro</v>
      </c>
      <c r="R2072" t="s">
        <v>0</v>
      </c>
      <c r="S2072" s="3">
        <v>1</v>
      </c>
      <c r="T2072" t="s">
        <v>10</v>
      </c>
      <c r="U2072" s="3">
        <v>1</v>
      </c>
      <c r="V2072" t="s">
        <v>10</v>
      </c>
      <c r="W2072" s="4">
        <v>3011.23</v>
      </c>
      <c r="X2072" s="17">
        <f t="shared" si="65"/>
        <v>3011.23</v>
      </c>
      <c r="Y2072" t="s">
        <v>11</v>
      </c>
      <c r="Z2072" s="3">
        <v>1</v>
      </c>
      <c r="AA2072" s="3">
        <v>0</v>
      </c>
      <c r="AB2072" s="3">
        <v>0</v>
      </c>
      <c r="AC2072" s="3">
        <v>0</v>
      </c>
      <c r="AD2072" s="4">
        <v>0</v>
      </c>
      <c r="AE2072" s="3">
        <v>0</v>
      </c>
      <c r="AF2072" s="4">
        <v>0</v>
      </c>
      <c r="AG2072" s="3">
        <v>1</v>
      </c>
      <c r="AH2072" s="4">
        <v>0</v>
      </c>
      <c r="AI2072" s="4">
        <v>0</v>
      </c>
      <c r="AJ2072" s="4">
        <v>0</v>
      </c>
      <c r="AK2072" s="4">
        <v>0</v>
      </c>
      <c r="AL2072" t="s">
        <v>3190</v>
      </c>
      <c r="AM2072" t="s">
        <v>13</v>
      </c>
    </row>
    <row r="2073" spans="1:39" x14ac:dyDescent="0.25">
      <c r="A2073" t="s">
        <v>2182</v>
      </c>
      <c r="B2073" t="s">
        <v>2160</v>
      </c>
      <c r="C2073" t="s">
        <v>3</v>
      </c>
      <c r="D2073" t="s">
        <v>2161</v>
      </c>
      <c r="E2073" t="str">
        <f>_xlfn.XLOOKUP(D2073,Planilha2!A:A,Planilha2!B:B)</f>
        <v>CC Manutençao</v>
      </c>
      <c r="F2073" s="2">
        <v>45350</v>
      </c>
      <c r="G2073" t="s">
        <v>518</v>
      </c>
      <c r="H2073" s="10" t="s">
        <v>5617</v>
      </c>
      <c r="I2073" t="s">
        <v>2413</v>
      </c>
      <c r="J2073" t="s">
        <v>2414</v>
      </c>
      <c r="K2073" t="s">
        <v>1209</v>
      </c>
      <c r="L2073" t="str">
        <f t="shared" si="64"/>
        <v>Serviço</v>
      </c>
      <c r="M2073" t="s">
        <v>0</v>
      </c>
      <c r="N2073" t="s">
        <v>0</v>
      </c>
      <c r="O2073" t="s">
        <v>2165</v>
      </c>
      <c r="P2073">
        <v>1118</v>
      </c>
      <c r="Q2073" t="str">
        <f>_xlfn.XLOOKUP(P2073,Planilha1!$A$2:$A$3,Planilha1!$B$2:$B$3)</f>
        <v>Riocentro</v>
      </c>
      <c r="R2073" t="s">
        <v>0</v>
      </c>
      <c r="S2073" s="3">
        <v>1</v>
      </c>
      <c r="T2073" t="s">
        <v>10</v>
      </c>
      <c r="U2073" s="3">
        <v>1</v>
      </c>
      <c r="V2073" t="s">
        <v>10</v>
      </c>
      <c r="W2073" s="4">
        <v>3011.23</v>
      </c>
      <c r="X2073" s="17">
        <f t="shared" si="65"/>
        <v>3011.23</v>
      </c>
      <c r="Y2073" t="s">
        <v>11</v>
      </c>
      <c r="Z2073" s="3">
        <v>1</v>
      </c>
      <c r="AA2073" s="3">
        <v>0</v>
      </c>
      <c r="AB2073" s="3">
        <v>0</v>
      </c>
      <c r="AC2073" s="3">
        <v>0</v>
      </c>
      <c r="AD2073" s="4">
        <v>0</v>
      </c>
      <c r="AE2073" s="3">
        <v>0</v>
      </c>
      <c r="AF2073" s="4">
        <v>0</v>
      </c>
      <c r="AG2073" s="3">
        <v>1</v>
      </c>
      <c r="AH2073" s="4">
        <v>0</v>
      </c>
      <c r="AI2073" s="4">
        <v>0</v>
      </c>
      <c r="AJ2073" s="4">
        <v>0</v>
      </c>
      <c r="AK2073" s="4">
        <v>0</v>
      </c>
      <c r="AL2073" t="s">
        <v>3190</v>
      </c>
      <c r="AM2073" t="s">
        <v>13</v>
      </c>
    </row>
    <row r="2074" spans="1:39" x14ac:dyDescent="0.25">
      <c r="A2074" t="s">
        <v>2185</v>
      </c>
      <c r="B2074" t="s">
        <v>2160</v>
      </c>
      <c r="C2074" t="s">
        <v>3</v>
      </c>
      <c r="D2074" t="s">
        <v>2161</v>
      </c>
      <c r="E2074" t="str">
        <f>_xlfn.XLOOKUP(D2074,Planilha2!A:A,Planilha2!B:B)</f>
        <v>CC Manutençao</v>
      </c>
      <c r="F2074" s="2">
        <v>45350</v>
      </c>
      <c r="G2074" t="s">
        <v>518</v>
      </c>
      <c r="H2074" s="10" t="s">
        <v>5617</v>
      </c>
      <c r="I2074" t="s">
        <v>2413</v>
      </c>
      <c r="J2074" t="s">
        <v>2414</v>
      </c>
      <c r="K2074" t="s">
        <v>1209</v>
      </c>
      <c r="L2074" t="str">
        <f t="shared" si="64"/>
        <v>Serviço</v>
      </c>
      <c r="M2074" t="s">
        <v>0</v>
      </c>
      <c r="N2074" t="s">
        <v>0</v>
      </c>
      <c r="O2074" t="s">
        <v>2165</v>
      </c>
      <c r="P2074">
        <v>1118</v>
      </c>
      <c r="Q2074" t="str">
        <f>_xlfn.XLOOKUP(P2074,Planilha1!$A$2:$A$3,Planilha1!$B$2:$B$3)</f>
        <v>Riocentro</v>
      </c>
      <c r="R2074" t="s">
        <v>0</v>
      </c>
      <c r="S2074" s="3">
        <v>1</v>
      </c>
      <c r="T2074" t="s">
        <v>10</v>
      </c>
      <c r="U2074" s="3">
        <v>1</v>
      </c>
      <c r="V2074" t="s">
        <v>10</v>
      </c>
      <c r="W2074" s="4">
        <v>3011.23</v>
      </c>
      <c r="X2074" s="17">
        <f t="shared" si="65"/>
        <v>3011.23</v>
      </c>
      <c r="Y2074" t="s">
        <v>11</v>
      </c>
      <c r="Z2074" s="3">
        <v>1</v>
      </c>
      <c r="AA2074" s="3">
        <v>0</v>
      </c>
      <c r="AB2074" s="3">
        <v>0</v>
      </c>
      <c r="AC2074" s="3">
        <v>0</v>
      </c>
      <c r="AD2074" s="4">
        <v>0</v>
      </c>
      <c r="AE2074" s="3">
        <v>0</v>
      </c>
      <c r="AF2074" s="4">
        <v>0</v>
      </c>
      <c r="AG2074" s="3">
        <v>1</v>
      </c>
      <c r="AH2074" s="4">
        <v>0</v>
      </c>
      <c r="AI2074" s="4">
        <v>0</v>
      </c>
      <c r="AJ2074" s="4">
        <v>0</v>
      </c>
      <c r="AK2074" s="4">
        <v>0</v>
      </c>
      <c r="AL2074" t="s">
        <v>3190</v>
      </c>
      <c r="AM2074" t="s">
        <v>13</v>
      </c>
    </row>
    <row r="2075" spans="1:39" x14ac:dyDescent="0.25">
      <c r="A2075" t="s">
        <v>2188</v>
      </c>
      <c r="B2075" t="s">
        <v>2160</v>
      </c>
      <c r="C2075" t="s">
        <v>3</v>
      </c>
      <c r="D2075" t="s">
        <v>2161</v>
      </c>
      <c r="E2075" t="str">
        <f>_xlfn.XLOOKUP(D2075,Planilha2!A:A,Planilha2!B:B)</f>
        <v>CC Manutençao</v>
      </c>
      <c r="F2075" s="2">
        <v>45350</v>
      </c>
      <c r="G2075" t="s">
        <v>518</v>
      </c>
      <c r="H2075" s="10" t="s">
        <v>5617</v>
      </c>
      <c r="I2075" t="s">
        <v>2413</v>
      </c>
      <c r="J2075" t="s">
        <v>2414</v>
      </c>
      <c r="K2075" t="s">
        <v>1209</v>
      </c>
      <c r="L2075" t="str">
        <f t="shared" si="64"/>
        <v>Serviço</v>
      </c>
      <c r="M2075" t="s">
        <v>0</v>
      </c>
      <c r="N2075" t="s">
        <v>0</v>
      </c>
      <c r="O2075" t="s">
        <v>2165</v>
      </c>
      <c r="P2075">
        <v>1118</v>
      </c>
      <c r="Q2075" t="str">
        <f>_xlfn.XLOOKUP(P2075,Planilha1!$A$2:$A$3,Planilha1!$B$2:$B$3)</f>
        <v>Riocentro</v>
      </c>
      <c r="R2075" t="s">
        <v>0</v>
      </c>
      <c r="S2075" s="3">
        <v>1</v>
      </c>
      <c r="T2075" t="s">
        <v>10</v>
      </c>
      <c r="U2075" s="3">
        <v>1</v>
      </c>
      <c r="V2075" t="s">
        <v>10</v>
      </c>
      <c r="W2075" s="4">
        <v>2907.28</v>
      </c>
      <c r="X2075" s="17">
        <f t="shared" si="65"/>
        <v>2907.28</v>
      </c>
      <c r="Y2075" t="s">
        <v>11</v>
      </c>
      <c r="Z2075" s="3">
        <v>1</v>
      </c>
      <c r="AA2075" s="3">
        <v>0</v>
      </c>
      <c r="AB2075" s="3">
        <v>0</v>
      </c>
      <c r="AC2075" s="3">
        <v>1</v>
      </c>
      <c r="AD2075" s="4">
        <v>0</v>
      </c>
      <c r="AE2075" s="3">
        <v>1</v>
      </c>
      <c r="AF2075" s="4">
        <v>2907.28</v>
      </c>
      <c r="AG2075" s="3">
        <v>1</v>
      </c>
      <c r="AH2075" s="4">
        <v>0</v>
      </c>
      <c r="AI2075" s="4">
        <v>0</v>
      </c>
      <c r="AJ2075" s="4">
        <v>0</v>
      </c>
      <c r="AK2075" s="4">
        <v>0</v>
      </c>
      <c r="AL2075" t="s">
        <v>3190</v>
      </c>
      <c r="AM2075" t="s">
        <v>13</v>
      </c>
    </row>
    <row r="2076" spans="1:39" x14ac:dyDescent="0.25">
      <c r="A2076" t="s">
        <v>2189</v>
      </c>
      <c r="B2076" t="s">
        <v>2160</v>
      </c>
      <c r="C2076" t="s">
        <v>3</v>
      </c>
      <c r="D2076" t="s">
        <v>2161</v>
      </c>
      <c r="E2076" t="str">
        <f>_xlfn.XLOOKUP(D2076,Planilha2!A:A,Planilha2!B:B)</f>
        <v>CC Manutençao</v>
      </c>
      <c r="F2076" s="2">
        <v>45350</v>
      </c>
      <c r="G2076" t="s">
        <v>518</v>
      </c>
      <c r="H2076" s="10" t="s">
        <v>5617</v>
      </c>
      <c r="I2076" t="s">
        <v>2413</v>
      </c>
      <c r="J2076" t="s">
        <v>2414</v>
      </c>
      <c r="K2076" t="s">
        <v>1209</v>
      </c>
      <c r="L2076" t="str">
        <f t="shared" si="64"/>
        <v>Serviço</v>
      </c>
      <c r="M2076" t="s">
        <v>0</v>
      </c>
      <c r="N2076" t="s">
        <v>0</v>
      </c>
      <c r="O2076" t="s">
        <v>2165</v>
      </c>
      <c r="P2076">
        <v>1118</v>
      </c>
      <c r="Q2076" t="str">
        <f>_xlfn.XLOOKUP(P2076,Planilha1!$A$2:$A$3,Planilha1!$B$2:$B$3)</f>
        <v>Riocentro</v>
      </c>
      <c r="R2076" t="s">
        <v>0</v>
      </c>
      <c r="S2076" s="3">
        <v>1</v>
      </c>
      <c r="T2076" t="s">
        <v>10</v>
      </c>
      <c r="U2076" s="3">
        <v>1</v>
      </c>
      <c r="V2076" t="s">
        <v>10</v>
      </c>
      <c r="W2076" s="4">
        <v>2907.28</v>
      </c>
      <c r="X2076" s="17">
        <f t="shared" si="65"/>
        <v>2907.28</v>
      </c>
      <c r="Y2076" t="s">
        <v>11</v>
      </c>
      <c r="Z2076" s="3">
        <v>1</v>
      </c>
      <c r="AA2076" s="3">
        <v>0</v>
      </c>
      <c r="AB2076" s="3">
        <v>0</v>
      </c>
      <c r="AC2076" s="3">
        <v>1</v>
      </c>
      <c r="AD2076" s="4">
        <v>0</v>
      </c>
      <c r="AE2076" s="3">
        <v>1</v>
      </c>
      <c r="AF2076" s="4">
        <v>2907.28</v>
      </c>
      <c r="AG2076" s="3">
        <v>1</v>
      </c>
      <c r="AH2076" s="4">
        <v>0</v>
      </c>
      <c r="AI2076" s="4">
        <v>0</v>
      </c>
      <c r="AJ2076" s="4">
        <v>0</v>
      </c>
      <c r="AK2076" s="4">
        <v>0</v>
      </c>
      <c r="AL2076" t="s">
        <v>3190</v>
      </c>
      <c r="AM2076" t="s">
        <v>13</v>
      </c>
    </row>
    <row r="2077" spans="1:39" x14ac:dyDescent="0.25">
      <c r="A2077" t="s">
        <v>2193</v>
      </c>
      <c r="B2077" t="s">
        <v>2160</v>
      </c>
      <c r="C2077" t="s">
        <v>3</v>
      </c>
      <c r="D2077" t="s">
        <v>2161</v>
      </c>
      <c r="E2077" t="str">
        <f>_xlfn.XLOOKUP(D2077,Planilha2!A:A,Planilha2!B:B)</f>
        <v>CC Manutençao</v>
      </c>
      <c r="F2077" s="2">
        <v>45350</v>
      </c>
      <c r="G2077" t="s">
        <v>518</v>
      </c>
      <c r="H2077" s="10" t="s">
        <v>5617</v>
      </c>
      <c r="I2077" t="s">
        <v>2413</v>
      </c>
      <c r="J2077" t="s">
        <v>2414</v>
      </c>
      <c r="K2077" t="s">
        <v>1209</v>
      </c>
      <c r="L2077" t="str">
        <f t="shared" si="64"/>
        <v>Serviço</v>
      </c>
      <c r="M2077" t="s">
        <v>0</v>
      </c>
      <c r="N2077" t="s">
        <v>0</v>
      </c>
      <c r="O2077" t="s">
        <v>2165</v>
      </c>
      <c r="P2077">
        <v>1118</v>
      </c>
      <c r="Q2077" t="str">
        <f>_xlfn.XLOOKUP(P2077,Planilha1!$A$2:$A$3,Planilha1!$B$2:$B$3)</f>
        <v>Riocentro</v>
      </c>
      <c r="R2077" t="s">
        <v>0</v>
      </c>
      <c r="S2077" s="3">
        <v>1</v>
      </c>
      <c r="T2077" t="s">
        <v>10</v>
      </c>
      <c r="U2077" s="3">
        <v>1</v>
      </c>
      <c r="V2077" t="s">
        <v>10</v>
      </c>
      <c r="W2077" s="4">
        <v>2907.28</v>
      </c>
      <c r="X2077" s="17">
        <f t="shared" si="65"/>
        <v>2907.28</v>
      </c>
      <c r="Y2077" t="s">
        <v>11</v>
      </c>
      <c r="Z2077" s="3">
        <v>1</v>
      </c>
      <c r="AA2077" s="3">
        <v>0</v>
      </c>
      <c r="AB2077" s="3">
        <v>0</v>
      </c>
      <c r="AC2077" s="3">
        <v>1</v>
      </c>
      <c r="AD2077" s="4">
        <v>0</v>
      </c>
      <c r="AE2077" s="3">
        <v>1</v>
      </c>
      <c r="AF2077" s="4">
        <v>2907.28</v>
      </c>
      <c r="AG2077" s="3">
        <v>1</v>
      </c>
      <c r="AH2077" s="4">
        <v>0</v>
      </c>
      <c r="AI2077" s="4">
        <v>0</v>
      </c>
      <c r="AJ2077" s="4">
        <v>0</v>
      </c>
      <c r="AK2077" s="4">
        <v>0</v>
      </c>
      <c r="AL2077" t="s">
        <v>3190</v>
      </c>
      <c r="AM2077" t="s">
        <v>13</v>
      </c>
    </row>
    <row r="2078" spans="1:39" x14ac:dyDescent="0.25">
      <c r="A2078" t="s">
        <v>2194</v>
      </c>
      <c r="B2078" t="s">
        <v>2160</v>
      </c>
      <c r="C2078" t="s">
        <v>3</v>
      </c>
      <c r="D2078" t="s">
        <v>2161</v>
      </c>
      <c r="E2078" t="str">
        <f>_xlfn.XLOOKUP(D2078,Planilha2!A:A,Planilha2!B:B)</f>
        <v>CC Manutençao</v>
      </c>
      <c r="F2078" s="2">
        <v>45350</v>
      </c>
      <c r="G2078" t="s">
        <v>518</v>
      </c>
      <c r="H2078" s="10" t="s">
        <v>5617</v>
      </c>
      <c r="I2078" t="s">
        <v>2413</v>
      </c>
      <c r="J2078" t="s">
        <v>2414</v>
      </c>
      <c r="K2078" t="s">
        <v>1209</v>
      </c>
      <c r="L2078" t="str">
        <f t="shared" si="64"/>
        <v>Serviço</v>
      </c>
      <c r="M2078" t="s">
        <v>0</v>
      </c>
      <c r="N2078" t="s">
        <v>0</v>
      </c>
      <c r="O2078" t="s">
        <v>2165</v>
      </c>
      <c r="P2078">
        <v>1118</v>
      </c>
      <c r="Q2078" t="str">
        <f>_xlfn.XLOOKUP(P2078,Planilha1!$A$2:$A$3,Planilha1!$B$2:$B$3)</f>
        <v>Riocentro</v>
      </c>
      <c r="R2078" t="s">
        <v>0</v>
      </c>
      <c r="S2078" s="3">
        <v>1</v>
      </c>
      <c r="T2078" t="s">
        <v>10</v>
      </c>
      <c r="U2078" s="3">
        <v>1</v>
      </c>
      <c r="V2078" t="s">
        <v>10</v>
      </c>
      <c r="W2078" s="4">
        <v>2907.28</v>
      </c>
      <c r="X2078" s="17">
        <f t="shared" si="65"/>
        <v>2907.28</v>
      </c>
      <c r="Y2078" t="s">
        <v>11</v>
      </c>
      <c r="Z2078" s="3">
        <v>1</v>
      </c>
      <c r="AA2078" s="3">
        <v>0</v>
      </c>
      <c r="AB2078" s="3">
        <v>0</v>
      </c>
      <c r="AC2078" s="3">
        <v>1</v>
      </c>
      <c r="AD2078" s="4">
        <v>0</v>
      </c>
      <c r="AE2078" s="3">
        <v>1</v>
      </c>
      <c r="AF2078" s="4">
        <v>2907.28</v>
      </c>
      <c r="AG2078" s="3">
        <v>1</v>
      </c>
      <c r="AH2078" s="4">
        <v>0</v>
      </c>
      <c r="AI2078" s="4">
        <v>0</v>
      </c>
      <c r="AJ2078" s="4">
        <v>0</v>
      </c>
      <c r="AK2078" s="4">
        <v>0</v>
      </c>
      <c r="AL2078" t="s">
        <v>3190</v>
      </c>
      <c r="AM2078" t="s">
        <v>13</v>
      </c>
    </row>
    <row r="2079" spans="1:39" x14ac:dyDescent="0.25">
      <c r="A2079" t="s">
        <v>2195</v>
      </c>
      <c r="B2079" t="s">
        <v>2160</v>
      </c>
      <c r="C2079" t="s">
        <v>3</v>
      </c>
      <c r="D2079" t="s">
        <v>2161</v>
      </c>
      <c r="E2079" t="str">
        <f>_xlfn.XLOOKUP(D2079,Planilha2!A:A,Planilha2!B:B)</f>
        <v>CC Manutençao</v>
      </c>
      <c r="F2079" s="2">
        <v>45350</v>
      </c>
      <c r="G2079" t="s">
        <v>518</v>
      </c>
      <c r="H2079" s="10" t="s">
        <v>5617</v>
      </c>
      <c r="I2079" t="s">
        <v>2413</v>
      </c>
      <c r="J2079" t="s">
        <v>2414</v>
      </c>
      <c r="K2079" t="s">
        <v>1209</v>
      </c>
      <c r="L2079" t="str">
        <f t="shared" si="64"/>
        <v>Serviço</v>
      </c>
      <c r="M2079" t="s">
        <v>0</v>
      </c>
      <c r="N2079" t="s">
        <v>0</v>
      </c>
      <c r="O2079" t="s">
        <v>2165</v>
      </c>
      <c r="P2079">
        <v>1118</v>
      </c>
      <c r="Q2079" t="str">
        <f>_xlfn.XLOOKUP(P2079,Planilha1!$A$2:$A$3,Planilha1!$B$2:$B$3)</f>
        <v>Riocentro</v>
      </c>
      <c r="R2079" t="s">
        <v>0</v>
      </c>
      <c r="S2079" s="3">
        <v>1</v>
      </c>
      <c r="T2079" t="s">
        <v>10</v>
      </c>
      <c r="U2079" s="3">
        <v>1</v>
      </c>
      <c r="V2079" t="s">
        <v>10</v>
      </c>
      <c r="W2079" s="4">
        <v>2907.28</v>
      </c>
      <c r="X2079" s="17">
        <f t="shared" si="65"/>
        <v>2907.28</v>
      </c>
      <c r="Y2079" t="s">
        <v>11</v>
      </c>
      <c r="Z2079" s="3">
        <v>1</v>
      </c>
      <c r="AA2079" s="3">
        <v>0</v>
      </c>
      <c r="AB2079" s="3">
        <v>0</v>
      </c>
      <c r="AC2079" s="3">
        <v>1</v>
      </c>
      <c r="AD2079" s="4">
        <v>0</v>
      </c>
      <c r="AE2079" s="3">
        <v>1</v>
      </c>
      <c r="AF2079" s="4">
        <v>2907.28</v>
      </c>
      <c r="AG2079" s="3">
        <v>1</v>
      </c>
      <c r="AH2079" s="4">
        <v>0</v>
      </c>
      <c r="AI2079" s="4">
        <v>0</v>
      </c>
      <c r="AJ2079" s="4">
        <v>0</v>
      </c>
      <c r="AK2079" s="4">
        <v>0</v>
      </c>
      <c r="AL2079" t="s">
        <v>3190</v>
      </c>
      <c r="AM2079" t="s">
        <v>13</v>
      </c>
    </row>
    <row r="2080" spans="1:39" x14ac:dyDescent="0.25">
      <c r="A2080" t="s">
        <v>2196</v>
      </c>
      <c r="B2080" t="s">
        <v>2160</v>
      </c>
      <c r="C2080" t="s">
        <v>3</v>
      </c>
      <c r="D2080" t="s">
        <v>2161</v>
      </c>
      <c r="E2080" t="str">
        <f>_xlfn.XLOOKUP(D2080,Planilha2!A:A,Planilha2!B:B)</f>
        <v>CC Manutençao</v>
      </c>
      <c r="F2080" s="2">
        <v>45350</v>
      </c>
      <c r="G2080" t="s">
        <v>518</v>
      </c>
      <c r="H2080" s="10" t="s">
        <v>5617</v>
      </c>
      <c r="I2080" t="s">
        <v>2413</v>
      </c>
      <c r="J2080" t="s">
        <v>2414</v>
      </c>
      <c r="K2080" t="s">
        <v>1209</v>
      </c>
      <c r="L2080" t="str">
        <f t="shared" si="64"/>
        <v>Serviço</v>
      </c>
      <c r="M2080" t="s">
        <v>0</v>
      </c>
      <c r="N2080" t="s">
        <v>0</v>
      </c>
      <c r="O2080" t="s">
        <v>2165</v>
      </c>
      <c r="P2080">
        <v>1118</v>
      </c>
      <c r="Q2080" t="str">
        <f>_xlfn.XLOOKUP(P2080,Planilha1!$A$2:$A$3,Planilha1!$B$2:$B$3)</f>
        <v>Riocentro</v>
      </c>
      <c r="R2080" t="s">
        <v>0</v>
      </c>
      <c r="S2080" s="3">
        <v>1</v>
      </c>
      <c r="T2080" t="s">
        <v>10</v>
      </c>
      <c r="U2080" s="3">
        <v>1</v>
      </c>
      <c r="V2080" t="s">
        <v>10</v>
      </c>
      <c r="W2080" s="4">
        <v>2907.28</v>
      </c>
      <c r="X2080" s="17">
        <f t="shared" si="65"/>
        <v>2907.28</v>
      </c>
      <c r="Y2080" t="s">
        <v>11</v>
      </c>
      <c r="Z2080" s="3">
        <v>1</v>
      </c>
      <c r="AA2080" s="3">
        <v>0</v>
      </c>
      <c r="AB2080" s="3">
        <v>0</v>
      </c>
      <c r="AC2080" s="3">
        <v>1</v>
      </c>
      <c r="AD2080" s="4">
        <v>0</v>
      </c>
      <c r="AE2080" s="3">
        <v>1</v>
      </c>
      <c r="AF2080" s="4">
        <v>2907.28</v>
      </c>
      <c r="AG2080" s="3">
        <v>1</v>
      </c>
      <c r="AH2080" s="4">
        <v>0</v>
      </c>
      <c r="AI2080" s="4">
        <v>0</v>
      </c>
      <c r="AJ2080" s="4">
        <v>0</v>
      </c>
      <c r="AK2080" s="4">
        <v>0</v>
      </c>
      <c r="AL2080" t="s">
        <v>3190</v>
      </c>
      <c r="AM2080" t="s">
        <v>13</v>
      </c>
    </row>
    <row r="2081" spans="1:39" x14ac:dyDescent="0.25">
      <c r="A2081" t="s">
        <v>2204</v>
      </c>
      <c r="B2081" t="s">
        <v>2160</v>
      </c>
      <c r="C2081" t="s">
        <v>3</v>
      </c>
      <c r="D2081" t="s">
        <v>2161</v>
      </c>
      <c r="E2081" t="str">
        <f>_xlfn.XLOOKUP(D2081,Planilha2!A:A,Planilha2!B:B)</f>
        <v>CC Manutençao</v>
      </c>
      <c r="F2081" s="2">
        <v>45350</v>
      </c>
      <c r="G2081" t="s">
        <v>518</v>
      </c>
      <c r="H2081" s="10" t="s">
        <v>5617</v>
      </c>
      <c r="I2081" t="s">
        <v>2413</v>
      </c>
      <c r="J2081" t="s">
        <v>2414</v>
      </c>
      <c r="K2081" t="s">
        <v>1209</v>
      </c>
      <c r="L2081" t="str">
        <f t="shared" si="64"/>
        <v>Serviço</v>
      </c>
      <c r="M2081" t="s">
        <v>0</v>
      </c>
      <c r="N2081" t="s">
        <v>0</v>
      </c>
      <c r="O2081" t="s">
        <v>2165</v>
      </c>
      <c r="P2081">
        <v>1118</v>
      </c>
      <c r="Q2081" t="str">
        <f>_xlfn.XLOOKUP(P2081,Planilha1!$A$2:$A$3,Planilha1!$B$2:$B$3)</f>
        <v>Riocentro</v>
      </c>
      <c r="R2081" t="s">
        <v>0</v>
      </c>
      <c r="S2081" s="3">
        <v>1</v>
      </c>
      <c r="T2081" t="s">
        <v>10</v>
      </c>
      <c r="U2081" s="3">
        <v>1</v>
      </c>
      <c r="V2081" t="s">
        <v>10</v>
      </c>
      <c r="W2081" s="4">
        <v>2907.28</v>
      </c>
      <c r="X2081" s="17">
        <f t="shared" si="65"/>
        <v>2907.28</v>
      </c>
      <c r="Y2081" t="s">
        <v>11</v>
      </c>
      <c r="Z2081" s="3">
        <v>1</v>
      </c>
      <c r="AA2081" s="3">
        <v>0</v>
      </c>
      <c r="AB2081" s="3">
        <v>0</v>
      </c>
      <c r="AC2081" s="3">
        <v>1</v>
      </c>
      <c r="AD2081" s="4">
        <v>0</v>
      </c>
      <c r="AE2081" s="3">
        <v>1</v>
      </c>
      <c r="AF2081" s="4">
        <v>2907.28</v>
      </c>
      <c r="AG2081" s="3">
        <v>1</v>
      </c>
      <c r="AH2081" s="4">
        <v>0</v>
      </c>
      <c r="AI2081" s="4">
        <v>0</v>
      </c>
      <c r="AJ2081" s="4">
        <v>0</v>
      </c>
      <c r="AK2081" s="4">
        <v>0</v>
      </c>
      <c r="AL2081" t="s">
        <v>3190</v>
      </c>
      <c r="AM2081" t="s">
        <v>13</v>
      </c>
    </row>
    <row r="2082" spans="1:39" x14ac:dyDescent="0.25">
      <c r="A2082" t="s">
        <v>2205</v>
      </c>
      <c r="B2082" t="s">
        <v>2160</v>
      </c>
      <c r="C2082" t="s">
        <v>3</v>
      </c>
      <c r="D2082" t="s">
        <v>2161</v>
      </c>
      <c r="E2082" t="str">
        <f>_xlfn.XLOOKUP(D2082,Planilha2!A:A,Planilha2!B:B)</f>
        <v>CC Manutençao</v>
      </c>
      <c r="F2082" s="2">
        <v>45350</v>
      </c>
      <c r="G2082" t="s">
        <v>518</v>
      </c>
      <c r="H2082" s="10" t="s">
        <v>5617</v>
      </c>
      <c r="I2082" t="s">
        <v>2413</v>
      </c>
      <c r="J2082" t="s">
        <v>2414</v>
      </c>
      <c r="K2082" t="s">
        <v>1209</v>
      </c>
      <c r="L2082" t="str">
        <f t="shared" si="64"/>
        <v>Serviço</v>
      </c>
      <c r="M2082" t="s">
        <v>0</v>
      </c>
      <c r="N2082" t="s">
        <v>0</v>
      </c>
      <c r="O2082" t="s">
        <v>2165</v>
      </c>
      <c r="P2082">
        <v>1118</v>
      </c>
      <c r="Q2082" t="str">
        <f>_xlfn.XLOOKUP(P2082,Planilha1!$A$2:$A$3,Planilha1!$B$2:$B$3)</f>
        <v>Riocentro</v>
      </c>
      <c r="R2082" t="s">
        <v>0</v>
      </c>
      <c r="S2082" s="3">
        <v>1</v>
      </c>
      <c r="T2082" t="s">
        <v>10</v>
      </c>
      <c r="U2082" s="3">
        <v>1</v>
      </c>
      <c r="V2082" t="s">
        <v>10</v>
      </c>
      <c r="W2082" s="4">
        <v>2491.48</v>
      </c>
      <c r="X2082" s="17">
        <f t="shared" si="65"/>
        <v>2491.48</v>
      </c>
      <c r="Y2082" t="s">
        <v>11</v>
      </c>
      <c r="Z2082" s="3">
        <v>1</v>
      </c>
      <c r="AA2082" s="3">
        <v>0</v>
      </c>
      <c r="AB2082" s="3">
        <v>0</v>
      </c>
      <c r="AC2082" s="3">
        <v>1</v>
      </c>
      <c r="AD2082" s="4">
        <v>0</v>
      </c>
      <c r="AE2082" s="3">
        <v>1</v>
      </c>
      <c r="AF2082" s="4">
        <v>2491.48</v>
      </c>
      <c r="AG2082" s="3">
        <v>1</v>
      </c>
      <c r="AH2082" s="4">
        <v>0</v>
      </c>
      <c r="AI2082" s="4">
        <v>0</v>
      </c>
      <c r="AJ2082" s="4">
        <v>0</v>
      </c>
      <c r="AK2082" s="4">
        <v>0</v>
      </c>
      <c r="AL2082" t="s">
        <v>3190</v>
      </c>
      <c r="AM2082" t="s">
        <v>13</v>
      </c>
    </row>
    <row r="2083" spans="1:39" x14ac:dyDescent="0.25">
      <c r="A2083" t="s">
        <v>2159</v>
      </c>
      <c r="B2083" t="s">
        <v>2160</v>
      </c>
      <c r="C2083" t="s">
        <v>3</v>
      </c>
      <c r="D2083" t="s">
        <v>2161</v>
      </c>
      <c r="E2083" t="str">
        <f>_xlfn.XLOOKUP(D2083,Planilha2!A:A,Planilha2!B:B)</f>
        <v>CC Manutençao</v>
      </c>
      <c r="F2083" s="2">
        <v>45351</v>
      </c>
      <c r="G2083" t="s">
        <v>3191</v>
      </c>
      <c r="H2083" s="10" t="s">
        <v>5835</v>
      </c>
      <c r="I2083" t="s">
        <v>40</v>
      </c>
      <c r="J2083" t="s">
        <v>2267</v>
      </c>
      <c r="K2083" t="s">
        <v>8</v>
      </c>
      <c r="L2083" t="str">
        <f t="shared" si="64"/>
        <v>Serviço</v>
      </c>
      <c r="M2083" t="s">
        <v>0</v>
      </c>
      <c r="N2083" t="s">
        <v>0</v>
      </c>
      <c r="O2083" t="s">
        <v>2165</v>
      </c>
      <c r="P2083">
        <v>1118</v>
      </c>
      <c r="Q2083" t="str">
        <f>_xlfn.XLOOKUP(P2083,Planilha1!$A$2:$A$3,Planilha1!$B$2:$B$3)</f>
        <v>Riocentro</v>
      </c>
      <c r="R2083" t="s">
        <v>0</v>
      </c>
      <c r="S2083" s="5">
        <v>734436.61</v>
      </c>
      <c r="T2083" t="s">
        <v>10</v>
      </c>
      <c r="U2083" s="5">
        <v>734436.61</v>
      </c>
      <c r="V2083" t="s">
        <v>10</v>
      </c>
      <c r="W2083" s="4">
        <v>1</v>
      </c>
      <c r="X2083" s="17">
        <f t="shared" si="65"/>
        <v>734436.61</v>
      </c>
      <c r="Y2083" t="s">
        <v>11</v>
      </c>
      <c r="Z2083" s="3">
        <v>1</v>
      </c>
      <c r="AA2083" s="3">
        <v>0</v>
      </c>
      <c r="AB2083" s="3">
        <v>0</v>
      </c>
      <c r="AC2083" s="5">
        <v>230844.07</v>
      </c>
      <c r="AD2083" s="4">
        <v>0</v>
      </c>
      <c r="AE2083" s="5">
        <v>230844.07</v>
      </c>
      <c r="AF2083" s="4">
        <v>230844.07</v>
      </c>
      <c r="AG2083" s="3">
        <v>1</v>
      </c>
      <c r="AH2083" s="4">
        <v>0</v>
      </c>
      <c r="AI2083" s="4">
        <v>0</v>
      </c>
      <c r="AJ2083" s="4">
        <v>0</v>
      </c>
      <c r="AK2083" s="4">
        <v>0</v>
      </c>
      <c r="AL2083" t="s">
        <v>3192</v>
      </c>
      <c r="AM2083" t="s">
        <v>13</v>
      </c>
    </row>
    <row r="2084" spans="1:39" x14ac:dyDescent="0.25">
      <c r="A2084" t="s">
        <v>2159</v>
      </c>
      <c r="B2084" t="s">
        <v>2160</v>
      </c>
      <c r="C2084" t="s">
        <v>3</v>
      </c>
      <c r="D2084" t="s">
        <v>2266</v>
      </c>
      <c r="E2084" t="str">
        <f>_xlfn.XLOOKUP(D2084,Planilha2!A:A,Planilha2!B:B)</f>
        <v>Arena Manut</v>
      </c>
      <c r="F2084" s="2">
        <v>45351</v>
      </c>
      <c r="G2084" t="s">
        <v>3193</v>
      </c>
      <c r="H2084" s="10" t="s">
        <v>5836</v>
      </c>
      <c r="I2084" t="s">
        <v>0</v>
      </c>
      <c r="J2084" t="s">
        <v>2267</v>
      </c>
      <c r="K2084" t="s">
        <v>8</v>
      </c>
      <c r="L2084" t="str">
        <f t="shared" si="64"/>
        <v>Serviço</v>
      </c>
      <c r="M2084" t="s">
        <v>23</v>
      </c>
      <c r="N2084" t="s">
        <v>0</v>
      </c>
      <c r="O2084" t="s">
        <v>0</v>
      </c>
      <c r="P2084">
        <v>2118</v>
      </c>
      <c r="Q2084" t="str">
        <f>_xlfn.XLOOKUP(P2084,Planilha1!$A$2:$A$3,Planilha1!$B$2:$B$3)</f>
        <v>Arena</v>
      </c>
      <c r="R2084" t="s">
        <v>0</v>
      </c>
      <c r="S2084" s="3">
        <v>0</v>
      </c>
      <c r="T2084" t="s">
        <v>10</v>
      </c>
      <c r="U2084" s="5">
        <v>0</v>
      </c>
      <c r="V2084" t="s">
        <v>0</v>
      </c>
      <c r="W2084" s="4">
        <v>0</v>
      </c>
      <c r="X2084" s="17">
        <f t="shared" si="65"/>
        <v>0</v>
      </c>
      <c r="Y2084" t="s">
        <v>11</v>
      </c>
      <c r="Z2084" s="3">
        <v>1</v>
      </c>
      <c r="AA2084" s="3">
        <v>0</v>
      </c>
      <c r="AB2084" s="3">
        <v>0</v>
      </c>
      <c r="AC2084" s="3">
        <v>0</v>
      </c>
      <c r="AD2084" s="4">
        <v>0</v>
      </c>
      <c r="AE2084" s="3">
        <v>0</v>
      </c>
      <c r="AF2084" s="4">
        <v>0</v>
      </c>
      <c r="AG2084" s="3">
        <v>1</v>
      </c>
      <c r="AH2084" s="4">
        <v>0</v>
      </c>
      <c r="AI2084" s="4">
        <v>0</v>
      </c>
      <c r="AJ2084" s="4">
        <v>0</v>
      </c>
      <c r="AK2084" s="4">
        <v>0</v>
      </c>
      <c r="AL2084" t="s">
        <v>3194</v>
      </c>
      <c r="AM2084" t="s">
        <v>13</v>
      </c>
    </row>
    <row r="2085" spans="1:39" x14ac:dyDescent="0.25">
      <c r="A2085" t="s">
        <v>2178</v>
      </c>
      <c r="B2085" t="s">
        <v>2160</v>
      </c>
      <c r="C2085" t="s">
        <v>3</v>
      </c>
      <c r="D2085" t="s">
        <v>2266</v>
      </c>
      <c r="E2085" t="str">
        <f>_xlfn.XLOOKUP(D2085,Planilha2!A:A,Planilha2!B:B)</f>
        <v>Arena Manut</v>
      </c>
      <c r="F2085" s="2">
        <v>45351</v>
      </c>
      <c r="G2085" t="s">
        <v>3193</v>
      </c>
      <c r="H2085" s="10" t="s">
        <v>5836</v>
      </c>
      <c r="I2085" t="s">
        <v>3195</v>
      </c>
      <c r="J2085" t="s">
        <v>3196</v>
      </c>
      <c r="K2085" t="s">
        <v>2181</v>
      </c>
      <c r="L2085" t="str">
        <f t="shared" si="64"/>
        <v>Material</v>
      </c>
      <c r="M2085" t="s">
        <v>0</v>
      </c>
      <c r="N2085" t="s">
        <v>0</v>
      </c>
      <c r="O2085" t="s">
        <v>3197</v>
      </c>
      <c r="P2085">
        <v>2118</v>
      </c>
      <c r="Q2085" t="str">
        <f>_xlfn.XLOOKUP(P2085,Planilha1!$A$2:$A$3,Planilha1!$B$2:$B$3)</f>
        <v>Arena</v>
      </c>
      <c r="R2085" t="s">
        <v>0</v>
      </c>
      <c r="S2085" s="3">
        <v>160</v>
      </c>
      <c r="T2085" t="s">
        <v>210</v>
      </c>
      <c r="U2085" s="3">
        <v>160</v>
      </c>
      <c r="V2085" t="s">
        <v>210</v>
      </c>
      <c r="W2085" s="4">
        <v>175</v>
      </c>
      <c r="X2085" s="17">
        <f t="shared" si="65"/>
        <v>28000</v>
      </c>
      <c r="Y2085" t="s">
        <v>11</v>
      </c>
      <c r="Z2085" s="3">
        <v>1</v>
      </c>
      <c r="AA2085" s="3">
        <v>0</v>
      </c>
      <c r="AB2085" s="3">
        <v>0</v>
      </c>
      <c r="AC2085" s="3">
        <v>0</v>
      </c>
      <c r="AD2085" s="4">
        <v>0</v>
      </c>
      <c r="AE2085" s="3">
        <v>0</v>
      </c>
      <c r="AF2085" s="4">
        <v>0</v>
      </c>
      <c r="AG2085" s="3">
        <v>1</v>
      </c>
      <c r="AH2085" s="4">
        <v>0</v>
      </c>
      <c r="AI2085" s="4">
        <v>0</v>
      </c>
      <c r="AJ2085" s="4">
        <v>0</v>
      </c>
      <c r="AK2085" s="4">
        <v>0</v>
      </c>
      <c r="AL2085" t="s">
        <v>3194</v>
      </c>
      <c r="AM2085" t="s">
        <v>13</v>
      </c>
    </row>
    <row r="2086" spans="1:39" x14ac:dyDescent="0.25">
      <c r="A2086" t="s">
        <v>2159</v>
      </c>
      <c r="B2086" t="s">
        <v>2160</v>
      </c>
      <c r="C2086" t="s">
        <v>3</v>
      </c>
      <c r="D2086" t="s">
        <v>2161</v>
      </c>
      <c r="E2086" t="str">
        <f>_xlfn.XLOOKUP(D2086,Planilha2!A:A,Planilha2!B:B)</f>
        <v>CC Manutençao</v>
      </c>
      <c r="F2086" s="2">
        <v>45351</v>
      </c>
      <c r="G2086" t="s">
        <v>127</v>
      </c>
      <c r="H2086" s="10" t="s">
        <v>5601</v>
      </c>
      <c r="I2086" t="s">
        <v>2696</v>
      </c>
      <c r="J2086" t="s">
        <v>2697</v>
      </c>
      <c r="K2086" t="s">
        <v>1209</v>
      </c>
      <c r="L2086" t="str">
        <f t="shared" si="64"/>
        <v>Serviço</v>
      </c>
      <c r="M2086" t="s">
        <v>0</v>
      </c>
      <c r="N2086" t="s">
        <v>0</v>
      </c>
      <c r="O2086" t="s">
        <v>2165</v>
      </c>
      <c r="P2086">
        <v>1118</v>
      </c>
      <c r="Q2086" t="str">
        <f>_xlfn.XLOOKUP(P2086,Planilha1!$A$2:$A$3,Planilha1!$B$2:$B$3)</f>
        <v>Riocentro</v>
      </c>
      <c r="R2086" t="s">
        <v>0</v>
      </c>
      <c r="S2086" s="3">
        <v>1</v>
      </c>
      <c r="T2086" t="s">
        <v>210</v>
      </c>
      <c r="U2086" s="3">
        <v>1</v>
      </c>
      <c r="V2086" t="s">
        <v>210</v>
      </c>
      <c r="W2086" s="4">
        <v>6250</v>
      </c>
      <c r="X2086" s="17">
        <f t="shared" si="65"/>
        <v>6250</v>
      </c>
      <c r="Y2086" t="s">
        <v>11</v>
      </c>
      <c r="Z2086" s="3">
        <v>1</v>
      </c>
      <c r="AA2086" s="3">
        <v>0</v>
      </c>
      <c r="AB2086" s="3">
        <v>0</v>
      </c>
      <c r="AC2086" s="3">
        <v>0</v>
      </c>
      <c r="AD2086" s="4">
        <v>0</v>
      </c>
      <c r="AE2086" s="3">
        <v>0</v>
      </c>
      <c r="AF2086" s="4">
        <v>0</v>
      </c>
      <c r="AG2086" s="3">
        <v>1</v>
      </c>
      <c r="AH2086" s="4">
        <v>0</v>
      </c>
      <c r="AI2086" s="4">
        <v>0</v>
      </c>
      <c r="AJ2086" s="4">
        <v>0</v>
      </c>
      <c r="AK2086" s="4">
        <v>0</v>
      </c>
      <c r="AL2086" t="s">
        <v>3198</v>
      </c>
      <c r="AM2086" t="s">
        <v>13</v>
      </c>
    </row>
    <row r="2087" spans="1:39" x14ac:dyDescent="0.25">
      <c r="A2087" t="s">
        <v>2159</v>
      </c>
      <c r="B2087" t="s">
        <v>2160</v>
      </c>
      <c r="C2087" t="s">
        <v>3</v>
      </c>
      <c r="D2087" t="s">
        <v>2393</v>
      </c>
      <c r="E2087" t="str">
        <f>_xlfn.XLOOKUP(D2087,Planilha2!A:A,Planilha2!B:B)</f>
        <v>CC Impostos</v>
      </c>
      <c r="F2087" s="2">
        <v>45351</v>
      </c>
      <c r="G2087" t="s">
        <v>3199</v>
      </c>
      <c r="H2087" s="10" t="s">
        <v>5837</v>
      </c>
      <c r="I2087" t="s">
        <v>3200</v>
      </c>
      <c r="J2087" t="s">
        <v>3201</v>
      </c>
      <c r="K2087" t="s">
        <v>8</v>
      </c>
      <c r="L2087" t="str">
        <f t="shared" si="64"/>
        <v>Serviço</v>
      </c>
      <c r="M2087" t="s">
        <v>0</v>
      </c>
      <c r="N2087" t="s">
        <v>0</v>
      </c>
      <c r="O2087" t="s">
        <v>2165</v>
      </c>
      <c r="P2087">
        <v>1118</v>
      </c>
      <c r="Q2087" t="str">
        <f>_xlfn.XLOOKUP(P2087,Planilha1!$A$2:$A$3,Planilha1!$B$2:$B$3)</f>
        <v>Riocentro</v>
      </c>
      <c r="R2087" t="s">
        <v>0</v>
      </c>
      <c r="S2087" s="3">
        <v>1</v>
      </c>
      <c r="T2087" t="s">
        <v>10</v>
      </c>
      <c r="U2087" s="3">
        <v>1</v>
      </c>
      <c r="V2087" t="s">
        <v>10</v>
      </c>
      <c r="W2087" s="4">
        <v>891.46</v>
      </c>
      <c r="X2087" s="17">
        <f t="shared" si="65"/>
        <v>891.46</v>
      </c>
      <c r="Y2087" t="s">
        <v>11</v>
      </c>
      <c r="Z2087" s="3">
        <v>1</v>
      </c>
      <c r="AA2087" s="3">
        <v>0</v>
      </c>
      <c r="AB2087" s="3">
        <v>0</v>
      </c>
      <c r="AC2087" s="3">
        <v>0</v>
      </c>
      <c r="AD2087" s="4">
        <v>0</v>
      </c>
      <c r="AE2087" s="3">
        <v>0</v>
      </c>
      <c r="AF2087" s="4">
        <v>0</v>
      </c>
      <c r="AG2087" s="3">
        <v>1</v>
      </c>
      <c r="AH2087" s="4">
        <v>0</v>
      </c>
      <c r="AI2087" s="4">
        <v>0</v>
      </c>
      <c r="AJ2087" s="4">
        <v>0</v>
      </c>
      <c r="AK2087" s="4">
        <v>0</v>
      </c>
      <c r="AL2087" t="s">
        <v>3202</v>
      </c>
      <c r="AM2087" t="s">
        <v>13</v>
      </c>
    </row>
    <row r="2088" spans="1:39" x14ac:dyDescent="0.25">
      <c r="A2088" t="s">
        <v>2159</v>
      </c>
      <c r="B2088" t="s">
        <v>2160</v>
      </c>
      <c r="C2088" t="s">
        <v>3</v>
      </c>
      <c r="D2088" t="s">
        <v>2161</v>
      </c>
      <c r="E2088" t="str">
        <f>_xlfn.XLOOKUP(D2088,Planilha2!A:A,Planilha2!B:B)</f>
        <v>CC Manutençao</v>
      </c>
      <c r="F2088" s="2">
        <v>45351</v>
      </c>
      <c r="G2088" t="s">
        <v>3203</v>
      </c>
      <c r="H2088" s="10" t="s">
        <v>5838</v>
      </c>
      <c r="I2088" t="s">
        <v>3204</v>
      </c>
      <c r="J2088" t="s">
        <v>3205</v>
      </c>
      <c r="K2088" t="s">
        <v>2277</v>
      </c>
      <c r="L2088" t="str">
        <f t="shared" si="64"/>
        <v>Material</v>
      </c>
      <c r="M2088" t="s">
        <v>0</v>
      </c>
      <c r="N2088" t="s">
        <v>0</v>
      </c>
      <c r="O2088" t="s">
        <v>3197</v>
      </c>
      <c r="P2088">
        <v>1118</v>
      </c>
      <c r="Q2088" t="str">
        <f>_xlfn.XLOOKUP(P2088,Planilha1!$A$2:$A$3,Planilha1!$B$2:$B$3)</f>
        <v>Riocentro</v>
      </c>
      <c r="R2088" t="s">
        <v>0</v>
      </c>
      <c r="S2088" s="3">
        <v>4</v>
      </c>
      <c r="T2088" t="s">
        <v>210</v>
      </c>
      <c r="U2088" s="3">
        <v>4</v>
      </c>
      <c r="V2088" t="s">
        <v>210</v>
      </c>
      <c r="W2088" s="4">
        <v>20641.5</v>
      </c>
      <c r="X2088" s="17">
        <f t="shared" si="65"/>
        <v>82566</v>
      </c>
      <c r="Y2088" t="s">
        <v>11</v>
      </c>
      <c r="Z2088" s="3">
        <v>1</v>
      </c>
      <c r="AA2088" s="3">
        <v>0</v>
      </c>
      <c r="AB2088" s="3">
        <v>0</v>
      </c>
      <c r="AC2088" s="3">
        <v>4</v>
      </c>
      <c r="AD2088" s="4">
        <v>82566</v>
      </c>
      <c r="AE2088" s="3">
        <v>3</v>
      </c>
      <c r="AF2088" s="4">
        <v>61924.5</v>
      </c>
      <c r="AG2088" s="3">
        <v>1</v>
      </c>
      <c r="AH2088" s="4">
        <v>0</v>
      </c>
      <c r="AI2088" s="4">
        <v>0</v>
      </c>
      <c r="AJ2088" s="4">
        <v>0</v>
      </c>
      <c r="AK2088" s="4">
        <v>0</v>
      </c>
      <c r="AL2088" t="s">
        <v>3206</v>
      </c>
      <c r="AM2088" t="s">
        <v>13</v>
      </c>
    </row>
    <row r="2089" spans="1:39" x14ac:dyDescent="0.25">
      <c r="A2089" t="s">
        <v>2178</v>
      </c>
      <c r="B2089" t="s">
        <v>2160</v>
      </c>
      <c r="C2089" t="s">
        <v>3</v>
      </c>
      <c r="D2089" t="s">
        <v>2161</v>
      </c>
      <c r="E2089" t="str">
        <f>_xlfn.XLOOKUP(D2089,Planilha2!A:A,Planilha2!B:B)</f>
        <v>CC Manutençao</v>
      </c>
      <c r="F2089" s="2">
        <v>45351</v>
      </c>
      <c r="G2089" t="s">
        <v>3203</v>
      </c>
      <c r="H2089" s="10" t="s">
        <v>5838</v>
      </c>
      <c r="I2089" t="s">
        <v>3207</v>
      </c>
      <c r="J2089" t="s">
        <v>3208</v>
      </c>
      <c r="K2089" t="s">
        <v>2277</v>
      </c>
      <c r="L2089" t="str">
        <f t="shared" si="64"/>
        <v>Material</v>
      </c>
      <c r="M2089" t="s">
        <v>0</v>
      </c>
      <c r="N2089" t="s">
        <v>0</v>
      </c>
      <c r="O2089" t="s">
        <v>3197</v>
      </c>
      <c r="P2089">
        <v>1118</v>
      </c>
      <c r="Q2089" t="str">
        <f>_xlfn.XLOOKUP(P2089,Planilha1!$A$2:$A$3,Planilha1!$B$2:$B$3)</f>
        <v>Riocentro</v>
      </c>
      <c r="R2089" t="s">
        <v>0</v>
      </c>
      <c r="S2089" s="3">
        <v>4</v>
      </c>
      <c r="T2089" t="s">
        <v>210</v>
      </c>
      <c r="U2089" s="3">
        <v>4</v>
      </c>
      <c r="V2089" t="s">
        <v>210</v>
      </c>
      <c r="W2089" s="4">
        <v>14197.5</v>
      </c>
      <c r="X2089" s="17">
        <f t="shared" si="65"/>
        <v>56790</v>
      </c>
      <c r="Y2089" t="s">
        <v>11</v>
      </c>
      <c r="Z2089" s="3">
        <v>1</v>
      </c>
      <c r="AA2089" s="3">
        <v>0</v>
      </c>
      <c r="AB2089" s="3">
        <v>0</v>
      </c>
      <c r="AC2089" s="3">
        <v>4</v>
      </c>
      <c r="AD2089" s="4">
        <v>56790</v>
      </c>
      <c r="AE2089" s="3">
        <v>3</v>
      </c>
      <c r="AF2089" s="4">
        <v>42592.5</v>
      </c>
      <c r="AG2089" s="3">
        <v>1</v>
      </c>
      <c r="AH2089" s="4">
        <v>0</v>
      </c>
      <c r="AI2089" s="4">
        <v>0</v>
      </c>
      <c r="AJ2089" s="4">
        <v>0</v>
      </c>
      <c r="AK2089" s="4">
        <v>0</v>
      </c>
      <c r="AL2089" t="s">
        <v>3206</v>
      </c>
      <c r="AM2089" t="s">
        <v>13</v>
      </c>
    </row>
    <row r="2090" spans="1:39" x14ac:dyDescent="0.25">
      <c r="A2090" t="s">
        <v>2182</v>
      </c>
      <c r="B2090" t="s">
        <v>2160</v>
      </c>
      <c r="C2090" t="s">
        <v>3</v>
      </c>
      <c r="D2090" t="s">
        <v>2161</v>
      </c>
      <c r="E2090" t="str">
        <f>_xlfn.XLOOKUP(D2090,Planilha2!A:A,Planilha2!B:B)</f>
        <v>CC Manutençao</v>
      </c>
      <c r="F2090" s="2">
        <v>45351</v>
      </c>
      <c r="G2090" t="s">
        <v>3203</v>
      </c>
      <c r="H2090" s="10" t="s">
        <v>5838</v>
      </c>
      <c r="I2090" t="s">
        <v>3209</v>
      </c>
      <c r="J2090" t="s">
        <v>3210</v>
      </c>
      <c r="K2090" t="s">
        <v>2277</v>
      </c>
      <c r="L2090" t="str">
        <f t="shared" si="64"/>
        <v>Material</v>
      </c>
      <c r="M2090" t="s">
        <v>0</v>
      </c>
      <c r="N2090" t="s">
        <v>0</v>
      </c>
      <c r="O2090" t="s">
        <v>3197</v>
      </c>
      <c r="P2090">
        <v>1118</v>
      </c>
      <c r="Q2090" t="str">
        <f>_xlfn.XLOOKUP(P2090,Planilha1!$A$2:$A$3,Planilha1!$B$2:$B$3)</f>
        <v>Riocentro</v>
      </c>
      <c r="R2090" t="s">
        <v>0</v>
      </c>
      <c r="S2090" s="3">
        <v>16</v>
      </c>
      <c r="T2090" t="s">
        <v>210</v>
      </c>
      <c r="U2090" s="3">
        <v>16</v>
      </c>
      <c r="V2090" t="s">
        <v>210</v>
      </c>
      <c r="W2090" s="4">
        <v>25000</v>
      </c>
      <c r="X2090" s="17">
        <f t="shared" si="65"/>
        <v>400000</v>
      </c>
      <c r="Y2090" t="s">
        <v>11</v>
      </c>
      <c r="Z2090" s="3">
        <v>1</v>
      </c>
      <c r="AA2090" s="3">
        <v>0</v>
      </c>
      <c r="AB2090" s="3">
        <v>0</v>
      </c>
      <c r="AC2090" s="3">
        <v>16</v>
      </c>
      <c r="AD2090" s="4">
        <v>400000</v>
      </c>
      <c r="AE2090" s="3">
        <v>15</v>
      </c>
      <c r="AF2090" s="4">
        <v>375000</v>
      </c>
      <c r="AG2090" s="3">
        <v>1</v>
      </c>
      <c r="AH2090" s="4">
        <v>0</v>
      </c>
      <c r="AI2090" s="4">
        <v>0</v>
      </c>
      <c r="AJ2090" s="4">
        <v>0</v>
      </c>
      <c r="AK2090" s="4">
        <v>0</v>
      </c>
      <c r="AL2090" t="s">
        <v>3206</v>
      </c>
      <c r="AM2090" t="s">
        <v>13</v>
      </c>
    </row>
    <row r="2091" spans="1:39" x14ac:dyDescent="0.25">
      <c r="A2091" t="s">
        <v>2159</v>
      </c>
      <c r="B2091" t="s">
        <v>2160</v>
      </c>
      <c r="C2091" t="s">
        <v>3</v>
      </c>
      <c r="D2091" t="s">
        <v>2161</v>
      </c>
      <c r="E2091" t="str">
        <f>_xlfn.XLOOKUP(D2091,Planilha2!A:A,Planilha2!B:B)</f>
        <v>CC Manutençao</v>
      </c>
      <c r="F2091" s="2">
        <v>45351</v>
      </c>
      <c r="G2091" t="s">
        <v>2695</v>
      </c>
      <c r="H2091" s="10" t="s">
        <v>5797</v>
      </c>
      <c r="I2091" t="s">
        <v>3211</v>
      </c>
      <c r="J2091" t="s">
        <v>3212</v>
      </c>
      <c r="K2091" t="s">
        <v>8</v>
      </c>
      <c r="L2091" t="str">
        <f t="shared" si="64"/>
        <v>Serviço</v>
      </c>
      <c r="M2091" t="s">
        <v>0</v>
      </c>
      <c r="N2091" t="s">
        <v>0</v>
      </c>
      <c r="O2091" t="s">
        <v>2165</v>
      </c>
      <c r="P2091">
        <v>1118</v>
      </c>
      <c r="Q2091" t="str">
        <f>_xlfn.XLOOKUP(P2091,Planilha1!$A$2:$A$3,Planilha1!$B$2:$B$3)</f>
        <v>Riocentro</v>
      </c>
      <c r="R2091" t="s">
        <v>0</v>
      </c>
      <c r="S2091" s="3">
        <v>1</v>
      </c>
      <c r="T2091" t="s">
        <v>10</v>
      </c>
      <c r="U2091" s="3">
        <v>1</v>
      </c>
      <c r="V2091" t="s">
        <v>10</v>
      </c>
      <c r="W2091" s="4">
        <v>4227</v>
      </c>
      <c r="X2091" s="17">
        <f t="shared" si="65"/>
        <v>4227</v>
      </c>
      <c r="Y2091" t="s">
        <v>11</v>
      </c>
      <c r="Z2091" s="3">
        <v>1</v>
      </c>
      <c r="AA2091" s="3">
        <v>0</v>
      </c>
      <c r="AB2091" s="3">
        <v>0</v>
      </c>
      <c r="AC2091" s="3">
        <v>0</v>
      </c>
      <c r="AD2091" s="4">
        <v>0</v>
      </c>
      <c r="AE2091" s="3">
        <v>0</v>
      </c>
      <c r="AF2091" s="4">
        <v>0</v>
      </c>
      <c r="AG2091" s="3">
        <v>1</v>
      </c>
      <c r="AH2091" s="4">
        <v>0</v>
      </c>
      <c r="AI2091" s="4">
        <v>0</v>
      </c>
      <c r="AJ2091" s="4">
        <v>0</v>
      </c>
      <c r="AK2091" s="4">
        <v>0</v>
      </c>
      <c r="AL2091" t="s">
        <v>3213</v>
      </c>
      <c r="AM2091" t="s">
        <v>13</v>
      </c>
    </row>
    <row r="2092" spans="1:39" x14ac:dyDescent="0.25">
      <c r="A2092" t="s">
        <v>2178</v>
      </c>
      <c r="B2092" t="s">
        <v>2160</v>
      </c>
      <c r="C2092" t="s">
        <v>3</v>
      </c>
      <c r="D2092" t="s">
        <v>2161</v>
      </c>
      <c r="E2092" t="str">
        <f>_xlfn.XLOOKUP(D2092,Planilha2!A:A,Planilha2!B:B)</f>
        <v>CC Manutençao</v>
      </c>
      <c r="F2092" s="2">
        <v>45351</v>
      </c>
      <c r="G2092" t="s">
        <v>2695</v>
      </c>
      <c r="H2092" s="10" t="s">
        <v>5797</v>
      </c>
      <c r="I2092" t="s">
        <v>3211</v>
      </c>
      <c r="J2092" t="s">
        <v>3212</v>
      </c>
      <c r="K2092" t="s">
        <v>8</v>
      </c>
      <c r="L2092" t="str">
        <f t="shared" si="64"/>
        <v>Serviço</v>
      </c>
      <c r="M2092" t="s">
        <v>0</v>
      </c>
      <c r="N2092" t="s">
        <v>0</v>
      </c>
      <c r="O2092" t="s">
        <v>2165</v>
      </c>
      <c r="P2092">
        <v>1118</v>
      </c>
      <c r="Q2092" t="str">
        <f>_xlfn.XLOOKUP(P2092,Planilha1!$A$2:$A$3,Planilha1!$B$2:$B$3)</f>
        <v>Riocentro</v>
      </c>
      <c r="R2092" t="s">
        <v>0</v>
      </c>
      <c r="S2092" s="3">
        <v>1</v>
      </c>
      <c r="T2092" t="s">
        <v>10</v>
      </c>
      <c r="U2092" s="3">
        <v>1</v>
      </c>
      <c r="V2092" t="s">
        <v>10</v>
      </c>
      <c r="W2092" s="4">
        <v>4480.62</v>
      </c>
      <c r="X2092" s="17">
        <f t="shared" si="65"/>
        <v>4480.62</v>
      </c>
      <c r="Y2092" t="s">
        <v>11</v>
      </c>
      <c r="Z2092" s="3">
        <v>1</v>
      </c>
      <c r="AA2092" s="3">
        <v>0</v>
      </c>
      <c r="AB2092" s="3">
        <v>0</v>
      </c>
      <c r="AC2092" s="3">
        <v>0</v>
      </c>
      <c r="AD2092" s="4">
        <v>0</v>
      </c>
      <c r="AE2092" s="3">
        <v>0</v>
      </c>
      <c r="AF2092" s="4">
        <v>0</v>
      </c>
      <c r="AG2092" s="3">
        <v>1</v>
      </c>
      <c r="AH2092" s="4">
        <v>0</v>
      </c>
      <c r="AI2092" s="4">
        <v>0</v>
      </c>
      <c r="AJ2092" s="4">
        <v>0</v>
      </c>
      <c r="AK2092" s="4">
        <v>0</v>
      </c>
      <c r="AL2092" t="s">
        <v>3213</v>
      </c>
      <c r="AM2092" t="s">
        <v>13</v>
      </c>
    </row>
    <row r="2093" spans="1:39" x14ac:dyDescent="0.25">
      <c r="A2093" t="s">
        <v>2182</v>
      </c>
      <c r="B2093" t="s">
        <v>2160</v>
      </c>
      <c r="C2093" t="s">
        <v>3</v>
      </c>
      <c r="D2093" t="s">
        <v>2161</v>
      </c>
      <c r="E2093" t="str">
        <f>_xlfn.XLOOKUP(D2093,Planilha2!A:A,Planilha2!B:B)</f>
        <v>CC Manutençao</v>
      </c>
      <c r="F2093" s="2">
        <v>45351</v>
      </c>
      <c r="G2093" t="s">
        <v>2695</v>
      </c>
      <c r="H2093" s="10" t="s">
        <v>5797</v>
      </c>
      <c r="I2093" t="s">
        <v>3211</v>
      </c>
      <c r="J2093" t="s">
        <v>3212</v>
      </c>
      <c r="K2093" t="s">
        <v>8</v>
      </c>
      <c r="L2093" t="str">
        <f t="shared" si="64"/>
        <v>Serviço</v>
      </c>
      <c r="M2093" t="s">
        <v>0</v>
      </c>
      <c r="N2093" t="s">
        <v>0</v>
      </c>
      <c r="O2093" t="s">
        <v>2165</v>
      </c>
      <c r="P2093">
        <v>1118</v>
      </c>
      <c r="Q2093" t="str">
        <f>_xlfn.XLOOKUP(P2093,Planilha1!$A$2:$A$3,Planilha1!$B$2:$B$3)</f>
        <v>Riocentro</v>
      </c>
      <c r="R2093" t="s">
        <v>0</v>
      </c>
      <c r="S2093" s="3">
        <v>1</v>
      </c>
      <c r="T2093" t="s">
        <v>10</v>
      </c>
      <c r="U2093" s="3">
        <v>1</v>
      </c>
      <c r="V2093" t="s">
        <v>10</v>
      </c>
      <c r="W2093" s="4">
        <v>4480.62</v>
      </c>
      <c r="X2093" s="17">
        <f t="shared" si="65"/>
        <v>4480.62</v>
      </c>
      <c r="Y2093" t="s">
        <v>11</v>
      </c>
      <c r="Z2093" s="3">
        <v>1</v>
      </c>
      <c r="AA2093" s="3">
        <v>0</v>
      </c>
      <c r="AB2093" s="3">
        <v>0</v>
      </c>
      <c r="AC2093" s="3">
        <v>0</v>
      </c>
      <c r="AD2093" s="4">
        <v>0</v>
      </c>
      <c r="AE2093" s="3">
        <v>0</v>
      </c>
      <c r="AF2093" s="4">
        <v>0</v>
      </c>
      <c r="AG2093" s="3">
        <v>1</v>
      </c>
      <c r="AH2093" s="4">
        <v>0</v>
      </c>
      <c r="AI2093" s="4">
        <v>0</v>
      </c>
      <c r="AJ2093" s="4">
        <v>0</v>
      </c>
      <c r="AK2093" s="4">
        <v>0</v>
      </c>
      <c r="AL2093" t="s">
        <v>3213</v>
      </c>
      <c r="AM2093" t="s">
        <v>13</v>
      </c>
    </row>
    <row r="2094" spans="1:39" x14ac:dyDescent="0.25">
      <c r="A2094" t="s">
        <v>2185</v>
      </c>
      <c r="B2094" t="s">
        <v>2160</v>
      </c>
      <c r="C2094" t="s">
        <v>3</v>
      </c>
      <c r="D2094" t="s">
        <v>2161</v>
      </c>
      <c r="E2094" t="str">
        <f>_xlfn.XLOOKUP(D2094,Planilha2!A:A,Planilha2!B:B)</f>
        <v>CC Manutençao</v>
      </c>
      <c r="F2094" s="2">
        <v>45351</v>
      </c>
      <c r="G2094" t="s">
        <v>2695</v>
      </c>
      <c r="H2094" s="10" t="s">
        <v>5797</v>
      </c>
      <c r="I2094" t="s">
        <v>3211</v>
      </c>
      <c r="J2094" t="s">
        <v>3212</v>
      </c>
      <c r="K2094" t="s">
        <v>8</v>
      </c>
      <c r="L2094" t="str">
        <f t="shared" si="64"/>
        <v>Serviço</v>
      </c>
      <c r="M2094" t="s">
        <v>0</v>
      </c>
      <c r="N2094" t="s">
        <v>0</v>
      </c>
      <c r="O2094" t="s">
        <v>2165</v>
      </c>
      <c r="P2094">
        <v>1118</v>
      </c>
      <c r="Q2094" t="str">
        <f>_xlfn.XLOOKUP(P2094,Planilha1!$A$2:$A$3,Planilha1!$B$2:$B$3)</f>
        <v>Riocentro</v>
      </c>
      <c r="R2094" t="s">
        <v>0</v>
      </c>
      <c r="S2094" s="3">
        <v>1</v>
      </c>
      <c r="T2094" t="s">
        <v>10</v>
      </c>
      <c r="U2094" s="3">
        <v>1</v>
      </c>
      <c r="V2094" t="s">
        <v>10</v>
      </c>
      <c r="W2094" s="4">
        <v>4480.62</v>
      </c>
      <c r="X2094" s="17">
        <f t="shared" si="65"/>
        <v>4480.62</v>
      </c>
      <c r="Y2094" t="s">
        <v>11</v>
      </c>
      <c r="Z2094" s="3">
        <v>1</v>
      </c>
      <c r="AA2094" s="3">
        <v>0</v>
      </c>
      <c r="AB2094" s="3">
        <v>0</v>
      </c>
      <c r="AC2094" s="3">
        <v>0</v>
      </c>
      <c r="AD2094" s="4">
        <v>0</v>
      </c>
      <c r="AE2094" s="3">
        <v>0</v>
      </c>
      <c r="AF2094" s="4">
        <v>0</v>
      </c>
      <c r="AG2094" s="3">
        <v>1</v>
      </c>
      <c r="AH2094" s="4">
        <v>0</v>
      </c>
      <c r="AI2094" s="4">
        <v>0</v>
      </c>
      <c r="AJ2094" s="4">
        <v>0</v>
      </c>
      <c r="AK2094" s="4">
        <v>0</v>
      </c>
      <c r="AL2094" t="s">
        <v>3213</v>
      </c>
      <c r="AM2094" t="s">
        <v>13</v>
      </c>
    </row>
    <row r="2095" spans="1:39" x14ac:dyDescent="0.25">
      <c r="A2095" t="s">
        <v>2188</v>
      </c>
      <c r="B2095" t="s">
        <v>2160</v>
      </c>
      <c r="C2095" t="s">
        <v>3</v>
      </c>
      <c r="D2095" t="s">
        <v>2161</v>
      </c>
      <c r="E2095" t="str">
        <f>_xlfn.XLOOKUP(D2095,Planilha2!A:A,Planilha2!B:B)</f>
        <v>CC Manutençao</v>
      </c>
      <c r="F2095" s="2">
        <v>45351</v>
      </c>
      <c r="G2095" t="s">
        <v>2695</v>
      </c>
      <c r="H2095" s="10" t="s">
        <v>5797</v>
      </c>
      <c r="I2095" t="s">
        <v>3211</v>
      </c>
      <c r="J2095" t="s">
        <v>3212</v>
      </c>
      <c r="K2095" t="s">
        <v>8</v>
      </c>
      <c r="L2095" t="str">
        <f t="shared" si="64"/>
        <v>Serviço</v>
      </c>
      <c r="M2095" t="s">
        <v>0</v>
      </c>
      <c r="N2095" t="s">
        <v>0</v>
      </c>
      <c r="O2095" t="s">
        <v>2165</v>
      </c>
      <c r="P2095">
        <v>1118</v>
      </c>
      <c r="Q2095" t="str">
        <f>_xlfn.XLOOKUP(P2095,Planilha1!$A$2:$A$3,Planilha1!$B$2:$B$3)</f>
        <v>Riocentro</v>
      </c>
      <c r="R2095" t="s">
        <v>0</v>
      </c>
      <c r="S2095" s="3">
        <v>1</v>
      </c>
      <c r="T2095" t="s">
        <v>10</v>
      </c>
      <c r="U2095" s="3">
        <v>1</v>
      </c>
      <c r="V2095" t="s">
        <v>10</v>
      </c>
      <c r="W2095" s="4">
        <v>4480.62</v>
      </c>
      <c r="X2095" s="17">
        <f t="shared" si="65"/>
        <v>4480.62</v>
      </c>
      <c r="Y2095" t="s">
        <v>11</v>
      </c>
      <c r="Z2095" s="3">
        <v>1</v>
      </c>
      <c r="AA2095" s="3">
        <v>0</v>
      </c>
      <c r="AB2095" s="3">
        <v>0</v>
      </c>
      <c r="AC2095" s="3">
        <v>0</v>
      </c>
      <c r="AD2095" s="4">
        <v>0</v>
      </c>
      <c r="AE2095" s="3">
        <v>0</v>
      </c>
      <c r="AF2095" s="4">
        <v>0</v>
      </c>
      <c r="AG2095" s="3">
        <v>1</v>
      </c>
      <c r="AH2095" s="4">
        <v>0</v>
      </c>
      <c r="AI2095" s="4">
        <v>0</v>
      </c>
      <c r="AJ2095" s="4">
        <v>0</v>
      </c>
      <c r="AK2095" s="4">
        <v>0</v>
      </c>
      <c r="AL2095" t="s">
        <v>3213</v>
      </c>
      <c r="AM2095" t="s">
        <v>13</v>
      </c>
    </row>
    <row r="2096" spans="1:39" x14ac:dyDescent="0.25">
      <c r="A2096" t="s">
        <v>2189</v>
      </c>
      <c r="B2096" t="s">
        <v>2160</v>
      </c>
      <c r="C2096" t="s">
        <v>3</v>
      </c>
      <c r="D2096" t="s">
        <v>2161</v>
      </c>
      <c r="E2096" t="str">
        <f>_xlfn.XLOOKUP(D2096,Planilha2!A:A,Planilha2!B:B)</f>
        <v>CC Manutençao</v>
      </c>
      <c r="F2096" s="2">
        <v>45351</v>
      </c>
      <c r="G2096" t="s">
        <v>2695</v>
      </c>
      <c r="H2096" s="10" t="s">
        <v>5797</v>
      </c>
      <c r="I2096" t="s">
        <v>3211</v>
      </c>
      <c r="J2096" t="s">
        <v>3212</v>
      </c>
      <c r="K2096" t="s">
        <v>8</v>
      </c>
      <c r="L2096" t="str">
        <f t="shared" si="64"/>
        <v>Serviço</v>
      </c>
      <c r="M2096" t="s">
        <v>0</v>
      </c>
      <c r="N2096" t="s">
        <v>0</v>
      </c>
      <c r="O2096" t="s">
        <v>2165</v>
      </c>
      <c r="P2096">
        <v>1118</v>
      </c>
      <c r="Q2096" t="str">
        <f>_xlfn.XLOOKUP(P2096,Planilha1!$A$2:$A$3,Planilha1!$B$2:$B$3)</f>
        <v>Riocentro</v>
      </c>
      <c r="R2096" t="s">
        <v>0</v>
      </c>
      <c r="S2096" s="3">
        <v>1</v>
      </c>
      <c r="T2096" t="s">
        <v>10</v>
      </c>
      <c r="U2096" s="3">
        <v>1</v>
      </c>
      <c r="V2096" t="s">
        <v>10</v>
      </c>
      <c r="W2096" s="4">
        <v>4480.62</v>
      </c>
      <c r="X2096" s="17">
        <f t="shared" si="65"/>
        <v>4480.62</v>
      </c>
      <c r="Y2096" t="s">
        <v>11</v>
      </c>
      <c r="Z2096" s="3">
        <v>1</v>
      </c>
      <c r="AA2096" s="3">
        <v>0</v>
      </c>
      <c r="AB2096" s="3">
        <v>0</v>
      </c>
      <c r="AC2096" s="3">
        <v>0</v>
      </c>
      <c r="AD2096" s="4">
        <v>0</v>
      </c>
      <c r="AE2096" s="3">
        <v>1</v>
      </c>
      <c r="AF2096" s="4">
        <v>4480.62</v>
      </c>
      <c r="AG2096" s="3">
        <v>1</v>
      </c>
      <c r="AH2096" s="4">
        <v>0</v>
      </c>
      <c r="AI2096" s="4">
        <v>0</v>
      </c>
      <c r="AJ2096" s="4">
        <v>0</v>
      </c>
      <c r="AK2096" s="4">
        <v>0</v>
      </c>
      <c r="AL2096" t="s">
        <v>3213</v>
      </c>
      <c r="AM2096" t="s">
        <v>13</v>
      </c>
    </row>
    <row r="2097" spans="1:39" x14ac:dyDescent="0.25">
      <c r="A2097" t="s">
        <v>2193</v>
      </c>
      <c r="B2097" t="s">
        <v>2160</v>
      </c>
      <c r="C2097" t="s">
        <v>3</v>
      </c>
      <c r="D2097" t="s">
        <v>2161</v>
      </c>
      <c r="E2097" t="str">
        <f>_xlfn.XLOOKUP(D2097,Planilha2!A:A,Planilha2!B:B)</f>
        <v>CC Manutençao</v>
      </c>
      <c r="F2097" s="2">
        <v>45351</v>
      </c>
      <c r="G2097" t="s">
        <v>2695</v>
      </c>
      <c r="H2097" s="10" t="s">
        <v>5797</v>
      </c>
      <c r="I2097" t="s">
        <v>3211</v>
      </c>
      <c r="J2097" t="s">
        <v>3212</v>
      </c>
      <c r="K2097" t="s">
        <v>8</v>
      </c>
      <c r="L2097" t="str">
        <f t="shared" si="64"/>
        <v>Serviço</v>
      </c>
      <c r="M2097" t="s">
        <v>0</v>
      </c>
      <c r="N2097" t="s">
        <v>0</v>
      </c>
      <c r="O2097" t="s">
        <v>2165</v>
      </c>
      <c r="P2097">
        <v>1118</v>
      </c>
      <c r="Q2097" t="str">
        <f>_xlfn.XLOOKUP(P2097,Planilha1!$A$2:$A$3,Planilha1!$B$2:$B$3)</f>
        <v>Riocentro</v>
      </c>
      <c r="R2097" t="s">
        <v>0</v>
      </c>
      <c r="S2097" s="3">
        <v>1</v>
      </c>
      <c r="T2097" t="s">
        <v>10</v>
      </c>
      <c r="U2097" s="3">
        <v>1</v>
      </c>
      <c r="V2097" t="s">
        <v>10</v>
      </c>
      <c r="W2097" s="4">
        <v>4480.62</v>
      </c>
      <c r="X2097" s="17">
        <f t="shared" si="65"/>
        <v>4480.62</v>
      </c>
      <c r="Y2097" t="s">
        <v>11</v>
      </c>
      <c r="Z2097" s="3">
        <v>1</v>
      </c>
      <c r="AA2097" s="3">
        <v>0</v>
      </c>
      <c r="AB2097" s="3">
        <v>0</v>
      </c>
      <c r="AC2097" s="3">
        <v>1</v>
      </c>
      <c r="AD2097" s="4">
        <v>0</v>
      </c>
      <c r="AE2097" s="3">
        <v>1</v>
      </c>
      <c r="AF2097" s="4">
        <v>4480.62</v>
      </c>
      <c r="AG2097" s="3">
        <v>1</v>
      </c>
      <c r="AH2097" s="4">
        <v>0</v>
      </c>
      <c r="AI2097" s="4">
        <v>0</v>
      </c>
      <c r="AJ2097" s="4">
        <v>0</v>
      </c>
      <c r="AK2097" s="4">
        <v>0</v>
      </c>
      <c r="AL2097" t="s">
        <v>3213</v>
      </c>
      <c r="AM2097" t="s">
        <v>13</v>
      </c>
    </row>
    <row r="2098" spans="1:39" x14ac:dyDescent="0.25">
      <c r="A2098" t="s">
        <v>2194</v>
      </c>
      <c r="B2098" t="s">
        <v>2160</v>
      </c>
      <c r="C2098" t="s">
        <v>3</v>
      </c>
      <c r="D2098" t="s">
        <v>2161</v>
      </c>
      <c r="E2098" t="str">
        <f>_xlfn.XLOOKUP(D2098,Planilha2!A:A,Planilha2!B:B)</f>
        <v>CC Manutençao</v>
      </c>
      <c r="F2098" s="2">
        <v>45351</v>
      </c>
      <c r="G2098" t="s">
        <v>2695</v>
      </c>
      <c r="H2098" s="10" t="s">
        <v>5797</v>
      </c>
      <c r="I2098" t="s">
        <v>3211</v>
      </c>
      <c r="J2098" t="s">
        <v>3212</v>
      </c>
      <c r="K2098" t="s">
        <v>8</v>
      </c>
      <c r="L2098" t="str">
        <f t="shared" si="64"/>
        <v>Serviço</v>
      </c>
      <c r="M2098" t="s">
        <v>0</v>
      </c>
      <c r="N2098" t="s">
        <v>0</v>
      </c>
      <c r="O2098" t="s">
        <v>2165</v>
      </c>
      <c r="P2098">
        <v>1118</v>
      </c>
      <c r="Q2098" t="str">
        <f>_xlfn.XLOOKUP(P2098,Planilha1!$A$2:$A$3,Planilha1!$B$2:$B$3)</f>
        <v>Riocentro</v>
      </c>
      <c r="R2098" t="s">
        <v>0</v>
      </c>
      <c r="S2098" s="3">
        <v>1</v>
      </c>
      <c r="T2098" t="s">
        <v>10</v>
      </c>
      <c r="U2098" s="3">
        <v>1</v>
      </c>
      <c r="V2098" t="s">
        <v>10</v>
      </c>
      <c r="W2098" s="4">
        <v>4480.62</v>
      </c>
      <c r="X2098" s="17">
        <f t="shared" si="65"/>
        <v>4480.62</v>
      </c>
      <c r="Y2098" t="s">
        <v>11</v>
      </c>
      <c r="Z2098" s="3">
        <v>1</v>
      </c>
      <c r="AA2098" s="3">
        <v>0</v>
      </c>
      <c r="AB2098" s="3">
        <v>0</v>
      </c>
      <c r="AC2098" s="3">
        <v>1</v>
      </c>
      <c r="AD2098" s="4">
        <v>0</v>
      </c>
      <c r="AE2098" s="3">
        <v>1</v>
      </c>
      <c r="AF2098" s="4">
        <v>4480.62</v>
      </c>
      <c r="AG2098" s="3">
        <v>1</v>
      </c>
      <c r="AH2098" s="4">
        <v>0</v>
      </c>
      <c r="AI2098" s="4">
        <v>0</v>
      </c>
      <c r="AJ2098" s="4">
        <v>0</v>
      </c>
      <c r="AK2098" s="4">
        <v>0</v>
      </c>
      <c r="AL2098" t="s">
        <v>3213</v>
      </c>
      <c r="AM2098" t="s">
        <v>13</v>
      </c>
    </row>
    <row r="2099" spans="1:39" x14ac:dyDescent="0.25">
      <c r="A2099" t="s">
        <v>2195</v>
      </c>
      <c r="B2099" t="s">
        <v>2160</v>
      </c>
      <c r="C2099" t="s">
        <v>3</v>
      </c>
      <c r="D2099" t="s">
        <v>2161</v>
      </c>
      <c r="E2099" t="str">
        <f>_xlfn.XLOOKUP(D2099,Planilha2!A:A,Planilha2!B:B)</f>
        <v>CC Manutençao</v>
      </c>
      <c r="F2099" s="2">
        <v>45351</v>
      </c>
      <c r="G2099" t="s">
        <v>2695</v>
      </c>
      <c r="H2099" s="10" t="s">
        <v>5797</v>
      </c>
      <c r="I2099" t="s">
        <v>3211</v>
      </c>
      <c r="J2099" t="s">
        <v>3212</v>
      </c>
      <c r="K2099" t="s">
        <v>8</v>
      </c>
      <c r="L2099" t="str">
        <f t="shared" si="64"/>
        <v>Serviço</v>
      </c>
      <c r="M2099" t="s">
        <v>0</v>
      </c>
      <c r="N2099" t="s">
        <v>0</v>
      </c>
      <c r="O2099" t="s">
        <v>2165</v>
      </c>
      <c r="P2099">
        <v>1118</v>
      </c>
      <c r="Q2099" t="str">
        <f>_xlfn.XLOOKUP(P2099,Planilha1!$A$2:$A$3,Planilha1!$B$2:$B$3)</f>
        <v>Riocentro</v>
      </c>
      <c r="R2099" t="s">
        <v>0</v>
      </c>
      <c r="S2099" s="3">
        <v>1</v>
      </c>
      <c r="T2099" t="s">
        <v>10</v>
      </c>
      <c r="U2099" s="3">
        <v>1</v>
      </c>
      <c r="V2099" t="s">
        <v>10</v>
      </c>
      <c r="W2099" s="4">
        <v>4480.62</v>
      </c>
      <c r="X2099" s="17">
        <f t="shared" si="65"/>
        <v>4480.62</v>
      </c>
      <c r="Y2099" t="s">
        <v>11</v>
      </c>
      <c r="Z2099" s="3">
        <v>1</v>
      </c>
      <c r="AA2099" s="3">
        <v>0</v>
      </c>
      <c r="AB2099" s="3">
        <v>0</v>
      </c>
      <c r="AC2099" s="3">
        <v>1</v>
      </c>
      <c r="AD2099" s="4">
        <v>0</v>
      </c>
      <c r="AE2099" s="3">
        <v>1</v>
      </c>
      <c r="AF2099" s="4">
        <v>4480.62</v>
      </c>
      <c r="AG2099" s="3">
        <v>1</v>
      </c>
      <c r="AH2099" s="4">
        <v>0</v>
      </c>
      <c r="AI2099" s="4">
        <v>0</v>
      </c>
      <c r="AJ2099" s="4">
        <v>0</v>
      </c>
      <c r="AK2099" s="4">
        <v>0</v>
      </c>
      <c r="AL2099" t="s">
        <v>3213</v>
      </c>
      <c r="AM2099" t="s">
        <v>13</v>
      </c>
    </row>
    <row r="2100" spans="1:39" x14ac:dyDescent="0.25">
      <c r="A2100" t="s">
        <v>2196</v>
      </c>
      <c r="B2100" t="s">
        <v>2160</v>
      </c>
      <c r="C2100" t="s">
        <v>3</v>
      </c>
      <c r="D2100" t="s">
        <v>2161</v>
      </c>
      <c r="E2100" t="str">
        <f>_xlfn.XLOOKUP(D2100,Planilha2!A:A,Planilha2!B:B)</f>
        <v>CC Manutençao</v>
      </c>
      <c r="F2100" s="2">
        <v>45351</v>
      </c>
      <c r="G2100" t="s">
        <v>2695</v>
      </c>
      <c r="H2100" s="10" t="s">
        <v>5797</v>
      </c>
      <c r="I2100" t="s">
        <v>3211</v>
      </c>
      <c r="J2100" t="s">
        <v>3212</v>
      </c>
      <c r="K2100" t="s">
        <v>8</v>
      </c>
      <c r="L2100" t="str">
        <f t="shared" si="64"/>
        <v>Serviço</v>
      </c>
      <c r="M2100" t="s">
        <v>0</v>
      </c>
      <c r="N2100" t="s">
        <v>0</v>
      </c>
      <c r="O2100" t="s">
        <v>2165</v>
      </c>
      <c r="P2100">
        <v>1118</v>
      </c>
      <c r="Q2100" t="str">
        <f>_xlfn.XLOOKUP(P2100,Planilha1!$A$2:$A$3,Planilha1!$B$2:$B$3)</f>
        <v>Riocentro</v>
      </c>
      <c r="R2100" t="s">
        <v>0</v>
      </c>
      <c r="S2100" s="3">
        <v>1</v>
      </c>
      <c r="T2100" t="s">
        <v>10</v>
      </c>
      <c r="U2100" s="3">
        <v>1</v>
      </c>
      <c r="V2100" t="s">
        <v>10</v>
      </c>
      <c r="W2100" s="4">
        <v>4480.62</v>
      </c>
      <c r="X2100" s="17">
        <f t="shared" si="65"/>
        <v>4480.62</v>
      </c>
      <c r="Y2100" t="s">
        <v>11</v>
      </c>
      <c r="Z2100" s="3">
        <v>1</v>
      </c>
      <c r="AA2100" s="3">
        <v>0</v>
      </c>
      <c r="AB2100" s="3">
        <v>0</v>
      </c>
      <c r="AC2100" s="3">
        <v>1</v>
      </c>
      <c r="AD2100" s="4">
        <v>0</v>
      </c>
      <c r="AE2100" s="3">
        <v>1</v>
      </c>
      <c r="AF2100" s="4">
        <v>4480.62</v>
      </c>
      <c r="AG2100" s="3">
        <v>1</v>
      </c>
      <c r="AH2100" s="4">
        <v>0</v>
      </c>
      <c r="AI2100" s="4">
        <v>0</v>
      </c>
      <c r="AJ2100" s="4">
        <v>0</v>
      </c>
      <c r="AK2100" s="4">
        <v>0</v>
      </c>
      <c r="AL2100" t="s">
        <v>3213</v>
      </c>
      <c r="AM2100" t="s">
        <v>13</v>
      </c>
    </row>
    <row r="2101" spans="1:39" x14ac:dyDescent="0.25">
      <c r="A2101" t="s">
        <v>2204</v>
      </c>
      <c r="B2101" t="s">
        <v>2160</v>
      </c>
      <c r="C2101" t="s">
        <v>3</v>
      </c>
      <c r="D2101" t="s">
        <v>2161</v>
      </c>
      <c r="E2101" t="str">
        <f>_xlfn.XLOOKUP(D2101,Planilha2!A:A,Planilha2!B:B)</f>
        <v>CC Manutençao</v>
      </c>
      <c r="F2101" s="2">
        <v>45351</v>
      </c>
      <c r="G2101" t="s">
        <v>2695</v>
      </c>
      <c r="H2101" s="10" t="s">
        <v>5797</v>
      </c>
      <c r="I2101" t="s">
        <v>3211</v>
      </c>
      <c r="J2101" t="s">
        <v>3212</v>
      </c>
      <c r="K2101" t="s">
        <v>8</v>
      </c>
      <c r="L2101" t="str">
        <f t="shared" si="64"/>
        <v>Serviço</v>
      </c>
      <c r="M2101" t="s">
        <v>0</v>
      </c>
      <c r="N2101" t="s">
        <v>0</v>
      </c>
      <c r="O2101" t="s">
        <v>2165</v>
      </c>
      <c r="P2101">
        <v>1118</v>
      </c>
      <c r="Q2101" t="str">
        <f>_xlfn.XLOOKUP(P2101,Planilha1!$A$2:$A$3,Planilha1!$B$2:$B$3)</f>
        <v>Riocentro</v>
      </c>
      <c r="R2101" t="s">
        <v>0</v>
      </c>
      <c r="S2101" s="3">
        <v>1</v>
      </c>
      <c r="T2101" t="s">
        <v>10</v>
      </c>
      <c r="U2101" s="3">
        <v>1</v>
      </c>
      <c r="V2101" t="s">
        <v>10</v>
      </c>
      <c r="W2101" s="4">
        <v>4480.62</v>
      </c>
      <c r="X2101" s="17">
        <f t="shared" si="65"/>
        <v>4480.62</v>
      </c>
      <c r="Y2101" t="s">
        <v>11</v>
      </c>
      <c r="Z2101" s="3">
        <v>1</v>
      </c>
      <c r="AA2101" s="3">
        <v>0</v>
      </c>
      <c r="AB2101" s="3">
        <v>0</v>
      </c>
      <c r="AC2101" s="3">
        <v>1</v>
      </c>
      <c r="AD2101" s="4">
        <v>0</v>
      </c>
      <c r="AE2101" s="3">
        <v>1</v>
      </c>
      <c r="AF2101" s="4">
        <v>4480.62</v>
      </c>
      <c r="AG2101" s="3">
        <v>1</v>
      </c>
      <c r="AH2101" s="4">
        <v>0</v>
      </c>
      <c r="AI2101" s="4">
        <v>0</v>
      </c>
      <c r="AJ2101" s="4">
        <v>0</v>
      </c>
      <c r="AK2101" s="4">
        <v>0</v>
      </c>
      <c r="AL2101" t="s">
        <v>3213</v>
      </c>
      <c r="AM2101" t="s">
        <v>13</v>
      </c>
    </row>
    <row r="2102" spans="1:39" x14ac:dyDescent="0.25">
      <c r="A2102" t="s">
        <v>2205</v>
      </c>
      <c r="B2102" t="s">
        <v>2160</v>
      </c>
      <c r="C2102" t="s">
        <v>3</v>
      </c>
      <c r="D2102" t="s">
        <v>2161</v>
      </c>
      <c r="E2102" t="str">
        <f>_xlfn.XLOOKUP(D2102,Planilha2!A:A,Planilha2!B:B)</f>
        <v>CC Manutençao</v>
      </c>
      <c r="F2102" s="2">
        <v>45351</v>
      </c>
      <c r="G2102" t="s">
        <v>2695</v>
      </c>
      <c r="H2102" s="10" t="s">
        <v>5797</v>
      </c>
      <c r="I2102" t="s">
        <v>3211</v>
      </c>
      <c r="J2102" t="s">
        <v>3212</v>
      </c>
      <c r="K2102" t="s">
        <v>8</v>
      </c>
      <c r="L2102" t="str">
        <f t="shared" si="64"/>
        <v>Serviço</v>
      </c>
      <c r="M2102" t="s">
        <v>0</v>
      </c>
      <c r="N2102" t="s">
        <v>0</v>
      </c>
      <c r="O2102" t="s">
        <v>2165</v>
      </c>
      <c r="P2102">
        <v>1118</v>
      </c>
      <c r="Q2102" t="str">
        <f>_xlfn.XLOOKUP(P2102,Planilha1!$A$2:$A$3,Planilha1!$B$2:$B$3)</f>
        <v>Riocentro</v>
      </c>
      <c r="R2102" t="s">
        <v>0</v>
      </c>
      <c r="S2102" s="3">
        <v>1</v>
      </c>
      <c r="T2102" t="s">
        <v>10</v>
      </c>
      <c r="U2102" s="3">
        <v>1</v>
      </c>
      <c r="V2102" t="s">
        <v>10</v>
      </c>
      <c r="W2102" s="4">
        <v>4480.62</v>
      </c>
      <c r="X2102" s="17">
        <f t="shared" si="65"/>
        <v>4480.62</v>
      </c>
      <c r="Y2102" t="s">
        <v>11</v>
      </c>
      <c r="Z2102" s="3">
        <v>1</v>
      </c>
      <c r="AA2102" s="3">
        <v>0</v>
      </c>
      <c r="AB2102" s="3">
        <v>0</v>
      </c>
      <c r="AC2102" s="3">
        <v>1</v>
      </c>
      <c r="AD2102" s="4">
        <v>0</v>
      </c>
      <c r="AE2102" s="3">
        <v>1</v>
      </c>
      <c r="AF2102" s="4">
        <v>4480.62</v>
      </c>
      <c r="AG2102" s="3">
        <v>1</v>
      </c>
      <c r="AH2102" s="4">
        <v>0</v>
      </c>
      <c r="AI2102" s="4">
        <v>0</v>
      </c>
      <c r="AJ2102" s="4">
        <v>0</v>
      </c>
      <c r="AK2102" s="4">
        <v>0</v>
      </c>
      <c r="AL2102" t="s">
        <v>3213</v>
      </c>
      <c r="AM2102" t="s">
        <v>13</v>
      </c>
    </row>
    <row r="2103" spans="1:39" x14ac:dyDescent="0.25">
      <c r="A2103" t="s">
        <v>2159</v>
      </c>
      <c r="B2103" t="s">
        <v>2160</v>
      </c>
      <c r="C2103" t="s">
        <v>3</v>
      </c>
      <c r="D2103" t="s">
        <v>2161</v>
      </c>
      <c r="E2103" t="str">
        <f>_xlfn.XLOOKUP(D2103,Planilha2!A:A,Planilha2!B:B)</f>
        <v>CC Manutençao</v>
      </c>
      <c r="F2103" s="2">
        <v>45351</v>
      </c>
      <c r="G2103" t="s">
        <v>2806</v>
      </c>
      <c r="H2103" s="10" t="s">
        <v>5809</v>
      </c>
      <c r="I2103" t="s">
        <v>2616</v>
      </c>
      <c r="J2103" t="s">
        <v>2617</v>
      </c>
      <c r="K2103" t="s">
        <v>1146</v>
      </c>
      <c r="L2103" t="str">
        <f t="shared" si="64"/>
        <v>Material</v>
      </c>
      <c r="M2103" t="s">
        <v>0</v>
      </c>
      <c r="N2103" t="s">
        <v>0</v>
      </c>
      <c r="O2103" t="s">
        <v>2165</v>
      </c>
      <c r="P2103">
        <v>1118</v>
      </c>
      <c r="Q2103" t="str">
        <f>_xlfn.XLOOKUP(P2103,Planilha1!$A$2:$A$3,Planilha1!$B$2:$B$3)</f>
        <v>Riocentro</v>
      </c>
      <c r="R2103" t="s">
        <v>2297</v>
      </c>
      <c r="S2103" s="3">
        <v>10</v>
      </c>
      <c r="T2103" t="s">
        <v>210</v>
      </c>
      <c r="U2103" s="3">
        <v>10</v>
      </c>
      <c r="V2103" t="s">
        <v>210</v>
      </c>
      <c r="W2103" s="4">
        <v>26.11</v>
      </c>
      <c r="X2103" s="17">
        <f t="shared" si="65"/>
        <v>261.10000000000002</v>
      </c>
      <c r="Y2103" t="s">
        <v>11</v>
      </c>
      <c r="Z2103" s="3">
        <v>1</v>
      </c>
      <c r="AA2103" s="3">
        <v>0</v>
      </c>
      <c r="AB2103" s="3">
        <v>0</v>
      </c>
      <c r="AC2103" s="3">
        <v>0</v>
      </c>
      <c r="AD2103" s="4">
        <v>0</v>
      </c>
      <c r="AE2103" s="3">
        <v>0</v>
      </c>
      <c r="AF2103" s="4">
        <v>0</v>
      </c>
      <c r="AG2103" s="3">
        <v>1</v>
      </c>
      <c r="AH2103" s="4">
        <v>0</v>
      </c>
      <c r="AI2103" s="4">
        <v>0</v>
      </c>
      <c r="AJ2103" s="4">
        <v>0</v>
      </c>
      <c r="AK2103" s="4">
        <v>0</v>
      </c>
      <c r="AL2103" t="s">
        <v>3214</v>
      </c>
      <c r="AM2103" t="s">
        <v>13</v>
      </c>
    </row>
    <row r="2104" spans="1:39" x14ac:dyDescent="0.25">
      <c r="A2104" t="s">
        <v>2178</v>
      </c>
      <c r="B2104" t="s">
        <v>2160</v>
      </c>
      <c r="C2104" t="s">
        <v>3</v>
      </c>
      <c r="D2104" t="s">
        <v>2161</v>
      </c>
      <c r="E2104" t="str">
        <f>_xlfn.XLOOKUP(D2104,Planilha2!A:A,Planilha2!B:B)</f>
        <v>CC Manutençao</v>
      </c>
      <c r="F2104" s="2">
        <v>45351</v>
      </c>
      <c r="G2104" t="s">
        <v>2806</v>
      </c>
      <c r="H2104" s="10" t="s">
        <v>5809</v>
      </c>
      <c r="I2104" t="s">
        <v>2619</v>
      </c>
      <c r="J2104" t="s">
        <v>2620</v>
      </c>
      <c r="K2104" t="s">
        <v>1146</v>
      </c>
      <c r="L2104" t="str">
        <f t="shared" si="64"/>
        <v>Material</v>
      </c>
      <c r="M2104" t="s">
        <v>0</v>
      </c>
      <c r="N2104" t="s">
        <v>0</v>
      </c>
      <c r="O2104" t="s">
        <v>2165</v>
      </c>
      <c r="P2104">
        <v>1118</v>
      </c>
      <c r="Q2104" t="str">
        <f>_xlfn.XLOOKUP(P2104,Planilha1!$A$2:$A$3,Planilha1!$B$2:$B$3)</f>
        <v>Riocentro</v>
      </c>
      <c r="R2104" t="s">
        <v>2297</v>
      </c>
      <c r="S2104" s="3">
        <v>14</v>
      </c>
      <c r="T2104" t="s">
        <v>210</v>
      </c>
      <c r="U2104" s="3">
        <v>14</v>
      </c>
      <c r="V2104" t="s">
        <v>210</v>
      </c>
      <c r="W2104" s="4">
        <v>42</v>
      </c>
      <c r="X2104" s="17">
        <f t="shared" si="65"/>
        <v>588</v>
      </c>
      <c r="Y2104" t="s">
        <v>11</v>
      </c>
      <c r="Z2104" s="3">
        <v>1</v>
      </c>
      <c r="AA2104" s="3">
        <v>0</v>
      </c>
      <c r="AB2104" s="3">
        <v>0</v>
      </c>
      <c r="AC2104" s="3">
        <v>0</v>
      </c>
      <c r="AD2104" s="4">
        <v>0</v>
      </c>
      <c r="AE2104" s="3">
        <v>0</v>
      </c>
      <c r="AF2104" s="4">
        <v>0</v>
      </c>
      <c r="AG2104" s="3">
        <v>1</v>
      </c>
      <c r="AH2104" s="4">
        <v>0</v>
      </c>
      <c r="AI2104" s="4">
        <v>0</v>
      </c>
      <c r="AJ2104" s="4">
        <v>0</v>
      </c>
      <c r="AK2104" s="4">
        <v>0</v>
      </c>
      <c r="AL2104" t="s">
        <v>3214</v>
      </c>
      <c r="AM2104" t="s">
        <v>13</v>
      </c>
    </row>
    <row r="2105" spans="1:39" x14ac:dyDescent="0.25">
      <c r="A2105" t="s">
        <v>2182</v>
      </c>
      <c r="B2105" t="s">
        <v>2160</v>
      </c>
      <c r="C2105" t="s">
        <v>3</v>
      </c>
      <c r="D2105" t="s">
        <v>2161</v>
      </c>
      <c r="E2105" t="str">
        <f>_xlfn.XLOOKUP(D2105,Planilha2!A:A,Planilha2!B:B)</f>
        <v>CC Manutençao</v>
      </c>
      <c r="F2105" s="2">
        <v>45351</v>
      </c>
      <c r="G2105" t="s">
        <v>2806</v>
      </c>
      <c r="H2105" s="10" t="s">
        <v>5809</v>
      </c>
      <c r="I2105" t="s">
        <v>2621</v>
      </c>
      <c r="J2105" t="s">
        <v>2622</v>
      </c>
      <c r="K2105" t="s">
        <v>1146</v>
      </c>
      <c r="L2105" t="str">
        <f t="shared" si="64"/>
        <v>Material</v>
      </c>
      <c r="M2105" t="s">
        <v>0</v>
      </c>
      <c r="N2105" t="s">
        <v>0</v>
      </c>
      <c r="O2105" t="s">
        <v>2165</v>
      </c>
      <c r="P2105">
        <v>1118</v>
      </c>
      <c r="Q2105" t="str">
        <f>_xlfn.XLOOKUP(P2105,Planilha1!$A$2:$A$3,Planilha1!$B$2:$B$3)</f>
        <v>Riocentro</v>
      </c>
      <c r="R2105" t="s">
        <v>2297</v>
      </c>
      <c r="S2105" s="3">
        <v>14</v>
      </c>
      <c r="T2105" t="s">
        <v>210</v>
      </c>
      <c r="U2105" s="3">
        <v>14</v>
      </c>
      <c r="V2105" t="s">
        <v>210</v>
      </c>
      <c r="W2105" s="4">
        <v>84</v>
      </c>
      <c r="X2105" s="17">
        <f t="shared" si="65"/>
        <v>1176</v>
      </c>
      <c r="Y2105" t="s">
        <v>11</v>
      </c>
      <c r="Z2105" s="3">
        <v>1</v>
      </c>
      <c r="AA2105" s="3">
        <v>0</v>
      </c>
      <c r="AB2105" s="3">
        <v>0</v>
      </c>
      <c r="AC2105" s="3">
        <v>0</v>
      </c>
      <c r="AD2105" s="4">
        <v>0</v>
      </c>
      <c r="AE2105" s="3">
        <v>0</v>
      </c>
      <c r="AF2105" s="4">
        <v>0</v>
      </c>
      <c r="AG2105" s="3">
        <v>1</v>
      </c>
      <c r="AH2105" s="4">
        <v>0</v>
      </c>
      <c r="AI2105" s="4">
        <v>0</v>
      </c>
      <c r="AJ2105" s="4">
        <v>0</v>
      </c>
      <c r="AK2105" s="4">
        <v>0</v>
      </c>
      <c r="AL2105" t="s">
        <v>3214</v>
      </c>
      <c r="AM2105" t="s">
        <v>13</v>
      </c>
    </row>
    <row r="2106" spans="1:39" x14ac:dyDescent="0.25">
      <c r="A2106" t="s">
        <v>2185</v>
      </c>
      <c r="B2106" t="s">
        <v>2160</v>
      </c>
      <c r="C2106" t="s">
        <v>3</v>
      </c>
      <c r="D2106" t="s">
        <v>2161</v>
      </c>
      <c r="E2106" t="str">
        <f>_xlfn.XLOOKUP(D2106,Planilha2!A:A,Planilha2!B:B)</f>
        <v>CC Manutençao</v>
      </c>
      <c r="F2106" s="2">
        <v>45351</v>
      </c>
      <c r="G2106" t="s">
        <v>2806</v>
      </c>
      <c r="H2106" s="10" t="s">
        <v>5809</v>
      </c>
      <c r="I2106" t="s">
        <v>2623</v>
      </c>
      <c r="J2106" t="s">
        <v>2624</v>
      </c>
      <c r="K2106" t="s">
        <v>1146</v>
      </c>
      <c r="L2106" t="str">
        <f t="shared" si="64"/>
        <v>Material</v>
      </c>
      <c r="M2106" t="s">
        <v>0</v>
      </c>
      <c r="N2106" t="s">
        <v>0</v>
      </c>
      <c r="O2106" t="s">
        <v>2165</v>
      </c>
      <c r="P2106">
        <v>1118</v>
      </c>
      <c r="Q2106" t="str">
        <f>_xlfn.XLOOKUP(P2106,Planilha1!$A$2:$A$3,Planilha1!$B$2:$B$3)</f>
        <v>Riocentro</v>
      </c>
      <c r="R2106" t="s">
        <v>0</v>
      </c>
      <c r="S2106" s="3">
        <v>10</v>
      </c>
      <c r="T2106" t="s">
        <v>210</v>
      </c>
      <c r="U2106" s="3">
        <v>10</v>
      </c>
      <c r="V2106" t="s">
        <v>210</v>
      </c>
      <c r="W2106" s="4">
        <v>224</v>
      </c>
      <c r="X2106" s="17">
        <f t="shared" si="65"/>
        <v>2240</v>
      </c>
      <c r="Y2106" t="s">
        <v>11</v>
      </c>
      <c r="Z2106" s="3">
        <v>1</v>
      </c>
      <c r="AA2106" s="3">
        <v>0</v>
      </c>
      <c r="AB2106" s="3">
        <v>0</v>
      </c>
      <c r="AC2106" s="3">
        <v>0</v>
      </c>
      <c r="AD2106" s="4">
        <v>0</v>
      </c>
      <c r="AE2106" s="3">
        <v>0</v>
      </c>
      <c r="AF2106" s="4">
        <v>0</v>
      </c>
      <c r="AG2106" s="3">
        <v>1</v>
      </c>
      <c r="AH2106" s="4">
        <v>0</v>
      </c>
      <c r="AI2106" s="4">
        <v>0</v>
      </c>
      <c r="AJ2106" s="4">
        <v>0</v>
      </c>
      <c r="AK2106" s="4">
        <v>0</v>
      </c>
      <c r="AL2106" t="s">
        <v>3214</v>
      </c>
      <c r="AM2106" t="s">
        <v>13</v>
      </c>
    </row>
    <row r="2107" spans="1:39" x14ac:dyDescent="0.25">
      <c r="A2107" t="s">
        <v>2159</v>
      </c>
      <c r="B2107" t="s">
        <v>2160</v>
      </c>
      <c r="C2107" t="s">
        <v>3</v>
      </c>
      <c r="D2107" t="s">
        <v>2241</v>
      </c>
      <c r="E2107" t="str">
        <f>_xlfn.XLOOKUP(D2107,Planilha2!A:A,Planilha2!B:B)</f>
        <v>CC Marketing</v>
      </c>
      <c r="F2107" s="2">
        <v>45352</v>
      </c>
      <c r="G2107" t="s">
        <v>1366</v>
      </c>
      <c r="H2107" s="10" t="s">
        <v>5695</v>
      </c>
      <c r="I2107" t="s">
        <v>793</v>
      </c>
      <c r="J2107" t="s">
        <v>2782</v>
      </c>
      <c r="K2107" t="s">
        <v>8</v>
      </c>
      <c r="L2107" t="str">
        <f t="shared" si="64"/>
        <v>Serviço</v>
      </c>
      <c r="M2107" t="s">
        <v>0</v>
      </c>
      <c r="N2107" t="s">
        <v>0</v>
      </c>
      <c r="O2107" t="s">
        <v>2165</v>
      </c>
      <c r="P2107">
        <v>1118</v>
      </c>
      <c r="Q2107" t="str">
        <f>_xlfn.XLOOKUP(P2107,Planilha1!$A$2:$A$3,Planilha1!$B$2:$B$3)</f>
        <v>Riocentro</v>
      </c>
      <c r="R2107" t="s">
        <v>0</v>
      </c>
      <c r="S2107" s="3">
        <v>1</v>
      </c>
      <c r="T2107" t="s">
        <v>10</v>
      </c>
      <c r="U2107" s="3">
        <v>1</v>
      </c>
      <c r="V2107" t="s">
        <v>10</v>
      </c>
      <c r="W2107" s="4">
        <v>1000</v>
      </c>
      <c r="X2107" s="17">
        <f t="shared" si="65"/>
        <v>1000</v>
      </c>
      <c r="Y2107" t="s">
        <v>11</v>
      </c>
      <c r="Z2107" s="3">
        <v>1</v>
      </c>
      <c r="AA2107" s="3">
        <v>0</v>
      </c>
      <c r="AB2107" s="3">
        <v>0</v>
      </c>
      <c r="AC2107" s="3">
        <v>0</v>
      </c>
      <c r="AD2107" s="4">
        <v>0</v>
      </c>
      <c r="AE2107" s="3">
        <v>0</v>
      </c>
      <c r="AF2107" s="4">
        <v>0</v>
      </c>
      <c r="AG2107" s="3">
        <v>1</v>
      </c>
      <c r="AH2107" s="4">
        <v>0</v>
      </c>
      <c r="AI2107" s="4">
        <v>0</v>
      </c>
      <c r="AJ2107" s="4">
        <v>0</v>
      </c>
      <c r="AK2107" s="4">
        <v>0</v>
      </c>
      <c r="AL2107" t="s">
        <v>3215</v>
      </c>
      <c r="AM2107" t="s">
        <v>13</v>
      </c>
    </row>
    <row r="2108" spans="1:39" x14ac:dyDescent="0.25">
      <c r="A2108" t="s">
        <v>2159</v>
      </c>
      <c r="B2108" t="s">
        <v>2160</v>
      </c>
      <c r="C2108" t="s">
        <v>3</v>
      </c>
      <c r="D2108" t="s">
        <v>2266</v>
      </c>
      <c r="E2108" t="str">
        <f>_xlfn.XLOOKUP(D2108,Planilha2!A:A,Planilha2!B:B)</f>
        <v>Arena Manut</v>
      </c>
      <c r="F2108" s="2">
        <v>45352</v>
      </c>
      <c r="G2108" t="s">
        <v>1524</v>
      </c>
      <c r="H2108" s="10" t="s">
        <v>5708</v>
      </c>
      <c r="I2108" t="s">
        <v>3119</v>
      </c>
      <c r="J2108" t="s">
        <v>3120</v>
      </c>
      <c r="K2108" t="s">
        <v>338</v>
      </c>
      <c r="L2108" t="str">
        <f t="shared" si="64"/>
        <v>Locação</v>
      </c>
      <c r="M2108" t="s">
        <v>0</v>
      </c>
      <c r="N2108" t="s">
        <v>0</v>
      </c>
      <c r="O2108" t="s">
        <v>2165</v>
      </c>
      <c r="P2108">
        <v>2118</v>
      </c>
      <c r="Q2108" t="str">
        <f>_xlfn.XLOOKUP(P2108,Planilha1!$A$2:$A$3,Planilha1!$B$2:$B$3)</f>
        <v>Arena</v>
      </c>
      <c r="R2108" t="s">
        <v>0</v>
      </c>
      <c r="S2108" s="3">
        <v>1</v>
      </c>
      <c r="T2108" t="s">
        <v>210</v>
      </c>
      <c r="U2108" s="3">
        <v>1</v>
      </c>
      <c r="V2108" t="s">
        <v>210</v>
      </c>
      <c r="W2108" s="4">
        <v>924</v>
      </c>
      <c r="X2108" s="17">
        <f t="shared" si="65"/>
        <v>924</v>
      </c>
      <c r="Y2108" t="s">
        <v>11</v>
      </c>
      <c r="Z2108" s="3">
        <v>1</v>
      </c>
      <c r="AA2108" s="3">
        <v>0</v>
      </c>
      <c r="AB2108" s="3">
        <v>0</v>
      </c>
      <c r="AC2108" s="3">
        <v>0</v>
      </c>
      <c r="AD2108" s="4">
        <v>0</v>
      </c>
      <c r="AE2108" s="3">
        <v>0</v>
      </c>
      <c r="AF2108" s="4">
        <v>0</v>
      </c>
      <c r="AG2108" s="3">
        <v>1</v>
      </c>
      <c r="AH2108" s="4">
        <v>0</v>
      </c>
      <c r="AI2108" s="4">
        <v>0</v>
      </c>
      <c r="AJ2108" s="4">
        <v>0</v>
      </c>
      <c r="AK2108" s="4">
        <v>0</v>
      </c>
      <c r="AL2108" t="s">
        <v>3216</v>
      </c>
      <c r="AM2108" t="s">
        <v>13</v>
      </c>
    </row>
    <row r="2109" spans="1:39" x14ac:dyDescent="0.25">
      <c r="A2109" t="s">
        <v>2178</v>
      </c>
      <c r="B2109" t="s">
        <v>2160</v>
      </c>
      <c r="C2109" t="s">
        <v>3</v>
      </c>
      <c r="D2109" t="s">
        <v>2266</v>
      </c>
      <c r="E2109" t="str">
        <f>_xlfn.XLOOKUP(D2109,Planilha2!A:A,Planilha2!B:B)</f>
        <v>Arena Manut</v>
      </c>
      <c r="F2109" s="2">
        <v>45352</v>
      </c>
      <c r="G2109" t="s">
        <v>1524</v>
      </c>
      <c r="H2109" s="10" t="s">
        <v>5708</v>
      </c>
      <c r="I2109" t="s">
        <v>3119</v>
      </c>
      <c r="J2109" t="s">
        <v>3120</v>
      </c>
      <c r="K2109" t="s">
        <v>338</v>
      </c>
      <c r="L2109" t="str">
        <f t="shared" si="64"/>
        <v>Locação</v>
      </c>
      <c r="M2109" t="s">
        <v>0</v>
      </c>
      <c r="N2109" t="s">
        <v>0</v>
      </c>
      <c r="O2109" t="s">
        <v>2165</v>
      </c>
      <c r="P2109">
        <v>2118</v>
      </c>
      <c r="Q2109" t="str">
        <f>_xlfn.XLOOKUP(P2109,Planilha1!$A$2:$A$3,Planilha1!$B$2:$B$3)</f>
        <v>Arena</v>
      </c>
      <c r="R2109" t="s">
        <v>0</v>
      </c>
      <c r="S2109" s="3">
        <v>1</v>
      </c>
      <c r="T2109" t="s">
        <v>210</v>
      </c>
      <c r="U2109" s="3">
        <v>1</v>
      </c>
      <c r="V2109" t="s">
        <v>210</v>
      </c>
      <c r="W2109" s="4">
        <v>924</v>
      </c>
      <c r="X2109" s="17">
        <f t="shared" si="65"/>
        <v>924</v>
      </c>
      <c r="Y2109" t="s">
        <v>11</v>
      </c>
      <c r="Z2109" s="3">
        <v>1</v>
      </c>
      <c r="AA2109" s="3">
        <v>0</v>
      </c>
      <c r="AB2109" s="3">
        <v>0</v>
      </c>
      <c r="AC2109" s="3">
        <v>0</v>
      </c>
      <c r="AD2109" s="4">
        <v>0</v>
      </c>
      <c r="AE2109" s="3">
        <v>0</v>
      </c>
      <c r="AF2109" s="4">
        <v>0</v>
      </c>
      <c r="AG2109" s="3">
        <v>1</v>
      </c>
      <c r="AH2109" s="4">
        <v>0</v>
      </c>
      <c r="AI2109" s="4">
        <v>0</v>
      </c>
      <c r="AJ2109" s="4">
        <v>0</v>
      </c>
      <c r="AK2109" s="4">
        <v>0</v>
      </c>
      <c r="AL2109" t="s">
        <v>3216</v>
      </c>
      <c r="AM2109" t="s">
        <v>13</v>
      </c>
    </row>
    <row r="2110" spans="1:39" x14ac:dyDescent="0.25">
      <c r="A2110" t="s">
        <v>2182</v>
      </c>
      <c r="B2110" t="s">
        <v>2160</v>
      </c>
      <c r="C2110" t="s">
        <v>3</v>
      </c>
      <c r="D2110" t="s">
        <v>2266</v>
      </c>
      <c r="E2110" t="str">
        <f>_xlfn.XLOOKUP(D2110,Planilha2!A:A,Planilha2!B:B)</f>
        <v>Arena Manut</v>
      </c>
      <c r="F2110" s="2">
        <v>45352</v>
      </c>
      <c r="G2110" t="s">
        <v>1524</v>
      </c>
      <c r="H2110" s="10" t="s">
        <v>5708</v>
      </c>
      <c r="I2110" t="s">
        <v>3119</v>
      </c>
      <c r="J2110" t="s">
        <v>3120</v>
      </c>
      <c r="K2110" t="s">
        <v>338</v>
      </c>
      <c r="L2110" t="str">
        <f t="shared" si="64"/>
        <v>Locação</v>
      </c>
      <c r="M2110" t="s">
        <v>0</v>
      </c>
      <c r="N2110" t="s">
        <v>0</v>
      </c>
      <c r="O2110" t="s">
        <v>2165</v>
      </c>
      <c r="P2110">
        <v>2118</v>
      </c>
      <c r="Q2110" t="str">
        <f>_xlfn.XLOOKUP(P2110,Planilha1!$A$2:$A$3,Planilha1!$B$2:$B$3)</f>
        <v>Arena</v>
      </c>
      <c r="R2110" t="s">
        <v>0</v>
      </c>
      <c r="S2110" s="3">
        <v>1</v>
      </c>
      <c r="T2110" t="s">
        <v>210</v>
      </c>
      <c r="U2110" s="3">
        <v>1</v>
      </c>
      <c r="V2110" t="s">
        <v>210</v>
      </c>
      <c r="W2110" s="4">
        <v>924</v>
      </c>
      <c r="X2110" s="17">
        <f t="shared" si="65"/>
        <v>924</v>
      </c>
      <c r="Y2110" t="s">
        <v>11</v>
      </c>
      <c r="Z2110" s="3">
        <v>1</v>
      </c>
      <c r="AA2110" s="3">
        <v>0</v>
      </c>
      <c r="AB2110" s="3">
        <v>0</v>
      </c>
      <c r="AC2110" s="3">
        <v>0</v>
      </c>
      <c r="AD2110" s="4">
        <v>0</v>
      </c>
      <c r="AE2110" s="3">
        <v>0</v>
      </c>
      <c r="AF2110" s="4">
        <v>0</v>
      </c>
      <c r="AG2110" s="3">
        <v>1</v>
      </c>
      <c r="AH2110" s="4">
        <v>0</v>
      </c>
      <c r="AI2110" s="4">
        <v>0</v>
      </c>
      <c r="AJ2110" s="4">
        <v>0</v>
      </c>
      <c r="AK2110" s="4">
        <v>0</v>
      </c>
      <c r="AL2110" t="s">
        <v>3216</v>
      </c>
      <c r="AM2110" t="s">
        <v>13</v>
      </c>
    </row>
    <row r="2111" spans="1:39" x14ac:dyDescent="0.25">
      <c r="A2111" t="s">
        <v>2185</v>
      </c>
      <c r="B2111" t="s">
        <v>2160</v>
      </c>
      <c r="C2111" t="s">
        <v>3</v>
      </c>
      <c r="D2111" t="s">
        <v>2266</v>
      </c>
      <c r="E2111" t="str">
        <f>_xlfn.XLOOKUP(D2111,Planilha2!A:A,Planilha2!B:B)</f>
        <v>Arena Manut</v>
      </c>
      <c r="F2111" s="2">
        <v>45352</v>
      </c>
      <c r="G2111" t="s">
        <v>1524</v>
      </c>
      <c r="H2111" s="10" t="s">
        <v>5708</v>
      </c>
      <c r="I2111" t="s">
        <v>3119</v>
      </c>
      <c r="J2111" t="s">
        <v>3120</v>
      </c>
      <c r="K2111" t="s">
        <v>338</v>
      </c>
      <c r="L2111" t="str">
        <f t="shared" si="64"/>
        <v>Locação</v>
      </c>
      <c r="M2111" t="s">
        <v>0</v>
      </c>
      <c r="N2111" t="s">
        <v>0</v>
      </c>
      <c r="O2111" t="s">
        <v>2165</v>
      </c>
      <c r="P2111">
        <v>2118</v>
      </c>
      <c r="Q2111" t="str">
        <f>_xlfn.XLOOKUP(P2111,Planilha1!$A$2:$A$3,Planilha1!$B$2:$B$3)</f>
        <v>Arena</v>
      </c>
      <c r="R2111" t="s">
        <v>0</v>
      </c>
      <c r="S2111" s="3">
        <v>1</v>
      </c>
      <c r="T2111" t="s">
        <v>210</v>
      </c>
      <c r="U2111" s="3">
        <v>1</v>
      </c>
      <c r="V2111" t="s">
        <v>210</v>
      </c>
      <c r="W2111" s="4">
        <v>924</v>
      </c>
      <c r="X2111" s="17">
        <f t="shared" si="65"/>
        <v>924</v>
      </c>
      <c r="Y2111" t="s">
        <v>11</v>
      </c>
      <c r="Z2111" s="3">
        <v>1</v>
      </c>
      <c r="AA2111" s="3">
        <v>0</v>
      </c>
      <c r="AB2111" s="3">
        <v>0</v>
      </c>
      <c r="AC2111" s="3">
        <v>0</v>
      </c>
      <c r="AD2111" s="4">
        <v>0</v>
      </c>
      <c r="AE2111" s="3">
        <v>0</v>
      </c>
      <c r="AF2111" s="4">
        <v>0</v>
      </c>
      <c r="AG2111" s="3">
        <v>1</v>
      </c>
      <c r="AH2111" s="4">
        <v>0</v>
      </c>
      <c r="AI2111" s="4">
        <v>0</v>
      </c>
      <c r="AJ2111" s="4">
        <v>0</v>
      </c>
      <c r="AK2111" s="4">
        <v>0</v>
      </c>
      <c r="AL2111" t="s">
        <v>3216</v>
      </c>
      <c r="AM2111" t="s">
        <v>13</v>
      </c>
    </row>
    <row r="2112" spans="1:39" x14ac:dyDescent="0.25">
      <c r="A2112" t="s">
        <v>2188</v>
      </c>
      <c r="B2112" t="s">
        <v>2160</v>
      </c>
      <c r="C2112" t="s">
        <v>3</v>
      </c>
      <c r="D2112" t="s">
        <v>2266</v>
      </c>
      <c r="E2112" t="str">
        <f>_xlfn.XLOOKUP(D2112,Planilha2!A:A,Planilha2!B:B)</f>
        <v>Arena Manut</v>
      </c>
      <c r="F2112" s="2">
        <v>45352</v>
      </c>
      <c r="G2112" t="s">
        <v>1524</v>
      </c>
      <c r="H2112" s="10" t="s">
        <v>5708</v>
      </c>
      <c r="I2112" t="s">
        <v>3119</v>
      </c>
      <c r="J2112" t="s">
        <v>3120</v>
      </c>
      <c r="K2112" t="s">
        <v>338</v>
      </c>
      <c r="L2112" t="str">
        <f t="shared" si="64"/>
        <v>Locação</v>
      </c>
      <c r="M2112" t="s">
        <v>0</v>
      </c>
      <c r="N2112" t="s">
        <v>0</v>
      </c>
      <c r="O2112" t="s">
        <v>2165</v>
      </c>
      <c r="P2112">
        <v>2118</v>
      </c>
      <c r="Q2112" t="str">
        <f>_xlfn.XLOOKUP(P2112,Planilha1!$A$2:$A$3,Planilha1!$B$2:$B$3)</f>
        <v>Arena</v>
      </c>
      <c r="R2112" t="s">
        <v>0</v>
      </c>
      <c r="S2112" s="3">
        <v>1</v>
      </c>
      <c r="T2112" t="s">
        <v>210</v>
      </c>
      <c r="U2112" s="3">
        <v>1</v>
      </c>
      <c r="V2112" t="s">
        <v>210</v>
      </c>
      <c r="W2112" s="4">
        <v>924</v>
      </c>
      <c r="X2112" s="17">
        <f t="shared" si="65"/>
        <v>924</v>
      </c>
      <c r="Y2112" t="s">
        <v>11</v>
      </c>
      <c r="Z2112" s="3">
        <v>1</v>
      </c>
      <c r="AA2112" s="3">
        <v>0</v>
      </c>
      <c r="AB2112" s="3">
        <v>0</v>
      </c>
      <c r="AC2112" s="3">
        <v>0</v>
      </c>
      <c r="AD2112" s="4">
        <v>0</v>
      </c>
      <c r="AE2112" s="3">
        <v>0</v>
      </c>
      <c r="AF2112" s="4">
        <v>0</v>
      </c>
      <c r="AG2112" s="3">
        <v>1</v>
      </c>
      <c r="AH2112" s="4">
        <v>0</v>
      </c>
      <c r="AI2112" s="4">
        <v>0</v>
      </c>
      <c r="AJ2112" s="4">
        <v>0</v>
      </c>
      <c r="AK2112" s="4">
        <v>0</v>
      </c>
      <c r="AL2112" t="s">
        <v>3216</v>
      </c>
      <c r="AM2112" t="s">
        <v>13</v>
      </c>
    </row>
    <row r="2113" spans="1:39" x14ac:dyDescent="0.25">
      <c r="A2113" t="s">
        <v>2189</v>
      </c>
      <c r="B2113" t="s">
        <v>2160</v>
      </c>
      <c r="C2113" t="s">
        <v>3</v>
      </c>
      <c r="D2113" t="s">
        <v>2266</v>
      </c>
      <c r="E2113" t="str">
        <f>_xlfn.XLOOKUP(D2113,Planilha2!A:A,Planilha2!B:B)</f>
        <v>Arena Manut</v>
      </c>
      <c r="F2113" s="2">
        <v>45352</v>
      </c>
      <c r="G2113" t="s">
        <v>1524</v>
      </c>
      <c r="H2113" s="10" t="s">
        <v>5708</v>
      </c>
      <c r="I2113" t="s">
        <v>3119</v>
      </c>
      <c r="J2113" t="s">
        <v>3120</v>
      </c>
      <c r="K2113" t="s">
        <v>338</v>
      </c>
      <c r="L2113" t="str">
        <f t="shared" si="64"/>
        <v>Locação</v>
      </c>
      <c r="M2113" t="s">
        <v>0</v>
      </c>
      <c r="N2113" t="s">
        <v>0</v>
      </c>
      <c r="O2113" t="s">
        <v>2165</v>
      </c>
      <c r="P2113">
        <v>2118</v>
      </c>
      <c r="Q2113" t="str">
        <f>_xlfn.XLOOKUP(P2113,Planilha1!$A$2:$A$3,Planilha1!$B$2:$B$3)</f>
        <v>Arena</v>
      </c>
      <c r="R2113" t="s">
        <v>0</v>
      </c>
      <c r="S2113" s="3">
        <v>1</v>
      </c>
      <c r="T2113" t="s">
        <v>210</v>
      </c>
      <c r="U2113" s="3">
        <v>1</v>
      </c>
      <c r="V2113" t="s">
        <v>210</v>
      </c>
      <c r="W2113" s="4">
        <v>924</v>
      </c>
      <c r="X2113" s="17">
        <f t="shared" si="65"/>
        <v>924</v>
      </c>
      <c r="Y2113" t="s">
        <v>11</v>
      </c>
      <c r="Z2113" s="3">
        <v>1</v>
      </c>
      <c r="AA2113" s="3">
        <v>0</v>
      </c>
      <c r="AB2113" s="3">
        <v>0</v>
      </c>
      <c r="AC2113" s="3">
        <v>0</v>
      </c>
      <c r="AD2113" s="4">
        <v>0</v>
      </c>
      <c r="AE2113" s="3">
        <v>1</v>
      </c>
      <c r="AF2113" s="4">
        <v>924</v>
      </c>
      <c r="AG2113" s="3">
        <v>1</v>
      </c>
      <c r="AH2113" s="4">
        <v>0</v>
      </c>
      <c r="AI2113" s="4">
        <v>0</v>
      </c>
      <c r="AJ2113" s="4">
        <v>0</v>
      </c>
      <c r="AK2113" s="4">
        <v>0</v>
      </c>
      <c r="AL2113" t="s">
        <v>3216</v>
      </c>
      <c r="AM2113" t="s">
        <v>13</v>
      </c>
    </row>
    <row r="2114" spans="1:39" x14ac:dyDescent="0.25">
      <c r="A2114" t="s">
        <v>2193</v>
      </c>
      <c r="B2114" t="s">
        <v>2160</v>
      </c>
      <c r="C2114" t="s">
        <v>3</v>
      </c>
      <c r="D2114" t="s">
        <v>2266</v>
      </c>
      <c r="E2114" t="str">
        <f>_xlfn.XLOOKUP(D2114,Planilha2!A:A,Planilha2!B:B)</f>
        <v>Arena Manut</v>
      </c>
      <c r="F2114" s="2">
        <v>45352</v>
      </c>
      <c r="G2114" t="s">
        <v>1524</v>
      </c>
      <c r="H2114" s="10" t="s">
        <v>5708</v>
      </c>
      <c r="I2114" t="s">
        <v>3119</v>
      </c>
      <c r="J2114" t="s">
        <v>3120</v>
      </c>
      <c r="K2114" t="s">
        <v>338</v>
      </c>
      <c r="L2114" t="str">
        <f t="shared" si="64"/>
        <v>Locação</v>
      </c>
      <c r="M2114" t="s">
        <v>0</v>
      </c>
      <c r="N2114" t="s">
        <v>0</v>
      </c>
      <c r="O2114" t="s">
        <v>2165</v>
      </c>
      <c r="P2114">
        <v>2118</v>
      </c>
      <c r="Q2114" t="str">
        <f>_xlfn.XLOOKUP(P2114,Planilha1!$A$2:$A$3,Planilha1!$B$2:$B$3)</f>
        <v>Arena</v>
      </c>
      <c r="R2114" t="s">
        <v>0</v>
      </c>
      <c r="S2114" s="3">
        <v>1</v>
      </c>
      <c r="T2114" t="s">
        <v>210</v>
      </c>
      <c r="U2114" s="3">
        <v>1</v>
      </c>
      <c r="V2114" t="s">
        <v>210</v>
      </c>
      <c r="W2114" s="4">
        <v>924</v>
      </c>
      <c r="X2114" s="17">
        <f t="shared" si="65"/>
        <v>924</v>
      </c>
      <c r="Y2114" t="s">
        <v>11</v>
      </c>
      <c r="Z2114" s="3">
        <v>1</v>
      </c>
      <c r="AA2114" s="3">
        <v>0</v>
      </c>
      <c r="AB2114" s="3">
        <v>0</v>
      </c>
      <c r="AC2114" s="3">
        <v>0</v>
      </c>
      <c r="AD2114" s="4">
        <v>0</v>
      </c>
      <c r="AE2114" s="3">
        <v>1</v>
      </c>
      <c r="AF2114" s="4">
        <v>924</v>
      </c>
      <c r="AG2114" s="3">
        <v>1</v>
      </c>
      <c r="AH2114" s="4">
        <v>0</v>
      </c>
      <c r="AI2114" s="4">
        <v>0</v>
      </c>
      <c r="AJ2114" s="4">
        <v>0</v>
      </c>
      <c r="AK2114" s="4">
        <v>0</v>
      </c>
      <c r="AL2114" t="s">
        <v>3216</v>
      </c>
      <c r="AM2114" t="s">
        <v>13</v>
      </c>
    </row>
    <row r="2115" spans="1:39" x14ac:dyDescent="0.25">
      <c r="A2115" t="s">
        <v>2194</v>
      </c>
      <c r="B2115" t="s">
        <v>2160</v>
      </c>
      <c r="C2115" t="s">
        <v>3</v>
      </c>
      <c r="D2115" t="s">
        <v>2266</v>
      </c>
      <c r="E2115" t="str">
        <f>_xlfn.XLOOKUP(D2115,Planilha2!A:A,Planilha2!B:B)</f>
        <v>Arena Manut</v>
      </c>
      <c r="F2115" s="2">
        <v>45352</v>
      </c>
      <c r="G2115" t="s">
        <v>1524</v>
      </c>
      <c r="H2115" s="10" t="s">
        <v>5708</v>
      </c>
      <c r="I2115" t="s">
        <v>3119</v>
      </c>
      <c r="J2115" t="s">
        <v>3120</v>
      </c>
      <c r="K2115" t="s">
        <v>338</v>
      </c>
      <c r="L2115" t="str">
        <f t="shared" ref="L2115:L2178" si="66">IF(LEFT(K2115,1)="s","Serviço",IF(LEFT(K2115,1)="l","Locação","Material"))</f>
        <v>Locação</v>
      </c>
      <c r="M2115" t="s">
        <v>0</v>
      </c>
      <c r="N2115" t="s">
        <v>0</v>
      </c>
      <c r="O2115" t="s">
        <v>2165</v>
      </c>
      <c r="P2115">
        <v>2118</v>
      </c>
      <c r="Q2115" t="str">
        <f>_xlfn.XLOOKUP(P2115,Planilha1!$A$2:$A$3,Planilha1!$B$2:$B$3)</f>
        <v>Arena</v>
      </c>
      <c r="R2115" t="s">
        <v>0</v>
      </c>
      <c r="S2115" s="3">
        <v>1</v>
      </c>
      <c r="T2115" t="s">
        <v>210</v>
      </c>
      <c r="U2115" s="3">
        <v>1</v>
      </c>
      <c r="V2115" t="s">
        <v>210</v>
      </c>
      <c r="W2115" s="4">
        <v>924</v>
      </c>
      <c r="X2115" s="17">
        <f t="shared" ref="X2115:X2178" si="67">W2115*S2115/Z2115</f>
        <v>924</v>
      </c>
      <c r="Y2115" t="s">
        <v>11</v>
      </c>
      <c r="Z2115" s="3">
        <v>1</v>
      </c>
      <c r="AA2115" s="3">
        <v>0</v>
      </c>
      <c r="AB2115" s="3">
        <v>0</v>
      </c>
      <c r="AC2115" s="3">
        <v>1</v>
      </c>
      <c r="AD2115" s="4">
        <v>0</v>
      </c>
      <c r="AE2115" s="3">
        <v>1</v>
      </c>
      <c r="AF2115" s="4">
        <v>924</v>
      </c>
      <c r="AG2115" s="3">
        <v>1</v>
      </c>
      <c r="AH2115" s="4">
        <v>0</v>
      </c>
      <c r="AI2115" s="4">
        <v>0</v>
      </c>
      <c r="AJ2115" s="4">
        <v>0</v>
      </c>
      <c r="AK2115" s="4">
        <v>0</v>
      </c>
      <c r="AL2115" t="s">
        <v>3216</v>
      </c>
      <c r="AM2115" t="s">
        <v>13</v>
      </c>
    </row>
    <row r="2116" spans="1:39" x14ac:dyDescent="0.25">
      <c r="A2116" t="s">
        <v>2195</v>
      </c>
      <c r="B2116" t="s">
        <v>2160</v>
      </c>
      <c r="C2116" t="s">
        <v>3</v>
      </c>
      <c r="D2116" t="s">
        <v>2266</v>
      </c>
      <c r="E2116" t="str">
        <f>_xlfn.XLOOKUP(D2116,Planilha2!A:A,Planilha2!B:B)</f>
        <v>Arena Manut</v>
      </c>
      <c r="F2116" s="2">
        <v>45352</v>
      </c>
      <c r="G2116" t="s">
        <v>1524</v>
      </c>
      <c r="H2116" s="10" t="s">
        <v>5708</v>
      </c>
      <c r="I2116" t="s">
        <v>3119</v>
      </c>
      <c r="J2116" t="s">
        <v>3120</v>
      </c>
      <c r="K2116" t="s">
        <v>338</v>
      </c>
      <c r="L2116" t="str">
        <f t="shared" si="66"/>
        <v>Locação</v>
      </c>
      <c r="M2116" t="s">
        <v>0</v>
      </c>
      <c r="N2116" t="s">
        <v>0</v>
      </c>
      <c r="O2116" t="s">
        <v>2165</v>
      </c>
      <c r="P2116">
        <v>2118</v>
      </c>
      <c r="Q2116" t="str">
        <f>_xlfn.XLOOKUP(P2116,Planilha1!$A$2:$A$3,Planilha1!$B$2:$B$3)</f>
        <v>Arena</v>
      </c>
      <c r="R2116" t="s">
        <v>0</v>
      </c>
      <c r="S2116" s="3">
        <v>1</v>
      </c>
      <c r="T2116" t="s">
        <v>210</v>
      </c>
      <c r="U2116" s="3">
        <v>1</v>
      </c>
      <c r="V2116" t="s">
        <v>210</v>
      </c>
      <c r="W2116" s="4">
        <v>924</v>
      </c>
      <c r="X2116" s="17">
        <f t="shared" si="67"/>
        <v>924</v>
      </c>
      <c r="Y2116" t="s">
        <v>11</v>
      </c>
      <c r="Z2116" s="3">
        <v>1</v>
      </c>
      <c r="AA2116" s="3">
        <v>0</v>
      </c>
      <c r="AB2116" s="3">
        <v>0</v>
      </c>
      <c r="AC2116" s="3">
        <v>1</v>
      </c>
      <c r="AD2116" s="4">
        <v>0</v>
      </c>
      <c r="AE2116" s="3">
        <v>1</v>
      </c>
      <c r="AF2116" s="4">
        <v>924</v>
      </c>
      <c r="AG2116" s="3">
        <v>1</v>
      </c>
      <c r="AH2116" s="4">
        <v>0</v>
      </c>
      <c r="AI2116" s="4">
        <v>0</v>
      </c>
      <c r="AJ2116" s="4">
        <v>0</v>
      </c>
      <c r="AK2116" s="4">
        <v>0</v>
      </c>
      <c r="AL2116" t="s">
        <v>3216</v>
      </c>
      <c r="AM2116" t="s">
        <v>13</v>
      </c>
    </row>
    <row r="2117" spans="1:39" x14ac:dyDescent="0.25">
      <c r="A2117" t="s">
        <v>2196</v>
      </c>
      <c r="B2117" t="s">
        <v>2160</v>
      </c>
      <c r="C2117" t="s">
        <v>3</v>
      </c>
      <c r="D2117" t="s">
        <v>2266</v>
      </c>
      <c r="E2117" t="str">
        <f>_xlfn.XLOOKUP(D2117,Planilha2!A:A,Planilha2!B:B)</f>
        <v>Arena Manut</v>
      </c>
      <c r="F2117" s="2">
        <v>45352</v>
      </c>
      <c r="G2117" t="s">
        <v>1524</v>
      </c>
      <c r="H2117" s="10" t="s">
        <v>5708</v>
      </c>
      <c r="I2117" t="s">
        <v>3119</v>
      </c>
      <c r="J2117" t="s">
        <v>3120</v>
      </c>
      <c r="K2117" t="s">
        <v>338</v>
      </c>
      <c r="L2117" t="str">
        <f t="shared" si="66"/>
        <v>Locação</v>
      </c>
      <c r="M2117" t="s">
        <v>0</v>
      </c>
      <c r="N2117" t="s">
        <v>0</v>
      </c>
      <c r="O2117" t="s">
        <v>2165</v>
      </c>
      <c r="P2117">
        <v>2118</v>
      </c>
      <c r="Q2117" t="str">
        <f>_xlfn.XLOOKUP(P2117,Planilha1!$A$2:$A$3,Planilha1!$B$2:$B$3)</f>
        <v>Arena</v>
      </c>
      <c r="R2117" t="s">
        <v>0</v>
      </c>
      <c r="S2117" s="3">
        <v>1</v>
      </c>
      <c r="T2117" t="s">
        <v>210</v>
      </c>
      <c r="U2117" s="3">
        <v>1</v>
      </c>
      <c r="V2117" t="s">
        <v>210</v>
      </c>
      <c r="W2117" s="4">
        <v>924</v>
      </c>
      <c r="X2117" s="17">
        <f t="shared" si="67"/>
        <v>924</v>
      </c>
      <c r="Y2117" t="s">
        <v>11</v>
      </c>
      <c r="Z2117" s="3">
        <v>1</v>
      </c>
      <c r="AA2117" s="3">
        <v>0</v>
      </c>
      <c r="AB2117" s="3">
        <v>0</v>
      </c>
      <c r="AC2117" s="3">
        <v>1</v>
      </c>
      <c r="AD2117" s="4">
        <v>0</v>
      </c>
      <c r="AE2117" s="3">
        <v>1</v>
      </c>
      <c r="AF2117" s="4">
        <v>924</v>
      </c>
      <c r="AG2117" s="3">
        <v>1</v>
      </c>
      <c r="AH2117" s="4">
        <v>0</v>
      </c>
      <c r="AI2117" s="4">
        <v>0</v>
      </c>
      <c r="AJ2117" s="4">
        <v>0</v>
      </c>
      <c r="AK2117" s="4">
        <v>0</v>
      </c>
      <c r="AL2117" t="s">
        <v>3216</v>
      </c>
      <c r="AM2117" t="s">
        <v>13</v>
      </c>
    </row>
    <row r="2118" spans="1:39" x14ac:dyDescent="0.25">
      <c r="A2118" t="s">
        <v>2204</v>
      </c>
      <c r="B2118" t="s">
        <v>2160</v>
      </c>
      <c r="C2118" t="s">
        <v>3</v>
      </c>
      <c r="D2118" t="s">
        <v>2266</v>
      </c>
      <c r="E2118" t="str">
        <f>_xlfn.XLOOKUP(D2118,Planilha2!A:A,Planilha2!B:B)</f>
        <v>Arena Manut</v>
      </c>
      <c r="F2118" s="2">
        <v>45352</v>
      </c>
      <c r="G2118" t="s">
        <v>1524</v>
      </c>
      <c r="H2118" s="10" t="s">
        <v>5708</v>
      </c>
      <c r="I2118" t="s">
        <v>3119</v>
      </c>
      <c r="J2118" t="s">
        <v>3120</v>
      </c>
      <c r="K2118" t="s">
        <v>338</v>
      </c>
      <c r="L2118" t="str">
        <f t="shared" si="66"/>
        <v>Locação</v>
      </c>
      <c r="M2118" t="s">
        <v>0</v>
      </c>
      <c r="N2118" t="s">
        <v>0</v>
      </c>
      <c r="O2118" t="s">
        <v>2165</v>
      </c>
      <c r="P2118">
        <v>2118</v>
      </c>
      <c r="Q2118" t="str">
        <f>_xlfn.XLOOKUP(P2118,Planilha1!$A$2:$A$3,Planilha1!$B$2:$B$3)</f>
        <v>Arena</v>
      </c>
      <c r="R2118" t="s">
        <v>0</v>
      </c>
      <c r="S2118" s="3">
        <v>1</v>
      </c>
      <c r="T2118" t="s">
        <v>210</v>
      </c>
      <c r="U2118" s="3">
        <v>1</v>
      </c>
      <c r="V2118" t="s">
        <v>210</v>
      </c>
      <c r="W2118" s="4">
        <v>924</v>
      </c>
      <c r="X2118" s="17">
        <f t="shared" si="67"/>
        <v>924</v>
      </c>
      <c r="Y2118" t="s">
        <v>11</v>
      </c>
      <c r="Z2118" s="3">
        <v>1</v>
      </c>
      <c r="AA2118" s="3">
        <v>0</v>
      </c>
      <c r="AB2118" s="3">
        <v>0</v>
      </c>
      <c r="AC2118" s="3">
        <v>1</v>
      </c>
      <c r="AD2118" s="4">
        <v>0</v>
      </c>
      <c r="AE2118" s="3">
        <v>1</v>
      </c>
      <c r="AF2118" s="4">
        <v>924</v>
      </c>
      <c r="AG2118" s="3">
        <v>1</v>
      </c>
      <c r="AH2118" s="4">
        <v>0</v>
      </c>
      <c r="AI2118" s="4">
        <v>0</v>
      </c>
      <c r="AJ2118" s="4">
        <v>0</v>
      </c>
      <c r="AK2118" s="4">
        <v>0</v>
      </c>
      <c r="AL2118" t="s">
        <v>3216</v>
      </c>
      <c r="AM2118" t="s">
        <v>13</v>
      </c>
    </row>
    <row r="2119" spans="1:39" x14ac:dyDescent="0.25">
      <c r="A2119" t="s">
        <v>2205</v>
      </c>
      <c r="B2119" t="s">
        <v>2160</v>
      </c>
      <c r="C2119" t="s">
        <v>3</v>
      </c>
      <c r="D2119" t="s">
        <v>2266</v>
      </c>
      <c r="E2119" t="str">
        <f>_xlfn.XLOOKUP(D2119,Planilha2!A:A,Planilha2!B:B)</f>
        <v>Arena Manut</v>
      </c>
      <c r="F2119" s="2">
        <v>45352</v>
      </c>
      <c r="G2119" t="s">
        <v>1524</v>
      </c>
      <c r="H2119" s="10" t="s">
        <v>5708</v>
      </c>
      <c r="I2119" t="s">
        <v>3119</v>
      </c>
      <c r="J2119" t="s">
        <v>3120</v>
      </c>
      <c r="K2119" t="s">
        <v>338</v>
      </c>
      <c r="L2119" t="str">
        <f t="shared" si="66"/>
        <v>Locação</v>
      </c>
      <c r="M2119" t="s">
        <v>0</v>
      </c>
      <c r="N2119" t="s">
        <v>0</v>
      </c>
      <c r="O2119" t="s">
        <v>2165</v>
      </c>
      <c r="P2119">
        <v>2118</v>
      </c>
      <c r="Q2119" t="str">
        <f>_xlfn.XLOOKUP(P2119,Planilha1!$A$2:$A$3,Planilha1!$B$2:$B$3)</f>
        <v>Arena</v>
      </c>
      <c r="R2119" t="s">
        <v>0</v>
      </c>
      <c r="S2119" s="3">
        <v>1</v>
      </c>
      <c r="T2119" t="s">
        <v>210</v>
      </c>
      <c r="U2119" s="3">
        <v>1</v>
      </c>
      <c r="V2119" t="s">
        <v>210</v>
      </c>
      <c r="W2119" s="4">
        <v>924</v>
      </c>
      <c r="X2119" s="17">
        <f t="shared" si="67"/>
        <v>924</v>
      </c>
      <c r="Y2119" t="s">
        <v>11</v>
      </c>
      <c r="Z2119" s="3">
        <v>1</v>
      </c>
      <c r="AA2119" s="3">
        <v>0</v>
      </c>
      <c r="AB2119" s="3">
        <v>0</v>
      </c>
      <c r="AC2119" s="3">
        <v>1</v>
      </c>
      <c r="AD2119" s="4">
        <v>0</v>
      </c>
      <c r="AE2119" s="3">
        <v>1</v>
      </c>
      <c r="AF2119" s="4">
        <v>924</v>
      </c>
      <c r="AG2119" s="3">
        <v>1</v>
      </c>
      <c r="AH2119" s="4">
        <v>0</v>
      </c>
      <c r="AI2119" s="4">
        <v>0</v>
      </c>
      <c r="AJ2119" s="4">
        <v>0</v>
      </c>
      <c r="AK2119" s="4">
        <v>0</v>
      </c>
      <c r="AL2119" t="s">
        <v>3216</v>
      </c>
      <c r="AM2119" t="s">
        <v>13</v>
      </c>
    </row>
    <row r="2120" spans="1:39" x14ac:dyDescent="0.25">
      <c r="A2120" t="s">
        <v>2159</v>
      </c>
      <c r="B2120" t="s">
        <v>2160</v>
      </c>
      <c r="C2120" t="s">
        <v>3</v>
      </c>
      <c r="D2120" t="s">
        <v>3217</v>
      </c>
      <c r="E2120" t="str">
        <f>_xlfn.XLOOKUP(D2120,Planilha2!A:A,Planilha2!B:B)</f>
        <v>SANT Marketing</v>
      </c>
      <c r="F2120" s="2">
        <v>45352</v>
      </c>
      <c r="G2120" t="s">
        <v>2242</v>
      </c>
      <c r="H2120" s="10" t="s">
        <v>5737</v>
      </c>
      <c r="I2120" t="s">
        <v>2243</v>
      </c>
      <c r="J2120" t="s">
        <v>2244</v>
      </c>
      <c r="K2120" t="s">
        <v>1644</v>
      </c>
      <c r="L2120" t="str">
        <f t="shared" si="66"/>
        <v>Serviço</v>
      </c>
      <c r="M2120" t="s">
        <v>23</v>
      </c>
      <c r="N2120" t="s">
        <v>0</v>
      </c>
      <c r="O2120" t="s">
        <v>2165</v>
      </c>
      <c r="P2120">
        <v>1118</v>
      </c>
      <c r="Q2120" t="str">
        <f>_xlfn.XLOOKUP(P2120,Planilha1!$A$2:$A$3,Planilha1!$B$2:$B$3)</f>
        <v>Riocentro</v>
      </c>
      <c r="R2120" t="s">
        <v>0</v>
      </c>
      <c r="S2120" s="3">
        <v>1</v>
      </c>
      <c r="T2120" t="s">
        <v>10</v>
      </c>
      <c r="U2120" s="3">
        <v>1</v>
      </c>
      <c r="V2120" t="s">
        <v>10</v>
      </c>
      <c r="W2120" s="4">
        <v>9500</v>
      </c>
      <c r="X2120" s="17">
        <f t="shared" si="67"/>
        <v>9500</v>
      </c>
      <c r="Y2120" t="s">
        <v>11</v>
      </c>
      <c r="Z2120" s="3">
        <v>1</v>
      </c>
      <c r="AA2120" s="3">
        <v>0</v>
      </c>
      <c r="AB2120" s="3">
        <v>0</v>
      </c>
      <c r="AC2120" s="3">
        <v>0</v>
      </c>
      <c r="AD2120" s="4">
        <v>0</v>
      </c>
      <c r="AE2120" s="3">
        <v>0</v>
      </c>
      <c r="AF2120" s="4">
        <v>0</v>
      </c>
      <c r="AG2120" s="3">
        <v>1</v>
      </c>
      <c r="AH2120" s="4">
        <v>0</v>
      </c>
      <c r="AI2120" s="4">
        <v>0</v>
      </c>
      <c r="AJ2120" s="4">
        <v>0</v>
      </c>
      <c r="AK2120" s="4">
        <v>0</v>
      </c>
      <c r="AL2120" t="s">
        <v>3218</v>
      </c>
      <c r="AM2120" t="s">
        <v>13</v>
      </c>
    </row>
    <row r="2121" spans="1:39" x14ac:dyDescent="0.25">
      <c r="A2121" t="s">
        <v>2159</v>
      </c>
      <c r="B2121" t="s">
        <v>2160</v>
      </c>
      <c r="C2121" t="s">
        <v>3</v>
      </c>
      <c r="D2121" t="s">
        <v>2266</v>
      </c>
      <c r="E2121" t="str">
        <f>_xlfn.XLOOKUP(D2121,Planilha2!A:A,Planilha2!B:B)</f>
        <v>Arena Manut</v>
      </c>
      <c r="F2121" s="2">
        <v>45352</v>
      </c>
      <c r="G2121" t="s">
        <v>620</v>
      </c>
      <c r="H2121" s="10" t="s">
        <v>5623</v>
      </c>
      <c r="I2121" t="s">
        <v>40</v>
      </c>
      <c r="J2121" t="s">
        <v>2267</v>
      </c>
      <c r="K2121" t="s">
        <v>8</v>
      </c>
      <c r="L2121" t="str">
        <f t="shared" si="66"/>
        <v>Serviço</v>
      </c>
      <c r="M2121" t="s">
        <v>0</v>
      </c>
      <c r="N2121" t="s">
        <v>0</v>
      </c>
      <c r="O2121" t="s">
        <v>3197</v>
      </c>
      <c r="P2121">
        <v>2118</v>
      </c>
      <c r="Q2121" t="str">
        <f>_xlfn.XLOOKUP(P2121,Planilha1!$A$2:$A$3,Planilha1!$B$2:$B$3)</f>
        <v>Arena</v>
      </c>
      <c r="R2121" t="s">
        <v>0</v>
      </c>
      <c r="S2121" s="3">
        <v>1</v>
      </c>
      <c r="T2121" t="s">
        <v>10</v>
      </c>
      <c r="U2121" s="3">
        <v>1</v>
      </c>
      <c r="V2121" t="s">
        <v>10</v>
      </c>
      <c r="W2121" s="4">
        <v>13980</v>
      </c>
      <c r="X2121" s="17">
        <f t="shared" si="67"/>
        <v>13980</v>
      </c>
      <c r="Y2121" t="s">
        <v>11</v>
      </c>
      <c r="Z2121" s="3">
        <v>1</v>
      </c>
      <c r="AA2121" s="3">
        <v>0</v>
      </c>
      <c r="AB2121" s="3">
        <v>0</v>
      </c>
      <c r="AC2121" s="3">
        <v>1</v>
      </c>
      <c r="AD2121" s="4">
        <v>0</v>
      </c>
      <c r="AE2121" s="3">
        <v>1</v>
      </c>
      <c r="AF2121" s="4">
        <v>13980</v>
      </c>
      <c r="AG2121" s="3">
        <v>1</v>
      </c>
      <c r="AH2121" s="4">
        <v>0</v>
      </c>
      <c r="AI2121" s="4">
        <v>0</v>
      </c>
      <c r="AJ2121" s="4">
        <v>0</v>
      </c>
      <c r="AK2121" s="4">
        <v>0</v>
      </c>
      <c r="AL2121" t="s">
        <v>3219</v>
      </c>
      <c r="AM2121" t="s">
        <v>13</v>
      </c>
    </row>
    <row r="2122" spans="1:39" x14ac:dyDescent="0.25">
      <c r="A2122" t="s">
        <v>2159</v>
      </c>
      <c r="B2122" t="s">
        <v>2160</v>
      </c>
      <c r="C2122" t="s">
        <v>3</v>
      </c>
      <c r="D2122" t="s">
        <v>2161</v>
      </c>
      <c r="E2122" t="str">
        <f>_xlfn.XLOOKUP(D2122,Planilha2!A:A,Planilha2!B:B)</f>
        <v>CC Manutençao</v>
      </c>
      <c r="F2122" s="2">
        <v>45352</v>
      </c>
      <c r="G2122" t="s">
        <v>3220</v>
      </c>
      <c r="H2122" s="10" t="s">
        <v>5839</v>
      </c>
      <c r="I2122" t="s">
        <v>3221</v>
      </c>
      <c r="J2122" t="s">
        <v>3222</v>
      </c>
      <c r="K2122" t="s">
        <v>2541</v>
      </c>
      <c r="L2122" t="str">
        <f t="shared" si="66"/>
        <v>Material</v>
      </c>
      <c r="M2122" t="s">
        <v>0</v>
      </c>
      <c r="N2122" t="s">
        <v>0</v>
      </c>
      <c r="O2122" t="s">
        <v>2165</v>
      </c>
      <c r="P2122">
        <v>1118</v>
      </c>
      <c r="Q2122" t="str">
        <f>_xlfn.XLOOKUP(P2122,Planilha1!$A$2:$A$3,Planilha1!$B$2:$B$3)</f>
        <v>Riocentro</v>
      </c>
      <c r="R2122" t="s">
        <v>0</v>
      </c>
      <c r="S2122" s="3">
        <v>1</v>
      </c>
      <c r="T2122" t="s">
        <v>210</v>
      </c>
      <c r="U2122" s="3">
        <v>1</v>
      </c>
      <c r="V2122" t="s">
        <v>210</v>
      </c>
      <c r="W2122" s="4">
        <v>1900</v>
      </c>
      <c r="X2122" s="17">
        <f t="shared" si="67"/>
        <v>1900</v>
      </c>
      <c r="Y2122" t="s">
        <v>11</v>
      </c>
      <c r="Z2122" s="3">
        <v>1</v>
      </c>
      <c r="AA2122" s="3">
        <v>0</v>
      </c>
      <c r="AB2122" s="3">
        <v>0</v>
      </c>
      <c r="AC2122" s="3">
        <v>0</v>
      </c>
      <c r="AD2122" s="4">
        <v>0</v>
      </c>
      <c r="AE2122" s="3">
        <v>0</v>
      </c>
      <c r="AF2122" s="4">
        <v>0</v>
      </c>
      <c r="AG2122" s="3">
        <v>1</v>
      </c>
      <c r="AH2122" s="4">
        <v>0</v>
      </c>
      <c r="AI2122" s="4">
        <v>0</v>
      </c>
      <c r="AJ2122" s="4">
        <v>0</v>
      </c>
      <c r="AK2122" s="4">
        <v>0</v>
      </c>
      <c r="AL2122" t="s">
        <v>3223</v>
      </c>
      <c r="AM2122" t="s">
        <v>13</v>
      </c>
    </row>
    <row r="2123" spans="1:39" x14ac:dyDescent="0.25">
      <c r="A2123" t="s">
        <v>2159</v>
      </c>
      <c r="B2123" t="s">
        <v>2160</v>
      </c>
      <c r="C2123" t="s">
        <v>3</v>
      </c>
      <c r="D2123" t="s">
        <v>2161</v>
      </c>
      <c r="E2123" t="str">
        <f>_xlfn.XLOOKUP(D2123,Planilha2!A:A,Planilha2!B:B)</f>
        <v>CC Manutençao</v>
      </c>
      <c r="F2123" s="2">
        <v>45352</v>
      </c>
      <c r="G2123" t="s">
        <v>127</v>
      </c>
      <c r="H2123" s="10" t="s">
        <v>5601</v>
      </c>
      <c r="I2123" t="s">
        <v>2696</v>
      </c>
      <c r="J2123" t="s">
        <v>2697</v>
      </c>
      <c r="K2123" t="s">
        <v>1209</v>
      </c>
      <c r="L2123" t="str">
        <f t="shared" si="66"/>
        <v>Serviço</v>
      </c>
      <c r="M2123" t="s">
        <v>0</v>
      </c>
      <c r="N2123" t="s">
        <v>0</v>
      </c>
      <c r="O2123" t="s">
        <v>2165</v>
      </c>
      <c r="P2123">
        <v>1118</v>
      </c>
      <c r="Q2123" t="str">
        <f>_xlfn.XLOOKUP(P2123,Planilha1!$A$2:$A$3,Planilha1!$B$2:$B$3)</f>
        <v>Riocentro</v>
      </c>
      <c r="R2123" t="s">
        <v>0</v>
      </c>
      <c r="S2123" s="3">
        <v>1</v>
      </c>
      <c r="T2123" t="s">
        <v>210</v>
      </c>
      <c r="U2123" s="3">
        <v>1</v>
      </c>
      <c r="V2123" t="s">
        <v>210</v>
      </c>
      <c r="W2123" s="4">
        <v>3800</v>
      </c>
      <c r="X2123" s="17">
        <f t="shared" si="67"/>
        <v>3800</v>
      </c>
      <c r="Y2123" t="s">
        <v>11</v>
      </c>
      <c r="Z2123" s="3">
        <v>1</v>
      </c>
      <c r="AA2123" s="3">
        <v>0</v>
      </c>
      <c r="AB2123" s="3">
        <v>0</v>
      </c>
      <c r="AC2123" s="3">
        <v>0</v>
      </c>
      <c r="AD2123" s="4">
        <v>0</v>
      </c>
      <c r="AE2123" s="3">
        <v>0</v>
      </c>
      <c r="AF2123" s="4">
        <v>0</v>
      </c>
      <c r="AG2123" s="3">
        <v>1</v>
      </c>
      <c r="AH2123" s="4">
        <v>0</v>
      </c>
      <c r="AI2123" s="4">
        <v>0</v>
      </c>
      <c r="AJ2123" s="4">
        <v>0</v>
      </c>
      <c r="AK2123" s="4">
        <v>0</v>
      </c>
      <c r="AL2123" t="s">
        <v>3224</v>
      </c>
      <c r="AM2123" t="s">
        <v>13</v>
      </c>
    </row>
    <row r="2124" spans="1:39" x14ac:dyDescent="0.25">
      <c r="A2124" t="s">
        <v>2159</v>
      </c>
      <c r="B2124" t="s">
        <v>2160</v>
      </c>
      <c r="C2124" t="s">
        <v>3</v>
      </c>
      <c r="D2124" t="s">
        <v>2161</v>
      </c>
      <c r="E2124" t="str">
        <f>_xlfn.XLOOKUP(D2124,Planilha2!A:A,Planilha2!B:B)</f>
        <v>CC Manutençao</v>
      </c>
      <c r="F2124" s="2">
        <v>45355</v>
      </c>
      <c r="G2124" t="s">
        <v>2328</v>
      </c>
      <c r="H2124" s="10" t="s">
        <v>5750</v>
      </c>
      <c r="I2124" t="s">
        <v>254</v>
      </c>
      <c r="J2124" t="s">
        <v>255</v>
      </c>
      <c r="K2124" t="s">
        <v>209</v>
      </c>
      <c r="L2124" t="str">
        <f t="shared" si="66"/>
        <v>Serviço</v>
      </c>
      <c r="M2124" t="s">
        <v>0</v>
      </c>
      <c r="N2124" t="s">
        <v>0</v>
      </c>
      <c r="O2124" t="s">
        <v>2165</v>
      </c>
      <c r="P2124">
        <v>1118</v>
      </c>
      <c r="Q2124" t="str">
        <f>_xlfn.XLOOKUP(P2124,Planilha1!$A$2:$A$3,Planilha1!$B$2:$B$3)</f>
        <v>Riocentro</v>
      </c>
      <c r="R2124" t="s">
        <v>0</v>
      </c>
      <c r="S2124" s="3">
        <v>1</v>
      </c>
      <c r="T2124" t="s">
        <v>210</v>
      </c>
      <c r="U2124" s="3">
        <v>1</v>
      </c>
      <c r="V2124" t="s">
        <v>210</v>
      </c>
      <c r="W2124" s="4">
        <v>4100</v>
      </c>
      <c r="X2124" s="17">
        <f t="shared" si="67"/>
        <v>4100</v>
      </c>
      <c r="Y2124" t="s">
        <v>11</v>
      </c>
      <c r="Z2124" s="3">
        <v>1</v>
      </c>
      <c r="AA2124" s="3">
        <v>0</v>
      </c>
      <c r="AB2124" s="3">
        <v>0</v>
      </c>
      <c r="AC2124" s="3">
        <v>0</v>
      </c>
      <c r="AD2124" s="4">
        <v>0</v>
      </c>
      <c r="AE2124" s="3">
        <v>0</v>
      </c>
      <c r="AF2124" s="4">
        <v>0</v>
      </c>
      <c r="AG2124" s="3">
        <v>1</v>
      </c>
      <c r="AH2124" s="4">
        <v>0</v>
      </c>
      <c r="AI2124" s="4">
        <v>0</v>
      </c>
      <c r="AJ2124" s="4">
        <v>0</v>
      </c>
      <c r="AK2124" s="4">
        <v>0</v>
      </c>
      <c r="AL2124" t="s">
        <v>3225</v>
      </c>
      <c r="AM2124" t="s">
        <v>13</v>
      </c>
    </row>
    <row r="2125" spans="1:39" x14ac:dyDescent="0.25">
      <c r="A2125" t="s">
        <v>2159</v>
      </c>
      <c r="B2125" t="s">
        <v>2160</v>
      </c>
      <c r="C2125" t="s">
        <v>3</v>
      </c>
      <c r="D2125" t="s">
        <v>2519</v>
      </c>
      <c r="E2125" t="str">
        <f>_xlfn.XLOOKUP(D2125,Planilha2!A:A,Planilha2!B:B)</f>
        <v>Arena Juridíco</v>
      </c>
      <c r="F2125" s="2">
        <v>45355</v>
      </c>
      <c r="G2125" t="s">
        <v>2589</v>
      </c>
      <c r="H2125" s="10" t="s">
        <v>5785</v>
      </c>
      <c r="I2125" t="s">
        <v>2253</v>
      </c>
      <c r="J2125" t="s">
        <v>2254</v>
      </c>
      <c r="K2125" t="s">
        <v>2255</v>
      </c>
      <c r="L2125" t="str">
        <f t="shared" si="66"/>
        <v>Serviço</v>
      </c>
      <c r="M2125" t="s">
        <v>0</v>
      </c>
      <c r="N2125" t="s">
        <v>0</v>
      </c>
      <c r="O2125" t="s">
        <v>2165</v>
      </c>
      <c r="P2125">
        <v>2118</v>
      </c>
      <c r="Q2125" t="str">
        <f>_xlfn.XLOOKUP(P2125,Planilha1!$A$2:$A$3,Planilha1!$B$2:$B$3)</f>
        <v>Arena</v>
      </c>
      <c r="R2125" t="s">
        <v>0</v>
      </c>
      <c r="S2125" s="3">
        <v>1</v>
      </c>
      <c r="T2125" t="s">
        <v>10</v>
      </c>
      <c r="U2125" s="3">
        <v>1</v>
      </c>
      <c r="V2125" t="s">
        <v>10</v>
      </c>
      <c r="W2125" s="4">
        <v>489.47</v>
      </c>
      <c r="X2125" s="17">
        <f t="shared" si="67"/>
        <v>489.47</v>
      </c>
      <c r="Y2125" t="s">
        <v>11</v>
      </c>
      <c r="Z2125" s="3">
        <v>1</v>
      </c>
      <c r="AA2125" s="3">
        <v>0</v>
      </c>
      <c r="AB2125" s="3">
        <v>0</v>
      </c>
      <c r="AC2125" s="3">
        <v>0</v>
      </c>
      <c r="AD2125" s="4">
        <v>0</v>
      </c>
      <c r="AE2125" s="3">
        <v>0</v>
      </c>
      <c r="AF2125" s="4">
        <v>0</v>
      </c>
      <c r="AG2125" s="3">
        <v>1</v>
      </c>
      <c r="AH2125" s="4">
        <v>0</v>
      </c>
      <c r="AI2125" s="4">
        <v>0</v>
      </c>
      <c r="AJ2125" s="4">
        <v>0</v>
      </c>
      <c r="AK2125" s="4">
        <v>0</v>
      </c>
      <c r="AL2125" t="s">
        <v>3226</v>
      </c>
      <c r="AM2125" t="s">
        <v>13</v>
      </c>
    </row>
    <row r="2126" spans="1:39" x14ac:dyDescent="0.25">
      <c r="A2126" t="s">
        <v>2159</v>
      </c>
      <c r="B2126" t="s">
        <v>2160</v>
      </c>
      <c r="C2126" t="s">
        <v>3</v>
      </c>
      <c r="D2126" t="s">
        <v>2161</v>
      </c>
      <c r="E2126" t="str">
        <f>_xlfn.XLOOKUP(D2126,Planilha2!A:A,Planilha2!B:B)</f>
        <v>CC Manutençao</v>
      </c>
      <c r="F2126" s="2">
        <v>45355</v>
      </c>
      <c r="G2126" t="s">
        <v>620</v>
      </c>
      <c r="H2126" s="10" t="s">
        <v>5623</v>
      </c>
      <c r="I2126" t="s">
        <v>40</v>
      </c>
      <c r="J2126" t="s">
        <v>2267</v>
      </c>
      <c r="K2126" t="s">
        <v>8</v>
      </c>
      <c r="L2126" t="str">
        <f t="shared" si="66"/>
        <v>Serviço</v>
      </c>
      <c r="M2126" t="s">
        <v>0</v>
      </c>
      <c r="N2126" t="s">
        <v>0</v>
      </c>
      <c r="O2126" t="s">
        <v>2165</v>
      </c>
      <c r="P2126">
        <v>1118</v>
      </c>
      <c r="Q2126" t="str">
        <f>_xlfn.XLOOKUP(P2126,Planilha1!$A$2:$A$3,Planilha1!$B$2:$B$3)</f>
        <v>Riocentro</v>
      </c>
      <c r="R2126" t="s">
        <v>0</v>
      </c>
      <c r="S2126" s="3">
        <v>1</v>
      </c>
      <c r="T2126" t="s">
        <v>10</v>
      </c>
      <c r="U2126" s="3">
        <v>1</v>
      </c>
      <c r="V2126" t="s">
        <v>10</v>
      </c>
      <c r="W2126" s="4">
        <v>4150</v>
      </c>
      <c r="X2126" s="17">
        <f t="shared" si="67"/>
        <v>4150</v>
      </c>
      <c r="Y2126" t="s">
        <v>11</v>
      </c>
      <c r="Z2126" s="3">
        <v>1</v>
      </c>
      <c r="AA2126" s="3">
        <v>0</v>
      </c>
      <c r="AB2126" s="3">
        <v>0</v>
      </c>
      <c r="AC2126" s="3">
        <v>0</v>
      </c>
      <c r="AD2126" s="4">
        <v>0</v>
      </c>
      <c r="AE2126" s="3">
        <v>0</v>
      </c>
      <c r="AF2126" s="4">
        <v>0</v>
      </c>
      <c r="AG2126" s="3">
        <v>1</v>
      </c>
      <c r="AH2126" s="4">
        <v>0</v>
      </c>
      <c r="AI2126" s="4">
        <v>0</v>
      </c>
      <c r="AJ2126" s="4">
        <v>0</v>
      </c>
      <c r="AK2126" s="4">
        <v>0</v>
      </c>
      <c r="AL2126" t="s">
        <v>3227</v>
      </c>
      <c r="AM2126" t="s">
        <v>13</v>
      </c>
    </row>
    <row r="2127" spans="1:39" x14ac:dyDescent="0.25">
      <c r="A2127" t="s">
        <v>2159</v>
      </c>
      <c r="B2127" t="s">
        <v>2160</v>
      </c>
      <c r="C2127" t="s">
        <v>3</v>
      </c>
      <c r="D2127" t="s">
        <v>2266</v>
      </c>
      <c r="E2127" t="str">
        <f>_xlfn.XLOOKUP(D2127,Planilha2!A:A,Planilha2!B:B)</f>
        <v>Arena Manut</v>
      </c>
      <c r="F2127" s="2">
        <v>45355</v>
      </c>
      <c r="G2127" t="s">
        <v>2373</v>
      </c>
      <c r="H2127" s="10" t="s">
        <v>5757</v>
      </c>
      <c r="I2127" t="s">
        <v>2374</v>
      </c>
      <c r="J2127" t="s">
        <v>2375</v>
      </c>
      <c r="K2127" t="s">
        <v>8</v>
      </c>
      <c r="L2127" t="str">
        <f t="shared" si="66"/>
        <v>Serviço</v>
      </c>
      <c r="M2127" t="s">
        <v>0</v>
      </c>
      <c r="N2127" t="s">
        <v>0</v>
      </c>
      <c r="O2127" t="s">
        <v>2165</v>
      </c>
      <c r="P2127">
        <v>2118</v>
      </c>
      <c r="Q2127" t="str">
        <f>_xlfn.XLOOKUP(P2127,Planilha1!$A$2:$A$3,Planilha1!$B$2:$B$3)</f>
        <v>Arena</v>
      </c>
      <c r="R2127" t="s">
        <v>0</v>
      </c>
      <c r="S2127" s="3">
        <v>1</v>
      </c>
      <c r="T2127" t="s">
        <v>10</v>
      </c>
      <c r="U2127" s="3">
        <v>1</v>
      </c>
      <c r="V2127" t="s">
        <v>10</v>
      </c>
      <c r="W2127" s="4">
        <v>1750</v>
      </c>
      <c r="X2127" s="17">
        <f t="shared" si="67"/>
        <v>1750</v>
      </c>
      <c r="Y2127" t="s">
        <v>11</v>
      </c>
      <c r="Z2127" s="3">
        <v>1</v>
      </c>
      <c r="AA2127" s="3">
        <v>0</v>
      </c>
      <c r="AB2127" s="3">
        <v>0</v>
      </c>
      <c r="AC2127" s="3">
        <v>0</v>
      </c>
      <c r="AD2127" s="4">
        <v>0</v>
      </c>
      <c r="AE2127" s="3">
        <v>0</v>
      </c>
      <c r="AF2127" s="4">
        <v>0</v>
      </c>
      <c r="AG2127" s="3">
        <v>1</v>
      </c>
      <c r="AH2127" s="4">
        <v>0</v>
      </c>
      <c r="AI2127" s="4">
        <v>0</v>
      </c>
      <c r="AJ2127" s="4">
        <v>0</v>
      </c>
      <c r="AK2127" s="4">
        <v>0</v>
      </c>
      <c r="AL2127" t="s">
        <v>3228</v>
      </c>
      <c r="AM2127" t="s">
        <v>13</v>
      </c>
    </row>
    <row r="2128" spans="1:39" x14ac:dyDescent="0.25">
      <c r="A2128" t="s">
        <v>2159</v>
      </c>
      <c r="B2128" t="s">
        <v>2160</v>
      </c>
      <c r="C2128" t="s">
        <v>3</v>
      </c>
      <c r="D2128" t="s">
        <v>2266</v>
      </c>
      <c r="E2128" t="str">
        <f>_xlfn.XLOOKUP(D2128,Planilha2!A:A,Planilha2!B:B)</f>
        <v>Arena Manut</v>
      </c>
      <c r="F2128" s="2">
        <v>45355</v>
      </c>
      <c r="G2128" t="s">
        <v>2283</v>
      </c>
      <c r="H2128" s="10" t="s">
        <v>5744</v>
      </c>
      <c r="I2128" t="s">
        <v>2287</v>
      </c>
      <c r="J2128" t="s">
        <v>2288</v>
      </c>
      <c r="K2128" t="s">
        <v>1209</v>
      </c>
      <c r="L2128" t="str">
        <f t="shared" si="66"/>
        <v>Serviço</v>
      </c>
      <c r="M2128" t="s">
        <v>0</v>
      </c>
      <c r="N2128" t="s">
        <v>0</v>
      </c>
      <c r="O2128" t="s">
        <v>2165</v>
      </c>
      <c r="P2128">
        <v>2118</v>
      </c>
      <c r="Q2128" t="str">
        <f>_xlfn.XLOOKUP(P2128,Planilha1!$A$2:$A$3,Planilha1!$B$2:$B$3)</f>
        <v>Arena</v>
      </c>
      <c r="R2128" t="s">
        <v>0</v>
      </c>
      <c r="S2128" s="3">
        <v>1</v>
      </c>
      <c r="T2128" t="s">
        <v>10</v>
      </c>
      <c r="U2128" s="3">
        <v>1</v>
      </c>
      <c r="V2128" t="s">
        <v>10</v>
      </c>
      <c r="W2128" s="4">
        <v>6848.48</v>
      </c>
      <c r="X2128" s="17">
        <f t="shared" si="67"/>
        <v>6848.48</v>
      </c>
      <c r="Y2128" t="s">
        <v>11</v>
      </c>
      <c r="Z2128" s="3">
        <v>1</v>
      </c>
      <c r="AA2128" s="3">
        <v>0</v>
      </c>
      <c r="AB2128" s="3">
        <v>0</v>
      </c>
      <c r="AC2128" s="3">
        <v>0</v>
      </c>
      <c r="AD2128" s="4">
        <v>0</v>
      </c>
      <c r="AE2128" s="3">
        <v>0</v>
      </c>
      <c r="AF2128" s="4">
        <v>0</v>
      </c>
      <c r="AG2128" s="3">
        <v>1</v>
      </c>
      <c r="AH2128" s="4">
        <v>0</v>
      </c>
      <c r="AI2128" s="4">
        <v>0</v>
      </c>
      <c r="AJ2128" s="4">
        <v>0</v>
      </c>
      <c r="AK2128" s="4">
        <v>0</v>
      </c>
      <c r="AL2128" t="s">
        <v>3229</v>
      </c>
      <c r="AM2128" t="s">
        <v>13</v>
      </c>
    </row>
    <row r="2129" spans="1:39" x14ac:dyDescent="0.25">
      <c r="A2129" t="s">
        <v>2159</v>
      </c>
      <c r="B2129" t="s">
        <v>2160</v>
      </c>
      <c r="C2129" t="s">
        <v>3</v>
      </c>
      <c r="D2129" t="s">
        <v>2395</v>
      </c>
      <c r="E2129" t="str">
        <f>_xlfn.XLOOKUP(D2129,Planilha2!A:A,Planilha2!B:B)</f>
        <v>Arena Marketing</v>
      </c>
      <c r="F2129" s="2">
        <v>45355</v>
      </c>
      <c r="G2129" t="s">
        <v>2784</v>
      </c>
      <c r="H2129" s="10" t="s">
        <v>5807</v>
      </c>
      <c r="I2129" t="s">
        <v>2866</v>
      </c>
      <c r="J2129" t="s">
        <v>2867</v>
      </c>
      <c r="K2129" t="s">
        <v>8</v>
      </c>
      <c r="L2129" t="str">
        <f t="shared" si="66"/>
        <v>Serviço</v>
      </c>
      <c r="M2129" t="s">
        <v>0</v>
      </c>
      <c r="N2129" t="s">
        <v>0</v>
      </c>
      <c r="O2129" t="s">
        <v>2165</v>
      </c>
      <c r="P2129">
        <v>2118</v>
      </c>
      <c r="Q2129" t="str">
        <f>_xlfn.XLOOKUP(P2129,Planilha1!$A$2:$A$3,Planilha1!$B$2:$B$3)</f>
        <v>Arena</v>
      </c>
      <c r="R2129" t="s">
        <v>0</v>
      </c>
      <c r="S2129" s="3">
        <v>1</v>
      </c>
      <c r="T2129" t="s">
        <v>210</v>
      </c>
      <c r="U2129" s="3">
        <v>1</v>
      </c>
      <c r="V2129" t="s">
        <v>210</v>
      </c>
      <c r="W2129" s="4">
        <v>2500</v>
      </c>
      <c r="X2129" s="17">
        <f t="shared" si="67"/>
        <v>2500</v>
      </c>
      <c r="Y2129" t="s">
        <v>11</v>
      </c>
      <c r="Z2129" s="3">
        <v>1</v>
      </c>
      <c r="AA2129" s="3">
        <v>0</v>
      </c>
      <c r="AB2129" s="3">
        <v>0</v>
      </c>
      <c r="AC2129" s="3">
        <v>0</v>
      </c>
      <c r="AD2129" s="4">
        <v>0</v>
      </c>
      <c r="AE2129" s="3">
        <v>0</v>
      </c>
      <c r="AF2129" s="4">
        <v>0</v>
      </c>
      <c r="AG2129" s="3">
        <v>1</v>
      </c>
      <c r="AH2129" s="4">
        <v>0</v>
      </c>
      <c r="AI2129" s="4">
        <v>0</v>
      </c>
      <c r="AJ2129" s="4">
        <v>0</v>
      </c>
      <c r="AK2129" s="4">
        <v>0</v>
      </c>
      <c r="AL2129" t="s">
        <v>3230</v>
      </c>
      <c r="AM2129" t="s">
        <v>13</v>
      </c>
    </row>
    <row r="2130" spans="1:39" x14ac:dyDescent="0.25">
      <c r="A2130" t="s">
        <v>2159</v>
      </c>
      <c r="B2130" t="s">
        <v>2160</v>
      </c>
      <c r="C2130" t="s">
        <v>3</v>
      </c>
      <c r="D2130" t="s">
        <v>2161</v>
      </c>
      <c r="E2130" t="str">
        <f>_xlfn.XLOOKUP(D2130,Planilha2!A:A,Planilha2!B:B)</f>
        <v>CC Manutençao</v>
      </c>
      <c r="F2130" s="2">
        <v>45356</v>
      </c>
      <c r="G2130" t="s">
        <v>3054</v>
      </c>
      <c r="H2130" s="10" t="s">
        <v>5827</v>
      </c>
      <c r="I2130" t="s">
        <v>3231</v>
      </c>
      <c r="J2130" t="s">
        <v>3232</v>
      </c>
      <c r="K2130" t="s">
        <v>2277</v>
      </c>
      <c r="L2130" t="str">
        <f t="shared" si="66"/>
        <v>Material</v>
      </c>
      <c r="M2130" t="s">
        <v>0</v>
      </c>
      <c r="N2130" t="s">
        <v>0</v>
      </c>
      <c r="O2130" t="s">
        <v>2165</v>
      </c>
      <c r="P2130">
        <v>1118</v>
      </c>
      <c r="Q2130" t="str">
        <f>_xlfn.XLOOKUP(P2130,Planilha1!$A$2:$A$3,Planilha1!$B$2:$B$3)</f>
        <v>Riocentro</v>
      </c>
      <c r="R2130" t="s">
        <v>2297</v>
      </c>
      <c r="S2130" s="3">
        <v>1</v>
      </c>
      <c r="T2130" t="s">
        <v>210</v>
      </c>
      <c r="U2130" s="3">
        <v>1</v>
      </c>
      <c r="V2130" t="s">
        <v>210</v>
      </c>
      <c r="W2130" s="4">
        <v>1086.4000000000001</v>
      </c>
      <c r="X2130" s="17">
        <f t="shared" si="67"/>
        <v>1086.4000000000001</v>
      </c>
      <c r="Y2130" t="s">
        <v>11</v>
      </c>
      <c r="Z2130" s="3">
        <v>1</v>
      </c>
      <c r="AA2130" s="3">
        <v>0</v>
      </c>
      <c r="AB2130" s="3">
        <v>0</v>
      </c>
      <c r="AC2130" s="3">
        <v>0</v>
      </c>
      <c r="AD2130" s="4">
        <v>0</v>
      </c>
      <c r="AE2130" s="3">
        <v>0</v>
      </c>
      <c r="AF2130" s="4">
        <v>0</v>
      </c>
      <c r="AG2130" s="3">
        <v>1</v>
      </c>
      <c r="AH2130" s="4">
        <v>0</v>
      </c>
      <c r="AI2130" s="4">
        <v>0</v>
      </c>
      <c r="AJ2130" s="4">
        <v>0</v>
      </c>
      <c r="AK2130" s="4">
        <v>0</v>
      </c>
      <c r="AL2130" t="s">
        <v>3233</v>
      </c>
      <c r="AM2130" t="s">
        <v>13</v>
      </c>
    </row>
    <row r="2131" spans="1:39" x14ac:dyDescent="0.25">
      <c r="A2131" t="s">
        <v>2159</v>
      </c>
      <c r="B2131" t="s">
        <v>2160</v>
      </c>
      <c r="C2131" t="s">
        <v>3</v>
      </c>
      <c r="D2131" t="s">
        <v>2395</v>
      </c>
      <c r="E2131" t="str">
        <f>_xlfn.XLOOKUP(D2131,Planilha2!A:A,Planilha2!B:B)</f>
        <v>Arena Marketing</v>
      </c>
      <c r="F2131" s="2">
        <v>45356</v>
      </c>
      <c r="G2131" t="s">
        <v>46</v>
      </c>
      <c r="H2131" s="10" t="s">
        <v>46</v>
      </c>
      <c r="I2131" t="s">
        <v>2434</v>
      </c>
      <c r="J2131" t="s">
        <v>2435</v>
      </c>
      <c r="K2131" t="s">
        <v>1644</v>
      </c>
      <c r="L2131" t="str">
        <f t="shared" si="66"/>
        <v>Serviço</v>
      </c>
      <c r="M2131" t="s">
        <v>0</v>
      </c>
      <c r="N2131" t="s">
        <v>0</v>
      </c>
      <c r="O2131" t="s">
        <v>2165</v>
      </c>
      <c r="P2131">
        <v>2118</v>
      </c>
      <c r="Q2131" t="str">
        <f>_xlfn.XLOOKUP(P2131,Planilha1!$A$2:$A$3,Planilha1!$B$2:$B$3)</f>
        <v>Arena</v>
      </c>
      <c r="R2131" t="s">
        <v>0</v>
      </c>
      <c r="S2131" s="3">
        <v>1</v>
      </c>
      <c r="T2131" t="s">
        <v>10</v>
      </c>
      <c r="U2131" s="3">
        <v>1</v>
      </c>
      <c r="V2131" t="s">
        <v>10</v>
      </c>
      <c r="W2131" s="4">
        <v>2420</v>
      </c>
      <c r="X2131" s="17">
        <f t="shared" si="67"/>
        <v>2420</v>
      </c>
      <c r="Y2131" t="s">
        <v>11</v>
      </c>
      <c r="Z2131" s="3">
        <v>1</v>
      </c>
      <c r="AA2131" s="3">
        <v>0</v>
      </c>
      <c r="AB2131" s="3">
        <v>0</v>
      </c>
      <c r="AC2131" s="3">
        <v>0</v>
      </c>
      <c r="AD2131" s="4">
        <v>0</v>
      </c>
      <c r="AE2131" s="3">
        <v>0</v>
      </c>
      <c r="AF2131" s="4">
        <v>0</v>
      </c>
      <c r="AG2131" s="3">
        <v>1</v>
      </c>
      <c r="AH2131" s="4">
        <v>0</v>
      </c>
      <c r="AI2131" s="4">
        <v>0</v>
      </c>
      <c r="AJ2131" s="4">
        <v>0</v>
      </c>
      <c r="AK2131" s="4">
        <v>0</v>
      </c>
      <c r="AL2131" t="s">
        <v>3234</v>
      </c>
      <c r="AM2131" t="s">
        <v>13</v>
      </c>
    </row>
    <row r="2132" spans="1:39" x14ac:dyDescent="0.25">
      <c r="A2132" t="s">
        <v>2159</v>
      </c>
      <c r="B2132" t="s">
        <v>2160</v>
      </c>
      <c r="C2132" t="s">
        <v>3</v>
      </c>
      <c r="D2132" t="s">
        <v>2266</v>
      </c>
      <c r="E2132" t="str">
        <f>_xlfn.XLOOKUP(D2132,Planilha2!A:A,Planilha2!B:B)</f>
        <v>Arena Manut</v>
      </c>
      <c r="F2132" s="2">
        <v>45357</v>
      </c>
      <c r="G2132" t="s">
        <v>2398</v>
      </c>
      <c r="H2132" s="10" t="s">
        <v>5758</v>
      </c>
      <c r="I2132" t="s">
        <v>2399</v>
      </c>
      <c r="J2132" t="s">
        <v>2400</v>
      </c>
      <c r="K2132" t="s">
        <v>2272</v>
      </c>
      <c r="L2132" t="str">
        <f t="shared" si="66"/>
        <v>Serviço</v>
      </c>
      <c r="M2132" t="s">
        <v>0</v>
      </c>
      <c r="N2132" t="s">
        <v>0</v>
      </c>
      <c r="O2132" t="s">
        <v>2165</v>
      </c>
      <c r="P2132">
        <v>2118</v>
      </c>
      <c r="Q2132" t="str">
        <f>_xlfn.XLOOKUP(P2132,Planilha1!$A$2:$A$3,Planilha1!$B$2:$B$3)</f>
        <v>Arena</v>
      </c>
      <c r="R2132" t="s">
        <v>0</v>
      </c>
      <c r="S2132" s="3">
        <v>1</v>
      </c>
      <c r="T2132" t="s">
        <v>10</v>
      </c>
      <c r="U2132" s="3">
        <v>1</v>
      </c>
      <c r="V2132" t="s">
        <v>10</v>
      </c>
      <c r="W2132" s="4">
        <v>5563.6</v>
      </c>
      <c r="X2132" s="17">
        <f t="shared" si="67"/>
        <v>5563.6</v>
      </c>
      <c r="Y2132" t="s">
        <v>11</v>
      </c>
      <c r="Z2132" s="3">
        <v>1</v>
      </c>
      <c r="AA2132" s="3">
        <v>0</v>
      </c>
      <c r="AB2132" s="3">
        <v>0</v>
      </c>
      <c r="AC2132" s="3">
        <v>0</v>
      </c>
      <c r="AD2132" s="4">
        <v>0</v>
      </c>
      <c r="AE2132" s="3">
        <v>0</v>
      </c>
      <c r="AF2132" s="4">
        <v>0</v>
      </c>
      <c r="AG2132" s="3">
        <v>1</v>
      </c>
      <c r="AH2132" s="4">
        <v>0</v>
      </c>
      <c r="AI2132" s="4">
        <v>0</v>
      </c>
      <c r="AJ2132" s="4">
        <v>0</v>
      </c>
      <c r="AK2132" s="4">
        <v>0</v>
      </c>
      <c r="AL2132" t="s">
        <v>3235</v>
      </c>
      <c r="AM2132" t="s">
        <v>13</v>
      </c>
    </row>
    <row r="2133" spans="1:39" x14ac:dyDescent="0.25">
      <c r="A2133" t="s">
        <v>2178</v>
      </c>
      <c r="B2133" t="s">
        <v>2160</v>
      </c>
      <c r="C2133" t="s">
        <v>3</v>
      </c>
      <c r="D2133" t="s">
        <v>2266</v>
      </c>
      <c r="E2133" t="str">
        <f>_xlfn.XLOOKUP(D2133,Planilha2!A:A,Planilha2!B:B)</f>
        <v>Arena Manut</v>
      </c>
      <c r="F2133" s="2">
        <v>45357</v>
      </c>
      <c r="G2133" t="s">
        <v>2398</v>
      </c>
      <c r="H2133" s="10" t="s">
        <v>5758</v>
      </c>
      <c r="I2133" t="s">
        <v>2399</v>
      </c>
      <c r="J2133" t="s">
        <v>2400</v>
      </c>
      <c r="K2133" t="s">
        <v>2272</v>
      </c>
      <c r="L2133" t="str">
        <f t="shared" si="66"/>
        <v>Serviço</v>
      </c>
      <c r="M2133" t="s">
        <v>0</v>
      </c>
      <c r="N2133" t="s">
        <v>0</v>
      </c>
      <c r="O2133" t="s">
        <v>2165</v>
      </c>
      <c r="P2133">
        <v>2118</v>
      </c>
      <c r="Q2133" t="str">
        <f>_xlfn.XLOOKUP(P2133,Planilha1!$A$2:$A$3,Planilha1!$B$2:$B$3)</f>
        <v>Arena</v>
      </c>
      <c r="R2133" t="s">
        <v>0</v>
      </c>
      <c r="S2133" s="3">
        <v>1</v>
      </c>
      <c r="T2133" t="s">
        <v>10</v>
      </c>
      <c r="U2133" s="3">
        <v>1</v>
      </c>
      <c r="V2133" t="s">
        <v>10</v>
      </c>
      <c r="W2133" s="4">
        <v>5563.6</v>
      </c>
      <c r="X2133" s="17">
        <f t="shared" si="67"/>
        <v>5563.6</v>
      </c>
      <c r="Y2133" t="s">
        <v>11</v>
      </c>
      <c r="Z2133" s="3">
        <v>1</v>
      </c>
      <c r="AA2133" s="3">
        <v>0</v>
      </c>
      <c r="AB2133" s="3">
        <v>0</v>
      </c>
      <c r="AC2133" s="3">
        <v>0</v>
      </c>
      <c r="AD2133" s="4">
        <v>0</v>
      </c>
      <c r="AE2133" s="3">
        <v>0</v>
      </c>
      <c r="AF2133" s="4">
        <v>0</v>
      </c>
      <c r="AG2133" s="3">
        <v>1</v>
      </c>
      <c r="AH2133" s="4">
        <v>0</v>
      </c>
      <c r="AI2133" s="4">
        <v>0</v>
      </c>
      <c r="AJ2133" s="4">
        <v>0</v>
      </c>
      <c r="AK2133" s="4">
        <v>0</v>
      </c>
      <c r="AL2133" t="s">
        <v>3235</v>
      </c>
      <c r="AM2133" t="s">
        <v>13</v>
      </c>
    </row>
    <row r="2134" spans="1:39" x14ac:dyDescent="0.25">
      <c r="A2134" t="s">
        <v>2182</v>
      </c>
      <c r="B2134" t="s">
        <v>2160</v>
      </c>
      <c r="C2134" t="s">
        <v>3</v>
      </c>
      <c r="D2134" t="s">
        <v>2266</v>
      </c>
      <c r="E2134" t="str">
        <f>_xlfn.XLOOKUP(D2134,Planilha2!A:A,Planilha2!B:B)</f>
        <v>Arena Manut</v>
      </c>
      <c r="F2134" s="2">
        <v>45357</v>
      </c>
      <c r="G2134" t="s">
        <v>2398</v>
      </c>
      <c r="H2134" s="10" t="s">
        <v>5758</v>
      </c>
      <c r="I2134" t="s">
        <v>2399</v>
      </c>
      <c r="J2134" t="s">
        <v>2400</v>
      </c>
      <c r="K2134" t="s">
        <v>2272</v>
      </c>
      <c r="L2134" t="str">
        <f t="shared" si="66"/>
        <v>Serviço</v>
      </c>
      <c r="M2134" t="s">
        <v>0</v>
      </c>
      <c r="N2134" t="s">
        <v>0</v>
      </c>
      <c r="O2134" t="s">
        <v>2165</v>
      </c>
      <c r="P2134">
        <v>2118</v>
      </c>
      <c r="Q2134" t="str">
        <f>_xlfn.XLOOKUP(P2134,Planilha1!$A$2:$A$3,Planilha1!$B$2:$B$3)</f>
        <v>Arena</v>
      </c>
      <c r="R2134" t="s">
        <v>0</v>
      </c>
      <c r="S2134" s="3">
        <v>1</v>
      </c>
      <c r="T2134" t="s">
        <v>10</v>
      </c>
      <c r="U2134" s="3">
        <v>1</v>
      </c>
      <c r="V2134" t="s">
        <v>10</v>
      </c>
      <c r="W2134" s="4">
        <v>5563.6</v>
      </c>
      <c r="X2134" s="17">
        <f t="shared" si="67"/>
        <v>5563.6</v>
      </c>
      <c r="Y2134" t="s">
        <v>11</v>
      </c>
      <c r="Z2134" s="3">
        <v>1</v>
      </c>
      <c r="AA2134" s="3">
        <v>0</v>
      </c>
      <c r="AB2134" s="3">
        <v>0</v>
      </c>
      <c r="AC2134" s="3">
        <v>0</v>
      </c>
      <c r="AD2134" s="4">
        <v>0</v>
      </c>
      <c r="AE2134" s="3">
        <v>0</v>
      </c>
      <c r="AF2134" s="4">
        <v>0</v>
      </c>
      <c r="AG2134" s="3">
        <v>1</v>
      </c>
      <c r="AH2134" s="4">
        <v>0</v>
      </c>
      <c r="AI2134" s="4">
        <v>0</v>
      </c>
      <c r="AJ2134" s="4">
        <v>0</v>
      </c>
      <c r="AK2134" s="4">
        <v>0</v>
      </c>
      <c r="AL2134" t="s">
        <v>3235</v>
      </c>
      <c r="AM2134" t="s">
        <v>13</v>
      </c>
    </row>
    <row r="2135" spans="1:39" x14ac:dyDescent="0.25">
      <c r="A2135" t="s">
        <v>2185</v>
      </c>
      <c r="B2135" t="s">
        <v>2160</v>
      </c>
      <c r="C2135" t="s">
        <v>3</v>
      </c>
      <c r="D2135" t="s">
        <v>2266</v>
      </c>
      <c r="E2135" t="str">
        <f>_xlfn.XLOOKUP(D2135,Planilha2!A:A,Planilha2!B:B)</f>
        <v>Arena Manut</v>
      </c>
      <c r="F2135" s="2">
        <v>45357</v>
      </c>
      <c r="G2135" t="s">
        <v>2398</v>
      </c>
      <c r="H2135" s="10" t="s">
        <v>5758</v>
      </c>
      <c r="I2135" t="s">
        <v>2399</v>
      </c>
      <c r="J2135" t="s">
        <v>2400</v>
      </c>
      <c r="K2135" t="s">
        <v>2272</v>
      </c>
      <c r="L2135" t="str">
        <f t="shared" si="66"/>
        <v>Serviço</v>
      </c>
      <c r="M2135" t="s">
        <v>0</v>
      </c>
      <c r="N2135" t="s">
        <v>0</v>
      </c>
      <c r="O2135" t="s">
        <v>2165</v>
      </c>
      <c r="P2135">
        <v>2118</v>
      </c>
      <c r="Q2135" t="str">
        <f>_xlfn.XLOOKUP(P2135,Planilha1!$A$2:$A$3,Planilha1!$B$2:$B$3)</f>
        <v>Arena</v>
      </c>
      <c r="R2135" t="s">
        <v>0</v>
      </c>
      <c r="S2135" s="3">
        <v>1</v>
      </c>
      <c r="T2135" t="s">
        <v>10</v>
      </c>
      <c r="U2135" s="3">
        <v>1</v>
      </c>
      <c r="V2135" t="s">
        <v>10</v>
      </c>
      <c r="W2135" s="4">
        <v>5563.6</v>
      </c>
      <c r="X2135" s="17">
        <f t="shared" si="67"/>
        <v>5563.6</v>
      </c>
      <c r="Y2135" t="s">
        <v>11</v>
      </c>
      <c r="Z2135" s="3">
        <v>1</v>
      </c>
      <c r="AA2135" s="3">
        <v>0</v>
      </c>
      <c r="AB2135" s="3">
        <v>0</v>
      </c>
      <c r="AC2135" s="3">
        <v>0</v>
      </c>
      <c r="AD2135" s="4">
        <v>0</v>
      </c>
      <c r="AE2135" s="3">
        <v>0</v>
      </c>
      <c r="AF2135" s="4">
        <v>0</v>
      </c>
      <c r="AG2135" s="3">
        <v>1</v>
      </c>
      <c r="AH2135" s="4">
        <v>0</v>
      </c>
      <c r="AI2135" s="4">
        <v>0</v>
      </c>
      <c r="AJ2135" s="4">
        <v>0</v>
      </c>
      <c r="AK2135" s="4">
        <v>0</v>
      </c>
      <c r="AL2135" t="s">
        <v>3235</v>
      </c>
      <c r="AM2135" t="s">
        <v>13</v>
      </c>
    </row>
    <row r="2136" spans="1:39" x14ac:dyDescent="0.25">
      <c r="A2136" t="s">
        <v>2188</v>
      </c>
      <c r="B2136" t="s">
        <v>2160</v>
      </c>
      <c r="C2136" t="s">
        <v>3</v>
      </c>
      <c r="D2136" t="s">
        <v>2266</v>
      </c>
      <c r="E2136" t="str">
        <f>_xlfn.XLOOKUP(D2136,Planilha2!A:A,Planilha2!B:B)</f>
        <v>Arena Manut</v>
      </c>
      <c r="F2136" s="2">
        <v>45357</v>
      </c>
      <c r="G2136" t="s">
        <v>2398</v>
      </c>
      <c r="H2136" s="10" t="s">
        <v>5758</v>
      </c>
      <c r="I2136" t="s">
        <v>2399</v>
      </c>
      <c r="J2136" t="s">
        <v>2400</v>
      </c>
      <c r="K2136" t="s">
        <v>2272</v>
      </c>
      <c r="L2136" t="str">
        <f t="shared" si="66"/>
        <v>Serviço</v>
      </c>
      <c r="M2136" t="s">
        <v>0</v>
      </c>
      <c r="N2136" t="s">
        <v>0</v>
      </c>
      <c r="O2136" t="s">
        <v>2165</v>
      </c>
      <c r="P2136">
        <v>2118</v>
      </c>
      <c r="Q2136" t="str">
        <f>_xlfn.XLOOKUP(P2136,Planilha1!$A$2:$A$3,Planilha1!$B$2:$B$3)</f>
        <v>Arena</v>
      </c>
      <c r="R2136" t="s">
        <v>0</v>
      </c>
      <c r="S2136" s="3">
        <v>1</v>
      </c>
      <c r="T2136" t="s">
        <v>10</v>
      </c>
      <c r="U2136" s="3">
        <v>1</v>
      </c>
      <c r="V2136" t="s">
        <v>10</v>
      </c>
      <c r="W2136" s="4">
        <v>5563.6</v>
      </c>
      <c r="X2136" s="17">
        <f t="shared" si="67"/>
        <v>5563.6</v>
      </c>
      <c r="Y2136" t="s">
        <v>11</v>
      </c>
      <c r="Z2136" s="3">
        <v>1</v>
      </c>
      <c r="AA2136" s="3">
        <v>0</v>
      </c>
      <c r="AB2136" s="3">
        <v>0</v>
      </c>
      <c r="AC2136" s="3">
        <v>0</v>
      </c>
      <c r="AD2136" s="4">
        <v>0</v>
      </c>
      <c r="AE2136" s="3">
        <v>0</v>
      </c>
      <c r="AF2136" s="4">
        <v>0</v>
      </c>
      <c r="AG2136" s="3">
        <v>1</v>
      </c>
      <c r="AH2136" s="4">
        <v>0</v>
      </c>
      <c r="AI2136" s="4">
        <v>0</v>
      </c>
      <c r="AJ2136" s="4">
        <v>0</v>
      </c>
      <c r="AK2136" s="4">
        <v>0</v>
      </c>
      <c r="AL2136" t="s">
        <v>3235</v>
      </c>
      <c r="AM2136" t="s">
        <v>13</v>
      </c>
    </row>
    <row r="2137" spans="1:39" x14ac:dyDescent="0.25">
      <c r="A2137" t="s">
        <v>2189</v>
      </c>
      <c r="B2137" t="s">
        <v>2160</v>
      </c>
      <c r="C2137" t="s">
        <v>3</v>
      </c>
      <c r="D2137" t="s">
        <v>2266</v>
      </c>
      <c r="E2137" t="str">
        <f>_xlfn.XLOOKUP(D2137,Planilha2!A:A,Planilha2!B:B)</f>
        <v>Arena Manut</v>
      </c>
      <c r="F2137" s="2">
        <v>45357</v>
      </c>
      <c r="G2137" t="s">
        <v>2398</v>
      </c>
      <c r="H2137" s="10" t="s">
        <v>5758</v>
      </c>
      <c r="I2137" t="s">
        <v>2399</v>
      </c>
      <c r="J2137" t="s">
        <v>2400</v>
      </c>
      <c r="K2137" t="s">
        <v>2272</v>
      </c>
      <c r="L2137" t="str">
        <f t="shared" si="66"/>
        <v>Serviço</v>
      </c>
      <c r="M2137" t="s">
        <v>0</v>
      </c>
      <c r="N2137" t="s">
        <v>0</v>
      </c>
      <c r="O2137" t="s">
        <v>2165</v>
      </c>
      <c r="P2137">
        <v>2118</v>
      </c>
      <c r="Q2137" t="str">
        <f>_xlfn.XLOOKUP(P2137,Planilha1!$A$2:$A$3,Planilha1!$B$2:$B$3)</f>
        <v>Arena</v>
      </c>
      <c r="R2137" t="s">
        <v>0</v>
      </c>
      <c r="S2137" s="3">
        <v>1</v>
      </c>
      <c r="T2137" t="s">
        <v>10</v>
      </c>
      <c r="U2137" s="3">
        <v>1</v>
      </c>
      <c r="V2137" t="s">
        <v>10</v>
      </c>
      <c r="W2137" s="4">
        <v>5563.6</v>
      </c>
      <c r="X2137" s="17">
        <f t="shared" si="67"/>
        <v>5563.6</v>
      </c>
      <c r="Y2137" t="s">
        <v>11</v>
      </c>
      <c r="Z2137" s="3">
        <v>1</v>
      </c>
      <c r="AA2137" s="3">
        <v>0</v>
      </c>
      <c r="AB2137" s="3">
        <v>0</v>
      </c>
      <c r="AC2137" s="3">
        <v>0</v>
      </c>
      <c r="AD2137" s="4">
        <v>0</v>
      </c>
      <c r="AE2137" s="3">
        <v>0</v>
      </c>
      <c r="AF2137" s="4">
        <v>0</v>
      </c>
      <c r="AG2137" s="3">
        <v>1</v>
      </c>
      <c r="AH2137" s="4">
        <v>0</v>
      </c>
      <c r="AI2137" s="4">
        <v>0</v>
      </c>
      <c r="AJ2137" s="4">
        <v>0</v>
      </c>
      <c r="AK2137" s="4">
        <v>0</v>
      </c>
      <c r="AL2137" t="s">
        <v>3235</v>
      </c>
      <c r="AM2137" t="s">
        <v>13</v>
      </c>
    </row>
    <row r="2138" spans="1:39" x14ac:dyDescent="0.25">
      <c r="A2138" t="s">
        <v>2193</v>
      </c>
      <c r="B2138" t="s">
        <v>2160</v>
      </c>
      <c r="C2138" t="s">
        <v>3</v>
      </c>
      <c r="D2138" t="s">
        <v>2266</v>
      </c>
      <c r="E2138" t="str">
        <f>_xlfn.XLOOKUP(D2138,Planilha2!A:A,Planilha2!B:B)</f>
        <v>Arena Manut</v>
      </c>
      <c r="F2138" s="2">
        <v>45357</v>
      </c>
      <c r="G2138" t="s">
        <v>2398</v>
      </c>
      <c r="H2138" s="10" t="s">
        <v>5758</v>
      </c>
      <c r="I2138" t="s">
        <v>2399</v>
      </c>
      <c r="J2138" t="s">
        <v>2400</v>
      </c>
      <c r="K2138" t="s">
        <v>2272</v>
      </c>
      <c r="L2138" t="str">
        <f t="shared" si="66"/>
        <v>Serviço</v>
      </c>
      <c r="M2138" t="s">
        <v>0</v>
      </c>
      <c r="N2138" t="s">
        <v>0</v>
      </c>
      <c r="O2138" t="s">
        <v>2165</v>
      </c>
      <c r="P2138">
        <v>2118</v>
      </c>
      <c r="Q2138" t="str">
        <f>_xlfn.XLOOKUP(P2138,Planilha1!$A$2:$A$3,Planilha1!$B$2:$B$3)</f>
        <v>Arena</v>
      </c>
      <c r="R2138" t="s">
        <v>0</v>
      </c>
      <c r="S2138" s="3">
        <v>1</v>
      </c>
      <c r="T2138" t="s">
        <v>10</v>
      </c>
      <c r="U2138" s="3">
        <v>1</v>
      </c>
      <c r="V2138" t="s">
        <v>10</v>
      </c>
      <c r="W2138" s="4">
        <v>5563.6</v>
      </c>
      <c r="X2138" s="17">
        <f t="shared" si="67"/>
        <v>5563.6</v>
      </c>
      <c r="Y2138" t="s">
        <v>11</v>
      </c>
      <c r="Z2138" s="3">
        <v>1</v>
      </c>
      <c r="AA2138" s="3">
        <v>0</v>
      </c>
      <c r="AB2138" s="3">
        <v>0</v>
      </c>
      <c r="AC2138" s="3">
        <v>0</v>
      </c>
      <c r="AD2138" s="4">
        <v>0</v>
      </c>
      <c r="AE2138" s="3">
        <v>1</v>
      </c>
      <c r="AF2138" s="4">
        <v>5563.6</v>
      </c>
      <c r="AG2138" s="3">
        <v>1</v>
      </c>
      <c r="AH2138" s="4">
        <v>0</v>
      </c>
      <c r="AI2138" s="4">
        <v>0</v>
      </c>
      <c r="AJ2138" s="4">
        <v>0</v>
      </c>
      <c r="AK2138" s="4">
        <v>0</v>
      </c>
      <c r="AL2138" t="s">
        <v>3235</v>
      </c>
      <c r="AM2138" t="s">
        <v>13</v>
      </c>
    </row>
    <row r="2139" spans="1:39" x14ac:dyDescent="0.25">
      <c r="A2139" t="s">
        <v>2194</v>
      </c>
      <c r="B2139" t="s">
        <v>2160</v>
      </c>
      <c r="C2139" t="s">
        <v>3</v>
      </c>
      <c r="D2139" t="s">
        <v>2266</v>
      </c>
      <c r="E2139" t="str">
        <f>_xlfn.XLOOKUP(D2139,Planilha2!A:A,Planilha2!B:B)</f>
        <v>Arena Manut</v>
      </c>
      <c r="F2139" s="2">
        <v>45357</v>
      </c>
      <c r="G2139" t="s">
        <v>2398</v>
      </c>
      <c r="H2139" s="10" t="s">
        <v>5758</v>
      </c>
      <c r="I2139" t="s">
        <v>2399</v>
      </c>
      <c r="J2139" t="s">
        <v>2400</v>
      </c>
      <c r="K2139" t="s">
        <v>2272</v>
      </c>
      <c r="L2139" t="str">
        <f t="shared" si="66"/>
        <v>Serviço</v>
      </c>
      <c r="M2139" t="s">
        <v>0</v>
      </c>
      <c r="N2139" t="s">
        <v>0</v>
      </c>
      <c r="O2139" t="s">
        <v>2165</v>
      </c>
      <c r="P2139">
        <v>2118</v>
      </c>
      <c r="Q2139" t="str">
        <f>_xlfn.XLOOKUP(P2139,Planilha1!$A$2:$A$3,Planilha1!$B$2:$B$3)</f>
        <v>Arena</v>
      </c>
      <c r="R2139" t="s">
        <v>0</v>
      </c>
      <c r="S2139" s="3">
        <v>1</v>
      </c>
      <c r="T2139" t="s">
        <v>10</v>
      </c>
      <c r="U2139" s="3">
        <v>1</v>
      </c>
      <c r="V2139" t="s">
        <v>10</v>
      </c>
      <c r="W2139" s="4">
        <v>5563.6</v>
      </c>
      <c r="X2139" s="17">
        <f t="shared" si="67"/>
        <v>5563.6</v>
      </c>
      <c r="Y2139" t="s">
        <v>11</v>
      </c>
      <c r="Z2139" s="3">
        <v>1</v>
      </c>
      <c r="AA2139" s="3">
        <v>0</v>
      </c>
      <c r="AB2139" s="3">
        <v>0</v>
      </c>
      <c r="AC2139" s="3">
        <v>1</v>
      </c>
      <c r="AD2139" s="4">
        <v>0</v>
      </c>
      <c r="AE2139" s="3">
        <v>1</v>
      </c>
      <c r="AF2139" s="4">
        <v>5563.6</v>
      </c>
      <c r="AG2139" s="3">
        <v>1</v>
      </c>
      <c r="AH2139" s="4">
        <v>0</v>
      </c>
      <c r="AI2139" s="4">
        <v>0</v>
      </c>
      <c r="AJ2139" s="4">
        <v>0</v>
      </c>
      <c r="AK2139" s="4">
        <v>0</v>
      </c>
      <c r="AL2139" t="s">
        <v>3235</v>
      </c>
      <c r="AM2139" t="s">
        <v>13</v>
      </c>
    </row>
    <row r="2140" spans="1:39" x14ac:dyDescent="0.25">
      <c r="A2140" t="s">
        <v>2195</v>
      </c>
      <c r="B2140" t="s">
        <v>2160</v>
      </c>
      <c r="C2140" t="s">
        <v>3</v>
      </c>
      <c r="D2140" t="s">
        <v>2266</v>
      </c>
      <c r="E2140" t="str">
        <f>_xlfn.XLOOKUP(D2140,Planilha2!A:A,Planilha2!B:B)</f>
        <v>Arena Manut</v>
      </c>
      <c r="F2140" s="2">
        <v>45357</v>
      </c>
      <c r="G2140" t="s">
        <v>2398</v>
      </c>
      <c r="H2140" s="10" t="s">
        <v>5758</v>
      </c>
      <c r="I2140" t="s">
        <v>2399</v>
      </c>
      <c r="J2140" t="s">
        <v>2400</v>
      </c>
      <c r="K2140" t="s">
        <v>2272</v>
      </c>
      <c r="L2140" t="str">
        <f t="shared" si="66"/>
        <v>Serviço</v>
      </c>
      <c r="M2140" t="s">
        <v>0</v>
      </c>
      <c r="N2140" t="s">
        <v>0</v>
      </c>
      <c r="O2140" t="s">
        <v>2165</v>
      </c>
      <c r="P2140">
        <v>2118</v>
      </c>
      <c r="Q2140" t="str">
        <f>_xlfn.XLOOKUP(P2140,Planilha1!$A$2:$A$3,Planilha1!$B$2:$B$3)</f>
        <v>Arena</v>
      </c>
      <c r="R2140" t="s">
        <v>0</v>
      </c>
      <c r="S2140" s="3">
        <v>1</v>
      </c>
      <c r="T2140" t="s">
        <v>10</v>
      </c>
      <c r="U2140" s="3">
        <v>1</v>
      </c>
      <c r="V2140" t="s">
        <v>10</v>
      </c>
      <c r="W2140" s="4">
        <v>5563.6</v>
      </c>
      <c r="X2140" s="17">
        <f t="shared" si="67"/>
        <v>5563.6</v>
      </c>
      <c r="Y2140" t="s">
        <v>11</v>
      </c>
      <c r="Z2140" s="3">
        <v>1</v>
      </c>
      <c r="AA2140" s="3">
        <v>0</v>
      </c>
      <c r="AB2140" s="3">
        <v>0</v>
      </c>
      <c r="AC2140" s="3">
        <v>1</v>
      </c>
      <c r="AD2140" s="4">
        <v>0</v>
      </c>
      <c r="AE2140" s="3">
        <v>1</v>
      </c>
      <c r="AF2140" s="4">
        <v>5563.6</v>
      </c>
      <c r="AG2140" s="3">
        <v>1</v>
      </c>
      <c r="AH2140" s="4">
        <v>0</v>
      </c>
      <c r="AI2140" s="4">
        <v>0</v>
      </c>
      <c r="AJ2140" s="4">
        <v>0</v>
      </c>
      <c r="AK2140" s="4">
        <v>0</v>
      </c>
      <c r="AL2140" t="s">
        <v>3235</v>
      </c>
      <c r="AM2140" t="s">
        <v>13</v>
      </c>
    </row>
    <row r="2141" spans="1:39" x14ac:dyDescent="0.25">
      <c r="A2141" t="s">
        <v>2196</v>
      </c>
      <c r="B2141" t="s">
        <v>2160</v>
      </c>
      <c r="C2141" t="s">
        <v>3</v>
      </c>
      <c r="D2141" t="s">
        <v>2266</v>
      </c>
      <c r="E2141" t="str">
        <f>_xlfn.XLOOKUP(D2141,Planilha2!A:A,Planilha2!B:B)</f>
        <v>Arena Manut</v>
      </c>
      <c r="F2141" s="2">
        <v>45357</v>
      </c>
      <c r="G2141" t="s">
        <v>2398</v>
      </c>
      <c r="H2141" s="10" t="s">
        <v>5758</v>
      </c>
      <c r="I2141" t="s">
        <v>2399</v>
      </c>
      <c r="J2141" t="s">
        <v>2400</v>
      </c>
      <c r="K2141" t="s">
        <v>2272</v>
      </c>
      <c r="L2141" t="str">
        <f t="shared" si="66"/>
        <v>Serviço</v>
      </c>
      <c r="M2141" t="s">
        <v>0</v>
      </c>
      <c r="N2141" t="s">
        <v>0</v>
      </c>
      <c r="O2141" t="s">
        <v>2165</v>
      </c>
      <c r="P2141">
        <v>2118</v>
      </c>
      <c r="Q2141" t="str">
        <f>_xlfn.XLOOKUP(P2141,Planilha1!$A$2:$A$3,Planilha1!$B$2:$B$3)</f>
        <v>Arena</v>
      </c>
      <c r="R2141" t="s">
        <v>0</v>
      </c>
      <c r="S2141" s="3">
        <v>1</v>
      </c>
      <c r="T2141" t="s">
        <v>10</v>
      </c>
      <c r="U2141" s="3">
        <v>1</v>
      </c>
      <c r="V2141" t="s">
        <v>10</v>
      </c>
      <c r="W2141" s="4">
        <v>5563.6</v>
      </c>
      <c r="X2141" s="17">
        <f t="shared" si="67"/>
        <v>5563.6</v>
      </c>
      <c r="Y2141" t="s">
        <v>11</v>
      </c>
      <c r="Z2141" s="3">
        <v>1</v>
      </c>
      <c r="AA2141" s="3">
        <v>0</v>
      </c>
      <c r="AB2141" s="3">
        <v>0</v>
      </c>
      <c r="AC2141" s="3">
        <v>1</v>
      </c>
      <c r="AD2141" s="4">
        <v>0</v>
      </c>
      <c r="AE2141" s="3">
        <v>1</v>
      </c>
      <c r="AF2141" s="4">
        <v>5563.6</v>
      </c>
      <c r="AG2141" s="3">
        <v>1</v>
      </c>
      <c r="AH2141" s="4">
        <v>0</v>
      </c>
      <c r="AI2141" s="4">
        <v>0</v>
      </c>
      <c r="AJ2141" s="4">
        <v>0</v>
      </c>
      <c r="AK2141" s="4">
        <v>0</v>
      </c>
      <c r="AL2141" t="s">
        <v>3235</v>
      </c>
      <c r="AM2141" t="s">
        <v>13</v>
      </c>
    </row>
    <row r="2142" spans="1:39" x14ac:dyDescent="0.25">
      <c r="A2142" t="s">
        <v>2159</v>
      </c>
      <c r="B2142" t="s">
        <v>2160</v>
      </c>
      <c r="C2142" t="s">
        <v>3</v>
      </c>
      <c r="D2142" t="s">
        <v>2234</v>
      </c>
      <c r="E2142" t="str">
        <f>_xlfn.XLOOKUP(D2142,Planilha2!A:A,Planilha2!B:B)</f>
        <v>Arena Operações</v>
      </c>
      <c r="F2142" s="2">
        <v>45357</v>
      </c>
      <c r="G2142" t="s">
        <v>2806</v>
      </c>
      <c r="H2142" s="10" t="s">
        <v>5809</v>
      </c>
      <c r="I2142" t="s">
        <v>3062</v>
      </c>
      <c r="J2142" t="s">
        <v>3063</v>
      </c>
      <c r="K2142" t="s">
        <v>1146</v>
      </c>
      <c r="L2142" t="str">
        <f t="shared" si="66"/>
        <v>Material</v>
      </c>
      <c r="M2142" t="s">
        <v>0</v>
      </c>
      <c r="N2142" t="s">
        <v>0</v>
      </c>
      <c r="O2142" t="s">
        <v>2165</v>
      </c>
      <c r="P2142">
        <v>2118</v>
      </c>
      <c r="Q2142" t="str">
        <f>_xlfn.XLOOKUP(P2142,Planilha1!$A$2:$A$3,Planilha1!$B$2:$B$3)</f>
        <v>Arena</v>
      </c>
      <c r="R2142" t="s">
        <v>2228</v>
      </c>
      <c r="S2142" s="3">
        <v>11</v>
      </c>
      <c r="T2142" t="s">
        <v>210</v>
      </c>
      <c r="U2142" s="3">
        <v>11</v>
      </c>
      <c r="V2142" t="s">
        <v>210</v>
      </c>
      <c r="W2142" s="4">
        <v>9.66</v>
      </c>
      <c r="X2142" s="17">
        <f t="shared" si="67"/>
        <v>106.26</v>
      </c>
      <c r="Y2142" t="s">
        <v>11</v>
      </c>
      <c r="Z2142" s="3">
        <v>1</v>
      </c>
      <c r="AA2142" s="3">
        <v>0</v>
      </c>
      <c r="AB2142" s="3">
        <v>0</v>
      </c>
      <c r="AC2142" s="3">
        <v>0</v>
      </c>
      <c r="AD2142" s="4">
        <v>0</v>
      </c>
      <c r="AE2142" s="3">
        <v>0</v>
      </c>
      <c r="AF2142" s="4">
        <v>0</v>
      </c>
      <c r="AG2142" s="3">
        <v>1</v>
      </c>
      <c r="AH2142" s="4">
        <v>0</v>
      </c>
      <c r="AI2142" s="4">
        <v>0</v>
      </c>
      <c r="AJ2142" s="4">
        <v>0</v>
      </c>
      <c r="AK2142" s="4">
        <v>0</v>
      </c>
      <c r="AL2142" t="s">
        <v>3236</v>
      </c>
      <c r="AM2142" t="s">
        <v>13</v>
      </c>
    </row>
    <row r="2143" spans="1:39" x14ac:dyDescent="0.25">
      <c r="A2143" t="s">
        <v>2178</v>
      </c>
      <c r="B2143" t="s">
        <v>2160</v>
      </c>
      <c r="C2143" t="s">
        <v>3</v>
      </c>
      <c r="D2143" t="s">
        <v>2234</v>
      </c>
      <c r="E2143" t="str">
        <f>_xlfn.XLOOKUP(D2143,Planilha2!A:A,Planilha2!B:B)</f>
        <v>Arena Operações</v>
      </c>
      <c r="F2143" s="2">
        <v>45357</v>
      </c>
      <c r="G2143" t="s">
        <v>2806</v>
      </c>
      <c r="H2143" s="10" t="s">
        <v>5809</v>
      </c>
      <c r="I2143" t="s">
        <v>3065</v>
      </c>
      <c r="J2143" t="s">
        <v>3066</v>
      </c>
      <c r="K2143" t="s">
        <v>1146</v>
      </c>
      <c r="L2143" t="str">
        <f t="shared" si="66"/>
        <v>Material</v>
      </c>
      <c r="M2143" t="s">
        <v>0</v>
      </c>
      <c r="N2143" t="s">
        <v>0</v>
      </c>
      <c r="O2143" t="s">
        <v>2165</v>
      </c>
      <c r="P2143">
        <v>2118</v>
      </c>
      <c r="Q2143" t="str">
        <f>_xlfn.XLOOKUP(P2143,Planilha1!$A$2:$A$3,Planilha1!$B$2:$B$3)</f>
        <v>Arena</v>
      </c>
      <c r="R2143" t="s">
        <v>2228</v>
      </c>
      <c r="S2143" s="3">
        <v>6</v>
      </c>
      <c r="T2143" t="s">
        <v>210</v>
      </c>
      <c r="U2143" s="3">
        <v>6</v>
      </c>
      <c r="V2143" t="s">
        <v>210</v>
      </c>
      <c r="W2143" s="4">
        <v>41.4</v>
      </c>
      <c r="X2143" s="17">
        <f t="shared" si="67"/>
        <v>248.39999999999998</v>
      </c>
      <c r="Y2143" t="s">
        <v>11</v>
      </c>
      <c r="Z2143" s="3">
        <v>1</v>
      </c>
      <c r="AA2143" s="3">
        <v>0</v>
      </c>
      <c r="AB2143" s="3">
        <v>0</v>
      </c>
      <c r="AC2143" s="3">
        <v>0</v>
      </c>
      <c r="AD2143" s="4">
        <v>0</v>
      </c>
      <c r="AE2143" s="3">
        <v>0</v>
      </c>
      <c r="AF2143" s="4">
        <v>0</v>
      </c>
      <c r="AG2143" s="3">
        <v>1</v>
      </c>
      <c r="AH2143" s="4">
        <v>0</v>
      </c>
      <c r="AI2143" s="4">
        <v>0</v>
      </c>
      <c r="AJ2143" s="4">
        <v>0</v>
      </c>
      <c r="AK2143" s="4">
        <v>0</v>
      </c>
      <c r="AL2143" t="s">
        <v>3236</v>
      </c>
      <c r="AM2143" t="s">
        <v>13</v>
      </c>
    </row>
    <row r="2144" spans="1:39" x14ac:dyDescent="0.25">
      <c r="A2144" t="s">
        <v>2182</v>
      </c>
      <c r="B2144" t="s">
        <v>2160</v>
      </c>
      <c r="C2144" t="s">
        <v>3</v>
      </c>
      <c r="D2144" t="s">
        <v>2234</v>
      </c>
      <c r="E2144" t="str">
        <f>_xlfn.XLOOKUP(D2144,Planilha2!A:A,Planilha2!B:B)</f>
        <v>Arena Operações</v>
      </c>
      <c r="F2144" s="2">
        <v>45357</v>
      </c>
      <c r="G2144" t="s">
        <v>2806</v>
      </c>
      <c r="H2144" s="10" t="s">
        <v>5809</v>
      </c>
      <c r="I2144" t="s">
        <v>3067</v>
      </c>
      <c r="J2144" t="s">
        <v>3068</v>
      </c>
      <c r="K2144" t="s">
        <v>2181</v>
      </c>
      <c r="L2144" t="str">
        <f t="shared" si="66"/>
        <v>Material</v>
      </c>
      <c r="M2144" t="s">
        <v>0</v>
      </c>
      <c r="N2144" t="s">
        <v>0</v>
      </c>
      <c r="O2144" t="s">
        <v>2165</v>
      </c>
      <c r="P2144">
        <v>2118</v>
      </c>
      <c r="Q2144" t="str">
        <f>_xlfn.XLOOKUP(P2144,Planilha1!$A$2:$A$3,Planilha1!$B$2:$B$3)</f>
        <v>Arena</v>
      </c>
      <c r="R2144" t="s">
        <v>2228</v>
      </c>
      <c r="S2144" s="3">
        <v>10</v>
      </c>
      <c r="T2144" t="s">
        <v>210</v>
      </c>
      <c r="U2144" s="3">
        <v>10</v>
      </c>
      <c r="V2144" t="s">
        <v>210</v>
      </c>
      <c r="W2144" s="4">
        <v>11</v>
      </c>
      <c r="X2144" s="17">
        <f t="shared" si="67"/>
        <v>110</v>
      </c>
      <c r="Y2144" t="s">
        <v>11</v>
      </c>
      <c r="Z2144" s="3">
        <v>1</v>
      </c>
      <c r="AA2144" s="3">
        <v>0</v>
      </c>
      <c r="AB2144" s="3">
        <v>0</v>
      </c>
      <c r="AC2144" s="3">
        <v>0</v>
      </c>
      <c r="AD2144" s="4">
        <v>0</v>
      </c>
      <c r="AE2144" s="3">
        <v>0</v>
      </c>
      <c r="AF2144" s="4">
        <v>0</v>
      </c>
      <c r="AG2144" s="3">
        <v>1</v>
      </c>
      <c r="AH2144" s="4">
        <v>0</v>
      </c>
      <c r="AI2144" s="4">
        <v>0</v>
      </c>
      <c r="AJ2144" s="4">
        <v>0</v>
      </c>
      <c r="AK2144" s="4">
        <v>0</v>
      </c>
      <c r="AL2144" t="s">
        <v>3236</v>
      </c>
      <c r="AM2144" t="s">
        <v>13</v>
      </c>
    </row>
    <row r="2145" spans="1:39" x14ac:dyDescent="0.25">
      <c r="A2145" t="s">
        <v>2185</v>
      </c>
      <c r="B2145" t="s">
        <v>2160</v>
      </c>
      <c r="C2145" t="s">
        <v>3</v>
      </c>
      <c r="D2145" t="s">
        <v>2234</v>
      </c>
      <c r="E2145" t="str">
        <f>_xlfn.XLOOKUP(D2145,Planilha2!A:A,Planilha2!B:B)</f>
        <v>Arena Operações</v>
      </c>
      <c r="F2145" s="2">
        <v>45357</v>
      </c>
      <c r="G2145" t="s">
        <v>2806</v>
      </c>
      <c r="H2145" s="10" t="s">
        <v>5809</v>
      </c>
      <c r="I2145" t="s">
        <v>3095</v>
      </c>
      <c r="J2145" t="s">
        <v>3096</v>
      </c>
      <c r="K2145" t="s">
        <v>1164</v>
      </c>
      <c r="L2145" t="str">
        <f t="shared" si="66"/>
        <v>Material</v>
      </c>
      <c r="M2145" t="s">
        <v>0</v>
      </c>
      <c r="N2145" t="s">
        <v>0</v>
      </c>
      <c r="O2145" t="s">
        <v>2165</v>
      </c>
      <c r="P2145">
        <v>2118</v>
      </c>
      <c r="Q2145" t="str">
        <f>_xlfn.XLOOKUP(P2145,Planilha1!$A$2:$A$3,Planilha1!$B$2:$B$3)</f>
        <v>Arena</v>
      </c>
      <c r="R2145" t="s">
        <v>2228</v>
      </c>
      <c r="S2145" s="3">
        <v>10</v>
      </c>
      <c r="T2145" t="s">
        <v>210</v>
      </c>
      <c r="U2145" s="3">
        <v>10</v>
      </c>
      <c r="V2145" t="s">
        <v>210</v>
      </c>
      <c r="W2145" s="4">
        <v>14.49</v>
      </c>
      <c r="X2145" s="17">
        <f t="shared" si="67"/>
        <v>144.9</v>
      </c>
      <c r="Y2145" t="s">
        <v>11</v>
      </c>
      <c r="Z2145" s="3">
        <v>1</v>
      </c>
      <c r="AA2145" s="3">
        <v>0</v>
      </c>
      <c r="AB2145" s="3">
        <v>0</v>
      </c>
      <c r="AC2145" s="3">
        <v>0</v>
      </c>
      <c r="AD2145" s="4">
        <v>0</v>
      </c>
      <c r="AE2145" s="3">
        <v>0</v>
      </c>
      <c r="AF2145" s="4">
        <v>0</v>
      </c>
      <c r="AG2145" s="3">
        <v>1</v>
      </c>
      <c r="AH2145" s="4">
        <v>0</v>
      </c>
      <c r="AI2145" s="4">
        <v>0</v>
      </c>
      <c r="AJ2145" s="4">
        <v>0</v>
      </c>
      <c r="AK2145" s="4">
        <v>0</v>
      </c>
      <c r="AL2145" t="s">
        <v>3236</v>
      </c>
      <c r="AM2145" t="s">
        <v>13</v>
      </c>
    </row>
    <row r="2146" spans="1:39" x14ac:dyDescent="0.25">
      <c r="A2146" t="s">
        <v>2188</v>
      </c>
      <c r="B2146" t="s">
        <v>2160</v>
      </c>
      <c r="C2146" t="s">
        <v>3</v>
      </c>
      <c r="D2146" t="s">
        <v>2234</v>
      </c>
      <c r="E2146" t="str">
        <f>_xlfn.XLOOKUP(D2146,Planilha2!A:A,Planilha2!B:B)</f>
        <v>Arena Operações</v>
      </c>
      <c r="F2146" s="2">
        <v>45357</v>
      </c>
      <c r="G2146" t="s">
        <v>2806</v>
      </c>
      <c r="H2146" s="10" t="s">
        <v>5809</v>
      </c>
      <c r="I2146" t="s">
        <v>3097</v>
      </c>
      <c r="J2146" t="s">
        <v>3098</v>
      </c>
      <c r="K2146" t="s">
        <v>1146</v>
      </c>
      <c r="L2146" t="str">
        <f t="shared" si="66"/>
        <v>Material</v>
      </c>
      <c r="M2146" t="s">
        <v>0</v>
      </c>
      <c r="N2146" t="s">
        <v>0</v>
      </c>
      <c r="O2146" t="s">
        <v>2165</v>
      </c>
      <c r="P2146">
        <v>2118</v>
      </c>
      <c r="Q2146" t="str">
        <f>_xlfn.XLOOKUP(P2146,Planilha1!$A$2:$A$3,Planilha1!$B$2:$B$3)</f>
        <v>Arena</v>
      </c>
      <c r="R2146" t="s">
        <v>2228</v>
      </c>
      <c r="S2146" s="3">
        <v>6</v>
      </c>
      <c r="T2146" t="s">
        <v>210</v>
      </c>
      <c r="U2146" s="3">
        <v>6</v>
      </c>
      <c r="V2146" t="s">
        <v>210</v>
      </c>
      <c r="W2146" s="4">
        <v>75</v>
      </c>
      <c r="X2146" s="17">
        <f t="shared" si="67"/>
        <v>450</v>
      </c>
      <c r="Y2146" t="s">
        <v>11</v>
      </c>
      <c r="Z2146" s="3">
        <v>1</v>
      </c>
      <c r="AA2146" s="3">
        <v>0</v>
      </c>
      <c r="AB2146" s="3">
        <v>0</v>
      </c>
      <c r="AC2146" s="3">
        <v>0</v>
      </c>
      <c r="AD2146" s="4">
        <v>0</v>
      </c>
      <c r="AE2146" s="3">
        <v>0</v>
      </c>
      <c r="AF2146" s="4">
        <v>0</v>
      </c>
      <c r="AG2146" s="3">
        <v>1</v>
      </c>
      <c r="AH2146" s="4">
        <v>0</v>
      </c>
      <c r="AI2146" s="4">
        <v>0</v>
      </c>
      <c r="AJ2146" s="4">
        <v>0</v>
      </c>
      <c r="AK2146" s="4">
        <v>0</v>
      </c>
      <c r="AL2146" t="s">
        <v>3236</v>
      </c>
      <c r="AM2146" t="s">
        <v>13</v>
      </c>
    </row>
    <row r="2147" spans="1:39" x14ac:dyDescent="0.25">
      <c r="A2147" t="s">
        <v>2193</v>
      </c>
      <c r="B2147" t="s">
        <v>2160</v>
      </c>
      <c r="C2147" t="s">
        <v>3</v>
      </c>
      <c r="D2147" t="s">
        <v>2234</v>
      </c>
      <c r="E2147" t="str">
        <f>_xlfn.XLOOKUP(D2147,Planilha2!A:A,Planilha2!B:B)</f>
        <v>Arena Operações</v>
      </c>
      <c r="F2147" s="2">
        <v>45357</v>
      </c>
      <c r="G2147" t="s">
        <v>2806</v>
      </c>
      <c r="H2147" s="10" t="s">
        <v>5809</v>
      </c>
      <c r="I2147" t="s">
        <v>3099</v>
      </c>
      <c r="J2147" t="s">
        <v>3100</v>
      </c>
      <c r="K2147" t="s">
        <v>1146</v>
      </c>
      <c r="L2147" t="str">
        <f t="shared" si="66"/>
        <v>Material</v>
      </c>
      <c r="M2147" t="s">
        <v>0</v>
      </c>
      <c r="N2147" t="s">
        <v>0</v>
      </c>
      <c r="O2147" t="s">
        <v>2165</v>
      </c>
      <c r="P2147">
        <v>2118</v>
      </c>
      <c r="Q2147" t="str">
        <f>_xlfn.XLOOKUP(P2147,Planilha1!$A$2:$A$3,Planilha1!$B$2:$B$3)</f>
        <v>Arena</v>
      </c>
      <c r="R2147" t="s">
        <v>2228</v>
      </c>
      <c r="S2147" s="3">
        <v>5</v>
      </c>
      <c r="T2147" t="s">
        <v>210</v>
      </c>
      <c r="U2147" s="3">
        <v>5</v>
      </c>
      <c r="V2147" t="s">
        <v>210</v>
      </c>
      <c r="W2147" s="4">
        <v>94.53</v>
      </c>
      <c r="X2147" s="17">
        <f t="shared" si="67"/>
        <v>472.65</v>
      </c>
      <c r="Y2147" t="s">
        <v>11</v>
      </c>
      <c r="Z2147" s="3">
        <v>1</v>
      </c>
      <c r="AA2147" s="3">
        <v>0</v>
      </c>
      <c r="AB2147" s="3">
        <v>0</v>
      </c>
      <c r="AC2147" s="3">
        <v>0</v>
      </c>
      <c r="AD2147" s="4">
        <v>0</v>
      </c>
      <c r="AE2147" s="3">
        <v>0</v>
      </c>
      <c r="AF2147" s="4">
        <v>0</v>
      </c>
      <c r="AG2147" s="3">
        <v>1</v>
      </c>
      <c r="AH2147" s="4">
        <v>0</v>
      </c>
      <c r="AI2147" s="4">
        <v>0</v>
      </c>
      <c r="AJ2147" s="4">
        <v>0</v>
      </c>
      <c r="AK2147" s="4">
        <v>0</v>
      </c>
      <c r="AL2147" t="s">
        <v>3236</v>
      </c>
      <c r="AM2147" t="s">
        <v>13</v>
      </c>
    </row>
    <row r="2148" spans="1:39" x14ac:dyDescent="0.25">
      <c r="A2148" t="s">
        <v>2159</v>
      </c>
      <c r="B2148" t="s">
        <v>2160</v>
      </c>
      <c r="C2148" t="s">
        <v>3</v>
      </c>
      <c r="D2148" t="s">
        <v>2266</v>
      </c>
      <c r="E2148" t="str">
        <f>_xlfn.XLOOKUP(D2148,Planilha2!A:A,Planilha2!B:B)</f>
        <v>Arena Manut</v>
      </c>
      <c r="F2148" s="2">
        <v>45357</v>
      </c>
      <c r="G2148" t="s">
        <v>2398</v>
      </c>
      <c r="H2148" s="10" t="s">
        <v>5758</v>
      </c>
      <c r="I2148" t="s">
        <v>2399</v>
      </c>
      <c r="J2148" t="s">
        <v>2400</v>
      </c>
      <c r="K2148" t="s">
        <v>2272</v>
      </c>
      <c r="L2148" t="str">
        <f t="shared" si="66"/>
        <v>Serviço</v>
      </c>
      <c r="M2148" t="s">
        <v>0</v>
      </c>
      <c r="N2148" t="s">
        <v>0</v>
      </c>
      <c r="O2148" t="s">
        <v>2165</v>
      </c>
      <c r="P2148">
        <v>2118</v>
      </c>
      <c r="Q2148" t="str">
        <f>_xlfn.XLOOKUP(P2148,Planilha1!$A$2:$A$3,Planilha1!$B$2:$B$3)</f>
        <v>Arena</v>
      </c>
      <c r="R2148" t="s">
        <v>0</v>
      </c>
      <c r="S2148" s="3">
        <v>1</v>
      </c>
      <c r="T2148" t="s">
        <v>10</v>
      </c>
      <c r="U2148" s="3">
        <v>1</v>
      </c>
      <c r="V2148" t="s">
        <v>10</v>
      </c>
      <c r="W2148" s="4">
        <v>1712.56</v>
      </c>
      <c r="X2148" s="17">
        <f t="shared" si="67"/>
        <v>1712.56</v>
      </c>
      <c r="Y2148" t="s">
        <v>11</v>
      </c>
      <c r="Z2148" s="3">
        <v>1</v>
      </c>
      <c r="AA2148" s="3">
        <v>0</v>
      </c>
      <c r="AB2148" s="3">
        <v>0</v>
      </c>
      <c r="AC2148" s="3">
        <v>0</v>
      </c>
      <c r="AD2148" s="4">
        <v>0</v>
      </c>
      <c r="AE2148" s="3">
        <v>0</v>
      </c>
      <c r="AF2148" s="4">
        <v>0</v>
      </c>
      <c r="AG2148" s="3">
        <v>1</v>
      </c>
      <c r="AH2148" s="4">
        <v>0</v>
      </c>
      <c r="AI2148" s="4">
        <v>0</v>
      </c>
      <c r="AJ2148" s="4">
        <v>0</v>
      </c>
      <c r="AK2148" s="4">
        <v>0</v>
      </c>
      <c r="AL2148" t="s">
        <v>3237</v>
      </c>
      <c r="AM2148" t="s">
        <v>13</v>
      </c>
    </row>
    <row r="2149" spans="1:39" x14ac:dyDescent="0.25">
      <c r="A2149" t="s">
        <v>2178</v>
      </c>
      <c r="B2149" t="s">
        <v>2160</v>
      </c>
      <c r="C2149" t="s">
        <v>3</v>
      </c>
      <c r="D2149" t="s">
        <v>2266</v>
      </c>
      <c r="E2149" t="str">
        <f>_xlfn.XLOOKUP(D2149,Planilha2!A:A,Planilha2!B:B)</f>
        <v>Arena Manut</v>
      </c>
      <c r="F2149" s="2">
        <v>45357</v>
      </c>
      <c r="G2149" t="s">
        <v>2398</v>
      </c>
      <c r="H2149" s="10" t="s">
        <v>5758</v>
      </c>
      <c r="I2149" t="s">
        <v>2399</v>
      </c>
      <c r="J2149" t="s">
        <v>2400</v>
      </c>
      <c r="K2149" t="s">
        <v>2272</v>
      </c>
      <c r="L2149" t="str">
        <f t="shared" si="66"/>
        <v>Serviço</v>
      </c>
      <c r="M2149" t="s">
        <v>0</v>
      </c>
      <c r="N2149" t="s">
        <v>0</v>
      </c>
      <c r="O2149" t="s">
        <v>2165</v>
      </c>
      <c r="P2149">
        <v>2118</v>
      </c>
      <c r="Q2149" t="str">
        <f>_xlfn.XLOOKUP(P2149,Planilha1!$A$2:$A$3,Planilha1!$B$2:$B$3)</f>
        <v>Arena</v>
      </c>
      <c r="R2149" t="s">
        <v>0</v>
      </c>
      <c r="S2149" s="3">
        <v>1</v>
      </c>
      <c r="T2149" t="s">
        <v>10</v>
      </c>
      <c r="U2149" s="3">
        <v>1</v>
      </c>
      <c r="V2149" t="s">
        <v>10</v>
      </c>
      <c r="W2149" s="4">
        <v>1712.56</v>
      </c>
      <c r="X2149" s="17">
        <f t="shared" si="67"/>
        <v>1712.56</v>
      </c>
      <c r="Y2149" t="s">
        <v>11</v>
      </c>
      <c r="Z2149" s="3">
        <v>1</v>
      </c>
      <c r="AA2149" s="3">
        <v>0</v>
      </c>
      <c r="AB2149" s="3">
        <v>0</v>
      </c>
      <c r="AC2149" s="3">
        <v>0</v>
      </c>
      <c r="AD2149" s="4">
        <v>0</v>
      </c>
      <c r="AE2149" s="3">
        <v>0</v>
      </c>
      <c r="AF2149" s="4">
        <v>0</v>
      </c>
      <c r="AG2149" s="3">
        <v>1</v>
      </c>
      <c r="AH2149" s="4">
        <v>0</v>
      </c>
      <c r="AI2149" s="4">
        <v>0</v>
      </c>
      <c r="AJ2149" s="4">
        <v>0</v>
      </c>
      <c r="AK2149" s="4">
        <v>0</v>
      </c>
      <c r="AL2149" t="s">
        <v>3237</v>
      </c>
      <c r="AM2149" t="s">
        <v>13</v>
      </c>
    </row>
    <row r="2150" spans="1:39" x14ac:dyDescent="0.25">
      <c r="A2150" t="s">
        <v>2182</v>
      </c>
      <c r="B2150" t="s">
        <v>2160</v>
      </c>
      <c r="C2150" t="s">
        <v>3</v>
      </c>
      <c r="D2150" t="s">
        <v>2266</v>
      </c>
      <c r="E2150" t="str">
        <f>_xlfn.XLOOKUP(D2150,Planilha2!A:A,Planilha2!B:B)</f>
        <v>Arena Manut</v>
      </c>
      <c r="F2150" s="2">
        <v>45357</v>
      </c>
      <c r="G2150" t="s">
        <v>2398</v>
      </c>
      <c r="H2150" s="10" t="s">
        <v>5758</v>
      </c>
      <c r="I2150" t="s">
        <v>2399</v>
      </c>
      <c r="J2150" t="s">
        <v>2400</v>
      </c>
      <c r="K2150" t="s">
        <v>2272</v>
      </c>
      <c r="L2150" t="str">
        <f t="shared" si="66"/>
        <v>Serviço</v>
      </c>
      <c r="M2150" t="s">
        <v>0</v>
      </c>
      <c r="N2150" t="s">
        <v>0</v>
      </c>
      <c r="O2150" t="s">
        <v>2165</v>
      </c>
      <c r="P2150">
        <v>2118</v>
      </c>
      <c r="Q2150" t="str">
        <f>_xlfn.XLOOKUP(P2150,Planilha1!$A$2:$A$3,Planilha1!$B$2:$B$3)</f>
        <v>Arena</v>
      </c>
      <c r="R2150" t="s">
        <v>0</v>
      </c>
      <c r="S2150" s="3">
        <v>1</v>
      </c>
      <c r="T2150" t="s">
        <v>10</v>
      </c>
      <c r="U2150" s="3">
        <v>1</v>
      </c>
      <c r="V2150" t="s">
        <v>10</v>
      </c>
      <c r="W2150" s="4">
        <v>1712.56</v>
      </c>
      <c r="X2150" s="17">
        <f t="shared" si="67"/>
        <v>1712.56</v>
      </c>
      <c r="Y2150" t="s">
        <v>11</v>
      </c>
      <c r="Z2150" s="3">
        <v>1</v>
      </c>
      <c r="AA2150" s="3">
        <v>0</v>
      </c>
      <c r="AB2150" s="3">
        <v>0</v>
      </c>
      <c r="AC2150" s="3">
        <v>0</v>
      </c>
      <c r="AD2150" s="4">
        <v>0</v>
      </c>
      <c r="AE2150" s="3">
        <v>0</v>
      </c>
      <c r="AF2150" s="4">
        <v>0</v>
      </c>
      <c r="AG2150" s="3">
        <v>1</v>
      </c>
      <c r="AH2150" s="4">
        <v>0</v>
      </c>
      <c r="AI2150" s="4">
        <v>0</v>
      </c>
      <c r="AJ2150" s="4">
        <v>0</v>
      </c>
      <c r="AK2150" s="4">
        <v>0</v>
      </c>
      <c r="AL2150" t="s">
        <v>3237</v>
      </c>
      <c r="AM2150" t="s">
        <v>13</v>
      </c>
    </row>
    <row r="2151" spans="1:39" x14ac:dyDescent="0.25">
      <c r="A2151" t="s">
        <v>2185</v>
      </c>
      <c r="B2151" t="s">
        <v>2160</v>
      </c>
      <c r="C2151" t="s">
        <v>3</v>
      </c>
      <c r="D2151" t="s">
        <v>2266</v>
      </c>
      <c r="E2151" t="str">
        <f>_xlfn.XLOOKUP(D2151,Planilha2!A:A,Planilha2!B:B)</f>
        <v>Arena Manut</v>
      </c>
      <c r="F2151" s="2">
        <v>45357</v>
      </c>
      <c r="G2151" t="s">
        <v>2398</v>
      </c>
      <c r="H2151" s="10" t="s">
        <v>5758</v>
      </c>
      <c r="I2151" t="s">
        <v>2399</v>
      </c>
      <c r="J2151" t="s">
        <v>2400</v>
      </c>
      <c r="K2151" t="s">
        <v>2272</v>
      </c>
      <c r="L2151" t="str">
        <f t="shared" si="66"/>
        <v>Serviço</v>
      </c>
      <c r="M2151" t="s">
        <v>0</v>
      </c>
      <c r="N2151" t="s">
        <v>0</v>
      </c>
      <c r="O2151" t="s">
        <v>2165</v>
      </c>
      <c r="P2151">
        <v>2118</v>
      </c>
      <c r="Q2151" t="str">
        <f>_xlfn.XLOOKUP(P2151,Planilha1!$A$2:$A$3,Planilha1!$B$2:$B$3)</f>
        <v>Arena</v>
      </c>
      <c r="R2151" t="s">
        <v>0</v>
      </c>
      <c r="S2151" s="3">
        <v>1</v>
      </c>
      <c r="T2151" t="s">
        <v>10</v>
      </c>
      <c r="U2151" s="3">
        <v>1</v>
      </c>
      <c r="V2151" t="s">
        <v>10</v>
      </c>
      <c r="W2151" s="4">
        <v>1712.56</v>
      </c>
      <c r="X2151" s="17">
        <f t="shared" si="67"/>
        <v>1712.56</v>
      </c>
      <c r="Y2151" t="s">
        <v>11</v>
      </c>
      <c r="Z2151" s="3">
        <v>1</v>
      </c>
      <c r="AA2151" s="3">
        <v>0</v>
      </c>
      <c r="AB2151" s="3">
        <v>0</v>
      </c>
      <c r="AC2151" s="3">
        <v>0</v>
      </c>
      <c r="AD2151" s="4">
        <v>0</v>
      </c>
      <c r="AE2151" s="3">
        <v>1</v>
      </c>
      <c r="AF2151" s="4">
        <v>1712.56</v>
      </c>
      <c r="AG2151" s="3">
        <v>1</v>
      </c>
      <c r="AH2151" s="4">
        <v>0</v>
      </c>
      <c r="AI2151" s="4">
        <v>0</v>
      </c>
      <c r="AJ2151" s="4">
        <v>0</v>
      </c>
      <c r="AK2151" s="4">
        <v>0</v>
      </c>
      <c r="AL2151" t="s">
        <v>3237</v>
      </c>
      <c r="AM2151" t="s">
        <v>13</v>
      </c>
    </row>
    <row r="2152" spans="1:39" x14ac:dyDescent="0.25">
      <c r="A2152" t="s">
        <v>2188</v>
      </c>
      <c r="B2152" t="s">
        <v>2160</v>
      </c>
      <c r="C2152" t="s">
        <v>3</v>
      </c>
      <c r="D2152" t="s">
        <v>2266</v>
      </c>
      <c r="E2152" t="str">
        <f>_xlfn.XLOOKUP(D2152,Planilha2!A:A,Planilha2!B:B)</f>
        <v>Arena Manut</v>
      </c>
      <c r="F2152" s="2">
        <v>45357</v>
      </c>
      <c r="G2152" t="s">
        <v>2398</v>
      </c>
      <c r="H2152" s="10" t="s">
        <v>5758</v>
      </c>
      <c r="I2152" t="s">
        <v>2399</v>
      </c>
      <c r="J2152" t="s">
        <v>2400</v>
      </c>
      <c r="K2152" t="s">
        <v>2272</v>
      </c>
      <c r="L2152" t="str">
        <f t="shared" si="66"/>
        <v>Serviço</v>
      </c>
      <c r="M2152" t="s">
        <v>0</v>
      </c>
      <c r="N2152" t="s">
        <v>0</v>
      </c>
      <c r="O2152" t="s">
        <v>2165</v>
      </c>
      <c r="P2152">
        <v>2118</v>
      </c>
      <c r="Q2152" t="str">
        <f>_xlfn.XLOOKUP(P2152,Planilha1!$A$2:$A$3,Planilha1!$B$2:$B$3)</f>
        <v>Arena</v>
      </c>
      <c r="R2152" t="s">
        <v>0</v>
      </c>
      <c r="S2152" s="3">
        <v>1</v>
      </c>
      <c r="T2152" t="s">
        <v>10</v>
      </c>
      <c r="U2152" s="3">
        <v>1</v>
      </c>
      <c r="V2152" t="s">
        <v>10</v>
      </c>
      <c r="W2152" s="4">
        <v>1712.56</v>
      </c>
      <c r="X2152" s="17">
        <f t="shared" si="67"/>
        <v>1712.56</v>
      </c>
      <c r="Y2152" t="s">
        <v>11</v>
      </c>
      <c r="Z2152" s="3">
        <v>1</v>
      </c>
      <c r="AA2152" s="3">
        <v>0</v>
      </c>
      <c r="AB2152" s="3">
        <v>0</v>
      </c>
      <c r="AC2152" s="3">
        <v>1</v>
      </c>
      <c r="AD2152" s="4">
        <v>0</v>
      </c>
      <c r="AE2152" s="3">
        <v>1</v>
      </c>
      <c r="AF2152" s="4">
        <v>1712.56</v>
      </c>
      <c r="AG2152" s="3">
        <v>1</v>
      </c>
      <c r="AH2152" s="4">
        <v>0</v>
      </c>
      <c r="AI2152" s="4">
        <v>0</v>
      </c>
      <c r="AJ2152" s="4">
        <v>0</v>
      </c>
      <c r="AK2152" s="4">
        <v>0</v>
      </c>
      <c r="AL2152" t="s">
        <v>3237</v>
      </c>
      <c r="AM2152" t="s">
        <v>13</v>
      </c>
    </row>
    <row r="2153" spans="1:39" x14ac:dyDescent="0.25">
      <c r="A2153" t="s">
        <v>2189</v>
      </c>
      <c r="B2153" t="s">
        <v>2160</v>
      </c>
      <c r="C2153" t="s">
        <v>3</v>
      </c>
      <c r="D2153" t="s">
        <v>2266</v>
      </c>
      <c r="E2153" t="str">
        <f>_xlfn.XLOOKUP(D2153,Planilha2!A:A,Planilha2!B:B)</f>
        <v>Arena Manut</v>
      </c>
      <c r="F2153" s="2">
        <v>45357</v>
      </c>
      <c r="G2153" t="s">
        <v>2398</v>
      </c>
      <c r="H2153" s="10" t="s">
        <v>5758</v>
      </c>
      <c r="I2153" t="s">
        <v>2399</v>
      </c>
      <c r="J2153" t="s">
        <v>2400</v>
      </c>
      <c r="K2153" t="s">
        <v>2272</v>
      </c>
      <c r="L2153" t="str">
        <f t="shared" si="66"/>
        <v>Serviço</v>
      </c>
      <c r="M2153" t="s">
        <v>0</v>
      </c>
      <c r="N2153" t="s">
        <v>0</v>
      </c>
      <c r="O2153" t="s">
        <v>2165</v>
      </c>
      <c r="P2153">
        <v>2118</v>
      </c>
      <c r="Q2153" t="str">
        <f>_xlfn.XLOOKUP(P2153,Planilha1!$A$2:$A$3,Planilha1!$B$2:$B$3)</f>
        <v>Arena</v>
      </c>
      <c r="R2153" t="s">
        <v>0</v>
      </c>
      <c r="S2153" s="3">
        <v>1</v>
      </c>
      <c r="T2153" t="s">
        <v>10</v>
      </c>
      <c r="U2153" s="3">
        <v>1</v>
      </c>
      <c r="V2153" t="s">
        <v>10</v>
      </c>
      <c r="W2153" s="4">
        <v>1712.56</v>
      </c>
      <c r="X2153" s="17">
        <f t="shared" si="67"/>
        <v>1712.56</v>
      </c>
      <c r="Y2153" t="s">
        <v>11</v>
      </c>
      <c r="Z2153" s="3">
        <v>1</v>
      </c>
      <c r="AA2153" s="3">
        <v>0</v>
      </c>
      <c r="AB2153" s="3">
        <v>0</v>
      </c>
      <c r="AC2153" s="3">
        <v>1</v>
      </c>
      <c r="AD2153" s="4">
        <v>0</v>
      </c>
      <c r="AE2153" s="3">
        <v>1</v>
      </c>
      <c r="AF2153" s="4">
        <v>1712.56</v>
      </c>
      <c r="AG2153" s="3">
        <v>1</v>
      </c>
      <c r="AH2153" s="4">
        <v>0</v>
      </c>
      <c r="AI2153" s="4">
        <v>0</v>
      </c>
      <c r="AJ2153" s="4">
        <v>0</v>
      </c>
      <c r="AK2153" s="4">
        <v>0</v>
      </c>
      <c r="AL2153" t="s">
        <v>3237</v>
      </c>
      <c r="AM2153" t="s">
        <v>13</v>
      </c>
    </row>
    <row r="2154" spans="1:39" x14ac:dyDescent="0.25">
      <c r="A2154" t="s">
        <v>2193</v>
      </c>
      <c r="B2154" t="s">
        <v>2160</v>
      </c>
      <c r="C2154" t="s">
        <v>3</v>
      </c>
      <c r="D2154" t="s">
        <v>2266</v>
      </c>
      <c r="E2154" t="str">
        <f>_xlfn.XLOOKUP(D2154,Planilha2!A:A,Planilha2!B:B)</f>
        <v>Arena Manut</v>
      </c>
      <c r="F2154" s="2">
        <v>45357</v>
      </c>
      <c r="G2154" t="s">
        <v>2398</v>
      </c>
      <c r="H2154" s="10" t="s">
        <v>5758</v>
      </c>
      <c r="I2154" t="s">
        <v>2399</v>
      </c>
      <c r="J2154" t="s">
        <v>2400</v>
      </c>
      <c r="K2154" t="s">
        <v>2272</v>
      </c>
      <c r="L2154" t="str">
        <f t="shared" si="66"/>
        <v>Serviço</v>
      </c>
      <c r="M2154" t="s">
        <v>0</v>
      </c>
      <c r="N2154" t="s">
        <v>0</v>
      </c>
      <c r="O2154" t="s">
        <v>2165</v>
      </c>
      <c r="P2154">
        <v>2118</v>
      </c>
      <c r="Q2154" t="str">
        <f>_xlfn.XLOOKUP(P2154,Planilha1!$A$2:$A$3,Planilha1!$B$2:$B$3)</f>
        <v>Arena</v>
      </c>
      <c r="R2154" t="s">
        <v>0</v>
      </c>
      <c r="S2154" s="3">
        <v>1</v>
      </c>
      <c r="T2154" t="s">
        <v>10</v>
      </c>
      <c r="U2154" s="3">
        <v>1</v>
      </c>
      <c r="V2154" t="s">
        <v>10</v>
      </c>
      <c r="W2154" s="4">
        <v>1712.56</v>
      </c>
      <c r="X2154" s="17">
        <f t="shared" si="67"/>
        <v>1712.56</v>
      </c>
      <c r="Y2154" t="s">
        <v>11</v>
      </c>
      <c r="Z2154" s="3">
        <v>1</v>
      </c>
      <c r="AA2154" s="3">
        <v>0</v>
      </c>
      <c r="AB2154" s="3">
        <v>0</v>
      </c>
      <c r="AC2154" s="3">
        <v>1</v>
      </c>
      <c r="AD2154" s="4">
        <v>0</v>
      </c>
      <c r="AE2154" s="3">
        <v>1</v>
      </c>
      <c r="AF2154" s="4">
        <v>1712.56</v>
      </c>
      <c r="AG2154" s="3">
        <v>1</v>
      </c>
      <c r="AH2154" s="4">
        <v>0</v>
      </c>
      <c r="AI2154" s="4">
        <v>0</v>
      </c>
      <c r="AJ2154" s="4">
        <v>0</v>
      </c>
      <c r="AK2154" s="4">
        <v>0</v>
      </c>
      <c r="AL2154" t="s">
        <v>3237</v>
      </c>
      <c r="AM2154" t="s">
        <v>13</v>
      </c>
    </row>
    <row r="2155" spans="1:39" x14ac:dyDescent="0.25">
      <c r="A2155" t="s">
        <v>2194</v>
      </c>
      <c r="B2155" t="s">
        <v>2160</v>
      </c>
      <c r="C2155" t="s">
        <v>3</v>
      </c>
      <c r="D2155" t="s">
        <v>2266</v>
      </c>
      <c r="E2155" t="str">
        <f>_xlfn.XLOOKUP(D2155,Planilha2!A:A,Planilha2!B:B)</f>
        <v>Arena Manut</v>
      </c>
      <c r="F2155" s="2">
        <v>45357</v>
      </c>
      <c r="G2155" t="s">
        <v>2398</v>
      </c>
      <c r="H2155" s="10" t="s">
        <v>5758</v>
      </c>
      <c r="I2155" t="s">
        <v>2399</v>
      </c>
      <c r="J2155" t="s">
        <v>2400</v>
      </c>
      <c r="K2155" t="s">
        <v>2272</v>
      </c>
      <c r="L2155" t="str">
        <f t="shared" si="66"/>
        <v>Serviço</v>
      </c>
      <c r="M2155" t="s">
        <v>0</v>
      </c>
      <c r="N2155" t="s">
        <v>0</v>
      </c>
      <c r="O2155" t="s">
        <v>2165</v>
      </c>
      <c r="P2155">
        <v>2118</v>
      </c>
      <c r="Q2155" t="str">
        <f>_xlfn.XLOOKUP(P2155,Planilha1!$A$2:$A$3,Planilha1!$B$2:$B$3)</f>
        <v>Arena</v>
      </c>
      <c r="R2155" t="s">
        <v>0</v>
      </c>
      <c r="S2155" s="3">
        <v>1</v>
      </c>
      <c r="T2155" t="s">
        <v>10</v>
      </c>
      <c r="U2155" s="3">
        <v>1</v>
      </c>
      <c r="V2155" t="s">
        <v>10</v>
      </c>
      <c r="W2155" s="4">
        <v>1712.56</v>
      </c>
      <c r="X2155" s="17">
        <f t="shared" si="67"/>
        <v>1712.56</v>
      </c>
      <c r="Y2155" t="s">
        <v>11</v>
      </c>
      <c r="Z2155" s="3">
        <v>1</v>
      </c>
      <c r="AA2155" s="3">
        <v>0</v>
      </c>
      <c r="AB2155" s="3">
        <v>0</v>
      </c>
      <c r="AC2155" s="3">
        <v>1</v>
      </c>
      <c r="AD2155" s="4">
        <v>0</v>
      </c>
      <c r="AE2155" s="3">
        <v>1</v>
      </c>
      <c r="AF2155" s="4">
        <v>1712.56</v>
      </c>
      <c r="AG2155" s="3">
        <v>1</v>
      </c>
      <c r="AH2155" s="4">
        <v>0</v>
      </c>
      <c r="AI2155" s="4">
        <v>0</v>
      </c>
      <c r="AJ2155" s="4">
        <v>0</v>
      </c>
      <c r="AK2155" s="4">
        <v>0</v>
      </c>
      <c r="AL2155" t="s">
        <v>3237</v>
      </c>
      <c r="AM2155" t="s">
        <v>13</v>
      </c>
    </row>
    <row r="2156" spans="1:39" x14ac:dyDescent="0.25">
      <c r="A2156" t="s">
        <v>2195</v>
      </c>
      <c r="B2156" t="s">
        <v>2160</v>
      </c>
      <c r="C2156" t="s">
        <v>3</v>
      </c>
      <c r="D2156" t="s">
        <v>2266</v>
      </c>
      <c r="E2156" t="str">
        <f>_xlfn.XLOOKUP(D2156,Planilha2!A:A,Planilha2!B:B)</f>
        <v>Arena Manut</v>
      </c>
      <c r="F2156" s="2">
        <v>45357</v>
      </c>
      <c r="G2156" t="s">
        <v>2398</v>
      </c>
      <c r="H2156" s="10" t="s">
        <v>5758</v>
      </c>
      <c r="I2156" t="s">
        <v>2399</v>
      </c>
      <c r="J2156" t="s">
        <v>2400</v>
      </c>
      <c r="K2156" t="s">
        <v>2272</v>
      </c>
      <c r="L2156" t="str">
        <f t="shared" si="66"/>
        <v>Serviço</v>
      </c>
      <c r="M2156" t="s">
        <v>0</v>
      </c>
      <c r="N2156" t="s">
        <v>0</v>
      </c>
      <c r="O2156" t="s">
        <v>2165</v>
      </c>
      <c r="P2156">
        <v>2118</v>
      </c>
      <c r="Q2156" t="str">
        <f>_xlfn.XLOOKUP(P2156,Planilha1!$A$2:$A$3,Planilha1!$B$2:$B$3)</f>
        <v>Arena</v>
      </c>
      <c r="R2156" t="s">
        <v>0</v>
      </c>
      <c r="S2156" s="3">
        <v>1</v>
      </c>
      <c r="T2156" t="s">
        <v>10</v>
      </c>
      <c r="U2156" s="3">
        <v>1</v>
      </c>
      <c r="V2156" t="s">
        <v>10</v>
      </c>
      <c r="W2156" s="4">
        <v>1712.56</v>
      </c>
      <c r="X2156" s="17">
        <f t="shared" si="67"/>
        <v>1712.56</v>
      </c>
      <c r="Y2156" t="s">
        <v>11</v>
      </c>
      <c r="Z2156" s="3">
        <v>1</v>
      </c>
      <c r="AA2156" s="3">
        <v>0</v>
      </c>
      <c r="AB2156" s="3">
        <v>0</v>
      </c>
      <c r="AC2156" s="3">
        <v>1</v>
      </c>
      <c r="AD2156" s="4">
        <v>0</v>
      </c>
      <c r="AE2156" s="3">
        <v>1</v>
      </c>
      <c r="AF2156" s="4">
        <v>1712.56</v>
      </c>
      <c r="AG2156" s="3">
        <v>1</v>
      </c>
      <c r="AH2156" s="4">
        <v>0</v>
      </c>
      <c r="AI2156" s="4">
        <v>0</v>
      </c>
      <c r="AJ2156" s="4">
        <v>0</v>
      </c>
      <c r="AK2156" s="4">
        <v>0</v>
      </c>
      <c r="AL2156" t="s">
        <v>3237</v>
      </c>
      <c r="AM2156" t="s">
        <v>13</v>
      </c>
    </row>
    <row r="2157" spans="1:39" x14ac:dyDescent="0.25">
      <c r="A2157" t="s">
        <v>2196</v>
      </c>
      <c r="B2157" t="s">
        <v>2160</v>
      </c>
      <c r="C2157" t="s">
        <v>3</v>
      </c>
      <c r="D2157" t="s">
        <v>2266</v>
      </c>
      <c r="E2157" t="str">
        <f>_xlfn.XLOOKUP(D2157,Planilha2!A:A,Planilha2!B:B)</f>
        <v>Arena Manut</v>
      </c>
      <c r="F2157" s="2">
        <v>45357</v>
      </c>
      <c r="G2157" t="s">
        <v>2398</v>
      </c>
      <c r="H2157" s="10" t="s">
        <v>5758</v>
      </c>
      <c r="I2157" t="s">
        <v>2399</v>
      </c>
      <c r="J2157" t="s">
        <v>2400</v>
      </c>
      <c r="K2157" t="s">
        <v>2272</v>
      </c>
      <c r="L2157" t="str">
        <f t="shared" si="66"/>
        <v>Serviço</v>
      </c>
      <c r="M2157" t="s">
        <v>0</v>
      </c>
      <c r="N2157" t="s">
        <v>0</v>
      </c>
      <c r="O2157" t="s">
        <v>2165</v>
      </c>
      <c r="P2157">
        <v>2118</v>
      </c>
      <c r="Q2157" t="str">
        <f>_xlfn.XLOOKUP(P2157,Planilha1!$A$2:$A$3,Planilha1!$B$2:$B$3)</f>
        <v>Arena</v>
      </c>
      <c r="R2157" t="s">
        <v>0</v>
      </c>
      <c r="S2157" s="3">
        <v>1</v>
      </c>
      <c r="T2157" t="s">
        <v>10</v>
      </c>
      <c r="U2157" s="3">
        <v>1</v>
      </c>
      <c r="V2157" t="s">
        <v>10</v>
      </c>
      <c r="W2157" s="4">
        <v>1712.56</v>
      </c>
      <c r="X2157" s="17">
        <f t="shared" si="67"/>
        <v>1712.56</v>
      </c>
      <c r="Y2157" t="s">
        <v>11</v>
      </c>
      <c r="Z2157" s="3">
        <v>1</v>
      </c>
      <c r="AA2157" s="3">
        <v>0</v>
      </c>
      <c r="AB2157" s="3">
        <v>0</v>
      </c>
      <c r="AC2157" s="3">
        <v>1</v>
      </c>
      <c r="AD2157" s="4">
        <v>0</v>
      </c>
      <c r="AE2157" s="3">
        <v>1</v>
      </c>
      <c r="AF2157" s="4">
        <v>1712.56</v>
      </c>
      <c r="AG2157" s="3">
        <v>1</v>
      </c>
      <c r="AH2157" s="4">
        <v>0</v>
      </c>
      <c r="AI2157" s="4">
        <v>0</v>
      </c>
      <c r="AJ2157" s="4">
        <v>0</v>
      </c>
      <c r="AK2157" s="4">
        <v>0</v>
      </c>
      <c r="AL2157" t="s">
        <v>3237</v>
      </c>
      <c r="AM2157" t="s">
        <v>13</v>
      </c>
    </row>
    <row r="2158" spans="1:39" x14ac:dyDescent="0.25">
      <c r="A2158" t="s">
        <v>2204</v>
      </c>
      <c r="B2158" t="s">
        <v>2160</v>
      </c>
      <c r="C2158" t="s">
        <v>3</v>
      </c>
      <c r="D2158" t="s">
        <v>2266</v>
      </c>
      <c r="E2158" t="str">
        <f>_xlfn.XLOOKUP(D2158,Planilha2!A:A,Planilha2!B:B)</f>
        <v>Arena Manut</v>
      </c>
      <c r="F2158" s="2">
        <v>45357</v>
      </c>
      <c r="G2158" t="s">
        <v>2398</v>
      </c>
      <c r="H2158" s="10" t="s">
        <v>5758</v>
      </c>
      <c r="I2158" t="s">
        <v>2399</v>
      </c>
      <c r="J2158" t="s">
        <v>2400</v>
      </c>
      <c r="K2158" t="s">
        <v>2272</v>
      </c>
      <c r="L2158" t="str">
        <f t="shared" si="66"/>
        <v>Serviço</v>
      </c>
      <c r="M2158" t="s">
        <v>0</v>
      </c>
      <c r="N2158" t="s">
        <v>0</v>
      </c>
      <c r="O2158" t="s">
        <v>2165</v>
      </c>
      <c r="P2158">
        <v>2118</v>
      </c>
      <c r="Q2158" t="str">
        <f>_xlfn.XLOOKUP(P2158,Planilha1!$A$2:$A$3,Planilha1!$B$2:$B$3)</f>
        <v>Arena</v>
      </c>
      <c r="R2158" t="s">
        <v>0</v>
      </c>
      <c r="S2158" s="3">
        <v>1</v>
      </c>
      <c r="T2158" t="s">
        <v>10</v>
      </c>
      <c r="U2158" s="3">
        <v>1</v>
      </c>
      <c r="V2158" t="s">
        <v>10</v>
      </c>
      <c r="W2158" s="4">
        <v>1712.56</v>
      </c>
      <c r="X2158" s="17">
        <f t="shared" si="67"/>
        <v>1712.56</v>
      </c>
      <c r="Y2158" t="s">
        <v>11</v>
      </c>
      <c r="Z2158" s="3">
        <v>1</v>
      </c>
      <c r="AA2158" s="3">
        <v>0</v>
      </c>
      <c r="AB2158" s="3">
        <v>0</v>
      </c>
      <c r="AC2158" s="3">
        <v>1</v>
      </c>
      <c r="AD2158" s="4">
        <v>0</v>
      </c>
      <c r="AE2158" s="3">
        <v>1</v>
      </c>
      <c r="AF2158" s="4">
        <v>1712.56</v>
      </c>
      <c r="AG2158" s="3">
        <v>1</v>
      </c>
      <c r="AH2158" s="4">
        <v>0</v>
      </c>
      <c r="AI2158" s="4">
        <v>0</v>
      </c>
      <c r="AJ2158" s="4">
        <v>0</v>
      </c>
      <c r="AK2158" s="4">
        <v>0</v>
      </c>
      <c r="AL2158" t="s">
        <v>3237</v>
      </c>
      <c r="AM2158" t="s">
        <v>13</v>
      </c>
    </row>
    <row r="2159" spans="1:39" x14ac:dyDescent="0.25">
      <c r="A2159" t="s">
        <v>2205</v>
      </c>
      <c r="B2159" t="s">
        <v>2160</v>
      </c>
      <c r="C2159" t="s">
        <v>3</v>
      </c>
      <c r="D2159" t="s">
        <v>2266</v>
      </c>
      <c r="E2159" t="str">
        <f>_xlfn.XLOOKUP(D2159,Planilha2!A:A,Planilha2!B:B)</f>
        <v>Arena Manut</v>
      </c>
      <c r="F2159" s="2">
        <v>45357</v>
      </c>
      <c r="G2159" t="s">
        <v>2398</v>
      </c>
      <c r="H2159" s="10" t="s">
        <v>5758</v>
      </c>
      <c r="I2159" t="s">
        <v>2399</v>
      </c>
      <c r="J2159" t="s">
        <v>2400</v>
      </c>
      <c r="K2159" t="s">
        <v>2272</v>
      </c>
      <c r="L2159" t="str">
        <f t="shared" si="66"/>
        <v>Serviço</v>
      </c>
      <c r="M2159" t="s">
        <v>0</v>
      </c>
      <c r="N2159" t="s">
        <v>0</v>
      </c>
      <c r="O2159" t="s">
        <v>2165</v>
      </c>
      <c r="P2159">
        <v>2118</v>
      </c>
      <c r="Q2159" t="str">
        <f>_xlfn.XLOOKUP(P2159,Planilha1!$A$2:$A$3,Planilha1!$B$2:$B$3)</f>
        <v>Arena</v>
      </c>
      <c r="R2159" t="s">
        <v>0</v>
      </c>
      <c r="S2159" s="3">
        <v>1</v>
      </c>
      <c r="T2159" t="s">
        <v>10</v>
      </c>
      <c r="U2159" s="3">
        <v>1</v>
      </c>
      <c r="V2159" t="s">
        <v>10</v>
      </c>
      <c r="W2159" s="4">
        <v>1712.56</v>
      </c>
      <c r="X2159" s="17">
        <f t="shared" si="67"/>
        <v>1712.56</v>
      </c>
      <c r="Y2159" t="s">
        <v>11</v>
      </c>
      <c r="Z2159" s="3">
        <v>1</v>
      </c>
      <c r="AA2159" s="3">
        <v>0</v>
      </c>
      <c r="AB2159" s="3">
        <v>0</v>
      </c>
      <c r="AC2159" s="3">
        <v>1</v>
      </c>
      <c r="AD2159" s="4">
        <v>0</v>
      </c>
      <c r="AE2159" s="3">
        <v>1</v>
      </c>
      <c r="AF2159" s="4">
        <v>1712.56</v>
      </c>
      <c r="AG2159" s="3">
        <v>1</v>
      </c>
      <c r="AH2159" s="4">
        <v>0</v>
      </c>
      <c r="AI2159" s="4">
        <v>0</v>
      </c>
      <c r="AJ2159" s="4">
        <v>0</v>
      </c>
      <c r="AK2159" s="4">
        <v>0</v>
      </c>
      <c r="AL2159" t="s">
        <v>3237</v>
      </c>
      <c r="AM2159" t="s">
        <v>13</v>
      </c>
    </row>
    <row r="2160" spans="1:39" x14ac:dyDescent="0.25">
      <c r="A2160" t="s">
        <v>2159</v>
      </c>
      <c r="B2160" t="s">
        <v>2160</v>
      </c>
      <c r="C2160" t="s">
        <v>3</v>
      </c>
      <c r="D2160" t="s">
        <v>2261</v>
      </c>
      <c r="E2160" t="str">
        <f>_xlfn.XLOOKUP(D2160,Planilha2!A:A,Planilha2!B:B)</f>
        <v>CC Concession.</v>
      </c>
      <c r="F2160" s="2">
        <v>45357</v>
      </c>
      <c r="G2160" t="s">
        <v>2262</v>
      </c>
      <c r="H2160" s="10" t="s">
        <v>5741</v>
      </c>
      <c r="I2160" t="s">
        <v>2263</v>
      </c>
      <c r="J2160" t="s">
        <v>2264</v>
      </c>
      <c r="K2160" t="s">
        <v>1164</v>
      </c>
      <c r="L2160" t="str">
        <f t="shared" si="66"/>
        <v>Material</v>
      </c>
      <c r="M2160" t="s">
        <v>0</v>
      </c>
      <c r="N2160" t="s">
        <v>0</v>
      </c>
      <c r="O2160" t="s">
        <v>2165</v>
      </c>
      <c r="P2160">
        <v>1118</v>
      </c>
      <c r="Q2160" t="str">
        <f>_xlfn.XLOOKUP(P2160,Planilha1!$A$2:$A$3,Planilha1!$B$2:$B$3)</f>
        <v>Riocentro</v>
      </c>
      <c r="R2160" t="s">
        <v>0</v>
      </c>
      <c r="S2160" s="3">
        <v>1</v>
      </c>
      <c r="T2160" t="s">
        <v>210</v>
      </c>
      <c r="U2160" s="3">
        <v>1</v>
      </c>
      <c r="V2160" t="s">
        <v>210</v>
      </c>
      <c r="W2160" s="4">
        <v>64506.83</v>
      </c>
      <c r="X2160" s="17">
        <f t="shared" si="67"/>
        <v>64506.83</v>
      </c>
      <c r="Y2160" t="s">
        <v>11</v>
      </c>
      <c r="Z2160" s="3">
        <v>1</v>
      </c>
      <c r="AA2160" s="3">
        <v>0</v>
      </c>
      <c r="AB2160" s="3">
        <v>0</v>
      </c>
      <c r="AC2160" s="3">
        <v>0</v>
      </c>
      <c r="AD2160" s="4">
        <v>0</v>
      </c>
      <c r="AE2160" s="3">
        <v>0</v>
      </c>
      <c r="AF2160" s="4">
        <v>0</v>
      </c>
      <c r="AG2160" s="3">
        <v>1</v>
      </c>
      <c r="AH2160" s="4">
        <v>0</v>
      </c>
      <c r="AI2160" s="4">
        <v>0</v>
      </c>
      <c r="AJ2160" s="4">
        <v>0</v>
      </c>
      <c r="AK2160" s="4">
        <v>0</v>
      </c>
      <c r="AL2160" t="s">
        <v>3238</v>
      </c>
      <c r="AM2160" t="s">
        <v>13</v>
      </c>
    </row>
    <row r="2161" spans="1:39" x14ac:dyDescent="0.25">
      <c r="A2161" t="s">
        <v>2159</v>
      </c>
      <c r="B2161" t="s">
        <v>2160</v>
      </c>
      <c r="C2161" t="s">
        <v>3</v>
      </c>
      <c r="D2161" t="s">
        <v>2218</v>
      </c>
      <c r="E2161" t="str">
        <f>_xlfn.XLOOKUP(D2161,Planilha2!A:A,Planilha2!B:B)</f>
        <v>CC Adm.</v>
      </c>
      <c r="F2161" s="2">
        <v>45357</v>
      </c>
      <c r="G2161" t="s">
        <v>2230</v>
      </c>
      <c r="H2161" s="10" t="s">
        <v>5734</v>
      </c>
      <c r="I2161" t="s">
        <v>2231</v>
      </c>
      <c r="J2161" t="s">
        <v>2232</v>
      </c>
      <c r="K2161" t="s">
        <v>1209</v>
      </c>
      <c r="L2161" t="str">
        <f t="shared" si="66"/>
        <v>Serviço</v>
      </c>
      <c r="M2161" t="s">
        <v>0</v>
      </c>
      <c r="N2161" t="s">
        <v>0</v>
      </c>
      <c r="O2161" t="s">
        <v>2165</v>
      </c>
      <c r="P2161">
        <v>1118</v>
      </c>
      <c r="Q2161" t="str">
        <f>_xlfn.XLOOKUP(P2161,Planilha1!$A$2:$A$3,Planilha1!$B$2:$B$3)</f>
        <v>Riocentro</v>
      </c>
      <c r="R2161" t="s">
        <v>0</v>
      </c>
      <c r="S2161" s="3">
        <v>1</v>
      </c>
      <c r="T2161" t="s">
        <v>10</v>
      </c>
      <c r="U2161" s="3">
        <v>1</v>
      </c>
      <c r="V2161" t="s">
        <v>10</v>
      </c>
      <c r="W2161" s="4">
        <v>115</v>
      </c>
      <c r="X2161" s="17">
        <f t="shared" si="67"/>
        <v>115</v>
      </c>
      <c r="Y2161" t="s">
        <v>11</v>
      </c>
      <c r="Z2161" s="3">
        <v>1</v>
      </c>
      <c r="AA2161" s="3">
        <v>0</v>
      </c>
      <c r="AB2161" s="3">
        <v>0</v>
      </c>
      <c r="AC2161" s="3">
        <v>0</v>
      </c>
      <c r="AD2161" s="4">
        <v>0</v>
      </c>
      <c r="AE2161" s="3">
        <v>0</v>
      </c>
      <c r="AF2161" s="4">
        <v>0</v>
      </c>
      <c r="AG2161" s="3">
        <v>1</v>
      </c>
      <c r="AH2161" s="4">
        <v>0</v>
      </c>
      <c r="AI2161" s="4">
        <v>0</v>
      </c>
      <c r="AJ2161" s="4">
        <v>0</v>
      </c>
      <c r="AK2161" s="4">
        <v>0</v>
      </c>
      <c r="AL2161" t="s">
        <v>3239</v>
      </c>
      <c r="AM2161" t="s">
        <v>13</v>
      </c>
    </row>
    <row r="2162" spans="1:39" x14ac:dyDescent="0.25">
      <c r="A2162" t="s">
        <v>2159</v>
      </c>
      <c r="B2162" t="s">
        <v>2160</v>
      </c>
      <c r="C2162" t="s">
        <v>3</v>
      </c>
      <c r="D2162" t="s">
        <v>2161</v>
      </c>
      <c r="E2162" t="str">
        <f>_xlfn.XLOOKUP(D2162,Planilha2!A:A,Planilha2!B:B)</f>
        <v>CC Manutençao</v>
      </c>
      <c r="F2162" s="2">
        <v>45357</v>
      </c>
      <c r="G2162" t="s">
        <v>2581</v>
      </c>
      <c r="H2162" s="10" t="s">
        <v>5784</v>
      </c>
      <c r="I2162" t="s">
        <v>3240</v>
      </c>
      <c r="J2162" t="s">
        <v>3241</v>
      </c>
      <c r="K2162" t="s">
        <v>2277</v>
      </c>
      <c r="L2162" t="str">
        <f t="shared" si="66"/>
        <v>Material</v>
      </c>
      <c r="M2162" t="s">
        <v>0</v>
      </c>
      <c r="N2162" t="s">
        <v>0</v>
      </c>
      <c r="O2162" t="s">
        <v>2165</v>
      </c>
      <c r="P2162">
        <v>1118</v>
      </c>
      <c r="Q2162" t="str">
        <f>_xlfn.XLOOKUP(P2162,Planilha1!$A$2:$A$3,Planilha1!$B$2:$B$3)</f>
        <v>Riocentro</v>
      </c>
      <c r="R2162" t="s">
        <v>2297</v>
      </c>
      <c r="S2162" s="3">
        <v>1</v>
      </c>
      <c r="T2162" t="s">
        <v>2505</v>
      </c>
      <c r="U2162" s="3">
        <v>1</v>
      </c>
      <c r="V2162" t="s">
        <v>2505</v>
      </c>
      <c r="W2162" s="4">
        <v>5492</v>
      </c>
      <c r="X2162" s="17">
        <f t="shared" si="67"/>
        <v>5492</v>
      </c>
      <c r="Y2162" t="s">
        <v>11</v>
      </c>
      <c r="Z2162" s="3">
        <v>1</v>
      </c>
      <c r="AA2162" s="3">
        <v>0</v>
      </c>
      <c r="AB2162" s="3">
        <v>0</v>
      </c>
      <c r="AC2162" s="3">
        <v>0</v>
      </c>
      <c r="AD2162" s="4">
        <v>0</v>
      </c>
      <c r="AE2162" s="3">
        <v>0</v>
      </c>
      <c r="AF2162" s="4">
        <v>0</v>
      </c>
      <c r="AG2162" s="3">
        <v>1</v>
      </c>
      <c r="AH2162" s="4">
        <v>0</v>
      </c>
      <c r="AI2162" s="4">
        <v>0</v>
      </c>
      <c r="AJ2162" s="4">
        <v>0</v>
      </c>
      <c r="AK2162" s="4">
        <v>0</v>
      </c>
      <c r="AL2162" t="s">
        <v>3242</v>
      </c>
      <c r="AM2162" t="s">
        <v>13</v>
      </c>
    </row>
    <row r="2163" spans="1:39" x14ac:dyDescent="0.25">
      <c r="A2163" t="s">
        <v>2178</v>
      </c>
      <c r="B2163" t="s">
        <v>2160</v>
      </c>
      <c r="C2163" t="s">
        <v>3</v>
      </c>
      <c r="D2163" t="s">
        <v>2161</v>
      </c>
      <c r="E2163" t="str">
        <f>_xlfn.XLOOKUP(D2163,Planilha2!A:A,Planilha2!B:B)</f>
        <v>CC Manutençao</v>
      </c>
      <c r="F2163" s="2">
        <v>45357</v>
      </c>
      <c r="G2163" t="s">
        <v>2581</v>
      </c>
      <c r="H2163" s="10" t="s">
        <v>5784</v>
      </c>
      <c r="I2163" t="s">
        <v>3243</v>
      </c>
      <c r="J2163" t="s">
        <v>3244</v>
      </c>
      <c r="K2163" t="s">
        <v>1146</v>
      </c>
      <c r="L2163" t="str">
        <f t="shared" si="66"/>
        <v>Material</v>
      </c>
      <c r="M2163" t="s">
        <v>0</v>
      </c>
      <c r="N2163" t="s">
        <v>0</v>
      </c>
      <c r="O2163" t="s">
        <v>2165</v>
      </c>
      <c r="P2163">
        <v>1118</v>
      </c>
      <c r="Q2163" t="str">
        <f>_xlfn.XLOOKUP(P2163,Planilha1!$A$2:$A$3,Planilha1!$B$2:$B$3)</f>
        <v>Riocentro</v>
      </c>
      <c r="R2163" t="s">
        <v>2297</v>
      </c>
      <c r="S2163" s="3">
        <v>2</v>
      </c>
      <c r="T2163" t="s">
        <v>210</v>
      </c>
      <c r="U2163" s="3">
        <v>2</v>
      </c>
      <c r="V2163" t="s">
        <v>210</v>
      </c>
      <c r="W2163" s="4">
        <v>90</v>
      </c>
      <c r="X2163" s="17">
        <f t="shared" si="67"/>
        <v>180</v>
      </c>
      <c r="Y2163" t="s">
        <v>11</v>
      </c>
      <c r="Z2163" s="3">
        <v>1</v>
      </c>
      <c r="AA2163" s="3">
        <v>0</v>
      </c>
      <c r="AB2163" s="3">
        <v>0</v>
      </c>
      <c r="AC2163" s="3">
        <v>0</v>
      </c>
      <c r="AD2163" s="4">
        <v>0</v>
      </c>
      <c r="AE2163" s="3">
        <v>0</v>
      </c>
      <c r="AF2163" s="4">
        <v>0</v>
      </c>
      <c r="AG2163" s="3">
        <v>1</v>
      </c>
      <c r="AH2163" s="4">
        <v>0</v>
      </c>
      <c r="AI2163" s="4">
        <v>0</v>
      </c>
      <c r="AJ2163" s="4">
        <v>0</v>
      </c>
      <c r="AK2163" s="4">
        <v>0</v>
      </c>
      <c r="AL2163" t="s">
        <v>3242</v>
      </c>
      <c r="AM2163" t="s">
        <v>13</v>
      </c>
    </row>
    <row r="2164" spans="1:39" x14ac:dyDescent="0.25">
      <c r="A2164" t="s">
        <v>2182</v>
      </c>
      <c r="B2164" t="s">
        <v>2160</v>
      </c>
      <c r="C2164" t="s">
        <v>3</v>
      </c>
      <c r="D2164" t="s">
        <v>2161</v>
      </c>
      <c r="E2164" t="str">
        <f>_xlfn.XLOOKUP(D2164,Planilha2!A:A,Planilha2!B:B)</f>
        <v>CC Manutençao</v>
      </c>
      <c r="F2164" s="2">
        <v>45357</v>
      </c>
      <c r="G2164" t="s">
        <v>2581</v>
      </c>
      <c r="H2164" s="10" t="s">
        <v>5784</v>
      </c>
      <c r="I2164" t="s">
        <v>2655</v>
      </c>
      <c r="J2164" t="s">
        <v>2656</v>
      </c>
      <c r="K2164" t="s">
        <v>1146</v>
      </c>
      <c r="L2164" t="str">
        <f t="shared" si="66"/>
        <v>Material</v>
      </c>
      <c r="M2164" t="s">
        <v>0</v>
      </c>
      <c r="N2164" t="s">
        <v>0</v>
      </c>
      <c r="O2164" t="s">
        <v>2165</v>
      </c>
      <c r="P2164">
        <v>1118</v>
      </c>
      <c r="Q2164" t="str">
        <f>_xlfn.XLOOKUP(P2164,Planilha1!$A$2:$A$3,Planilha1!$B$2:$B$3)</f>
        <v>Riocentro</v>
      </c>
      <c r="R2164" t="s">
        <v>2297</v>
      </c>
      <c r="S2164" s="3">
        <v>1</v>
      </c>
      <c r="T2164" t="s">
        <v>210</v>
      </c>
      <c r="U2164" s="3">
        <v>1</v>
      </c>
      <c r="V2164" t="s">
        <v>210</v>
      </c>
      <c r="W2164" s="4">
        <v>686</v>
      </c>
      <c r="X2164" s="17">
        <f t="shared" si="67"/>
        <v>686</v>
      </c>
      <c r="Y2164" t="s">
        <v>11</v>
      </c>
      <c r="Z2164" s="3">
        <v>1</v>
      </c>
      <c r="AA2164" s="3">
        <v>0</v>
      </c>
      <c r="AB2164" s="3">
        <v>0</v>
      </c>
      <c r="AC2164" s="3">
        <v>0</v>
      </c>
      <c r="AD2164" s="4">
        <v>0</v>
      </c>
      <c r="AE2164" s="3">
        <v>0</v>
      </c>
      <c r="AF2164" s="4">
        <v>0</v>
      </c>
      <c r="AG2164" s="3">
        <v>1</v>
      </c>
      <c r="AH2164" s="4">
        <v>0</v>
      </c>
      <c r="AI2164" s="4">
        <v>0</v>
      </c>
      <c r="AJ2164" s="4">
        <v>0</v>
      </c>
      <c r="AK2164" s="4">
        <v>0</v>
      </c>
      <c r="AL2164" t="s">
        <v>3242</v>
      </c>
      <c r="AM2164" t="s">
        <v>13</v>
      </c>
    </row>
    <row r="2165" spans="1:39" x14ac:dyDescent="0.25">
      <c r="A2165" t="s">
        <v>2185</v>
      </c>
      <c r="B2165" t="s">
        <v>2160</v>
      </c>
      <c r="C2165" t="s">
        <v>3</v>
      </c>
      <c r="D2165" t="s">
        <v>2161</v>
      </c>
      <c r="E2165" t="str">
        <f>_xlfn.XLOOKUP(D2165,Planilha2!A:A,Planilha2!B:B)</f>
        <v>CC Manutençao</v>
      </c>
      <c r="F2165" s="2">
        <v>45357</v>
      </c>
      <c r="G2165" t="s">
        <v>2581</v>
      </c>
      <c r="H2165" s="10" t="s">
        <v>5784</v>
      </c>
      <c r="I2165" t="s">
        <v>3245</v>
      </c>
      <c r="J2165" t="s">
        <v>3246</v>
      </c>
      <c r="K2165" t="s">
        <v>2277</v>
      </c>
      <c r="L2165" t="str">
        <f t="shared" si="66"/>
        <v>Material</v>
      </c>
      <c r="M2165" t="s">
        <v>0</v>
      </c>
      <c r="N2165" t="s">
        <v>0</v>
      </c>
      <c r="O2165" t="s">
        <v>2165</v>
      </c>
      <c r="P2165">
        <v>1118</v>
      </c>
      <c r="Q2165" t="str">
        <f>_xlfn.XLOOKUP(P2165,Planilha1!$A$2:$A$3,Planilha1!$B$2:$B$3)</f>
        <v>Riocentro</v>
      </c>
      <c r="R2165" t="s">
        <v>2297</v>
      </c>
      <c r="S2165" s="3">
        <v>1</v>
      </c>
      <c r="T2165" t="s">
        <v>210</v>
      </c>
      <c r="U2165" s="3">
        <v>1</v>
      </c>
      <c r="V2165" t="s">
        <v>210</v>
      </c>
      <c r="W2165" s="4">
        <v>655</v>
      </c>
      <c r="X2165" s="17">
        <f t="shared" si="67"/>
        <v>655</v>
      </c>
      <c r="Y2165" t="s">
        <v>11</v>
      </c>
      <c r="Z2165" s="3">
        <v>1</v>
      </c>
      <c r="AA2165" s="3">
        <v>0</v>
      </c>
      <c r="AB2165" s="3">
        <v>0</v>
      </c>
      <c r="AC2165" s="3">
        <v>0</v>
      </c>
      <c r="AD2165" s="4">
        <v>0</v>
      </c>
      <c r="AE2165" s="3">
        <v>0</v>
      </c>
      <c r="AF2165" s="4">
        <v>0</v>
      </c>
      <c r="AG2165" s="3">
        <v>1</v>
      </c>
      <c r="AH2165" s="4">
        <v>0</v>
      </c>
      <c r="AI2165" s="4">
        <v>0</v>
      </c>
      <c r="AJ2165" s="4">
        <v>0</v>
      </c>
      <c r="AK2165" s="4">
        <v>0</v>
      </c>
      <c r="AL2165" t="s">
        <v>3242</v>
      </c>
      <c r="AM2165" t="s">
        <v>13</v>
      </c>
    </row>
    <row r="2166" spans="1:39" x14ac:dyDescent="0.25">
      <c r="A2166" t="s">
        <v>2188</v>
      </c>
      <c r="B2166" t="s">
        <v>2160</v>
      </c>
      <c r="C2166" t="s">
        <v>3</v>
      </c>
      <c r="D2166" t="s">
        <v>2161</v>
      </c>
      <c r="E2166" t="str">
        <f>_xlfn.XLOOKUP(D2166,Planilha2!A:A,Planilha2!B:B)</f>
        <v>CC Manutençao</v>
      </c>
      <c r="F2166" s="2">
        <v>45357</v>
      </c>
      <c r="G2166" t="s">
        <v>2581</v>
      </c>
      <c r="H2166" s="10" t="s">
        <v>5784</v>
      </c>
      <c r="I2166" t="s">
        <v>3247</v>
      </c>
      <c r="J2166" t="s">
        <v>3248</v>
      </c>
      <c r="K2166" t="s">
        <v>2277</v>
      </c>
      <c r="L2166" t="str">
        <f t="shared" si="66"/>
        <v>Material</v>
      </c>
      <c r="M2166" t="s">
        <v>0</v>
      </c>
      <c r="N2166" t="s">
        <v>0</v>
      </c>
      <c r="O2166" t="s">
        <v>2165</v>
      </c>
      <c r="P2166">
        <v>1118</v>
      </c>
      <c r="Q2166" t="str">
        <f>_xlfn.XLOOKUP(P2166,Planilha1!$A$2:$A$3,Planilha1!$B$2:$B$3)</f>
        <v>Riocentro</v>
      </c>
      <c r="R2166" t="s">
        <v>2297</v>
      </c>
      <c r="S2166" s="3">
        <v>1</v>
      </c>
      <c r="T2166" t="s">
        <v>210</v>
      </c>
      <c r="U2166" s="3">
        <v>1</v>
      </c>
      <c r="V2166" t="s">
        <v>210</v>
      </c>
      <c r="W2166" s="4">
        <v>40</v>
      </c>
      <c r="X2166" s="17">
        <f t="shared" si="67"/>
        <v>40</v>
      </c>
      <c r="Y2166" t="s">
        <v>11</v>
      </c>
      <c r="Z2166" s="3">
        <v>1</v>
      </c>
      <c r="AA2166" s="3">
        <v>0</v>
      </c>
      <c r="AB2166" s="3">
        <v>0</v>
      </c>
      <c r="AC2166" s="3">
        <v>0</v>
      </c>
      <c r="AD2166" s="4">
        <v>0</v>
      </c>
      <c r="AE2166" s="3">
        <v>0</v>
      </c>
      <c r="AF2166" s="4">
        <v>0</v>
      </c>
      <c r="AG2166" s="3">
        <v>1</v>
      </c>
      <c r="AH2166" s="4">
        <v>0</v>
      </c>
      <c r="AI2166" s="4">
        <v>0</v>
      </c>
      <c r="AJ2166" s="4">
        <v>0</v>
      </c>
      <c r="AK2166" s="4">
        <v>0</v>
      </c>
      <c r="AL2166" t="s">
        <v>3242</v>
      </c>
      <c r="AM2166" t="s">
        <v>13</v>
      </c>
    </row>
    <row r="2167" spans="1:39" x14ac:dyDescent="0.25">
      <c r="A2167" t="s">
        <v>2159</v>
      </c>
      <c r="B2167" t="s">
        <v>2160</v>
      </c>
      <c r="C2167" t="s">
        <v>3</v>
      </c>
      <c r="D2167" t="s">
        <v>2266</v>
      </c>
      <c r="E2167" t="str">
        <f>_xlfn.XLOOKUP(D2167,Planilha2!A:A,Planilha2!B:B)</f>
        <v>Arena Manut</v>
      </c>
      <c r="F2167" s="2">
        <v>45357</v>
      </c>
      <c r="G2167" t="s">
        <v>3249</v>
      </c>
      <c r="H2167" s="10" t="s">
        <v>5840</v>
      </c>
      <c r="I2167" t="s">
        <v>2287</v>
      </c>
      <c r="J2167" t="s">
        <v>2288</v>
      </c>
      <c r="K2167" t="s">
        <v>1209</v>
      </c>
      <c r="L2167" t="str">
        <f t="shared" si="66"/>
        <v>Serviço</v>
      </c>
      <c r="M2167" t="s">
        <v>0</v>
      </c>
      <c r="N2167" t="s">
        <v>0</v>
      </c>
      <c r="O2167" t="s">
        <v>2165</v>
      </c>
      <c r="P2167">
        <v>2118</v>
      </c>
      <c r="Q2167" t="str">
        <f>_xlfn.XLOOKUP(P2167,Planilha1!$A$2:$A$3,Planilha1!$B$2:$B$3)</f>
        <v>Arena</v>
      </c>
      <c r="R2167" t="s">
        <v>0</v>
      </c>
      <c r="S2167" s="3">
        <v>1</v>
      </c>
      <c r="T2167" t="s">
        <v>10</v>
      </c>
      <c r="U2167" s="3">
        <v>1</v>
      </c>
      <c r="V2167" t="s">
        <v>10</v>
      </c>
      <c r="W2167" s="4">
        <v>805</v>
      </c>
      <c r="X2167" s="17">
        <f t="shared" si="67"/>
        <v>805</v>
      </c>
      <c r="Y2167" t="s">
        <v>11</v>
      </c>
      <c r="Z2167" s="3">
        <v>1</v>
      </c>
      <c r="AA2167" s="3">
        <v>0</v>
      </c>
      <c r="AB2167" s="3">
        <v>0</v>
      </c>
      <c r="AC2167" s="3">
        <v>0</v>
      </c>
      <c r="AD2167" s="4">
        <v>0</v>
      </c>
      <c r="AE2167" s="3">
        <v>0</v>
      </c>
      <c r="AF2167" s="4">
        <v>0</v>
      </c>
      <c r="AG2167" s="3">
        <v>1</v>
      </c>
      <c r="AH2167" s="4">
        <v>0</v>
      </c>
      <c r="AI2167" s="4">
        <v>0</v>
      </c>
      <c r="AJ2167" s="4">
        <v>0</v>
      </c>
      <c r="AK2167" s="4">
        <v>0</v>
      </c>
      <c r="AL2167" t="s">
        <v>3250</v>
      </c>
      <c r="AM2167" t="s">
        <v>13</v>
      </c>
    </row>
    <row r="2168" spans="1:39" x14ac:dyDescent="0.25">
      <c r="A2168" t="s">
        <v>2178</v>
      </c>
      <c r="B2168" t="s">
        <v>2160</v>
      </c>
      <c r="C2168" t="s">
        <v>3</v>
      </c>
      <c r="D2168" t="s">
        <v>2266</v>
      </c>
      <c r="E2168" t="str">
        <f>_xlfn.XLOOKUP(D2168,Planilha2!A:A,Planilha2!B:B)</f>
        <v>Arena Manut</v>
      </c>
      <c r="F2168" s="2">
        <v>45357</v>
      </c>
      <c r="G2168" t="s">
        <v>3249</v>
      </c>
      <c r="H2168" s="10" t="s">
        <v>5840</v>
      </c>
      <c r="I2168" t="s">
        <v>2287</v>
      </c>
      <c r="J2168" t="s">
        <v>2288</v>
      </c>
      <c r="K2168" t="s">
        <v>1209</v>
      </c>
      <c r="L2168" t="str">
        <f t="shared" si="66"/>
        <v>Serviço</v>
      </c>
      <c r="M2168" t="s">
        <v>0</v>
      </c>
      <c r="N2168" t="s">
        <v>0</v>
      </c>
      <c r="O2168" t="s">
        <v>2165</v>
      </c>
      <c r="P2168">
        <v>2118</v>
      </c>
      <c r="Q2168" t="str">
        <f>_xlfn.XLOOKUP(P2168,Planilha1!$A$2:$A$3,Planilha1!$B$2:$B$3)</f>
        <v>Arena</v>
      </c>
      <c r="R2168" t="s">
        <v>0</v>
      </c>
      <c r="S2168" s="3">
        <v>1</v>
      </c>
      <c r="T2168" t="s">
        <v>10</v>
      </c>
      <c r="U2168" s="3">
        <v>1</v>
      </c>
      <c r="V2168" t="s">
        <v>10</v>
      </c>
      <c r="W2168" s="4">
        <v>805</v>
      </c>
      <c r="X2168" s="17">
        <f t="shared" si="67"/>
        <v>805</v>
      </c>
      <c r="Y2168" t="s">
        <v>11</v>
      </c>
      <c r="Z2168" s="3">
        <v>1</v>
      </c>
      <c r="AA2168" s="3">
        <v>0</v>
      </c>
      <c r="AB2168" s="3">
        <v>0</v>
      </c>
      <c r="AC2168" s="3">
        <v>0</v>
      </c>
      <c r="AD2168" s="4">
        <v>0</v>
      </c>
      <c r="AE2168" s="3">
        <v>0</v>
      </c>
      <c r="AF2168" s="4">
        <v>0</v>
      </c>
      <c r="AG2168" s="3">
        <v>1</v>
      </c>
      <c r="AH2168" s="4">
        <v>0</v>
      </c>
      <c r="AI2168" s="4">
        <v>0</v>
      </c>
      <c r="AJ2168" s="4">
        <v>0</v>
      </c>
      <c r="AK2168" s="4">
        <v>0</v>
      </c>
      <c r="AL2168" t="s">
        <v>3250</v>
      </c>
      <c r="AM2168" t="s">
        <v>13</v>
      </c>
    </row>
    <row r="2169" spans="1:39" x14ac:dyDescent="0.25">
      <c r="A2169" t="s">
        <v>2182</v>
      </c>
      <c r="B2169" t="s">
        <v>2160</v>
      </c>
      <c r="C2169" t="s">
        <v>3</v>
      </c>
      <c r="D2169" t="s">
        <v>2266</v>
      </c>
      <c r="E2169" t="str">
        <f>_xlfn.XLOOKUP(D2169,Planilha2!A:A,Planilha2!B:B)</f>
        <v>Arena Manut</v>
      </c>
      <c r="F2169" s="2">
        <v>45357</v>
      </c>
      <c r="G2169" t="s">
        <v>3249</v>
      </c>
      <c r="H2169" s="10" t="s">
        <v>5840</v>
      </c>
      <c r="I2169" t="s">
        <v>2287</v>
      </c>
      <c r="J2169" t="s">
        <v>2288</v>
      </c>
      <c r="K2169" t="s">
        <v>1209</v>
      </c>
      <c r="L2169" t="str">
        <f t="shared" si="66"/>
        <v>Serviço</v>
      </c>
      <c r="M2169" t="s">
        <v>0</v>
      </c>
      <c r="N2169" t="s">
        <v>0</v>
      </c>
      <c r="O2169" t="s">
        <v>2165</v>
      </c>
      <c r="P2169">
        <v>2118</v>
      </c>
      <c r="Q2169" t="str">
        <f>_xlfn.XLOOKUP(P2169,Planilha1!$A$2:$A$3,Planilha1!$B$2:$B$3)</f>
        <v>Arena</v>
      </c>
      <c r="R2169" t="s">
        <v>0</v>
      </c>
      <c r="S2169" s="3">
        <v>1</v>
      </c>
      <c r="T2169" t="s">
        <v>10</v>
      </c>
      <c r="U2169" s="3">
        <v>1</v>
      </c>
      <c r="V2169" t="s">
        <v>10</v>
      </c>
      <c r="W2169" s="4">
        <v>805</v>
      </c>
      <c r="X2169" s="17">
        <f t="shared" si="67"/>
        <v>805</v>
      </c>
      <c r="Y2169" t="s">
        <v>11</v>
      </c>
      <c r="Z2169" s="3">
        <v>1</v>
      </c>
      <c r="AA2169" s="3">
        <v>0</v>
      </c>
      <c r="AB2169" s="3">
        <v>0</v>
      </c>
      <c r="AC2169" s="3">
        <v>0</v>
      </c>
      <c r="AD2169" s="4">
        <v>0</v>
      </c>
      <c r="AE2169" s="3">
        <v>0</v>
      </c>
      <c r="AF2169" s="4">
        <v>0</v>
      </c>
      <c r="AG2169" s="3">
        <v>1</v>
      </c>
      <c r="AH2169" s="4">
        <v>0</v>
      </c>
      <c r="AI2169" s="4">
        <v>0</v>
      </c>
      <c r="AJ2169" s="4">
        <v>0</v>
      </c>
      <c r="AK2169" s="4">
        <v>0</v>
      </c>
      <c r="AL2169" t="s">
        <v>3250</v>
      </c>
      <c r="AM2169" t="s">
        <v>13</v>
      </c>
    </row>
    <row r="2170" spans="1:39" x14ac:dyDescent="0.25">
      <c r="A2170" t="s">
        <v>2185</v>
      </c>
      <c r="B2170" t="s">
        <v>2160</v>
      </c>
      <c r="C2170" t="s">
        <v>3</v>
      </c>
      <c r="D2170" t="s">
        <v>2266</v>
      </c>
      <c r="E2170" t="str">
        <f>_xlfn.XLOOKUP(D2170,Planilha2!A:A,Planilha2!B:B)</f>
        <v>Arena Manut</v>
      </c>
      <c r="F2170" s="2">
        <v>45357</v>
      </c>
      <c r="G2170" t="s">
        <v>3249</v>
      </c>
      <c r="H2170" s="10" t="s">
        <v>5840</v>
      </c>
      <c r="I2170" t="s">
        <v>2287</v>
      </c>
      <c r="J2170" t="s">
        <v>2288</v>
      </c>
      <c r="K2170" t="s">
        <v>1209</v>
      </c>
      <c r="L2170" t="str">
        <f t="shared" si="66"/>
        <v>Serviço</v>
      </c>
      <c r="M2170" t="s">
        <v>0</v>
      </c>
      <c r="N2170" t="s">
        <v>0</v>
      </c>
      <c r="O2170" t="s">
        <v>2165</v>
      </c>
      <c r="P2170">
        <v>2118</v>
      </c>
      <c r="Q2170" t="str">
        <f>_xlfn.XLOOKUP(P2170,Planilha1!$A$2:$A$3,Planilha1!$B$2:$B$3)</f>
        <v>Arena</v>
      </c>
      <c r="R2170" t="s">
        <v>0</v>
      </c>
      <c r="S2170" s="3">
        <v>1</v>
      </c>
      <c r="T2170" t="s">
        <v>10</v>
      </c>
      <c r="U2170" s="3">
        <v>1</v>
      </c>
      <c r="V2170" t="s">
        <v>10</v>
      </c>
      <c r="W2170" s="4">
        <v>805</v>
      </c>
      <c r="X2170" s="17">
        <f t="shared" si="67"/>
        <v>805</v>
      </c>
      <c r="Y2170" t="s">
        <v>11</v>
      </c>
      <c r="Z2170" s="3">
        <v>1</v>
      </c>
      <c r="AA2170" s="3">
        <v>0</v>
      </c>
      <c r="AB2170" s="3">
        <v>0</v>
      </c>
      <c r="AC2170" s="3">
        <v>0</v>
      </c>
      <c r="AD2170" s="4">
        <v>0</v>
      </c>
      <c r="AE2170" s="3">
        <v>0</v>
      </c>
      <c r="AF2170" s="4">
        <v>0</v>
      </c>
      <c r="AG2170" s="3">
        <v>1</v>
      </c>
      <c r="AH2170" s="4">
        <v>0</v>
      </c>
      <c r="AI2170" s="4">
        <v>0</v>
      </c>
      <c r="AJ2170" s="4">
        <v>0</v>
      </c>
      <c r="AK2170" s="4">
        <v>0</v>
      </c>
      <c r="AL2170" t="s">
        <v>3250</v>
      </c>
      <c r="AM2170" t="s">
        <v>13</v>
      </c>
    </row>
    <row r="2171" spans="1:39" x14ac:dyDescent="0.25">
      <c r="A2171" t="s">
        <v>2188</v>
      </c>
      <c r="B2171" t="s">
        <v>2160</v>
      </c>
      <c r="C2171" t="s">
        <v>3</v>
      </c>
      <c r="D2171" t="s">
        <v>2266</v>
      </c>
      <c r="E2171" t="str">
        <f>_xlfn.XLOOKUP(D2171,Planilha2!A:A,Planilha2!B:B)</f>
        <v>Arena Manut</v>
      </c>
      <c r="F2171" s="2">
        <v>45357</v>
      </c>
      <c r="G2171" t="s">
        <v>3249</v>
      </c>
      <c r="H2171" s="10" t="s">
        <v>5840</v>
      </c>
      <c r="I2171" t="s">
        <v>2287</v>
      </c>
      <c r="J2171" t="s">
        <v>2288</v>
      </c>
      <c r="K2171" t="s">
        <v>1209</v>
      </c>
      <c r="L2171" t="str">
        <f t="shared" si="66"/>
        <v>Serviço</v>
      </c>
      <c r="M2171" t="s">
        <v>0</v>
      </c>
      <c r="N2171" t="s">
        <v>0</v>
      </c>
      <c r="O2171" t="s">
        <v>2165</v>
      </c>
      <c r="P2171">
        <v>2118</v>
      </c>
      <c r="Q2171" t="str">
        <f>_xlfn.XLOOKUP(P2171,Planilha1!$A$2:$A$3,Planilha1!$B$2:$B$3)</f>
        <v>Arena</v>
      </c>
      <c r="R2171" t="s">
        <v>0</v>
      </c>
      <c r="S2171" s="3">
        <v>1</v>
      </c>
      <c r="T2171" t="s">
        <v>10</v>
      </c>
      <c r="U2171" s="3">
        <v>1</v>
      </c>
      <c r="V2171" t="s">
        <v>10</v>
      </c>
      <c r="W2171" s="4">
        <v>805</v>
      </c>
      <c r="X2171" s="17">
        <f t="shared" si="67"/>
        <v>805</v>
      </c>
      <c r="Y2171" t="s">
        <v>11</v>
      </c>
      <c r="Z2171" s="3">
        <v>1</v>
      </c>
      <c r="AA2171" s="3">
        <v>0</v>
      </c>
      <c r="AB2171" s="3">
        <v>0</v>
      </c>
      <c r="AC2171" s="3">
        <v>0</v>
      </c>
      <c r="AD2171" s="4">
        <v>0</v>
      </c>
      <c r="AE2171" s="3">
        <v>1</v>
      </c>
      <c r="AF2171" s="4">
        <v>805</v>
      </c>
      <c r="AG2171" s="3">
        <v>1</v>
      </c>
      <c r="AH2171" s="4">
        <v>0</v>
      </c>
      <c r="AI2171" s="4">
        <v>0</v>
      </c>
      <c r="AJ2171" s="4">
        <v>0</v>
      </c>
      <c r="AK2171" s="4">
        <v>0</v>
      </c>
      <c r="AL2171" t="s">
        <v>3250</v>
      </c>
      <c r="AM2171" t="s">
        <v>13</v>
      </c>
    </row>
    <row r="2172" spans="1:39" x14ac:dyDescent="0.25">
      <c r="A2172" t="s">
        <v>2189</v>
      </c>
      <c r="B2172" t="s">
        <v>2160</v>
      </c>
      <c r="C2172" t="s">
        <v>3</v>
      </c>
      <c r="D2172" t="s">
        <v>2266</v>
      </c>
      <c r="E2172" t="str">
        <f>_xlfn.XLOOKUP(D2172,Planilha2!A:A,Planilha2!B:B)</f>
        <v>Arena Manut</v>
      </c>
      <c r="F2172" s="2">
        <v>45357</v>
      </c>
      <c r="G2172" t="s">
        <v>3249</v>
      </c>
      <c r="H2172" s="10" t="s">
        <v>5840</v>
      </c>
      <c r="I2172" t="s">
        <v>2287</v>
      </c>
      <c r="J2172" t="s">
        <v>2288</v>
      </c>
      <c r="K2172" t="s">
        <v>1209</v>
      </c>
      <c r="L2172" t="str">
        <f t="shared" si="66"/>
        <v>Serviço</v>
      </c>
      <c r="M2172" t="s">
        <v>0</v>
      </c>
      <c r="N2172" t="s">
        <v>0</v>
      </c>
      <c r="O2172" t="s">
        <v>2165</v>
      </c>
      <c r="P2172">
        <v>2118</v>
      </c>
      <c r="Q2172" t="str">
        <f>_xlfn.XLOOKUP(P2172,Planilha1!$A$2:$A$3,Planilha1!$B$2:$B$3)</f>
        <v>Arena</v>
      </c>
      <c r="R2172" t="s">
        <v>0</v>
      </c>
      <c r="S2172" s="3">
        <v>1</v>
      </c>
      <c r="T2172" t="s">
        <v>10</v>
      </c>
      <c r="U2172" s="3">
        <v>1</v>
      </c>
      <c r="V2172" t="s">
        <v>10</v>
      </c>
      <c r="W2172" s="4">
        <v>805</v>
      </c>
      <c r="X2172" s="17">
        <f t="shared" si="67"/>
        <v>805</v>
      </c>
      <c r="Y2172" t="s">
        <v>11</v>
      </c>
      <c r="Z2172" s="3">
        <v>1</v>
      </c>
      <c r="AA2172" s="3">
        <v>0</v>
      </c>
      <c r="AB2172" s="3">
        <v>0</v>
      </c>
      <c r="AC2172" s="3">
        <v>0</v>
      </c>
      <c r="AD2172" s="4">
        <v>0</v>
      </c>
      <c r="AE2172" s="3">
        <v>0</v>
      </c>
      <c r="AF2172" s="4">
        <v>0</v>
      </c>
      <c r="AG2172" s="3">
        <v>1</v>
      </c>
      <c r="AH2172" s="4">
        <v>0</v>
      </c>
      <c r="AI2172" s="4">
        <v>0</v>
      </c>
      <c r="AJ2172" s="4">
        <v>0</v>
      </c>
      <c r="AK2172" s="4">
        <v>0</v>
      </c>
      <c r="AL2172" t="s">
        <v>3250</v>
      </c>
      <c r="AM2172" t="s">
        <v>13</v>
      </c>
    </row>
    <row r="2173" spans="1:39" x14ac:dyDescent="0.25">
      <c r="A2173" t="s">
        <v>2193</v>
      </c>
      <c r="B2173" t="s">
        <v>2160</v>
      </c>
      <c r="C2173" t="s">
        <v>3</v>
      </c>
      <c r="D2173" t="s">
        <v>2266</v>
      </c>
      <c r="E2173" t="str">
        <f>_xlfn.XLOOKUP(D2173,Planilha2!A:A,Planilha2!B:B)</f>
        <v>Arena Manut</v>
      </c>
      <c r="F2173" s="2">
        <v>45357</v>
      </c>
      <c r="G2173" t="s">
        <v>3249</v>
      </c>
      <c r="H2173" s="10" t="s">
        <v>5840</v>
      </c>
      <c r="I2173" t="s">
        <v>2287</v>
      </c>
      <c r="J2173" t="s">
        <v>2288</v>
      </c>
      <c r="K2173" t="s">
        <v>1209</v>
      </c>
      <c r="L2173" t="str">
        <f t="shared" si="66"/>
        <v>Serviço</v>
      </c>
      <c r="M2173" t="s">
        <v>0</v>
      </c>
      <c r="N2173" t="s">
        <v>0</v>
      </c>
      <c r="O2173" t="s">
        <v>2165</v>
      </c>
      <c r="P2173">
        <v>2118</v>
      </c>
      <c r="Q2173" t="str">
        <f>_xlfn.XLOOKUP(P2173,Planilha1!$A$2:$A$3,Planilha1!$B$2:$B$3)</f>
        <v>Arena</v>
      </c>
      <c r="R2173" t="s">
        <v>0</v>
      </c>
      <c r="S2173" s="3">
        <v>1</v>
      </c>
      <c r="T2173" t="s">
        <v>10</v>
      </c>
      <c r="U2173" s="3">
        <v>1</v>
      </c>
      <c r="V2173" t="s">
        <v>10</v>
      </c>
      <c r="W2173" s="4">
        <v>805</v>
      </c>
      <c r="X2173" s="17">
        <f t="shared" si="67"/>
        <v>805</v>
      </c>
      <c r="Y2173" t="s">
        <v>11</v>
      </c>
      <c r="Z2173" s="3">
        <v>1</v>
      </c>
      <c r="AA2173" s="3">
        <v>0</v>
      </c>
      <c r="AB2173" s="3">
        <v>0</v>
      </c>
      <c r="AC2173" s="3">
        <v>0</v>
      </c>
      <c r="AD2173" s="4">
        <v>0</v>
      </c>
      <c r="AE2173" s="3">
        <v>1</v>
      </c>
      <c r="AF2173" s="4">
        <v>805</v>
      </c>
      <c r="AG2173" s="3">
        <v>1</v>
      </c>
      <c r="AH2173" s="4">
        <v>0</v>
      </c>
      <c r="AI2173" s="4">
        <v>0</v>
      </c>
      <c r="AJ2173" s="4">
        <v>0</v>
      </c>
      <c r="AK2173" s="4">
        <v>0</v>
      </c>
      <c r="AL2173" t="s">
        <v>3250</v>
      </c>
      <c r="AM2173" t="s">
        <v>13</v>
      </c>
    </row>
    <row r="2174" spans="1:39" x14ac:dyDescent="0.25">
      <c r="A2174" t="s">
        <v>2194</v>
      </c>
      <c r="B2174" t="s">
        <v>2160</v>
      </c>
      <c r="C2174" t="s">
        <v>3</v>
      </c>
      <c r="D2174" t="s">
        <v>2266</v>
      </c>
      <c r="E2174" t="str">
        <f>_xlfn.XLOOKUP(D2174,Planilha2!A:A,Planilha2!B:B)</f>
        <v>Arena Manut</v>
      </c>
      <c r="F2174" s="2">
        <v>45357</v>
      </c>
      <c r="G2174" t="s">
        <v>3249</v>
      </c>
      <c r="H2174" s="10" t="s">
        <v>5840</v>
      </c>
      <c r="I2174" t="s">
        <v>2287</v>
      </c>
      <c r="J2174" t="s">
        <v>2288</v>
      </c>
      <c r="K2174" t="s">
        <v>1209</v>
      </c>
      <c r="L2174" t="str">
        <f t="shared" si="66"/>
        <v>Serviço</v>
      </c>
      <c r="M2174" t="s">
        <v>0</v>
      </c>
      <c r="N2174" t="s">
        <v>0</v>
      </c>
      <c r="O2174" t="s">
        <v>2165</v>
      </c>
      <c r="P2174">
        <v>2118</v>
      </c>
      <c r="Q2174" t="str">
        <f>_xlfn.XLOOKUP(P2174,Planilha1!$A$2:$A$3,Planilha1!$B$2:$B$3)</f>
        <v>Arena</v>
      </c>
      <c r="R2174" t="s">
        <v>0</v>
      </c>
      <c r="S2174" s="3">
        <v>1</v>
      </c>
      <c r="T2174" t="s">
        <v>10</v>
      </c>
      <c r="U2174" s="3">
        <v>1</v>
      </c>
      <c r="V2174" t="s">
        <v>10</v>
      </c>
      <c r="W2174" s="4">
        <v>805</v>
      </c>
      <c r="X2174" s="17">
        <f t="shared" si="67"/>
        <v>805</v>
      </c>
      <c r="Y2174" t="s">
        <v>11</v>
      </c>
      <c r="Z2174" s="3">
        <v>1</v>
      </c>
      <c r="AA2174" s="3">
        <v>0</v>
      </c>
      <c r="AB2174" s="3">
        <v>0</v>
      </c>
      <c r="AC2174" s="3">
        <v>1</v>
      </c>
      <c r="AD2174" s="4">
        <v>0</v>
      </c>
      <c r="AE2174" s="3">
        <v>1</v>
      </c>
      <c r="AF2174" s="4">
        <v>805</v>
      </c>
      <c r="AG2174" s="3">
        <v>1</v>
      </c>
      <c r="AH2174" s="4">
        <v>0</v>
      </c>
      <c r="AI2174" s="4">
        <v>0</v>
      </c>
      <c r="AJ2174" s="4">
        <v>0</v>
      </c>
      <c r="AK2174" s="4">
        <v>0</v>
      </c>
      <c r="AL2174" t="s">
        <v>3250</v>
      </c>
      <c r="AM2174" t="s">
        <v>13</v>
      </c>
    </row>
    <row r="2175" spans="1:39" x14ac:dyDescent="0.25">
      <c r="A2175" t="s">
        <v>2195</v>
      </c>
      <c r="B2175" t="s">
        <v>2160</v>
      </c>
      <c r="C2175" t="s">
        <v>3</v>
      </c>
      <c r="D2175" t="s">
        <v>2266</v>
      </c>
      <c r="E2175" t="str">
        <f>_xlfn.XLOOKUP(D2175,Planilha2!A:A,Planilha2!B:B)</f>
        <v>Arena Manut</v>
      </c>
      <c r="F2175" s="2">
        <v>45357</v>
      </c>
      <c r="G2175" t="s">
        <v>3249</v>
      </c>
      <c r="H2175" s="10" t="s">
        <v>5840</v>
      </c>
      <c r="I2175" t="s">
        <v>2287</v>
      </c>
      <c r="J2175" t="s">
        <v>2288</v>
      </c>
      <c r="K2175" t="s">
        <v>1209</v>
      </c>
      <c r="L2175" t="str">
        <f t="shared" si="66"/>
        <v>Serviço</v>
      </c>
      <c r="M2175" t="s">
        <v>0</v>
      </c>
      <c r="N2175" t="s">
        <v>0</v>
      </c>
      <c r="O2175" t="s">
        <v>2165</v>
      </c>
      <c r="P2175">
        <v>2118</v>
      </c>
      <c r="Q2175" t="str">
        <f>_xlfn.XLOOKUP(P2175,Planilha1!$A$2:$A$3,Planilha1!$B$2:$B$3)</f>
        <v>Arena</v>
      </c>
      <c r="R2175" t="s">
        <v>0</v>
      </c>
      <c r="S2175" s="3">
        <v>1</v>
      </c>
      <c r="T2175" t="s">
        <v>10</v>
      </c>
      <c r="U2175" s="3">
        <v>1</v>
      </c>
      <c r="V2175" t="s">
        <v>10</v>
      </c>
      <c r="W2175" s="4">
        <v>805</v>
      </c>
      <c r="X2175" s="17">
        <f t="shared" si="67"/>
        <v>805</v>
      </c>
      <c r="Y2175" t="s">
        <v>11</v>
      </c>
      <c r="Z2175" s="3">
        <v>1</v>
      </c>
      <c r="AA2175" s="3">
        <v>0</v>
      </c>
      <c r="AB2175" s="3">
        <v>0</v>
      </c>
      <c r="AC2175" s="3">
        <v>1</v>
      </c>
      <c r="AD2175" s="4">
        <v>0</v>
      </c>
      <c r="AE2175" s="3">
        <v>1</v>
      </c>
      <c r="AF2175" s="4">
        <v>805</v>
      </c>
      <c r="AG2175" s="3">
        <v>1</v>
      </c>
      <c r="AH2175" s="4">
        <v>0</v>
      </c>
      <c r="AI2175" s="4">
        <v>0</v>
      </c>
      <c r="AJ2175" s="4">
        <v>0</v>
      </c>
      <c r="AK2175" s="4">
        <v>0</v>
      </c>
      <c r="AL2175" t="s">
        <v>3250</v>
      </c>
      <c r="AM2175" t="s">
        <v>13</v>
      </c>
    </row>
    <row r="2176" spans="1:39" x14ac:dyDescent="0.25">
      <c r="A2176" t="s">
        <v>2196</v>
      </c>
      <c r="B2176" t="s">
        <v>2160</v>
      </c>
      <c r="C2176" t="s">
        <v>3</v>
      </c>
      <c r="D2176" t="s">
        <v>2266</v>
      </c>
      <c r="E2176" t="str">
        <f>_xlfn.XLOOKUP(D2176,Planilha2!A:A,Planilha2!B:B)</f>
        <v>Arena Manut</v>
      </c>
      <c r="F2176" s="2">
        <v>45357</v>
      </c>
      <c r="G2176" t="s">
        <v>3249</v>
      </c>
      <c r="H2176" s="10" t="s">
        <v>5840</v>
      </c>
      <c r="I2176" t="s">
        <v>2287</v>
      </c>
      <c r="J2176" t="s">
        <v>2288</v>
      </c>
      <c r="K2176" t="s">
        <v>1209</v>
      </c>
      <c r="L2176" t="str">
        <f t="shared" si="66"/>
        <v>Serviço</v>
      </c>
      <c r="M2176" t="s">
        <v>0</v>
      </c>
      <c r="N2176" t="s">
        <v>0</v>
      </c>
      <c r="O2176" t="s">
        <v>2165</v>
      </c>
      <c r="P2176">
        <v>2118</v>
      </c>
      <c r="Q2176" t="str">
        <f>_xlfn.XLOOKUP(P2176,Planilha1!$A$2:$A$3,Planilha1!$B$2:$B$3)</f>
        <v>Arena</v>
      </c>
      <c r="R2176" t="s">
        <v>0</v>
      </c>
      <c r="S2176" s="3">
        <v>1</v>
      </c>
      <c r="T2176" t="s">
        <v>10</v>
      </c>
      <c r="U2176" s="3">
        <v>1</v>
      </c>
      <c r="V2176" t="s">
        <v>10</v>
      </c>
      <c r="W2176" s="4">
        <v>805</v>
      </c>
      <c r="X2176" s="17">
        <f t="shared" si="67"/>
        <v>805</v>
      </c>
      <c r="Y2176" t="s">
        <v>11</v>
      </c>
      <c r="Z2176" s="3">
        <v>1</v>
      </c>
      <c r="AA2176" s="3">
        <v>0</v>
      </c>
      <c r="AB2176" s="3">
        <v>0</v>
      </c>
      <c r="AC2176" s="3">
        <v>1</v>
      </c>
      <c r="AD2176" s="4">
        <v>0</v>
      </c>
      <c r="AE2176" s="3">
        <v>1</v>
      </c>
      <c r="AF2176" s="4">
        <v>805</v>
      </c>
      <c r="AG2176" s="3">
        <v>1</v>
      </c>
      <c r="AH2176" s="4">
        <v>0</v>
      </c>
      <c r="AI2176" s="4">
        <v>0</v>
      </c>
      <c r="AJ2176" s="4">
        <v>0</v>
      </c>
      <c r="AK2176" s="4">
        <v>0</v>
      </c>
      <c r="AL2176" t="s">
        <v>3250</v>
      </c>
      <c r="AM2176" t="s">
        <v>13</v>
      </c>
    </row>
    <row r="2177" spans="1:39" x14ac:dyDescent="0.25">
      <c r="A2177" t="s">
        <v>2204</v>
      </c>
      <c r="B2177" t="s">
        <v>2160</v>
      </c>
      <c r="C2177" t="s">
        <v>3</v>
      </c>
      <c r="D2177" t="s">
        <v>2266</v>
      </c>
      <c r="E2177" t="str">
        <f>_xlfn.XLOOKUP(D2177,Planilha2!A:A,Planilha2!B:B)</f>
        <v>Arena Manut</v>
      </c>
      <c r="F2177" s="2">
        <v>45357</v>
      </c>
      <c r="G2177" t="s">
        <v>3249</v>
      </c>
      <c r="H2177" s="10" t="s">
        <v>5840</v>
      </c>
      <c r="I2177" t="s">
        <v>2287</v>
      </c>
      <c r="J2177" t="s">
        <v>2288</v>
      </c>
      <c r="K2177" t="s">
        <v>1209</v>
      </c>
      <c r="L2177" t="str">
        <f t="shared" si="66"/>
        <v>Serviço</v>
      </c>
      <c r="M2177" t="s">
        <v>0</v>
      </c>
      <c r="N2177" t="s">
        <v>0</v>
      </c>
      <c r="O2177" t="s">
        <v>2165</v>
      </c>
      <c r="P2177">
        <v>2118</v>
      </c>
      <c r="Q2177" t="str">
        <f>_xlfn.XLOOKUP(P2177,Planilha1!$A$2:$A$3,Planilha1!$B$2:$B$3)</f>
        <v>Arena</v>
      </c>
      <c r="R2177" t="s">
        <v>0</v>
      </c>
      <c r="S2177" s="3">
        <v>1</v>
      </c>
      <c r="T2177" t="s">
        <v>10</v>
      </c>
      <c r="U2177" s="3">
        <v>1</v>
      </c>
      <c r="V2177" t="s">
        <v>10</v>
      </c>
      <c r="W2177" s="4">
        <v>805</v>
      </c>
      <c r="X2177" s="17">
        <f t="shared" si="67"/>
        <v>805</v>
      </c>
      <c r="Y2177" t="s">
        <v>11</v>
      </c>
      <c r="Z2177" s="3">
        <v>1</v>
      </c>
      <c r="AA2177" s="3">
        <v>0</v>
      </c>
      <c r="AB2177" s="3">
        <v>0</v>
      </c>
      <c r="AC2177" s="3">
        <v>1</v>
      </c>
      <c r="AD2177" s="4">
        <v>0</v>
      </c>
      <c r="AE2177" s="3">
        <v>1</v>
      </c>
      <c r="AF2177" s="4">
        <v>805</v>
      </c>
      <c r="AG2177" s="3">
        <v>1</v>
      </c>
      <c r="AH2177" s="4">
        <v>0</v>
      </c>
      <c r="AI2177" s="4">
        <v>0</v>
      </c>
      <c r="AJ2177" s="4">
        <v>0</v>
      </c>
      <c r="AK2177" s="4">
        <v>0</v>
      </c>
      <c r="AL2177" t="s">
        <v>3250</v>
      </c>
      <c r="AM2177" t="s">
        <v>13</v>
      </c>
    </row>
    <row r="2178" spans="1:39" x14ac:dyDescent="0.25">
      <c r="A2178" t="s">
        <v>2205</v>
      </c>
      <c r="B2178" t="s">
        <v>2160</v>
      </c>
      <c r="C2178" t="s">
        <v>3</v>
      </c>
      <c r="D2178" t="s">
        <v>2266</v>
      </c>
      <c r="E2178" t="str">
        <f>_xlfn.XLOOKUP(D2178,Planilha2!A:A,Planilha2!B:B)</f>
        <v>Arena Manut</v>
      </c>
      <c r="F2178" s="2">
        <v>45357</v>
      </c>
      <c r="G2178" t="s">
        <v>3249</v>
      </c>
      <c r="H2178" s="10" t="s">
        <v>5840</v>
      </c>
      <c r="I2178" t="s">
        <v>2287</v>
      </c>
      <c r="J2178" t="s">
        <v>2288</v>
      </c>
      <c r="K2178" t="s">
        <v>1209</v>
      </c>
      <c r="L2178" t="str">
        <f t="shared" si="66"/>
        <v>Serviço</v>
      </c>
      <c r="M2178" t="s">
        <v>0</v>
      </c>
      <c r="N2178" t="s">
        <v>0</v>
      </c>
      <c r="O2178" t="s">
        <v>2165</v>
      </c>
      <c r="P2178">
        <v>2118</v>
      </c>
      <c r="Q2178" t="str">
        <f>_xlfn.XLOOKUP(P2178,Planilha1!$A$2:$A$3,Planilha1!$B$2:$B$3)</f>
        <v>Arena</v>
      </c>
      <c r="R2178" t="s">
        <v>0</v>
      </c>
      <c r="S2178" s="3">
        <v>1</v>
      </c>
      <c r="T2178" t="s">
        <v>10</v>
      </c>
      <c r="U2178" s="3">
        <v>1</v>
      </c>
      <c r="V2178" t="s">
        <v>10</v>
      </c>
      <c r="W2178" s="4">
        <v>805</v>
      </c>
      <c r="X2178" s="17">
        <f t="shared" si="67"/>
        <v>805</v>
      </c>
      <c r="Y2178" t="s">
        <v>11</v>
      </c>
      <c r="Z2178" s="3">
        <v>1</v>
      </c>
      <c r="AA2178" s="3">
        <v>0</v>
      </c>
      <c r="AB2178" s="3">
        <v>0</v>
      </c>
      <c r="AC2178" s="3">
        <v>1</v>
      </c>
      <c r="AD2178" s="4">
        <v>0</v>
      </c>
      <c r="AE2178" s="3">
        <v>1</v>
      </c>
      <c r="AF2178" s="4">
        <v>805</v>
      </c>
      <c r="AG2178" s="3">
        <v>1</v>
      </c>
      <c r="AH2178" s="4">
        <v>0</v>
      </c>
      <c r="AI2178" s="4">
        <v>0</v>
      </c>
      <c r="AJ2178" s="4">
        <v>0</v>
      </c>
      <c r="AK2178" s="4">
        <v>0</v>
      </c>
      <c r="AL2178" t="s">
        <v>3250</v>
      </c>
      <c r="AM2178" t="s">
        <v>13</v>
      </c>
    </row>
    <row r="2179" spans="1:39" x14ac:dyDescent="0.25">
      <c r="A2179" t="s">
        <v>2159</v>
      </c>
      <c r="B2179" t="s">
        <v>2160</v>
      </c>
      <c r="C2179" t="s">
        <v>3</v>
      </c>
      <c r="D2179" t="s">
        <v>2161</v>
      </c>
      <c r="E2179" t="str">
        <f>_xlfn.XLOOKUP(D2179,Planilha2!A:A,Planilha2!B:B)</f>
        <v>CC Manutençao</v>
      </c>
      <c r="F2179" s="2">
        <v>45357</v>
      </c>
      <c r="G2179" t="s">
        <v>3251</v>
      </c>
      <c r="H2179" s="10" t="s">
        <v>5841</v>
      </c>
      <c r="I2179" t="s">
        <v>3252</v>
      </c>
      <c r="J2179" t="s">
        <v>3253</v>
      </c>
      <c r="K2179" t="s">
        <v>1164</v>
      </c>
      <c r="L2179" t="str">
        <f t="shared" ref="L2179:L2242" si="68">IF(LEFT(K2179,1)="s","Serviço",IF(LEFT(K2179,1)="l","Locação","Material"))</f>
        <v>Material</v>
      </c>
      <c r="M2179" t="s">
        <v>0</v>
      </c>
      <c r="N2179" t="s">
        <v>0</v>
      </c>
      <c r="O2179" t="s">
        <v>2165</v>
      </c>
      <c r="P2179">
        <v>1118</v>
      </c>
      <c r="Q2179" t="str">
        <f>_xlfn.XLOOKUP(P2179,Planilha1!$A$2:$A$3,Planilha1!$B$2:$B$3)</f>
        <v>Riocentro</v>
      </c>
      <c r="R2179" t="s">
        <v>0</v>
      </c>
      <c r="S2179" s="3">
        <v>1</v>
      </c>
      <c r="T2179" t="s">
        <v>3254</v>
      </c>
      <c r="U2179" s="3">
        <v>1</v>
      </c>
      <c r="V2179" t="s">
        <v>3254</v>
      </c>
      <c r="W2179" s="4">
        <v>7303.21</v>
      </c>
      <c r="X2179" s="17">
        <f t="shared" ref="X2179:X2242" si="69">W2179*S2179/Z2179</f>
        <v>7303.21</v>
      </c>
      <c r="Y2179" t="s">
        <v>11</v>
      </c>
      <c r="Z2179" s="3">
        <v>1</v>
      </c>
      <c r="AA2179" s="3">
        <v>0</v>
      </c>
      <c r="AB2179" s="3">
        <v>0</v>
      </c>
      <c r="AC2179" s="3">
        <v>0</v>
      </c>
      <c r="AD2179" s="4">
        <v>0</v>
      </c>
      <c r="AE2179" s="3">
        <v>0</v>
      </c>
      <c r="AF2179" s="4">
        <v>0</v>
      </c>
      <c r="AG2179" s="3">
        <v>1</v>
      </c>
      <c r="AH2179" s="4">
        <v>0</v>
      </c>
      <c r="AI2179" s="4">
        <v>0</v>
      </c>
      <c r="AJ2179" s="4">
        <v>0</v>
      </c>
      <c r="AK2179" s="4">
        <v>0</v>
      </c>
      <c r="AL2179" t="s">
        <v>3255</v>
      </c>
      <c r="AM2179" t="s">
        <v>13</v>
      </c>
    </row>
    <row r="2180" spans="1:39" x14ac:dyDescent="0.25">
      <c r="A2180" t="s">
        <v>2159</v>
      </c>
      <c r="B2180" t="s">
        <v>2160</v>
      </c>
      <c r="C2180" t="s">
        <v>3</v>
      </c>
      <c r="D2180" t="s">
        <v>2266</v>
      </c>
      <c r="E2180" t="str">
        <f>_xlfn.XLOOKUP(D2180,Planilha2!A:A,Planilha2!B:B)</f>
        <v>Arena Manut</v>
      </c>
      <c r="F2180" s="2">
        <v>45357</v>
      </c>
      <c r="G2180" t="s">
        <v>2283</v>
      </c>
      <c r="H2180" s="10" t="s">
        <v>5744</v>
      </c>
      <c r="I2180" t="s">
        <v>2287</v>
      </c>
      <c r="J2180" t="s">
        <v>2288</v>
      </c>
      <c r="K2180" t="s">
        <v>1209</v>
      </c>
      <c r="L2180" t="str">
        <f t="shared" si="68"/>
        <v>Serviço</v>
      </c>
      <c r="M2180" t="s">
        <v>0</v>
      </c>
      <c r="N2180" t="s">
        <v>0</v>
      </c>
      <c r="O2180" t="s">
        <v>2165</v>
      </c>
      <c r="P2180">
        <v>2118</v>
      </c>
      <c r="Q2180" t="str">
        <f>_xlfn.XLOOKUP(P2180,Planilha1!$A$2:$A$3,Planilha1!$B$2:$B$3)</f>
        <v>Arena</v>
      </c>
      <c r="R2180" t="s">
        <v>0</v>
      </c>
      <c r="S2180" s="5">
        <v>5778.3</v>
      </c>
      <c r="T2180" t="s">
        <v>10</v>
      </c>
      <c r="U2180" s="5">
        <v>5778.3</v>
      </c>
      <c r="V2180" t="s">
        <v>10</v>
      </c>
      <c r="W2180" s="4">
        <v>1</v>
      </c>
      <c r="X2180" s="17">
        <f t="shared" si="69"/>
        <v>5778.3</v>
      </c>
      <c r="Y2180" t="s">
        <v>11</v>
      </c>
      <c r="Z2180" s="3">
        <v>1</v>
      </c>
      <c r="AA2180" s="3">
        <v>0</v>
      </c>
      <c r="AB2180" s="3">
        <v>0</v>
      </c>
      <c r="AC2180" s="5">
        <v>278.3</v>
      </c>
      <c r="AD2180" s="4">
        <v>0</v>
      </c>
      <c r="AE2180" s="5">
        <v>5778.3</v>
      </c>
      <c r="AF2180" s="4">
        <v>5778.3</v>
      </c>
      <c r="AG2180" s="3">
        <v>1</v>
      </c>
      <c r="AH2180" s="4">
        <v>0</v>
      </c>
      <c r="AI2180" s="4">
        <v>0</v>
      </c>
      <c r="AJ2180" s="4">
        <v>0</v>
      </c>
      <c r="AK2180" s="4">
        <v>0</v>
      </c>
      <c r="AL2180" t="s">
        <v>3256</v>
      </c>
      <c r="AM2180" t="s">
        <v>13</v>
      </c>
    </row>
    <row r="2181" spans="1:39" x14ac:dyDescent="0.25">
      <c r="A2181" t="s">
        <v>2178</v>
      </c>
      <c r="B2181" t="s">
        <v>2160</v>
      </c>
      <c r="C2181" t="s">
        <v>3</v>
      </c>
      <c r="D2181" t="s">
        <v>2266</v>
      </c>
      <c r="E2181" t="str">
        <f>_xlfn.XLOOKUP(D2181,Planilha2!A:A,Planilha2!B:B)</f>
        <v>Arena Manut</v>
      </c>
      <c r="F2181" s="2">
        <v>45357</v>
      </c>
      <c r="G2181" t="s">
        <v>2283</v>
      </c>
      <c r="H2181" s="10" t="s">
        <v>5744</v>
      </c>
      <c r="I2181" t="s">
        <v>2287</v>
      </c>
      <c r="J2181" t="s">
        <v>2288</v>
      </c>
      <c r="K2181" t="s">
        <v>1209</v>
      </c>
      <c r="L2181" t="str">
        <f t="shared" si="68"/>
        <v>Serviço</v>
      </c>
      <c r="M2181" t="s">
        <v>0</v>
      </c>
      <c r="N2181" t="s">
        <v>0</v>
      </c>
      <c r="O2181" t="s">
        <v>2165</v>
      </c>
      <c r="P2181">
        <v>2118</v>
      </c>
      <c r="Q2181" t="str">
        <f>_xlfn.XLOOKUP(P2181,Planilha1!$A$2:$A$3,Planilha1!$B$2:$B$3)</f>
        <v>Arena</v>
      </c>
      <c r="R2181" t="s">
        <v>0</v>
      </c>
      <c r="S2181" s="3">
        <v>1</v>
      </c>
      <c r="T2181" t="s">
        <v>10</v>
      </c>
      <c r="U2181" s="3">
        <v>1</v>
      </c>
      <c r="V2181" t="s">
        <v>10</v>
      </c>
      <c r="W2181" s="4">
        <v>5700</v>
      </c>
      <c r="X2181" s="17">
        <f t="shared" si="69"/>
        <v>5700</v>
      </c>
      <c r="Y2181" t="s">
        <v>11</v>
      </c>
      <c r="Z2181" s="3">
        <v>1</v>
      </c>
      <c r="AA2181" s="3">
        <v>0</v>
      </c>
      <c r="AB2181" s="3">
        <v>0</v>
      </c>
      <c r="AC2181" s="3">
        <v>1</v>
      </c>
      <c r="AD2181" s="4">
        <v>0</v>
      </c>
      <c r="AE2181" s="3">
        <v>1</v>
      </c>
      <c r="AF2181" s="4">
        <v>5700</v>
      </c>
      <c r="AG2181" s="3">
        <v>1</v>
      </c>
      <c r="AH2181" s="4">
        <v>0</v>
      </c>
      <c r="AI2181" s="4">
        <v>0</v>
      </c>
      <c r="AJ2181" s="4">
        <v>0</v>
      </c>
      <c r="AK2181" s="4">
        <v>0</v>
      </c>
      <c r="AL2181" t="s">
        <v>3256</v>
      </c>
      <c r="AM2181" t="s">
        <v>13</v>
      </c>
    </row>
    <row r="2182" spans="1:39" x14ac:dyDescent="0.25">
      <c r="A2182" t="s">
        <v>2182</v>
      </c>
      <c r="B2182" t="s">
        <v>2160</v>
      </c>
      <c r="C2182" t="s">
        <v>3</v>
      </c>
      <c r="D2182" t="s">
        <v>2266</v>
      </c>
      <c r="E2182" t="str">
        <f>_xlfn.XLOOKUP(D2182,Planilha2!A:A,Planilha2!B:B)</f>
        <v>Arena Manut</v>
      </c>
      <c r="F2182" s="2">
        <v>45357</v>
      </c>
      <c r="G2182" t="s">
        <v>2283</v>
      </c>
      <c r="H2182" s="10" t="s">
        <v>5744</v>
      </c>
      <c r="I2182" t="s">
        <v>2287</v>
      </c>
      <c r="J2182" t="s">
        <v>2288</v>
      </c>
      <c r="K2182" t="s">
        <v>1209</v>
      </c>
      <c r="L2182" t="str">
        <f t="shared" si="68"/>
        <v>Serviço</v>
      </c>
      <c r="M2182" t="s">
        <v>23</v>
      </c>
      <c r="N2182" t="s">
        <v>0</v>
      </c>
      <c r="O2182" t="s">
        <v>2165</v>
      </c>
      <c r="P2182">
        <v>2118</v>
      </c>
      <c r="Q2182" t="str">
        <f>_xlfn.XLOOKUP(P2182,Planilha1!$A$2:$A$3,Planilha1!$B$2:$B$3)</f>
        <v>Arena</v>
      </c>
      <c r="R2182" t="s">
        <v>0</v>
      </c>
      <c r="S2182" s="3">
        <v>0</v>
      </c>
      <c r="T2182" t="s">
        <v>10</v>
      </c>
      <c r="U2182" s="3">
        <v>0</v>
      </c>
      <c r="V2182" t="s">
        <v>10</v>
      </c>
      <c r="W2182" s="4">
        <v>0</v>
      </c>
      <c r="X2182" s="17">
        <f t="shared" si="69"/>
        <v>0</v>
      </c>
      <c r="Y2182" t="s">
        <v>11</v>
      </c>
      <c r="Z2182" s="3">
        <v>1</v>
      </c>
      <c r="AA2182" s="3">
        <v>0</v>
      </c>
      <c r="AB2182" s="3">
        <v>0</v>
      </c>
      <c r="AC2182" s="3">
        <v>0</v>
      </c>
      <c r="AD2182" s="4">
        <v>0</v>
      </c>
      <c r="AE2182" s="3">
        <v>0</v>
      </c>
      <c r="AF2182" s="4">
        <v>0</v>
      </c>
      <c r="AG2182" s="3">
        <v>1</v>
      </c>
      <c r="AH2182" s="4">
        <v>0</v>
      </c>
      <c r="AI2182" s="4">
        <v>0</v>
      </c>
      <c r="AJ2182" s="4">
        <v>0</v>
      </c>
      <c r="AK2182" s="4">
        <v>0</v>
      </c>
      <c r="AL2182" t="s">
        <v>3256</v>
      </c>
      <c r="AM2182" t="s">
        <v>13</v>
      </c>
    </row>
    <row r="2183" spans="1:39" x14ac:dyDescent="0.25">
      <c r="A2183" t="s">
        <v>2185</v>
      </c>
      <c r="B2183" t="s">
        <v>2160</v>
      </c>
      <c r="C2183" t="s">
        <v>3</v>
      </c>
      <c r="D2183" t="s">
        <v>2266</v>
      </c>
      <c r="E2183" t="str">
        <f>_xlfn.XLOOKUP(D2183,Planilha2!A:A,Planilha2!B:B)</f>
        <v>Arena Manut</v>
      </c>
      <c r="F2183" s="2">
        <v>45357</v>
      </c>
      <c r="G2183" t="s">
        <v>2283</v>
      </c>
      <c r="H2183" s="10" t="s">
        <v>5744</v>
      </c>
      <c r="I2183" t="s">
        <v>2287</v>
      </c>
      <c r="J2183" t="s">
        <v>2288</v>
      </c>
      <c r="K2183" t="s">
        <v>1209</v>
      </c>
      <c r="L2183" t="str">
        <f t="shared" si="68"/>
        <v>Serviço</v>
      </c>
      <c r="M2183" t="s">
        <v>23</v>
      </c>
      <c r="N2183" t="s">
        <v>0</v>
      </c>
      <c r="O2183" t="s">
        <v>2165</v>
      </c>
      <c r="P2183">
        <v>2118</v>
      </c>
      <c r="Q2183" t="str">
        <f>_xlfn.XLOOKUP(P2183,Planilha1!$A$2:$A$3,Planilha1!$B$2:$B$3)</f>
        <v>Arena</v>
      </c>
      <c r="R2183" t="s">
        <v>0</v>
      </c>
      <c r="S2183" s="3">
        <v>0</v>
      </c>
      <c r="T2183" t="s">
        <v>10</v>
      </c>
      <c r="U2183" s="3">
        <v>0</v>
      </c>
      <c r="V2183" t="s">
        <v>10</v>
      </c>
      <c r="W2183" s="4">
        <v>0</v>
      </c>
      <c r="X2183" s="17">
        <f t="shared" si="69"/>
        <v>0</v>
      </c>
      <c r="Y2183" t="s">
        <v>11</v>
      </c>
      <c r="Z2183" s="3">
        <v>1</v>
      </c>
      <c r="AA2183" s="3">
        <v>0</v>
      </c>
      <c r="AB2183" s="3">
        <v>0</v>
      </c>
      <c r="AC2183" s="3">
        <v>0</v>
      </c>
      <c r="AD2183" s="4">
        <v>0</v>
      </c>
      <c r="AE2183" s="3">
        <v>0</v>
      </c>
      <c r="AF2183" s="4">
        <v>0</v>
      </c>
      <c r="AG2183" s="3">
        <v>1</v>
      </c>
      <c r="AH2183" s="4">
        <v>0</v>
      </c>
      <c r="AI2183" s="4">
        <v>0</v>
      </c>
      <c r="AJ2183" s="4">
        <v>0</v>
      </c>
      <c r="AK2183" s="4">
        <v>0</v>
      </c>
      <c r="AL2183" t="s">
        <v>3256</v>
      </c>
      <c r="AM2183" t="s">
        <v>13</v>
      </c>
    </row>
    <row r="2184" spans="1:39" x14ac:dyDescent="0.25">
      <c r="A2184" t="s">
        <v>2188</v>
      </c>
      <c r="B2184" t="s">
        <v>2160</v>
      </c>
      <c r="C2184" t="s">
        <v>3</v>
      </c>
      <c r="D2184" t="s">
        <v>2266</v>
      </c>
      <c r="E2184" t="str">
        <f>_xlfn.XLOOKUP(D2184,Planilha2!A:A,Planilha2!B:B)</f>
        <v>Arena Manut</v>
      </c>
      <c r="F2184" s="2">
        <v>45357</v>
      </c>
      <c r="G2184" t="s">
        <v>2283</v>
      </c>
      <c r="H2184" s="10" t="s">
        <v>5744</v>
      </c>
      <c r="I2184" t="s">
        <v>2287</v>
      </c>
      <c r="J2184" t="s">
        <v>2288</v>
      </c>
      <c r="K2184" t="s">
        <v>1209</v>
      </c>
      <c r="L2184" t="str">
        <f t="shared" si="68"/>
        <v>Serviço</v>
      </c>
      <c r="M2184" t="s">
        <v>23</v>
      </c>
      <c r="N2184" t="s">
        <v>0</v>
      </c>
      <c r="O2184" t="s">
        <v>2165</v>
      </c>
      <c r="P2184">
        <v>2118</v>
      </c>
      <c r="Q2184" t="str">
        <f>_xlfn.XLOOKUP(P2184,Planilha1!$A$2:$A$3,Planilha1!$B$2:$B$3)</f>
        <v>Arena</v>
      </c>
      <c r="R2184" t="s">
        <v>0</v>
      </c>
      <c r="S2184" s="3">
        <v>0</v>
      </c>
      <c r="T2184" t="s">
        <v>10</v>
      </c>
      <c r="U2184" s="3">
        <v>0</v>
      </c>
      <c r="V2184" t="s">
        <v>10</v>
      </c>
      <c r="W2184" s="4">
        <v>0</v>
      </c>
      <c r="X2184" s="17">
        <f t="shared" si="69"/>
        <v>0</v>
      </c>
      <c r="Y2184" t="s">
        <v>11</v>
      </c>
      <c r="Z2184" s="3">
        <v>1</v>
      </c>
      <c r="AA2184" s="3">
        <v>0</v>
      </c>
      <c r="AB2184" s="3">
        <v>0</v>
      </c>
      <c r="AC2184" s="3">
        <v>0</v>
      </c>
      <c r="AD2184" s="4">
        <v>0</v>
      </c>
      <c r="AE2184" s="3">
        <v>0</v>
      </c>
      <c r="AF2184" s="4">
        <v>0</v>
      </c>
      <c r="AG2184" s="3">
        <v>1</v>
      </c>
      <c r="AH2184" s="4">
        <v>0</v>
      </c>
      <c r="AI2184" s="4">
        <v>0</v>
      </c>
      <c r="AJ2184" s="4">
        <v>0</v>
      </c>
      <c r="AK2184" s="4">
        <v>0</v>
      </c>
      <c r="AL2184" t="s">
        <v>3256</v>
      </c>
      <c r="AM2184" t="s">
        <v>13</v>
      </c>
    </row>
    <row r="2185" spans="1:39" x14ac:dyDescent="0.25">
      <c r="A2185" t="s">
        <v>2189</v>
      </c>
      <c r="B2185" t="s">
        <v>2160</v>
      </c>
      <c r="C2185" t="s">
        <v>3</v>
      </c>
      <c r="D2185" t="s">
        <v>2266</v>
      </c>
      <c r="E2185" t="str">
        <f>_xlfn.XLOOKUP(D2185,Planilha2!A:A,Planilha2!B:B)</f>
        <v>Arena Manut</v>
      </c>
      <c r="F2185" s="2">
        <v>45357</v>
      </c>
      <c r="G2185" t="s">
        <v>2283</v>
      </c>
      <c r="H2185" s="10" t="s">
        <v>5744</v>
      </c>
      <c r="I2185" t="s">
        <v>2287</v>
      </c>
      <c r="J2185" t="s">
        <v>2288</v>
      </c>
      <c r="K2185" t="s">
        <v>1209</v>
      </c>
      <c r="L2185" t="str">
        <f t="shared" si="68"/>
        <v>Serviço</v>
      </c>
      <c r="M2185" t="s">
        <v>23</v>
      </c>
      <c r="N2185" t="s">
        <v>0</v>
      </c>
      <c r="O2185" t="s">
        <v>2165</v>
      </c>
      <c r="P2185">
        <v>2118</v>
      </c>
      <c r="Q2185" t="str">
        <f>_xlfn.XLOOKUP(P2185,Planilha1!$A$2:$A$3,Planilha1!$B$2:$B$3)</f>
        <v>Arena</v>
      </c>
      <c r="R2185" t="s">
        <v>0</v>
      </c>
      <c r="S2185" s="3">
        <v>0</v>
      </c>
      <c r="T2185" t="s">
        <v>10</v>
      </c>
      <c r="U2185" s="3">
        <v>0</v>
      </c>
      <c r="V2185" t="s">
        <v>10</v>
      </c>
      <c r="W2185" s="4">
        <v>0</v>
      </c>
      <c r="X2185" s="17">
        <f t="shared" si="69"/>
        <v>0</v>
      </c>
      <c r="Y2185" t="s">
        <v>11</v>
      </c>
      <c r="Z2185" s="3">
        <v>1</v>
      </c>
      <c r="AA2185" s="3">
        <v>0</v>
      </c>
      <c r="AB2185" s="3">
        <v>0</v>
      </c>
      <c r="AC2185" s="3">
        <v>0</v>
      </c>
      <c r="AD2185" s="4">
        <v>0</v>
      </c>
      <c r="AE2185" s="3">
        <v>0</v>
      </c>
      <c r="AF2185" s="4">
        <v>0</v>
      </c>
      <c r="AG2185" s="3">
        <v>1</v>
      </c>
      <c r="AH2185" s="4">
        <v>0</v>
      </c>
      <c r="AI2185" s="4">
        <v>0</v>
      </c>
      <c r="AJ2185" s="4">
        <v>0</v>
      </c>
      <c r="AK2185" s="4">
        <v>0</v>
      </c>
      <c r="AL2185" t="s">
        <v>3256</v>
      </c>
      <c r="AM2185" t="s">
        <v>13</v>
      </c>
    </row>
    <row r="2186" spans="1:39" x14ac:dyDescent="0.25">
      <c r="A2186" t="s">
        <v>2193</v>
      </c>
      <c r="B2186" t="s">
        <v>2160</v>
      </c>
      <c r="C2186" t="s">
        <v>3</v>
      </c>
      <c r="D2186" t="s">
        <v>2266</v>
      </c>
      <c r="E2186" t="str">
        <f>_xlfn.XLOOKUP(D2186,Planilha2!A:A,Planilha2!B:B)</f>
        <v>Arena Manut</v>
      </c>
      <c r="F2186" s="2">
        <v>45357</v>
      </c>
      <c r="G2186" t="s">
        <v>2283</v>
      </c>
      <c r="H2186" s="10" t="s">
        <v>5744</v>
      </c>
      <c r="I2186" t="s">
        <v>2287</v>
      </c>
      <c r="J2186" t="s">
        <v>2288</v>
      </c>
      <c r="K2186" t="s">
        <v>1209</v>
      </c>
      <c r="L2186" t="str">
        <f t="shared" si="68"/>
        <v>Serviço</v>
      </c>
      <c r="M2186" t="s">
        <v>23</v>
      </c>
      <c r="N2186" t="s">
        <v>0</v>
      </c>
      <c r="O2186" t="s">
        <v>2165</v>
      </c>
      <c r="P2186">
        <v>2118</v>
      </c>
      <c r="Q2186" t="str">
        <f>_xlfn.XLOOKUP(P2186,Planilha1!$A$2:$A$3,Planilha1!$B$2:$B$3)</f>
        <v>Arena</v>
      </c>
      <c r="R2186" t="s">
        <v>0</v>
      </c>
      <c r="S2186" s="3">
        <v>0</v>
      </c>
      <c r="T2186" t="s">
        <v>10</v>
      </c>
      <c r="U2186" s="3">
        <v>0</v>
      </c>
      <c r="V2186" t="s">
        <v>10</v>
      </c>
      <c r="W2186" s="4">
        <v>0</v>
      </c>
      <c r="X2186" s="17">
        <f t="shared" si="69"/>
        <v>0</v>
      </c>
      <c r="Y2186" t="s">
        <v>11</v>
      </c>
      <c r="Z2186" s="3">
        <v>1</v>
      </c>
      <c r="AA2186" s="3">
        <v>0</v>
      </c>
      <c r="AB2186" s="3">
        <v>0</v>
      </c>
      <c r="AC2186" s="3">
        <v>0</v>
      </c>
      <c r="AD2186" s="4">
        <v>0</v>
      </c>
      <c r="AE2186" s="3">
        <v>0</v>
      </c>
      <c r="AF2186" s="4">
        <v>0</v>
      </c>
      <c r="AG2186" s="3">
        <v>1</v>
      </c>
      <c r="AH2186" s="4">
        <v>0</v>
      </c>
      <c r="AI2186" s="4">
        <v>0</v>
      </c>
      <c r="AJ2186" s="4">
        <v>0</v>
      </c>
      <c r="AK2186" s="4">
        <v>0</v>
      </c>
      <c r="AL2186" t="s">
        <v>3256</v>
      </c>
      <c r="AM2186" t="s">
        <v>13</v>
      </c>
    </row>
    <row r="2187" spans="1:39" x14ac:dyDescent="0.25">
      <c r="A2187" t="s">
        <v>2194</v>
      </c>
      <c r="B2187" t="s">
        <v>2160</v>
      </c>
      <c r="C2187" t="s">
        <v>3</v>
      </c>
      <c r="D2187" t="s">
        <v>2266</v>
      </c>
      <c r="E2187" t="str">
        <f>_xlfn.XLOOKUP(D2187,Planilha2!A:A,Planilha2!B:B)</f>
        <v>Arena Manut</v>
      </c>
      <c r="F2187" s="2">
        <v>45357</v>
      </c>
      <c r="G2187" t="s">
        <v>2283</v>
      </c>
      <c r="H2187" s="10" t="s">
        <v>5744</v>
      </c>
      <c r="I2187" t="s">
        <v>2287</v>
      </c>
      <c r="J2187" t="s">
        <v>2288</v>
      </c>
      <c r="K2187" t="s">
        <v>1209</v>
      </c>
      <c r="L2187" t="str">
        <f t="shared" si="68"/>
        <v>Serviço</v>
      </c>
      <c r="M2187" t="s">
        <v>23</v>
      </c>
      <c r="N2187" t="s">
        <v>0</v>
      </c>
      <c r="O2187" t="s">
        <v>2165</v>
      </c>
      <c r="P2187">
        <v>2118</v>
      </c>
      <c r="Q2187" t="str">
        <f>_xlfn.XLOOKUP(P2187,Planilha1!$A$2:$A$3,Planilha1!$B$2:$B$3)</f>
        <v>Arena</v>
      </c>
      <c r="R2187" t="s">
        <v>0</v>
      </c>
      <c r="S2187" s="3">
        <v>0</v>
      </c>
      <c r="T2187" t="s">
        <v>10</v>
      </c>
      <c r="U2187" s="3">
        <v>0</v>
      </c>
      <c r="V2187" t="s">
        <v>10</v>
      </c>
      <c r="W2187" s="4">
        <v>0</v>
      </c>
      <c r="X2187" s="17">
        <f t="shared" si="69"/>
        <v>0</v>
      </c>
      <c r="Y2187" t="s">
        <v>11</v>
      </c>
      <c r="Z2187" s="3">
        <v>1</v>
      </c>
      <c r="AA2187" s="3">
        <v>0</v>
      </c>
      <c r="AB2187" s="3">
        <v>0</v>
      </c>
      <c r="AC2187" s="3">
        <v>0</v>
      </c>
      <c r="AD2187" s="4">
        <v>0</v>
      </c>
      <c r="AE2187" s="3">
        <v>0</v>
      </c>
      <c r="AF2187" s="4">
        <v>0</v>
      </c>
      <c r="AG2187" s="3">
        <v>1</v>
      </c>
      <c r="AH2187" s="4">
        <v>0</v>
      </c>
      <c r="AI2187" s="4">
        <v>0</v>
      </c>
      <c r="AJ2187" s="4">
        <v>0</v>
      </c>
      <c r="AK2187" s="4">
        <v>0</v>
      </c>
      <c r="AL2187" t="s">
        <v>3256</v>
      </c>
      <c r="AM2187" t="s">
        <v>13</v>
      </c>
    </row>
    <row r="2188" spans="1:39" x14ac:dyDescent="0.25">
      <c r="A2188" t="s">
        <v>2195</v>
      </c>
      <c r="B2188" t="s">
        <v>2160</v>
      </c>
      <c r="C2188" t="s">
        <v>3</v>
      </c>
      <c r="D2188" t="s">
        <v>2266</v>
      </c>
      <c r="E2188" t="str">
        <f>_xlfn.XLOOKUP(D2188,Planilha2!A:A,Planilha2!B:B)</f>
        <v>Arena Manut</v>
      </c>
      <c r="F2188" s="2">
        <v>45357</v>
      </c>
      <c r="G2188" t="s">
        <v>2283</v>
      </c>
      <c r="H2188" s="10" t="s">
        <v>5744</v>
      </c>
      <c r="I2188" t="s">
        <v>2287</v>
      </c>
      <c r="J2188" t="s">
        <v>2288</v>
      </c>
      <c r="K2188" t="s">
        <v>1209</v>
      </c>
      <c r="L2188" t="str">
        <f t="shared" si="68"/>
        <v>Serviço</v>
      </c>
      <c r="M2188" t="s">
        <v>23</v>
      </c>
      <c r="N2188" t="s">
        <v>0</v>
      </c>
      <c r="O2188" t="s">
        <v>2165</v>
      </c>
      <c r="P2188">
        <v>2118</v>
      </c>
      <c r="Q2188" t="str">
        <f>_xlfn.XLOOKUP(P2188,Planilha1!$A$2:$A$3,Planilha1!$B$2:$B$3)</f>
        <v>Arena</v>
      </c>
      <c r="R2188" t="s">
        <v>0</v>
      </c>
      <c r="S2188" s="3">
        <v>0</v>
      </c>
      <c r="T2188" t="s">
        <v>10</v>
      </c>
      <c r="U2188" s="3">
        <v>0</v>
      </c>
      <c r="V2188" t="s">
        <v>10</v>
      </c>
      <c r="W2188" s="4">
        <v>0</v>
      </c>
      <c r="X2188" s="17">
        <f t="shared" si="69"/>
        <v>0</v>
      </c>
      <c r="Y2188" t="s">
        <v>11</v>
      </c>
      <c r="Z2188" s="3">
        <v>1</v>
      </c>
      <c r="AA2188" s="3">
        <v>0</v>
      </c>
      <c r="AB2188" s="3">
        <v>0</v>
      </c>
      <c r="AC2188" s="3">
        <v>0</v>
      </c>
      <c r="AD2188" s="4">
        <v>0</v>
      </c>
      <c r="AE2188" s="3">
        <v>0</v>
      </c>
      <c r="AF2188" s="4">
        <v>0</v>
      </c>
      <c r="AG2188" s="3">
        <v>1</v>
      </c>
      <c r="AH2188" s="4">
        <v>0</v>
      </c>
      <c r="AI2188" s="4">
        <v>0</v>
      </c>
      <c r="AJ2188" s="4">
        <v>0</v>
      </c>
      <c r="AK2188" s="4">
        <v>0</v>
      </c>
      <c r="AL2188" t="s">
        <v>3256</v>
      </c>
      <c r="AM2188" t="s">
        <v>13</v>
      </c>
    </row>
    <row r="2189" spans="1:39" x14ac:dyDescent="0.25">
      <c r="A2189" t="s">
        <v>2196</v>
      </c>
      <c r="B2189" t="s">
        <v>2160</v>
      </c>
      <c r="C2189" t="s">
        <v>3</v>
      </c>
      <c r="D2189" t="s">
        <v>2266</v>
      </c>
      <c r="E2189" t="str">
        <f>_xlfn.XLOOKUP(D2189,Planilha2!A:A,Planilha2!B:B)</f>
        <v>Arena Manut</v>
      </c>
      <c r="F2189" s="2">
        <v>45357</v>
      </c>
      <c r="G2189" t="s">
        <v>2283</v>
      </c>
      <c r="H2189" s="10" t="s">
        <v>5744</v>
      </c>
      <c r="I2189" t="s">
        <v>2287</v>
      </c>
      <c r="J2189" t="s">
        <v>2288</v>
      </c>
      <c r="K2189" t="s">
        <v>1209</v>
      </c>
      <c r="L2189" t="str">
        <f t="shared" si="68"/>
        <v>Serviço</v>
      </c>
      <c r="M2189" t="s">
        <v>23</v>
      </c>
      <c r="N2189" t="s">
        <v>0</v>
      </c>
      <c r="O2189" t="s">
        <v>2165</v>
      </c>
      <c r="P2189">
        <v>2118</v>
      </c>
      <c r="Q2189" t="str">
        <f>_xlfn.XLOOKUP(P2189,Planilha1!$A$2:$A$3,Planilha1!$B$2:$B$3)</f>
        <v>Arena</v>
      </c>
      <c r="R2189" t="s">
        <v>0</v>
      </c>
      <c r="S2189" s="3">
        <v>0</v>
      </c>
      <c r="T2189" t="s">
        <v>10</v>
      </c>
      <c r="U2189" s="3">
        <v>0</v>
      </c>
      <c r="V2189" t="s">
        <v>10</v>
      </c>
      <c r="W2189" s="4">
        <v>0</v>
      </c>
      <c r="X2189" s="17">
        <f t="shared" si="69"/>
        <v>0</v>
      </c>
      <c r="Y2189" t="s">
        <v>11</v>
      </c>
      <c r="Z2189" s="3">
        <v>1</v>
      </c>
      <c r="AA2189" s="3">
        <v>0</v>
      </c>
      <c r="AB2189" s="3">
        <v>0</v>
      </c>
      <c r="AC2189" s="3">
        <v>0</v>
      </c>
      <c r="AD2189" s="4">
        <v>0</v>
      </c>
      <c r="AE2189" s="3">
        <v>0</v>
      </c>
      <c r="AF2189" s="4">
        <v>0</v>
      </c>
      <c r="AG2189" s="3">
        <v>1</v>
      </c>
      <c r="AH2189" s="4">
        <v>0</v>
      </c>
      <c r="AI2189" s="4">
        <v>0</v>
      </c>
      <c r="AJ2189" s="4">
        <v>0</v>
      </c>
      <c r="AK2189" s="4">
        <v>0</v>
      </c>
      <c r="AL2189" t="s">
        <v>3256</v>
      </c>
      <c r="AM2189" t="s">
        <v>13</v>
      </c>
    </row>
    <row r="2190" spans="1:39" x14ac:dyDescent="0.25">
      <c r="A2190" t="s">
        <v>2204</v>
      </c>
      <c r="B2190" t="s">
        <v>2160</v>
      </c>
      <c r="C2190" t="s">
        <v>3</v>
      </c>
      <c r="D2190" t="s">
        <v>2266</v>
      </c>
      <c r="E2190" t="str">
        <f>_xlfn.XLOOKUP(D2190,Planilha2!A:A,Planilha2!B:B)</f>
        <v>Arena Manut</v>
      </c>
      <c r="F2190" s="2">
        <v>45357</v>
      </c>
      <c r="G2190" t="s">
        <v>2283</v>
      </c>
      <c r="H2190" s="10" t="s">
        <v>5744</v>
      </c>
      <c r="I2190" t="s">
        <v>2287</v>
      </c>
      <c r="J2190" t="s">
        <v>2288</v>
      </c>
      <c r="K2190" t="s">
        <v>1209</v>
      </c>
      <c r="L2190" t="str">
        <f t="shared" si="68"/>
        <v>Serviço</v>
      </c>
      <c r="M2190" t="s">
        <v>23</v>
      </c>
      <c r="N2190" t="s">
        <v>0</v>
      </c>
      <c r="O2190" t="s">
        <v>2165</v>
      </c>
      <c r="P2190">
        <v>2118</v>
      </c>
      <c r="Q2190" t="str">
        <f>_xlfn.XLOOKUP(P2190,Planilha1!$A$2:$A$3,Planilha1!$B$2:$B$3)</f>
        <v>Arena</v>
      </c>
      <c r="R2190" t="s">
        <v>0</v>
      </c>
      <c r="S2190" s="3">
        <v>0</v>
      </c>
      <c r="T2190" t="s">
        <v>10</v>
      </c>
      <c r="U2190" s="3">
        <v>0</v>
      </c>
      <c r="V2190" t="s">
        <v>10</v>
      </c>
      <c r="W2190" s="4">
        <v>0</v>
      </c>
      <c r="X2190" s="17">
        <f t="shared" si="69"/>
        <v>0</v>
      </c>
      <c r="Y2190" t="s">
        <v>11</v>
      </c>
      <c r="Z2190" s="3">
        <v>1</v>
      </c>
      <c r="AA2190" s="3">
        <v>0</v>
      </c>
      <c r="AB2190" s="3">
        <v>0</v>
      </c>
      <c r="AC2190" s="3">
        <v>0</v>
      </c>
      <c r="AD2190" s="4">
        <v>0</v>
      </c>
      <c r="AE2190" s="3">
        <v>0</v>
      </c>
      <c r="AF2190" s="4">
        <v>0</v>
      </c>
      <c r="AG2190" s="3">
        <v>1</v>
      </c>
      <c r="AH2190" s="4">
        <v>0</v>
      </c>
      <c r="AI2190" s="4">
        <v>0</v>
      </c>
      <c r="AJ2190" s="4">
        <v>0</v>
      </c>
      <c r="AK2190" s="4">
        <v>0</v>
      </c>
      <c r="AL2190" t="s">
        <v>3256</v>
      </c>
      <c r="AM2190" t="s">
        <v>13</v>
      </c>
    </row>
    <row r="2191" spans="1:39" x14ac:dyDescent="0.25">
      <c r="A2191" t="s">
        <v>2205</v>
      </c>
      <c r="B2191" t="s">
        <v>2160</v>
      </c>
      <c r="C2191" t="s">
        <v>3</v>
      </c>
      <c r="D2191" t="s">
        <v>2266</v>
      </c>
      <c r="E2191" t="str">
        <f>_xlfn.XLOOKUP(D2191,Planilha2!A:A,Planilha2!B:B)</f>
        <v>Arena Manut</v>
      </c>
      <c r="F2191" s="2">
        <v>45357</v>
      </c>
      <c r="G2191" t="s">
        <v>2283</v>
      </c>
      <c r="H2191" s="10" t="s">
        <v>5744</v>
      </c>
      <c r="I2191" t="s">
        <v>2287</v>
      </c>
      <c r="J2191" t="s">
        <v>2288</v>
      </c>
      <c r="K2191" t="s">
        <v>1209</v>
      </c>
      <c r="L2191" t="str">
        <f t="shared" si="68"/>
        <v>Serviço</v>
      </c>
      <c r="M2191" t="s">
        <v>23</v>
      </c>
      <c r="N2191" t="s">
        <v>0</v>
      </c>
      <c r="O2191" t="s">
        <v>2165</v>
      </c>
      <c r="P2191">
        <v>2118</v>
      </c>
      <c r="Q2191" t="str">
        <f>_xlfn.XLOOKUP(P2191,Planilha1!$A$2:$A$3,Planilha1!$B$2:$B$3)</f>
        <v>Arena</v>
      </c>
      <c r="R2191" t="s">
        <v>0</v>
      </c>
      <c r="S2191" s="3">
        <v>0</v>
      </c>
      <c r="T2191" t="s">
        <v>10</v>
      </c>
      <c r="U2191" s="3">
        <v>0</v>
      </c>
      <c r="V2191" t="s">
        <v>10</v>
      </c>
      <c r="W2191" s="4">
        <v>0</v>
      </c>
      <c r="X2191" s="17">
        <f t="shared" si="69"/>
        <v>0</v>
      </c>
      <c r="Y2191" t="s">
        <v>11</v>
      </c>
      <c r="Z2191" s="3">
        <v>1</v>
      </c>
      <c r="AA2191" s="3">
        <v>0</v>
      </c>
      <c r="AB2191" s="3">
        <v>0</v>
      </c>
      <c r="AC2191" s="3">
        <v>0</v>
      </c>
      <c r="AD2191" s="4">
        <v>0</v>
      </c>
      <c r="AE2191" s="3">
        <v>0</v>
      </c>
      <c r="AF2191" s="4">
        <v>0</v>
      </c>
      <c r="AG2191" s="3">
        <v>1</v>
      </c>
      <c r="AH2191" s="4">
        <v>0</v>
      </c>
      <c r="AI2191" s="4">
        <v>0</v>
      </c>
      <c r="AJ2191" s="4">
        <v>0</v>
      </c>
      <c r="AK2191" s="4">
        <v>0</v>
      </c>
      <c r="AL2191" t="s">
        <v>3256</v>
      </c>
      <c r="AM2191" t="s">
        <v>13</v>
      </c>
    </row>
    <row r="2192" spans="1:39" x14ac:dyDescent="0.25">
      <c r="A2192" t="s">
        <v>2159</v>
      </c>
      <c r="B2192" t="s">
        <v>2160</v>
      </c>
      <c r="C2192" t="s">
        <v>3</v>
      </c>
      <c r="D2192" t="s">
        <v>2167</v>
      </c>
      <c r="E2192" t="str">
        <f>_xlfn.XLOOKUP(D2192,Planilha2!A:A,Planilha2!B:B)</f>
        <v>Arena Adm.</v>
      </c>
      <c r="F2192" s="2">
        <v>45358</v>
      </c>
      <c r="G2192" t="s">
        <v>2223</v>
      </c>
      <c r="H2192" s="10" t="s">
        <v>5733</v>
      </c>
      <c r="I2192" t="s">
        <v>3014</v>
      </c>
      <c r="J2192" t="s">
        <v>3015</v>
      </c>
      <c r="K2192" t="s">
        <v>8</v>
      </c>
      <c r="L2192" t="str">
        <f t="shared" si="68"/>
        <v>Serviço</v>
      </c>
      <c r="M2192" t="s">
        <v>0</v>
      </c>
      <c r="N2192" t="s">
        <v>0</v>
      </c>
      <c r="O2192" t="s">
        <v>2165</v>
      </c>
      <c r="P2192">
        <v>2118</v>
      </c>
      <c r="Q2192" t="str">
        <f>_xlfn.XLOOKUP(P2192,Planilha1!$A$2:$A$3,Planilha1!$B$2:$B$3)</f>
        <v>Arena</v>
      </c>
      <c r="R2192" t="s">
        <v>0</v>
      </c>
      <c r="S2192" s="3">
        <v>1</v>
      </c>
      <c r="T2192" t="s">
        <v>10</v>
      </c>
      <c r="U2192" s="3">
        <v>1</v>
      </c>
      <c r="V2192" t="s">
        <v>10</v>
      </c>
      <c r="W2192" s="4">
        <v>248.56</v>
      </c>
      <c r="X2192" s="17">
        <f t="shared" si="69"/>
        <v>248.56</v>
      </c>
      <c r="Y2192" t="s">
        <v>11</v>
      </c>
      <c r="Z2192" s="3">
        <v>1</v>
      </c>
      <c r="AA2192" s="3">
        <v>0</v>
      </c>
      <c r="AB2192" s="3">
        <v>0</v>
      </c>
      <c r="AC2192" s="3">
        <v>0</v>
      </c>
      <c r="AD2192" s="4">
        <v>0</v>
      </c>
      <c r="AE2192" s="3">
        <v>0</v>
      </c>
      <c r="AF2192" s="4">
        <v>0</v>
      </c>
      <c r="AG2192" s="3">
        <v>1</v>
      </c>
      <c r="AH2192" s="4">
        <v>0</v>
      </c>
      <c r="AI2192" s="4">
        <v>0</v>
      </c>
      <c r="AJ2192" s="4">
        <v>0</v>
      </c>
      <c r="AK2192" s="4">
        <v>0</v>
      </c>
      <c r="AL2192" t="s">
        <v>3257</v>
      </c>
      <c r="AM2192" t="s">
        <v>13</v>
      </c>
    </row>
    <row r="2193" spans="1:39" x14ac:dyDescent="0.25">
      <c r="A2193" t="s">
        <v>2159</v>
      </c>
      <c r="B2193" t="s">
        <v>2160</v>
      </c>
      <c r="C2193" t="s">
        <v>3</v>
      </c>
      <c r="D2193" t="s">
        <v>2167</v>
      </c>
      <c r="E2193" t="str">
        <f>_xlfn.XLOOKUP(D2193,Planilha2!A:A,Planilha2!B:B)</f>
        <v>Arena Adm.</v>
      </c>
      <c r="F2193" s="2">
        <v>45358</v>
      </c>
      <c r="G2193" t="s">
        <v>2223</v>
      </c>
      <c r="H2193" s="10" t="s">
        <v>5733</v>
      </c>
      <c r="I2193" t="s">
        <v>1138</v>
      </c>
      <c r="J2193" t="s">
        <v>2224</v>
      </c>
      <c r="K2193" t="s">
        <v>8</v>
      </c>
      <c r="L2193" t="str">
        <f t="shared" si="68"/>
        <v>Serviço</v>
      </c>
      <c r="M2193" t="s">
        <v>0</v>
      </c>
      <c r="N2193" t="s">
        <v>0</v>
      </c>
      <c r="O2193" t="s">
        <v>2165</v>
      </c>
      <c r="P2193">
        <v>2118</v>
      </c>
      <c r="Q2193" t="str">
        <f>_xlfn.XLOOKUP(P2193,Planilha1!$A$2:$A$3,Planilha1!$B$2:$B$3)</f>
        <v>Arena</v>
      </c>
      <c r="R2193" t="s">
        <v>0</v>
      </c>
      <c r="S2193" s="3">
        <v>1</v>
      </c>
      <c r="T2193" t="s">
        <v>10</v>
      </c>
      <c r="U2193" s="3">
        <v>1</v>
      </c>
      <c r="V2193" t="s">
        <v>10</v>
      </c>
      <c r="W2193" s="4">
        <v>495.13</v>
      </c>
      <c r="X2193" s="17">
        <f t="shared" si="69"/>
        <v>495.13</v>
      </c>
      <c r="Y2193" t="s">
        <v>11</v>
      </c>
      <c r="Z2193" s="3">
        <v>1</v>
      </c>
      <c r="AA2193" s="3">
        <v>0</v>
      </c>
      <c r="AB2193" s="3">
        <v>0</v>
      </c>
      <c r="AC2193" s="3">
        <v>0</v>
      </c>
      <c r="AD2193" s="4">
        <v>0</v>
      </c>
      <c r="AE2193" s="3">
        <v>0</v>
      </c>
      <c r="AF2193" s="4">
        <v>0</v>
      </c>
      <c r="AG2193" s="3">
        <v>1</v>
      </c>
      <c r="AH2193" s="4">
        <v>0</v>
      </c>
      <c r="AI2193" s="4">
        <v>0</v>
      </c>
      <c r="AJ2193" s="4">
        <v>0</v>
      </c>
      <c r="AK2193" s="4">
        <v>0</v>
      </c>
      <c r="AL2193" t="s">
        <v>3258</v>
      </c>
      <c r="AM2193" t="s">
        <v>13</v>
      </c>
    </row>
    <row r="2194" spans="1:39" x14ac:dyDescent="0.25">
      <c r="A2194" t="s">
        <v>2159</v>
      </c>
      <c r="B2194" t="s">
        <v>2160</v>
      </c>
      <c r="C2194" t="s">
        <v>3</v>
      </c>
      <c r="D2194" t="s">
        <v>2161</v>
      </c>
      <c r="E2194" t="str">
        <f>_xlfn.XLOOKUP(D2194,Planilha2!A:A,Planilha2!B:B)</f>
        <v>CC Manutençao</v>
      </c>
      <c r="F2194" s="2">
        <v>45358</v>
      </c>
      <c r="G2194" t="s">
        <v>620</v>
      </c>
      <c r="H2194" s="10" t="s">
        <v>5623</v>
      </c>
      <c r="I2194" t="s">
        <v>3259</v>
      </c>
      <c r="J2194" t="s">
        <v>3260</v>
      </c>
      <c r="K2194" t="s">
        <v>1146</v>
      </c>
      <c r="L2194" t="str">
        <f t="shared" si="68"/>
        <v>Material</v>
      </c>
      <c r="M2194" t="s">
        <v>0</v>
      </c>
      <c r="N2194" t="s">
        <v>0</v>
      </c>
      <c r="O2194" t="s">
        <v>2165</v>
      </c>
      <c r="P2194">
        <v>1118</v>
      </c>
      <c r="Q2194" t="str">
        <f>_xlfn.XLOOKUP(P2194,Planilha1!$A$2:$A$3,Planilha1!$B$2:$B$3)</f>
        <v>Riocentro</v>
      </c>
      <c r="R2194" t="s">
        <v>0</v>
      </c>
      <c r="S2194" s="3">
        <v>4</v>
      </c>
      <c r="T2194" t="s">
        <v>210</v>
      </c>
      <c r="U2194" s="3">
        <v>4</v>
      </c>
      <c r="V2194" t="s">
        <v>210</v>
      </c>
      <c r="W2194" s="4">
        <v>125</v>
      </c>
      <c r="X2194" s="17">
        <f t="shared" si="69"/>
        <v>500</v>
      </c>
      <c r="Y2194" t="s">
        <v>11</v>
      </c>
      <c r="Z2194" s="3">
        <v>1</v>
      </c>
      <c r="AA2194" s="3">
        <v>0</v>
      </c>
      <c r="AB2194" s="3">
        <v>0</v>
      </c>
      <c r="AC2194" s="3">
        <v>0</v>
      </c>
      <c r="AD2194" s="4">
        <v>0</v>
      </c>
      <c r="AE2194" s="3">
        <v>0</v>
      </c>
      <c r="AF2194" s="4">
        <v>0</v>
      </c>
      <c r="AG2194" s="3">
        <v>1</v>
      </c>
      <c r="AH2194" s="4">
        <v>0</v>
      </c>
      <c r="AI2194" s="4">
        <v>0</v>
      </c>
      <c r="AJ2194" s="4">
        <v>0</v>
      </c>
      <c r="AK2194" s="4">
        <v>0</v>
      </c>
      <c r="AL2194" t="s">
        <v>3261</v>
      </c>
      <c r="AM2194" t="s">
        <v>13</v>
      </c>
    </row>
    <row r="2195" spans="1:39" x14ac:dyDescent="0.25">
      <c r="A2195" t="s">
        <v>2178</v>
      </c>
      <c r="B2195" t="s">
        <v>2160</v>
      </c>
      <c r="C2195" t="s">
        <v>3</v>
      </c>
      <c r="D2195" t="s">
        <v>2161</v>
      </c>
      <c r="E2195" t="str">
        <f>_xlfn.XLOOKUP(D2195,Planilha2!A:A,Planilha2!B:B)</f>
        <v>CC Manutençao</v>
      </c>
      <c r="F2195" s="2">
        <v>45358</v>
      </c>
      <c r="G2195" t="s">
        <v>620</v>
      </c>
      <c r="H2195" s="10" t="s">
        <v>5623</v>
      </c>
      <c r="I2195" t="s">
        <v>3262</v>
      </c>
      <c r="J2195" t="s">
        <v>3263</v>
      </c>
      <c r="K2195" t="s">
        <v>1146</v>
      </c>
      <c r="L2195" t="str">
        <f t="shared" si="68"/>
        <v>Material</v>
      </c>
      <c r="M2195" t="s">
        <v>0</v>
      </c>
      <c r="N2195" t="s">
        <v>0</v>
      </c>
      <c r="O2195" t="s">
        <v>2165</v>
      </c>
      <c r="P2195">
        <v>1118</v>
      </c>
      <c r="Q2195" t="str">
        <f>_xlfn.XLOOKUP(P2195,Planilha1!$A$2:$A$3,Planilha1!$B$2:$B$3)</f>
        <v>Riocentro</v>
      </c>
      <c r="R2195" t="s">
        <v>2297</v>
      </c>
      <c r="S2195" s="3">
        <v>2</v>
      </c>
      <c r="T2195" t="s">
        <v>210</v>
      </c>
      <c r="U2195" s="3">
        <v>2</v>
      </c>
      <c r="V2195" t="s">
        <v>210</v>
      </c>
      <c r="W2195" s="4">
        <v>195</v>
      </c>
      <c r="X2195" s="17">
        <f t="shared" si="69"/>
        <v>390</v>
      </c>
      <c r="Y2195" t="s">
        <v>11</v>
      </c>
      <c r="Z2195" s="3">
        <v>1</v>
      </c>
      <c r="AA2195" s="3">
        <v>0</v>
      </c>
      <c r="AB2195" s="3">
        <v>0</v>
      </c>
      <c r="AC2195" s="3">
        <v>0</v>
      </c>
      <c r="AD2195" s="4">
        <v>0</v>
      </c>
      <c r="AE2195" s="3">
        <v>0</v>
      </c>
      <c r="AF2195" s="4">
        <v>0</v>
      </c>
      <c r="AG2195" s="3">
        <v>1</v>
      </c>
      <c r="AH2195" s="4">
        <v>0</v>
      </c>
      <c r="AI2195" s="4">
        <v>0</v>
      </c>
      <c r="AJ2195" s="4">
        <v>0</v>
      </c>
      <c r="AK2195" s="4">
        <v>0</v>
      </c>
      <c r="AL2195" t="s">
        <v>3261</v>
      </c>
      <c r="AM2195" t="s">
        <v>13</v>
      </c>
    </row>
    <row r="2196" spans="1:39" x14ac:dyDescent="0.25">
      <c r="A2196" t="s">
        <v>2182</v>
      </c>
      <c r="B2196" t="s">
        <v>2160</v>
      </c>
      <c r="C2196" t="s">
        <v>3</v>
      </c>
      <c r="D2196" t="s">
        <v>2161</v>
      </c>
      <c r="E2196" t="str">
        <f>_xlfn.XLOOKUP(D2196,Planilha2!A:A,Planilha2!B:B)</f>
        <v>CC Manutençao</v>
      </c>
      <c r="F2196" s="2">
        <v>45358</v>
      </c>
      <c r="G2196" t="s">
        <v>620</v>
      </c>
      <c r="H2196" s="10" t="s">
        <v>5623</v>
      </c>
      <c r="I2196" t="s">
        <v>3264</v>
      </c>
      <c r="J2196" t="s">
        <v>3265</v>
      </c>
      <c r="K2196" t="s">
        <v>1146</v>
      </c>
      <c r="L2196" t="str">
        <f t="shared" si="68"/>
        <v>Material</v>
      </c>
      <c r="M2196" t="s">
        <v>0</v>
      </c>
      <c r="N2196" t="s">
        <v>0</v>
      </c>
      <c r="O2196" t="s">
        <v>2165</v>
      </c>
      <c r="P2196">
        <v>1118</v>
      </c>
      <c r="Q2196" t="str">
        <f>_xlfn.XLOOKUP(P2196,Planilha1!$A$2:$A$3,Planilha1!$B$2:$B$3)</f>
        <v>Riocentro</v>
      </c>
      <c r="R2196" t="s">
        <v>2297</v>
      </c>
      <c r="S2196" s="3">
        <v>7</v>
      </c>
      <c r="T2196" t="s">
        <v>210</v>
      </c>
      <c r="U2196" s="3">
        <v>7</v>
      </c>
      <c r="V2196" t="s">
        <v>210</v>
      </c>
      <c r="W2196" s="4">
        <v>118</v>
      </c>
      <c r="X2196" s="17">
        <f t="shared" si="69"/>
        <v>826</v>
      </c>
      <c r="Y2196" t="s">
        <v>11</v>
      </c>
      <c r="Z2196" s="3">
        <v>1</v>
      </c>
      <c r="AA2196" s="3">
        <v>0</v>
      </c>
      <c r="AB2196" s="3">
        <v>0</v>
      </c>
      <c r="AC2196" s="3">
        <v>0</v>
      </c>
      <c r="AD2196" s="4">
        <v>0</v>
      </c>
      <c r="AE2196" s="3">
        <v>0</v>
      </c>
      <c r="AF2196" s="4">
        <v>0</v>
      </c>
      <c r="AG2196" s="3">
        <v>1</v>
      </c>
      <c r="AH2196" s="4">
        <v>0</v>
      </c>
      <c r="AI2196" s="4">
        <v>0</v>
      </c>
      <c r="AJ2196" s="4">
        <v>0</v>
      </c>
      <c r="AK2196" s="4">
        <v>0</v>
      </c>
      <c r="AL2196" t="s">
        <v>3261</v>
      </c>
      <c r="AM2196" t="s">
        <v>13</v>
      </c>
    </row>
    <row r="2197" spans="1:39" x14ac:dyDescent="0.25">
      <c r="A2197" t="s">
        <v>2185</v>
      </c>
      <c r="B2197" t="s">
        <v>2160</v>
      </c>
      <c r="C2197" t="s">
        <v>3</v>
      </c>
      <c r="D2197" t="s">
        <v>2161</v>
      </c>
      <c r="E2197" t="str">
        <f>_xlfn.XLOOKUP(D2197,Planilha2!A:A,Planilha2!B:B)</f>
        <v>CC Manutençao</v>
      </c>
      <c r="F2197" s="2">
        <v>45358</v>
      </c>
      <c r="G2197" t="s">
        <v>620</v>
      </c>
      <c r="H2197" s="10" t="s">
        <v>5623</v>
      </c>
      <c r="I2197" t="s">
        <v>3266</v>
      </c>
      <c r="J2197" t="s">
        <v>3267</v>
      </c>
      <c r="K2197" t="s">
        <v>1146</v>
      </c>
      <c r="L2197" t="str">
        <f t="shared" si="68"/>
        <v>Material</v>
      </c>
      <c r="M2197" t="s">
        <v>0</v>
      </c>
      <c r="N2197" t="s">
        <v>0</v>
      </c>
      <c r="O2197" t="s">
        <v>2165</v>
      </c>
      <c r="P2197">
        <v>1118</v>
      </c>
      <c r="Q2197" t="str">
        <f>_xlfn.XLOOKUP(P2197,Planilha1!$A$2:$A$3,Planilha1!$B$2:$B$3)</f>
        <v>Riocentro</v>
      </c>
      <c r="R2197" t="s">
        <v>2297</v>
      </c>
      <c r="S2197" s="3">
        <v>12</v>
      </c>
      <c r="T2197" t="s">
        <v>210</v>
      </c>
      <c r="U2197" s="3">
        <v>12</v>
      </c>
      <c r="V2197" t="s">
        <v>210</v>
      </c>
      <c r="W2197" s="4">
        <v>28</v>
      </c>
      <c r="X2197" s="17">
        <f t="shared" si="69"/>
        <v>336</v>
      </c>
      <c r="Y2197" t="s">
        <v>11</v>
      </c>
      <c r="Z2197" s="3">
        <v>1</v>
      </c>
      <c r="AA2197" s="3">
        <v>0</v>
      </c>
      <c r="AB2197" s="3">
        <v>0</v>
      </c>
      <c r="AC2197" s="3">
        <v>0</v>
      </c>
      <c r="AD2197" s="4">
        <v>0</v>
      </c>
      <c r="AE2197" s="3">
        <v>0</v>
      </c>
      <c r="AF2197" s="4">
        <v>0</v>
      </c>
      <c r="AG2197" s="3">
        <v>1</v>
      </c>
      <c r="AH2197" s="4">
        <v>0</v>
      </c>
      <c r="AI2197" s="4">
        <v>0</v>
      </c>
      <c r="AJ2197" s="4">
        <v>0</v>
      </c>
      <c r="AK2197" s="4">
        <v>0</v>
      </c>
      <c r="AL2197" t="s">
        <v>3261</v>
      </c>
      <c r="AM2197" t="s">
        <v>13</v>
      </c>
    </row>
    <row r="2198" spans="1:39" x14ac:dyDescent="0.25">
      <c r="A2198" t="s">
        <v>2188</v>
      </c>
      <c r="B2198" t="s">
        <v>2160</v>
      </c>
      <c r="C2198" t="s">
        <v>3</v>
      </c>
      <c r="D2198" t="s">
        <v>2161</v>
      </c>
      <c r="E2198" t="str">
        <f>_xlfn.XLOOKUP(D2198,Planilha2!A:A,Planilha2!B:B)</f>
        <v>CC Manutençao</v>
      </c>
      <c r="F2198" s="2">
        <v>45358</v>
      </c>
      <c r="G2198" t="s">
        <v>620</v>
      </c>
      <c r="H2198" s="10" t="s">
        <v>5623</v>
      </c>
      <c r="I2198" t="s">
        <v>3268</v>
      </c>
      <c r="J2198" t="s">
        <v>3269</v>
      </c>
      <c r="K2198" t="s">
        <v>1146</v>
      </c>
      <c r="L2198" t="str">
        <f t="shared" si="68"/>
        <v>Material</v>
      </c>
      <c r="M2198" t="s">
        <v>0</v>
      </c>
      <c r="N2198" t="s">
        <v>0</v>
      </c>
      <c r="O2198" t="s">
        <v>2165</v>
      </c>
      <c r="P2198">
        <v>1118</v>
      </c>
      <c r="Q2198" t="str">
        <f>_xlfn.XLOOKUP(P2198,Planilha1!$A$2:$A$3,Planilha1!$B$2:$B$3)</f>
        <v>Riocentro</v>
      </c>
      <c r="R2198" t="s">
        <v>2297</v>
      </c>
      <c r="S2198" s="3">
        <v>4</v>
      </c>
      <c r="T2198" t="s">
        <v>210</v>
      </c>
      <c r="U2198" s="3">
        <v>4</v>
      </c>
      <c r="V2198" t="s">
        <v>210</v>
      </c>
      <c r="W2198" s="4">
        <v>1488</v>
      </c>
      <c r="X2198" s="17">
        <f t="shared" si="69"/>
        <v>5952</v>
      </c>
      <c r="Y2198" t="s">
        <v>11</v>
      </c>
      <c r="Z2198" s="3">
        <v>1</v>
      </c>
      <c r="AA2198" s="3">
        <v>0</v>
      </c>
      <c r="AB2198" s="3">
        <v>0</v>
      </c>
      <c r="AC2198" s="3">
        <v>0</v>
      </c>
      <c r="AD2198" s="4">
        <v>0</v>
      </c>
      <c r="AE2198" s="3">
        <v>0</v>
      </c>
      <c r="AF2198" s="4">
        <v>0</v>
      </c>
      <c r="AG2198" s="3">
        <v>1</v>
      </c>
      <c r="AH2198" s="4">
        <v>0</v>
      </c>
      <c r="AI2198" s="4">
        <v>0</v>
      </c>
      <c r="AJ2198" s="4">
        <v>0</v>
      </c>
      <c r="AK2198" s="4">
        <v>0</v>
      </c>
      <c r="AL2198" t="s">
        <v>3261</v>
      </c>
      <c r="AM2198" t="s">
        <v>13</v>
      </c>
    </row>
    <row r="2199" spans="1:39" x14ac:dyDescent="0.25">
      <c r="A2199" t="s">
        <v>2189</v>
      </c>
      <c r="B2199" t="s">
        <v>2160</v>
      </c>
      <c r="C2199" t="s">
        <v>3</v>
      </c>
      <c r="D2199" t="s">
        <v>2161</v>
      </c>
      <c r="E2199" t="str">
        <f>_xlfn.XLOOKUP(D2199,Planilha2!A:A,Planilha2!B:B)</f>
        <v>CC Manutençao</v>
      </c>
      <c r="F2199" s="2">
        <v>45358</v>
      </c>
      <c r="G2199" t="s">
        <v>620</v>
      </c>
      <c r="H2199" s="10" t="s">
        <v>5623</v>
      </c>
      <c r="I2199" t="s">
        <v>3270</v>
      </c>
      <c r="J2199" t="s">
        <v>3271</v>
      </c>
      <c r="K2199" t="s">
        <v>1146</v>
      </c>
      <c r="L2199" t="str">
        <f t="shared" si="68"/>
        <v>Material</v>
      </c>
      <c r="M2199" t="s">
        <v>0</v>
      </c>
      <c r="N2199" t="s">
        <v>0</v>
      </c>
      <c r="O2199" t="s">
        <v>2165</v>
      </c>
      <c r="P2199">
        <v>1118</v>
      </c>
      <c r="Q2199" t="str">
        <f>_xlfn.XLOOKUP(P2199,Planilha1!$A$2:$A$3,Planilha1!$B$2:$B$3)</f>
        <v>Riocentro</v>
      </c>
      <c r="R2199" t="s">
        <v>2297</v>
      </c>
      <c r="S2199" s="3">
        <v>4</v>
      </c>
      <c r="T2199" t="s">
        <v>210</v>
      </c>
      <c r="U2199" s="3">
        <v>4</v>
      </c>
      <c r="V2199" t="s">
        <v>210</v>
      </c>
      <c r="W2199" s="4">
        <v>89</v>
      </c>
      <c r="X2199" s="17">
        <f t="shared" si="69"/>
        <v>356</v>
      </c>
      <c r="Y2199" t="s">
        <v>11</v>
      </c>
      <c r="Z2199" s="3">
        <v>1</v>
      </c>
      <c r="AA2199" s="3">
        <v>0</v>
      </c>
      <c r="AB2199" s="3">
        <v>0</v>
      </c>
      <c r="AC2199" s="3">
        <v>0</v>
      </c>
      <c r="AD2199" s="4">
        <v>0</v>
      </c>
      <c r="AE2199" s="3">
        <v>0</v>
      </c>
      <c r="AF2199" s="4">
        <v>0</v>
      </c>
      <c r="AG2199" s="3">
        <v>1</v>
      </c>
      <c r="AH2199" s="4">
        <v>0</v>
      </c>
      <c r="AI2199" s="4">
        <v>0</v>
      </c>
      <c r="AJ2199" s="4">
        <v>0</v>
      </c>
      <c r="AK2199" s="4">
        <v>0</v>
      </c>
      <c r="AL2199" t="s">
        <v>3261</v>
      </c>
      <c r="AM2199" t="s">
        <v>13</v>
      </c>
    </row>
    <row r="2200" spans="1:39" x14ac:dyDescent="0.25">
      <c r="A2200" t="s">
        <v>2193</v>
      </c>
      <c r="B2200" t="s">
        <v>2160</v>
      </c>
      <c r="C2200" t="s">
        <v>3</v>
      </c>
      <c r="D2200" t="s">
        <v>2161</v>
      </c>
      <c r="E2200" t="str">
        <f>_xlfn.XLOOKUP(D2200,Planilha2!A:A,Planilha2!B:B)</f>
        <v>CC Manutençao</v>
      </c>
      <c r="F2200" s="2">
        <v>45358</v>
      </c>
      <c r="G2200" t="s">
        <v>620</v>
      </c>
      <c r="H2200" s="10" t="s">
        <v>5623</v>
      </c>
      <c r="I2200" t="s">
        <v>3272</v>
      </c>
      <c r="J2200" t="s">
        <v>3273</v>
      </c>
      <c r="K2200" t="s">
        <v>1146</v>
      </c>
      <c r="L2200" t="str">
        <f t="shared" si="68"/>
        <v>Material</v>
      </c>
      <c r="M2200" t="s">
        <v>0</v>
      </c>
      <c r="N2200" t="s">
        <v>0</v>
      </c>
      <c r="O2200" t="s">
        <v>2165</v>
      </c>
      <c r="P2200">
        <v>1118</v>
      </c>
      <c r="Q2200" t="str">
        <f>_xlfn.XLOOKUP(P2200,Planilha1!$A$2:$A$3,Planilha1!$B$2:$B$3)</f>
        <v>Riocentro</v>
      </c>
      <c r="R2200" t="s">
        <v>2297</v>
      </c>
      <c r="S2200" s="3">
        <v>4</v>
      </c>
      <c r="T2200" t="s">
        <v>210</v>
      </c>
      <c r="U2200" s="3">
        <v>4</v>
      </c>
      <c r="V2200" t="s">
        <v>210</v>
      </c>
      <c r="W2200" s="4">
        <v>140</v>
      </c>
      <c r="X2200" s="17">
        <f t="shared" si="69"/>
        <v>560</v>
      </c>
      <c r="Y2200" t="s">
        <v>11</v>
      </c>
      <c r="Z2200" s="3">
        <v>1</v>
      </c>
      <c r="AA2200" s="3">
        <v>0</v>
      </c>
      <c r="AB2200" s="3">
        <v>0</v>
      </c>
      <c r="AC2200" s="3">
        <v>0</v>
      </c>
      <c r="AD2200" s="4">
        <v>0</v>
      </c>
      <c r="AE2200" s="3">
        <v>0</v>
      </c>
      <c r="AF2200" s="4">
        <v>0</v>
      </c>
      <c r="AG2200" s="3">
        <v>1</v>
      </c>
      <c r="AH2200" s="4">
        <v>0</v>
      </c>
      <c r="AI2200" s="4">
        <v>0</v>
      </c>
      <c r="AJ2200" s="4">
        <v>0</v>
      </c>
      <c r="AK2200" s="4">
        <v>0</v>
      </c>
      <c r="AL2200" t="s">
        <v>3261</v>
      </c>
      <c r="AM2200" t="s">
        <v>13</v>
      </c>
    </row>
    <row r="2201" spans="1:39" x14ac:dyDescent="0.25">
      <c r="A2201" t="s">
        <v>2159</v>
      </c>
      <c r="B2201" t="s">
        <v>2160</v>
      </c>
      <c r="C2201" t="s">
        <v>3</v>
      </c>
      <c r="D2201" t="s">
        <v>2266</v>
      </c>
      <c r="E2201" t="str">
        <f>_xlfn.XLOOKUP(D2201,Planilha2!A:A,Planilha2!B:B)</f>
        <v>Arena Manut</v>
      </c>
      <c r="F2201" s="2">
        <v>45358</v>
      </c>
      <c r="G2201" t="s">
        <v>2916</v>
      </c>
      <c r="H2201" s="10" t="s">
        <v>5815</v>
      </c>
      <c r="I2201" t="s">
        <v>1227</v>
      </c>
      <c r="J2201" t="s">
        <v>2917</v>
      </c>
      <c r="K2201" t="s">
        <v>8</v>
      </c>
      <c r="L2201" t="str">
        <f t="shared" si="68"/>
        <v>Serviço</v>
      </c>
      <c r="M2201" t="s">
        <v>0</v>
      </c>
      <c r="N2201" t="s">
        <v>0</v>
      </c>
      <c r="O2201" t="s">
        <v>2165</v>
      </c>
      <c r="P2201">
        <v>2118</v>
      </c>
      <c r="Q2201" t="str">
        <f>_xlfn.XLOOKUP(P2201,Planilha1!$A$2:$A$3,Planilha1!$B$2:$B$3)</f>
        <v>Arena</v>
      </c>
      <c r="R2201" t="s">
        <v>0</v>
      </c>
      <c r="S2201" s="3">
        <v>1</v>
      </c>
      <c r="T2201" t="s">
        <v>10</v>
      </c>
      <c r="U2201" s="3">
        <v>1</v>
      </c>
      <c r="V2201" t="s">
        <v>10</v>
      </c>
      <c r="W2201" s="4">
        <v>380</v>
      </c>
      <c r="X2201" s="17">
        <f t="shared" si="69"/>
        <v>380</v>
      </c>
      <c r="Y2201" t="s">
        <v>11</v>
      </c>
      <c r="Z2201" s="3">
        <v>1</v>
      </c>
      <c r="AA2201" s="3">
        <v>0</v>
      </c>
      <c r="AB2201" s="3">
        <v>0</v>
      </c>
      <c r="AC2201" s="3">
        <v>1</v>
      </c>
      <c r="AD2201" s="4">
        <v>0</v>
      </c>
      <c r="AE2201" s="3">
        <v>1</v>
      </c>
      <c r="AF2201" s="4">
        <v>380</v>
      </c>
      <c r="AG2201" s="3">
        <v>1</v>
      </c>
      <c r="AH2201" s="4">
        <v>0</v>
      </c>
      <c r="AI2201" s="4">
        <v>0</v>
      </c>
      <c r="AJ2201" s="4">
        <v>0</v>
      </c>
      <c r="AK2201" s="4">
        <v>0</v>
      </c>
      <c r="AL2201" t="s">
        <v>3274</v>
      </c>
      <c r="AM2201" t="s">
        <v>13</v>
      </c>
    </row>
    <row r="2202" spans="1:39" x14ac:dyDescent="0.25">
      <c r="A2202" t="s">
        <v>2178</v>
      </c>
      <c r="B2202" t="s">
        <v>2160</v>
      </c>
      <c r="C2202" t="s">
        <v>3</v>
      </c>
      <c r="D2202" t="s">
        <v>2266</v>
      </c>
      <c r="E2202" t="str">
        <f>_xlfn.XLOOKUP(D2202,Planilha2!A:A,Planilha2!B:B)</f>
        <v>Arena Manut</v>
      </c>
      <c r="F2202" s="2">
        <v>45358</v>
      </c>
      <c r="G2202" t="s">
        <v>2916</v>
      </c>
      <c r="H2202" s="10" t="s">
        <v>5815</v>
      </c>
      <c r="I2202" t="s">
        <v>1227</v>
      </c>
      <c r="J2202" t="s">
        <v>2917</v>
      </c>
      <c r="K2202" t="s">
        <v>8</v>
      </c>
      <c r="L2202" t="str">
        <f t="shared" si="68"/>
        <v>Serviço</v>
      </c>
      <c r="M2202" t="s">
        <v>0</v>
      </c>
      <c r="N2202" t="s">
        <v>0</v>
      </c>
      <c r="O2202" t="s">
        <v>2165</v>
      </c>
      <c r="P2202">
        <v>2118</v>
      </c>
      <c r="Q2202" t="str">
        <f>_xlfn.XLOOKUP(P2202,Planilha1!$A$2:$A$3,Planilha1!$B$2:$B$3)</f>
        <v>Arena</v>
      </c>
      <c r="R2202" t="s">
        <v>0</v>
      </c>
      <c r="S2202" s="3">
        <v>1</v>
      </c>
      <c r="T2202" t="s">
        <v>10</v>
      </c>
      <c r="U2202" s="3">
        <v>1</v>
      </c>
      <c r="V2202" t="s">
        <v>10</v>
      </c>
      <c r="W2202" s="4">
        <v>380</v>
      </c>
      <c r="X2202" s="17">
        <f t="shared" si="69"/>
        <v>380</v>
      </c>
      <c r="Y2202" t="s">
        <v>11</v>
      </c>
      <c r="Z2202" s="3">
        <v>1</v>
      </c>
      <c r="AA2202" s="3">
        <v>0</v>
      </c>
      <c r="AB2202" s="3">
        <v>0</v>
      </c>
      <c r="AC2202" s="3">
        <v>1</v>
      </c>
      <c r="AD2202" s="4">
        <v>0</v>
      </c>
      <c r="AE2202" s="3">
        <v>1</v>
      </c>
      <c r="AF2202" s="4">
        <v>380</v>
      </c>
      <c r="AG2202" s="3">
        <v>1</v>
      </c>
      <c r="AH2202" s="4">
        <v>0</v>
      </c>
      <c r="AI2202" s="4">
        <v>0</v>
      </c>
      <c r="AJ2202" s="4">
        <v>0</v>
      </c>
      <c r="AK2202" s="4">
        <v>0</v>
      </c>
      <c r="AL2202" t="s">
        <v>3274</v>
      </c>
      <c r="AM2202" t="s">
        <v>13</v>
      </c>
    </row>
    <row r="2203" spans="1:39" x14ac:dyDescent="0.25">
      <c r="A2203" t="s">
        <v>2182</v>
      </c>
      <c r="B2203" t="s">
        <v>2160</v>
      </c>
      <c r="C2203" t="s">
        <v>3</v>
      </c>
      <c r="D2203" t="s">
        <v>2266</v>
      </c>
      <c r="E2203" t="str">
        <f>_xlfn.XLOOKUP(D2203,Planilha2!A:A,Planilha2!B:B)</f>
        <v>Arena Manut</v>
      </c>
      <c r="F2203" s="2">
        <v>45358</v>
      </c>
      <c r="G2203" t="s">
        <v>2916</v>
      </c>
      <c r="H2203" s="10" t="s">
        <v>5815</v>
      </c>
      <c r="I2203" t="s">
        <v>1227</v>
      </c>
      <c r="J2203" t="s">
        <v>2917</v>
      </c>
      <c r="K2203" t="s">
        <v>8</v>
      </c>
      <c r="L2203" t="str">
        <f t="shared" si="68"/>
        <v>Serviço</v>
      </c>
      <c r="M2203" t="s">
        <v>0</v>
      </c>
      <c r="N2203" t="s">
        <v>0</v>
      </c>
      <c r="O2203" t="s">
        <v>2165</v>
      </c>
      <c r="P2203">
        <v>2118</v>
      </c>
      <c r="Q2203" t="str">
        <f>_xlfn.XLOOKUP(P2203,Planilha1!$A$2:$A$3,Planilha1!$B$2:$B$3)</f>
        <v>Arena</v>
      </c>
      <c r="R2203" t="s">
        <v>0</v>
      </c>
      <c r="S2203" s="3">
        <v>1</v>
      </c>
      <c r="T2203" t="s">
        <v>10</v>
      </c>
      <c r="U2203" s="3">
        <v>1</v>
      </c>
      <c r="V2203" t="s">
        <v>10</v>
      </c>
      <c r="W2203" s="4">
        <v>380</v>
      </c>
      <c r="X2203" s="17">
        <f t="shared" si="69"/>
        <v>380</v>
      </c>
      <c r="Y2203" t="s">
        <v>11</v>
      </c>
      <c r="Z2203" s="3">
        <v>1</v>
      </c>
      <c r="AA2203" s="3">
        <v>0</v>
      </c>
      <c r="AB2203" s="3">
        <v>0</v>
      </c>
      <c r="AC2203" s="3">
        <v>1</v>
      </c>
      <c r="AD2203" s="4">
        <v>0</v>
      </c>
      <c r="AE2203" s="3">
        <v>1</v>
      </c>
      <c r="AF2203" s="4">
        <v>380</v>
      </c>
      <c r="AG2203" s="3">
        <v>1</v>
      </c>
      <c r="AH2203" s="4">
        <v>0</v>
      </c>
      <c r="AI2203" s="4">
        <v>0</v>
      </c>
      <c r="AJ2203" s="4">
        <v>0</v>
      </c>
      <c r="AK2203" s="4">
        <v>0</v>
      </c>
      <c r="AL2203" t="s">
        <v>3274</v>
      </c>
      <c r="AM2203" t="s">
        <v>13</v>
      </c>
    </row>
    <row r="2204" spans="1:39" x14ac:dyDescent="0.25">
      <c r="A2204" t="s">
        <v>2185</v>
      </c>
      <c r="B2204" t="s">
        <v>2160</v>
      </c>
      <c r="C2204" t="s">
        <v>3</v>
      </c>
      <c r="D2204" t="s">
        <v>2266</v>
      </c>
      <c r="E2204" t="str">
        <f>_xlfn.XLOOKUP(D2204,Planilha2!A:A,Planilha2!B:B)</f>
        <v>Arena Manut</v>
      </c>
      <c r="F2204" s="2">
        <v>45358</v>
      </c>
      <c r="G2204" t="s">
        <v>2916</v>
      </c>
      <c r="H2204" s="10" t="s">
        <v>5815</v>
      </c>
      <c r="I2204" t="s">
        <v>1227</v>
      </c>
      <c r="J2204" t="s">
        <v>2917</v>
      </c>
      <c r="K2204" t="s">
        <v>8</v>
      </c>
      <c r="L2204" t="str">
        <f t="shared" si="68"/>
        <v>Serviço</v>
      </c>
      <c r="M2204" t="s">
        <v>0</v>
      </c>
      <c r="N2204" t="s">
        <v>0</v>
      </c>
      <c r="O2204" t="s">
        <v>2165</v>
      </c>
      <c r="P2204">
        <v>2118</v>
      </c>
      <c r="Q2204" t="str">
        <f>_xlfn.XLOOKUP(P2204,Planilha1!$A$2:$A$3,Planilha1!$B$2:$B$3)</f>
        <v>Arena</v>
      </c>
      <c r="R2204" t="s">
        <v>0</v>
      </c>
      <c r="S2204" s="3">
        <v>1</v>
      </c>
      <c r="T2204" t="s">
        <v>10</v>
      </c>
      <c r="U2204" s="3">
        <v>1</v>
      </c>
      <c r="V2204" t="s">
        <v>10</v>
      </c>
      <c r="W2204" s="4">
        <v>380</v>
      </c>
      <c r="X2204" s="17">
        <f t="shared" si="69"/>
        <v>380</v>
      </c>
      <c r="Y2204" t="s">
        <v>11</v>
      </c>
      <c r="Z2204" s="3">
        <v>1</v>
      </c>
      <c r="AA2204" s="3">
        <v>0</v>
      </c>
      <c r="AB2204" s="3">
        <v>0</v>
      </c>
      <c r="AC2204" s="3">
        <v>1</v>
      </c>
      <c r="AD2204" s="4">
        <v>0</v>
      </c>
      <c r="AE2204" s="3">
        <v>1</v>
      </c>
      <c r="AF2204" s="4">
        <v>380</v>
      </c>
      <c r="AG2204" s="3">
        <v>1</v>
      </c>
      <c r="AH2204" s="4">
        <v>0</v>
      </c>
      <c r="AI2204" s="4">
        <v>0</v>
      </c>
      <c r="AJ2204" s="4">
        <v>0</v>
      </c>
      <c r="AK2204" s="4">
        <v>0</v>
      </c>
      <c r="AL2204" t="s">
        <v>3274</v>
      </c>
      <c r="AM2204" t="s">
        <v>13</v>
      </c>
    </row>
    <row r="2205" spans="1:39" x14ac:dyDescent="0.25">
      <c r="A2205" t="s">
        <v>2159</v>
      </c>
      <c r="B2205" t="s">
        <v>2160</v>
      </c>
      <c r="C2205" t="s">
        <v>3</v>
      </c>
      <c r="D2205" t="s">
        <v>2266</v>
      </c>
      <c r="E2205" t="str">
        <f>_xlfn.XLOOKUP(D2205,Planilha2!A:A,Planilha2!B:B)</f>
        <v>Arena Manut</v>
      </c>
      <c r="F2205" s="2">
        <v>45358</v>
      </c>
      <c r="G2205" t="s">
        <v>1250</v>
      </c>
      <c r="H2205" s="10" t="s">
        <v>5680</v>
      </c>
      <c r="I2205" t="s">
        <v>3275</v>
      </c>
      <c r="J2205" t="s">
        <v>3276</v>
      </c>
      <c r="K2205" t="s">
        <v>8</v>
      </c>
      <c r="L2205" t="str">
        <f t="shared" si="68"/>
        <v>Serviço</v>
      </c>
      <c r="M2205" t="s">
        <v>23</v>
      </c>
      <c r="N2205" t="s">
        <v>0</v>
      </c>
      <c r="O2205" t="s">
        <v>2165</v>
      </c>
      <c r="P2205">
        <v>2118</v>
      </c>
      <c r="Q2205" t="str">
        <f>_xlfn.XLOOKUP(P2205,Planilha1!$A$2:$A$3,Planilha1!$B$2:$B$3)</f>
        <v>Arena</v>
      </c>
      <c r="R2205" t="s">
        <v>0</v>
      </c>
      <c r="S2205" s="3">
        <v>1</v>
      </c>
      <c r="T2205" t="s">
        <v>10</v>
      </c>
      <c r="U2205" s="3">
        <v>1</v>
      </c>
      <c r="V2205" t="s">
        <v>10</v>
      </c>
      <c r="W2205" s="4">
        <v>3960</v>
      </c>
      <c r="X2205" s="17">
        <f t="shared" si="69"/>
        <v>3960</v>
      </c>
      <c r="Y2205" t="s">
        <v>11</v>
      </c>
      <c r="Z2205" s="3">
        <v>1</v>
      </c>
      <c r="AA2205" s="3">
        <v>0</v>
      </c>
      <c r="AB2205" s="3">
        <v>0</v>
      </c>
      <c r="AC2205" s="3">
        <v>0</v>
      </c>
      <c r="AD2205" s="4">
        <v>0</v>
      </c>
      <c r="AE2205" s="3">
        <v>0</v>
      </c>
      <c r="AF2205" s="4">
        <v>0</v>
      </c>
      <c r="AG2205" s="3">
        <v>1</v>
      </c>
      <c r="AH2205" s="4">
        <v>0</v>
      </c>
      <c r="AI2205" s="4">
        <v>0</v>
      </c>
      <c r="AJ2205" s="4">
        <v>0</v>
      </c>
      <c r="AK2205" s="4">
        <v>0</v>
      </c>
      <c r="AL2205" t="s">
        <v>3277</v>
      </c>
      <c r="AM2205" t="s">
        <v>13</v>
      </c>
    </row>
    <row r="2206" spans="1:39" x14ac:dyDescent="0.25">
      <c r="A2206" t="s">
        <v>2178</v>
      </c>
      <c r="B2206" t="s">
        <v>2160</v>
      </c>
      <c r="C2206" t="s">
        <v>3</v>
      </c>
      <c r="D2206" t="s">
        <v>2266</v>
      </c>
      <c r="E2206" t="str">
        <f>_xlfn.XLOOKUP(D2206,Planilha2!A:A,Planilha2!B:B)</f>
        <v>Arena Manut</v>
      </c>
      <c r="F2206" s="2">
        <v>45358</v>
      </c>
      <c r="G2206" t="s">
        <v>1250</v>
      </c>
      <c r="H2206" s="10" t="s">
        <v>5680</v>
      </c>
      <c r="I2206" t="s">
        <v>21</v>
      </c>
      <c r="J2206" t="s">
        <v>2572</v>
      </c>
      <c r="K2206" t="s">
        <v>8</v>
      </c>
      <c r="L2206" t="str">
        <f t="shared" si="68"/>
        <v>Serviço</v>
      </c>
      <c r="M2206" t="s">
        <v>0</v>
      </c>
      <c r="N2206" t="s">
        <v>0</v>
      </c>
      <c r="O2206" t="s">
        <v>2165</v>
      </c>
      <c r="P2206">
        <v>2118</v>
      </c>
      <c r="Q2206" t="str">
        <f>_xlfn.XLOOKUP(P2206,Planilha1!$A$2:$A$3,Planilha1!$B$2:$B$3)</f>
        <v>Arena</v>
      </c>
      <c r="R2206" t="s">
        <v>0</v>
      </c>
      <c r="S2206" s="3">
        <v>1</v>
      </c>
      <c r="T2206" t="s">
        <v>10</v>
      </c>
      <c r="U2206" s="3">
        <v>1</v>
      </c>
      <c r="V2206" t="s">
        <v>10</v>
      </c>
      <c r="W2206" s="4">
        <v>3960</v>
      </c>
      <c r="X2206" s="17">
        <f t="shared" si="69"/>
        <v>3960</v>
      </c>
      <c r="Y2206" t="s">
        <v>11</v>
      </c>
      <c r="Z2206" s="3">
        <v>1</v>
      </c>
      <c r="AA2206" s="3">
        <v>0</v>
      </c>
      <c r="AB2206" s="3">
        <v>0</v>
      </c>
      <c r="AC2206" s="3">
        <v>0</v>
      </c>
      <c r="AD2206" s="4">
        <v>0</v>
      </c>
      <c r="AE2206" s="3">
        <v>0</v>
      </c>
      <c r="AF2206" s="4">
        <v>0</v>
      </c>
      <c r="AG2206" s="3">
        <v>1</v>
      </c>
      <c r="AH2206" s="4">
        <v>0</v>
      </c>
      <c r="AI2206" s="4">
        <v>0</v>
      </c>
      <c r="AJ2206" s="4">
        <v>0</v>
      </c>
      <c r="AK2206" s="4">
        <v>0</v>
      </c>
      <c r="AL2206" t="s">
        <v>3277</v>
      </c>
      <c r="AM2206" t="s">
        <v>13</v>
      </c>
    </row>
    <row r="2207" spans="1:39" x14ac:dyDescent="0.25">
      <c r="A2207" t="s">
        <v>2159</v>
      </c>
      <c r="B2207" t="s">
        <v>2160</v>
      </c>
      <c r="C2207" t="s">
        <v>3</v>
      </c>
      <c r="D2207" t="s">
        <v>2161</v>
      </c>
      <c r="E2207" t="str">
        <f>_xlfn.XLOOKUP(D2207,Planilha2!A:A,Planilha2!B:B)</f>
        <v>CC Manutençao</v>
      </c>
      <c r="F2207" s="2">
        <v>45359</v>
      </c>
      <c r="G2207" t="s">
        <v>3278</v>
      </c>
      <c r="H2207" s="10" t="s">
        <v>5842</v>
      </c>
      <c r="I2207" t="s">
        <v>3279</v>
      </c>
      <c r="J2207" t="s">
        <v>3280</v>
      </c>
      <c r="K2207" t="s">
        <v>1164</v>
      </c>
      <c r="L2207" t="str">
        <f t="shared" si="68"/>
        <v>Material</v>
      </c>
      <c r="M2207" t="s">
        <v>0</v>
      </c>
      <c r="N2207" t="s">
        <v>0</v>
      </c>
      <c r="O2207" t="s">
        <v>2165</v>
      </c>
      <c r="P2207">
        <v>1118</v>
      </c>
      <c r="Q2207" t="str">
        <f>_xlfn.XLOOKUP(P2207,Planilha1!$A$2:$A$3,Planilha1!$B$2:$B$3)</f>
        <v>Riocentro</v>
      </c>
      <c r="R2207" t="s">
        <v>0</v>
      </c>
      <c r="S2207" s="3">
        <v>1</v>
      </c>
      <c r="T2207" t="s">
        <v>210</v>
      </c>
      <c r="U2207" s="3">
        <v>1</v>
      </c>
      <c r="V2207" t="s">
        <v>210</v>
      </c>
      <c r="W2207" s="4">
        <v>2027.7</v>
      </c>
      <c r="X2207" s="17">
        <f t="shared" si="69"/>
        <v>2027.7</v>
      </c>
      <c r="Y2207" t="s">
        <v>11</v>
      </c>
      <c r="Z2207" s="3">
        <v>1</v>
      </c>
      <c r="AA2207" s="3">
        <v>0</v>
      </c>
      <c r="AB2207" s="3">
        <v>0</v>
      </c>
      <c r="AC2207" s="3">
        <v>0</v>
      </c>
      <c r="AD2207" s="4">
        <v>0</v>
      </c>
      <c r="AE2207" s="3">
        <v>0</v>
      </c>
      <c r="AF2207" s="4">
        <v>0</v>
      </c>
      <c r="AG2207" s="3">
        <v>1</v>
      </c>
      <c r="AH2207" s="4">
        <v>0</v>
      </c>
      <c r="AI2207" s="4">
        <v>0</v>
      </c>
      <c r="AJ2207" s="4">
        <v>0</v>
      </c>
      <c r="AK2207" s="4">
        <v>0</v>
      </c>
      <c r="AL2207" t="s">
        <v>3281</v>
      </c>
      <c r="AM2207" t="s">
        <v>13</v>
      </c>
    </row>
    <row r="2208" spans="1:39" x14ac:dyDescent="0.25">
      <c r="A2208" t="s">
        <v>2178</v>
      </c>
      <c r="B2208" t="s">
        <v>2160</v>
      </c>
      <c r="C2208" t="s">
        <v>3</v>
      </c>
      <c r="D2208" t="s">
        <v>2161</v>
      </c>
      <c r="E2208" t="str">
        <f>_xlfn.XLOOKUP(D2208,Planilha2!A:A,Planilha2!B:B)</f>
        <v>CC Manutençao</v>
      </c>
      <c r="F2208" s="2">
        <v>45359</v>
      </c>
      <c r="G2208" t="s">
        <v>3278</v>
      </c>
      <c r="H2208" s="10" t="s">
        <v>5842</v>
      </c>
      <c r="I2208" t="s">
        <v>3282</v>
      </c>
      <c r="J2208" t="s">
        <v>3283</v>
      </c>
      <c r="K2208" t="s">
        <v>1164</v>
      </c>
      <c r="L2208" t="str">
        <f t="shared" si="68"/>
        <v>Material</v>
      </c>
      <c r="M2208" t="s">
        <v>0</v>
      </c>
      <c r="N2208" t="s">
        <v>0</v>
      </c>
      <c r="O2208" t="s">
        <v>2165</v>
      </c>
      <c r="P2208">
        <v>1118</v>
      </c>
      <c r="Q2208" t="str">
        <f>_xlfn.XLOOKUP(P2208,Planilha1!$A$2:$A$3,Planilha1!$B$2:$B$3)</f>
        <v>Riocentro</v>
      </c>
      <c r="R2208" t="s">
        <v>0</v>
      </c>
      <c r="S2208" s="3">
        <v>1</v>
      </c>
      <c r="T2208" t="s">
        <v>210</v>
      </c>
      <c r="U2208" s="3">
        <v>1</v>
      </c>
      <c r="V2208" t="s">
        <v>210</v>
      </c>
      <c r="W2208" s="4">
        <v>154.52000000000001</v>
      </c>
      <c r="X2208" s="17">
        <f t="shared" si="69"/>
        <v>154.52000000000001</v>
      </c>
      <c r="Y2208" t="s">
        <v>11</v>
      </c>
      <c r="Z2208" s="3">
        <v>1</v>
      </c>
      <c r="AA2208" s="3">
        <v>0</v>
      </c>
      <c r="AB2208" s="3">
        <v>0</v>
      </c>
      <c r="AC2208" s="3">
        <v>0</v>
      </c>
      <c r="AD2208" s="4">
        <v>0</v>
      </c>
      <c r="AE2208" s="3">
        <v>0</v>
      </c>
      <c r="AF2208" s="4">
        <v>0</v>
      </c>
      <c r="AG2208" s="3">
        <v>1</v>
      </c>
      <c r="AH2208" s="4">
        <v>0</v>
      </c>
      <c r="AI2208" s="4">
        <v>0</v>
      </c>
      <c r="AJ2208" s="4">
        <v>0</v>
      </c>
      <c r="AK2208" s="4">
        <v>0</v>
      </c>
      <c r="AL2208" t="s">
        <v>3281</v>
      </c>
      <c r="AM2208" t="s">
        <v>13</v>
      </c>
    </row>
    <row r="2209" spans="1:39" x14ac:dyDescent="0.25">
      <c r="A2209" t="s">
        <v>2182</v>
      </c>
      <c r="B2209" t="s">
        <v>2160</v>
      </c>
      <c r="C2209" t="s">
        <v>3</v>
      </c>
      <c r="D2209" t="s">
        <v>2161</v>
      </c>
      <c r="E2209" t="str">
        <f>_xlfn.XLOOKUP(D2209,Planilha2!A:A,Planilha2!B:B)</f>
        <v>CC Manutençao</v>
      </c>
      <c r="F2209" s="2">
        <v>45359</v>
      </c>
      <c r="G2209" t="s">
        <v>3278</v>
      </c>
      <c r="H2209" s="10" t="s">
        <v>5842</v>
      </c>
      <c r="I2209" t="s">
        <v>3284</v>
      </c>
      <c r="J2209" t="s">
        <v>3285</v>
      </c>
      <c r="K2209" t="s">
        <v>1164</v>
      </c>
      <c r="L2209" t="str">
        <f t="shared" si="68"/>
        <v>Material</v>
      </c>
      <c r="M2209" t="s">
        <v>0</v>
      </c>
      <c r="N2209" t="s">
        <v>0</v>
      </c>
      <c r="O2209" t="s">
        <v>2165</v>
      </c>
      <c r="P2209">
        <v>1118</v>
      </c>
      <c r="Q2209" t="str">
        <f>_xlfn.XLOOKUP(P2209,Planilha1!$A$2:$A$3,Planilha1!$B$2:$B$3)</f>
        <v>Riocentro</v>
      </c>
      <c r="R2209" t="s">
        <v>0</v>
      </c>
      <c r="S2209" s="3">
        <v>30</v>
      </c>
      <c r="T2209" t="s">
        <v>210</v>
      </c>
      <c r="U2209" s="3">
        <v>30</v>
      </c>
      <c r="V2209" t="s">
        <v>210</v>
      </c>
      <c r="W2209" s="4">
        <v>9.0399999999999991</v>
      </c>
      <c r="X2209" s="17">
        <f t="shared" si="69"/>
        <v>271.2</v>
      </c>
      <c r="Y2209" t="s">
        <v>11</v>
      </c>
      <c r="Z2209" s="3">
        <v>1</v>
      </c>
      <c r="AA2209" s="3">
        <v>0</v>
      </c>
      <c r="AB2209" s="3">
        <v>0</v>
      </c>
      <c r="AC2209" s="3">
        <v>0</v>
      </c>
      <c r="AD2209" s="4">
        <v>0</v>
      </c>
      <c r="AE2209" s="3">
        <v>0</v>
      </c>
      <c r="AF2209" s="4">
        <v>0</v>
      </c>
      <c r="AG2209" s="3">
        <v>1</v>
      </c>
      <c r="AH2209" s="4">
        <v>0</v>
      </c>
      <c r="AI2209" s="4">
        <v>0</v>
      </c>
      <c r="AJ2209" s="4">
        <v>0</v>
      </c>
      <c r="AK2209" s="4">
        <v>0</v>
      </c>
      <c r="AL2209" t="s">
        <v>3281</v>
      </c>
      <c r="AM2209" t="s">
        <v>13</v>
      </c>
    </row>
    <row r="2210" spans="1:39" x14ac:dyDescent="0.25">
      <c r="A2210" t="s">
        <v>2159</v>
      </c>
      <c r="B2210" t="s">
        <v>2160</v>
      </c>
      <c r="C2210" t="s">
        <v>3</v>
      </c>
      <c r="D2210" t="s">
        <v>2161</v>
      </c>
      <c r="E2210" t="str">
        <f>_xlfn.XLOOKUP(D2210,Planilha2!A:A,Planilha2!B:B)</f>
        <v>CC Manutençao</v>
      </c>
      <c r="F2210" s="2">
        <v>45359</v>
      </c>
      <c r="G2210" t="s">
        <v>2747</v>
      </c>
      <c r="H2210" s="10" t="s">
        <v>5802</v>
      </c>
      <c r="I2210" t="s">
        <v>40</v>
      </c>
      <c r="J2210" t="s">
        <v>2267</v>
      </c>
      <c r="K2210" t="s">
        <v>8</v>
      </c>
      <c r="L2210" t="str">
        <f t="shared" si="68"/>
        <v>Serviço</v>
      </c>
      <c r="M2210" t="s">
        <v>0</v>
      </c>
      <c r="N2210" t="s">
        <v>0</v>
      </c>
      <c r="O2210" t="s">
        <v>2165</v>
      </c>
      <c r="P2210">
        <v>1118</v>
      </c>
      <c r="Q2210" t="str">
        <f>_xlfn.XLOOKUP(P2210,Planilha1!$A$2:$A$3,Planilha1!$B$2:$B$3)</f>
        <v>Riocentro</v>
      </c>
      <c r="R2210" t="s">
        <v>0</v>
      </c>
      <c r="S2210" s="5">
        <v>116648.25</v>
      </c>
      <c r="T2210" t="s">
        <v>10</v>
      </c>
      <c r="U2210" s="5">
        <v>116648.25</v>
      </c>
      <c r="V2210" t="s">
        <v>10</v>
      </c>
      <c r="W2210" s="4">
        <v>1</v>
      </c>
      <c r="X2210" s="17">
        <f t="shared" si="69"/>
        <v>116648.25</v>
      </c>
      <c r="Y2210" t="s">
        <v>11</v>
      </c>
      <c r="Z2210" s="3">
        <v>1</v>
      </c>
      <c r="AA2210" s="3">
        <v>0</v>
      </c>
      <c r="AB2210" s="3">
        <v>0</v>
      </c>
      <c r="AC2210" s="3">
        <v>0</v>
      </c>
      <c r="AD2210" s="4">
        <v>0</v>
      </c>
      <c r="AE2210" s="3">
        <v>0</v>
      </c>
      <c r="AF2210" s="4">
        <v>0</v>
      </c>
      <c r="AG2210" s="3">
        <v>1</v>
      </c>
      <c r="AH2210" s="4">
        <v>0</v>
      </c>
      <c r="AI2210" s="4">
        <v>0</v>
      </c>
      <c r="AJ2210" s="4">
        <v>0</v>
      </c>
      <c r="AK2210" s="4">
        <v>0</v>
      </c>
      <c r="AL2210" t="s">
        <v>3286</v>
      </c>
      <c r="AM2210" t="s">
        <v>13</v>
      </c>
    </row>
    <row r="2211" spans="1:39" x14ac:dyDescent="0.25">
      <c r="A2211" t="s">
        <v>2159</v>
      </c>
      <c r="B2211" t="s">
        <v>2160</v>
      </c>
      <c r="C2211" t="s">
        <v>3</v>
      </c>
      <c r="D2211" t="s">
        <v>2218</v>
      </c>
      <c r="E2211" t="str">
        <f>_xlfn.XLOOKUP(D2211,Planilha2!A:A,Planilha2!B:B)</f>
        <v>CC Adm.</v>
      </c>
      <c r="F2211" s="2">
        <v>45359</v>
      </c>
      <c r="G2211" t="s">
        <v>2223</v>
      </c>
      <c r="H2211" s="10" t="s">
        <v>5733</v>
      </c>
      <c r="I2211" t="s">
        <v>1138</v>
      </c>
      <c r="J2211" t="s">
        <v>2224</v>
      </c>
      <c r="K2211" t="s">
        <v>8</v>
      </c>
      <c r="L2211" t="str">
        <f t="shared" si="68"/>
        <v>Serviço</v>
      </c>
      <c r="M2211" t="s">
        <v>0</v>
      </c>
      <c r="N2211" t="s">
        <v>0</v>
      </c>
      <c r="O2211" t="s">
        <v>2165</v>
      </c>
      <c r="P2211">
        <v>1118</v>
      </c>
      <c r="Q2211" t="str">
        <f>_xlfn.XLOOKUP(P2211,Planilha1!$A$2:$A$3,Planilha1!$B$2:$B$3)</f>
        <v>Riocentro</v>
      </c>
      <c r="R2211" t="s">
        <v>0</v>
      </c>
      <c r="S2211" s="3">
        <v>1</v>
      </c>
      <c r="T2211" t="s">
        <v>10</v>
      </c>
      <c r="U2211" s="3">
        <v>1</v>
      </c>
      <c r="V2211" t="s">
        <v>10</v>
      </c>
      <c r="W2211" s="4">
        <v>937</v>
      </c>
      <c r="X2211" s="17">
        <f t="shared" si="69"/>
        <v>937</v>
      </c>
      <c r="Y2211" t="s">
        <v>11</v>
      </c>
      <c r="Z2211" s="3">
        <v>1</v>
      </c>
      <c r="AA2211" s="3">
        <v>0</v>
      </c>
      <c r="AB2211" s="3">
        <v>0</v>
      </c>
      <c r="AC2211" s="3">
        <v>0</v>
      </c>
      <c r="AD2211" s="4">
        <v>0</v>
      </c>
      <c r="AE2211" s="3">
        <v>0</v>
      </c>
      <c r="AF2211" s="4">
        <v>0</v>
      </c>
      <c r="AG2211" s="3">
        <v>1</v>
      </c>
      <c r="AH2211" s="4">
        <v>0</v>
      </c>
      <c r="AI2211" s="4">
        <v>0</v>
      </c>
      <c r="AJ2211" s="4">
        <v>0</v>
      </c>
      <c r="AK2211" s="4">
        <v>0</v>
      </c>
      <c r="AL2211" t="s">
        <v>3287</v>
      </c>
      <c r="AM2211" t="s">
        <v>13</v>
      </c>
    </row>
    <row r="2212" spans="1:39" x14ac:dyDescent="0.25">
      <c r="A2212" t="s">
        <v>2159</v>
      </c>
      <c r="B2212" t="s">
        <v>2160</v>
      </c>
      <c r="C2212" t="s">
        <v>3</v>
      </c>
      <c r="D2212" t="s">
        <v>2241</v>
      </c>
      <c r="E2212" t="str">
        <f>_xlfn.XLOOKUP(D2212,Planilha2!A:A,Planilha2!B:B)</f>
        <v>CC Marketing</v>
      </c>
      <c r="F2212" s="2">
        <v>45359</v>
      </c>
      <c r="G2212" t="s">
        <v>780</v>
      </c>
      <c r="H2212" s="10" t="s">
        <v>5638</v>
      </c>
      <c r="I2212" t="s">
        <v>1125</v>
      </c>
      <c r="J2212" t="s">
        <v>2528</v>
      </c>
      <c r="K2212" t="s">
        <v>8</v>
      </c>
      <c r="L2212" t="str">
        <f t="shared" si="68"/>
        <v>Serviço</v>
      </c>
      <c r="M2212" t="s">
        <v>0</v>
      </c>
      <c r="N2212" t="s">
        <v>0</v>
      </c>
      <c r="O2212" t="s">
        <v>2165</v>
      </c>
      <c r="P2212">
        <v>1118</v>
      </c>
      <c r="Q2212" t="str">
        <f>_xlfn.XLOOKUP(P2212,Planilha1!$A$2:$A$3,Planilha1!$B$2:$B$3)</f>
        <v>Riocentro</v>
      </c>
      <c r="R2212" t="s">
        <v>0</v>
      </c>
      <c r="S2212" s="3">
        <v>1</v>
      </c>
      <c r="T2212" t="s">
        <v>10</v>
      </c>
      <c r="U2212" s="3">
        <v>1</v>
      </c>
      <c r="V2212" t="s">
        <v>10</v>
      </c>
      <c r="W2212" s="4">
        <v>10000</v>
      </c>
      <c r="X2212" s="17">
        <f t="shared" si="69"/>
        <v>10000</v>
      </c>
      <c r="Y2212" t="s">
        <v>11</v>
      </c>
      <c r="Z2212" s="3">
        <v>1</v>
      </c>
      <c r="AA2212" s="3">
        <v>0</v>
      </c>
      <c r="AB2212" s="3">
        <v>0</v>
      </c>
      <c r="AC2212" s="3">
        <v>0</v>
      </c>
      <c r="AD2212" s="4">
        <v>0</v>
      </c>
      <c r="AE2212" s="3">
        <v>0</v>
      </c>
      <c r="AF2212" s="4">
        <v>0</v>
      </c>
      <c r="AG2212" s="3">
        <v>1</v>
      </c>
      <c r="AH2212" s="4">
        <v>0</v>
      </c>
      <c r="AI2212" s="4">
        <v>0</v>
      </c>
      <c r="AJ2212" s="4">
        <v>0</v>
      </c>
      <c r="AK2212" s="4">
        <v>0</v>
      </c>
      <c r="AL2212" t="s">
        <v>3288</v>
      </c>
      <c r="AM2212" t="s">
        <v>13</v>
      </c>
    </row>
    <row r="2213" spans="1:39" x14ac:dyDescent="0.25">
      <c r="A2213" t="s">
        <v>2159</v>
      </c>
      <c r="B2213" t="s">
        <v>2160</v>
      </c>
      <c r="C2213" t="s">
        <v>3</v>
      </c>
      <c r="D2213" t="s">
        <v>2161</v>
      </c>
      <c r="E2213" t="str">
        <f>_xlfn.XLOOKUP(D2213,Planilha2!A:A,Planilha2!B:B)</f>
        <v>CC Manutençao</v>
      </c>
      <c r="F2213" s="2">
        <v>45359</v>
      </c>
      <c r="G2213" t="s">
        <v>379</v>
      </c>
      <c r="H2213" s="10" t="s">
        <v>5610</v>
      </c>
      <c r="I2213" t="s">
        <v>2408</v>
      </c>
      <c r="J2213" t="s">
        <v>2409</v>
      </c>
      <c r="K2213" t="s">
        <v>2410</v>
      </c>
      <c r="L2213" t="str">
        <f t="shared" si="68"/>
        <v>Material</v>
      </c>
      <c r="M2213" t="s">
        <v>0</v>
      </c>
      <c r="N2213" t="s">
        <v>0</v>
      </c>
      <c r="O2213" t="s">
        <v>2165</v>
      </c>
      <c r="P2213">
        <v>1118</v>
      </c>
      <c r="Q2213" t="str">
        <f>_xlfn.XLOOKUP(P2213,Planilha1!$A$2:$A$3,Planilha1!$B$2:$B$3)</f>
        <v>Riocentro</v>
      </c>
      <c r="R2213" t="s">
        <v>0</v>
      </c>
      <c r="S2213" s="3">
        <v>1</v>
      </c>
      <c r="T2213" t="s">
        <v>10</v>
      </c>
      <c r="U2213" s="3">
        <v>1</v>
      </c>
      <c r="V2213" t="s">
        <v>10</v>
      </c>
      <c r="W2213" s="4">
        <v>23200</v>
      </c>
      <c r="X2213" s="17">
        <f t="shared" si="69"/>
        <v>23200</v>
      </c>
      <c r="Y2213" t="s">
        <v>11</v>
      </c>
      <c r="Z2213" s="3">
        <v>1</v>
      </c>
      <c r="AA2213" s="3">
        <v>0</v>
      </c>
      <c r="AB2213" s="3">
        <v>0</v>
      </c>
      <c r="AC2213" s="3">
        <v>0</v>
      </c>
      <c r="AD2213" s="4">
        <v>0</v>
      </c>
      <c r="AE2213" s="3">
        <v>0</v>
      </c>
      <c r="AF2213" s="4">
        <v>0</v>
      </c>
      <c r="AG2213" s="3">
        <v>1</v>
      </c>
      <c r="AH2213" s="4">
        <v>0</v>
      </c>
      <c r="AI2213" s="4">
        <v>0</v>
      </c>
      <c r="AJ2213" s="4">
        <v>0</v>
      </c>
      <c r="AK2213" s="4">
        <v>0</v>
      </c>
      <c r="AL2213" t="s">
        <v>3289</v>
      </c>
      <c r="AM2213" t="s">
        <v>13</v>
      </c>
    </row>
    <row r="2214" spans="1:39" x14ac:dyDescent="0.25">
      <c r="A2214" t="s">
        <v>2178</v>
      </c>
      <c r="B2214" t="s">
        <v>2160</v>
      </c>
      <c r="C2214" t="s">
        <v>3</v>
      </c>
      <c r="D2214" t="s">
        <v>2161</v>
      </c>
      <c r="E2214" t="str">
        <f>_xlfn.XLOOKUP(D2214,Planilha2!A:A,Planilha2!B:B)</f>
        <v>CC Manutençao</v>
      </c>
      <c r="F2214" s="2">
        <v>45359</v>
      </c>
      <c r="G2214" t="s">
        <v>379</v>
      </c>
      <c r="H2214" s="10" t="s">
        <v>5610</v>
      </c>
      <c r="I2214" t="s">
        <v>2408</v>
      </c>
      <c r="J2214" t="s">
        <v>2409</v>
      </c>
      <c r="K2214" t="s">
        <v>2410</v>
      </c>
      <c r="L2214" t="str">
        <f t="shared" si="68"/>
        <v>Material</v>
      </c>
      <c r="M2214" t="s">
        <v>0</v>
      </c>
      <c r="N2214" t="s">
        <v>0</v>
      </c>
      <c r="O2214" t="s">
        <v>2165</v>
      </c>
      <c r="P2214">
        <v>1118</v>
      </c>
      <c r="Q2214" t="str">
        <f>_xlfn.XLOOKUP(P2214,Planilha1!$A$2:$A$3,Planilha1!$B$2:$B$3)</f>
        <v>Riocentro</v>
      </c>
      <c r="R2214" t="s">
        <v>0</v>
      </c>
      <c r="S2214" s="3">
        <v>1</v>
      </c>
      <c r="T2214" t="s">
        <v>10</v>
      </c>
      <c r="U2214" s="3">
        <v>1</v>
      </c>
      <c r="V2214" t="s">
        <v>10</v>
      </c>
      <c r="W2214" s="4">
        <v>23200</v>
      </c>
      <c r="X2214" s="17">
        <f t="shared" si="69"/>
        <v>23200</v>
      </c>
      <c r="Y2214" t="s">
        <v>11</v>
      </c>
      <c r="Z2214" s="3">
        <v>1</v>
      </c>
      <c r="AA2214" s="3">
        <v>0</v>
      </c>
      <c r="AB2214" s="3">
        <v>0</v>
      </c>
      <c r="AC2214" s="3">
        <v>0</v>
      </c>
      <c r="AD2214" s="4">
        <v>0</v>
      </c>
      <c r="AE2214" s="3">
        <v>0</v>
      </c>
      <c r="AF2214" s="4">
        <v>0</v>
      </c>
      <c r="AG2214" s="3">
        <v>1</v>
      </c>
      <c r="AH2214" s="4">
        <v>0</v>
      </c>
      <c r="AI2214" s="4">
        <v>0</v>
      </c>
      <c r="AJ2214" s="4">
        <v>0</v>
      </c>
      <c r="AK2214" s="4">
        <v>0</v>
      </c>
      <c r="AL2214" t="s">
        <v>3289</v>
      </c>
      <c r="AM2214" t="s">
        <v>13</v>
      </c>
    </row>
    <row r="2215" spans="1:39" x14ac:dyDescent="0.25">
      <c r="A2215" t="s">
        <v>2182</v>
      </c>
      <c r="B2215" t="s">
        <v>2160</v>
      </c>
      <c r="C2215" t="s">
        <v>3</v>
      </c>
      <c r="D2215" t="s">
        <v>2161</v>
      </c>
      <c r="E2215" t="str">
        <f>_xlfn.XLOOKUP(D2215,Planilha2!A:A,Planilha2!B:B)</f>
        <v>CC Manutençao</v>
      </c>
      <c r="F2215" s="2">
        <v>45359</v>
      </c>
      <c r="G2215" t="s">
        <v>379</v>
      </c>
      <c r="H2215" s="10" t="s">
        <v>5610</v>
      </c>
      <c r="I2215" t="s">
        <v>2408</v>
      </c>
      <c r="J2215" t="s">
        <v>2409</v>
      </c>
      <c r="K2215" t="s">
        <v>2410</v>
      </c>
      <c r="L2215" t="str">
        <f t="shared" si="68"/>
        <v>Material</v>
      </c>
      <c r="M2215" t="s">
        <v>0</v>
      </c>
      <c r="N2215" t="s">
        <v>0</v>
      </c>
      <c r="O2215" t="s">
        <v>2165</v>
      </c>
      <c r="P2215">
        <v>1118</v>
      </c>
      <c r="Q2215" t="str">
        <f>_xlfn.XLOOKUP(P2215,Planilha1!$A$2:$A$3,Planilha1!$B$2:$B$3)</f>
        <v>Riocentro</v>
      </c>
      <c r="R2215" t="s">
        <v>0</v>
      </c>
      <c r="S2215" s="3">
        <v>1</v>
      </c>
      <c r="T2215" t="s">
        <v>10</v>
      </c>
      <c r="U2215" s="3">
        <v>1</v>
      </c>
      <c r="V2215" t="s">
        <v>10</v>
      </c>
      <c r="W2215" s="4">
        <v>23200</v>
      </c>
      <c r="X2215" s="17">
        <f t="shared" si="69"/>
        <v>23200</v>
      </c>
      <c r="Y2215" t="s">
        <v>11</v>
      </c>
      <c r="Z2215" s="3">
        <v>1</v>
      </c>
      <c r="AA2215" s="3">
        <v>0</v>
      </c>
      <c r="AB2215" s="3">
        <v>0</v>
      </c>
      <c r="AC2215" s="3">
        <v>0</v>
      </c>
      <c r="AD2215" s="4">
        <v>0</v>
      </c>
      <c r="AE2215" s="3">
        <v>0</v>
      </c>
      <c r="AF2215" s="4">
        <v>0</v>
      </c>
      <c r="AG2215" s="3">
        <v>1</v>
      </c>
      <c r="AH2215" s="4">
        <v>0</v>
      </c>
      <c r="AI2215" s="4">
        <v>0</v>
      </c>
      <c r="AJ2215" s="4">
        <v>0</v>
      </c>
      <c r="AK2215" s="4">
        <v>0</v>
      </c>
      <c r="AL2215" t="s">
        <v>3289</v>
      </c>
      <c r="AM2215" t="s">
        <v>13</v>
      </c>
    </row>
    <row r="2216" spans="1:39" x14ac:dyDescent="0.25">
      <c r="A2216" t="s">
        <v>2185</v>
      </c>
      <c r="B2216" t="s">
        <v>2160</v>
      </c>
      <c r="C2216" t="s">
        <v>3</v>
      </c>
      <c r="D2216" t="s">
        <v>2161</v>
      </c>
      <c r="E2216" t="str">
        <f>_xlfn.XLOOKUP(D2216,Planilha2!A:A,Planilha2!B:B)</f>
        <v>CC Manutençao</v>
      </c>
      <c r="F2216" s="2">
        <v>45359</v>
      </c>
      <c r="G2216" t="s">
        <v>379</v>
      </c>
      <c r="H2216" s="10" t="s">
        <v>5610</v>
      </c>
      <c r="I2216" t="s">
        <v>2408</v>
      </c>
      <c r="J2216" t="s">
        <v>2409</v>
      </c>
      <c r="K2216" t="s">
        <v>2410</v>
      </c>
      <c r="L2216" t="str">
        <f t="shared" si="68"/>
        <v>Material</v>
      </c>
      <c r="M2216" t="s">
        <v>0</v>
      </c>
      <c r="N2216" t="s">
        <v>0</v>
      </c>
      <c r="O2216" t="s">
        <v>2165</v>
      </c>
      <c r="P2216">
        <v>1118</v>
      </c>
      <c r="Q2216" t="str">
        <f>_xlfn.XLOOKUP(P2216,Planilha1!$A$2:$A$3,Planilha1!$B$2:$B$3)</f>
        <v>Riocentro</v>
      </c>
      <c r="R2216" t="s">
        <v>0</v>
      </c>
      <c r="S2216" s="3">
        <v>1</v>
      </c>
      <c r="T2216" t="s">
        <v>10</v>
      </c>
      <c r="U2216" s="3">
        <v>1</v>
      </c>
      <c r="V2216" t="s">
        <v>10</v>
      </c>
      <c r="W2216" s="4">
        <v>23200</v>
      </c>
      <c r="X2216" s="17">
        <f t="shared" si="69"/>
        <v>23200</v>
      </c>
      <c r="Y2216" t="s">
        <v>11</v>
      </c>
      <c r="Z2216" s="3">
        <v>1</v>
      </c>
      <c r="AA2216" s="3">
        <v>0</v>
      </c>
      <c r="AB2216" s="3">
        <v>0</v>
      </c>
      <c r="AC2216" s="3">
        <v>1</v>
      </c>
      <c r="AD2216" s="4">
        <v>0</v>
      </c>
      <c r="AE2216" s="3">
        <v>1</v>
      </c>
      <c r="AF2216" s="4">
        <v>23200</v>
      </c>
      <c r="AG2216" s="3">
        <v>1</v>
      </c>
      <c r="AH2216" s="4">
        <v>0</v>
      </c>
      <c r="AI2216" s="4">
        <v>0</v>
      </c>
      <c r="AJ2216" s="4">
        <v>0</v>
      </c>
      <c r="AK2216" s="4">
        <v>0</v>
      </c>
      <c r="AL2216" t="s">
        <v>3289</v>
      </c>
      <c r="AM2216" t="s">
        <v>13</v>
      </c>
    </row>
    <row r="2217" spans="1:39" x14ac:dyDescent="0.25">
      <c r="A2217" t="s">
        <v>2188</v>
      </c>
      <c r="B2217" t="s">
        <v>2160</v>
      </c>
      <c r="C2217" t="s">
        <v>3</v>
      </c>
      <c r="D2217" t="s">
        <v>2161</v>
      </c>
      <c r="E2217" t="str">
        <f>_xlfn.XLOOKUP(D2217,Planilha2!A:A,Planilha2!B:B)</f>
        <v>CC Manutençao</v>
      </c>
      <c r="F2217" s="2">
        <v>45359</v>
      </c>
      <c r="G2217" t="s">
        <v>379</v>
      </c>
      <c r="H2217" s="10" t="s">
        <v>5610</v>
      </c>
      <c r="I2217" t="s">
        <v>2408</v>
      </c>
      <c r="J2217" t="s">
        <v>2409</v>
      </c>
      <c r="K2217" t="s">
        <v>2410</v>
      </c>
      <c r="L2217" t="str">
        <f t="shared" si="68"/>
        <v>Material</v>
      </c>
      <c r="M2217" t="s">
        <v>0</v>
      </c>
      <c r="N2217" t="s">
        <v>0</v>
      </c>
      <c r="O2217" t="s">
        <v>2165</v>
      </c>
      <c r="P2217">
        <v>1118</v>
      </c>
      <c r="Q2217" t="str">
        <f>_xlfn.XLOOKUP(P2217,Planilha1!$A$2:$A$3,Planilha1!$B$2:$B$3)</f>
        <v>Riocentro</v>
      </c>
      <c r="R2217" t="s">
        <v>0</v>
      </c>
      <c r="S2217" s="3">
        <v>1</v>
      </c>
      <c r="T2217" t="s">
        <v>10</v>
      </c>
      <c r="U2217" s="3">
        <v>1</v>
      </c>
      <c r="V2217" t="s">
        <v>10</v>
      </c>
      <c r="W2217" s="4">
        <v>23200</v>
      </c>
      <c r="X2217" s="17">
        <f t="shared" si="69"/>
        <v>23200</v>
      </c>
      <c r="Y2217" t="s">
        <v>11</v>
      </c>
      <c r="Z2217" s="3">
        <v>1</v>
      </c>
      <c r="AA2217" s="3">
        <v>0</v>
      </c>
      <c r="AB2217" s="3">
        <v>0</v>
      </c>
      <c r="AC2217" s="3">
        <v>1</v>
      </c>
      <c r="AD2217" s="4">
        <v>0</v>
      </c>
      <c r="AE2217" s="3">
        <v>1</v>
      </c>
      <c r="AF2217" s="4">
        <v>23200</v>
      </c>
      <c r="AG2217" s="3">
        <v>1</v>
      </c>
      <c r="AH2217" s="4">
        <v>0</v>
      </c>
      <c r="AI2217" s="4">
        <v>0</v>
      </c>
      <c r="AJ2217" s="4">
        <v>0</v>
      </c>
      <c r="AK2217" s="4">
        <v>0</v>
      </c>
      <c r="AL2217" t="s">
        <v>3289</v>
      </c>
      <c r="AM2217" t="s">
        <v>13</v>
      </c>
    </row>
    <row r="2218" spans="1:39" x14ac:dyDescent="0.25">
      <c r="A2218" t="s">
        <v>2189</v>
      </c>
      <c r="B2218" t="s">
        <v>2160</v>
      </c>
      <c r="C2218" t="s">
        <v>3</v>
      </c>
      <c r="D2218" t="s">
        <v>2161</v>
      </c>
      <c r="E2218" t="str">
        <f>_xlfn.XLOOKUP(D2218,Planilha2!A:A,Planilha2!B:B)</f>
        <v>CC Manutençao</v>
      </c>
      <c r="F2218" s="2">
        <v>45359</v>
      </c>
      <c r="G2218" t="s">
        <v>379</v>
      </c>
      <c r="H2218" s="10" t="s">
        <v>5610</v>
      </c>
      <c r="I2218" t="s">
        <v>2408</v>
      </c>
      <c r="J2218" t="s">
        <v>2409</v>
      </c>
      <c r="K2218" t="s">
        <v>2410</v>
      </c>
      <c r="L2218" t="str">
        <f t="shared" si="68"/>
        <v>Material</v>
      </c>
      <c r="M2218" t="s">
        <v>0</v>
      </c>
      <c r="N2218" t="s">
        <v>0</v>
      </c>
      <c r="O2218" t="s">
        <v>2165</v>
      </c>
      <c r="P2218">
        <v>1118</v>
      </c>
      <c r="Q2218" t="str">
        <f>_xlfn.XLOOKUP(P2218,Planilha1!$A$2:$A$3,Planilha1!$B$2:$B$3)</f>
        <v>Riocentro</v>
      </c>
      <c r="R2218" t="s">
        <v>0</v>
      </c>
      <c r="S2218" s="3">
        <v>1</v>
      </c>
      <c r="T2218" t="s">
        <v>10</v>
      </c>
      <c r="U2218" s="3">
        <v>1</v>
      </c>
      <c r="V2218" t="s">
        <v>10</v>
      </c>
      <c r="W2218" s="4">
        <v>23200</v>
      </c>
      <c r="X2218" s="17">
        <f t="shared" si="69"/>
        <v>23200</v>
      </c>
      <c r="Y2218" t="s">
        <v>11</v>
      </c>
      <c r="Z2218" s="3">
        <v>1</v>
      </c>
      <c r="AA2218" s="3">
        <v>0</v>
      </c>
      <c r="AB2218" s="3">
        <v>0</v>
      </c>
      <c r="AC2218" s="3">
        <v>1</v>
      </c>
      <c r="AD2218" s="4">
        <v>0</v>
      </c>
      <c r="AE2218" s="3">
        <v>1</v>
      </c>
      <c r="AF2218" s="4">
        <v>23200</v>
      </c>
      <c r="AG2218" s="3">
        <v>1</v>
      </c>
      <c r="AH2218" s="4">
        <v>0</v>
      </c>
      <c r="AI2218" s="4">
        <v>0</v>
      </c>
      <c r="AJ2218" s="4">
        <v>0</v>
      </c>
      <c r="AK2218" s="4">
        <v>0</v>
      </c>
      <c r="AL2218" t="s">
        <v>3289</v>
      </c>
      <c r="AM2218" t="s">
        <v>13</v>
      </c>
    </row>
    <row r="2219" spans="1:39" x14ac:dyDescent="0.25">
      <c r="A2219" t="s">
        <v>2193</v>
      </c>
      <c r="B2219" t="s">
        <v>2160</v>
      </c>
      <c r="C2219" t="s">
        <v>3</v>
      </c>
      <c r="D2219" t="s">
        <v>2161</v>
      </c>
      <c r="E2219" t="str">
        <f>_xlfn.XLOOKUP(D2219,Planilha2!A:A,Planilha2!B:B)</f>
        <v>CC Manutençao</v>
      </c>
      <c r="F2219" s="2">
        <v>45359</v>
      </c>
      <c r="G2219" t="s">
        <v>379</v>
      </c>
      <c r="H2219" s="10" t="s">
        <v>5610</v>
      </c>
      <c r="I2219" t="s">
        <v>2408</v>
      </c>
      <c r="J2219" t="s">
        <v>2409</v>
      </c>
      <c r="K2219" t="s">
        <v>2410</v>
      </c>
      <c r="L2219" t="str">
        <f t="shared" si="68"/>
        <v>Material</v>
      </c>
      <c r="M2219" t="s">
        <v>0</v>
      </c>
      <c r="N2219" t="s">
        <v>0</v>
      </c>
      <c r="O2219" t="s">
        <v>2165</v>
      </c>
      <c r="P2219">
        <v>1118</v>
      </c>
      <c r="Q2219" t="str">
        <f>_xlfn.XLOOKUP(P2219,Planilha1!$A$2:$A$3,Planilha1!$B$2:$B$3)</f>
        <v>Riocentro</v>
      </c>
      <c r="R2219" t="s">
        <v>0</v>
      </c>
      <c r="S2219" s="3">
        <v>1</v>
      </c>
      <c r="T2219" t="s">
        <v>10</v>
      </c>
      <c r="U2219" s="3">
        <v>1</v>
      </c>
      <c r="V2219" t="s">
        <v>10</v>
      </c>
      <c r="W2219" s="4">
        <v>23200</v>
      </c>
      <c r="X2219" s="17">
        <f t="shared" si="69"/>
        <v>23200</v>
      </c>
      <c r="Y2219" t="s">
        <v>11</v>
      </c>
      <c r="Z2219" s="3">
        <v>1</v>
      </c>
      <c r="AA2219" s="3">
        <v>0</v>
      </c>
      <c r="AB2219" s="3">
        <v>0</v>
      </c>
      <c r="AC2219" s="3">
        <v>1</v>
      </c>
      <c r="AD2219" s="4">
        <v>0</v>
      </c>
      <c r="AE2219" s="3">
        <v>1</v>
      </c>
      <c r="AF2219" s="4">
        <v>23200</v>
      </c>
      <c r="AG2219" s="3">
        <v>1</v>
      </c>
      <c r="AH2219" s="4">
        <v>0</v>
      </c>
      <c r="AI2219" s="4">
        <v>0</v>
      </c>
      <c r="AJ2219" s="4">
        <v>0</v>
      </c>
      <c r="AK2219" s="4">
        <v>0</v>
      </c>
      <c r="AL2219" t="s">
        <v>3289</v>
      </c>
      <c r="AM2219" t="s">
        <v>13</v>
      </c>
    </row>
    <row r="2220" spans="1:39" x14ac:dyDescent="0.25">
      <c r="A2220" t="s">
        <v>2194</v>
      </c>
      <c r="B2220" t="s">
        <v>2160</v>
      </c>
      <c r="C2220" t="s">
        <v>3</v>
      </c>
      <c r="D2220" t="s">
        <v>2161</v>
      </c>
      <c r="E2220" t="str">
        <f>_xlfn.XLOOKUP(D2220,Planilha2!A:A,Planilha2!B:B)</f>
        <v>CC Manutençao</v>
      </c>
      <c r="F2220" s="2">
        <v>45359</v>
      </c>
      <c r="G2220" t="s">
        <v>379</v>
      </c>
      <c r="H2220" s="10" t="s">
        <v>5610</v>
      </c>
      <c r="I2220" t="s">
        <v>2408</v>
      </c>
      <c r="J2220" t="s">
        <v>2409</v>
      </c>
      <c r="K2220" t="s">
        <v>2410</v>
      </c>
      <c r="L2220" t="str">
        <f t="shared" si="68"/>
        <v>Material</v>
      </c>
      <c r="M2220" t="s">
        <v>0</v>
      </c>
      <c r="N2220" t="s">
        <v>0</v>
      </c>
      <c r="O2220" t="s">
        <v>2165</v>
      </c>
      <c r="P2220">
        <v>1118</v>
      </c>
      <c r="Q2220" t="str">
        <f>_xlfn.XLOOKUP(P2220,Planilha1!$A$2:$A$3,Planilha1!$B$2:$B$3)</f>
        <v>Riocentro</v>
      </c>
      <c r="R2220" t="s">
        <v>0</v>
      </c>
      <c r="S2220" s="3">
        <v>1</v>
      </c>
      <c r="T2220" t="s">
        <v>10</v>
      </c>
      <c r="U2220" s="3">
        <v>1</v>
      </c>
      <c r="V2220" t="s">
        <v>10</v>
      </c>
      <c r="W2220" s="4">
        <v>23200</v>
      </c>
      <c r="X2220" s="17">
        <f t="shared" si="69"/>
        <v>23200</v>
      </c>
      <c r="Y2220" t="s">
        <v>11</v>
      </c>
      <c r="Z2220" s="3">
        <v>1</v>
      </c>
      <c r="AA2220" s="3">
        <v>0</v>
      </c>
      <c r="AB2220" s="3">
        <v>0</v>
      </c>
      <c r="AC2220" s="3">
        <v>1</v>
      </c>
      <c r="AD2220" s="4">
        <v>0</v>
      </c>
      <c r="AE2220" s="3">
        <v>1</v>
      </c>
      <c r="AF2220" s="4">
        <v>23200</v>
      </c>
      <c r="AG2220" s="3">
        <v>1</v>
      </c>
      <c r="AH2220" s="4">
        <v>0</v>
      </c>
      <c r="AI2220" s="4">
        <v>0</v>
      </c>
      <c r="AJ2220" s="4">
        <v>0</v>
      </c>
      <c r="AK2220" s="4">
        <v>0</v>
      </c>
      <c r="AL2220" t="s">
        <v>3289</v>
      </c>
      <c r="AM2220" t="s">
        <v>13</v>
      </c>
    </row>
    <row r="2221" spans="1:39" x14ac:dyDescent="0.25">
      <c r="A2221" t="s">
        <v>2195</v>
      </c>
      <c r="B2221" t="s">
        <v>2160</v>
      </c>
      <c r="C2221" t="s">
        <v>3</v>
      </c>
      <c r="D2221" t="s">
        <v>2161</v>
      </c>
      <c r="E2221" t="str">
        <f>_xlfn.XLOOKUP(D2221,Planilha2!A:A,Planilha2!B:B)</f>
        <v>CC Manutençao</v>
      </c>
      <c r="F2221" s="2">
        <v>45359</v>
      </c>
      <c r="G2221" t="s">
        <v>379</v>
      </c>
      <c r="H2221" s="10" t="s">
        <v>5610</v>
      </c>
      <c r="I2221" t="s">
        <v>2408</v>
      </c>
      <c r="J2221" t="s">
        <v>2409</v>
      </c>
      <c r="K2221" t="s">
        <v>2410</v>
      </c>
      <c r="L2221" t="str">
        <f t="shared" si="68"/>
        <v>Material</v>
      </c>
      <c r="M2221" t="s">
        <v>0</v>
      </c>
      <c r="N2221" t="s">
        <v>0</v>
      </c>
      <c r="O2221" t="s">
        <v>2165</v>
      </c>
      <c r="P2221">
        <v>1118</v>
      </c>
      <c r="Q2221" t="str">
        <f>_xlfn.XLOOKUP(P2221,Planilha1!$A$2:$A$3,Planilha1!$B$2:$B$3)</f>
        <v>Riocentro</v>
      </c>
      <c r="R2221" t="s">
        <v>0</v>
      </c>
      <c r="S2221" s="3">
        <v>1</v>
      </c>
      <c r="T2221" t="s">
        <v>10</v>
      </c>
      <c r="U2221" s="3">
        <v>1</v>
      </c>
      <c r="V2221" t="s">
        <v>10</v>
      </c>
      <c r="W2221" s="4">
        <v>23200</v>
      </c>
      <c r="X2221" s="17">
        <f t="shared" si="69"/>
        <v>23200</v>
      </c>
      <c r="Y2221" t="s">
        <v>11</v>
      </c>
      <c r="Z2221" s="3">
        <v>1</v>
      </c>
      <c r="AA2221" s="3">
        <v>0</v>
      </c>
      <c r="AB2221" s="3">
        <v>0</v>
      </c>
      <c r="AC2221" s="3">
        <v>1</v>
      </c>
      <c r="AD2221" s="4">
        <v>0</v>
      </c>
      <c r="AE2221" s="3">
        <v>1</v>
      </c>
      <c r="AF2221" s="4">
        <v>23200</v>
      </c>
      <c r="AG2221" s="3">
        <v>1</v>
      </c>
      <c r="AH2221" s="4">
        <v>0</v>
      </c>
      <c r="AI2221" s="4">
        <v>0</v>
      </c>
      <c r="AJ2221" s="4">
        <v>0</v>
      </c>
      <c r="AK2221" s="4">
        <v>0</v>
      </c>
      <c r="AL2221" t="s">
        <v>3289</v>
      </c>
      <c r="AM2221" t="s">
        <v>13</v>
      </c>
    </row>
    <row r="2222" spans="1:39" x14ac:dyDescent="0.25">
      <c r="A2222" t="s">
        <v>2196</v>
      </c>
      <c r="B2222" t="s">
        <v>2160</v>
      </c>
      <c r="C2222" t="s">
        <v>3</v>
      </c>
      <c r="D2222" t="s">
        <v>2161</v>
      </c>
      <c r="E2222" t="str">
        <f>_xlfn.XLOOKUP(D2222,Planilha2!A:A,Planilha2!B:B)</f>
        <v>CC Manutençao</v>
      </c>
      <c r="F2222" s="2">
        <v>45359</v>
      </c>
      <c r="G2222" t="s">
        <v>379</v>
      </c>
      <c r="H2222" s="10" t="s">
        <v>5610</v>
      </c>
      <c r="I2222" t="s">
        <v>2408</v>
      </c>
      <c r="J2222" t="s">
        <v>2409</v>
      </c>
      <c r="K2222" t="s">
        <v>2410</v>
      </c>
      <c r="L2222" t="str">
        <f t="shared" si="68"/>
        <v>Material</v>
      </c>
      <c r="M2222" t="s">
        <v>0</v>
      </c>
      <c r="N2222" t="s">
        <v>0</v>
      </c>
      <c r="O2222" t="s">
        <v>2165</v>
      </c>
      <c r="P2222">
        <v>1118</v>
      </c>
      <c r="Q2222" t="str">
        <f>_xlfn.XLOOKUP(P2222,Planilha1!$A$2:$A$3,Planilha1!$B$2:$B$3)</f>
        <v>Riocentro</v>
      </c>
      <c r="R2222" t="s">
        <v>0</v>
      </c>
      <c r="S2222" s="3">
        <v>1</v>
      </c>
      <c r="T2222" t="s">
        <v>10</v>
      </c>
      <c r="U2222" s="3">
        <v>1</v>
      </c>
      <c r="V2222" t="s">
        <v>10</v>
      </c>
      <c r="W2222" s="4">
        <v>23200</v>
      </c>
      <c r="X2222" s="17">
        <f t="shared" si="69"/>
        <v>23200</v>
      </c>
      <c r="Y2222" t="s">
        <v>11</v>
      </c>
      <c r="Z2222" s="3">
        <v>1</v>
      </c>
      <c r="AA2222" s="3">
        <v>0</v>
      </c>
      <c r="AB2222" s="3">
        <v>0</v>
      </c>
      <c r="AC2222" s="3">
        <v>1</v>
      </c>
      <c r="AD2222" s="4">
        <v>0</v>
      </c>
      <c r="AE2222" s="3">
        <v>1</v>
      </c>
      <c r="AF2222" s="4">
        <v>23200</v>
      </c>
      <c r="AG2222" s="3">
        <v>1</v>
      </c>
      <c r="AH2222" s="4">
        <v>0</v>
      </c>
      <c r="AI2222" s="4">
        <v>0</v>
      </c>
      <c r="AJ2222" s="4">
        <v>0</v>
      </c>
      <c r="AK2222" s="4">
        <v>0</v>
      </c>
      <c r="AL2222" t="s">
        <v>3289</v>
      </c>
      <c r="AM2222" t="s">
        <v>13</v>
      </c>
    </row>
    <row r="2223" spans="1:39" x14ac:dyDescent="0.25">
      <c r="A2223" t="s">
        <v>2204</v>
      </c>
      <c r="B2223" t="s">
        <v>2160</v>
      </c>
      <c r="C2223" t="s">
        <v>3</v>
      </c>
      <c r="D2223" t="s">
        <v>2161</v>
      </c>
      <c r="E2223" t="str">
        <f>_xlfn.XLOOKUP(D2223,Planilha2!A:A,Planilha2!B:B)</f>
        <v>CC Manutençao</v>
      </c>
      <c r="F2223" s="2">
        <v>45359</v>
      </c>
      <c r="G2223" t="s">
        <v>379</v>
      </c>
      <c r="H2223" s="10" t="s">
        <v>5610</v>
      </c>
      <c r="I2223" t="s">
        <v>2408</v>
      </c>
      <c r="J2223" t="s">
        <v>2409</v>
      </c>
      <c r="K2223" t="s">
        <v>2410</v>
      </c>
      <c r="L2223" t="str">
        <f t="shared" si="68"/>
        <v>Material</v>
      </c>
      <c r="M2223" t="s">
        <v>0</v>
      </c>
      <c r="N2223" t="s">
        <v>0</v>
      </c>
      <c r="O2223" t="s">
        <v>2165</v>
      </c>
      <c r="P2223">
        <v>1118</v>
      </c>
      <c r="Q2223" t="str">
        <f>_xlfn.XLOOKUP(P2223,Planilha1!$A$2:$A$3,Planilha1!$B$2:$B$3)</f>
        <v>Riocentro</v>
      </c>
      <c r="R2223" t="s">
        <v>0</v>
      </c>
      <c r="S2223" s="3">
        <v>1</v>
      </c>
      <c r="T2223" t="s">
        <v>10</v>
      </c>
      <c r="U2223" s="3">
        <v>1</v>
      </c>
      <c r="V2223" t="s">
        <v>10</v>
      </c>
      <c r="W2223" s="4">
        <v>23200</v>
      </c>
      <c r="X2223" s="17">
        <f t="shared" si="69"/>
        <v>23200</v>
      </c>
      <c r="Y2223" t="s">
        <v>11</v>
      </c>
      <c r="Z2223" s="3">
        <v>1</v>
      </c>
      <c r="AA2223" s="3">
        <v>0</v>
      </c>
      <c r="AB2223" s="3">
        <v>0</v>
      </c>
      <c r="AC2223" s="3">
        <v>1</v>
      </c>
      <c r="AD2223" s="4">
        <v>0</v>
      </c>
      <c r="AE2223" s="3">
        <v>1</v>
      </c>
      <c r="AF2223" s="4">
        <v>23200</v>
      </c>
      <c r="AG2223" s="3">
        <v>1</v>
      </c>
      <c r="AH2223" s="4">
        <v>0</v>
      </c>
      <c r="AI2223" s="4">
        <v>0</v>
      </c>
      <c r="AJ2223" s="4">
        <v>0</v>
      </c>
      <c r="AK2223" s="4">
        <v>0</v>
      </c>
      <c r="AL2223" t="s">
        <v>3289</v>
      </c>
      <c r="AM2223" t="s">
        <v>13</v>
      </c>
    </row>
    <row r="2224" spans="1:39" x14ac:dyDescent="0.25">
      <c r="A2224" t="s">
        <v>2205</v>
      </c>
      <c r="B2224" t="s">
        <v>2160</v>
      </c>
      <c r="C2224" t="s">
        <v>3</v>
      </c>
      <c r="D2224" t="s">
        <v>2161</v>
      </c>
      <c r="E2224" t="str">
        <f>_xlfn.XLOOKUP(D2224,Planilha2!A:A,Planilha2!B:B)</f>
        <v>CC Manutençao</v>
      </c>
      <c r="F2224" s="2">
        <v>45359</v>
      </c>
      <c r="G2224" t="s">
        <v>379</v>
      </c>
      <c r="H2224" s="10" t="s">
        <v>5610</v>
      </c>
      <c r="I2224" t="s">
        <v>2408</v>
      </c>
      <c r="J2224" t="s">
        <v>2409</v>
      </c>
      <c r="K2224" t="s">
        <v>2410</v>
      </c>
      <c r="L2224" t="str">
        <f t="shared" si="68"/>
        <v>Material</v>
      </c>
      <c r="M2224" t="s">
        <v>0</v>
      </c>
      <c r="N2224" t="s">
        <v>0</v>
      </c>
      <c r="O2224" t="s">
        <v>2165</v>
      </c>
      <c r="P2224">
        <v>1118</v>
      </c>
      <c r="Q2224" t="str">
        <f>_xlfn.XLOOKUP(P2224,Planilha1!$A$2:$A$3,Planilha1!$B$2:$B$3)</f>
        <v>Riocentro</v>
      </c>
      <c r="R2224" t="s">
        <v>0</v>
      </c>
      <c r="S2224" s="3">
        <v>1</v>
      </c>
      <c r="T2224" t="s">
        <v>10</v>
      </c>
      <c r="U2224" s="3">
        <v>1</v>
      </c>
      <c r="V2224" t="s">
        <v>10</v>
      </c>
      <c r="W2224" s="4">
        <v>23200</v>
      </c>
      <c r="X2224" s="17">
        <f t="shared" si="69"/>
        <v>23200</v>
      </c>
      <c r="Y2224" t="s">
        <v>11</v>
      </c>
      <c r="Z2224" s="3">
        <v>1</v>
      </c>
      <c r="AA2224" s="3">
        <v>0</v>
      </c>
      <c r="AB2224" s="3">
        <v>0</v>
      </c>
      <c r="AC2224" s="3">
        <v>1</v>
      </c>
      <c r="AD2224" s="4">
        <v>0</v>
      </c>
      <c r="AE2224" s="3">
        <v>1</v>
      </c>
      <c r="AF2224" s="4">
        <v>23200</v>
      </c>
      <c r="AG2224" s="3">
        <v>1</v>
      </c>
      <c r="AH2224" s="4">
        <v>0</v>
      </c>
      <c r="AI2224" s="4">
        <v>0</v>
      </c>
      <c r="AJ2224" s="4">
        <v>0</v>
      </c>
      <c r="AK2224" s="4">
        <v>0</v>
      </c>
      <c r="AL2224" t="s">
        <v>3289</v>
      </c>
      <c r="AM2224" t="s">
        <v>13</v>
      </c>
    </row>
    <row r="2225" spans="1:39" x14ac:dyDescent="0.25">
      <c r="A2225" t="s">
        <v>2159</v>
      </c>
      <c r="B2225" t="s">
        <v>2160</v>
      </c>
      <c r="C2225" t="s">
        <v>3</v>
      </c>
      <c r="D2225" t="s">
        <v>2246</v>
      </c>
      <c r="E2225" t="str">
        <f>_xlfn.XLOOKUP(D2225,Planilha2!A:A,Planilha2!B:B)</f>
        <v>CC RH</v>
      </c>
      <c r="F2225" s="2">
        <v>45359</v>
      </c>
      <c r="G2225" t="s">
        <v>2712</v>
      </c>
      <c r="H2225" s="10" t="s">
        <v>5799</v>
      </c>
      <c r="I2225" t="s">
        <v>2713</v>
      </c>
      <c r="J2225" t="s">
        <v>2714</v>
      </c>
      <c r="K2225" t="s">
        <v>1209</v>
      </c>
      <c r="L2225" t="str">
        <f t="shared" si="68"/>
        <v>Serviço</v>
      </c>
      <c r="M2225" t="s">
        <v>0</v>
      </c>
      <c r="N2225" t="s">
        <v>0</v>
      </c>
      <c r="O2225" t="s">
        <v>2165</v>
      </c>
      <c r="P2225">
        <v>1118</v>
      </c>
      <c r="Q2225" t="str">
        <f>_xlfn.XLOOKUP(P2225,Planilha1!$A$2:$A$3,Planilha1!$B$2:$B$3)</f>
        <v>Riocentro</v>
      </c>
      <c r="R2225" t="s">
        <v>0</v>
      </c>
      <c r="S2225" s="3">
        <v>3600</v>
      </c>
      <c r="T2225" t="s">
        <v>10</v>
      </c>
      <c r="U2225" s="3">
        <v>3600</v>
      </c>
      <c r="V2225" t="s">
        <v>10</v>
      </c>
      <c r="W2225" s="4">
        <v>1</v>
      </c>
      <c r="X2225" s="17">
        <f t="shared" si="69"/>
        <v>3600</v>
      </c>
      <c r="Y2225" t="s">
        <v>11</v>
      </c>
      <c r="Z2225" s="3">
        <v>1</v>
      </c>
      <c r="AA2225" s="3">
        <v>0</v>
      </c>
      <c r="AB2225" s="3">
        <v>0</v>
      </c>
      <c r="AC2225" s="5">
        <v>1640.95</v>
      </c>
      <c r="AD2225" s="4">
        <v>0</v>
      </c>
      <c r="AE2225" s="5">
        <v>1640.95</v>
      </c>
      <c r="AF2225" s="4">
        <v>1640.95</v>
      </c>
      <c r="AG2225" s="3">
        <v>1</v>
      </c>
      <c r="AH2225" s="4">
        <v>0</v>
      </c>
      <c r="AI2225" s="4">
        <v>0</v>
      </c>
      <c r="AJ2225" s="4">
        <v>0</v>
      </c>
      <c r="AK2225" s="4">
        <v>0</v>
      </c>
      <c r="AL2225" t="s">
        <v>3290</v>
      </c>
      <c r="AM2225" t="s">
        <v>13</v>
      </c>
    </row>
    <row r="2226" spans="1:39" x14ac:dyDescent="0.25">
      <c r="A2226" t="s">
        <v>2159</v>
      </c>
      <c r="B2226" t="s">
        <v>2160</v>
      </c>
      <c r="C2226" t="s">
        <v>3</v>
      </c>
      <c r="D2226" t="s">
        <v>2258</v>
      </c>
      <c r="E2226" t="str">
        <f>_xlfn.XLOOKUP(D2226,Planilha2!A:A,Planilha2!B:B)</f>
        <v>Arena RH</v>
      </c>
      <c r="F2226" s="2">
        <v>45359</v>
      </c>
      <c r="G2226" t="s">
        <v>2712</v>
      </c>
      <c r="H2226" s="10" t="s">
        <v>5799</v>
      </c>
      <c r="I2226" t="s">
        <v>2713</v>
      </c>
      <c r="J2226" t="s">
        <v>2714</v>
      </c>
      <c r="K2226" t="s">
        <v>1209</v>
      </c>
      <c r="L2226" t="str">
        <f t="shared" si="68"/>
        <v>Serviço</v>
      </c>
      <c r="M2226" t="s">
        <v>0</v>
      </c>
      <c r="N2226" t="s">
        <v>0</v>
      </c>
      <c r="O2226" t="s">
        <v>2165</v>
      </c>
      <c r="P2226">
        <v>2118</v>
      </c>
      <c r="Q2226" t="str">
        <f>_xlfn.XLOOKUP(P2226,Planilha1!$A$2:$A$3,Planilha1!$B$2:$B$3)</f>
        <v>Arena</v>
      </c>
      <c r="R2226" t="s">
        <v>0</v>
      </c>
      <c r="S2226" s="3">
        <v>2400</v>
      </c>
      <c r="T2226" t="s">
        <v>10</v>
      </c>
      <c r="U2226" s="3">
        <v>2400</v>
      </c>
      <c r="V2226" t="s">
        <v>10</v>
      </c>
      <c r="W2226" s="4">
        <v>1</v>
      </c>
      <c r="X2226" s="17">
        <f t="shared" si="69"/>
        <v>2400</v>
      </c>
      <c r="Y2226" t="s">
        <v>11</v>
      </c>
      <c r="Z2226" s="3">
        <v>1</v>
      </c>
      <c r="AA2226" s="3">
        <v>0</v>
      </c>
      <c r="AB2226" s="3">
        <v>0</v>
      </c>
      <c r="AC2226" s="5">
        <v>1724.46</v>
      </c>
      <c r="AD2226" s="4">
        <v>0</v>
      </c>
      <c r="AE2226" s="5">
        <v>1724.46</v>
      </c>
      <c r="AF2226" s="4">
        <v>1724.46</v>
      </c>
      <c r="AG2226" s="3">
        <v>1</v>
      </c>
      <c r="AH2226" s="4">
        <v>0</v>
      </c>
      <c r="AI2226" s="4">
        <v>0</v>
      </c>
      <c r="AJ2226" s="4">
        <v>0</v>
      </c>
      <c r="AK2226" s="4">
        <v>0</v>
      </c>
      <c r="AL2226" t="s">
        <v>3291</v>
      </c>
      <c r="AM2226" t="s">
        <v>13</v>
      </c>
    </row>
    <row r="2227" spans="1:39" x14ac:dyDescent="0.25">
      <c r="A2227" t="s">
        <v>2159</v>
      </c>
      <c r="B2227" t="s">
        <v>2160</v>
      </c>
      <c r="C2227" t="s">
        <v>3</v>
      </c>
      <c r="D2227" t="s">
        <v>2161</v>
      </c>
      <c r="E2227" t="str">
        <f>_xlfn.XLOOKUP(D2227,Planilha2!A:A,Planilha2!B:B)</f>
        <v>CC Manutençao</v>
      </c>
      <c r="F2227" s="2">
        <v>45362</v>
      </c>
      <c r="G2227" t="s">
        <v>2418</v>
      </c>
      <c r="H2227" s="10" t="s">
        <v>5761</v>
      </c>
      <c r="I2227" t="s">
        <v>3292</v>
      </c>
      <c r="J2227" t="s">
        <v>3293</v>
      </c>
      <c r="K2227" t="s">
        <v>1146</v>
      </c>
      <c r="L2227" t="str">
        <f t="shared" si="68"/>
        <v>Material</v>
      </c>
      <c r="M2227" t="s">
        <v>23</v>
      </c>
      <c r="N2227" t="s">
        <v>0</v>
      </c>
      <c r="O2227" t="s">
        <v>2165</v>
      </c>
      <c r="P2227">
        <v>1118</v>
      </c>
      <c r="Q2227" t="str">
        <f>_xlfn.XLOOKUP(P2227,Planilha1!$A$2:$A$3,Planilha1!$B$2:$B$3)</f>
        <v>Riocentro</v>
      </c>
      <c r="R2227" t="s">
        <v>2297</v>
      </c>
      <c r="S2227" s="3">
        <v>15</v>
      </c>
      <c r="T2227" t="s">
        <v>2317</v>
      </c>
      <c r="U2227" s="3">
        <v>15</v>
      </c>
      <c r="V2227" t="s">
        <v>2317</v>
      </c>
      <c r="W2227" s="4">
        <v>34.9</v>
      </c>
      <c r="X2227" s="17">
        <f t="shared" si="69"/>
        <v>523.5</v>
      </c>
      <c r="Y2227" t="s">
        <v>11</v>
      </c>
      <c r="Z2227" s="3">
        <v>1</v>
      </c>
      <c r="AA2227" s="3">
        <v>0</v>
      </c>
      <c r="AB2227" s="3">
        <v>0</v>
      </c>
      <c r="AC2227" s="3">
        <v>0</v>
      </c>
      <c r="AD2227" s="4">
        <v>0</v>
      </c>
      <c r="AE2227" s="3">
        <v>0</v>
      </c>
      <c r="AF2227" s="4">
        <v>0</v>
      </c>
      <c r="AG2227" s="3">
        <v>1</v>
      </c>
      <c r="AH2227" s="4">
        <v>0</v>
      </c>
      <c r="AI2227" s="4">
        <v>0</v>
      </c>
      <c r="AJ2227" s="4">
        <v>0</v>
      </c>
      <c r="AK2227" s="4">
        <v>0</v>
      </c>
      <c r="AL2227" t="s">
        <v>3294</v>
      </c>
      <c r="AM2227" t="s">
        <v>13</v>
      </c>
    </row>
    <row r="2228" spans="1:39" x14ac:dyDescent="0.25">
      <c r="A2228" t="s">
        <v>2178</v>
      </c>
      <c r="B2228" t="s">
        <v>2160</v>
      </c>
      <c r="C2228" t="s">
        <v>3</v>
      </c>
      <c r="D2228" t="s">
        <v>2161</v>
      </c>
      <c r="E2228" t="str">
        <f>_xlfn.XLOOKUP(D2228,Planilha2!A:A,Planilha2!B:B)</f>
        <v>CC Manutençao</v>
      </c>
      <c r="F2228" s="2">
        <v>45362</v>
      </c>
      <c r="G2228" t="s">
        <v>2418</v>
      </c>
      <c r="H2228" s="10" t="s">
        <v>5761</v>
      </c>
      <c r="I2228" t="s">
        <v>2511</v>
      </c>
      <c r="J2228" t="s">
        <v>2512</v>
      </c>
      <c r="K2228" t="s">
        <v>1146</v>
      </c>
      <c r="L2228" t="str">
        <f t="shared" si="68"/>
        <v>Material</v>
      </c>
      <c r="M2228" t="s">
        <v>0</v>
      </c>
      <c r="N2228" t="s">
        <v>0</v>
      </c>
      <c r="O2228" t="s">
        <v>2165</v>
      </c>
      <c r="P2228">
        <v>1118</v>
      </c>
      <c r="Q2228" t="str">
        <f>_xlfn.XLOOKUP(P2228,Planilha1!$A$2:$A$3,Planilha1!$B$2:$B$3)</f>
        <v>Riocentro</v>
      </c>
      <c r="R2228" t="s">
        <v>2297</v>
      </c>
      <c r="S2228" s="3">
        <v>30</v>
      </c>
      <c r="T2228" t="s">
        <v>210</v>
      </c>
      <c r="U2228" s="3">
        <v>30</v>
      </c>
      <c r="V2228" t="s">
        <v>210</v>
      </c>
      <c r="W2228" s="4">
        <v>37.9</v>
      </c>
      <c r="X2228" s="17">
        <f t="shared" si="69"/>
        <v>1137</v>
      </c>
      <c r="Y2228" t="s">
        <v>11</v>
      </c>
      <c r="Z2228" s="3">
        <v>1</v>
      </c>
      <c r="AA2228" s="3">
        <v>0</v>
      </c>
      <c r="AB2228" s="3">
        <v>0</v>
      </c>
      <c r="AC2228" s="3">
        <v>0</v>
      </c>
      <c r="AD2228" s="4">
        <v>0</v>
      </c>
      <c r="AE2228" s="3">
        <v>0</v>
      </c>
      <c r="AF2228" s="4">
        <v>0</v>
      </c>
      <c r="AG2228" s="3">
        <v>1</v>
      </c>
      <c r="AH2228" s="4">
        <v>0</v>
      </c>
      <c r="AI2228" s="4">
        <v>0</v>
      </c>
      <c r="AJ2228" s="4">
        <v>0</v>
      </c>
      <c r="AK2228" s="4">
        <v>0</v>
      </c>
      <c r="AL2228" t="s">
        <v>3294</v>
      </c>
      <c r="AM2228" t="s">
        <v>13</v>
      </c>
    </row>
    <row r="2229" spans="1:39" x14ac:dyDescent="0.25">
      <c r="A2229" t="s">
        <v>2159</v>
      </c>
      <c r="B2229" t="s">
        <v>2160</v>
      </c>
      <c r="C2229" t="s">
        <v>3</v>
      </c>
      <c r="D2229" t="s">
        <v>2161</v>
      </c>
      <c r="E2229" t="str">
        <f>_xlfn.XLOOKUP(D2229,Planilha2!A:A,Planilha2!B:B)</f>
        <v>CC Manutençao</v>
      </c>
      <c r="F2229" s="2">
        <v>45362</v>
      </c>
      <c r="G2229" t="s">
        <v>2581</v>
      </c>
      <c r="H2229" s="10" t="s">
        <v>5784</v>
      </c>
      <c r="I2229" t="s">
        <v>2951</v>
      </c>
      <c r="J2229" t="s">
        <v>2952</v>
      </c>
      <c r="K2229" t="s">
        <v>1146</v>
      </c>
      <c r="L2229" t="str">
        <f t="shared" si="68"/>
        <v>Material</v>
      </c>
      <c r="M2229" t="s">
        <v>0</v>
      </c>
      <c r="N2229" t="s">
        <v>0</v>
      </c>
      <c r="O2229" t="s">
        <v>2165</v>
      </c>
      <c r="P2229">
        <v>1118</v>
      </c>
      <c r="Q2229" t="str">
        <f>_xlfn.XLOOKUP(P2229,Planilha1!$A$2:$A$3,Planilha1!$B$2:$B$3)</f>
        <v>Riocentro</v>
      </c>
      <c r="R2229" t="s">
        <v>2297</v>
      </c>
      <c r="S2229" s="3">
        <v>50</v>
      </c>
      <c r="T2229" t="s">
        <v>210</v>
      </c>
      <c r="U2229" s="3">
        <v>50</v>
      </c>
      <c r="V2229" t="s">
        <v>210</v>
      </c>
      <c r="W2229" s="4">
        <v>724</v>
      </c>
      <c r="X2229" s="17">
        <f t="shared" si="69"/>
        <v>36200</v>
      </c>
      <c r="Y2229" t="s">
        <v>11</v>
      </c>
      <c r="Z2229" s="3">
        <v>1</v>
      </c>
      <c r="AA2229" s="3">
        <v>0</v>
      </c>
      <c r="AB2229" s="3">
        <v>0</v>
      </c>
      <c r="AC2229" s="3">
        <v>0</v>
      </c>
      <c r="AD2229" s="4">
        <v>0</v>
      </c>
      <c r="AE2229" s="3">
        <v>0</v>
      </c>
      <c r="AF2229" s="4">
        <v>0</v>
      </c>
      <c r="AG2229" s="3">
        <v>1</v>
      </c>
      <c r="AH2229" s="4">
        <v>0</v>
      </c>
      <c r="AI2229" s="4">
        <v>0</v>
      </c>
      <c r="AJ2229" s="4">
        <v>0</v>
      </c>
      <c r="AK2229" s="4">
        <v>0</v>
      </c>
      <c r="AL2229" t="s">
        <v>3295</v>
      </c>
      <c r="AM2229" t="s">
        <v>13</v>
      </c>
    </row>
    <row r="2230" spans="1:39" x14ac:dyDescent="0.25">
      <c r="A2230" t="s">
        <v>2178</v>
      </c>
      <c r="B2230" t="s">
        <v>2160</v>
      </c>
      <c r="C2230" t="s">
        <v>3</v>
      </c>
      <c r="D2230" t="s">
        <v>2161</v>
      </c>
      <c r="E2230" t="str">
        <f>_xlfn.XLOOKUP(D2230,Planilha2!A:A,Planilha2!B:B)</f>
        <v>CC Manutençao</v>
      </c>
      <c r="F2230" s="2">
        <v>45362</v>
      </c>
      <c r="G2230" t="s">
        <v>2581</v>
      </c>
      <c r="H2230" s="10" t="s">
        <v>5784</v>
      </c>
      <c r="I2230" t="s">
        <v>3296</v>
      </c>
      <c r="J2230" t="s">
        <v>3297</v>
      </c>
      <c r="K2230" t="s">
        <v>1164</v>
      </c>
      <c r="L2230" t="str">
        <f t="shared" si="68"/>
        <v>Material</v>
      </c>
      <c r="M2230" t="s">
        <v>0</v>
      </c>
      <c r="N2230" t="s">
        <v>0</v>
      </c>
      <c r="O2230" t="s">
        <v>2165</v>
      </c>
      <c r="P2230">
        <v>1118</v>
      </c>
      <c r="Q2230" t="str">
        <f>_xlfn.XLOOKUP(P2230,Planilha1!$A$2:$A$3,Planilha1!$B$2:$B$3)</f>
        <v>Riocentro</v>
      </c>
      <c r="R2230" t="s">
        <v>2297</v>
      </c>
      <c r="S2230" s="3">
        <v>12</v>
      </c>
      <c r="T2230" t="s">
        <v>3298</v>
      </c>
      <c r="U2230" s="3">
        <v>12</v>
      </c>
      <c r="V2230" t="s">
        <v>3298</v>
      </c>
      <c r="W2230" s="4">
        <v>9800</v>
      </c>
      <c r="X2230" s="17">
        <f t="shared" si="69"/>
        <v>117600</v>
      </c>
      <c r="Y2230" t="s">
        <v>11</v>
      </c>
      <c r="Z2230" s="3">
        <v>1</v>
      </c>
      <c r="AA2230" s="3">
        <v>0</v>
      </c>
      <c r="AB2230" s="3">
        <v>0</v>
      </c>
      <c r="AC2230" s="3">
        <v>0</v>
      </c>
      <c r="AD2230" s="4">
        <v>0</v>
      </c>
      <c r="AE2230" s="3">
        <v>0</v>
      </c>
      <c r="AF2230" s="4">
        <v>0</v>
      </c>
      <c r="AG2230" s="3">
        <v>1</v>
      </c>
      <c r="AH2230" s="4">
        <v>0</v>
      </c>
      <c r="AI2230" s="4">
        <v>0</v>
      </c>
      <c r="AJ2230" s="4">
        <v>0</v>
      </c>
      <c r="AK2230" s="4">
        <v>0</v>
      </c>
      <c r="AL2230" t="s">
        <v>3295</v>
      </c>
      <c r="AM2230" t="s">
        <v>13</v>
      </c>
    </row>
    <row r="2231" spans="1:39" x14ac:dyDescent="0.25">
      <c r="A2231" t="s">
        <v>2159</v>
      </c>
      <c r="B2231" t="s">
        <v>2160</v>
      </c>
      <c r="C2231" t="s">
        <v>3</v>
      </c>
      <c r="D2231" t="s">
        <v>2395</v>
      </c>
      <c r="E2231" t="str">
        <f>_xlfn.XLOOKUP(D2231,Planilha2!A:A,Planilha2!B:B)</f>
        <v>Arena Marketing</v>
      </c>
      <c r="F2231" s="2">
        <v>45362</v>
      </c>
      <c r="G2231" t="s">
        <v>46</v>
      </c>
      <c r="H2231" s="10" t="s">
        <v>46</v>
      </c>
      <c r="I2231" t="s">
        <v>2434</v>
      </c>
      <c r="J2231" t="s">
        <v>2435</v>
      </c>
      <c r="K2231" t="s">
        <v>1644</v>
      </c>
      <c r="L2231" t="str">
        <f t="shared" si="68"/>
        <v>Serviço</v>
      </c>
      <c r="M2231" t="s">
        <v>0</v>
      </c>
      <c r="N2231" t="s">
        <v>0</v>
      </c>
      <c r="O2231" t="s">
        <v>2165</v>
      </c>
      <c r="P2231">
        <v>2118</v>
      </c>
      <c r="Q2231" t="str">
        <f>_xlfn.XLOOKUP(P2231,Planilha1!$A$2:$A$3,Planilha1!$B$2:$B$3)</f>
        <v>Arena</v>
      </c>
      <c r="R2231" t="s">
        <v>0</v>
      </c>
      <c r="S2231" s="3">
        <v>1</v>
      </c>
      <c r="T2231" t="s">
        <v>10</v>
      </c>
      <c r="U2231" s="3">
        <v>1</v>
      </c>
      <c r="V2231" t="s">
        <v>10</v>
      </c>
      <c r="W2231" s="4">
        <v>1356.3</v>
      </c>
      <c r="X2231" s="17">
        <f t="shared" si="69"/>
        <v>1356.3</v>
      </c>
      <c r="Y2231" t="s">
        <v>11</v>
      </c>
      <c r="Z2231" s="3">
        <v>1</v>
      </c>
      <c r="AA2231" s="3">
        <v>0</v>
      </c>
      <c r="AB2231" s="3">
        <v>0</v>
      </c>
      <c r="AC2231" s="3">
        <v>0</v>
      </c>
      <c r="AD2231" s="4">
        <v>0</v>
      </c>
      <c r="AE2231" s="3">
        <v>0</v>
      </c>
      <c r="AF2231" s="4">
        <v>0</v>
      </c>
      <c r="AG2231" s="3">
        <v>1</v>
      </c>
      <c r="AH2231" s="4">
        <v>0</v>
      </c>
      <c r="AI2231" s="4">
        <v>0</v>
      </c>
      <c r="AJ2231" s="4">
        <v>0</v>
      </c>
      <c r="AK2231" s="4">
        <v>0</v>
      </c>
      <c r="AL2231" t="s">
        <v>3299</v>
      </c>
      <c r="AM2231" t="s">
        <v>13</v>
      </c>
    </row>
    <row r="2232" spans="1:39" x14ac:dyDescent="0.25">
      <c r="A2232" t="s">
        <v>2159</v>
      </c>
      <c r="B2232" t="s">
        <v>2160</v>
      </c>
      <c r="C2232" t="s">
        <v>3</v>
      </c>
      <c r="D2232" t="s">
        <v>2161</v>
      </c>
      <c r="E2232" t="str">
        <f>_xlfn.XLOOKUP(D2232,Planilha2!A:A,Planilha2!B:B)</f>
        <v>CC Manutençao</v>
      </c>
      <c r="F2232" s="2">
        <v>45362</v>
      </c>
      <c r="G2232" t="s">
        <v>32</v>
      </c>
      <c r="H2232" s="10" t="s">
        <v>5592</v>
      </c>
      <c r="I2232" t="s">
        <v>40</v>
      </c>
      <c r="J2232" t="s">
        <v>2267</v>
      </c>
      <c r="K2232" t="s">
        <v>8</v>
      </c>
      <c r="L2232" t="str">
        <f t="shared" si="68"/>
        <v>Serviço</v>
      </c>
      <c r="M2232" t="s">
        <v>0</v>
      </c>
      <c r="N2232" t="s">
        <v>0</v>
      </c>
      <c r="O2232" t="s">
        <v>2165</v>
      </c>
      <c r="P2232">
        <v>1118</v>
      </c>
      <c r="Q2232" t="str">
        <f>_xlfn.XLOOKUP(P2232,Planilha1!$A$2:$A$3,Planilha1!$B$2:$B$3)</f>
        <v>Riocentro</v>
      </c>
      <c r="R2232" t="s">
        <v>0</v>
      </c>
      <c r="S2232" s="3">
        <v>1</v>
      </c>
      <c r="T2232" t="s">
        <v>10</v>
      </c>
      <c r="U2232" s="3">
        <v>1</v>
      </c>
      <c r="V2232" t="s">
        <v>10</v>
      </c>
      <c r="W2232" s="4">
        <v>3900</v>
      </c>
      <c r="X2232" s="17">
        <f t="shared" si="69"/>
        <v>3900</v>
      </c>
      <c r="Y2232" t="s">
        <v>11</v>
      </c>
      <c r="Z2232" s="3">
        <v>1</v>
      </c>
      <c r="AA2232" s="3">
        <v>0</v>
      </c>
      <c r="AB2232" s="3">
        <v>0</v>
      </c>
      <c r="AC2232" s="3">
        <v>0</v>
      </c>
      <c r="AD2232" s="4">
        <v>0</v>
      </c>
      <c r="AE2232" s="3">
        <v>0</v>
      </c>
      <c r="AF2232" s="4">
        <v>0</v>
      </c>
      <c r="AG2232" s="3">
        <v>1</v>
      </c>
      <c r="AH2232" s="4">
        <v>0</v>
      </c>
      <c r="AI2232" s="4">
        <v>0</v>
      </c>
      <c r="AJ2232" s="4">
        <v>0</v>
      </c>
      <c r="AK2232" s="4">
        <v>0</v>
      </c>
      <c r="AL2232" t="s">
        <v>3300</v>
      </c>
      <c r="AM2232" t="s">
        <v>13</v>
      </c>
    </row>
    <row r="2233" spans="1:39" x14ac:dyDescent="0.25">
      <c r="A2233" t="s">
        <v>2159</v>
      </c>
      <c r="B2233" t="s">
        <v>2160</v>
      </c>
      <c r="C2233" t="s">
        <v>3</v>
      </c>
      <c r="D2233" t="s">
        <v>2241</v>
      </c>
      <c r="E2233" t="str">
        <f>_xlfn.XLOOKUP(D2233,Planilha2!A:A,Planilha2!B:B)</f>
        <v>CC Marketing</v>
      </c>
      <c r="F2233" s="2">
        <v>45362</v>
      </c>
      <c r="G2233" t="s">
        <v>2565</v>
      </c>
      <c r="H2233" s="10" t="s">
        <v>5783</v>
      </c>
      <c r="I2233" t="s">
        <v>2566</v>
      </c>
      <c r="J2233" t="s">
        <v>2567</v>
      </c>
      <c r="K2233" t="s">
        <v>1164</v>
      </c>
      <c r="L2233" t="str">
        <f t="shared" si="68"/>
        <v>Material</v>
      </c>
      <c r="M2233" t="s">
        <v>0</v>
      </c>
      <c r="N2233" t="s">
        <v>0</v>
      </c>
      <c r="O2233" t="s">
        <v>2165</v>
      </c>
      <c r="P2233">
        <v>1118</v>
      </c>
      <c r="Q2233" t="str">
        <f>_xlfn.XLOOKUP(P2233,Planilha1!$A$2:$A$3,Planilha1!$B$2:$B$3)</f>
        <v>Riocentro</v>
      </c>
      <c r="R2233" t="s">
        <v>0</v>
      </c>
      <c r="S2233" s="3">
        <v>1</v>
      </c>
      <c r="T2233" t="s">
        <v>210</v>
      </c>
      <c r="U2233" s="3">
        <v>1</v>
      </c>
      <c r="V2233" t="s">
        <v>210</v>
      </c>
      <c r="W2233" s="4">
        <v>7048</v>
      </c>
      <c r="X2233" s="17">
        <f t="shared" si="69"/>
        <v>7048</v>
      </c>
      <c r="Y2233" t="s">
        <v>11</v>
      </c>
      <c r="Z2233" s="3">
        <v>1</v>
      </c>
      <c r="AA2233" s="3">
        <v>0</v>
      </c>
      <c r="AB2233" s="3">
        <v>0</v>
      </c>
      <c r="AC2233" s="3">
        <v>0</v>
      </c>
      <c r="AD2233" s="4">
        <v>0</v>
      </c>
      <c r="AE2233" s="3">
        <v>0</v>
      </c>
      <c r="AF2233" s="4">
        <v>0</v>
      </c>
      <c r="AG2233" s="3">
        <v>1</v>
      </c>
      <c r="AH2233" s="4">
        <v>0</v>
      </c>
      <c r="AI2233" s="4">
        <v>0</v>
      </c>
      <c r="AJ2233" s="4">
        <v>0</v>
      </c>
      <c r="AK2233" s="4">
        <v>0</v>
      </c>
      <c r="AL2233" t="s">
        <v>3301</v>
      </c>
      <c r="AM2233" t="s">
        <v>13</v>
      </c>
    </row>
    <row r="2234" spans="1:39" x14ac:dyDescent="0.25">
      <c r="A2234" t="s">
        <v>2159</v>
      </c>
      <c r="B2234" t="s">
        <v>2160</v>
      </c>
      <c r="C2234" t="s">
        <v>3</v>
      </c>
      <c r="D2234" t="s">
        <v>2161</v>
      </c>
      <c r="E2234" t="str">
        <f>_xlfn.XLOOKUP(D2234,Planilha2!A:A,Planilha2!B:B)</f>
        <v>CC Manutençao</v>
      </c>
      <c r="F2234" s="2">
        <v>45363</v>
      </c>
      <c r="G2234" t="s">
        <v>750</v>
      </c>
      <c r="H2234" s="10" t="s">
        <v>5636</v>
      </c>
      <c r="I2234" t="s">
        <v>2431</v>
      </c>
      <c r="J2234" t="s">
        <v>2432</v>
      </c>
      <c r="K2234" t="s">
        <v>8</v>
      </c>
      <c r="L2234" t="str">
        <f t="shared" si="68"/>
        <v>Serviço</v>
      </c>
      <c r="M2234" t="s">
        <v>0</v>
      </c>
      <c r="N2234" t="s">
        <v>0</v>
      </c>
      <c r="O2234" t="s">
        <v>2165</v>
      </c>
      <c r="P2234">
        <v>1118</v>
      </c>
      <c r="Q2234" t="str">
        <f>_xlfn.XLOOKUP(P2234,Planilha1!$A$2:$A$3,Planilha1!$B$2:$B$3)</f>
        <v>Riocentro</v>
      </c>
      <c r="R2234" t="s">
        <v>0</v>
      </c>
      <c r="S2234" s="3">
        <v>1</v>
      </c>
      <c r="T2234" t="s">
        <v>10</v>
      </c>
      <c r="U2234" s="3">
        <v>1</v>
      </c>
      <c r="V2234" t="s">
        <v>10</v>
      </c>
      <c r="W2234" s="4">
        <v>2920</v>
      </c>
      <c r="X2234" s="17">
        <f t="shared" si="69"/>
        <v>2920</v>
      </c>
      <c r="Y2234" t="s">
        <v>11</v>
      </c>
      <c r="Z2234" s="3">
        <v>1</v>
      </c>
      <c r="AA2234" s="3">
        <v>0</v>
      </c>
      <c r="AB2234" s="3">
        <v>0</v>
      </c>
      <c r="AC2234" s="3">
        <v>0</v>
      </c>
      <c r="AD2234" s="4">
        <v>0</v>
      </c>
      <c r="AE2234" s="3">
        <v>0</v>
      </c>
      <c r="AF2234" s="4">
        <v>0</v>
      </c>
      <c r="AG2234" s="3">
        <v>1</v>
      </c>
      <c r="AH2234" s="4">
        <v>0</v>
      </c>
      <c r="AI2234" s="4">
        <v>0</v>
      </c>
      <c r="AJ2234" s="4">
        <v>0</v>
      </c>
      <c r="AK2234" s="4">
        <v>0</v>
      </c>
      <c r="AL2234" t="s">
        <v>3302</v>
      </c>
      <c r="AM2234" t="s">
        <v>13</v>
      </c>
    </row>
    <row r="2235" spans="1:39" x14ac:dyDescent="0.25">
      <c r="A2235" t="s">
        <v>2159</v>
      </c>
      <c r="B2235" t="s">
        <v>2160</v>
      </c>
      <c r="C2235" t="s">
        <v>3</v>
      </c>
      <c r="D2235" t="s">
        <v>2519</v>
      </c>
      <c r="E2235" t="str">
        <f>_xlfn.XLOOKUP(D2235,Planilha2!A:A,Planilha2!B:B)</f>
        <v>Arena Juridíco</v>
      </c>
      <c r="F2235" s="2">
        <v>45363</v>
      </c>
      <c r="G2235" t="s">
        <v>3303</v>
      </c>
      <c r="H2235" s="10" t="s">
        <v>5978</v>
      </c>
      <c r="I2235" t="s">
        <v>3304</v>
      </c>
      <c r="J2235" t="s">
        <v>3305</v>
      </c>
      <c r="K2235" t="s">
        <v>3306</v>
      </c>
      <c r="L2235" t="str">
        <f t="shared" si="68"/>
        <v>Serviço</v>
      </c>
      <c r="M2235" t="s">
        <v>0</v>
      </c>
      <c r="N2235" t="s">
        <v>0</v>
      </c>
      <c r="O2235" t="s">
        <v>2165</v>
      </c>
      <c r="P2235">
        <v>2118</v>
      </c>
      <c r="Q2235" t="str">
        <f>_xlfn.XLOOKUP(P2235,Planilha1!$A$2:$A$3,Planilha1!$B$2:$B$3)</f>
        <v>Arena</v>
      </c>
      <c r="R2235" t="s">
        <v>0</v>
      </c>
      <c r="S2235" s="3">
        <v>1</v>
      </c>
      <c r="T2235" t="s">
        <v>10</v>
      </c>
      <c r="U2235" s="3">
        <v>1</v>
      </c>
      <c r="V2235" t="s">
        <v>10</v>
      </c>
      <c r="W2235" s="4">
        <v>1800</v>
      </c>
      <c r="X2235" s="17">
        <f t="shared" si="69"/>
        <v>1800</v>
      </c>
      <c r="Y2235" t="s">
        <v>11</v>
      </c>
      <c r="Z2235" s="3">
        <v>1</v>
      </c>
      <c r="AA2235" s="3">
        <v>0</v>
      </c>
      <c r="AB2235" s="3">
        <v>0</v>
      </c>
      <c r="AC2235" s="3">
        <v>0</v>
      </c>
      <c r="AD2235" s="4">
        <v>0</v>
      </c>
      <c r="AE2235" s="3">
        <v>0</v>
      </c>
      <c r="AF2235" s="4">
        <v>0</v>
      </c>
      <c r="AG2235" s="3">
        <v>1</v>
      </c>
      <c r="AH2235" s="4">
        <v>0</v>
      </c>
      <c r="AI2235" s="4">
        <v>0</v>
      </c>
      <c r="AJ2235" s="4">
        <v>0</v>
      </c>
      <c r="AK2235" s="4">
        <v>0</v>
      </c>
      <c r="AL2235" t="s">
        <v>3307</v>
      </c>
      <c r="AM2235" t="s">
        <v>13</v>
      </c>
    </row>
    <row r="2236" spans="1:39" x14ac:dyDescent="0.25">
      <c r="A2236" t="s">
        <v>2159</v>
      </c>
      <c r="B2236" t="s">
        <v>2160</v>
      </c>
      <c r="C2236" t="s">
        <v>3</v>
      </c>
      <c r="D2236" t="s">
        <v>2234</v>
      </c>
      <c r="E2236" t="str">
        <f>_xlfn.XLOOKUP(D2236,Planilha2!A:A,Planilha2!B:B)</f>
        <v>Arena Operações</v>
      </c>
      <c r="F2236" s="2">
        <v>45363</v>
      </c>
      <c r="G2236" t="s">
        <v>3308</v>
      </c>
      <c r="H2236" s="10" t="s">
        <v>5979</v>
      </c>
      <c r="I2236" t="s">
        <v>3309</v>
      </c>
      <c r="J2236" t="s">
        <v>3310</v>
      </c>
      <c r="K2236" t="s">
        <v>1164</v>
      </c>
      <c r="L2236" t="str">
        <f t="shared" si="68"/>
        <v>Material</v>
      </c>
      <c r="M2236" t="s">
        <v>0</v>
      </c>
      <c r="N2236" t="s">
        <v>0</v>
      </c>
      <c r="O2236" t="s">
        <v>2165</v>
      </c>
      <c r="P2236">
        <v>2118</v>
      </c>
      <c r="Q2236" t="str">
        <f>_xlfn.XLOOKUP(P2236,Planilha1!$A$2:$A$3,Planilha1!$B$2:$B$3)</f>
        <v>Arena</v>
      </c>
      <c r="R2236" t="s">
        <v>0</v>
      </c>
      <c r="S2236" s="3">
        <v>100</v>
      </c>
      <c r="T2236" t="s">
        <v>210</v>
      </c>
      <c r="U2236" s="3">
        <v>100</v>
      </c>
      <c r="V2236" t="s">
        <v>210</v>
      </c>
      <c r="W2236" s="4">
        <v>110</v>
      </c>
      <c r="X2236" s="17">
        <f t="shared" si="69"/>
        <v>11000</v>
      </c>
      <c r="Y2236" t="s">
        <v>11</v>
      </c>
      <c r="Z2236" s="3">
        <v>1</v>
      </c>
      <c r="AA2236" s="3">
        <v>0</v>
      </c>
      <c r="AB2236" s="3">
        <v>0</v>
      </c>
      <c r="AC2236" s="3">
        <v>0</v>
      </c>
      <c r="AD2236" s="4">
        <v>0</v>
      </c>
      <c r="AE2236" s="3">
        <v>0</v>
      </c>
      <c r="AF2236" s="4">
        <v>0</v>
      </c>
      <c r="AG2236" s="3">
        <v>1</v>
      </c>
      <c r="AH2236" s="4">
        <v>0</v>
      </c>
      <c r="AI2236" s="4">
        <v>0</v>
      </c>
      <c r="AJ2236" s="4">
        <v>0</v>
      </c>
      <c r="AK2236" s="4">
        <v>0</v>
      </c>
      <c r="AL2236" t="s">
        <v>3311</v>
      </c>
      <c r="AM2236" t="s">
        <v>13</v>
      </c>
    </row>
    <row r="2237" spans="1:39" x14ac:dyDescent="0.25">
      <c r="A2237" t="s">
        <v>2178</v>
      </c>
      <c r="B2237" t="s">
        <v>2160</v>
      </c>
      <c r="C2237" t="s">
        <v>3</v>
      </c>
      <c r="D2237" t="s">
        <v>2234</v>
      </c>
      <c r="E2237" t="str">
        <f>_xlfn.XLOOKUP(D2237,Planilha2!A:A,Planilha2!B:B)</f>
        <v>Arena Operações</v>
      </c>
      <c r="F2237" s="2">
        <v>45363</v>
      </c>
      <c r="G2237" t="s">
        <v>3308</v>
      </c>
      <c r="H2237" s="10" t="s">
        <v>5979</v>
      </c>
      <c r="I2237" t="s">
        <v>3309</v>
      </c>
      <c r="J2237" t="s">
        <v>3310</v>
      </c>
      <c r="K2237" t="s">
        <v>1164</v>
      </c>
      <c r="L2237" t="str">
        <f t="shared" si="68"/>
        <v>Material</v>
      </c>
      <c r="M2237" t="s">
        <v>0</v>
      </c>
      <c r="N2237" t="s">
        <v>0</v>
      </c>
      <c r="O2237" t="s">
        <v>2165</v>
      </c>
      <c r="P2237">
        <v>2118</v>
      </c>
      <c r="Q2237" t="str">
        <f>_xlfn.XLOOKUP(P2237,Planilha1!$A$2:$A$3,Planilha1!$B$2:$B$3)</f>
        <v>Arena</v>
      </c>
      <c r="R2237" t="s">
        <v>0</v>
      </c>
      <c r="S2237" s="3">
        <v>100</v>
      </c>
      <c r="T2237" t="s">
        <v>210</v>
      </c>
      <c r="U2237" s="3">
        <v>100</v>
      </c>
      <c r="V2237" t="s">
        <v>210</v>
      </c>
      <c r="W2237" s="4">
        <v>116</v>
      </c>
      <c r="X2237" s="17">
        <f t="shared" si="69"/>
        <v>11600</v>
      </c>
      <c r="Y2237" t="s">
        <v>11</v>
      </c>
      <c r="Z2237" s="3">
        <v>1</v>
      </c>
      <c r="AA2237" s="3">
        <v>0</v>
      </c>
      <c r="AB2237" s="3">
        <v>0</v>
      </c>
      <c r="AC2237" s="3">
        <v>0</v>
      </c>
      <c r="AD2237" s="4">
        <v>0</v>
      </c>
      <c r="AE2237" s="3">
        <v>0</v>
      </c>
      <c r="AF2237" s="4">
        <v>0</v>
      </c>
      <c r="AG2237" s="3">
        <v>1</v>
      </c>
      <c r="AH2237" s="4">
        <v>0</v>
      </c>
      <c r="AI2237" s="4">
        <v>0</v>
      </c>
      <c r="AJ2237" s="4">
        <v>0</v>
      </c>
      <c r="AK2237" s="4">
        <v>0</v>
      </c>
      <c r="AL2237" t="s">
        <v>3311</v>
      </c>
      <c r="AM2237" t="s">
        <v>13</v>
      </c>
    </row>
    <row r="2238" spans="1:39" x14ac:dyDescent="0.25">
      <c r="A2238" t="s">
        <v>2159</v>
      </c>
      <c r="B2238" t="s">
        <v>2160</v>
      </c>
      <c r="C2238" t="s">
        <v>3</v>
      </c>
      <c r="D2238" t="s">
        <v>2393</v>
      </c>
      <c r="E2238" t="str">
        <f>_xlfn.XLOOKUP(D2238,Planilha2!A:A,Planilha2!B:B)</f>
        <v>CC Impostos</v>
      </c>
      <c r="F2238" s="2">
        <v>45363</v>
      </c>
      <c r="G2238" t="s">
        <v>3312</v>
      </c>
      <c r="H2238" s="10" t="s">
        <v>5843</v>
      </c>
      <c r="I2238" t="s">
        <v>3313</v>
      </c>
      <c r="J2238" t="s">
        <v>3314</v>
      </c>
      <c r="K2238" t="s">
        <v>8</v>
      </c>
      <c r="L2238" t="str">
        <f t="shared" si="68"/>
        <v>Serviço</v>
      </c>
      <c r="M2238" t="s">
        <v>0</v>
      </c>
      <c r="N2238" t="s">
        <v>0</v>
      </c>
      <c r="O2238" t="s">
        <v>2165</v>
      </c>
      <c r="P2238">
        <v>1118</v>
      </c>
      <c r="Q2238" t="str">
        <f>_xlfn.XLOOKUP(P2238,Planilha1!$A$2:$A$3,Planilha1!$B$2:$B$3)</f>
        <v>Riocentro</v>
      </c>
      <c r="R2238" t="s">
        <v>0</v>
      </c>
      <c r="S2238" s="3">
        <v>700</v>
      </c>
      <c r="T2238" t="s">
        <v>210</v>
      </c>
      <c r="U2238" s="3">
        <v>700</v>
      </c>
      <c r="V2238" t="s">
        <v>210</v>
      </c>
      <c r="W2238" s="4">
        <v>1</v>
      </c>
      <c r="X2238" s="17">
        <f t="shared" si="69"/>
        <v>700</v>
      </c>
      <c r="Y2238" t="s">
        <v>11</v>
      </c>
      <c r="Z2238" s="3">
        <v>1</v>
      </c>
      <c r="AA2238" s="3">
        <v>0</v>
      </c>
      <c r="AB2238" s="3">
        <v>0</v>
      </c>
      <c r="AC2238" s="3">
        <v>700</v>
      </c>
      <c r="AD2238" s="4">
        <v>0</v>
      </c>
      <c r="AE2238" s="3">
        <v>700</v>
      </c>
      <c r="AF2238" s="4">
        <v>700</v>
      </c>
      <c r="AG2238" s="3">
        <v>1</v>
      </c>
      <c r="AH2238" s="4">
        <v>0</v>
      </c>
      <c r="AI2238" s="4">
        <v>0</v>
      </c>
      <c r="AJ2238" s="4">
        <v>0</v>
      </c>
      <c r="AK2238" s="4">
        <v>0</v>
      </c>
      <c r="AL2238" t="s">
        <v>3315</v>
      </c>
      <c r="AM2238" t="s">
        <v>13</v>
      </c>
    </row>
    <row r="2239" spans="1:39" x14ac:dyDescent="0.25">
      <c r="A2239" t="s">
        <v>2159</v>
      </c>
      <c r="B2239" t="s">
        <v>2160</v>
      </c>
      <c r="C2239" t="s">
        <v>3</v>
      </c>
      <c r="D2239" t="s">
        <v>2388</v>
      </c>
      <c r="E2239" t="str">
        <f>_xlfn.XLOOKUP(D2239,Planilha2!A:A,Planilha2!B:B)</f>
        <v>Arena Impostos</v>
      </c>
      <c r="F2239" s="2">
        <v>45363</v>
      </c>
      <c r="G2239" t="s">
        <v>3312</v>
      </c>
      <c r="H2239" s="10" t="s">
        <v>5843</v>
      </c>
      <c r="I2239" t="s">
        <v>3313</v>
      </c>
      <c r="J2239" t="s">
        <v>3314</v>
      </c>
      <c r="K2239" t="s">
        <v>8</v>
      </c>
      <c r="L2239" t="str">
        <f t="shared" si="68"/>
        <v>Serviço</v>
      </c>
      <c r="M2239" t="s">
        <v>0</v>
      </c>
      <c r="N2239" t="s">
        <v>0</v>
      </c>
      <c r="O2239" t="s">
        <v>2165</v>
      </c>
      <c r="P2239">
        <v>2118</v>
      </c>
      <c r="Q2239" t="str">
        <f>_xlfn.XLOOKUP(P2239,Planilha1!$A$2:$A$3,Planilha1!$B$2:$B$3)</f>
        <v>Arena</v>
      </c>
      <c r="R2239" t="s">
        <v>0</v>
      </c>
      <c r="S2239" s="3">
        <v>700</v>
      </c>
      <c r="T2239" t="s">
        <v>210</v>
      </c>
      <c r="U2239" s="3">
        <v>700</v>
      </c>
      <c r="V2239" t="s">
        <v>210</v>
      </c>
      <c r="W2239" s="4">
        <v>1</v>
      </c>
      <c r="X2239" s="17">
        <f t="shared" si="69"/>
        <v>700</v>
      </c>
      <c r="Y2239" t="s">
        <v>11</v>
      </c>
      <c r="Z2239" s="3">
        <v>1</v>
      </c>
      <c r="AA2239" s="3">
        <v>0</v>
      </c>
      <c r="AB2239" s="3">
        <v>0</v>
      </c>
      <c r="AC2239" s="3">
        <v>700</v>
      </c>
      <c r="AD2239" s="4">
        <v>0</v>
      </c>
      <c r="AE2239" s="3">
        <v>700</v>
      </c>
      <c r="AF2239" s="4">
        <v>700</v>
      </c>
      <c r="AG2239" s="3">
        <v>1</v>
      </c>
      <c r="AH2239" s="4">
        <v>0</v>
      </c>
      <c r="AI2239" s="4">
        <v>0</v>
      </c>
      <c r="AJ2239" s="4">
        <v>0</v>
      </c>
      <c r="AK2239" s="4">
        <v>0</v>
      </c>
      <c r="AL2239" t="s">
        <v>3316</v>
      </c>
      <c r="AM2239" t="s">
        <v>13</v>
      </c>
    </row>
    <row r="2240" spans="1:39" x14ac:dyDescent="0.25">
      <c r="A2240" t="s">
        <v>2159</v>
      </c>
      <c r="B2240" t="s">
        <v>2160</v>
      </c>
      <c r="C2240" t="s">
        <v>3</v>
      </c>
      <c r="D2240" t="s">
        <v>2161</v>
      </c>
      <c r="E2240" t="str">
        <f>_xlfn.XLOOKUP(D2240,Planilha2!A:A,Planilha2!B:B)</f>
        <v>CC Manutençao</v>
      </c>
      <c r="F2240" s="2">
        <v>45363</v>
      </c>
      <c r="G2240" t="s">
        <v>3317</v>
      </c>
      <c r="H2240" s="10" t="s">
        <v>5844</v>
      </c>
      <c r="I2240" t="s">
        <v>2374</v>
      </c>
      <c r="J2240" t="s">
        <v>2375</v>
      </c>
      <c r="K2240" t="s">
        <v>8</v>
      </c>
      <c r="L2240" t="str">
        <f t="shared" si="68"/>
        <v>Serviço</v>
      </c>
      <c r="M2240" t="s">
        <v>0</v>
      </c>
      <c r="N2240" t="s">
        <v>0</v>
      </c>
      <c r="O2240" t="s">
        <v>2165</v>
      </c>
      <c r="P2240">
        <v>1118</v>
      </c>
      <c r="Q2240" t="str">
        <f>_xlfn.XLOOKUP(P2240,Planilha1!$A$2:$A$3,Planilha1!$B$2:$B$3)</f>
        <v>Riocentro</v>
      </c>
      <c r="R2240" t="s">
        <v>0</v>
      </c>
      <c r="S2240" s="3">
        <v>1</v>
      </c>
      <c r="T2240" t="s">
        <v>10</v>
      </c>
      <c r="U2240" s="3">
        <v>1</v>
      </c>
      <c r="V2240" t="s">
        <v>10</v>
      </c>
      <c r="W2240" s="4">
        <v>8430</v>
      </c>
      <c r="X2240" s="17">
        <f t="shared" si="69"/>
        <v>8430</v>
      </c>
      <c r="Y2240" t="s">
        <v>11</v>
      </c>
      <c r="Z2240" s="3">
        <v>1</v>
      </c>
      <c r="AA2240" s="3">
        <v>0</v>
      </c>
      <c r="AB2240" s="3">
        <v>0</v>
      </c>
      <c r="AC2240" s="3">
        <v>0</v>
      </c>
      <c r="AD2240" s="4">
        <v>0</v>
      </c>
      <c r="AE2240" s="3">
        <v>0</v>
      </c>
      <c r="AF2240" s="4">
        <v>0</v>
      </c>
      <c r="AG2240" s="3">
        <v>1</v>
      </c>
      <c r="AH2240" s="4">
        <v>0</v>
      </c>
      <c r="AI2240" s="4">
        <v>0</v>
      </c>
      <c r="AJ2240" s="4">
        <v>0</v>
      </c>
      <c r="AK2240" s="4">
        <v>0</v>
      </c>
      <c r="AL2240" t="s">
        <v>3318</v>
      </c>
      <c r="AM2240" t="s">
        <v>13</v>
      </c>
    </row>
    <row r="2241" spans="1:39" x14ac:dyDescent="0.25">
      <c r="A2241" t="s">
        <v>2159</v>
      </c>
      <c r="B2241" t="s">
        <v>2160</v>
      </c>
      <c r="C2241" t="s">
        <v>3</v>
      </c>
      <c r="D2241" t="s">
        <v>2519</v>
      </c>
      <c r="E2241" t="str">
        <f>_xlfn.XLOOKUP(D2241,Planilha2!A:A,Planilha2!B:B)</f>
        <v>Arena Juridíco</v>
      </c>
      <c r="F2241" s="2">
        <v>45363</v>
      </c>
      <c r="G2241" t="s">
        <v>2635</v>
      </c>
      <c r="H2241" s="10" t="s">
        <v>5792</v>
      </c>
      <c r="I2241" t="s">
        <v>2253</v>
      </c>
      <c r="J2241" t="s">
        <v>2254</v>
      </c>
      <c r="K2241" t="s">
        <v>2255</v>
      </c>
      <c r="L2241" t="str">
        <f t="shared" si="68"/>
        <v>Serviço</v>
      </c>
      <c r="M2241" t="s">
        <v>0</v>
      </c>
      <c r="N2241" t="s">
        <v>0</v>
      </c>
      <c r="O2241" t="s">
        <v>2165</v>
      </c>
      <c r="P2241">
        <v>2118</v>
      </c>
      <c r="Q2241" t="str">
        <f>_xlfn.XLOOKUP(P2241,Planilha1!$A$2:$A$3,Planilha1!$B$2:$B$3)</f>
        <v>Arena</v>
      </c>
      <c r="R2241" t="s">
        <v>0</v>
      </c>
      <c r="S2241" s="3">
        <v>1751</v>
      </c>
      <c r="T2241" t="s">
        <v>10</v>
      </c>
      <c r="U2241" s="3">
        <v>1751</v>
      </c>
      <c r="V2241" t="s">
        <v>10</v>
      </c>
      <c r="W2241" s="4">
        <v>1</v>
      </c>
      <c r="X2241" s="17">
        <f t="shared" si="69"/>
        <v>1751</v>
      </c>
      <c r="Y2241" t="s">
        <v>11</v>
      </c>
      <c r="Z2241" s="3">
        <v>1</v>
      </c>
      <c r="AA2241" s="3">
        <v>0</v>
      </c>
      <c r="AB2241" s="3">
        <v>0</v>
      </c>
      <c r="AC2241" s="3">
        <v>0</v>
      </c>
      <c r="AD2241" s="4">
        <v>0</v>
      </c>
      <c r="AE2241" s="3">
        <v>0</v>
      </c>
      <c r="AF2241" s="4">
        <v>0</v>
      </c>
      <c r="AG2241" s="3">
        <v>1</v>
      </c>
      <c r="AH2241" s="4">
        <v>0</v>
      </c>
      <c r="AI2241" s="4">
        <v>0</v>
      </c>
      <c r="AJ2241" s="4">
        <v>0</v>
      </c>
      <c r="AK2241" s="4">
        <v>0</v>
      </c>
      <c r="AL2241" t="s">
        <v>3319</v>
      </c>
      <c r="AM2241" t="s">
        <v>13</v>
      </c>
    </row>
    <row r="2242" spans="1:39" x14ac:dyDescent="0.25">
      <c r="A2242" t="s">
        <v>2159</v>
      </c>
      <c r="B2242" t="s">
        <v>2160</v>
      </c>
      <c r="C2242" t="s">
        <v>3</v>
      </c>
      <c r="D2242" t="s">
        <v>2251</v>
      </c>
      <c r="E2242" t="str">
        <f>_xlfn.XLOOKUP(D2242,Planilha2!A:A,Planilha2!B:B)</f>
        <v>CC Juridíco</v>
      </c>
      <c r="F2242" s="2">
        <v>45363</v>
      </c>
      <c r="G2242" t="s">
        <v>2635</v>
      </c>
      <c r="H2242" s="10" t="s">
        <v>5792</v>
      </c>
      <c r="I2242" t="s">
        <v>2253</v>
      </c>
      <c r="J2242" t="s">
        <v>2254</v>
      </c>
      <c r="K2242" t="s">
        <v>2255</v>
      </c>
      <c r="L2242" t="str">
        <f t="shared" si="68"/>
        <v>Serviço</v>
      </c>
      <c r="M2242" t="s">
        <v>0</v>
      </c>
      <c r="N2242" t="s">
        <v>0</v>
      </c>
      <c r="O2242" t="s">
        <v>2165</v>
      </c>
      <c r="P2242">
        <v>1118</v>
      </c>
      <c r="Q2242" t="str">
        <f>_xlfn.XLOOKUP(P2242,Planilha1!$A$2:$A$3,Planilha1!$B$2:$B$3)</f>
        <v>Riocentro</v>
      </c>
      <c r="R2242" t="s">
        <v>0</v>
      </c>
      <c r="S2242" s="3">
        <v>334</v>
      </c>
      <c r="T2242" t="s">
        <v>10</v>
      </c>
      <c r="U2242" s="3">
        <v>334</v>
      </c>
      <c r="V2242" t="s">
        <v>10</v>
      </c>
      <c r="W2242" s="4">
        <v>1</v>
      </c>
      <c r="X2242" s="17">
        <f t="shared" si="69"/>
        <v>334</v>
      </c>
      <c r="Y2242" t="s">
        <v>11</v>
      </c>
      <c r="Z2242" s="3">
        <v>1</v>
      </c>
      <c r="AA2242" s="3">
        <v>0</v>
      </c>
      <c r="AB2242" s="3">
        <v>0</v>
      </c>
      <c r="AC2242" s="3">
        <v>0</v>
      </c>
      <c r="AD2242" s="4">
        <v>0</v>
      </c>
      <c r="AE2242" s="3">
        <v>0</v>
      </c>
      <c r="AF2242" s="4">
        <v>0</v>
      </c>
      <c r="AG2242" s="3">
        <v>1</v>
      </c>
      <c r="AH2242" s="4">
        <v>0</v>
      </c>
      <c r="AI2242" s="4">
        <v>0</v>
      </c>
      <c r="AJ2242" s="4">
        <v>0</v>
      </c>
      <c r="AK2242" s="4">
        <v>0</v>
      </c>
      <c r="AL2242" t="s">
        <v>3320</v>
      </c>
      <c r="AM2242" t="s">
        <v>13</v>
      </c>
    </row>
    <row r="2243" spans="1:39" x14ac:dyDescent="0.25">
      <c r="A2243" t="s">
        <v>2159</v>
      </c>
      <c r="B2243" t="s">
        <v>2160</v>
      </c>
      <c r="C2243" t="s">
        <v>3</v>
      </c>
      <c r="D2243" t="s">
        <v>2161</v>
      </c>
      <c r="E2243" t="str">
        <f>_xlfn.XLOOKUP(D2243,Planilha2!A:A,Planilha2!B:B)</f>
        <v>CC Manutençao</v>
      </c>
      <c r="F2243" s="2">
        <v>45363</v>
      </c>
      <c r="G2243" t="s">
        <v>2269</v>
      </c>
      <c r="H2243" s="10" t="s">
        <v>5742</v>
      </c>
      <c r="I2243" t="s">
        <v>2933</v>
      </c>
      <c r="J2243" t="s">
        <v>2934</v>
      </c>
      <c r="K2243" t="s">
        <v>1146</v>
      </c>
      <c r="L2243" t="str">
        <f t="shared" ref="L2243:L2306" si="70">IF(LEFT(K2243,1)="s","Serviço",IF(LEFT(K2243,1)="l","Locação","Material"))</f>
        <v>Material</v>
      </c>
      <c r="M2243" t="s">
        <v>0</v>
      </c>
      <c r="N2243" t="s">
        <v>0</v>
      </c>
      <c r="O2243" t="s">
        <v>2165</v>
      </c>
      <c r="P2243">
        <v>1118</v>
      </c>
      <c r="Q2243" t="str">
        <f>_xlfn.XLOOKUP(P2243,Planilha1!$A$2:$A$3,Planilha1!$B$2:$B$3)</f>
        <v>Riocentro</v>
      </c>
      <c r="R2243" t="s">
        <v>2297</v>
      </c>
      <c r="S2243" s="3">
        <v>3</v>
      </c>
      <c r="T2243" t="s">
        <v>2935</v>
      </c>
      <c r="U2243" s="3">
        <v>3</v>
      </c>
      <c r="V2243" t="s">
        <v>2935</v>
      </c>
      <c r="W2243" s="4">
        <v>330</v>
      </c>
      <c r="X2243" s="17">
        <f t="shared" ref="X2243:X2306" si="71">W2243*S2243/Z2243</f>
        <v>990</v>
      </c>
      <c r="Y2243" t="s">
        <v>11</v>
      </c>
      <c r="Z2243" s="3">
        <v>1</v>
      </c>
      <c r="AA2243" s="3">
        <v>0</v>
      </c>
      <c r="AB2243" s="3">
        <v>0</v>
      </c>
      <c r="AC2243" s="3">
        <v>0</v>
      </c>
      <c r="AD2243" s="4">
        <v>0</v>
      </c>
      <c r="AE2243" s="3">
        <v>0</v>
      </c>
      <c r="AF2243" s="4">
        <v>0</v>
      </c>
      <c r="AG2243" s="3">
        <v>1</v>
      </c>
      <c r="AH2243" s="4">
        <v>0</v>
      </c>
      <c r="AI2243" s="4">
        <v>0</v>
      </c>
      <c r="AJ2243" s="4">
        <v>0</v>
      </c>
      <c r="AK2243" s="4">
        <v>0</v>
      </c>
      <c r="AL2243" t="s">
        <v>3321</v>
      </c>
      <c r="AM2243" t="s">
        <v>13</v>
      </c>
    </row>
    <row r="2244" spans="1:39" x14ac:dyDescent="0.25">
      <c r="A2244" t="s">
        <v>2178</v>
      </c>
      <c r="B2244" t="s">
        <v>2160</v>
      </c>
      <c r="C2244" t="s">
        <v>3</v>
      </c>
      <c r="D2244" t="s">
        <v>2161</v>
      </c>
      <c r="E2244" t="str">
        <f>_xlfn.XLOOKUP(D2244,Planilha2!A:A,Planilha2!B:B)</f>
        <v>CC Manutençao</v>
      </c>
      <c r="F2244" s="2">
        <v>45363</v>
      </c>
      <c r="G2244" t="s">
        <v>2269</v>
      </c>
      <c r="H2244" s="10" t="s">
        <v>5742</v>
      </c>
      <c r="I2244" t="s">
        <v>3322</v>
      </c>
      <c r="J2244" t="s">
        <v>3323</v>
      </c>
      <c r="K2244" t="s">
        <v>2277</v>
      </c>
      <c r="L2244" t="str">
        <f t="shared" si="70"/>
        <v>Material</v>
      </c>
      <c r="M2244" t="s">
        <v>0</v>
      </c>
      <c r="N2244" t="s">
        <v>0</v>
      </c>
      <c r="O2244" t="s">
        <v>2165</v>
      </c>
      <c r="P2244">
        <v>1118</v>
      </c>
      <c r="Q2244" t="str">
        <f>_xlfn.XLOOKUP(P2244,Planilha1!$A$2:$A$3,Planilha1!$B$2:$B$3)</f>
        <v>Riocentro</v>
      </c>
      <c r="R2244" t="s">
        <v>2297</v>
      </c>
      <c r="S2244" s="3">
        <v>1</v>
      </c>
      <c r="T2244" t="s">
        <v>2505</v>
      </c>
      <c r="U2244" s="3">
        <v>1</v>
      </c>
      <c r="V2244" t="s">
        <v>2505</v>
      </c>
      <c r="W2244" s="4">
        <v>270</v>
      </c>
      <c r="X2244" s="17">
        <f t="shared" si="71"/>
        <v>270</v>
      </c>
      <c r="Y2244" t="s">
        <v>11</v>
      </c>
      <c r="Z2244" s="3">
        <v>1</v>
      </c>
      <c r="AA2244" s="3">
        <v>0</v>
      </c>
      <c r="AB2244" s="3">
        <v>0</v>
      </c>
      <c r="AC2244" s="3">
        <v>0</v>
      </c>
      <c r="AD2244" s="4">
        <v>0</v>
      </c>
      <c r="AE2244" s="3">
        <v>0</v>
      </c>
      <c r="AF2244" s="4">
        <v>0</v>
      </c>
      <c r="AG2244" s="3">
        <v>1</v>
      </c>
      <c r="AH2244" s="4">
        <v>0</v>
      </c>
      <c r="AI2244" s="4">
        <v>0</v>
      </c>
      <c r="AJ2244" s="4">
        <v>0</v>
      </c>
      <c r="AK2244" s="4">
        <v>0</v>
      </c>
      <c r="AL2244" t="s">
        <v>3321</v>
      </c>
      <c r="AM2244" t="s">
        <v>13</v>
      </c>
    </row>
    <row r="2245" spans="1:39" x14ac:dyDescent="0.25">
      <c r="A2245" t="s">
        <v>2182</v>
      </c>
      <c r="B2245" t="s">
        <v>2160</v>
      </c>
      <c r="C2245" t="s">
        <v>3</v>
      </c>
      <c r="D2245" t="s">
        <v>2161</v>
      </c>
      <c r="E2245" t="str">
        <f>_xlfn.XLOOKUP(D2245,Planilha2!A:A,Planilha2!B:B)</f>
        <v>CC Manutençao</v>
      </c>
      <c r="F2245" s="2">
        <v>45363</v>
      </c>
      <c r="G2245" t="s">
        <v>2269</v>
      </c>
      <c r="H2245" s="10" t="s">
        <v>5742</v>
      </c>
      <c r="I2245" t="s">
        <v>3324</v>
      </c>
      <c r="J2245" t="s">
        <v>3325</v>
      </c>
      <c r="K2245" t="s">
        <v>2277</v>
      </c>
      <c r="L2245" t="str">
        <f t="shared" si="70"/>
        <v>Material</v>
      </c>
      <c r="M2245" t="s">
        <v>0</v>
      </c>
      <c r="N2245" t="s">
        <v>0</v>
      </c>
      <c r="O2245" t="s">
        <v>2165</v>
      </c>
      <c r="P2245">
        <v>1118</v>
      </c>
      <c r="Q2245" t="str">
        <f>_xlfn.XLOOKUP(P2245,Planilha1!$A$2:$A$3,Planilha1!$B$2:$B$3)</f>
        <v>Riocentro</v>
      </c>
      <c r="R2245" t="s">
        <v>2297</v>
      </c>
      <c r="S2245" s="3">
        <v>1</v>
      </c>
      <c r="T2245" t="s">
        <v>210</v>
      </c>
      <c r="U2245" s="3">
        <v>1</v>
      </c>
      <c r="V2245" t="s">
        <v>210</v>
      </c>
      <c r="W2245" s="4">
        <v>145</v>
      </c>
      <c r="X2245" s="17">
        <f t="shared" si="71"/>
        <v>145</v>
      </c>
      <c r="Y2245" t="s">
        <v>11</v>
      </c>
      <c r="Z2245" s="3">
        <v>1</v>
      </c>
      <c r="AA2245" s="3">
        <v>0</v>
      </c>
      <c r="AB2245" s="3">
        <v>0</v>
      </c>
      <c r="AC2245" s="3">
        <v>0</v>
      </c>
      <c r="AD2245" s="4">
        <v>0</v>
      </c>
      <c r="AE2245" s="3">
        <v>0</v>
      </c>
      <c r="AF2245" s="4">
        <v>0</v>
      </c>
      <c r="AG2245" s="3">
        <v>1</v>
      </c>
      <c r="AH2245" s="4">
        <v>0</v>
      </c>
      <c r="AI2245" s="4">
        <v>0</v>
      </c>
      <c r="AJ2245" s="4">
        <v>0</v>
      </c>
      <c r="AK2245" s="4">
        <v>0</v>
      </c>
      <c r="AL2245" t="s">
        <v>3321</v>
      </c>
      <c r="AM2245" t="s">
        <v>13</v>
      </c>
    </row>
    <row r="2246" spans="1:39" x14ac:dyDescent="0.25">
      <c r="A2246" t="s">
        <v>2159</v>
      </c>
      <c r="B2246" t="s">
        <v>2160</v>
      </c>
      <c r="C2246" t="s">
        <v>3</v>
      </c>
      <c r="D2246" t="s">
        <v>2161</v>
      </c>
      <c r="E2246" t="str">
        <f>_xlfn.XLOOKUP(D2246,Planilha2!A:A,Planilha2!B:B)</f>
        <v>CC Manutençao</v>
      </c>
      <c r="F2246" s="2">
        <v>45363</v>
      </c>
      <c r="G2246" t="s">
        <v>2581</v>
      </c>
      <c r="H2246" s="10" t="s">
        <v>5784</v>
      </c>
      <c r="I2246" t="s">
        <v>3326</v>
      </c>
      <c r="J2246" t="s">
        <v>3327</v>
      </c>
      <c r="K2246" t="s">
        <v>1146</v>
      </c>
      <c r="L2246" t="str">
        <f t="shared" si="70"/>
        <v>Material</v>
      </c>
      <c r="M2246" t="s">
        <v>0</v>
      </c>
      <c r="N2246" t="s">
        <v>0</v>
      </c>
      <c r="O2246" t="s">
        <v>2165</v>
      </c>
      <c r="P2246">
        <v>1118</v>
      </c>
      <c r="Q2246" t="str">
        <f>_xlfn.XLOOKUP(P2246,Planilha1!$A$2:$A$3,Planilha1!$B$2:$B$3)</f>
        <v>Riocentro</v>
      </c>
      <c r="R2246" t="s">
        <v>2297</v>
      </c>
      <c r="S2246" s="3">
        <v>14</v>
      </c>
      <c r="T2246" t="s">
        <v>210</v>
      </c>
      <c r="U2246" s="3">
        <v>14</v>
      </c>
      <c r="V2246" t="s">
        <v>210</v>
      </c>
      <c r="W2246" s="4">
        <v>936.4</v>
      </c>
      <c r="X2246" s="17">
        <f t="shared" si="71"/>
        <v>13109.6</v>
      </c>
      <c r="Y2246" t="s">
        <v>11</v>
      </c>
      <c r="Z2246" s="3">
        <v>1</v>
      </c>
      <c r="AA2246" s="3">
        <v>0</v>
      </c>
      <c r="AB2246" s="3">
        <v>0</v>
      </c>
      <c r="AC2246" s="3">
        <v>0</v>
      </c>
      <c r="AD2246" s="4">
        <v>0</v>
      </c>
      <c r="AE2246" s="3">
        <v>0</v>
      </c>
      <c r="AF2246" s="4">
        <v>0</v>
      </c>
      <c r="AG2246" s="3">
        <v>1</v>
      </c>
      <c r="AH2246" s="4">
        <v>0</v>
      </c>
      <c r="AI2246" s="4">
        <v>0</v>
      </c>
      <c r="AJ2246" s="4">
        <v>0</v>
      </c>
      <c r="AK2246" s="4">
        <v>0</v>
      </c>
      <c r="AL2246" t="s">
        <v>3328</v>
      </c>
      <c r="AM2246" t="s">
        <v>13</v>
      </c>
    </row>
    <row r="2247" spans="1:39" x14ac:dyDescent="0.25">
      <c r="A2247" t="s">
        <v>2159</v>
      </c>
      <c r="B2247" t="s">
        <v>2160</v>
      </c>
      <c r="C2247" t="s">
        <v>3</v>
      </c>
      <c r="D2247" t="s">
        <v>2167</v>
      </c>
      <c r="E2247" t="str">
        <f>_xlfn.XLOOKUP(D2247,Planilha2!A:A,Planilha2!B:B)</f>
        <v>Arena Adm.</v>
      </c>
      <c r="F2247" s="2">
        <v>45363</v>
      </c>
      <c r="G2247" t="s">
        <v>2441</v>
      </c>
      <c r="H2247" s="10" t="s">
        <v>5765</v>
      </c>
      <c r="I2247" t="s">
        <v>2442</v>
      </c>
      <c r="J2247" t="s">
        <v>2443</v>
      </c>
      <c r="K2247" t="s">
        <v>8</v>
      </c>
      <c r="L2247" t="str">
        <f t="shared" si="70"/>
        <v>Serviço</v>
      </c>
      <c r="M2247" t="s">
        <v>0</v>
      </c>
      <c r="N2247" t="s">
        <v>0</v>
      </c>
      <c r="O2247" t="s">
        <v>2165</v>
      </c>
      <c r="P2247">
        <v>2118</v>
      </c>
      <c r="Q2247" t="str">
        <f>_xlfn.XLOOKUP(P2247,Planilha1!$A$2:$A$3,Planilha1!$B$2:$B$3)</f>
        <v>Arena</v>
      </c>
      <c r="R2247" t="s">
        <v>0</v>
      </c>
      <c r="S2247" s="3">
        <v>1</v>
      </c>
      <c r="T2247" t="s">
        <v>10</v>
      </c>
      <c r="U2247" s="3">
        <v>1</v>
      </c>
      <c r="V2247" t="s">
        <v>10</v>
      </c>
      <c r="W2247" s="4">
        <v>1253.83</v>
      </c>
      <c r="X2247" s="17">
        <f t="shared" si="71"/>
        <v>1253.83</v>
      </c>
      <c r="Y2247" t="s">
        <v>11</v>
      </c>
      <c r="Z2247" s="3">
        <v>1</v>
      </c>
      <c r="AA2247" s="3">
        <v>0</v>
      </c>
      <c r="AB2247" s="3">
        <v>0</v>
      </c>
      <c r="AC2247" s="3">
        <v>0</v>
      </c>
      <c r="AD2247" s="4">
        <v>0</v>
      </c>
      <c r="AE2247" s="3">
        <v>0</v>
      </c>
      <c r="AF2247" s="4">
        <v>0</v>
      </c>
      <c r="AG2247" s="3">
        <v>1</v>
      </c>
      <c r="AH2247" s="4">
        <v>0</v>
      </c>
      <c r="AI2247" s="4">
        <v>0</v>
      </c>
      <c r="AJ2247" s="4">
        <v>0</v>
      </c>
      <c r="AK2247" s="4">
        <v>0</v>
      </c>
      <c r="AL2247" t="s">
        <v>3329</v>
      </c>
      <c r="AM2247" t="s">
        <v>13</v>
      </c>
    </row>
    <row r="2248" spans="1:39" x14ac:dyDescent="0.25">
      <c r="A2248" t="s">
        <v>2159</v>
      </c>
      <c r="B2248" t="s">
        <v>2160</v>
      </c>
      <c r="C2248" t="s">
        <v>3</v>
      </c>
      <c r="D2248" t="s">
        <v>2161</v>
      </c>
      <c r="E2248" t="str">
        <f>_xlfn.XLOOKUP(D2248,Planilha2!A:A,Planilha2!B:B)</f>
        <v>CC Manutençao</v>
      </c>
      <c r="F2248" s="2">
        <v>45363</v>
      </c>
      <c r="G2248" t="s">
        <v>2309</v>
      </c>
      <c r="H2248" s="10" t="s">
        <v>5748</v>
      </c>
      <c r="I2248" t="s">
        <v>3330</v>
      </c>
      <c r="J2248" t="s">
        <v>3331</v>
      </c>
      <c r="K2248" t="s">
        <v>1146</v>
      </c>
      <c r="L2248" t="str">
        <f t="shared" si="70"/>
        <v>Material</v>
      </c>
      <c r="M2248" t="s">
        <v>0</v>
      </c>
      <c r="N2248" t="s">
        <v>0</v>
      </c>
      <c r="O2248" t="s">
        <v>2165</v>
      </c>
      <c r="P2248">
        <v>1118</v>
      </c>
      <c r="Q2248" t="str">
        <f>_xlfn.XLOOKUP(P2248,Planilha1!$A$2:$A$3,Planilha1!$B$2:$B$3)</f>
        <v>Riocentro</v>
      </c>
      <c r="R2248" t="s">
        <v>2297</v>
      </c>
      <c r="S2248" s="3">
        <v>15</v>
      </c>
      <c r="T2248" t="s">
        <v>210</v>
      </c>
      <c r="U2248" s="3">
        <v>15</v>
      </c>
      <c r="V2248" t="s">
        <v>210</v>
      </c>
      <c r="W2248" s="4">
        <v>15</v>
      </c>
      <c r="X2248" s="17">
        <f t="shared" si="71"/>
        <v>225</v>
      </c>
      <c r="Y2248" t="s">
        <v>11</v>
      </c>
      <c r="Z2248" s="3">
        <v>1</v>
      </c>
      <c r="AA2248" s="3">
        <v>0</v>
      </c>
      <c r="AB2248" s="3">
        <v>0</v>
      </c>
      <c r="AC2248" s="3">
        <v>0</v>
      </c>
      <c r="AD2248" s="4">
        <v>0</v>
      </c>
      <c r="AE2248" s="3">
        <v>0</v>
      </c>
      <c r="AF2248" s="4">
        <v>0</v>
      </c>
      <c r="AG2248" s="3">
        <v>1</v>
      </c>
      <c r="AH2248" s="4">
        <v>0</v>
      </c>
      <c r="AI2248" s="4">
        <v>0</v>
      </c>
      <c r="AJ2248" s="4">
        <v>0</v>
      </c>
      <c r="AK2248" s="4">
        <v>0</v>
      </c>
      <c r="AL2248" t="s">
        <v>3332</v>
      </c>
      <c r="AM2248" t="s">
        <v>13</v>
      </c>
    </row>
    <row r="2249" spans="1:39" x14ac:dyDescent="0.25">
      <c r="A2249" t="s">
        <v>2178</v>
      </c>
      <c r="B2249" t="s">
        <v>2160</v>
      </c>
      <c r="C2249" t="s">
        <v>3</v>
      </c>
      <c r="D2249" t="s">
        <v>2161</v>
      </c>
      <c r="E2249" t="str">
        <f>_xlfn.XLOOKUP(D2249,Planilha2!A:A,Planilha2!B:B)</f>
        <v>CC Manutençao</v>
      </c>
      <c r="F2249" s="2">
        <v>45363</v>
      </c>
      <c r="G2249" t="s">
        <v>2309</v>
      </c>
      <c r="H2249" s="10" t="s">
        <v>5748</v>
      </c>
      <c r="I2249" t="s">
        <v>3333</v>
      </c>
      <c r="J2249" t="s">
        <v>3334</v>
      </c>
      <c r="K2249" t="s">
        <v>1146</v>
      </c>
      <c r="L2249" t="str">
        <f t="shared" si="70"/>
        <v>Material</v>
      </c>
      <c r="M2249" t="s">
        <v>0</v>
      </c>
      <c r="N2249" t="s">
        <v>0</v>
      </c>
      <c r="O2249" t="s">
        <v>2165</v>
      </c>
      <c r="P2249">
        <v>1118</v>
      </c>
      <c r="Q2249" t="str">
        <f>_xlfn.XLOOKUP(P2249,Planilha1!$A$2:$A$3,Planilha1!$B$2:$B$3)</f>
        <v>Riocentro</v>
      </c>
      <c r="R2249" t="s">
        <v>2297</v>
      </c>
      <c r="S2249" s="3">
        <v>6</v>
      </c>
      <c r="T2249" t="s">
        <v>210</v>
      </c>
      <c r="U2249" s="3">
        <v>6</v>
      </c>
      <c r="V2249" t="s">
        <v>210</v>
      </c>
      <c r="W2249" s="4">
        <v>32.1</v>
      </c>
      <c r="X2249" s="17">
        <f t="shared" si="71"/>
        <v>192.60000000000002</v>
      </c>
      <c r="Y2249" t="s">
        <v>11</v>
      </c>
      <c r="Z2249" s="3">
        <v>1</v>
      </c>
      <c r="AA2249" s="3">
        <v>0</v>
      </c>
      <c r="AB2249" s="3">
        <v>0</v>
      </c>
      <c r="AC2249" s="3">
        <v>0</v>
      </c>
      <c r="AD2249" s="4">
        <v>0</v>
      </c>
      <c r="AE2249" s="3">
        <v>0</v>
      </c>
      <c r="AF2249" s="4">
        <v>0</v>
      </c>
      <c r="AG2249" s="3">
        <v>1</v>
      </c>
      <c r="AH2249" s="4">
        <v>0</v>
      </c>
      <c r="AI2249" s="4">
        <v>0</v>
      </c>
      <c r="AJ2249" s="4">
        <v>0</v>
      </c>
      <c r="AK2249" s="4">
        <v>0</v>
      </c>
      <c r="AL2249" t="s">
        <v>3332</v>
      </c>
      <c r="AM2249" t="s">
        <v>13</v>
      </c>
    </row>
    <row r="2250" spans="1:39" x14ac:dyDescent="0.25">
      <c r="A2250" t="s">
        <v>2182</v>
      </c>
      <c r="B2250" t="s">
        <v>2160</v>
      </c>
      <c r="C2250" t="s">
        <v>3</v>
      </c>
      <c r="D2250" t="s">
        <v>2161</v>
      </c>
      <c r="E2250" t="str">
        <f>_xlfn.XLOOKUP(D2250,Planilha2!A:A,Planilha2!B:B)</f>
        <v>CC Manutençao</v>
      </c>
      <c r="F2250" s="2">
        <v>45363</v>
      </c>
      <c r="G2250" t="s">
        <v>2309</v>
      </c>
      <c r="H2250" s="10" t="s">
        <v>5748</v>
      </c>
      <c r="I2250" t="s">
        <v>3335</v>
      </c>
      <c r="J2250" t="s">
        <v>3336</v>
      </c>
      <c r="K2250" t="s">
        <v>1146</v>
      </c>
      <c r="L2250" t="str">
        <f t="shared" si="70"/>
        <v>Material</v>
      </c>
      <c r="M2250" t="s">
        <v>0</v>
      </c>
      <c r="N2250" t="s">
        <v>0</v>
      </c>
      <c r="O2250" t="s">
        <v>2165</v>
      </c>
      <c r="P2250">
        <v>1118</v>
      </c>
      <c r="Q2250" t="str">
        <f>_xlfn.XLOOKUP(P2250,Planilha1!$A$2:$A$3,Planilha1!$B$2:$B$3)</f>
        <v>Riocentro</v>
      </c>
      <c r="R2250" t="s">
        <v>2297</v>
      </c>
      <c r="S2250" s="3">
        <v>15</v>
      </c>
      <c r="T2250" t="s">
        <v>210</v>
      </c>
      <c r="U2250" s="3">
        <v>15</v>
      </c>
      <c r="V2250" t="s">
        <v>210</v>
      </c>
      <c r="W2250" s="4">
        <v>14</v>
      </c>
      <c r="X2250" s="17">
        <f t="shared" si="71"/>
        <v>210</v>
      </c>
      <c r="Y2250" t="s">
        <v>11</v>
      </c>
      <c r="Z2250" s="3">
        <v>1</v>
      </c>
      <c r="AA2250" s="3">
        <v>0</v>
      </c>
      <c r="AB2250" s="3">
        <v>0</v>
      </c>
      <c r="AC2250" s="3">
        <v>0</v>
      </c>
      <c r="AD2250" s="4">
        <v>0</v>
      </c>
      <c r="AE2250" s="3">
        <v>0</v>
      </c>
      <c r="AF2250" s="4">
        <v>0</v>
      </c>
      <c r="AG2250" s="3">
        <v>1</v>
      </c>
      <c r="AH2250" s="4">
        <v>0</v>
      </c>
      <c r="AI2250" s="4">
        <v>0</v>
      </c>
      <c r="AJ2250" s="4">
        <v>0</v>
      </c>
      <c r="AK2250" s="4">
        <v>0</v>
      </c>
      <c r="AL2250" t="s">
        <v>3332</v>
      </c>
      <c r="AM2250" t="s">
        <v>13</v>
      </c>
    </row>
    <row r="2251" spans="1:39" x14ac:dyDescent="0.25">
      <c r="A2251" t="s">
        <v>2178</v>
      </c>
      <c r="B2251" t="s">
        <v>2160</v>
      </c>
      <c r="C2251" t="s">
        <v>3</v>
      </c>
      <c r="D2251" t="s">
        <v>2161</v>
      </c>
      <c r="E2251" t="str">
        <f>_xlfn.XLOOKUP(D2251,Planilha2!A:A,Planilha2!B:B)</f>
        <v>CC Manutençao</v>
      </c>
      <c r="F2251" s="2">
        <v>45363</v>
      </c>
      <c r="G2251" t="s">
        <v>2309</v>
      </c>
      <c r="H2251" s="10" t="s">
        <v>5748</v>
      </c>
      <c r="I2251" t="s">
        <v>3337</v>
      </c>
      <c r="J2251" t="s">
        <v>3338</v>
      </c>
      <c r="K2251" t="s">
        <v>1146</v>
      </c>
      <c r="L2251" t="str">
        <f t="shared" si="70"/>
        <v>Material</v>
      </c>
      <c r="M2251" t="s">
        <v>0</v>
      </c>
      <c r="N2251" t="s">
        <v>0</v>
      </c>
      <c r="O2251" t="s">
        <v>2165</v>
      </c>
      <c r="P2251">
        <v>1118</v>
      </c>
      <c r="Q2251" t="str">
        <f>_xlfn.XLOOKUP(P2251,Planilha1!$A$2:$A$3,Planilha1!$B$2:$B$3)</f>
        <v>Riocentro</v>
      </c>
      <c r="R2251" t="s">
        <v>2297</v>
      </c>
      <c r="S2251" s="3">
        <v>10</v>
      </c>
      <c r="T2251" t="s">
        <v>210</v>
      </c>
      <c r="U2251" s="3">
        <v>10</v>
      </c>
      <c r="V2251" t="s">
        <v>210</v>
      </c>
      <c r="W2251" s="4">
        <v>22.25</v>
      </c>
      <c r="X2251" s="17">
        <f t="shared" si="71"/>
        <v>222.5</v>
      </c>
      <c r="Y2251" t="s">
        <v>11</v>
      </c>
      <c r="Z2251" s="3">
        <v>1</v>
      </c>
      <c r="AA2251" s="3">
        <v>0</v>
      </c>
      <c r="AB2251" s="3">
        <v>0</v>
      </c>
      <c r="AC2251" s="3">
        <v>0</v>
      </c>
      <c r="AD2251" s="4">
        <v>0</v>
      </c>
      <c r="AE2251" s="3">
        <v>0</v>
      </c>
      <c r="AF2251" s="4">
        <v>0</v>
      </c>
      <c r="AG2251" s="3">
        <v>1</v>
      </c>
      <c r="AH2251" s="4">
        <v>0</v>
      </c>
      <c r="AI2251" s="4">
        <v>0</v>
      </c>
      <c r="AJ2251" s="4">
        <v>0</v>
      </c>
      <c r="AK2251" s="4">
        <v>0</v>
      </c>
      <c r="AL2251" t="s">
        <v>3339</v>
      </c>
      <c r="AM2251" t="s">
        <v>13</v>
      </c>
    </row>
    <row r="2252" spans="1:39" x14ac:dyDescent="0.25">
      <c r="A2252" t="s">
        <v>2182</v>
      </c>
      <c r="B2252" t="s">
        <v>2160</v>
      </c>
      <c r="C2252" t="s">
        <v>3</v>
      </c>
      <c r="D2252" t="s">
        <v>2161</v>
      </c>
      <c r="E2252" t="str">
        <f>_xlfn.XLOOKUP(D2252,Planilha2!A:A,Planilha2!B:B)</f>
        <v>CC Manutençao</v>
      </c>
      <c r="F2252" s="2">
        <v>45363</v>
      </c>
      <c r="G2252" t="s">
        <v>2309</v>
      </c>
      <c r="H2252" s="10" t="s">
        <v>5748</v>
      </c>
      <c r="I2252" t="s">
        <v>3340</v>
      </c>
      <c r="J2252" t="s">
        <v>3341</v>
      </c>
      <c r="K2252" t="s">
        <v>2473</v>
      </c>
      <c r="L2252" t="str">
        <f t="shared" si="70"/>
        <v>Material</v>
      </c>
      <c r="M2252" t="s">
        <v>0</v>
      </c>
      <c r="N2252" t="s">
        <v>0</v>
      </c>
      <c r="O2252" t="s">
        <v>2165</v>
      </c>
      <c r="P2252">
        <v>1118</v>
      </c>
      <c r="Q2252" t="str">
        <f>_xlfn.XLOOKUP(P2252,Planilha1!$A$2:$A$3,Planilha1!$B$2:$B$3)</f>
        <v>Riocentro</v>
      </c>
      <c r="R2252" t="s">
        <v>2297</v>
      </c>
      <c r="S2252" s="3">
        <v>15</v>
      </c>
      <c r="T2252" t="s">
        <v>210</v>
      </c>
      <c r="U2252" s="3">
        <v>15</v>
      </c>
      <c r="V2252" t="s">
        <v>210</v>
      </c>
      <c r="W2252" s="4">
        <v>4.4000000000000004</v>
      </c>
      <c r="X2252" s="17">
        <f t="shared" si="71"/>
        <v>66</v>
      </c>
      <c r="Y2252" t="s">
        <v>11</v>
      </c>
      <c r="Z2252" s="3">
        <v>1</v>
      </c>
      <c r="AA2252" s="3">
        <v>0</v>
      </c>
      <c r="AB2252" s="3">
        <v>0</v>
      </c>
      <c r="AC2252" s="3">
        <v>0</v>
      </c>
      <c r="AD2252" s="4">
        <v>0</v>
      </c>
      <c r="AE2252" s="3">
        <v>0</v>
      </c>
      <c r="AF2252" s="4">
        <v>0</v>
      </c>
      <c r="AG2252" s="3">
        <v>1</v>
      </c>
      <c r="AH2252" s="4">
        <v>0</v>
      </c>
      <c r="AI2252" s="4">
        <v>0</v>
      </c>
      <c r="AJ2252" s="4">
        <v>0</v>
      </c>
      <c r="AK2252" s="4">
        <v>0</v>
      </c>
      <c r="AL2252" t="s">
        <v>3339</v>
      </c>
      <c r="AM2252" t="s">
        <v>13</v>
      </c>
    </row>
    <row r="2253" spans="1:39" x14ac:dyDescent="0.25">
      <c r="A2253" t="s">
        <v>2159</v>
      </c>
      <c r="B2253" t="s">
        <v>2160</v>
      </c>
      <c r="C2253" t="s">
        <v>3</v>
      </c>
      <c r="D2253" t="s">
        <v>2161</v>
      </c>
      <c r="E2253" t="str">
        <f>_xlfn.XLOOKUP(D2253,Planilha2!A:A,Planilha2!B:B)</f>
        <v>CC Manutençao</v>
      </c>
      <c r="F2253" s="2">
        <v>45363</v>
      </c>
      <c r="G2253" t="s">
        <v>2630</v>
      </c>
      <c r="H2253" s="10" t="s">
        <v>5791</v>
      </c>
      <c r="I2253" t="s">
        <v>3342</v>
      </c>
      <c r="J2253" t="s">
        <v>3343</v>
      </c>
      <c r="K2253" t="s">
        <v>1146</v>
      </c>
      <c r="L2253" t="str">
        <f t="shared" si="70"/>
        <v>Material</v>
      </c>
      <c r="M2253" t="s">
        <v>0</v>
      </c>
      <c r="N2253" t="s">
        <v>0</v>
      </c>
      <c r="O2253" t="s">
        <v>2165</v>
      </c>
      <c r="P2253">
        <v>1118</v>
      </c>
      <c r="Q2253" t="str">
        <f>_xlfn.XLOOKUP(P2253,Planilha1!$A$2:$A$3,Planilha1!$B$2:$B$3)</f>
        <v>Riocentro</v>
      </c>
      <c r="R2253" t="s">
        <v>2297</v>
      </c>
      <c r="S2253" s="3">
        <v>5</v>
      </c>
      <c r="T2253" t="s">
        <v>210</v>
      </c>
      <c r="U2253" s="3">
        <v>5</v>
      </c>
      <c r="V2253" t="s">
        <v>210</v>
      </c>
      <c r="W2253" s="4">
        <v>500</v>
      </c>
      <c r="X2253" s="17">
        <f t="shared" si="71"/>
        <v>2500</v>
      </c>
      <c r="Y2253" t="s">
        <v>11</v>
      </c>
      <c r="Z2253" s="3">
        <v>1</v>
      </c>
      <c r="AA2253" s="3">
        <v>0</v>
      </c>
      <c r="AB2253" s="3">
        <v>0</v>
      </c>
      <c r="AC2253" s="3">
        <v>0</v>
      </c>
      <c r="AD2253" s="4">
        <v>0</v>
      </c>
      <c r="AE2253" s="3">
        <v>0</v>
      </c>
      <c r="AF2253" s="4">
        <v>0</v>
      </c>
      <c r="AG2253" s="3">
        <v>1</v>
      </c>
      <c r="AH2253" s="4">
        <v>0</v>
      </c>
      <c r="AI2253" s="4">
        <v>0</v>
      </c>
      <c r="AJ2253" s="4">
        <v>0</v>
      </c>
      <c r="AK2253" s="4">
        <v>0</v>
      </c>
      <c r="AL2253" t="s">
        <v>3344</v>
      </c>
      <c r="AM2253" t="s">
        <v>13</v>
      </c>
    </row>
    <row r="2254" spans="1:39" x14ac:dyDescent="0.25">
      <c r="A2254" t="s">
        <v>2159</v>
      </c>
      <c r="B2254" t="s">
        <v>2160</v>
      </c>
      <c r="C2254" t="s">
        <v>3</v>
      </c>
      <c r="D2254" t="s">
        <v>2161</v>
      </c>
      <c r="E2254" t="str">
        <f>_xlfn.XLOOKUP(D2254,Planilha2!A:A,Planilha2!B:B)</f>
        <v>CC Manutençao</v>
      </c>
      <c r="F2254" s="2">
        <v>45363</v>
      </c>
      <c r="G2254" t="s">
        <v>2658</v>
      </c>
      <c r="H2254" s="10" t="s">
        <v>5794</v>
      </c>
      <c r="I2254" t="s">
        <v>3345</v>
      </c>
      <c r="J2254" t="s">
        <v>3346</v>
      </c>
      <c r="K2254" t="s">
        <v>1146</v>
      </c>
      <c r="L2254" t="str">
        <f t="shared" si="70"/>
        <v>Material</v>
      </c>
      <c r="M2254" t="s">
        <v>0</v>
      </c>
      <c r="N2254" t="s">
        <v>0</v>
      </c>
      <c r="O2254" t="s">
        <v>2165</v>
      </c>
      <c r="P2254">
        <v>1118</v>
      </c>
      <c r="Q2254" t="str">
        <f>_xlfn.XLOOKUP(P2254,Planilha1!$A$2:$A$3,Planilha1!$B$2:$B$3)</f>
        <v>Riocentro</v>
      </c>
      <c r="R2254" t="s">
        <v>2297</v>
      </c>
      <c r="S2254" s="3">
        <v>10</v>
      </c>
      <c r="T2254" t="s">
        <v>2668</v>
      </c>
      <c r="U2254" s="3">
        <v>10</v>
      </c>
      <c r="V2254" t="s">
        <v>2668</v>
      </c>
      <c r="W2254" s="4">
        <v>3.8</v>
      </c>
      <c r="X2254" s="17">
        <f t="shared" si="71"/>
        <v>38</v>
      </c>
      <c r="Y2254" t="s">
        <v>11</v>
      </c>
      <c r="Z2254" s="3">
        <v>1</v>
      </c>
      <c r="AA2254" s="3">
        <v>0</v>
      </c>
      <c r="AB2254" s="3">
        <v>0</v>
      </c>
      <c r="AC2254" s="3">
        <v>0</v>
      </c>
      <c r="AD2254" s="4">
        <v>0</v>
      </c>
      <c r="AE2254" s="3">
        <v>0</v>
      </c>
      <c r="AF2254" s="4">
        <v>0</v>
      </c>
      <c r="AG2254" s="3">
        <v>1</v>
      </c>
      <c r="AH2254" s="4">
        <v>0</v>
      </c>
      <c r="AI2254" s="4">
        <v>0</v>
      </c>
      <c r="AJ2254" s="4">
        <v>0</v>
      </c>
      <c r="AK2254" s="4">
        <v>0</v>
      </c>
      <c r="AL2254" t="s">
        <v>3347</v>
      </c>
      <c r="AM2254" t="s">
        <v>13</v>
      </c>
    </row>
    <row r="2255" spans="1:39" x14ac:dyDescent="0.25">
      <c r="A2255" t="s">
        <v>2178</v>
      </c>
      <c r="B2255" t="s">
        <v>2160</v>
      </c>
      <c r="C2255" t="s">
        <v>3</v>
      </c>
      <c r="D2255" t="s">
        <v>2161</v>
      </c>
      <c r="E2255" t="str">
        <f>_xlfn.XLOOKUP(D2255,Planilha2!A:A,Planilha2!B:B)</f>
        <v>CC Manutençao</v>
      </c>
      <c r="F2255" s="2">
        <v>45363</v>
      </c>
      <c r="G2255" t="s">
        <v>2658</v>
      </c>
      <c r="H2255" s="10" t="s">
        <v>5794</v>
      </c>
      <c r="I2255" t="s">
        <v>3348</v>
      </c>
      <c r="J2255" t="s">
        <v>3349</v>
      </c>
      <c r="K2255" t="s">
        <v>1146</v>
      </c>
      <c r="L2255" t="str">
        <f t="shared" si="70"/>
        <v>Material</v>
      </c>
      <c r="M2255" t="s">
        <v>0</v>
      </c>
      <c r="N2255" t="s">
        <v>0</v>
      </c>
      <c r="O2255" t="s">
        <v>2165</v>
      </c>
      <c r="P2255">
        <v>1118</v>
      </c>
      <c r="Q2255" t="str">
        <f>_xlfn.XLOOKUP(P2255,Planilha1!$A$2:$A$3,Planilha1!$B$2:$B$3)</f>
        <v>Riocentro</v>
      </c>
      <c r="R2255" t="s">
        <v>2297</v>
      </c>
      <c r="S2255" s="3">
        <v>5</v>
      </c>
      <c r="T2255" t="s">
        <v>3350</v>
      </c>
      <c r="U2255" s="3">
        <v>5</v>
      </c>
      <c r="V2255" t="s">
        <v>3350</v>
      </c>
      <c r="W2255" s="4">
        <v>160.30000000000001</v>
      </c>
      <c r="X2255" s="17">
        <f t="shared" si="71"/>
        <v>801.5</v>
      </c>
      <c r="Y2255" t="s">
        <v>11</v>
      </c>
      <c r="Z2255" s="3">
        <v>1</v>
      </c>
      <c r="AA2255" s="3">
        <v>0</v>
      </c>
      <c r="AB2255" s="3">
        <v>0</v>
      </c>
      <c r="AC2255" s="3">
        <v>0</v>
      </c>
      <c r="AD2255" s="4">
        <v>0</v>
      </c>
      <c r="AE2255" s="3">
        <v>0</v>
      </c>
      <c r="AF2255" s="4">
        <v>0</v>
      </c>
      <c r="AG2255" s="3">
        <v>1</v>
      </c>
      <c r="AH2255" s="4">
        <v>0</v>
      </c>
      <c r="AI2255" s="4">
        <v>0</v>
      </c>
      <c r="AJ2255" s="4">
        <v>0</v>
      </c>
      <c r="AK2255" s="4">
        <v>0</v>
      </c>
      <c r="AL2255" t="s">
        <v>3347</v>
      </c>
      <c r="AM2255" t="s">
        <v>13</v>
      </c>
    </row>
    <row r="2256" spans="1:39" x14ac:dyDescent="0.25">
      <c r="A2256" t="s">
        <v>2182</v>
      </c>
      <c r="B2256" t="s">
        <v>2160</v>
      </c>
      <c r="C2256" t="s">
        <v>3</v>
      </c>
      <c r="D2256" t="s">
        <v>2161</v>
      </c>
      <c r="E2256" t="str">
        <f>_xlfn.XLOOKUP(D2256,Planilha2!A:A,Planilha2!B:B)</f>
        <v>CC Manutençao</v>
      </c>
      <c r="F2256" s="2">
        <v>45363</v>
      </c>
      <c r="G2256" t="s">
        <v>2658</v>
      </c>
      <c r="H2256" s="10" t="s">
        <v>5794</v>
      </c>
      <c r="I2256" t="s">
        <v>3351</v>
      </c>
      <c r="J2256" t="s">
        <v>3352</v>
      </c>
      <c r="K2256" t="s">
        <v>1146</v>
      </c>
      <c r="L2256" t="str">
        <f t="shared" si="70"/>
        <v>Material</v>
      </c>
      <c r="M2256" t="s">
        <v>0</v>
      </c>
      <c r="N2256" t="s">
        <v>0</v>
      </c>
      <c r="O2256" t="s">
        <v>2165</v>
      </c>
      <c r="P2256">
        <v>1118</v>
      </c>
      <c r="Q2256" t="str">
        <f>_xlfn.XLOOKUP(P2256,Planilha1!$A$2:$A$3,Planilha1!$B$2:$B$3)</f>
        <v>Riocentro</v>
      </c>
      <c r="R2256" t="s">
        <v>2297</v>
      </c>
      <c r="S2256" s="3">
        <v>5</v>
      </c>
      <c r="T2256" t="s">
        <v>3350</v>
      </c>
      <c r="U2256" s="3">
        <v>5</v>
      </c>
      <c r="V2256" t="s">
        <v>3350</v>
      </c>
      <c r="W2256" s="4">
        <v>160.30000000000001</v>
      </c>
      <c r="X2256" s="17">
        <f t="shared" si="71"/>
        <v>801.5</v>
      </c>
      <c r="Y2256" t="s">
        <v>11</v>
      </c>
      <c r="Z2256" s="3">
        <v>1</v>
      </c>
      <c r="AA2256" s="3">
        <v>0</v>
      </c>
      <c r="AB2256" s="3">
        <v>0</v>
      </c>
      <c r="AC2256" s="3">
        <v>0</v>
      </c>
      <c r="AD2256" s="4">
        <v>0</v>
      </c>
      <c r="AE2256" s="3">
        <v>0</v>
      </c>
      <c r="AF2256" s="4">
        <v>0</v>
      </c>
      <c r="AG2256" s="3">
        <v>1</v>
      </c>
      <c r="AH2256" s="4">
        <v>0</v>
      </c>
      <c r="AI2256" s="4">
        <v>0</v>
      </c>
      <c r="AJ2256" s="4">
        <v>0</v>
      </c>
      <c r="AK2256" s="4">
        <v>0</v>
      </c>
      <c r="AL2256" t="s">
        <v>3347</v>
      </c>
      <c r="AM2256" t="s">
        <v>13</v>
      </c>
    </row>
    <row r="2257" spans="1:39" x14ac:dyDescent="0.25">
      <c r="A2257" t="s">
        <v>2159</v>
      </c>
      <c r="B2257" t="s">
        <v>2160</v>
      </c>
      <c r="C2257" t="s">
        <v>3</v>
      </c>
      <c r="D2257" t="s">
        <v>3353</v>
      </c>
      <c r="E2257" t="str">
        <f>_xlfn.XLOOKUP(D2257,Planilha2!A:A,Planilha2!B:B)</f>
        <v>Arena Concess.</v>
      </c>
      <c r="F2257" s="2">
        <v>45363</v>
      </c>
      <c r="G2257" t="s">
        <v>3354</v>
      </c>
      <c r="H2257" s="10" t="s">
        <v>5845</v>
      </c>
      <c r="I2257" t="s">
        <v>2263</v>
      </c>
      <c r="J2257" t="s">
        <v>2264</v>
      </c>
      <c r="K2257" t="s">
        <v>1164</v>
      </c>
      <c r="L2257" t="str">
        <f t="shared" si="70"/>
        <v>Material</v>
      </c>
      <c r="M2257" t="s">
        <v>0</v>
      </c>
      <c r="N2257" t="s">
        <v>0</v>
      </c>
      <c r="O2257" t="s">
        <v>2165</v>
      </c>
      <c r="P2257">
        <v>2118</v>
      </c>
      <c r="Q2257" t="str">
        <f>_xlfn.XLOOKUP(P2257,Planilha1!$A$2:$A$3,Planilha1!$B$2:$B$3)</f>
        <v>Arena</v>
      </c>
      <c r="R2257" t="s">
        <v>0</v>
      </c>
      <c r="S2257" s="3">
        <v>2055831</v>
      </c>
      <c r="T2257" t="s">
        <v>210</v>
      </c>
      <c r="U2257" s="3">
        <v>2055831</v>
      </c>
      <c r="V2257" t="s">
        <v>210</v>
      </c>
      <c r="W2257" s="4">
        <v>1</v>
      </c>
      <c r="X2257" s="17">
        <f t="shared" si="71"/>
        <v>2055831</v>
      </c>
      <c r="Y2257" t="s">
        <v>11</v>
      </c>
      <c r="Z2257" s="3">
        <v>1</v>
      </c>
      <c r="AA2257" s="3">
        <v>0</v>
      </c>
      <c r="AB2257" s="3">
        <v>0</v>
      </c>
      <c r="AC2257" s="5">
        <v>959034.93</v>
      </c>
      <c r="AD2257" s="4">
        <v>0</v>
      </c>
      <c r="AE2257" s="5">
        <v>959034.93</v>
      </c>
      <c r="AF2257" s="4">
        <v>959034.93</v>
      </c>
      <c r="AG2257" s="3">
        <v>1</v>
      </c>
      <c r="AH2257" s="4">
        <v>0</v>
      </c>
      <c r="AI2257" s="4">
        <v>0</v>
      </c>
      <c r="AJ2257" s="4">
        <v>0</v>
      </c>
      <c r="AK2257" s="4">
        <v>0</v>
      </c>
      <c r="AL2257" t="s">
        <v>3355</v>
      </c>
      <c r="AM2257" t="s">
        <v>13</v>
      </c>
    </row>
    <row r="2258" spans="1:39" x14ac:dyDescent="0.25">
      <c r="A2258" t="s">
        <v>2159</v>
      </c>
      <c r="B2258" t="s">
        <v>2160</v>
      </c>
      <c r="C2258" t="s">
        <v>3</v>
      </c>
      <c r="D2258" t="s">
        <v>2241</v>
      </c>
      <c r="E2258" t="str">
        <f>_xlfn.XLOOKUP(D2258,Planilha2!A:A,Planilha2!B:B)</f>
        <v>CC Marketing</v>
      </c>
      <c r="F2258" s="2">
        <v>45363</v>
      </c>
      <c r="G2258" t="s">
        <v>3356</v>
      </c>
      <c r="H2258" s="10" t="s">
        <v>5846</v>
      </c>
      <c r="I2258" t="s">
        <v>793</v>
      </c>
      <c r="J2258" t="s">
        <v>2782</v>
      </c>
      <c r="K2258" t="s">
        <v>8</v>
      </c>
      <c r="L2258" t="str">
        <f t="shared" si="70"/>
        <v>Serviço</v>
      </c>
      <c r="M2258" t="s">
        <v>0</v>
      </c>
      <c r="N2258" t="s">
        <v>0</v>
      </c>
      <c r="O2258" t="s">
        <v>2165</v>
      </c>
      <c r="P2258">
        <v>1118</v>
      </c>
      <c r="Q2258" t="str">
        <f>_xlfn.XLOOKUP(P2258,Planilha1!$A$2:$A$3,Planilha1!$B$2:$B$3)</f>
        <v>Riocentro</v>
      </c>
      <c r="R2258" t="s">
        <v>0</v>
      </c>
      <c r="S2258" s="3">
        <v>1</v>
      </c>
      <c r="T2258" t="s">
        <v>10</v>
      </c>
      <c r="U2258" s="3">
        <v>1</v>
      </c>
      <c r="V2258" t="s">
        <v>10</v>
      </c>
      <c r="W2258" s="4">
        <v>900</v>
      </c>
      <c r="X2258" s="17">
        <f t="shared" si="71"/>
        <v>900</v>
      </c>
      <c r="Y2258" t="s">
        <v>11</v>
      </c>
      <c r="Z2258" s="3">
        <v>1</v>
      </c>
      <c r="AA2258" s="3">
        <v>0</v>
      </c>
      <c r="AB2258" s="3">
        <v>0</v>
      </c>
      <c r="AC2258" s="3">
        <v>0</v>
      </c>
      <c r="AD2258" s="4">
        <v>0</v>
      </c>
      <c r="AE2258" s="3">
        <v>0</v>
      </c>
      <c r="AF2258" s="4">
        <v>0</v>
      </c>
      <c r="AG2258" s="3">
        <v>1</v>
      </c>
      <c r="AH2258" s="4">
        <v>0</v>
      </c>
      <c r="AI2258" s="4">
        <v>0</v>
      </c>
      <c r="AJ2258" s="4">
        <v>0</v>
      </c>
      <c r="AK2258" s="4">
        <v>0</v>
      </c>
      <c r="AL2258" t="s">
        <v>3357</v>
      </c>
      <c r="AM2258" t="s">
        <v>13</v>
      </c>
    </row>
    <row r="2259" spans="1:39" x14ac:dyDescent="0.25">
      <c r="A2259" t="s">
        <v>2159</v>
      </c>
      <c r="B2259" t="s">
        <v>2160</v>
      </c>
      <c r="C2259" t="s">
        <v>3</v>
      </c>
      <c r="D2259" t="s">
        <v>2218</v>
      </c>
      <c r="E2259" t="str">
        <f>_xlfn.XLOOKUP(D2259,Planilha2!A:A,Planilha2!B:B)</f>
        <v>CC Adm.</v>
      </c>
      <c r="F2259" s="2">
        <v>45364</v>
      </c>
      <c r="G2259" t="s">
        <v>2441</v>
      </c>
      <c r="H2259" s="10" t="s">
        <v>5765</v>
      </c>
      <c r="I2259" t="s">
        <v>2442</v>
      </c>
      <c r="J2259" t="s">
        <v>2443</v>
      </c>
      <c r="K2259" t="s">
        <v>8</v>
      </c>
      <c r="L2259" t="str">
        <f t="shared" si="70"/>
        <v>Serviço</v>
      </c>
      <c r="M2259" t="s">
        <v>0</v>
      </c>
      <c r="N2259" t="s">
        <v>0</v>
      </c>
      <c r="O2259" t="s">
        <v>2165</v>
      </c>
      <c r="P2259">
        <v>1118</v>
      </c>
      <c r="Q2259" t="str">
        <f>_xlfn.XLOOKUP(P2259,Planilha1!$A$2:$A$3,Planilha1!$B$2:$B$3)</f>
        <v>Riocentro</v>
      </c>
      <c r="R2259" t="s">
        <v>0</v>
      </c>
      <c r="S2259" s="3">
        <v>1</v>
      </c>
      <c r="T2259" t="s">
        <v>10</v>
      </c>
      <c r="U2259" s="3">
        <v>1</v>
      </c>
      <c r="V2259" t="s">
        <v>10</v>
      </c>
      <c r="W2259" s="4">
        <v>1644.16</v>
      </c>
      <c r="X2259" s="17">
        <f t="shared" si="71"/>
        <v>1644.16</v>
      </c>
      <c r="Y2259" t="s">
        <v>11</v>
      </c>
      <c r="Z2259" s="3">
        <v>1</v>
      </c>
      <c r="AA2259" s="3">
        <v>0</v>
      </c>
      <c r="AB2259" s="3">
        <v>0</v>
      </c>
      <c r="AC2259" s="3">
        <v>0</v>
      </c>
      <c r="AD2259" s="4">
        <v>0</v>
      </c>
      <c r="AE2259" s="3">
        <v>0</v>
      </c>
      <c r="AF2259" s="4">
        <v>0</v>
      </c>
      <c r="AG2259" s="3">
        <v>1</v>
      </c>
      <c r="AH2259" s="4">
        <v>0</v>
      </c>
      <c r="AI2259" s="4">
        <v>0</v>
      </c>
      <c r="AJ2259" s="4">
        <v>0</v>
      </c>
      <c r="AK2259" s="4">
        <v>0</v>
      </c>
      <c r="AL2259" t="s">
        <v>3358</v>
      </c>
      <c r="AM2259" t="s">
        <v>13</v>
      </c>
    </row>
    <row r="2260" spans="1:39" x14ac:dyDescent="0.25">
      <c r="A2260" t="s">
        <v>2159</v>
      </c>
      <c r="B2260" t="s">
        <v>2160</v>
      </c>
      <c r="C2260" t="s">
        <v>3</v>
      </c>
      <c r="D2260" t="s">
        <v>2234</v>
      </c>
      <c r="E2260" t="str">
        <f>_xlfn.XLOOKUP(D2260,Planilha2!A:A,Planilha2!B:B)</f>
        <v>Arena Operações</v>
      </c>
      <c r="F2260" s="2">
        <v>45364</v>
      </c>
      <c r="G2260" t="s">
        <v>3359</v>
      </c>
      <c r="H2260" s="10" t="s">
        <v>5847</v>
      </c>
      <c r="I2260" t="s">
        <v>3360</v>
      </c>
      <c r="J2260" t="s">
        <v>3361</v>
      </c>
      <c r="K2260" t="s">
        <v>2181</v>
      </c>
      <c r="L2260" t="str">
        <f t="shared" si="70"/>
        <v>Material</v>
      </c>
      <c r="M2260" t="s">
        <v>0</v>
      </c>
      <c r="N2260" t="s">
        <v>0</v>
      </c>
      <c r="O2260" t="s">
        <v>2165</v>
      </c>
      <c r="P2260">
        <v>2118</v>
      </c>
      <c r="Q2260" t="str">
        <f>_xlfn.XLOOKUP(P2260,Planilha1!$A$2:$A$3,Planilha1!$B$2:$B$3)</f>
        <v>Arena</v>
      </c>
      <c r="R2260" t="s">
        <v>0</v>
      </c>
      <c r="S2260" s="3">
        <v>1</v>
      </c>
      <c r="T2260" t="s">
        <v>210</v>
      </c>
      <c r="U2260" s="3">
        <v>1</v>
      </c>
      <c r="V2260" t="s">
        <v>210</v>
      </c>
      <c r="W2260" s="4">
        <v>215.89</v>
      </c>
      <c r="X2260" s="17">
        <f t="shared" si="71"/>
        <v>215.89</v>
      </c>
      <c r="Y2260" t="s">
        <v>11</v>
      </c>
      <c r="Z2260" s="3">
        <v>1</v>
      </c>
      <c r="AA2260" s="3">
        <v>0</v>
      </c>
      <c r="AB2260" s="3">
        <v>0</v>
      </c>
      <c r="AC2260" s="3">
        <v>0</v>
      </c>
      <c r="AD2260" s="4">
        <v>0</v>
      </c>
      <c r="AE2260" s="3">
        <v>0</v>
      </c>
      <c r="AF2260" s="4">
        <v>0</v>
      </c>
      <c r="AG2260" s="3">
        <v>1</v>
      </c>
      <c r="AH2260" s="4">
        <v>0</v>
      </c>
      <c r="AI2260" s="4">
        <v>0</v>
      </c>
      <c r="AJ2260" s="4">
        <v>0</v>
      </c>
      <c r="AK2260" s="4">
        <v>0</v>
      </c>
      <c r="AL2260" t="s">
        <v>3362</v>
      </c>
      <c r="AM2260" t="s">
        <v>13</v>
      </c>
    </row>
    <row r="2261" spans="1:39" x14ac:dyDescent="0.25">
      <c r="A2261" t="s">
        <v>2178</v>
      </c>
      <c r="B2261" t="s">
        <v>2160</v>
      </c>
      <c r="C2261" t="s">
        <v>3</v>
      </c>
      <c r="D2261" t="s">
        <v>2234</v>
      </c>
      <c r="E2261" t="str">
        <f>_xlfn.XLOOKUP(D2261,Planilha2!A:A,Planilha2!B:B)</f>
        <v>Arena Operações</v>
      </c>
      <c r="F2261" s="2">
        <v>45364</v>
      </c>
      <c r="G2261" t="s">
        <v>3359</v>
      </c>
      <c r="H2261" s="10" t="s">
        <v>5847</v>
      </c>
      <c r="I2261" t="s">
        <v>3363</v>
      </c>
      <c r="J2261" t="s">
        <v>3364</v>
      </c>
      <c r="K2261" t="s">
        <v>2181</v>
      </c>
      <c r="L2261" t="str">
        <f t="shared" si="70"/>
        <v>Material</v>
      </c>
      <c r="M2261" t="s">
        <v>0</v>
      </c>
      <c r="N2261" t="s">
        <v>0</v>
      </c>
      <c r="O2261" t="s">
        <v>2165</v>
      </c>
      <c r="P2261">
        <v>2118</v>
      </c>
      <c r="Q2261" t="str">
        <f>_xlfn.XLOOKUP(P2261,Planilha1!$A$2:$A$3,Planilha1!$B$2:$B$3)</f>
        <v>Arena</v>
      </c>
      <c r="R2261" t="s">
        <v>0</v>
      </c>
      <c r="S2261" s="3">
        <v>1</v>
      </c>
      <c r="T2261" t="s">
        <v>210</v>
      </c>
      <c r="U2261" s="3">
        <v>1</v>
      </c>
      <c r="V2261" t="s">
        <v>210</v>
      </c>
      <c r="W2261" s="4">
        <v>126.01</v>
      </c>
      <c r="X2261" s="17">
        <f t="shared" si="71"/>
        <v>126.01</v>
      </c>
      <c r="Y2261" t="s">
        <v>11</v>
      </c>
      <c r="Z2261" s="3">
        <v>1</v>
      </c>
      <c r="AA2261" s="3">
        <v>0</v>
      </c>
      <c r="AB2261" s="3">
        <v>0</v>
      </c>
      <c r="AC2261" s="3">
        <v>0</v>
      </c>
      <c r="AD2261" s="4">
        <v>0</v>
      </c>
      <c r="AE2261" s="3">
        <v>0</v>
      </c>
      <c r="AF2261" s="4">
        <v>0</v>
      </c>
      <c r="AG2261" s="3">
        <v>1</v>
      </c>
      <c r="AH2261" s="4">
        <v>0</v>
      </c>
      <c r="AI2261" s="4">
        <v>0</v>
      </c>
      <c r="AJ2261" s="4">
        <v>0</v>
      </c>
      <c r="AK2261" s="4">
        <v>0</v>
      </c>
      <c r="AL2261" t="s">
        <v>3362</v>
      </c>
      <c r="AM2261" t="s">
        <v>13</v>
      </c>
    </row>
    <row r="2262" spans="1:39" x14ac:dyDescent="0.25">
      <c r="A2262" t="s">
        <v>2159</v>
      </c>
      <c r="B2262" t="s">
        <v>2160</v>
      </c>
      <c r="C2262" t="s">
        <v>3</v>
      </c>
      <c r="D2262" t="s">
        <v>2167</v>
      </c>
      <c r="E2262" t="str">
        <f>_xlfn.XLOOKUP(D2262,Planilha2!A:A,Planilha2!B:B)</f>
        <v>Arena Adm.</v>
      </c>
      <c r="F2262" s="2">
        <v>45364</v>
      </c>
      <c r="G2262" t="s">
        <v>2349</v>
      </c>
      <c r="H2262" s="10" t="s">
        <v>5756</v>
      </c>
      <c r="I2262" t="s">
        <v>3365</v>
      </c>
      <c r="J2262" t="s">
        <v>3366</v>
      </c>
      <c r="K2262" t="s">
        <v>2192</v>
      </c>
      <c r="L2262" t="str">
        <f t="shared" si="70"/>
        <v>Material</v>
      </c>
      <c r="M2262" t="s">
        <v>0</v>
      </c>
      <c r="N2262" t="s">
        <v>0</v>
      </c>
      <c r="O2262" t="s">
        <v>2165</v>
      </c>
      <c r="P2262">
        <v>2118</v>
      </c>
      <c r="Q2262" t="str">
        <f>_xlfn.XLOOKUP(P2262,Planilha1!$A$2:$A$3,Planilha1!$B$2:$B$3)</f>
        <v>Arena</v>
      </c>
      <c r="R2262" t="s">
        <v>0</v>
      </c>
      <c r="S2262" s="3">
        <v>1</v>
      </c>
      <c r="T2262" t="s">
        <v>210</v>
      </c>
      <c r="U2262" s="3">
        <v>1</v>
      </c>
      <c r="V2262" t="s">
        <v>210</v>
      </c>
      <c r="W2262" s="4">
        <v>68.099999999999994</v>
      </c>
      <c r="X2262" s="17">
        <f t="shared" si="71"/>
        <v>68.099999999999994</v>
      </c>
      <c r="Y2262" t="s">
        <v>11</v>
      </c>
      <c r="Z2262" s="3">
        <v>1</v>
      </c>
      <c r="AA2262" s="3">
        <v>0</v>
      </c>
      <c r="AB2262" s="3">
        <v>0</v>
      </c>
      <c r="AC2262" s="3">
        <v>0</v>
      </c>
      <c r="AD2262" s="4">
        <v>0</v>
      </c>
      <c r="AE2262" s="3">
        <v>0</v>
      </c>
      <c r="AF2262" s="4">
        <v>0</v>
      </c>
      <c r="AG2262" s="3">
        <v>1</v>
      </c>
      <c r="AH2262" s="4">
        <v>0</v>
      </c>
      <c r="AI2262" s="4">
        <v>0</v>
      </c>
      <c r="AJ2262" s="4">
        <v>0</v>
      </c>
      <c r="AK2262" s="4">
        <v>0</v>
      </c>
      <c r="AL2262" t="s">
        <v>3367</v>
      </c>
      <c r="AM2262" t="s">
        <v>13</v>
      </c>
    </row>
    <row r="2263" spans="1:39" x14ac:dyDescent="0.25">
      <c r="A2263" t="s">
        <v>2178</v>
      </c>
      <c r="B2263" t="s">
        <v>2160</v>
      </c>
      <c r="C2263" t="s">
        <v>3</v>
      </c>
      <c r="D2263" t="s">
        <v>2167</v>
      </c>
      <c r="E2263" t="str">
        <f>_xlfn.XLOOKUP(D2263,Planilha2!A:A,Planilha2!B:B)</f>
        <v>Arena Adm.</v>
      </c>
      <c r="F2263" s="2">
        <v>45364</v>
      </c>
      <c r="G2263" t="s">
        <v>2349</v>
      </c>
      <c r="H2263" s="10" t="s">
        <v>5756</v>
      </c>
      <c r="I2263" t="s">
        <v>3368</v>
      </c>
      <c r="J2263" t="s">
        <v>3369</v>
      </c>
      <c r="K2263" t="s">
        <v>1164</v>
      </c>
      <c r="L2263" t="str">
        <f t="shared" si="70"/>
        <v>Material</v>
      </c>
      <c r="M2263" t="s">
        <v>0</v>
      </c>
      <c r="N2263" t="s">
        <v>0</v>
      </c>
      <c r="O2263" t="s">
        <v>2165</v>
      </c>
      <c r="P2263">
        <v>2118</v>
      </c>
      <c r="Q2263" t="str">
        <f>_xlfn.XLOOKUP(P2263,Planilha1!$A$2:$A$3,Planilha1!$B$2:$B$3)</f>
        <v>Arena</v>
      </c>
      <c r="R2263" t="s">
        <v>0</v>
      </c>
      <c r="S2263" s="3">
        <v>1</v>
      </c>
      <c r="T2263" t="s">
        <v>210</v>
      </c>
      <c r="U2263" s="3">
        <v>1</v>
      </c>
      <c r="V2263" t="s">
        <v>210</v>
      </c>
      <c r="W2263" s="4">
        <v>441</v>
      </c>
      <c r="X2263" s="17">
        <f t="shared" si="71"/>
        <v>441</v>
      </c>
      <c r="Y2263" t="s">
        <v>11</v>
      </c>
      <c r="Z2263" s="3">
        <v>1</v>
      </c>
      <c r="AA2263" s="3">
        <v>0</v>
      </c>
      <c r="AB2263" s="3">
        <v>0</v>
      </c>
      <c r="AC2263" s="3">
        <v>0</v>
      </c>
      <c r="AD2263" s="4">
        <v>0</v>
      </c>
      <c r="AE2263" s="3">
        <v>0</v>
      </c>
      <c r="AF2263" s="4">
        <v>0</v>
      </c>
      <c r="AG2263" s="3">
        <v>1</v>
      </c>
      <c r="AH2263" s="4">
        <v>0</v>
      </c>
      <c r="AI2263" s="4">
        <v>0</v>
      </c>
      <c r="AJ2263" s="4">
        <v>0</v>
      </c>
      <c r="AK2263" s="4">
        <v>0</v>
      </c>
      <c r="AL2263" t="s">
        <v>3367</v>
      </c>
      <c r="AM2263" t="s">
        <v>13</v>
      </c>
    </row>
    <row r="2264" spans="1:39" x14ac:dyDescent="0.25">
      <c r="A2264" t="s">
        <v>2182</v>
      </c>
      <c r="B2264" t="s">
        <v>2160</v>
      </c>
      <c r="C2264" t="s">
        <v>3</v>
      </c>
      <c r="D2264" t="s">
        <v>2167</v>
      </c>
      <c r="E2264" t="str">
        <f>_xlfn.XLOOKUP(D2264,Planilha2!A:A,Planilha2!B:B)</f>
        <v>Arena Adm.</v>
      </c>
      <c r="F2264" s="2">
        <v>45364</v>
      </c>
      <c r="G2264" t="s">
        <v>2349</v>
      </c>
      <c r="H2264" s="10" t="s">
        <v>5756</v>
      </c>
      <c r="I2264" t="s">
        <v>3370</v>
      </c>
      <c r="J2264" t="s">
        <v>3371</v>
      </c>
      <c r="K2264" t="s">
        <v>2171</v>
      </c>
      <c r="L2264" t="str">
        <f t="shared" si="70"/>
        <v>Material</v>
      </c>
      <c r="M2264" t="s">
        <v>0</v>
      </c>
      <c r="N2264" t="s">
        <v>0</v>
      </c>
      <c r="O2264" t="s">
        <v>2165</v>
      </c>
      <c r="P2264">
        <v>2118</v>
      </c>
      <c r="Q2264" t="str">
        <f>_xlfn.XLOOKUP(P2264,Planilha1!$A$2:$A$3,Planilha1!$B$2:$B$3)</f>
        <v>Arena</v>
      </c>
      <c r="R2264" t="s">
        <v>0</v>
      </c>
      <c r="S2264" s="3">
        <v>1</v>
      </c>
      <c r="T2264" t="s">
        <v>210</v>
      </c>
      <c r="U2264" s="3">
        <v>1</v>
      </c>
      <c r="V2264" t="s">
        <v>210</v>
      </c>
      <c r="W2264" s="4">
        <v>168.5</v>
      </c>
      <c r="X2264" s="17">
        <f t="shared" si="71"/>
        <v>168.5</v>
      </c>
      <c r="Y2264" t="s">
        <v>11</v>
      </c>
      <c r="Z2264" s="3">
        <v>1</v>
      </c>
      <c r="AA2264" s="3">
        <v>0</v>
      </c>
      <c r="AB2264" s="3">
        <v>0</v>
      </c>
      <c r="AC2264" s="3">
        <v>0</v>
      </c>
      <c r="AD2264" s="4">
        <v>0</v>
      </c>
      <c r="AE2264" s="3">
        <v>0</v>
      </c>
      <c r="AF2264" s="4">
        <v>0</v>
      </c>
      <c r="AG2264" s="3">
        <v>1</v>
      </c>
      <c r="AH2264" s="4">
        <v>0</v>
      </c>
      <c r="AI2264" s="4">
        <v>0</v>
      </c>
      <c r="AJ2264" s="4">
        <v>0</v>
      </c>
      <c r="AK2264" s="4">
        <v>0</v>
      </c>
      <c r="AL2264" t="s">
        <v>3367</v>
      </c>
      <c r="AM2264" t="s">
        <v>13</v>
      </c>
    </row>
    <row r="2265" spans="1:39" x14ac:dyDescent="0.25">
      <c r="A2265" t="s">
        <v>2185</v>
      </c>
      <c r="B2265" t="s">
        <v>2160</v>
      </c>
      <c r="C2265" t="s">
        <v>3</v>
      </c>
      <c r="D2265" t="s">
        <v>2167</v>
      </c>
      <c r="E2265" t="str">
        <f>_xlfn.XLOOKUP(D2265,Planilha2!A:A,Planilha2!B:B)</f>
        <v>Arena Adm.</v>
      </c>
      <c r="F2265" s="2">
        <v>45364</v>
      </c>
      <c r="G2265" t="s">
        <v>2349</v>
      </c>
      <c r="H2265" s="10" t="s">
        <v>5756</v>
      </c>
      <c r="I2265" t="s">
        <v>3372</v>
      </c>
      <c r="J2265" t="s">
        <v>3373</v>
      </c>
      <c r="K2265" t="s">
        <v>1164</v>
      </c>
      <c r="L2265" t="str">
        <f t="shared" si="70"/>
        <v>Material</v>
      </c>
      <c r="M2265" t="s">
        <v>0</v>
      </c>
      <c r="N2265" t="s">
        <v>0</v>
      </c>
      <c r="O2265" t="s">
        <v>2165</v>
      </c>
      <c r="P2265">
        <v>2118</v>
      </c>
      <c r="Q2265" t="str">
        <f>_xlfn.XLOOKUP(P2265,Planilha1!$A$2:$A$3,Planilha1!$B$2:$B$3)</f>
        <v>Arena</v>
      </c>
      <c r="R2265" t="s">
        <v>0</v>
      </c>
      <c r="S2265" s="3">
        <v>1</v>
      </c>
      <c r="T2265" t="s">
        <v>210</v>
      </c>
      <c r="U2265" s="3">
        <v>1</v>
      </c>
      <c r="V2265" t="s">
        <v>210</v>
      </c>
      <c r="W2265" s="4">
        <v>228.8</v>
      </c>
      <c r="X2265" s="17">
        <f t="shared" si="71"/>
        <v>228.8</v>
      </c>
      <c r="Y2265" t="s">
        <v>11</v>
      </c>
      <c r="Z2265" s="3">
        <v>1</v>
      </c>
      <c r="AA2265" s="3">
        <v>0</v>
      </c>
      <c r="AB2265" s="3">
        <v>0</v>
      </c>
      <c r="AC2265" s="3">
        <v>0</v>
      </c>
      <c r="AD2265" s="4">
        <v>0</v>
      </c>
      <c r="AE2265" s="3">
        <v>0</v>
      </c>
      <c r="AF2265" s="4">
        <v>0</v>
      </c>
      <c r="AG2265" s="3">
        <v>1</v>
      </c>
      <c r="AH2265" s="4">
        <v>0</v>
      </c>
      <c r="AI2265" s="4">
        <v>0</v>
      </c>
      <c r="AJ2265" s="4">
        <v>0</v>
      </c>
      <c r="AK2265" s="4">
        <v>0</v>
      </c>
      <c r="AL2265" t="s">
        <v>3367</v>
      </c>
      <c r="AM2265" t="s">
        <v>13</v>
      </c>
    </row>
    <row r="2266" spans="1:39" x14ac:dyDescent="0.25">
      <c r="A2266" t="s">
        <v>2188</v>
      </c>
      <c r="B2266" t="s">
        <v>2160</v>
      </c>
      <c r="C2266" t="s">
        <v>3</v>
      </c>
      <c r="D2266" t="s">
        <v>2167</v>
      </c>
      <c r="E2266" t="str">
        <f>_xlfn.XLOOKUP(D2266,Planilha2!A:A,Planilha2!B:B)</f>
        <v>Arena Adm.</v>
      </c>
      <c r="F2266" s="2">
        <v>45364</v>
      </c>
      <c r="G2266" t="s">
        <v>2349</v>
      </c>
      <c r="H2266" s="10" t="s">
        <v>5756</v>
      </c>
      <c r="I2266" t="s">
        <v>3372</v>
      </c>
      <c r="J2266" t="s">
        <v>3373</v>
      </c>
      <c r="K2266" t="s">
        <v>1164</v>
      </c>
      <c r="L2266" t="str">
        <f t="shared" si="70"/>
        <v>Material</v>
      </c>
      <c r="M2266" t="s">
        <v>0</v>
      </c>
      <c r="N2266" t="s">
        <v>0</v>
      </c>
      <c r="O2266" t="s">
        <v>2165</v>
      </c>
      <c r="P2266">
        <v>2118</v>
      </c>
      <c r="Q2266" t="str">
        <f>_xlfn.XLOOKUP(P2266,Planilha1!$A$2:$A$3,Planilha1!$B$2:$B$3)</f>
        <v>Arena</v>
      </c>
      <c r="R2266" t="s">
        <v>0</v>
      </c>
      <c r="S2266" s="3">
        <v>1</v>
      </c>
      <c r="T2266" t="s">
        <v>210</v>
      </c>
      <c r="U2266" s="3">
        <v>1</v>
      </c>
      <c r="V2266" t="s">
        <v>210</v>
      </c>
      <c r="W2266" s="4">
        <v>228.8</v>
      </c>
      <c r="X2266" s="17">
        <f t="shared" si="71"/>
        <v>228.8</v>
      </c>
      <c r="Y2266" t="s">
        <v>11</v>
      </c>
      <c r="Z2266" s="3">
        <v>1</v>
      </c>
      <c r="AA2266" s="3">
        <v>0</v>
      </c>
      <c r="AB2266" s="3">
        <v>0</v>
      </c>
      <c r="AC2266" s="3">
        <v>0</v>
      </c>
      <c r="AD2266" s="4">
        <v>0</v>
      </c>
      <c r="AE2266" s="3">
        <v>0</v>
      </c>
      <c r="AF2266" s="4">
        <v>0</v>
      </c>
      <c r="AG2266" s="3">
        <v>1</v>
      </c>
      <c r="AH2266" s="4">
        <v>0</v>
      </c>
      <c r="AI2266" s="4">
        <v>0</v>
      </c>
      <c r="AJ2266" s="4">
        <v>0</v>
      </c>
      <c r="AK2266" s="4">
        <v>0</v>
      </c>
      <c r="AL2266" t="s">
        <v>3367</v>
      </c>
      <c r="AM2266" t="s">
        <v>13</v>
      </c>
    </row>
    <row r="2267" spans="1:39" x14ac:dyDescent="0.25">
      <c r="A2267" t="s">
        <v>2189</v>
      </c>
      <c r="B2267" t="s">
        <v>2160</v>
      </c>
      <c r="C2267" t="s">
        <v>3</v>
      </c>
      <c r="D2267" t="s">
        <v>2167</v>
      </c>
      <c r="E2267" t="str">
        <f>_xlfn.XLOOKUP(D2267,Planilha2!A:A,Planilha2!B:B)</f>
        <v>Arena Adm.</v>
      </c>
      <c r="F2267" s="2">
        <v>45364</v>
      </c>
      <c r="G2267" t="s">
        <v>2349</v>
      </c>
      <c r="H2267" s="10" t="s">
        <v>5756</v>
      </c>
      <c r="I2267" t="s">
        <v>3372</v>
      </c>
      <c r="J2267" t="s">
        <v>3373</v>
      </c>
      <c r="K2267" t="s">
        <v>1164</v>
      </c>
      <c r="L2267" t="str">
        <f t="shared" si="70"/>
        <v>Material</v>
      </c>
      <c r="M2267" t="s">
        <v>0</v>
      </c>
      <c r="N2267" t="s">
        <v>0</v>
      </c>
      <c r="O2267" t="s">
        <v>2165</v>
      </c>
      <c r="P2267">
        <v>2118</v>
      </c>
      <c r="Q2267" t="str">
        <f>_xlfn.XLOOKUP(P2267,Planilha1!$A$2:$A$3,Planilha1!$B$2:$B$3)</f>
        <v>Arena</v>
      </c>
      <c r="R2267" t="s">
        <v>0</v>
      </c>
      <c r="S2267" s="3">
        <v>1</v>
      </c>
      <c r="T2267" t="s">
        <v>210</v>
      </c>
      <c r="U2267" s="3">
        <v>1</v>
      </c>
      <c r="V2267" t="s">
        <v>210</v>
      </c>
      <c r="W2267" s="4">
        <v>228.8</v>
      </c>
      <c r="X2267" s="17">
        <f t="shared" si="71"/>
        <v>228.8</v>
      </c>
      <c r="Y2267" t="s">
        <v>11</v>
      </c>
      <c r="Z2267" s="3">
        <v>1</v>
      </c>
      <c r="AA2267" s="3">
        <v>0</v>
      </c>
      <c r="AB2267" s="3">
        <v>0</v>
      </c>
      <c r="AC2267" s="3">
        <v>0</v>
      </c>
      <c r="AD2267" s="4">
        <v>0</v>
      </c>
      <c r="AE2267" s="3">
        <v>0</v>
      </c>
      <c r="AF2267" s="4">
        <v>0</v>
      </c>
      <c r="AG2267" s="3">
        <v>1</v>
      </c>
      <c r="AH2267" s="4">
        <v>0</v>
      </c>
      <c r="AI2267" s="4">
        <v>0</v>
      </c>
      <c r="AJ2267" s="4">
        <v>0</v>
      </c>
      <c r="AK2267" s="4">
        <v>0</v>
      </c>
      <c r="AL2267" t="s">
        <v>3367</v>
      </c>
      <c r="AM2267" t="s">
        <v>13</v>
      </c>
    </row>
    <row r="2268" spans="1:39" x14ac:dyDescent="0.25">
      <c r="A2268" t="s">
        <v>2193</v>
      </c>
      <c r="B2268" t="s">
        <v>2160</v>
      </c>
      <c r="C2268" t="s">
        <v>3</v>
      </c>
      <c r="D2268" t="s">
        <v>2167</v>
      </c>
      <c r="E2268" t="str">
        <f>_xlfn.XLOOKUP(D2268,Planilha2!A:A,Planilha2!B:B)</f>
        <v>Arena Adm.</v>
      </c>
      <c r="F2268" s="2">
        <v>45364</v>
      </c>
      <c r="G2268" t="s">
        <v>2349</v>
      </c>
      <c r="H2268" s="10" t="s">
        <v>5756</v>
      </c>
      <c r="I2268" t="s">
        <v>3374</v>
      </c>
      <c r="J2268" t="s">
        <v>3375</v>
      </c>
      <c r="K2268" t="s">
        <v>2171</v>
      </c>
      <c r="L2268" t="str">
        <f t="shared" si="70"/>
        <v>Material</v>
      </c>
      <c r="M2268" t="s">
        <v>0</v>
      </c>
      <c r="N2268" t="s">
        <v>0</v>
      </c>
      <c r="O2268" t="s">
        <v>2165</v>
      </c>
      <c r="P2268">
        <v>2118</v>
      </c>
      <c r="Q2268" t="str">
        <f>_xlfn.XLOOKUP(P2268,Planilha1!$A$2:$A$3,Planilha1!$B$2:$B$3)</f>
        <v>Arena</v>
      </c>
      <c r="R2268" t="s">
        <v>0</v>
      </c>
      <c r="S2268" s="3">
        <v>1</v>
      </c>
      <c r="T2268" t="s">
        <v>1147</v>
      </c>
      <c r="U2268" s="3">
        <v>1</v>
      </c>
      <c r="V2268" t="s">
        <v>1147</v>
      </c>
      <c r="W2268" s="4">
        <v>84.18</v>
      </c>
      <c r="X2268" s="17">
        <f t="shared" si="71"/>
        <v>84.18</v>
      </c>
      <c r="Y2268" t="s">
        <v>11</v>
      </c>
      <c r="Z2268" s="3">
        <v>1</v>
      </c>
      <c r="AA2268" s="3">
        <v>0</v>
      </c>
      <c r="AB2268" s="3">
        <v>0</v>
      </c>
      <c r="AC2268" s="3">
        <v>0</v>
      </c>
      <c r="AD2268" s="4">
        <v>0</v>
      </c>
      <c r="AE2268" s="3">
        <v>0</v>
      </c>
      <c r="AF2268" s="4">
        <v>0</v>
      </c>
      <c r="AG2268" s="3">
        <v>1</v>
      </c>
      <c r="AH2268" s="4">
        <v>0</v>
      </c>
      <c r="AI2268" s="4">
        <v>0</v>
      </c>
      <c r="AJ2268" s="4">
        <v>0</v>
      </c>
      <c r="AK2268" s="4">
        <v>0</v>
      </c>
      <c r="AL2268" t="s">
        <v>3367</v>
      </c>
      <c r="AM2268" t="s">
        <v>13</v>
      </c>
    </row>
    <row r="2269" spans="1:39" x14ac:dyDescent="0.25">
      <c r="A2269" t="s">
        <v>2194</v>
      </c>
      <c r="B2269" t="s">
        <v>2160</v>
      </c>
      <c r="C2269" t="s">
        <v>3</v>
      </c>
      <c r="D2269" t="s">
        <v>2167</v>
      </c>
      <c r="E2269" t="str">
        <f>_xlfn.XLOOKUP(D2269,Planilha2!A:A,Planilha2!B:B)</f>
        <v>Arena Adm.</v>
      </c>
      <c r="F2269" s="2">
        <v>45364</v>
      </c>
      <c r="G2269" t="s">
        <v>2349</v>
      </c>
      <c r="H2269" s="10" t="s">
        <v>5756</v>
      </c>
      <c r="I2269" t="s">
        <v>3374</v>
      </c>
      <c r="J2269" t="s">
        <v>3375</v>
      </c>
      <c r="K2269" t="s">
        <v>2171</v>
      </c>
      <c r="L2269" t="str">
        <f t="shared" si="70"/>
        <v>Material</v>
      </c>
      <c r="M2269" t="s">
        <v>0</v>
      </c>
      <c r="N2269" t="s">
        <v>0</v>
      </c>
      <c r="O2269" t="s">
        <v>2165</v>
      </c>
      <c r="P2269">
        <v>2118</v>
      </c>
      <c r="Q2269" t="str">
        <f>_xlfn.XLOOKUP(P2269,Planilha1!$A$2:$A$3,Planilha1!$B$2:$B$3)</f>
        <v>Arena</v>
      </c>
      <c r="R2269" t="s">
        <v>0</v>
      </c>
      <c r="S2269" s="3">
        <v>1</v>
      </c>
      <c r="T2269" t="s">
        <v>1147</v>
      </c>
      <c r="U2269" s="3">
        <v>1</v>
      </c>
      <c r="V2269" t="s">
        <v>1147</v>
      </c>
      <c r="W2269" s="4">
        <v>50.88</v>
      </c>
      <c r="X2269" s="17">
        <f t="shared" si="71"/>
        <v>50.88</v>
      </c>
      <c r="Y2269" t="s">
        <v>11</v>
      </c>
      <c r="Z2269" s="3">
        <v>1</v>
      </c>
      <c r="AA2269" s="3">
        <v>0</v>
      </c>
      <c r="AB2269" s="3">
        <v>0</v>
      </c>
      <c r="AC2269" s="3">
        <v>0</v>
      </c>
      <c r="AD2269" s="4">
        <v>0</v>
      </c>
      <c r="AE2269" s="3">
        <v>0</v>
      </c>
      <c r="AF2269" s="4">
        <v>0</v>
      </c>
      <c r="AG2269" s="3">
        <v>1</v>
      </c>
      <c r="AH2269" s="4">
        <v>0</v>
      </c>
      <c r="AI2269" s="4">
        <v>0</v>
      </c>
      <c r="AJ2269" s="4">
        <v>0</v>
      </c>
      <c r="AK2269" s="4">
        <v>0</v>
      </c>
      <c r="AL2269" t="s">
        <v>3367</v>
      </c>
      <c r="AM2269" t="s">
        <v>13</v>
      </c>
    </row>
    <row r="2270" spans="1:39" x14ac:dyDescent="0.25">
      <c r="A2270" t="s">
        <v>2195</v>
      </c>
      <c r="B2270" t="s">
        <v>2160</v>
      </c>
      <c r="C2270" t="s">
        <v>3</v>
      </c>
      <c r="D2270" t="s">
        <v>2167</v>
      </c>
      <c r="E2270" t="str">
        <f>_xlfn.XLOOKUP(D2270,Planilha2!A:A,Planilha2!B:B)</f>
        <v>Arena Adm.</v>
      </c>
      <c r="F2270" s="2">
        <v>45364</v>
      </c>
      <c r="G2270" t="s">
        <v>2349</v>
      </c>
      <c r="H2270" s="10" t="s">
        <v>5756</v>
      </c>
      <c r="I2270" t="s">
        <v>3376</v>
      </c>
      <c r="J2270" t="s">
        <v>3377</v>
      </c>
      <c r="K2270" t="s">
        <v>2181</v>
      </c>
      <c r="L2270" t="str">
        <f t="shared" si="70"/>
        <v>Material</v>
      </c>
      <c r="M2270" t="s">
        <v>0</v>
      </c>
      <c r="N2270" t="s">
        <v>0</v>
      </c>
      <c r="O2270" t="s">
        <v>2165</v>
      </c>
      <c r="P2270">
        <v>2118</v>
      </c>
      <c r="Q2270" t="str">
        <f>_xlfn.XLOOKUP(P2270,Planilha1!$A$2:$A$3,Planilha1!$B$2:$B$3)</f>
        <v>Arena</v>
      </c>
      <c r="R2270" t="s">
        <v>0</v>
      </c>
      <c r="S2270" s="3">
        <v>1</v>
      </c>
      <c r="T2270" t="s">
        <v>210</v>
      </c>
      <c r="U2270" s="3">
        <v>1</v>
      </c>
      <c r="V2270" t="s">
        <v>210</v>
      </c>
      <c r="W2270" s="4">
        <v>92</v>
      </c>
      <c r="X2270" s="17">
        <f t="shared" si="71"/>
        <v>92</v>
      </c>
      <c r="Y2270" t="s">
        <v>11</v>
      </c>
      <c r="Z2270" s="3">
        <v>1</v>
      </c>
      <c r="AA2270" s="3">
        <v>0</v>
      </c>
      <c r="AB2270" s="3">
        <v>0</v>
      </c>
      <c r="AC2270" s="3">
        <v>0</v>
      </c>
      <c r="AD2270" s="4">
        <v>0</v>
      </c>
      <c r="AE2270" s="3">
        <v>0</v>
      </c>
      <c r="AF2270" s="4">
        <v>0</v>
      </c>
      <c r="AG2270" s="3">
        <v>1</v>
      </c>
      <c r="AH2270" s="4">
        <v>0</v>
      </c>
      <c r="AI2270" s="4">
        <v>0</v>
      </c>
      <c r="AJ2270" s="4">
        <v>0</v>
      </c>
      <c r="AK2270" s="4">
        <v>0</v>
      </c>
      <c r="AL2270" t="s">
        <v>3367</v>
      </c>
      <c r="AM2270" t="s">
        <v>13</v>
      </c>
    </row>
    <row r="2271" spans="1:39" x14ac:dyDescent="0.25">
      <c r="A2271" t="s">
        <v>2196</v>
      </c>
      <c r="B2271" t="s">
        <v>2160</v>
      </c>
      <c r="C2271" t="s">
        <v>3</v>
      </c>
      <c r="D2271" t="s">
        <v>2167</v>
      </c>
      <c r="E2271" t="str">
        <f>_xlfn.XLOOKUP(D2271,Planilha2!A:A,Planilha2!B:B)</f>
        <v>Arena Adm.</v>
      </c>
      <c r="F2271" s="2">
        <v>45364</v>
      </c>
      <c r="G2271" t="s">
        <v>2349</v>
      </c>
      <c r="H2271" s="10" t="s">
        <v>5756</v>
      </c>
      <c r="I2271" t="s">
        <v>3378</v>
      </c>
      <c r="J2271" t="s">
        <v>3379</v>
      </c>
      <c r="K2271" t="s">
        <v>1164</v>
      </c>
      <c r="L2271" t="str">
        <f t="shared" si="70"/>
        <v>Material</v>
      </c>
      <c r="M2271" t="s">
        <v>0</v>
      </c>
      <c r="N2271" t="s">
        <v>0</v>
      </c>
      <c r="O2271" t="s">
        <v>2165</v>
      </c>
      <c r="P2271">
        <v>2118</v>
      </c>
      <c r="Q2271" t="str">
        <f>_xlfn.XLOOKUP(P2271,Planilha1!$A$2:$A$3,Planilha1!$B$2:$B$3)</f>
        <v>Arena</v>
      </c>
      <c r="R2271" t="s">
        <v>0</v>
      </c>
      <c r="S2271" s="3">
        <v>1</v>
      </c>
      <c r="T2271" t="s">
        <v>210</v>
      </c>
      <c r="U2271" s="3">
        <v>1</v>
      </c>
      <c r="V2271" t="s">
        <v>210</v>
      </c>
      <c r="W2271" s="4">
        <v>23.7</v>
      </c>
      <c r="X2271" s="17">
        <f t="shared" si="71"/>
        <v>23.7</v>
      </c>
      <c r="Y2271" t="s">
        <v>11</v>
      </c>
      <c r="Z2271" s="3">
        <v>1</v>
      </c>
      <c r="AA2271" s="3">
        <v>0</v>
      </c>
      <c r="AB2271" s="3">
        <v>0</v>
      </c>
      <c r="AC2271" s="3">
        <v>0</v>
      </c>
      <c r="AD2271" s="4">
        <v>0</v>
      </c>
      <c r="AE2271" s="3">
        <v>0</v>
      </c>
      <c r="AF2271" s="4">
        <v>0</v>
      </c>
      <c r="AG2271" s="3">
        <v>1</v>
      </c>
      <c r="AH2271" s="4">
        <v>0</v>
      </c>
      <c r="AI2271" s="4">
        <v>0</v>
      </c>
      <c r="AJ2271" s="4">
        <v>0</v>
      </c>
      <c r="AK2271" s="4">
        <v>0</v>
      </c>
      <c r="AL2271" t="s">
        <v>3367</v>
      </c>
      <c r="AM2271" t="s">
        <v>13</v>
      </c>
    </row>
    <row r="2272" spans="1:39" x14ac:dyDescent="0.25">
      <c r="A2272" t="s">
        <v>2204</v>
      </c>
      <c r="B2272" t="s">
        <v>2160</v>
      </c>
      <c r="C2272" t="s">
        <v>3</v>
      </c>
      <c r="D2272" t="s">
        <v>2167</v>
      </c>
      <c r="E2272" t="str">
        <f>_xlfn.XLOOKUP(D2272,Planilha2!A:A,Planilha2!B:B)</f>
        <v>Arena Adm.</v>
      </c>
      <c r="F2272" s="2">
        <v>45364</v>
      </c>
      <c r="G2272" t="s">
        <v>2349</v>
      </c>
      <c r="H2272" s="10" t="s">
        <v>5756</v>
      </c>
      <c r="I2272" t="s">
        <v>3380</v>
      </c>
      <c r="J2272" t="s">
        <v>3381</v>
      </c>
      <c r="K2272" t="s">
        <v>2181</v>
      </c>
      <c r="L2272" t="str">
        <f t="shared" si="70"/>
        <v>Material</v>
      </c>
      <c r="M2272" t="s">
        <v>0</v>
      </c>
      <c r="N2272" t="s">
        <v>0</v>
      </c>
      <c r="O2272" t="s">
        <v>2165</v>
      </c>
      <c r="P2272">
        <v>2118</v>
      </c>
      <c r="Q2272" t="str">
        <f>_xlfn.XLOOKUP(P2272,Planilha1!$A$2:$A$3,Planilha1!$B$2:$B$3)</f>
        <v>Arena</v>
      </c>
      <c r="R2272" t="s">
        <v>0</v>
      </c>
      <c r="S2272" s="3">
        <v>1</v>
      </c>
      <c r="T2272" t="s">
        <v>210</v>
      </c>
      <c r="U2272" s="3">
        <v>1</v>
      </c>
      <c r="V2272" t="s">
        <v>210</v>
      </c>
      <c r="W2272" s="4">
        <v>33.54</v>
      </c>
      <c r="X2272" s="17">
        <f t="shared" si="71"/>
        <v>33.54</v>
      </c>
      <c r="Y2272" t="s">
        <v>11</v>
      </c>
      <c r="Z2272" s="3">
        <v>1</v>
      </c>
      <c r="AA2272" s="3">
        <v>0</v>
      </c>
      <c r="AB2272" s="3">
        <v>0</v>
      </c>
      <c r="AC2272" s="3">
        <v>0</v>
      </c>
      <c r="AD2272" s="4">
        <v>0</v>
      </c>
      <c r="AE2272" s="3">
        <v>0</v>
      </c>
      <c r="AF2272" s="4">
        <v>0</v>
      </c>
      <c r="AG2272" s="3">
        <v>1</v>
      </c>
      <c r="AH2272" s="4">
        <v>0</v>
      </c>
      <c r="AI2272" s="4">
        <v>0</v>
      </c>
      <c r="AJ2272" s="4">
        <v>0</v>
      </c>
      <c r="AK2272" s="4">
        <v>0</v>
      </c>
      <c r="AL2272" t="s">
        <v>3367</v>
      </c>
      <c r="AM2272" t="s">
        <v>13</v>
      </c>
    </row>
    <row r="2273" spans="1:39" x14ac:dyDescent="0.25">
      <c r="A2273" t="s">
        <v>2205</v>
      </c>
      <c r="B2273" t="s">
        <v>2160</v>
      </c>
      <c r="C2273" t="s">
        <v>3</v>
      </c>
      <c r="D2273" t="s">
        <v>2167</v>
      </c>
      <c r="E2273" t="str">
        <f>_xlfn.XLOOKUP(D2273,Planilha2!A:A,Planilha2!B:B)</f>
        <v>Arena Adm.</v>
      </c>
      <c r="F2273" s="2">
        <v>45364</v>
      </c>
      <c r="G2273" t="s">
        <v>2349</v>
      </c>
      <c r="H2273" s="10" t="s">
        <v>5756</v>
      </c>
      <c r="I2273" t="s">
        <v>3382</v>
      </c>
      <c r="J2273" t="s">
        <v>3383</v>
      </c>
      <c r="K2273" t="s">
        <v>2181</v>
      </c>
      <c r="L2273" t="str">
        <f t="shared" si="70"/>
        <v>Material</v>
      </c>
      <c r="M2273" t="s">
        <v>0</v>
      </c>
      <c r="N2273" t="s">
        <v>0</v>
      </c>
      <c r="O2273" t="s">
        <v>2165</v>
      </c>
      <c r="P2273">
        <v>2118</v>
      </c>
      <c r="Q2273" t="str">
        <f>_xlfn.XLOOKUP(P2273,Planilha1!$A$2:$A$3,Planilha1!$B$2:$B$3)</f>
        <v>Arena</v>
      </c>
      <c r="R2273" t="s">
        <v>0</v>
      </c>
      <c r="S2273" s="3">
        <v>1</v>
      </c>
      <c r="T2273" t="s">
        <v>210</v>
      </c>
      <c r="U2273" s="3">
        <v>1</v>
      </c>
      <c r="V2273" t="s">
        <v>210</v>
      </c>
      <c r="W2273" s="4">
        <v>18.12</v>
      </c>
      <c r="X2273" s="17">
        <f t="shared" si="71"/>
        <v>18.12</v>
      </c>
      <c r="Y2273" t="s">
        <v>11</v>
      </c>
      <c r="Z2273" s="3">
        <v>1</v>
      </c>
      <c r="AA2273" s="3">
        <v>0</v>
      </c>
      <c r="AB2273" s="3">
        <v>0</v>
      </c>
      <c r="AC2273" s="3">
        <v>0</v>
      </c>
      <c r="AD2273" s="4">
        <v>0</v>
      </c>
      <c r="AE2273" s="3">
        <v>0</v>
      </c>
      <c r="AF2273" s="4">
        <v>0</v>
      </c>
      <c r="AG2273" s="3">
        <v>1</v>
      </c>
      <c r="AH2273" s="4">
        <v>0</v>
      </c>
      <c r="AI2273" s="4">
        <v>0</v>
      </c>
      <c r="AJ2273" s="4">
        <v>0</v>
      </c>
      <c r="AK2273" s="4">
        <v>0</v>
      </c>
      <c r="AL2273" t="s">
        <v>3367</v>
      </c>
      <c r="AM2273" t="s">
        <v>13</v>
      </c>
    </row>
    <row r="2274" spans="1:39" x14ac:dyDescent="0.25">
      <c r="A2274" t="s">
        <v>2206</v>
      </c>
      <c r="B2274" t="s">
        <v>2160</v>
      </c>
      <c r="C2274" t="s">
        <v>3</v>
      </c>
      <c r="D2274" t="s">
        <v>2167</v>
      </c>
      <c r="E2274" t="str">
        <f>_xlfn.XLOOKUP(D2274,Planilha2!A:A,Planilha2!B:B)</f>
        <v>Arena Adm.</v>
      </c>
      <c r="F2274" s="2">
        <v>45364</v>
      </c>
      <c r="G2274" t="s">
        <v>2349</v>
      </c>
      <c r="H2274" s="10" t="s">
        <v>5756</v>
      </c>
      <c r="I2274" t="s">
        <v>3384</v>
      </c>
      <c r="J2274" t="s">
        <v>3385</v>
      </c>
      <c r="K2274" t="s">
        <v>2181</v>
      </c>
      <c r="L2274" t="str">
        <f t="shared" si="70"/>
        <v>Material</v>
      </c>
      <c r="M2274" t="s">
        <v>0</v>
      </c>
      <c r="N2274" t="s">
        <v>0</v>
      </c>
      <c r="O2274" t="s">
        <v>2165</v>
      </c>
      <c r="P2274">
        <v>2118</v>
      </c>
      <c r="Q2274" t="str">
        <f>_xlfn.XLOOKUP(P2274,Planilha1!$A$2:$A$3,Planilha1!$B$2:$B$3)</f>
        <v>Arena</v>
      </c>
      <c r="R2274" t="s">
        <v>0</v>
      </c>
      <c r="S2274" s="3">
        <v>1</v>
      </c>
      <c r="T2274" t="s">
        <v>210</v>
      </c>
      <c r="U2274" s="3">
        <v>1</v>
      </c>
      <c r="V2274" t="s">
        <v>210</v>
      </c>
      <c r="W2274" s="4">
        <v>11.88</v>
      </c>
      <c r="X2274" s="17">
        <f t="shared" si="71"/>
        <v>11.88</v>
      </c>
      <c r="Y2274" t="s">
        <v>11</v>
      </c>
      <c r="Z2274" s="3">
        <v>1</v>
      </c>
      <c r="AA2274" s="3">
        <v>0</v>
      </c>
      <c r="AB2274" s="3">
        <v>0</v>
      </c>
      <c r="AC2274" s="3">
        <v>0</v>
      </c>
      <c r="AD2274" s="4">
        <v>0</v>
      </c>
      <c r="AE2274" s="3">
        <v>0</v>
      </c>
      <c r="AF2274" s="4">
        <v>0</v>
      </c>
      <c r="AG2274" s="3">
        <v>1</v>
      </c>
      <c r="AH2274" s="4">
        <v>0</v>
      </c>
      <c r="AI2274" s="4">
        <v>0</v>
      </c>
      <c r="AJ2274" s="4">
        <v>0</v>
      </c>
      <c r="AK2274" s="4">
        <v>0</v>
      </c>
      <c r="AL2274" t="s">
        <v>3367</v>
      </c>
      <c r="AM2274" t="s">
        <v>13</v>
      </c>
    </row>
    <row r="2275" spans="1:39" x14ac:dyDescent="0.25">
      <c r="A2275" t="s">
        <v>2207</v>
      </c>
      <c r="B2275" t="s">
        <v>2160</v>
      </c>
      <c r="C2275" t="s">
        <v>3</v>
      </c>
      <c r="D2275" t="s">
        <v>2167</v>
      </c>
      <c r="E2275" t="str">
        <f>_xlfn.XLOOKUP(D2275,Planilha2!A:A,Planilha2!B:B)</f>
        <v>Arena Adm.</v>
      </c>
      <c r="F2275" s="2">
        <v>45364</v>
      </c>
      <c r="G2275" t="s">
        <v>2349</v>
      </c>
      <c r="H2275" s="10" t="s">
        <v>5756</v>
      </c>
      <c r="I2275" t="s">
        <v>3386</v>
      </c>
      <c r="J2275" t="s">
        <v>3387</v>
      </c>
      <c r="K2275" t="s">
        <v>1146</v>
      </c>
      <c r="L2275" t="str">
        <f t="shared" si="70"/>
        <v>Material</v>
      </c>
      <c r="M2275" t="s">
        <v>0</v>
      </c>
      <c r="N2275" t="s">
        <v>0</v>
      </c>
      <c r="O2275" t="s">
        <v>2165</v>
      </c>
      <c r="P2275">
        <v>2118</v>
      </c>
      <c r="Q2275" t="str">
        <f>_xlfn.XLOOKUP(P2275,Planilha1!$A$2:$A$3,Planilha1!$B$2:$B$3)</f>
        <v>Arena</v>
      </c>
      <c r="R2275" t="s">
        <v>0</v>
      </c>
      <c r="S2275" s="3">
        <v>1</v>
      </c>
      <c r="T2275" t="s">
        <v>210</v>
      </c>
      <c r="U2275" s="3">
        <v>1</v>
      </c>
      <c r="V2275" t="s">
        <v>210</v>
      </c>
      <c r="W2275" s="4">
        <v>82.44</v>
      </c>
      <c r="X2275" s="17">
        <f t="shared" si="71"/>
        <v>82.44</v>
      </c>
      <c r="Y2275" t="s">
        <v>11</v>
      </c>
      <c r="Z2275" s="3">
        <v>1</v>
      </c>
      <c r="AA2275" s="3">
        <v>0</v>
      </c>
      <c r="AB2275" s="3">
        <v>0</v>
      </c>
      <c r="AC2275" s="3">
        <v>0</v>
      </c>
      <c r="AD2275" s="4">
        <v>0</v>
      </c>
      <c r="AE2275" s="3">
        <v>0</v>
      </c>
      <c r="AF2275" s="4">
        <v>0</v>
      </c>
      <c r="AG2275" s="3">
        <v>1</v>
      </c>
      <c r="AH2275" s="4">
        <v>0</v>
      </c>
      <c r="AI2275" s="4">
        <v>0</v>
      </c>
      <c r="AJ2275" s="4">
        <v>0</v>
      </c>
      <c r="AK2275" s="4">
        <v>0</v>
      </c>
      <c r="AL2275" t="s">
        <v>3367</v>
      </c>
      <c r="AM2275" t="s">
        <v>13</v>
      </c>
    </row>
    <row r="2276" spans="1:39" x14ac:dyDescent="0.25">
      <c r="A2276" t="s">
        <v>2208</v>
      </c>
      <c r="B2276" t="s">
        <v>2160</v>
      </c>
      <c r="C2276" t="s">
        <v>3</v>
      </c>
      <c r="D2276" t="s">
        <v>2167</v>
      </c>
      <c r="E2276" t="str">
        <f>_xlfn.XLOOKUP(D2276,Planilha2!A:A,Planilha2!B:B)</f>
        <v>Arena Adm.</v>
      </c>
      <c r="F2276" s="2">
        <v>45364</v>
      </c>
      <c r="G2276" t="s">
        <v>2349</v>
      </c>
      <c r="H2276" s="10" t="s">
        <v>5756</v>
      </c>
      <c r="I2276" t="s">
        <v>3388</v>
      </c>
      <c r="J2276" t="s">
        <v>3389</v>
      </c>
      <c r="K2276" t="s">
        <v>2181</v>
      </c>
      <c r="L2276" t="str">
        <f t="shared" si="70"/>
        <v>Material</v>
      </c>
      <c r="M2276" t="s">
        <v>0</v>
      </c>
      <c r="N2276" t="s">
        <v>0</v>
      </c>
      <c r="O2276" t="s">
        <v>2165</v>
      </c>
      <c r="P2276">
        <v>2118</v>
      </c>
      <c r="Q2276" t="str">
        <f>_xlfn.XLOOKUP(P2276,Planilha1!$A$2:$A$3,Planilha1!$B$2:$B$3)</f>
        <v>Arena</v>
      </c>
      <c r="R2276" t="s">
        <v>0</v>
      </c>
      <c r="S2276" s="3">
        <v>1</v>
      </c>
      <c r="T2276" t="s">
        <v>210</v>
      </c>
      <c r="U2276" s="3">
        <v>1</v>
      </c>
      <c r="V2276" t="s">
        <v>210</v>
      </c>
      <c r="W2276" s="4">
        <v>36.26</v>
      </c>
      <c r="X2276" s="17">
        <f t="shared" si="71"/>
        <v>36.26</v>
      </c>
      <c r="Y2276" t="s">
        <v>11</v>
      </c>
      <c r="Z2276" s="3">
        <v>1</v>
      </c>
      <c r="AA2276" s="3">
        <v>0</v>
      </c>
      <c r="AB2276" s="3">
        <v>0</v>
      </c>
      <c r="AC2276" s="3">
        <v>0</v>
      </c>
      <c r="AD2276" s="4">
        <v>0</v>
      </c>
      <c r="AE2276" s="3">
        <v>0</v>
      </c>
      <c r="AF2276" s="4">
        <v>0</v>
      </c>
      <c r="AG2276" s="3">
        <v>1</v>
      </c>
      <c r="AH2276" s="4">
        <v>0</v>
      </c>
      <c r="AI2276" s="4">
        <v>0</v>
      </c>
      <c r="AJ2276" s="4">
        <v>0</v>
      </c>
      <c r="AK2276" s="4">
        <v>0</v>
      </c>
      <c r="AL2276" t="s">
        <v>3367</v>
      </c>
      <c r="AM2276" t="s">
        <v>13</v>
      </c>
    </row>
    <row r="2277" spans="1:39" x14ac:dyDescent="0.25">
      <c r="A2277" t="s">
        <v>2209</v>
      </c>
      <c r="B2277" t="s">
        <v>2160</v>
      </c>
      <c r="C2277" t="s">
        <v>3</v>
      </c>
      <c r="D2277" t="s">
        <v>2167</v>
      </c>
      <c r="E2277" t="str">
        <f>_xlfn.XLOOKUP(D2277,Planilha2!A:A,Planilha2!B:B)</f>
        <v>Arena Adm.</v>
      </c>
      <c r="F2277" s="2">
        <v>45364</v>
      </c>
      <c r="G2277" t="s">
        <v>2349</v>
      </c>
      <c r="H2277" s="10" t="s">
        <v>5756</v>
      </c>
      <c r="I2277" t="s">
        <v>3390</v>
      </c>
      <c r="J2277" t="s">
        <v>3391</v>
      </c>
      <c r="K2277" t="s">
        <v>2340</v>
      </c>
      <c r="L2277" t="str">
        <f t="shared" si="70"/>
        <v>Material</v>
      </c>
      <c r="M2277" t="s">
        <v>0</v>
      </c>
      <c r="N2277" t="s">
        <v>0</v>
      </c>
      <c r="O2277" t="s">
        <v>2165</v>
      </c>
      <c r="P2277">
        <v>2118</v>
      </c>
      <c r="Q2277" t="str">
        <f>_xlfn.XLOOKUP(P2277,Planilha1!$A$2:$A$3,Planilha1!$B$2:$B$3)</f>
        <v>Arena</v>
      </c>
      <c r="R2277" t="s">
        <v>0</v>
      </c>
      <c r="S2277" s="3">
        <v>1</v>
      </c>
      <c r="T2277" t="s">
        <v>210</v>
      </c>
      <c r="U2277" s="3">
        <v>1</v>
      </c>
      <c r="V2277" t="s">
        <v>210</v>
      </c>
      <c r="W2277" s="4">
        <v>147.25</v>
      </c>
      <c r="X2277" s="17">
        <f t="shared" si="71"/>
        <v>147.25</v>
      </c>
      <c r="Y2277" t="s">
        <v>11</v>
      </c>
      <c r="Z2277" s="3">
        <v>1</v>
      </c>
      <c r="AA2277" s="3">
        <v>0</v>
      </c>
      <c r="AB2277" s="3">
        <v>0</v>
      </c>
      <c r="AC2277" s="3">
        <v>0</v>
      </c>
      <c r="AD2277" s="4">
        <v>0</v>
      </c>
      <c r="AE2277" s="3">
        <v>0</v>
      </c>
      <c r="AF2277" s="4">
        <v>0</v>
      </c>
      <c r="AG2277" s="3">
        <v>1</v>
      </c>
      <c r="AH2277" s="4">
        <v>0</v>
      </c>
      <c r="AI2277" s="4">
        <v>0</v>
      </c>
      <c r="AJ2277" s="4">
        <v>0</v>
      </c>
      <c r="AK2277" s="4">
        <v>0</v>
      </c>
      <c r="AL2277" t="s">
        <v>3367</v>
      </c>
      <c r="AM2277" t="s">
        <v>13</v>
      </c>
    </row>
    <row r="2278" spans="1:39" x14ac:dyDescent="0.25">
      <c r="A2278" t="s">
        <v>2210</v>
      </c>
      <c r="B2278" t="s">
        <v>2160</v>
      </c>
      <c r="C2278" t="s">
        <v>3</v>
      </c>
      <c r="D2278" t="s">
        <v>2167</v>
      </c>
      <c r="E2278" t="str">
        <f>_xlfn.XLOOKUP(D2278,Planilha2!A:A,Planilha2!B:B)</f>
        <v>Arena Adm.</v>
      </c>
      <c r="F2278" s="2">
        <v>45364</v>
      </c>
      <c r="G2278" t="s">
        <v>2349</v>
      </c>
      <c r="H2278" s="10" t="s">
        <v>5756</v>
      </c>
      <c r="I2278" t="s">
        <v>3392</v>
      </c>
      <c r="J2278" t="s">
        <v>3393</v>
      </c>
      <c r="K2278" t="s">
        <v>2181</v>
      </c>
      <c r="L2278" t="str">
        <f t="shared" si="70"/>
        <v>Material</v>
      </c>
      <c r="M2278" t="s">
        <v>0</v>
      </c>
      <c r="N2278" t="s">
        <v>0</v>
      </c>
      <c r="O2278" t="s">
        <v>2165</v>
      </c>
      <c r="P2278">
        <v>2118</v>
      </c>
      <c r="Q2278" t="str">
        <f>_xlfn.XLOOKUP(P2278,Planilha1!$A$2:$A$3,Planilha1!$B$2:$B$3)</f>
        <v>Arena</v>
      </c>
      <c r="R2278" t="s">
        <v>0</v>
      </c>
      <c r="S2278" s="3">
        <v>1</v>
      </c>
      <c r="T2278" t="s">
        <v>210</v>
      </c>
      <c r="U2278" s="3">
        <v>1</v>
      </c>
      <c r="V2278" t="s">
        <v>210</v>
      </c>
      <c r="W2278" s="4">
        <v>12.14</v>
      </c>
      <c r="X2278" s="17">
        <f t="shared" si="71"/>
        <v>12.14</v>
      </c>
      <c r="Y2278" t="s">
        <v>11</v>
      </c>
      <c r="Z2278" s="3">
        <v>1</v>
      </c>
      <c r="AA2278" s="3">
        <v>0</v>
      </c>
      <c r="AB2278" s="3">
        <v>0</v>
      </c>
      <c r="AC2278" s="3">
        <v>0</v>
      </c>
      <c r="AD2278" s="4">
        <v>0</v>
      </c>
      <c r="AE2278" s="3">
        <v>0</v>
      </c>
      <c r="AF2278" s="4">
        <v>0</v>
      </c>
      <c r="AG2278" s="3">
        <v>1</v>
      </c>
      <c r="AH2278" s="4">
        <v>0</v>
      </c>
      <c r="AI2278" s="4">
        <v>0</v>
      </c>
      <c r="AJ2278" s="4">
        <v>0</v>
      </c>
      <c r="AK2278" s="4">
        <v>0</v>
      </c>
      <c r="AL2278" t="s">
        <v>3367</v>
      </c>
      <c r="AM2278" t="s">
        <v>13</v>
      </c>
    </row>
    <row r="2279" spans="1:39" x14ac:dyDescent="0.25">
      <c r="A2279" t="s">
        <v>2211</v>
      </c>
      <c r="B2279" t="s">
        <v>2160</v>
      </c>
      <c r="C2279" t="s">
        <v>3</v>
      </c>
      <c r="D2279" t="s">
        <v>2167</v>
      </c>
      <c r="E2279" t="str">
        <f>_xlfn.XLOOKUP(D2279,Planilha2!A:A,Planilha2!B:B)</f>
        <v>Arena Adm.</v>
      </c>
      <c r="F2279" s="2">
        <v>45364</v>
      </c>
      <c r="G2279" t="s">
        <v>2349</v>
      </c>
      <c r="H2279" s="10" t="s">
        <v>5756</v>
      </c>
      <c r="I2279" t="s">
        <v>3394</v>
      </c>
      <c r="J2279" t="s">
        <v>3395</v>
      </c>
      <c r="K2279" t="s">
        <v>2192</v>
      </c>
      <c r="L2279" t="str">
        <f t="shared" si="70"/>
        <v>Material</v>
      </c>
      <c r="M2279" t="s">
        <v>0</v>
      </c>
      <c r="N2279" t="s">
        <v>0</v>
      </c>
      <c r="O2279" t="s">
        <v>2165</v>
      </c>
      <c r="P2279">
        <v>2118</v>
      </c>
      <c r="Q2279" t="str">
        <f>_xlfn.XLOOKUP(P2279,Planilha1!$A$2:$A$3,Planilha1!$B$2:$B$3)</f>
        <v>Arena</v>
      </c>
      <c r="R2279" t="s">
        <v>0</v>
      </c>
      <c r="S2279" s="3">
        <v>1</v>
      </c>
      <c r="T2279" t="s">
        <v>210</v>
      </c>
      <c r="U2279" s="3">
        <v>1</v>
      </c>
      <c r="V2279" t="s">
        <v>210</v>
      </c>
      <c r="W2279" s="4">
        <v>592</v>
      </c>
      <c r="X2279" s="17">
        <f t="shared" si="71"/>
        <v>592</v>
      </c>
      <c r="Y2279" t="s">
        <v>11</v>
      </c>
      <c r="Z2279" s="3">
        <v>1</v>
      </c>
      <c r="AA2279" s="3">
        <v>0</v>
      </c>
      <c r="AB2279" s="3">
        <v>0</v>
      </c>
      <c r="AC2279" s="3">
        <v>0</v>
      </c>
      <c r="AD2279" s="4">
        <v>0</v>
      </c>
      <c r="AE2279" s="3">
        <v>0</v>
      </c>
      <c r="AF2279" s="4">
        <v>0</v>
      </c>
      <c r="AG2279" s="3">
        <v>1</v>
      </c>
      <c r="AH2279" s="4">
        <v>0</v>
      </c>
      <c r="AI2279" s="4">
        <v>0</v>
      </c>
      <c r="AJ2279" s="4">
        <v>0</v>
      </c>
      <c r="AK2279" s="4">
        <v>0</v>
      </c>
      <c r="AL2279" t="s">
        <v>3367</v>
      </c>
      <c r="AM2279" t="s">
        <v>13</v>
      </c>
    </row>
    <row r="2280" spans="1:39" x14ac:dyDescent="0.25">
      <c r="A2280" t="s">
        <v>2159</v>
      </c>
      <c r="B2280" t="s">
        <v>2160</v>
      </c>
      <c r="C2280" t="s">
        <v>3</v>
      </c>
      <c r="D2280" t="s">
        <v>2241</v>
      </c>
      <c r="E2280" t="str">
        <f>_xlfn.XLOOKUP(D2280,Planilha2!A:A,Planilha2!B:B)</f>
        <v>CC Marketing</v>
      </c>
      <c r="F2280" s="2">
        <v>45365</v>
      </c>
      <c r="G2280" t="s">
        <v>2242</v>
      </c>
      <c r="H2280" s="10" t="s">
        <v>5737</v>
      </c>
      <c r="I2280" t="s">
        <v>2243</v>
      </c>
      <c r="J2280" t="s">
        <v>2244</v>
      </c>
      <c r="K2280" t="s">
        <v>1644</v>
      </c>
      <c r="L2280" t="str">
        <f t="shared" si="70"/>
        <v>Serviço</v>
      </c>
      <c r="M2280" t="s">
        <v>0</v>
      </c>
      <c r="N2280" t="s">
        <v>0</v>
      </c>
      <c r="O2280" t="s">
        <v>2165</v>
      </c>
      <c r="P2280">
        <v>1118</v>
      </c>
      <c r="Q2280" t="str">
        <f>_xlfn.XLOOKUP(P2280,Planilha1!$A$2:$A$3,Planilha1!$B$2:$B$3)</f>
        <v>Riocentro</v>
      </c>
      <c r="R2280" t="s">
        <v>0</v>
      </c>
      <c r="S2280" s="3">
        <v>1</v>
      </c>
      <c r="T2280" t="s">
        <v>10</v>
      </c>
      <c r="U2280" s="3">
        <v>1</v>
      </c>
      <c r="V2280" t="s">
        <v>10</v>
      </c>
      <c r="W2280" s="4">
        <v>9500</v>
      </c>
      <c r="X2280" s="17">
        <f t="shared" si="71"/>
        <v>9500</v>
      </c>
      <c r="Y2280" t="s">
        <v>11</v>
      </c>
      <c r="Z2280" s="3">
        <v>1</v>
      </c>
      <c r="AA2280" s="3">
        <v>0</v>
      </c>
      <c r="AB2280" s="3">
        <v>0</v>
      </c>
      <c r="AC2280" s="3">
        <v>0</v>
      </c>
      <c r="AD2280" s="4">
        <v>0</v>
      </c>
      <c r="AE2280" s="3">
        <v>0</v>
      </c>
      <c r="AF2280" s="4">
        <v>0</v>
      </c>
      <c r="AG2280" s="3">
        <v>1</v>
      </c>
      <c r="AH2280" s="4">
        <v>0</v>
      </c>
      <c r="AI2280" s="4">
        <v>0</v>
      </c>
      <c r="AJ2280" s="4">
        <v>0</v>
      </c>
      <c r="AK2280" s="4">
        <v>0</v>
      </c>
      <c r="AL2280" t="s">
        <v>3396</v>
      </c>
      <c r="AM2280" t="s">
        <v>13</v>
      </c>
    </row>
    <row r="2281" spans="1:39" x14ac:dyDescent="0.25">
      <c r="A2281" t="s">
        <v>2159</v>
      </c>
      <c r="B2281" t="s">
        <v>2160</v>
      </c>
      <c r="C2281" t="s">
        <v>3</v>
      </c>
      <c r="D2281" t="s">
        <v>2251</v>
      </c>
      <c r="E2281" t="str">
        <f>_xlfn.XLOOKUP(D2281,Planilha2!A:A,Planilha2!B:B)</f>
        <v>CC Juridíco</v>
      </c>
      <c r="F2281" s="2">
        <v>45365</v>
      </c>
      <c r="G2281" t="s">
        <v>2938</v>
      </c>
      <c r="H2281" s="10" t="s">
        <v>5819</v>
      </c>
      <c r="I2281" t="s">
        <v>2939</v>
      </c>
      <c r="J2281" t="s">
        <v>2940</v>
      </c>
      <c r="K2281" t="s">
        <v>1209</v>
      </c>
      <c r="L2281" t="str">
        <f t="shared" si="70"/>
        <v>Serviço</v>
      </c>
      <c r="M2281" t="s">
        <v>0</v>
      </c>
      <c r="N2281" t="s">
        <v>0</v>
      </c>
      <c r="O2281" t="s">
        <v>2165</v>
      </c>
      <c r="P2281">
        <v>1118</v>
      </c>
      <c r="Q2281" t="str">
        <f>_xlfn.XLOOKUP(P2281,Planilha1!$A$2:$A$3,Planilha1!$B$2:$B$3)</f>
        <v>Riocentro</v>
      </c>
      <c r="R2281" t="s">
        <v>0</v>
      </c>
      <c r="S2281" s="3">
        <v>1</v>
      </c>
      <c r="T2281" t="s">
        <v>210</v>
      </c>
      <c r="U2281" s="3">
        <v>1</v>
      </c>
      <c r="V2281" t="s">
        <v>210</v>
      </c>
      <c r="W2281" s="4">
        <v>20000</v>
      </c>
      <c r="X2281" s="17">
        <f t="shared" si="71"/>
        <v>20000</v>
      </c>
      <c r="Y2281" t="s">
        <v>11</v>
      </c>
      <c r="Z2281" s="3">
        <v>1</v>
      </c>
      <c r="AA2281" s="3">
        <v>0</v>
      </c>
      <c r="AB2281" s="3">
        <v>0</v>
      </c>
      <c r="AC2281" s="3">
        <v>0</v>
      </c>
      <c r="AD2281" s="4">
        <v>0</v>
      </c>
      <c r="AE2281" s="3">
        <v>0</v>
      </c>
      <c r="AF2281" s="4">
        <v>0</v>
      </c>
      <c r="AG2281" s="3">
        <v>1</v>
      </c>
      <c r="AH2281" s="4">
        <v>0</v>
      </c>
      <c r="AI2281" s="4">
        <v>0</v>
      </c>
      <c r="AJ2281" s="4">
        <v>0</v>
      </c>
      <c r="AK2281" s="4">
        <v>0</v>
      </c>
      <c r="AL2281" t="s">
        <v>3397</v>
      </c>
      <c r="AM2281" t="s">
        <v>13</v>
      </c>
    </row>
    <row r="2282" spans="1:39" x14ac:dyDescent="0.25">
      <c r="A2282" t="s">
        <v>2159</v>
      </c>
      <c r="B2282" t="s">
        <v>2160</v>
      </c>
      <c r="C2282" t="s">
        <v>3</v>
      </c>
      <c r="D2282" t="s">
        <v>2258</v>
      </c>
      <c r="E2282" t="str">
        <f>_xlfn.XLOOKUP(D2282,Planilha2!A:A,Planilha2!B:B)</f>
        <v>Arena RH</v>
      </c>
      <c r="F2282" s="2">
        <v>45365</v>
      </c>
      <c r="G2282" t="s">
        <v>3398</v>
      </c>
      <c r="H2282" s="10" t="s">
        <v>5848</v>
      </c>
      <c r="I2282" t="s">
        <v>3399</v>
      </c>
      <c r="J2282" t="s">
        <v>3400</v>
      </c>
      <c r="K2282" t="s">
        <v>8</v>
      </c>
      <c r="L2282" t="str">
        <f t="shared" si="70"/>
        <v>Serviço</v>
      </c>
      <c r="M2282" t="s">
        <v>0</v>
      </c>
      <c r="N2282" t="s">
        <v>0</v>
      </c>
      <c r="O2282" t="s">
        <v>2165</v>
      </c>
      <c r="P2282">
        <v>2118</v>
      </c>
      <c r="Q2282" t="str">
        <f>_xlfn.XLOOKUP(P2282,Planilha1!$A$2:$A$3,Planilha1!$B$2:$B$3)</f>
        <v>Arena</v>
      </c>
      <c r="R2282" t="s">
        <v>0</v>
      </c>
      <c r="S2282" s="3">
        <v>1500</v>
      </c>
      <c r="T2282" t="s">
        <v>10</v>
      </c>
      <c r="U2282" s="3">
        <v>1500</v>
      </c>
      <c r="V2282" t="s">
        <v>10</v>
      </c>
      <c r="W2282" s="4">
        <v>1</v>
      </c>
      <c r="X2282" s="17">
        <f t="shared" si="71"/>
        <v>1500</v>
      </c>
      <c r="Y2282" t="s">
        <v>11</v>
      </c>
      <c r="Z2282" s="3">
        <v>1</v>
      </c>
      <c r="AA2282" s="3">
        <v>0</v>
      </c>
      <c r="AB2282" s="3">
        <v>0</v>
      </c>
      <c r="AC2282" s="5">
        <v>1474.12</v>
      </c>
      <c r="AD2282" s="4">
        <v>0</v>
      </c>
      <c r="AE2282" s="5">
        <v>1474.12</v>
      </c>
      <c r="AF2282" s="4">
        <v>1474.12</v>
      </c>
      <c r="AG2282" s="3">
        <v>1</v>
      </c>
      <c r="AH2282" s="4">
        <v>0</v>
      </c>
      <c r="AI2282" s="4">
        <v>0</v>
      </c>
      <c r="AJ2282" s="4">
        <v>0</v>
      </c>
      <c r="AK2282" s="4">
        <v>0</v>
      </c>
      <c r="AL2282" t="s">
        <v>3401</v>
      </c>
      <c r="AM2282" t="s">
        <v>13</v>
      </c>
    </row>
    <row r="2283" spans="1:39" x14ac:dyDescent="0.25">
      <c r="A2283" t="s">
        <v>2159</v>
      </c>
      <c r="B2283" t="s">
        <v>2160</v>
      </c>
      <c r="C2283" t="s">
        <v>3</v>
      </c>
      <c r="D2283" t="s">
        <v>2395</v>
      </c>
      <c r="E2283" t="str">
        <f>_xlfn.XLOOKUP(D2283,Planilha2!A:A,Planilha2!B:B)</f>
        <v>Arena Marketing</v>
      </c>
      <c r="F2283" s="2">
        <v>45365</v>
      </c>
      <c r="G2283" t="s">
        <v>46</v>
      </c>
      <c r="H2283" s="10" t="s">
        <v>46</v>
      </c>
      <c r="I2283" t="s">
        <v>2434</v>
      </c>
      <c r="J2283" t="s">
        <v>2435</v>
      </c>
      <c r="K2283" t="s">
        <v>1644</v>
      </c>
      <c r="L2283" t="str">
        <f t="shared" si="70"/>
        <v>Serviço</v>
      </c>
      <c r="M2283" t="s">
        <v>0</v>
      </c>
      <c r="N2283" t="s">
        <v>0</v>
      </c>
      <c r="O2283" t="s">
        <v>2165</v>
      </c>
      <c r="P2283">
        <v>2118</v>
      </c>
      <c r="Q2283" t="str">
        <f>_xlfn.XLOOKUP(P2283,Planilha1!$A$2:$A$3,Planilha1!$B$2:$B$3)</f>
        <v>Arena</v>
      </c>
      <c r="R2283" t="s">
        <v>0</v>
      </c>
      <c r="S2283" s="3">
        <v>1</v>
      </c>
      <c r="T2283" t="s">
        <v>10</v>
      </c>
      <c r="U2283" s="3">
        <v>1</v>
      </c>
      <c r="V2283" t="s">
        <v>10</v>
      </c>
      <c r="W2283" s="4">
        <v>670.56</v>
      </c>
      <c r="X2283" s="17">
        <f t="shared" si="71"/>
        <v>670.56</v>
      </c>
      <c r="Y2283" t="s">
        <v>11</v>
      </c>
      <c r="Z2283" s="3">
        <v>1</v>
      </c>
      <c r="AA2283" s="3">
        <v>0</v>
      </c>
      <c r="AB2283" s="3">
        <v>0</v>
      </c>
      <c r="AC2283" s="3">
        <v>0</v>
      </c>
      <c r="AD2283" s="4">
        <v>0</v>
      </c>
      <c r="AE2283" s="3">
        <v>0</v>
      </c>
      <c r="AF2283" s="4">
        <v>0</v>
      </c>
      <c r="AG2283" s="3">
        <v>1</v>
      </c>
      <c r="AH2283" s="4">
        <v>0</v>
      </c>
      <c r="AI2283" s="4">
        <v>0</v>
      </c>
      <c r="AJ2283" s="4">
        <v>0</v>
      </c>
      <c r="AK2283" s="4">
        <v>0</v>
      </c>
      <c r="AL2283" t="s">
        <v>3402</v>
      </c>
      <c r="AM2283" t="s">
        <v>13</v>
      </c>
    </row>
    <row r="2284" spans="1:39" x14ac:dyDescent="0.25">
      <c r="A2284" t="s">
        <v>2159</v>
      </c>
      <c r="B2284" t="s">
        <v>2160</v>
      </c>
      <c r="C2284" t="s">
        <v>3</v>
      </c>
      <c r="D2284" t="s">
        <v>2241</v>
      </c>
      <c r="E2284" t="str">
        <f>_xlfn.XLOOKUP(D2284,Planilha2!A:A,Planilha2!B:B)</f>
        <v>CC Marketing</v>
      </c>
      <c r="F2284" s="2">
        <v>45365</v>
      </c>
      <c r="G2284" t="s">
        <v>3403</v>
      </c>
      <c r="H2284" s="10" t="s">
        <v>5849</v>
      </c>
      <c r="I2284" t="s">
        <v>3404</v>
      </c>
      <c r="J2284" t="s">
        <v>3405</v>
      </c>
      <c r="K2284" t="s">
        <v>1644</v>
      </c>
      <c r="L2284" t="str">
        <f t="shared" si="70"/>
        <v>Serviço</v>
      </c>
      <c r="M2284" t="s">
        <v>0</v>
      </c>
      <c r="N2284" t="s">
        <v>0</v>
      </c>
      <c r="O2284" t="s">
        <v>2165</v>
      </c>
      <c r="P2284">
        <v>1118</v>
      </c>
      <c r="Q2284" t="str">
        <f>_xlfn.XLOOKUP(P2284,Planilha1!$A$2:$A$3,Planilha1!$B$2:$B$3)</f>
        <v>Riocentro</v>
      </c>
      <c r="R2284" t="s">
        <v>0</v>
      </c>
      <c r="S2284" s="3">
        <v>1</v>
      </c>
      <c r="T2284" t="s">
        <v>10</v>
      </c>
      <c r="U2284" s="3">
        <v>1</v>
      </c>
      <c r="V2284" t="s">
        <v>10</v>
      </c>
      <c r="W2284" s="4">
        <v>2761.2</v>
      </c>
      <c r="X2284" s="17">
        <f t="shared" si="71"/>
        <v>2761.2</v>
      </c>
      <c r="Y2284" t="s">
        <v>11</v>
      </c>
      <c r="Z2284" s="3">
        <v>1</v>
      </c>
      <c r="AA2284" s="3">
        <v>0</v>
      </c>
      <c r="AB2284" s="3">
        <v>0</v>
      </c>
      <c r="AC2284" s="3">
        <v>0</v>
      </c>
      <c r="AD2284" s="4">
        <v>0</v>
      </c>
      <c r="AE2284" s="3">
        <v>0</v>
      </c>
      <c r="AF2284" s="4">
        <v>0</v>
      </c>
      <c r="AG2284" s="3">
        <v>1</v>
      </c>
      <c r="AH2284" s="4">
        <v>0</v>
      </c>
      <c r="AI2284" s="4">
        <v>0</v>
      </c>
      <c r="AJ2284" s="4">
        <v>0</v>
      </c>
      <c r="AK2284" s="4">
        <v>0</v>
      </c>
      <c r="AL2284" t="s">
        <v>3406</v>
      </c>
      <c r="AM2284" t="s">
        <v>13</v>
      </c>
    </row>
    <row r="2285" spans="1:39" x14ac:dyDescent="0.25">
      <c r="A2285" t="s">
        <v>2159</v>
      </c>
      <c r="B2285" t="s">
        <v>2160</v>
      </c>
      <c r="C2285" t="s">
        <v>3</v>
      </c>
      <c r="D2285" t="s">
        <v>2167</v>
      </c>
      <c r="E2285" t="str">
        <f>_xlfn.XLOOKUP(D2285,Planilha2!A:A,Planilha2!B:B)</f>
        <v>Arena Adm.</v>
      </c>
      <c r="F2285" s="2">
        <v>45365</v>
      </c>
      <c r="G2285" t="s">
        <v>2676</v>
      </c>
      <c r="H2285" s="10" t="s">
        <v>5729</v>
      </c>
      <c r="I2285" t="s">
        <v>2169</v>
      </c>
      <c r="J2285" t="s">
        <v>2170</v>
      </c>
      <c r="K2285" t="s">
        <v>2171</v>
      </c>
      <c r="L2285" t="str">
        <f t="shared" si="70"/>
        <v>Material</v>
      </c>
      <c r="M2285" t="s">
        <v>0</v>
      </c>
      <c r="N2285" t="s">
        <v>0</v>
      </c>
      <c r="O2285" t="s">
        <v>2165</v>
      </c>
      <c r="P2285">
        <v>2118</v>
      </c>
      <c r="Q2285" t="str">
        <f>_xlfn.XLOOKUP(P2285,Planilha1!$A$2:$A$3,Planilha1!$B$2:$B$3)</f>
        <v>Arena</v>
      </c>
      <c r="R2285" t="s">
        <v>0</v>
      </c>
      <c r="S2285" s="3">
        <v>1</v>
      </c>
      <c r="T2285" t="s">
        <v>210</v>
      </c>
      <c r="U2285" s="3">
        <v>1</v>
      </c>
      <c r="V2285" t="s">
        <v>210</v>
      </c>
      <c r="W2285" s="4">
        <v>406.06</v>
      </c>
      <c r="X2285" s="17">
        <f t="shared" si="71"/>
        <v>406.06</v>
      </c>
      <c r="Y2285" t="s">
        <v>11</v>
      </c>
      <c r="Z2285" s="3">
        <v>1</v>
      </c>
      <c r="AA2285" s="3">
        <v>0</v>
      </c>
      <c r="AB2285" s="3">
        <v>0</v>
      </c>
      <c r="AC2285" s="3">
        <v>0</v>
      </c>
      <c r="AD2285" s="4">
        <v>0</v>
      </c>
      <c r="AE2285" s="3">
        <v>0</v>
      </c>
      <c r="AF2285" s="4">
        <v>0</v>
      </c>
      <c r="AG2285" s="3">
        <v>1</v>
      </c>
      <c r="AH2285" s="4">
        <v>0</v>
      </c>
      <c r="AI2285" s="4">
        <v>0</v>
      </c>
      <c r="AJ2285" s="4">
        <v>0</v>
      </c>
      <c r="AK2285" s="4">
        <v>0</v>
      </c>
      <c r="AL2285" t="s">
        <v>3407</v>
      </c>
      <c r="AM2285" t="s">
        <v>13</v>
      </c>
    </row>
    <row r="2286" spans="1:39" x14ac:dyDescent="0.25">
      <c r="A2286" t="s">
        <v>2159</v>
      </c>
      <c r="B2286" t="s">
        <v>2160</v>
      </c>
      <c r="C2286" t="s">
        <v>3</v>
      </c>
      <c r="D2286" t="s">
        <v>2241</v>
      </c>
      <c r="E2286" t="str">
        <f>_xlfn.XLOOKUP(D2286,Planilha2!A:A,Planilha2!B:B)</f>
        <v>CC Marketing</v>
      </c>
      <c r="F2286" s="2">
        <v>45365</v>
      </c>
      <c r="G2286" t="s">
        <v>3408</v>
      </c>
      <c r="H2286" s="10" t="s">
        <v>5850</v>
      </c>
      <c r="I2286" t="s">
        <v>3409</v>
      </c>
      <c r="J2286" t="s">
        <v>3410</v>
      </c>
      <c r="K2286" t="s">
        <v>8</v>
      </c>
      <c r="L2286" t="str">
        <f t="shared" si="70"/>
        <v>Serviço</v>
      </c>
      <c r="M2286" t="s">
        <v>0</v>
      </c>
      <c r="N2286" t="s">
        <v>0</v>
      </c>
      <c r="O2286" t="s">
        <v>2165</v>
      </c>
      <c r="P2286">
        <v>1118</v>
      </c>
      <c r="Q2286" t="str">
        <f>_xlfn.XLOOKUP(P2286,Planilha1!$A$2:$A$3,Planilha1!$B$2:$B$3)</f>
        <v>Riocentro</v>
      </c>
      <c r="R2286" t="s">
        <v>0</v>
      </c>
      <c r="S2286" s="3">
        <v>1</v>
      </c>
      <c r="T2286" t="s">
        <v>10</v>
      </c>
      <c r="U2286" s="3">
        <v>1</v>
      </c>
      <c r="V2286" t="s">
        <v>10</v>
      </c>
      <c r="W2286" s="4">
        <v>2500</v>
      </c>
      <c r="X2286" s="17">
        <f t="shared" si="71"/>
        <v>2500</v>
      </c>
      <c r="Y2286" t="s">
        <v>11</v>
      </c>
      <c r="Z2286" s="3">
        <v>1</v>
      </c>
      <c r="AA2286" s="3">
        <v>0</v>
      </c>
      <c r="AB2286" s="3">
        <v>0</v>
      </c>
      <c r="AC2286" s="3">
        <v>0</v>
      </c>
      <c r="AD2286" s="4">
        <v>0</v>
      </c>
      <c r="AE2286" s="3">
        <v>0</v>
      </c>
      <c r="AF2286" s="4">
        <v>0</v>
      </c>
      <c r="AG2286" s="3">
        <v>1</v>
      </c>
      <c r="AH2286" s="4">
        <v>0</v>
      </c>
      <c r="AI2286" s="4">
        <v>0</v>
      </c>
      <c r="AJ2286" s="4">
        <v>0</v>
      </c>
      <c r="AK2286" s="4">
        <v>0</v>
      </c>
      <c r="AL2286" t="s">
        <v>3411</v>
      </c>
      <c r="AM2286" t="s">
        <v>13</v>
      </c>
    </row>
    <row r="2287" spans="1:39" x14ac:dyDescent="0.25">
      <c r="A2287" t="s">
        <v>2159</v>
      </c>
      <c r="B2287" t="s">
        <v>2160</v>
      </c>
      <c r="C2287" t="s">
        <v>3</v>
      </c>
      <c r="D2287" t="s">
        <v>2161</v>
      </c>
      <c r="E2287" t="str">
        <f>_xlfn.XLOOKUP(D2287,Planilha2!A:A,Planilha2!B:B)</f>
        <v>CC Manutençao</v>
      </c>
      <c r="F2287" s="2">
        <v>45366</v>
      </c>
      <c r="G2287" t="s">
        <v>2641</v>
      </c>
      <c r="H2287" s="10" t="s">
        <v>5793</v>
      </c>
      <c r="I2287" t="s">
        <v>3412</v>
      </c>
      <c r="J2287" t="s">
        <v>3413</v>
      </c>
      <c r="K2287" t="s">
        <v>1146</v>
      </c>
      <c r="L2287" t="str">
        <f t="shared" si="70"/>
        <v>Material</v>
      </c>
      <c r="M2287" t="s">
        <v>0</v>
      </c>
      <c r="N2287" t="s">
        <v>0</v>
      </c>
      <c r="O2287" t="s">
        <v>2165</v>
      </c>
      <c r="P2287">
        <v>1118</v>
      </c>
      <c r="Q2287" t="str">
        <f>_xlfn.XLOOKUP(P2287,Planilha1!$A$2:$A$3,Planilha1!$B$2:$B$3)</f>
        <v>Riocentro</v>
      </c>
      <c r="R2287" t="s">
        <v>2297</v>
      </c>
      <c r="S2287" s="3">
        <v>10</v>
      </c>
      <c r="T2287" t="s">
        <v>210</v>
      </c>
      <c r="U2287" s="3">
        <v>10</v>
      </c>
      <c r="V2287" t="s">
        <v>210</v>
      </c>
      <c r="W2287" s="4">
        <v>54.9</v>
      </c>
      <c r="X2287" s="17">
        <f t="shared" si="71"/>
        <v>549</v>
      </c>
      <c r="Y2287" t="s">
        <v>11</v>
      </c>
      <c r="Z2287" s="3">
        <v>1</v>
      </c>
      <c r="AA2287" s="3">
        <v>0</v>
      </c>
      <c r="AB2287" s="3">
        <v>0</v>
      </c>
      <c r="AC2287" s="3">
        <v>10</v>
      </c>
      <c r="AD2287" s="4">
        <v>0</v>
      </c>
      <c r="AE2287" s="3">
        <v>10</v>
      </c>
      <c r="AF2287" s="4">
        <v>549</v>
      </c>
      <c r="AG2287" s="3">
        <v>1</v>
      </c>
      <c r="AH2287" s="4">
        <v>0</v>
      </c>
      <c r="AI2287" s="4">
        <v>0</v>
      </c>
      <c r="AJ2287" s="4">
        <v>0</v>
      </c>
      <c r="AK2287" s="4">
        <v>0</v>
      </c>
      <c r="AL2287" t="s">
        <v>3414</v>
      </c>
      <c r="AM2287" t="s">
        <v>13</v>
      </c>
    </row>
    <row r="2288" spans="1:39" x14ac:dyDescent="0.25">
      <c r="A2288" t="s">
        <v>2178</v>
      </c>
      <c r="B2288" t="s">
        <v>2160</v>
      </c>
      <c r="C2288" t="s">
        <v>3</v>
      </c>
      <c r="D2288" t="s">
        <v>2161</v>
      </c>
      <c r="E2288" t="str">
        <f>_xlfn.XLOOKUP(D2288,Planilha2!A:A,Planilha2!B:B)</f>
        <v>CC Manutençao</v>
      </c>
      <c r="F2288" s="2">
        <v>45366</v>
      </c>
      <c r="G2288" t="s">
        <v>2641</v>
      </c>
      <c r="H2288" s="10" t="s">
        <v>5793</v>
      </c>
      <c r="I2288" t="s">
        <v>3415</v>
      </c>
      <c r="J2288" t="s">
        <v>3416</v>
      </c>
      <c r="K2288" t="s">
        <v>2192</v>
      </c>
      <c r="L2288" t="str">
        <f t="shared" si="70"/>
        <v>Material</v>
      </c>
      <c r="M2288" t="s">
        <v>0</v>
      </c>
      <c r="N2288" t="s">
        <v>0</v>
      </c>
      <c r="O2288" t="s">
        <v>2165</v>
      </c>
      <c r="P2288">
        <v>1118</v>
      </c>
      <c r="Q2288" t="str">
        <f>_xlfn.XLOOKUP(P2288,Planilha1!$A$2:$A$3,Planilha1!$B$2:$B$3)</f>
        <v>Riocentro</v>
      </c>
      <c r="R2288" t="s">
        <v>2297</v>
      </c>
      <c r="S2288" s="3">
        <v>30</v>
      </c>
      <c r="T2288" t="s">
        <v>2505</v>
      </c>
      <c r="U2288" s="3">
        <v>30</v>
      </c>
      <c r="V2288" t="s">
        <v>2505</v>
      </c>
      <c r="W2288" s="4">
        <v>8.1</v>
      </c>
      <c r="X2288" s="17">
        <f t="shared" si="71"/>
        <v>243</v>
      </c>
      <c r="Y2288" t="s">
        <v>11</v>
      </c>
      <c r="Z2288" s="3">
        <v>1</v>
      </c>
      <c r="AA2288" s="3">
        <v>0</v>
      </c>
      <c r="AB2288" s="3">
        <v>0</v>
      </c>
      <c r="AC2288" s="3">
        <v>30</v>
      </c>
      <c r="AD2288" s="4">
        <v>0</v>
      </c>
      <c r="AE2288" s="3">
        <v>30</v>
      </c>
      <c r="AF2288" s="4">
        <v>243</v>
      </c>
      <c r="AG2288" s="3">
        <v>1</v>
      </c>
      <c r="AH2288" s="4">
        <v>0</v>
      </c>
      <c r="AI2288" s="4">
        <v>0</v>
      </c>
      <c r="AJ2288" s="4">
        <v>0</v>
      </c>
      <c r="AK2288" s="4">
        <v>0</v>
      </c>
      <c r="AL2288" t="s">
        <v>3414</v>
      </c>
      <c r="AM2288" t="s">
        <v>13</v>
      </c>
    </row>
    <row r="2289" spans="1:39" x14ac:dyDescent="0.25">
      <c r="A2289" t="s">
        <v>2182</v>
      </c>
      <c r="B2289" t="s">
        <v>2160</v>
      </c>
      <c r="C2289" t="s">
        <v>3</v>
      </c>
      <c r="D2289" t="s">
        <v>2161</v>
      </c>
      <c r="E2289" t="str">
        <f>_xlfn.XLOOKUP(D2289,Planilha2!A:A,Planilha2!B:B)</f>
        <v>CC Manutençao</v>
      </c>
      <c r="F2289" s="2">
        <v>45366</v>
      </c>
      <c r="G2289" t="s">
        <v>2641</v>
      </c>
      <c r="H2289" s="10" t="s">
        <v>5793</v>
      </c>
      <c r="I2289" t="s">
        <v>3417</v>
      </c>
      <c r="J2289" t="s">
        <v>3418</v>
      </c>
      <c r="K2289" t="s">
        <v>1146</v>
      </c>
      <c r="L2289" t="str">
        <f t="shared" si="70"/>
        <v>Material</v>
      </c>
      <c r="M2289" t="s">
        <v>0</v>
      </c>
      <c r="N2289" t="s">
        <v>0</v>
      </c>
      <c r="O2289" t="s">
        <v>2165</v>
      </c>
      <c r="P2289">
        <v>1118</v>
      </c>
      <c r="Q2289" t="str">
        <f>_xlfn.XLOOKUP(P2289,Planilha1!$A$2:$A$3,Planilha1!$B$2:$B$3)</f>
        <v>Riocentro</v>
      </c>
      <c r="R2289" t="s">
        <v>2297</v>
      </c>
      <c r="S2289" s="3">
        <v>1</v>
      </c>
      <c r="T2289" t="s">
        <v>210</v>
      </c>
      <c r="U2289" s="3">
        <v>1</v>
      </c>
      <c r="V2289" t="s">
        <v>210</v>
      </c>
      <c r="W2289" s="4">
        <v>5.94</v>
      </c>
      <c r="X2289" s="17">
        <f t="shared" si="71"/>
        <v>5.94</v>
      </c>
      <c r="Y2289" t="s">
        <v>11</v>
      </c>
      <c r="Z2289" s="3">
        <v>1</v>
      </c>
      <c r="AA2289" s="3">
        <v>0</v>
      </c>
      <c r="AB2289" s="3">
        <v>0</v>
      </c>
      <c r="AC2289" s="3">
        <v>1</v>
      </c>
      <c r="AD2289" s="4">
        <v>0</v>
      </c>
      <c r="AE2289" s="3">
        <v>1</v>
      </c>
      <c r="AF2289" s="4">
        <v>5.94</v>
      </c>
      <c r="AG2289" s="3">
        <v>1</v>
      </c>
      <c r="AH2289" s="4">
        <v>0</v>
      </c>
      <c r="AI2289" s="4">
        <v>0</v>
      </c>
      <c r="AJ2289" s="4">
        <v>0</v>
      </c>
      <c r="AK2289" s="4">
        <v>0</v>
      </c>
      <c r="AL2289" t="s">
        <v>3414</v>
      </c>
      <c r="AM2289" t="s">
        <v>13</v>
      </c>
    </row>
    <row r="2290" spans="1:39" x14ac:dyDescent="0.25">
      <c r="A2290" t="s">
        <v>2159</v>
      </c>
      <c r="B2290" t="s">
        <v>2160</v>
      </c>
      <c r="C2290" t="s">
        <v>3</v>
      </c>
      <c r="D2290" t="s">
        <v>2161</v>
      </c>
      <c r="E2290" t="str">
        <f>_xlfn.XLOOKUP(D2290,Planilha2!A:A,Planilha2!B:B)</f>
        <v>CC Manutençao</v>
      </c>
      <c r="F2290" s="2">
        <v>45366</v>
      </c>
      <c r="G2290" t="s">
        <v>2470</v>
      </c>
      <c r="H2290" s="10" t="s">
        <v>5770</v>
      </c>
      <c r="I2290" t="s">
        <v>3419</v>
      </c>
      <c r="J2290" t="s">
        <v>3420</v>
      </c>
      <c r="K2290" t="s">
        <v>1146</v>
      </c>
      <c r="L2290" t="str">
        <f t="shared" si="70"/>
        <v>Material</v>
      </c>
      <c r="M2290" t="s">
        <v>0</v>
      </c>
      <c r="N2290" t="s">
        <v>0</v>
      </c>
      <c r="O2290" t="s">
        <v>2165</v>
      </c>
      <c r="P2290">
        <v>1118</v>
      </c>
      <c r="Q2290" t="str">
        <f>_xlfn.XLOOKUP(P2290,Planilha1!$A$2:$A$3,Planilha1!$B$2:$B$3)</f>
        <v>Riocentro</v>
      </c>
      <c r="R2290" t="s">
        <v>2297</v>
      </c>
      <c r="S2290" s="3">
        <v>10</v>
      </c>
      <c r="T2290" t="s">
        <v>210</v>
      </c>
      <c r="U2290" s="3">
        <v>10</v>
      </c>
      <c r="V2290" t="s">
        <v>210</v>
      </c>
      <c r="W2290" s="4">
        <v>40.94</v>
      </c>
      <c r="X2290" s="17">
        <f t="shared" si="71"/>
        <v>409.4</v>
      </c>
      <c r="Y2290" t="s">
        <v>11</v>
      </c>
      <c r="Z2290" s="3">
        <v>1</v>
      </c>
      <c r="AA2290" s="3">
        <v>0</v>
      </c>
      <c r="AB2290" s="3">
        <v>0</v>
      </c>
      <c r="AC2290" s="3">
        <v>0</v>
      </c>
      <c r="AD2290" s="4">
        <v>0</v>
      </c>
      <c r="AE2290" s="3">
        <v>0</v>
      </c>
      <c r="AF2290" s="4">
        <v>0</v>
      </c>
      <c r="AG2290" s="3">
        <v>1</v>
      </c>
      <c r="AH2290" s="4">
        <v>0</v>
      </c>
      <c r="AI2290" s="4">
        <v>0</v>
      </c>
      <c r="AJ2290" s="4">
        <v>0</v>
      </c>
      <c r="AK2290" s="4">
        <v>0</v>
      </c>
      <c r="AL2290" t="s">
        <v>3421</v>
      </c>
      <c r="AM2290" t="s">
        <v>13</v>
      </c>
    </row>
    <row r="2291" spans="1:39" x14ac:dyDescent="0.25">
      <c r="A2291" t="s">
        <v>2178</v>
      </c>
      <c r="B2291" t="s">
        <v>2160</v>
      </c>
      <c r="C2291" t="s">
        <v>3</v>
      </c>
      <c r="D2291" t="s">
        <v>2161</v>
      </c>
      <c r="E2291" t="str">
        <f>_xlfn.XLOOKUP(D2291,Planilha2!A:A,Planilha2!B:B)</f>
        <v>CC Manutençao</v>
      </c>
      <c r="F2291" s="2">
        <v>45366</v>
      </c>
      <c r="G2291" t="s">
        <v>2470</v>
      </c>
      <c r="H2291" s="10" t="s">
        <v>5770</v>
      </c>
      <c r="I2291" t="s">
        <v>3412</v>
      </c>
      <c r="J2291" t="s">
        <v>3413</v>
      </c>
      <c r="K2291" t="s">
        <v>1146</v>
      </c>
      <c r="L2291" t="str">
        <f t="shared" si="70"/>
        <v>Material</v>
      </c>
      <c r="M2291" t="s">
        <v>0</v>
      </c>
      <c r="N2291" t="s">
        <v>0</v>
      </c>
      <c r="O2291" t="s">
        <v>2165</v>
      </c>
      <c r="P2291">
        <v>1118</v>
      </c>
      <c r="Q2291" t="str">
        <f>_xlfn.XLOOKUP(P2291,Planilha1!$A$2:$A$3,Planilha1!$B$2:$B$3)</f>
        <v>Riocentro</v>
      </c>
      <c r="R2291" t="s">
        <v>2297</v>
      </c>
      <c r="S2291" s="3">
        <v>10</v>
      </c>
      <c r="T2291" t="s">
        <v>210</v>
      </c>
      <c r="U2291" s="3">
        <v>10</v>
      </c>
      <c r="V2291" t="s">
        <v>210</v>
      </c>
      <c r="W2291" s="4">
        <v>35.6</v>
      </c>
      <c r="X2291" s="17">
        <f t="shared" si="71"/>
        <v>356</v>
      </c>
      <c r="Y2291" t="s">
        <v>11</v>
      </c>
      <c r="Z2291" s="3">
        <v>1</v>
      </c>
      <c r="AA2291" s="3">
        <v>0</v>
      </c>
      <c r="AB2291" s="3">
        <v>0</v>
      </c>
      <c r="AC2291" s="3">
        <v>0</v>
      </c>
      <c r="AD2291" s="4">
        <v>0</v>
      </c>
      <c r="AE2291" s="3">
        <v>0</v>
      </c>
      <c r="AF2291" s="4">
        <v>0</v>
      </c>
      <c r="AG2291" s="3">
        <v>1</v>
      </c>
      <c r="AH2291" s="4">
        <v>0</v>
      </c>
      <c r="AI2291" s="4">
        <v>0</v>
      </c>
      <c r="AJ2291" s="4">
        <v>0</v>
      </c>
      <c r="AK2291" s="4">
        <v>0</v>
      </c>
      <c r="AL2291" t="s">
        <v>3421</v>
      </c>
      <c r="AM2291" t="s">
        <v>13</v>
      </c>
    </row>
    <row r="2292" spans="1:39" x14ac:dyDescent="0.25">
      <c r="A2292" t="s">
        <v>2182</v>
      </c>
      <c r="B2292" t="s">
        <v>2160</v>
      </c>
      <c r="C2292" t="s">
        <v>3</v>
      </c>
      <c r="D2292" t="s">
        <v>2161</v>
      </c>
      <c r="E2292" t="str">
        <f>_xlfn.XLOOKUP(D2292,Planilha2!A:A,Planilha2!B:B)</f>
        <v>CC Manutençao</v>
      </c>
      <c r="F2292" s="2">
        <v>45366</v>
      </c>
      <c r="G2292" t="s">
        <v>2470</v>
      </c>
      <c r="H2292" s="10" t="s">
        <v>5770</v>
      </c>
      <c r="I2292" t="s">
        <v>3422</v>
      </c>
      <c r="J2292" t="s">
        <v>3423</v>
      </c>
      <c r="K2292" t="s">
        <v>1146</v>
      </c>
      <c r="L2292" t="str">
        <f t="shared" si="70"/>
        <v>Material</v>
      </c>
      <c r="M2292" t="s">
        <v>0</v>
      </c>
      <c r="N2292" t="s">
        <v>0</v>
      </c>
      <c r="O2292" t="s">
        <v>2165</v>
      </c>
      <c r="P2292">
        <v>1118</v>
      </c>
      <c r="Q2292" t="str">
        <f>_xlfn.XLOOKUP(P2292,Planilha1!$A$2:$A$3,Planilha1!$B$2:$B$3)</f>
        <v>Riocentro</v>
      </c>
      <c r="R2292" t="s">
        <v>2297</v>
      </c>
      <c r="S2292" s="3">
        <v>10</v>
      </c>
      <c r="T2292" t="s">
        <v>210</v>
      </c>
      <c r="U2292" s="3">
        <v>10</v>
      </c>
      <c r="V2292" t="s">
        <v>210</v>
      </c>
      <c r="W2292" s="4">
        <v>60.52</v>
      </c>
      <c r="X2292" s="17">
        <f t="shared" si="71"/>
        <v>605.20000000000005</v>
      </c>
      <c r="Y2292" t="s">
        <v>11</v>
      </c>
      <c r="Z2292" s="3">
        <v>1</v>
      </c>
      <c r="AA2292" s="3">
        <v>0</v>
      </c>
      <c r="AB2292" s="3">
        <v>0</v>
      </c>
      <c r="AC2292" s="3">
        <v>0</v>
      </c>
      <c r="AD2292" s="4">
        <v>0</v>
      </c>
      <c r="AE2292" s="3">
        <v>0</v>
      </c>
      <c r="AF2292" s="4">
        <v>0</v>
      </c>
      <c r="AG2292" s="3">
        <v>1</v>
      </c>
      <c r="AH2292" s="4">
        <v>0</v>
      </c>
      <c r="AI2292" s="4">
        <v>0</v>
      </c>
      <c r="AJ2292" s="4">
        <v>0</v>
      </c>
      <c r="AK2292" s="4">
        <v>0</v>
      </c>
      <c r="AL2292" t="s">
        <v>3421</v>
      </c>
      <c r="AM2292" t="s">
        <v>13</v>
      </c>
    </row>
    <row r="2293" spans="1:39" x14ac:dyDescent="0.25">
      <c r="A2293" t="s">
        <v>2159</v>
      </c>
      <c r="B2293" t="s">
        <v>2160</v>
      </c>
      <c r="C2293" t="s">
        <v>3</v>
      </c>
      <c r="D2293" t="s">
        <v>2161</v>
      </c>
      <c r="E2293" t="str">
        <f>_xlfn.XLOOKUP(D2293,Planilha2!A:A,Planilha2!B:B)</f>
        <v>CC Manutençao</v>
      </c>
      <c r="F2293" s="2">
        <v>45366</v>
      </c>
      <c r="G2293" t="s">
        <v>2747</v>
      </c>
      <c r="H2293" s="10" t="s">
        <v>5802</v>
      </c>
      <c r="I2293" t="s">
        <v>40</v>
      </c>
      <c r="J2293" t="s">
        <v>2267</v>
      </c>
      <c r="K2293" t="s">
        <v>8</v>
      </c>
      <c r="L2293" t="str">
        <f t="shared" si="70"/>
        <v>Serviço</v>
      </c>
      <c r="M2293" t="s">
        <v>0</v>
      </c>
      <c r="N2293" t="s">
        <v>0</v>
      </c>
      <c r="O2293" t="s">
        <v>2165</v>
      </c>
      <c r="P2293">
        <v>1118</v>
      </c>
      <c r="Q2293" t="str">
        <f>_xlfn.XLOOKUP(P2293,Planilha1!$A$2:$A$3,Planilha1!$B$2:$B$3)</f>
        <v>Riocentro</v>
      </c>
      <c r="R2293" t="s">
        <v>0</v>
      </c>
      <c r="S2293" s="3">
        <v>1</v>
      </c>
      <c r="T2293" t="s">
        <v>10</v>
      </c>
      <c r="U2293" s="3">
        <v>1</v>
      </c>
      <c r="V2293" t="s">
        <v>10</v>
      </c>
      <c r="W2293" s="4">
        <v>10286</v>
      </c>
      <c r="X2293" s="17">
        <f t="shared" si="71"/>
        <v>10286</v>
      </c>
      <c r="Y2293" t="s">
        <v>11</v>
      </c>
      <c r="Z2293" s="3">
        <v>1</v>
      </c>
      <c r="AA2293" s="3">
        <v>0</v>
      </c>
      <c r="AB2293" s="3">
        <v>0</v>
      </c>
      <c r="AC2293" s="3">
        <v>0</v>
      </c>
      <c r="AD2293" s="4">
        <v>0</v>
      </c>
      <c r="AE2293" s="3">
        <v>0</v>
      </c>
      <c r="AF2293" s="4">
        <v>0</v>
      </c>
      <c r="AG2293" s="3">
        <v>1</v>
      </c>
      <c r="AH2293" s="4">
        <v>0</v>
      </c>
      <c r="AI2293" s="4">
        <v>0</v>
      </c>
      <c r="AJ2293" s="4">
        <v>0</v>
      </c>
      <c r="AK2293" s="4">
        <v>0</v>
      </c>
      <c r="AL2293" t="s">
        <v>3424</v>
      </c>
      <c r="AM2293" t="s">
        <v>13</v>
      </c>
    </row>
    <row r="2294" spans="1:39" x14ac:dyDescent="0.25">
      <c r="A2294" t="s">
        <v>2159</v>
      </c>
      <c r="B2294" t="s">
        <v>2160</v>
      </c>
      <c r="C2294" t="s">
        <v>3</v>
      </c>
      <c r="D2294" t="s">
        <v>2161</v>
      </c>
      <c r="E2294" t="str">
        <f>_xlfn.XLOOKUP(D2294,Planilha2!A:A,Planilha2!B:B)</f>
        <v>CC Manutençao</v>
      </c>
      <c r="F2294" s="2">
        <v>45366</v>
      </c>
      <c r="G2294" t="s">
        <v>2581</v>
      </c>
      <c r="H2294" s="10" t="s">
        <v>5784</v>
      </c>
      <c r="I2294" t="s">
        <v>3425</v>
      </c>
      <c r="J2294" t="s">
        <v>3426</v>
      </c>
      <c r="K2294" t="s">
        <v>1146</v>
      </c>
      <c r="L2294" t="str">
        <f t="shared" si="70"/>
        <v>Material</v>
      </c>
      <c r="M2294" t="s">
        <v>0</v>
      </c>
      <c r="N2294" t="s">
        <v>0</v>
      </c>
      <c r="O2294" t="s">
        <v>2165</v>
      </c>
      <c r="P2294">
        <v>1118</v>
      </c>
      <c r="Q2294" t="str">
        <f>_xlfn.XLOOKUP(P2294,Planilha1!$A$2:$A$3,Planilha1!$B$2:$B$3)</f>
        <v>Riocentro</v>
      </c>
      <c r="R2294" t="s">
        <v>2297</v>
      </c>
      <c r="S2294" s="3">
        <v>20</v>
      </c>
      <c r="T2294" t="s">
        <v>210</v>
      </c>
      <c r="U2294" s="3">
        <v>20</v>
      </c>
      <c r="V2294" t="s">
        <v>210</v>
      </c>
      <c r="W2294" s="4">
        <v>3.3</v>
      </c>
      <c r="X2294" s="17">
        <f t="shared" si="71"/>
        <v>66</v>
      </c>
      <c r="Y2294" t="s">
        <v>11</v>
      </c>
      <c r="Z2294" s="3">
        <v>1</v>
      </c>
      <c r="AA2294" s="3">
        <v>0</v>
      </c>
      <c r="AB2294" s="3">
        <v>0</v>
      </c>
      <c r="AC2294" s="3">
        <v>0</v>
      </c>
      <c r="AD2294" s="4">
        <v>0</v>
      </c>
      <c r="AE2294" s="3">
        <v>0</v>
      </c>
      <c r="AF2294" s="4">
        <v>0</v>
      </c>
      <c r="AG2294" s="3">
        <v>1</v>
      </c>
      <c r="AH2294" s="4">
        <v>0</v>
      </c>
      <c r="AI2294" s="4">
        <v>0</v>
      </c>
      <c r="AJ2294" s="4">
        <v>0</v>
      </c>
      <c r="AK2294" s="4">
        <v>0</v>
      </c>
      <c r="AL2294" t="s">
        <v>3427</v>
      </c>
      <c r="AM2294" t="s">
        <v>13</v>
      </c>
    </row>
    <row r="2295" spans="1:39" x14ac:dyDescent="0.25">
      <c r="A2295" t="s">
        <v>2178</v>
      </c>
      <c r="B2295" t="s">
        <v>2160</v>
      </c>
      <c r="C2295" t="s">
        <v>3</v>
      </c>
      <c r="D2295" t="s">
        <v>2161</v>
      </c>
      <c r="E2295" t="str">
        <f>_xlfn.XLOOKUP(D2295,Planilha2!A:A,Planilha2!B:B)</f>
        <v>CC Manutençao</v>
      </c>
      <c r="F2295" s="2">
        <v>45366</v>
      </c>
      <c r="G2295" t="s">
        <v>2581</v>
      </c>
      <c r="H2295" s="10" t="s">
        <v>5784</v>
      </c>
      <c r="I2295" t="s">
        <v>3428</v>
      </c>
      <c r="J2295" t="s">
        <v>3429</v>
      </c>
      <c r="K2295" t="s">
        <v>1146</v>
      </c>
      <c r="L2295" t="str">
        <f t="shared" si="70"/>
        <v>Material</v>
      </c>
      <c r="M2295" t="s">
        <v>0</v>
      </c>
      <c r="N2295" t="s">
        <v>0</v>
      </c>
      <c r="O2295" t="s">
        <v>2165</v>
      </c>
      <c r="P2295">
        <v>1118</v>
      </c>
      <c r="Q2295" t="str">
        <f>_xlfn.XLOOKUP(P2295,Planilha1!$A$2:$A$3,Planilha1!$B$2:$B$3)</f>
        <v>Riocentro</v>
      </c>
      <c r="R2295" t="s">
        <v>2297</v>
      </c>
      <c r="S2295" s="3">
        <v>20</v>
      </c>
      <c r="T2295" t="s">
        <v>23</v>
      </c>
      <c r="U2295" s="3">
        <v>20</v>
      </c>
      <c r="V2295" t="s">
        <v>23</v>
      </c>
      <c r="W2295" s="4">
        <v>65</v>
      </c>
      <c r="X2295" s="17">
        <f t="shared" si="71"/>
        <v>1300</v>
      </c>
      <c r="Y2295" t="s">
        <v>11</v>
      </c>
      <c r="Z2295" s="3">
        <v>1</v>
      </c>
      <c r="AA2295" s="3">
        <v>0</v>
      </c>
      <c r="AB2295" s="3">
        <v>0</v>
      </c>
      <c r="AC2295" s="3">
        <v>0</v>
      </c>
      <c r="AD2295" s="4">
        <v>0</v>
      </c>
      <c r="AE2295" s="3">
        <v>0</v>
      </c>
      <c r="AF2295" s="4">
        <v>0</v>
      </c>
      <c r="AG2295" s="3">
        <v>1</v>
      </c>
      <c r="AH2295" s="4">
        <v>0</v>
      </c>
      <c r="AI2295" s="4">
        <v>0</v>
      </c>
      <c r="AJ2295" s="4">
        <v>0</v>
      </c>
      <c r="AK2295" s="4">
        <v>0</v>
      </c>
      <c r="AL2295" t="s">
        <v>3427</v>
      </c>
      <c r="AM2295" t="s">
        <v>13</v>
      </c>
    </row>
    <row r="2296" spans="1:39" x14ac:dyDescent="0.25">
      <c r="A2296" t="s">
        <v>2182</v>
      </c>
      <c r="B2296" t="s">
        <v>2160</v>
      </c>
      <c r="C2296" t="s">
        <v>3</v>
      </c>
      <c r="D2296" t="s">
        <v>2161</v>
      </c>
      <c r="E2296" t="str">
        <f>_xlfn.XLOOKUP(D2296,Planilha2!A:A,Planilha2!B:B)</f>
        <v>CC Manutençao</v>
      </c>
      <c r="F2296" s="2">
        <v>45366</v>
      </c>
      <c r="G2296" t="s">
        <v>2581</v>
      </c>
      <c r="H2296" s="10" t="s">
        <v>5784</v>
      </c>
      <c r="I2296" t="s">
        <v>3326</v>
      </c>
      <c r="J2296" t="s">
        <v>3327</v>
      </c>
      <c r="K2296" t="s">
        <v>1146</v>
      </c>
      <c r="L2296" t="str">
        <f t="shared" si="70"/>
        <v>Material</v>
      </c>
      <c r="M2296" t="s">
        <v>0</v>
      </c>
      <c r="N2296" t="s">
        <v>0</v>
      </c>
      <c r="O2296" t="s">
        <v>2165</v>
      </c>
      <c r="P2296">
        <v>1118</v>
      </c>
      <c r="Q2296" t="str">
        <f>_xlfn.XLOOKUP(P2296,Planilha1!$A$2:$A$3,Planilha1!$B$2:$B$3)</f>
        <v>Riocentro</v>
      </c>
      <c r="R2296" t="s">
        <v>2297</v>
      </c>
      <c r="S2296" s="3">
        <v>5</v>
      </c>
      <c r="T2296" t="s">
        <v>210</v>
      </c>
      <c r="U2296" s="3">
        <v>5</v>
      </c>
      <c r="V2296" t="s">
        <v>210</v>
      </c>
      <c r="W2296" s="4">
        <v>936</v>
      </c>
      <c r="X2296" s="17">
        <f t="shared" si="71"/>
        <v>4680</v>
      </c>
      <c r="Y2296" t="s">
        <v>11</v>
      </c>
      <c r="Z2296" s="3">
        <v>1</v>
      </c>
      <c r="AA2296" s="3">
        <v>0</v>
      </c>
      <c r="AB2296" s="3">
        <v>0</v>
      </c>
      <c r="AC2296" s="3">
        <v>0</v>
      </c>
      <c r="AD2296" s="4">
        <v>0</v>
      </c>
      <c r="AE2296" s="3">
        <v>0</v>
      </c>
      <c r="AF2296" s="4">
        <v>0</v>
      </c>
      <c r="AG2296" s="3">
        <v>1</v>
      </c>
      <c r="AH2296" s="4">
        <v>0</v>
      </c>
      <c r="AI2296" s="4">
        <v>0</v>
      </c>
      <c r="AJ2296" s="4">
        <v>0</v>
      </c>
      <c r="AK2296" s="4">
        <v>0</v>
      </c>
      <c r="AL2296" t="s">
        <v>3427</v>
      </c>
      <c r="AM2296" t="s">
        <v>13</v>
      </c>
    </row>
    <row r="2297" spans="1:39" x14ac:dyDescent="0.25">
      <c r="A2297" t="s">
        <v>2159</v>
      </c>
      <c r="B2297" t="s">
        <v>2160</v>
      </c>
      <c r="C2297" t="s">
        <v>3</v>
      </c>
      <c r="D2297" t="s">
        <v>2161</v>
      </c>
      <c r="E2297" t="str">
        <f>_xlfn.XLOOKUP(D2297,Planilha2!A:A,Planilha2!B:B)</f>
        <v>CC Manutençao</v>
      </c>
      <c r="F2297" s="2">
        <v>45366</v>
      </c>
      <c r="G2297" t="s">
        <v>2470</v>
      </c>
      <c r="H2297" s="10" t="s">
        <v>5770</v>
      </c>
      <c r="I2297" t="s">
        <v>3430</v>
      </c>
      <c r="J2297" t="s">
        <v>3431</v>
      </c>
      <c r="K2297" t="s">
        <v>3432</v>
      </c>
      <c r="L2297" t="str">
        <f t="shared" si="70"/>
        <v>Material</v>
      </c>
      <c r="M2297" t="s">
        <v>0</v>
      </c>
      <c r="N2297" t="s">
        <v>0</v>
      </c>
      <c r="O2297" t="s">
        <v>2165</v>
      </c>
      <c r="P2297">
        <v>1118</v>
      </c>
      <c r="Q2297" t="str">
        <f>_xlfn.XLOOKUP(P2297,Planilha1!$A$2:$A$3,Planilha1!$B$2:$B$3)</f>
        <v>Riocentro</v>
      </c>
      <c r="R2297" t="s">
        <v>2297</v>
      </c>
      <c r="S2297" s="3">
        <v>3</v>
      </c>
      <c r="T2297" t="s">
        <v>210</v>
      </c>
      <c r="U2297" s="3">
        <v>3</v>
      </c>
      <c r="V2297" t="s">
        <v>210</v>
      </c>
      <c r="W2297" s="4">
        <v>289.31</v>
      </c>
      <c r="X2297" s="17">
        <f t="shared" si="71"/>
        <v>867.93000000000006</v>
      </c>
      <c r="Y2297" t="s">
        <v>11</v>
      </c>
      <c r="Z2297" s="3">
        <v>1</v>
      </c>
      <c r="AA2297" s="3">
        <v>0</v>
      </c>
      <c r="AB2297" s="3">
        <v>0</v>
      </c>
      <c r="AC2297" s="3">
        <v>0</v>
      </c>
      <c r="AD2297" s="4">
        <v>0</v>
      </c>
      <c r="AE2297" s="3">
        <v>0</v>
      </c>
      <c r="AF2297" s="4">
        <v>0</v>
      </c>
      <c r="AG2297" s="3">
        <v>1</v>
      </c>
      <c r="AH2297" s="4">
        <v>0</v>
      </c>
      <c r="AI2297" s="4">
        <v>0</v>
      </c>
      <c r="AJ2297" s="4">
        <v>0</v>
      </c>
      <c r="AK2297" s="4">
        <v>0</v>
      </c>
      <c r="AL2297" t="s">
        <v>3433</v>
      </c>
      <c r="AM2297" t="s">
        <v>13</v>
      </c>
    </row>
    <row r="2298" spans="1:39" x14ac:dyDescent="0.25">
      <c r="A2298" t="s">
        <v>2178</v>
      </c>
      <c r="B2298" t="s">
        <v>2160</v>
      </c>
      <c r="C2298" t="s">
        <v>3</v>
      </c>
      <c r="D2298" t="s">
        <v>2161</v>
      </c>
      <c r="E2298" t="str">
        <f>_xlfn.XLOOKUP(D2298,Planilha2!A:A,Planilha2!B:B)</f>
        <v>CC Manutençao</v>
      </c>
      <c r="F2298" s="2">
        <v>45366</v>
      </c>
      <c r="G2298" t="s">
        <v>2470</v>
      </c>
      <c r="H2298" s="10" t="s">
        <v>5770</v>
      </c>
      <c r="I2298" t="s">
        <v>3434</v>
      </c>
      <c r="J2298" t="s">
        <v>3435</v>
      </c>
      <c r="K2298" t="s">
        <v>2473</v>
      </c>
      <c r="L2298" t="str">
        <f t="shared" si="70"/>
        <v>Material</v>
      </c>
      <c r="M2298" t="s">
        <v>0</v>
      </c>
      <c r="N2298" t="s">
        <v>0</v>
      </c>
      <c r="O2298" t="s">
        <v>2165</v>
      </c>
      <c r="P2298">
        <v>1118</v>
      </c>
      <c r="Q2298" t="str">
        <f>_xlfn.XLOOKUP(P2298,Planilha1!$A$2:$A$3,Planilha1!$B$2:$B$3)</f>
        <v>Riocentro</v>
      </c>
      <c r="R2298" t="s">
        <v>2297</v>
      </c>
      <c r="S2298" s="3">
        <v>10</v>
      </c>
      <c r="T2298" t="s">
        <v>210</v>
      </c>
      <c r="U2298" s="3">
        <v>10</v>
      </c>
      <c r="V2298" t="s">
        <v>210</v>
      </c>
      <c r="W2298" s="4">
        <v>115</v>
      </c>
      <c r="X2298" s="17">
        <f t="shared" si="71"/>
        <v>1150</v>
      </c>
      <c r="Y2298" t="s">
        <v>11</v>
      </c>
      <c r="Z2298" s="3">
        <v>1</v>
      </c>
      <c r="AA2298" s="3">
        <v>0</v>
      </c>
      <c r="AB2298" s="3">
        <v>0</v>
      </c>
      <c r="AC2298" s="3">
        <v>0</v>
      </c>
      <c r="AD2298" s="4">
        <v>0</v>
      </c>
      <c r="AE2298" s="3">
        <v>0</v>
      </c>
      <c r="AF2298" s="4">
        <v>0</v>
      </c>
      <c r="AG2298" s="3">
        <v>1</v>
      </c>
      <c r="AH2298" s="4">
        <v>0</v>
      </c>
      <c r="AI2298" s="4">
        <v>0</v>
      </c>
      <c r="AJ2298" s="4">
        <v>0</v>
      </c>
      <c r="AK2298" s="4">
        <v>0</v>
      </c>
      <c r="AL2298" t="s">
        <v>3433</v>
      </c>
      <c r="AM2298" t="s">
        <v>13</v>
      </c>
    </row>
    <row r="2299" spans="1:39" x14ac:dyDescent="0.25">
      <c r="A2299" t="s">
        <v>2159</v>
      </c>
      <c r="B2299" t="s">
        <v>2160</v>
      </c>
      <c r="C2299" t="s">
        <v>3</v>
      </c>
      <c r="D2299" t="s">
        <v>2161</v>
      </c>
      <c r="E2299" t="str">
        <f>_xlfn.XLOOKUP(D2299,Planilha2!A:A,Planilha2!B:B)</f>
        <v>CC Manutençao</v>
      </c>
      <c r="F2299" s="2">
        <v>45369</v>
      </c>
      <c r="G2299" t="s">
        <v>3436</v>
      </c>
      <c r="H2299" s="10" t="s">
        <v>5851</v>
      </c>
      <c r="I2299" t="s">
        <v>3437</v>
      </c>
      <c r="J2299" t="s">
        <v>3438</v>
      </c>
      <c r="K2299" t="s">
        <v>3051</v>
      </c>
      <c r="L2299" t="str">
        <f t="shared" si="70"/>
        <v>Material</v>
      </c>
      <c r="M2299" t="s">
        <v>0</v>
      </c>
      <c r="N2299" t="s">
        <v>0</v>
      </c>
      <c r="O2299" t="s">
        <v>2165</v>
      </c>
      <c r="P2299">
        <v>1118</v>
      </c>
      <c r="Q2299" t="str">
        <f>_xlfn.XLOOKUP(P2299,Planilha1!$A$2:$A$3,Planilha1!$B$2:$B$3)</f>
        <v>Riocentro</v>
      </c>
      <c r="R2299" t="s">
        <v>0</v>
      </c>
      <c r="S2299" s="5">
        <v>258.3</v>
      </c>
      <c r="T2299" t="s">
        <v>210</v>
      </c>
      <c r="U2299" s="5">
        <v>258.3</v>
      </c>
      <c r="V2299" t="s">
        <v>210</v>
      </c>
      <c r="W2299" s="4">
        <v>80.89</v>
      </c>
      <c r="X2299" s="17">
        <f t="shared" si="71"/>
        <v>20893.887000000002</v>
      </c>
      <c r="Y2299" t="s">
        <v>11</v>
      </c>
      <c r="Z2299" s="3">
        <v>1</v>
      </c>
      <c r="AA2299" s="3">
        <v>0</v>
      </c>
      <c r="AB2299" s="3">
        <v>0</v>
      </c>
      <c r="AC2299" s="3">
        <v>0</v>
      </c>
      <c r="AD2299" s="4">
        <v>0</v>
      </c>
      <c r="AE2299" s="3">
        <v>0</v>
      </c>
      <c r="AF2299" s="4">
        <v>0</v>
      </c>
      <c r="AG2299" s="3">
        <v>1</v>
      </c>
      <c r="AH2299" s="4">
        <v>0</v>
      </c>
      <c r="AI2299" s="4">
        <v>0</v>
      </c>
      <c r="AJ2299" s="4">
        <v>0</v>
      </c>
      <c r="AK2299" s="4">
        <v>0</v>
      </c>
      <c r="AL2299" t="s">
        <v>3439</v>
      </c>
      <c r="AM2299" t="s">
        <v>13</v>
      </c>
    </row>
    <row r="2300" spans="1:39" x14ac:dyDescent="0.25">
      <c r="A2300" t="s">
        <v>2159</v>
      </c>
      <c r="B2300" t="s">
        <v>2160</v>
      </c>
      <c r="C2300" t="s">
        <v>3</v>
      </c>
      <c r="D2300" t="s">
        <v>2530</v>
      </c>
      <c r="E2300" t="str">
        <f>_xlfn.XLOOKUP(D2300,Planilha2!A:A,Planilha2!B:B)</f>
        <v>Arena Segurança</v>
      </c>
      <c r="F2300" s="2">
        <v>45369</v>
      </c>
      <c r="G2300" t="s">
        <v>3440</v>
      </c>
      <c r="H2300" s="10" t="s">
        <v>5767</v>
      </c>
      <c r="I2300" t="s">
        <v>3441</v>
      </c>
      <c r="J2300" t="s">
        <v>3442</v>
      </c>
      <c r="K2300" t="s">
        <v>2272</v>
      </c>
      <c r="L2300" t="str">
        <f t="shared" si="70"/>
        <v>Serviço</v>
      </c>
      <c r="M2300" t="s">
        <v>23</v>
      </c>
      <c r="N2300" t="s">
        <v>0</v>
      </c>
      <c r="O2300" t="s">
        <v>2165</v>
      </c>
      <c r="P2300">
        <v>2118</v>
      </c>
      <c r="Q2300" t="str">
        <f>_xlfn.XLOOKUP(P2300,Planilha1!$A$2:$A$3,Planilha1!$B$2:$B$3)</f>
        <v>Arena</v>
      </c>
      <c r="R2300" t="s">
        <v>0</v>
      </c>
      <c r="S2300" s="3">
        <v>1</v>
      </c>
      <c r="T2300" t="s">
        <v>10</v>
      </c>
      <c r="U2300" s="3">
        <v>1</v>
      </c>
      <c r="V2300" t="s">
        <v>10</v>
      </c>
      <c r="W2300" s="4">
        <v>0</v>
      </c>
      <c r="X2300" s="17">
        <f t="shared" si="71"/>
        <v>0</v>
      </c>
      <c r="Y2300" t="s">
        <v>11</v>
      </c>
      <c r="Z2300" s="3">
        <v>1</v>
      </c>
      <c r="AA2300" s="3">
        <v>0</v>
      </c>
      <c r="AB2300" s="3">
        <v>0</v>
      </c>
      <c r="AC2300" s="3">
        <v>0</v>
      </c>
      <c r="AD2300" s="4">
        <v>0</v>
      </c>
      <c r="AE2300" s="3">
        <v>0</v>
      </c>
      <c r="AF2300" s="4">
        <v>0</v>
      </c>
      <c r="AG2300" s="3">
        <v>1</v>
      </c>
      <c r="AH2300" s="4">
        <v>0</v>
      </c>
      <c r="AI2300" s="4">
        <v>0</v>
      </c>
      <c r="AJ2300" s="4">
        <v>0</v>
      </c>
      <c r="AK2300" s="4">
        <v>0</v>
      </c>
      <c r="AL2300" t="s">
        <v>3443</v>
      </c>
      <c r="AM2300" t="s">
        <v>13</v>
      </c>
    </row>
    <row r="2301" spans="1:39" x14ac:dyDescent="0.25">
      <c r="A2301" t="s">
        <v>2159</v>
      </c>
      <c r="B2301" t="s">
        <v>2160</v>
      </c>
      <c r="C2301" t="s">
        <v>3</v>
      </c>
      <c r="D2301" t="s">
        <v>2161</v>
      </c>
      <c r="E2301" t="str">
        <f>_xlfn.XLOOKUP(D2301,Planilha2!A:A,Planilha2!B:B)</f>
        <v>CC Manutençao</v>
      </c>
      <c r="F2301" s="2">
        <v>45369</v>
      </c>
      <c r="G2301" t="s">
        <v>32</v>
      </c>
      <c r="H2301" s="10" t="s">
        <v>5592</v>
      </c>
      <c r="I2301" t="s">
        <v>40</v>
      </c>
      <c r="J2301" t="s">
        <v>2267</v>
      </c>
      <c r="K2301" t="s">
        <v>8</v>
      </c>
      <c r="L2301" t="str">
        <f t="shared" si="70"/>
        <v>Serviço</v>
      </c>
      <c r="M2301" t="s">
        <v>0</v>
      </c>
      <c r="N2301" t="s">
        <v>0</v>
      </c>
      <c r="O2301" t="s">
        <v>2165</v>
      </c>
      <c r="P2301">
        <v>1118</v>
      </c>
      <c r="Q2301" t="str">
        <f>_xlfn.XLOOKUP(P2301,Planilha1!$A$2:$A$3,Planilha1!$B$2:$B$3)</f>
        <v>Riocentro</v>
      </c>
      <c r="R2301" t="s">
        <v>0</v>
      </c>
      <c r="S2301" s="3">
        <v>1</v>
      </c>
      <c r="T2301" t="s">
        <v>10</v>
      </c>
      <c r="U2301" s="3">
        <v>1</v>
      </c>
      <c r="V2301" t="s">
        <v>10</v>
      </c>
      <c r="W2301" s="4">
        <v>4130</v>
      </c>
      <c r="X2301" s="17">
        <f t="shared" si="71"/>
        <v>4130</v>
      </c>
      <c r="Y2301" t="s">
        <v>11</v>
      </c>
      <c r="Z2301" s="3">
        <v>1</v>
      </c>
      <c r="AA2301" s="3">
        <v>0</v>
      </c>
      <c r="AB2301" s="3">
        <v>0</v>
      </c>
      <c r="AC2301" s="3">
        <v>0</v>
      </c>
      <c r="AD2301" s="4">
        <v>0</v>
      </c>
      <c r="AE2301" s="3">
        <v>0</v>
      </c>
      <c r="AF2301" s="4">
        <v>0</v>
      </c>
      <c r="AG2301" s="3">
        <v>1</v>
      </c>
      <c r="AH2301" s="4">
        <v>0</v>
      </c>
      <c r="AI2301" s="4">
        <v>0</v>
      </c>
      <c r="AJ2301" s="4">
        <v>0</v>
      </c>
      <c r="AK2301" s="4">
        <v>0</v>
      </c>
      <c r="AL2301" t="s">
        <v>3444</v>
      </c>
      <c r="AM2301" t="s">
        <v>13</v>
      </c>
    </row>
    <row r="2302" spans="1:39" x14ac:dyDescent="0.25">
      <c r="A2302" t="s">
        <v>2159</v>
      </c>
      <c r="B2302" t="s">
        <v>2160</v>
      </c>
      <c r="C2302" t="s">
        <v>3</v>
      </c>
      <c r="D2302" t="s">
        <v>2161</v>
      </c>
      <c r="E2302" t="str">
        <f>_xlfn.XLOOKUP(D2302,Planilha2!A:A,Planilha2!B:B)</f>
        <v>CC Manutençao</v>
      </c>
      <c r="F2302" s="2">
        <v>45369</v>
      </c>
      <c r="G2302" t="s">
        <v>32</v>
      </c>
      <c r="H2302" s="10" t="s">
        <v>5592</v>
      </c>
      <c r="I2302" t="s">
        <v>40</v>
      </c>
      <c r="J2302" t="s">
        <v>2267</v>
      </c>
      <c r="K2302" t="s">
        <v>8</v>
      </c>
      <c r="L2302" t="str">
        <f t="shared" si="70"/>
        <v>Serviço</v>
      </c>
      <c r="M2302" t="s">
        <v>0</v>
      </c>
      <c r="N2302" t="s">
        <v>0</v>
      </c>
      <c r="O2302" t="s">
        <v>2165</v>
      </c>
      <c r="P2302">
        <v>1118</v>
      </c>
      <c r="Q2302" t="str">
        <f>_xlfn.XLOOKUP(P2302,Planilha1!$A$2:$A$3,Planilha1!$B$2:$B$3)</f>
        <v>Riocentro</v>
      </c>
      <c r="R2302" t="s">
        <v>0</v>
      </c>
      <c r="S2302" s="3">
        <v>1</v>
      </c>
      <c r="T2302" t="s">
        <v>10</v>
      </c>
      <c r="U2302" s="3">
        <v>1</v>
      </c>
      <c r="V2302" t="s">
        <v>10</v>
      </c>
      <c r="W2302" s="4">
        <v>4130</v>
      </c>
      <c r="X2302" s="17">
        <f t="shared" si="71"/>
        <v>4130</v>
      </c>
      <c r="Y2302" t="s">
        <v>11</v>
      </c>
      <c r="Z2302" s="3">
        <v>1</v>
      </c>
      <c r="AA2302" s="3">
        <v>0</v>
      </c>
      <c r="AB2302" s="3">
        <v>0</v>
      </c>
      <c r="AC2302" s="3">
        <v>0</v>
      </c>
      <c r="AD2302" s="4">
        <v>0</v>
      </c>
      <c r="AE2302" s="3">
        <v>0</v>
      </c>
      <c r="AF2302" s="4">
        <v>0</v>
      </c>
      <c r="AG2302" s="3">
        <v>1</v>
      </c>
      <c r="AH2302" s="4">
        <v>0</v>
      </c>
      <c r="AI2302" s="4">
        <v>0</v>
      </c>
      <c r="AJ2302" s="4">
        <v>0</v>
      </c>
      <c r="AK2302" s="4">
        <v>0</v>
      </c>
      <c r="AL2302" t="s">
        <v>3445</v>
      </c>
      <c r="AM2302" t="s">
        <v>13</v>
      </c>
    </row>
    <row r="2303" spans="1:39" x14ac:dyDescent="0.25">
      <c r="A2303" t="s">
        <v>2159</v>
      </c>
      <c r="B2303" t="s">
        <v>2160</v>
      </c>
      <c r="C2303" t="s">
        <v>3</v>
      </c>
      <c r="D2303" t="s">
        <v>2161</v>
      </c>
      <c r="E2303" t="str">
        <f>_xlfn.XLOOKUP(D2303,Planilha2!A:A,Planilha2!B:B)</f>
        <v>CC Manutençao</v>
      </c>
      <c r="F2303" s="2">
        <v>45369</v>
      </c>
      <c r="G2303" t="s">
        <v>32</v>
      </c>
      <c r="H2303" s="10" t="s">
        <v>5592</v>
      </c>
      <c r="I2303" t="s">
        <v>40</v>
      </c>
      <c r="J2303" t="s">
        <v>2267</v>
      </c>
      <c r="K2303" t="s">
        <v>8</v>
      </c>
      <c r="L2303" t="str">
        <f t="shared" si="70"/>
        <v>Serviço</v>
      </c>
      <c r="M2303" t="s">
        <v>0</v>
      </c>
      <c r="N2303" t="s">
        <v>0</v>
      </c>
      <c r="O2303" t="s">
        <v>2165</v>
      </c>
      <c r="P2303">
        <v>1118</v>
      </c>
      <c r="Q2303" t="str">
        <f>_xlfn.XLOOKUP(P2303,Planilha1!$A$2:$A$3,Planilha1!$B$2:$B$3)</f>
        <v>Riocentro</v>
      </c>
      <c r="R2303" t="s">
        <v>0</v>
      </c>
      <c r="S2303" s="3">
        <v>1</v>
      </c>
      <c r="T2303" t="s">
        <v>10</v>
      </c>
      <c r="U2303" s="3">
        <v>1</v>
      </c>
      <c r="V2303" t="s">
        <v>10</v>
      </c>
      <c r="W2303" s="4">
        <v>4130</v>
      </c>
      <c r="X2303" s="17">
        <f t="shared" si="71"/>
        <v>4130</v>
      </c>
      <c r="Y2303" t="s">
        <v>11</v>
      </c>
      <c r="Z2303" s="3">
        <v>1</v>
      </c>
      <c r="AA2303" s="3">
        <v>0</v>
      </c>
      <c r="AB2303" s="3">
        <v>0</v>
      </c>
      <c r="AC2303" s="3">
        <v>0</v>
      </c>
      <c r="AD2303" s="4">
        <v>0</v>
      </c>
      <c r="AE2303" s="3">
        <v>0</v>
      </c>
      <c r="AF2303" s="4">
        <v>0</v>
      </c>
      <c r="AG2303" s="3">
        <v>1</v>
      </c>
      <c r="AH2303" s="4">
        <v>0</v>
      </c>
      <c r="AI2303" s="4">
        <v>0</v>
      </c>
      <c r="AJ2303" s="4">
        <v>0</v>
      </c>
      <c r="AK2303" s="4">
        <v>0</v>
      </c>
      <c r="AL2303" t="s">
        <v>3446</v>
      </c>
      <c r="AM2303" t="s">
        <v>13</v>
      </c>
    </row>
    <row r="2304" spans="1:39" x14ac:dyDescent="0.25">
      <c r="A2304" t="s">
        <v>2159</v>
      </c>
      <c r="B2304" t="s">
        <v>2160</v>
      </c>
      <c r="C2304" t="s">
        <v>3</v>
      </c>
      <c r="D2304" t="s">
        <v>2161</v>
      </c>
      <c r="E2304" t="str">
        <f>_xlfn.XLOOKUP(D2304,Planilha2!A:A,Planilha2!B:B)</f>
        <v>CC Manutençao</v>
      </c>
      <c r="F2304" s="2">
        <v>45369</v>
      </c>
      <c r="G2304" t="s">
        <v>3447</v>
      </c>
      <c r="H2304" s="10" t="s">
        <v>5852</v>
      </c>
      <c r="I2304" t="s">
        <v>3448</v>
      </c>
      <c r="J2304" t="s">
        <v>3449</v>
      </c>
      <c r="K2304" t="s">
        <v>2473</v>
      </c>
      <c r="L2304" t="str">
        <f t="shared" si="70"/>
        <v>Material</v>
      </c>
      <c r="M2304" t="s">
        <v>23</v>
      </c>
      <c r="N2304" t="s">
        <v>0</v>
      </c>
      <c r="O2304" t="s">
        <v>2165</v>
      </c>
      <c r="P2304">
        <v>1118</v>
      </c>
      <c r="Q2304" t="str">
        <f>_xlfn.XLOOKUP(P2304,Planilha1!$A$2:$A$3,Planilha1!$B$2:$B$3)</f>
        <v>Riocentro</v>
      </c>
      <c r="R2304" t="s">
        <v>2297</v>
      </c>
      <c r="S2304" s="3">
        <v>2</v>
      </c>
      <c r="T2304" t="s">
        <v>210</v>
      </c>
      <c r="U2304" s="3">
        <v>2</v>
      </c>
      <c r="V2304" t="s">
        <v>210</v>
      </c>
      <c r="W2304" s="4">
        <v>449.99</v>
      </c>
      <c r="X2304" s="17">
        <f t="shared" si="71"/>
        <v>899.98</v>
      </c>
      <c r="Y2304" t="s">
        <v>11</v>
      </c>
      <c r="Z2304" s="3">
        <v>1</v>
      </c>
      <c r="AA2304" s="3">
        <v>0</v>
      </c>
      <c r="AB2304" s="3">
        <v>0</v>
      </c>
      <c r="AC2304" s="3">
        <v>0</v>
      </c>
      <c r="AD2304" s="4">
        <v>0</v>
      </c>
      <c r="AE2304" s="3">
        <v>0</v>
      </c>
      <c r="AF2304" s="4">
        <v>0</v>
      </c>
      <c r="AG2304" s="3">
        <v>1</v>
      </c>
      <c r="AH2304" s="4">
        <v>0</v>
      </c>
      <c r="AI2304" s="4">
        <v>0</v>
      </c>
      <c r="AJ2304" s="4">
        <v>0</v>
      </c>
      <c r="AK2304" s="4">
        <v>0</v>
      </c>
      <c r="AL2304" t="s">
        <v>3450</v>
      </c>
      <c r="AM2304" t="s">
        <v>13</v>
      </c>
    </row>
    <row r="2305" spans="1:39" x14ac:dyDescent="0.25">
      <c r="A2305" t="s">
        <v>2178</v>
      </c>
      <c r="B2305" t="s">
        <v>2160</v>
      </c>
      <c r="C2305" t="s">
        <v>3</v>
      </c>
      <c r="D2305" t="s">
        <v>2161</v>
      </c>
      <c r="E2305" t="str">
        <f>_xlfn.XLOOKUP(D2305,Planilha2!A:A,Planilha2!B:B)</f>
        <v>CC Manutençao</v>
      </c>
      <c r="F2305" s="2">
        <v>45369</v>
      </c>
      <c r="G2305" t="s">
        <v>3447</v>
      </c>
      <c r="H2305" s="10" t="s">
        <v>5852</v>
      </c>
      <c r="I2305" t="s">
        <v>3451</v>
      </c>
      <c r="J2305" t="s">
        <v>3452</v>
      </c>
      <c r="K2305" t="s">
        <v>2473</v>
      </c>
      <c r="L2305" t="str">
        <f t="shared" si="70"/>
        <v>Material</v>
      </c>
      <c r="M2305" t="s">
        <v>23</v>
      </c>
      <c r="N2305" t="s">
        <v>0</v>
      </c>
      <c r="O2305" t="s">
        <v>2165</v>
      </c>
      <c r="P2305">
        <v>1118</v>
      </c>
      <c r="Q2305" t="str">
        <f>_xlfn.XLOOKUP(P2305,Planilha1!$A$2:$A$3,Planilha1!$B$2:$B$3)</f>
        <v>Riocentro</v>
      </c>
      <c r="R2305" t="s">
        <v>2297</v>
      </c>
      <c r="S2305" s="3">
        <v>2</v>
      </c>
      <c r="T2305" t="s">
        <v>210</v>
      </c>
      <c r="U2305" s="3">
        <v>2</v>
      </c>
      <c r="V2305" t="s">
        <v>210</v>
      </c>
      <c r="W2305" s="4">
        <v>119.99</v>
      </c>
      <c r="X2305" s="17">
        <f t="shared" si="71"/>
        <v>239.98</v>
      </c>
      <c r="Y2305" t="s">
        <v>11</v>
      </c>
      <c r="Z2305" s="3">
        <v>1</v>
      </c>
      <c r="AA2305" s="3">
        <v>0</v>
      </c>
      <c r="AB2305" s="3">
        <v>0</v>
      </c>
      <c r="AC2305" s="3">
        <v>0</v>
      </c>
      <c r="AD2305" s="4">
        <v>0</v>
      </c>
      <c r="AE2305" s="3">
        <v>0</v>
      </c>
      <c r="AF2305" s="4">
        <v>0</v>
      </c>
      <c r="AG2305" s="3">
        <v>1</v>
      </c>
      <c r="AH2305" s="4">
        <v>0</v>
      </c>
      <c r="AI2305" s="4">
        <v>0</v>
      </c>
      <c r="AJ2305" s="4">
        <v>0</v>
      </c>
      <c r="AK2305" s="4">
        <v>0</v>
      </c>
      <c r="AL2305" t="s">
        <v>3450</v>
      </c>
      <c r="AM2305" t="s">
        <v>13</v>
      </c>
    </row>
    <row r="2306" spans="1:39" x14ac:dyDescent="0.25">
      <c r="A2306" t="s">
        <v>2182</v>
      </c>
      <c r="B2306" t="s">
        <v>2160</v>
      </c>
      <c r="C2306" t="s">
        <v>3</v>
      </c>
      <c r="D2306" t="s">
        <v>2161</v>
      </c>
      <c r="E2306" t="str">
        <f>_xlfn.XLOOKUP(D2306,Planilha2!A:A,Planilha2!B:B)</f>
        <v>CC Manutençao</v>
      </c>
      <c r="F2306" s="2">
        <v>45369</v>
      </c>
      <c r="G2306" t="s">
        <v>3447</v>
      </c>
      <c r="H2306" s="10" t="s">
        <v>5852</v>
      </c>
      <c r="I2306" t="s">
        <v>3453</v>
      </c>
      <c r="J2306" t="s">
        <v>3454</v>
      </c>
      <c r="K2306" t="s">
        <v>2473</v>
      </c>
      <c r="L2306" t="str">
        <f t="shared" si="70"/>
        <v>Material</v>
      </c>
      <c r="M2306" t="s">
        <v>23</v>
      </c>
      <c r="N2306" t="s">
        <v>0</v>
      </c>
      <c r="O2306" t="s">
        <v>2165</v>
      </c>
      <c r="P2306">
        <v>1118</v>
      </c>
      <c r="Q2306" t="str">
        <f>_xlfn.XLOOKUP(P2306,Planilha1!$A$2:$A$3,Planilha1!$B$2:$B$3)</f>
        <v>Riocentro</v>
      </c>
      <c r="R2306" t="s">
        <v>2297</v>
      </c>
      <c r="S2306" s="3">
        <v>2</v>
      </c>
      <c r="T2306" t="s">
        <v>210</v>
      </c>
      <c r="U2306" s="3">
        <v>2</v>
      </c>
      <c r="V2306" t="s">
        <v>210</v>
      </c>
      <c r="W2306" s="4">
        <v>129.99</v>
      </c>
      <c r="X2306" s="17">
        <f t="shared" si="71"/>
        <v>259.98</v>
      </c>
      <c r="Y2306" t="s">
        <v>11</v>
      </c>
      <c r="Z2306" s="3">
        <v>1</v>
      </c>
      <c r="AA2306" s="3">
        <v>0</v>
      </c>
      <c r="AB2306" s="3">
        <v>0</v>
      </c>
      <c r="AC2306" s="3">
        <v>0</v>
      </c>
      <c r="AD2306" s="4">
        <v>0</v>
      </c>
      <c r="AE2306" s="3">
        <v>0</v>
      </c>
      <c r="AF2306" s="4">
        <v>0</v>
      </c>
      <c r="AG2306" s="3">
        <v>1</v>
      </c>
      <c r="AH2306" s="4">
        <v>0</v>
      </c>
      <c r="AI2306" s="4">
        <v>0</v>
      </c>
      <c r="AJ2306" s="4">
        <v>0</v>
      </c>
      <c r="AK2306" s="4">
        <v>0</v>
      </c>
      <c r="AL2306" t="s">
        <v>3450</v>
      </c>
      <c r="AM2306" t="s">
        <v>13</v>
      </c>
    </row>
    <row r="2307" spans="1:39" x14ac:dyDescent="0.25">
      <c r="A2307" t="s">
        <v>2159</v>
      </c>
      <c r="B2307" t="s">
        <v>2160</v>
      </c>
      <c r="C2307" t="s">
        <v>3</v>
      </c>
      <c r="D2307" t="s">
        <v>2161</v>
      </c>
      <c r="E2307" t="str">
        <f>_xlfn.XLOOKUP(D2307,Planilha2!A:A,Planilha2!B:B)</f>
        <v>CC Manutençao</v>
      </c>
      <c r="F2307" s="2">
        <v>45369</v>
      </c>
      <c r="G2307" t="s">
        <v>32</v>
      </c>
      <c r="H2307" s="10" t="s">
        <v>5592</v>
      </c>
      <c r="I2307" t="s">
        <v>40</v>
      </c>
      <c r="J2307" t="s">
        <v>2267</v>
      </c>
      <c r="K2307" t="s">
        <v>8</v>
      </c>
      <c r="L2307" t="str">
        <f t="shared" ref="L2307:L2370" si="72">IF(LEFT(K2307,1)="s","Serviço",IF(LEFT(K2307,1)="l","Locação","Material"))</f>
        <v>Serviço</v>
      </c>
      <c r="M2307" t="s">
        <v>0</v>
      </c>
      <c r="N2307" t="s">
        <v>0</v>
      </c>
      <c r="O2307" t="s">
        <v>2165</v>
      </c>
      <c r="P2307">
        <v>1118</v>
      </c>
      <c r="Q2307" t="str">
        <f>_xlfn.XLOOKUP(P2307,Planilha1!$A$2:$A$3,Planilha1!$B$2:$B$3)</f>
        <v>Riocentro</v>
      </c>
      <c r="R2307" t="s">
        <v>0</v>
      </c>
      <c r="S2307" s="3">
        <v>1</v>
      </c>
      <c r="T2307" t="s">
        <v>10</v>
      </c>
      <c r="U2307" s="3">
        <v>1</v>
      </c>
      <c r="V2307" t="s">
        <v>10</v>
      </c>
      <c r="W2307" s="4">
        <v>6920</v>
      </c>
      <c r="X2307" s="17">
        <f t="shared" ref="X2307:X2370" si="73">W2307*S2307/Z2307</f>
        <v>6920</v>
      </c>
      <c r="Y2307" t="s">
        <v>11</v>
      </c>
      <c r="Z2307" s="3">
        <v>1</v>
      </c>
      <c r="AA2307" s="3">
        <v>0</v>
      </c>
      <c r="AB2307" s="3">
        <v>0</v>
      </c>
      <c r="AC2307" s="3">
        <v>0</v>
      </c>
      <c r="AD2307" s="4">
        <v>0</v>
      </c>
      <c r="AE2307" s="3">
        <v>0</v>
      </c>
      <c r="AF2307" s="4">
        <v>0</v>
      </c>
      <c r="AG2307" s="3">
        <v>1</v>
      </c>
      <c r="AH2307" s="4">
        <v>0</v>
      </c>
      <c r="AI2307" s="4">
        <v>0</v>
      </c>
      <c r="AJ2307" s="4">
        <v>0</v>
      </c>
      <c r="AK2307" s="4">
        <v>0</v>
      </c>
      <c r="AL2307" t="s">
        <v>3455</v>
      </c>
      <c r="AM2307" t="s">
        <v>13</v>
      </c>
    </row>
    <row r="2308" spans="1:39" x14ac:dyDescent="0.25">
      <c r="A2308" t="s">
        <v>2159</v>
      </c>
      <c r="B2308" t="s">
        <v>2160</v>
      </c>
      <c r="C2308" t="s">
        <v>3</v>
      </c>
      <c r="D2308" t="s">
        <v>2161</v>
      </c>
      <c r="E2308" t="str">
        <f>_xlfn.XLOOKUP(D2308,Planilha2!A:A,Planilha2!B:B)</f>
        <v>CC Manutençao</v>
      </c>
      <c r="F2308" s="2">
        <v>45369</v>
      </c>
      <c r="G2308" t="s">
        <v>32</v>
      </c>
      <c r="H2308" s="10" t="s">
        <v>5592</v>
      </c>
      <c r="I2308" t="s">
        <v>40</v>
      </c>
      <c r="J2308" t="s">
        <v>2267</v>
      </c>
      <c r="K2308" t="s">
        <v>8</v>
      </c>
      <c r="L2308" t="str">
        <f t="shared" si="72"/>
        <v>Serviço</v>
      </c>
      <c r="M2308" t="s">
        <v>0</v>
      </c>
      <c r="N2308" t="s">
        <v>0</v>
      </c>
      <c r="O2308" t="s">
        <v>2165</v>
      </c>
      <c r="P2308">
        <v>1118</v>
      </c>
      <c r="Q2308" t="str">
        <f>_xlfn.XLOOKUP(P2308,Planilha1!$A$2:$A$3,Planilha1!$B$2:$B$3)</f>
        <v>Riocentro</v>
      </c>
      <c r="R2308" t="s">
        <v>0</v>
      </c>
      <c r="S2308" s="3">
        <v>1</v>
      </c>
      <c r="T2308" t="s">
        <v>10</v>
      </c>
      <c r="U2308" s="3">
        <v>1</v>
      </c>
      <c r="V2308" t="s">
        <v>10</v>
      </c>
      <c r="W2308" s="4">
        <v>5000</v>
      </c>
      <c r="X2308" s="17">
        <f t="shared" si="73"/>
        <v>5000</v>
      </c>
      <c r="Y2308" t="s">
        <v>11</v>
      </c>
      <c r="Z2308" s="3">
        <v>1</v>
      </c>
      <c r="AA2308" s="3">
        <v>0</v>
      </c>
      <c r="AB2308" s="3">
        <v>0</v>
      </c>
      <c r="AC2308" s="3">
        <v>0</v>
      </c>
      <c r="AD2308" s="4">
        <v>0</v>
      </c>
      <c r="AE2308" s="3">
        <v>0</v>
      </c>
      <c r="AF2308" s="4">
        <v>0</v>
      </c>
      <c r="AG2308" s="3">
        <v>1</v>
      </c>
      <c r="AH2308" s="4">
        <v>0</v>
      </c>
      <c r="AI2308" s="4">
        <v>0</v>
      </c>
      <c r="AJ2308" s="4">
        <v>0</v>
      </c>
      <c r="AK2308" s="4">
        <v>0</v>
      </c>
      <c r="AL2308" t="s">
        <v>3456</v>
      </c>
      <c r="AM2308" t="s">
        <v>13</v>
      </c>
    </row>
    <row r="2309" spans="1:39" x14ac:dyDescent="0.25">
      <c r="A2309" t="s">
        <v>2159</v>
      </c>
      <c r="B2309" t="s">
        <v>2160</v>
      </c>
      <c r="C2309" t="s">
        <v>3</v>
      </c>
      <c r="D2309" t="s">
        <v>2161</v>
      </c>
      <c r="E2309" t="str">
        <f>_xlfn.XLOOKUP(D2309,Planilha2!A:A,Planilha2!B:B)</f>
        <v>CC Manutençao</v>
      </c>
      <c r="F2309" s="2">
        <v>45369</v>
      </c>
      <c r="G2309" t="s">
        <v>32</v>
      </c>
      <c r="H2309" s="10" t="s">
        <v>5592</v>
      </c>
      <c r="I2309" t="s">
        <v>40</v>
      </c>
      <c r="J2309" t="s">
        <v>2267</v>
      </c>
      <c r="K2309" t="s">
        <v>8</v>
      </c>
      <c r="L2309" t="str">
        <f t="shared" si="72"/>
        <v>Serviço</v>
      </c>
      <c r="M2309" t="s">
        <v>0</v>
      </c>
      <c r="N2309" t="s">
        <v>0</v>
      </c>
      <c r="O2309" t="s">
        <v>2165</v>
      </c>
      <c r="P2309">
        <v>1118</v>
      </c>
      <c r="Q2309" t="str">
        <f>_xlfn.XLOOKUP(P2309,Planilha1!$A$2:$A$3,Planilha1!$B$2:$B$3)</f>
        <v>Riocentro</v>
      </c>
      <c r="R2309" t="s">
        <v>0</v>
      </c>
      <c r="S2309" s="3">
        <v>1</v>
      </c>
      <c r="T2309" t="s">
        <v>10</v>
      </c>
      <c r="U2309" s="3">
        <v>1</v>
      </c>
      <c r="V2309" t="s">
        <v>10</v>
      </c>
      <c r="W2309" s="4">
        <v>9400</v>
      </c>
      <c r="X2309" s="17">
        <f t="shared" si="73"/>
        <v>9400</v>
      </c>
      <c r="Y2309" t="s">
        <v>11</v>
      </c>
      <c r="Z2309" s="3">
        <v>1</v>
      </c>
      <c r="AA2309" s="3">
        <v>0</v>
      </c>
      <c r="AB2309" s="3">
        <v>0</v>
      </c>
      <c r="AC2309" s="3">
        <v>0</v>
      </c>
      <c r="AD2309" s="4">
        <v>0</v>
      </c>
      <c r="AE2309" s="3">
        <v>0</v>
      </c>
      <c r="AF2309" s="4">
        <v>0</v>
      </c>
      <c r="AG2309" s="3">
        <v>1</v>
      </c>
      <c r="AH2309" s="4">
        <v>0</v>
      </c>
      <c r="AI2309" s="4">
        <v>0</v>
      </c>
      <c r="AJ2309" s="4">
        <v>0</v>
      </c>
      <c r="AK2309" s="4">
        <v>0</v>
      </c>
      <c r="AL2309" t="s">
        <v>3457</v>
      </c>
      <c r="AM2309" t="s">
        <v>13</v>
      </c>
    </row>
    <row r="2310" spans="1:39" x14ac:dyDescent="0.25">
      <c r="A2310" t="s">
        <v>2159</v>
      </c>
      <c r="B2310" t="s">
        <v>2160</v>
      </c>
      <c r="C2310" t="s">
        <v>3</v>
      </c>
      <c r="D2310" t="s">
        <v>2161</v>
      </c>
      <c r="E2310" t="str">
        <f>_xlfn.XLOOKUP(D2310,Planilha2!A:A,Planilha2!B:B)</f>
        <v>CC Manutençao</v>
      </c>
      <c r="F2310" s="2">
        <v>45369</v>
      </c>
      <c r="G2310" t="s">
        <v>5</v>
      </c>
      <c r="H2310" s="10" t="s">
        <v>5589</v>
      </c>
      <c r="I2310" t="s">
        <v>1421</v>
      </c>
      <c r="J2310" t="s">
        <v>2561</v>
      </c>
      <c r="K2310" t="s">
        <v>8</v>
      </c>
      <c r="L2310" t="str">
        <f t="shared" si="72"/>
        <v>Serviço</v>
      </c>
      <c r="M2310" t="s">
        <v>0</v>
      </c>
      <c r="N2310" t="s">
        <v>0</v>
      </c>
      <c r="O2310" t="s">
        <v>2165</v>
      </c>
      <c r="P2310">
        <v>1118</v>
      </c>
      <c r="Q2310" t="str">
        <f>_xlfn.XLOOKUP(P2310,Planilha1!$A$2:$A$3,Planilha1!$B$2:$B$3)</f>
        <v>Riocentro</v>
      </c>
      <c r="R2310" t="s">
        <v>0</v>
      </c>
      <c r="S2310" s="3">
        <v>1</v>
      </c>
      <c r="T2310" t="s">
        <v>10</v>
      </c>
      <c r="U2310" s="3">
        <v>1</v>
      </c>
      <c r="V2310" t="s">
        <v>10</v>
      </c>
      <c r="W2310" s="4">
        <v>23262.28</v>
      </c>
      <c r="X2310" s="17">
        <f t="shared" si="73"/>
        <v>23262.28</v>
      </c>
      <c r="Y2310" t="s">
        <v>11</v>
      </c>
      <c r="Z2310" s="3">
        <v>1</v>
      </c>
      <c r="AA2310" s="3">
        <v>0</v>
      </c>
      <c r="AB2310" s="3">
        <v>0</v>
      </c>
      <c r="AC2310" s="3">
        <v>1</v>
      </c>
      <c r="AD2310" s="4">
        <v>0</v>
      </c>
      <c r="AE2310" s="3">
        <v>1</v>
      </c>
      <c r="AF2310" s="4">
        <v>23262.28</v>
      </c>
      <c r="AG2310" s="3">
        <v>1</v>
      </c>
      <c r="AH2310" s="4">
        <v>0</v>
      </c>
      <c r="AI2310" s="4">
        <v>0</v>
      </c>
      <c r="AJ2310" s="4">
        <v>0</v>
      </c>
      <c r="AK2310" s="4">
        <v>0</v>
      </c>
      <c r="AL2310" t="s">
        <v>3458</v>
      </c>
      <c r="AM2310" t="s">
        <v>13</v>
      </c>
    </row>
    <row r="2311" spans="1:39" x14ac:dyDescent="0.25">
      <c r="A2311" t="s">
        <v>2159</v>
      </c>
      <c r="B2311" t="s">
        <v>2160</v>
      </c>
      <c r="C2311" t="s">
        <v>3</v>
      </c>
      <c r="D2311" t="s">
        <v>2161</v>
      </c>
      <c r="E2311" t="str">
        <f>_xlfn.XLOOKUP(D2311,Planilha2!A:A,Planilha2!B:B)</f>
        <v>CC Manutençao</v>
      </c>
      <c r="F2311" s="2">
        <v>45369</v>
      </c>
      <c r="G2311" t="s">
        <v>5</v>
      </c>
      <c r="H2311" s="10" t="s">
        <v>5589</v>
      </c>
      <c r="I2311" t="s">
        <v>1421</v>
      </c>
      <c r="J2311" t="s">
        <v>2561</v>
      </c>
      <c r="K2311" t="s">
        <v>8</v>
      </c>
      <c r="L2311" t="str">
        <f t="shared" si="72"/>
        <v>Serviço</v>
      </c>
      <c r="M2311" t="s">
        <v>0</v>
      </c>
      <c r="N2311" t="s">
        <v>0</v>
      </c>
      <c r="O2311" t="s">
        <v>2165</v>
      </c>
      <c r="P2311">
        <v>1118</v>
      </c>
      <c r="Q2311" t="str">
        <f>_xlfn.XLOOKUP(P2311,Planilha1!$A$2:$A$3,Planilha1!$B$2:$B$3)</f>
        <v>Riocentro</v>
      </c>
      <c r="R2311" t="s">
        <v>0</v>
      </c>
      <c r="S2311" s="3">
        <v>1</v>
      </c>
      <c r="T2311" t="s">
        <v>10</v>
      </c>
      <c r="U2311" s="3">
        <v>1</v>
      </c>
      <c r="V2311" t="s">
        <v>10</v>
      </c>
      <c r="W2311" s="4">
        <v>9325.58</v>
      </c>
      <c r="X2311" s="17">
        <f t="shared" si="73"/>
        <v>9325.58</v>
      </c>
      <c r="Y2311" t="s">
        <v>11</v>
      </c>
      <c r="Z2311" s="3">
        <v>1</v>
      </c>
      <c r="AA2311" s="3">
        <v>0</v>
      </c>
      <c r="AB2311" s="3">
        <v>0</v>
      </c>
      <c r="AC2311" s="3">
        <v>0</v>
      </c>
      <c r="AD2311" s="4">
        <v>0</v>
      </c>
      <c r="AE2311" s="3">
        <v>0</v>
      </c>
      <c r="AF2311" s="4">
        <v>0</v>
      </c>
      <c r="AG2311" s="3">
        <v>1</v>
      </c>
      <c r="AH2311" s="4">
        <v>0</v>
      </c>
      <c r="AI2311" s="4">
        <v>0</v>
      </c>
      <c r="AJ2311" s="4">
        <v>0</v>
      </c>
      <c r="AK2311" s="4">
        <v>0</v>
      </c>
      <c r="AL2311" t="s">
        <v>3459</v>
      </c>
      <c r="AM2311" t="s">
        <v>13</v>
      </c>
    </row>
    <row r="2312" spans="1:39" x14ac:dyDescent="0.25">
      <c r="A2312" t="s">
        <v>2159</v>
      </c>
      <c r="B2312" t="s">
        <v>2160</v>
      </c>
      <c r="C2312" t="s">
        <v>3</v>
      </c>
      <c r="D2312" t="s">
        <v>2197</v>
      </c>
      <c r="E2312" t="str">
        <f>_xlfn.XLOOKUP(D2312,Planilha2!A:A,Planilha2!B:B)</f>
        <v>CC Segurança</v>
      </c>
      <c r="F2312" s="2">
        <v>45369</v>
      </c>
      <c r="G2312" t="s">
        <v>2309</v>
      </c>
      <c r="H2312" s="10" t="s">
        <v>5748</v>
      </c>
      <c r="I2312" t="s">
        <v>3460</v>
      </c>
      <c r="J2312" t="s">
        <v>3461</v>
      </c>
      <c r="K2312" t="s">
        <v>1146</v>
      </c>
      <c r="L2312" t="str">
        <f t="shared" si="72"/>
        <v>Material</v>
      </c>
      <c r="M2312" t="s">
        <v>0</v>
      </c>
      <c r="N2312" t="s">
        <v>0</v>
      </c>
      <c r="O2312" t="s">
        <v>2165</v>
      </c>
      <c r="P2312">
        <v>1118</v>
      </c>
      <c r="Q2312" t="str">
        <f>_xlfn.XLOOKUP(P2312,Planilha1!$A$2:$A$3,Planilha1!$B$2:$B$3)</f>
        <v>Riocentro</v>
      </c>
      <c r="R2312" t="s">
        <v>2297</v>
      </c>
      <c r="S2312" s="3">
        <v>5</v>
      </c>
      <c r="T2312" t="s">
        <v>210</v>
      </c>
      <c r="U2312" s="3">
        <v>5</v>
      </c>
      <c r="V2312" t="s">
        <v>210</v>
      </c>
      <c r="W2312" s="4">
        <v>20.37</v>
      </c>
      <c r="X2312" s="17">
        <f t="shared" si="73"/>
        <v>101.85000000000001</v>
      </c>
      <c r="Y2312" t="s">
        <v>11</v>
      </c>
      <c r="Z2312" s="3">
        <v>1</v>
      </c>
      <c r="AA2312" s="3">
        <v>0</v>
      </c>
      <c r="AB2312" s="3">
        <v>0</v>
      </c>
      <c r="AC2312" s="3">
        <v>0</v>
      </c>
      <c r="AD2312" s="4">
        <v>0</v>
      </c>
      <c r="AE2312" s="3">
        <v>0</v>
      </c>
      <c r="AF2312" s="4">
        <v>0</v>
      </c>
      <c r="AG2312" s="3">
        <v>1</v>
      </c>
      <c r="AH2312" s="4">
        <v>0</v>
      </c>
      <c r="AI2312" s="4">
        <v>0</v>
      </c>
      <c r="AJ2312" s="4">
        <v>0</v>
      </c>
      <c r="AK2312" s="4">
        <v>0</v>
      </c>
      <c r="AL2312" t="s">
        <v>3462</v>
      </c>
      <c r="AM2312" t="s">
        <v>13</v>
      </c>
    </row>
    <row r="2313" spans="1:39" x14ac:dyDescent="0.25">
      <c r="A2313" t="s">
        <v>2178</v>
      </c>
      <c r="B2313" t="s">
        <v>2160</v>
      </c>
      <c r="C2313" t="s">
        <v>3</v>
      </c>
      <c r="D2313" t="s">
        <v>2197</v>
      </c>
      <c r="E2313" t="str">
        <f>_xlfn.XLOOKUP(D2313,Planilha2!A:A,Planilha2!B:B)</f>
        <v>CC Segurança</v>
      </c>
      <c r="F2313" s="2">
        <v>45369</v>
      </c>
      <c r="G2313" t="s">
        <v>2309</v>
      </c>
      <c r="H2313" s="10" t="s">
        <v>5748</v>
      </c>
      <c r="I2313" t="s">
        <v>3463</v>
      </c>
      <c r="J2313" t="s">
        <v>3464</v>
      </c>
      <c r="K2313" t="s">
        <v>1164</v>
      </c>
      <c r="L2313" t="str">
        <f t="shared" si="72"/>
        <v>Material</v>
      </c>
      <c r="M2313" t="s">
        <v>0</v>
      </c>
      <c r="N2313" t="s">
        <v>0</v>
      </c>
      <c r="O2313" t="s">
        <v>2165</v>
      </c>
      <c r="P2313">
        <v>1118</v>
      </c>
      <c r="Q2313" t="str">
        <f>_xlfn.XLOOKUP(P2313,Planilha1!$A$2:$A$3,Planilha1!$B$2:$B$3)</f>
        <v>Riocentro</v>
      </c>
      <c r="R2313" t="s">
        <v>2297</v>
      </c>
      <c r="S2313" s="3">
        <v>10</v>
      </c>
      <c r="T2313" t="s">
        <v>210</v>
      </c>
      <c r="U2313" s="3">
        <v>10</v>
      </c>
      <c r="V2313" t="s">
        <v>210</v>
      </c>
      <c r="W2313" s="4">
        <v>58.19</v>
      </c>
      <c r="X2313" s="17">
        <f t="shared" si="73"/>
        <v>581.9</v>
      </c>
      <c r="Y2313" t="s">
        <v>11</v>
      </c>
      <c r="Z2313" s="3">
        <v>1</v>
      </c>
      <c r="AA2313" s="3">
        <v>0</v>
      </c>
      <c r="AB2313" s="3">
        <v>0</v>
      </c>
      <c r="AC2313" s="3">
        <v>0</v>
      </c>
      <c r="AD2313" s="4">
        <v>0</v>
      </c>
      <c r="AE2313" s="3">
        <v>0</v>
      </c>
      <c r="AF2313" s="4">
        <v>0</v>
      </c>
      <c r="AG2313" s="3">
        <v>1</v>
      </c>
      <c r="AH2313" s="4">
        <v>0</v>
      </c>
      <c r="AI2313" s="4">
        <v>0</v>
      </c>
      <c r="AJ2313" s="4">
        <v>0</v>
      </c>
      <c r="AK2313" s="4">
        <v>0</v>
      </c>
      <c r="AL2313" t="s">
        <v>3462</v>
      </c>
      <c r="AM2313" t="s">
        <v>13</v>
      </c>
    </row>
    <row r="2314" spans="1:39" x14ac:dyDescent="0.25">
      <c r="A2314" t="s">
        <v>2182</v>
      </c>
      <c r="B2314" t="s">
        <v>2160</v>
      </c>
      <c r="C2314" t="s">
        <v>3</v>
      </c>
      <c r="D2314" t="s">
        <v>2197</v>
      </c>
      <c r="E2314" t="str">
        <f>_xlfn.XLOOKUP(D2314,Planilha2!A:A,Planilha2!B:B)</f>
        <v>CC Segurança</v>
      </c>
      <c r="F2314" s="2">
        <v>45369</v>
      </c>
      <c r="G2314" t="s">
        <v>2309</v>
      </c>
      <c r="H2314" s="10" t="s">
        <v>5748</v>
      </c>
      <c r="I2314" t="s">
        <v>3465</v>
      </c>
      <c r="J2314" t="s">
        <v>3466</v>
      </c>
      <c r="K2314" t="s">
        <v>1164</v>
      </c>
      <c r="L2314" t="str">
        <f t="shared" si="72"/>
        <v>Material</v>
      </c>
      <c r="M2314" t="s">
        <v>0</v>
      </c>
      <c r="N2314" t="s">
        <v>0</v>
      </c>
      <c r="O2314" t="s">
        <v>2165</v>
      </c>
      <c r="P2314">
        <v>1118</v>
      </c>
      <c r="Q2314" t="str">
        <f>_xlfn.XLOOKUP(P2314,Planilha1!$A$2:$A$3,Planilha1!$B$2:$B$3)</f>
        <v>Riocentro</v>
      </c>
      <c r="R2314" t="s">
        <v>2297</v>
      </c>
      <c r="S2314" s="3">
        <v>10</v>
      </c>
      <c r="T2314" t="s">
        <v>210</v>
      </c>
      <c r="U2314" s="3">
        <v>10</v>
      </c>
      <c r="V2314" t="s">
        <v>210</v>
      </c>
      <c r="W2314" s="4">
        <v>64.98</v>
      </c>
      <c r="X2314" s="17">
        <f t="shared" si="73"/>
        <v>649.80000000000007</v>
      </c>
      <c r="Y2314" t="s">
        <v>11</v>
      </c>
      <c r="Z2314" s="3">
        <v>1</v>
      </c>
      <c r="AA2314" s="3">
        <v>0</v>
      </c>
      <c r="AB2314" s="3">
        <v>0</v>
      </c>
      <c r="AC2314" s="3">
        <v>0</v>
      </c>
      <c r="AD2314" s="4">
        <v>0</v>
      </c>
      <c r="AE2314" s="3">
        <v>0</v>
      </c>
      <c r="AF2314" s="4">
        <v>0</v>
      </c>
      <c r="AG2314" s="3">
        <v>1</v>
      </c>
      <c r="AH2314" s="4">
        <v>0</v>
      </c>
      <c r="AI2314" s="4">
        <v>0</v>
      </c>
      <c r="AJ2314" s="4">
        <v>0</v>
      </c>
      <c r="AK2314" s="4">
        <v>0</v>
      </c>
      <c r="AL2314" t="s">
        <v>3462</v>
      </c>
      <c r="AM2314" t="s">
        <v>13</v>
      </c>
    </row>
    <row r="2315" spans="1:39" x14ac:dyDescent="0.25">
      <c r="A2315" t="s">
        <v>2185</v>
      </c>
      <c r="B2315" t="s">
        <v>2160</v>
      </c>
      <c r="C2315" t="s">
        <v>3</v>
      </c>
      <c r="D2315" t="s">
        <v>2197</v>
      </c>
      <c r="E2315" t="str">
        <f>_xlfn.XLOOKUP(D2315,Planilha2!A:A,Planilha2!B:B)</f>
        <v>CC Segurança</v>
      </c>
      <c r="F2315" s="2">
        <v>45369</v>
      </c>
      <c r="G2315" t="s">
        <v>2309</v>
      </c>
      <c r="H2315" s="10" t="s">
        <v>5748</v>
      </c>
      <c r="I2315" t="s">
        <v>3467</v>
      </c>
      <c r="J2315" t="s">
        <v>3468</v>
      </c>
      <c r="K2315" t="s">
        <v>1164</v>
      </c>
      <c r="L2315" t="str">
        <f t="shared" si="72"/>
        <v>Material</v>
      </c>
      <c r="M2315" t="s">
        <v>0</v>
      </c>
      <c r="N2315" t="s">
        <v>0</v>
      </c>
      <c r="O2315" t="s">
        <v>2165</v>
      </c>
      <c r="P2315">
        <v>1118</v>
      </c>
      <c r="Q2315" t="str">
        <f>_xlfn.XLOOKUP(P2315,Planilha1!$A$2:$A$3,Planilha1!$B$2:$B$3)</f>
        <v>Riocentro</v>
      </c>
      <c r="R2315" t="s">
        <v>2297</v>
      </c>
      <c r="S2315" s="3">
        <v>10</v>
      </c>
      <c r="T2315" t="s">
        <v>210</v>
      </c>
      <c r="U2315" s="3">
        <v>10</v>
      </c>
      <c r="V2315" t="s">
        <v>210</v>
      </c>
      <c r="W2315" s="4">
        <v>106.98</v>
      </c>
      <c r="X2315" s="17">
        <f t="shared" si="73"/>
        <v>1069.8</v>
      </c>
      <c r="Y2315" t="s">
        <v>11</v>
      </c>
      <c r="Z2315" s="3">
        <v>1</v>
      </c>
      <c r="AA2315" s="3">
        <v>0</v>
      </c>
      <c r="AB2315" s="3">
        <v>0</v>
      </c>
      <c r="AC2315" s="3">
        <v>0</v>
      </c>
      <c r="AD2315" s="4">
        <v>0</v>
      </c>
      <c r="AE2315" s="3">
        <v>0</v>
      </c>
      <c r="AF2315" s="4">
        <v>0</v>
      </c>
      <c r="AG2315" s="3">
        <v>1</v>
      </c>
      <c r="AH2315" s="4">
        <v>0</v>
      </c>
      <c r="AI2315" s="4">
        <v>0</v>
      </c>
      <c r="AJ2315" s="4">
        <v>0</v>
      </c>
      <c r="AK2315" s="4">
        <v>0</v>
      </c>
      <c r="AL2315" t="s">
        <v>3462</v>
      </c>
      <c r="AM2315" t="s">
        <v>13</v>
      </c>
    </row>
    <row r="2316" spans="1:39" x14ac:dyDescent="0.25">
      <c r="A2316" t="s">
        <v>2188</v>
      </c>
      <c r="B2316" t="s">
        <v>2160</v>
      </c>
      <c r="C2316" t="s">
        <v>3</v>
      </c>
      <c r="D2316" t="s">
        <v>2197</v>
      </c>
      <c r="E2316" t="str">
        <f>_xlfn.XLOOKUP(D2316,Planilha2!A:A,Planilha2!B:B)</f>
        <v>CC Segurança</v>
      </c>
      <c r="F2316" s="2">
        <v>45369</v>
      </c>
      <c r="G2316" t="s">
        <v>2309</v>
      </c>
      <c r="H2316" s="10" t="s">
        <v>5748</v>
      </c>
      <c r="I2316" t="s">
        <v>3469</v>
      </c>
      <c r="J2316" t="s">
        <v>3470</v>
      </c>
      <c r="K2316" t="s">
        <v>1164</v>
      </c>
      <c r="L2316" t="str">
        <f t="shared" si="72"/>
        <v>Material</v>
      </c>
      <c r="M2316" t="s">
        <v>0</v>
      </c>
      <c r="N2316" t="s">
        <v>0</v>
      </c>
      <c r="O2316" t="s">
        <v>2165</v>
      </c>
      <c r="P2316">
        <v>1118</v>
      </c>
      <c r="Q2316" t="str">
        <f>_xlfn.XLOOKUP(P2316,Planilha1!$A$2:$A$3,Planilha1!$B$2:$B$3)</f>
        <v>Riocentro</v>
      </c>
      <c r="R2316" t="s">
        <v>2297</v>
      </c>
      <c r="S2316" s="3">
        <v>10</v>
      </c>
      <c r="T2316" t="s">
        <v>210</v>
      </c>
      <c r="U2316" s="3">
        <v>10</v>
      </c>
      <c r="V2316" t="s">
        <v>210</v>
      </c>
      <c r="W2316" s="4">
        <v>152.27000000000001</v>
      </c>
      <c r="X2316" s="17">
        <f t="shared" si="73"/>
        <v>1522.7</v>
      </c>
      <c r="Y2316" t="s">
        <v>11</v>
      </c>
      <c r="Z2316" s="3">
        <v>1</v>
      </c>
      <c r="AA2316" s="3">
        <v>0</v>
      </c>
      <c r="AB2316" s="3">
        <v>0</v>
      </c>
      <c r="AC2316" s="3">
        <v>0</v>
      </c>
      <c r="AD2316" s="4">
        <v>0</v>
      </c>
      <c r="AE2316" s="3">
        <v>0</v>
      </c>
      <c r="AF2316" s="4">
        <v>0</v>
      </c>
      <c r="AG2316" s="3">
        <v>1</v>
      </c>
      <c r="AH2316" s="4">
        <v>0</v>
      </c>
      <c r="AI2316" s="4">
        <v>0</v>
      </c>
      <c r="AJ2316" s="4">
        <v>0</v>
      </c>
      <c r="AK2316" s="4">
        <v>0</v>
      </c>
      <c r="AL2316" t="s">
        <v>3462</v>
      </c>
      <c r="AM2316" t="s">
        <v>13</v>
      </c>
    </row>
    <row r="2317" spans="1:39" x14ac:dyDescent="0.25">
      <c r="A2317" t="s">
        <v>2189</v>
      </c>
      <c r="B2317" t="s">
        <v>2160</v>
      </c>
      <c r="C2317" t="s">
        <v>3</v>
      </c>
      <c r="D2317" t="s">
        <v>2197</v>
      </c>
      <c r="E2317" t="str">
        <f>_xlfn.XLOOKUP(D2317,Planilha2!A:A,Planilha2!B:B)</f>
        <v>CC Segurança</v>
      </c>
      <c r="F2317" s="2">
        <v>45369</v>
      </c>
      <c r="G2317" t="s">
        <v>2309</v>
      </c>
      <c r="H2317" s="10" t="s">
        <v>5748</v>
      </c>
      <c r="I2317" t="s">
        <v>3471</v>
      </c>
      <c r="J2317" t="s">
        <v>3472</v>
      </c>
      <c r="K2317" t="s">
        <v>1164</v>
      </c>
      <c r="L2317" t="str">
        <f t="shared" si="72"/>
        <v>Material</v>
      </c>
      <c r="M2317" t="s">
        <v>0</v>
      </c>
      <c r="N2317" t="s">
        <v>0</v>
      </c>
      <c r="O2317" t="s">
        <v>2165</v>
      </c>
      <c r="P2317">
        <v>1118</v>
      </c>
      <c r="Q2317" t="str">
        <f>_xlfn.XLOOKUP(P2317,Planilha1!$A$2:$A$3,Planilha1!$B$2:$B$3)</f>
        <v>Riocentro</v>
      </c>
      <c r="R2317" t="s">
        <v>2297</v>
      </c>
      <c r="S2317" s="3">
        <v>10</v>
      </c>
      <c r="T2317" t="s">
        <v>210</v>
      </c>
      <c r="U2317" s="3">
        <v>10</v>
      </c>
      <c r="V2317" t="s">
        <v>210</v>
      </c>
      <c r="W2317" s="4">
        <v>71.67</v>
      </c>
      <c r="X2317" s="17">
        <f t="shared" si="73"/>
        <v>716.7</v>
      </c>
      <c r="Y2317" t="s">
        <v>11</v>
      </c>
      <c r="Z2317" s="3">
        <v>1</v>
      </c>
      <c r="AA2317" s="3">
        <v>0</v>
      </c>
      <c r="AB2317" s="3">
        <v>0</v>
      </c>
      <c r="AC2317" s="3">
        <v>0</v>
      </c>
      <c r="AD2317" s="4">
        <v>0</v>
      </c>
      <c r="AE2317" s="3">
        <v>0</v>
      </c>
      <c r="AF2317" s="4">
        <v>0</v>
      </c>
      <c r="AG2317" s="3">
        <v>1</v>
      </c>
      <c r="AH2317" s="4">
        <v>0</v>
      </c>
      <c r="AI2317" s="4">
        <v>0</v>
      </c>
      <c r="AJ2317" s="4">
        <v>0</v>
      </c>
      <c r="AK2317" s="4">
        <v>0</v>
      </c>
      <c r="AL2317" t="s">
        <v>3462</v>
      </c>
      <c r="AM2317" t="s">
        <v>13</v>
      </c>
    </row>
    <row r="2318" spans="1:39" x14ac:dyDescent="0.25">
      <c r="A2318" t="s">
        <v>2193</v>
      </c>
      <c r="B2318" t="s">
        <v>2160</v>
      </c>
      <c r="C2318" t="s">
        <v>3</v>
      </c>
      <c r="D2318" t="s">
        <v>2197</v>
      </c>
      <c r="E2318" t="str">
        <f>_xlfn.XLOOKUP(D2318,Planilha2!A:A,Planilha2!B:B)</f>
        <v>CC Segurança</v>
      </c>
      <c r="F2318" s="2">
        <v>45369</v>
      </c>
      <c r="G2318" t="s">
        <v>2309</v>
      </c>
      <c r="H2318" s="10" t="s">
        <v>5748</v>
      </c>
      <c r="I2318" t="s">
        <v>3473</v>
      </c>
      <c r="J2318" t="s">
        <v>3474</v>
      </c>
      <c r="K2318" t="s">
        <v>1164</v>
      </c>
      <c r="L2318" t="str">
        <f t="shared" si="72"/>
        <v>Material</v>
      </c>
      <c r="M2318" t="s">
        <v>0</v>
      </c>
      <c r="N2318" t="s">
        <v>0</v>
      </c>
      <c r="O2318" t="s">
        <v>2165</v>
      </c>
      <c r="P2318">
        <v>1118</v>
      </c>
      <c r="Q2318" t="str">
        <f>_xlfn.XLOOKUP(P2318,Planilha1!$A$2:$A$3,Planilha1!$B$2:$B$3)</f>
        <v>Riocentro</v>
      </c>
      <c r="R2318" t="s">
        <v>2297</v>
      </c>
      <c r="S2318" s="3">
        <v>10</v>
      </c>
      <c r="T2318" t="s">
        <v>210</v>
      </c>
      <c r="U2318" s="3">
        <v>10</v>
      </c>
      <c r="V2318" t="s">
        <v>210</v>
      </c>
      <c r="W2318" s="4">
        <v>107.66</v>
      </c>
      <c r="X2318" s="17">
        <f t="shared" si="73"/>
        <v>1076.5999999999999</v>
      </c>
      <c r="Y2318" t="s">
        <v>11</v>
      </c>
      <c r="Z2318" s="3">
        <v>1</v>
      </c>
      <c r="AA2318" s="3">
        <v>0</v>
      </c>
      <c r="AB2318" s="3">
        <v>0</v>
      </c>
      <c r="AC2318" s="3">
        <v>0</v>
      </c>
      <c r="AD2318" s="4">
        <v>0</v>
      </c>
      <c r="AE2318" s="3">
        <v>0</v>
      </c>
      <c r="AF2318" s="4">
        <v>0</v>
      </c>
      <c r="AG2318" s="3">
        <v>1</v>
      </c>
      <c r="AH2318" s="4">
        <v>0</v>
      </c>
      <c r="AI2318" s="4">
        <v>0</v>
      </c>
      <c r="AJ2318" s="4">
        <v>0</v>
      </c>
      <c r="AK2318" s="4">
        <v>0</v>
      </c>
      <c r="AL2318" t="s">
        <v>3462</v>
      </c>
      <c r="AM2318" t="s">
        <v>13</v>
      </c>
    </row>
    <row r="2319" spans="1:39" x14ac:dyDescent="0.25">
      <c r="A2319" t="s">
        <v>2194</v>
      </c>
      <c r="B2319" t="s">
        <v>2160</v>
      </c>
      <c r="C2319" t="s">
        <v>3</v>
      </c>
      <c r="D2319" t="s">
        <v>2197</v>
      </c>
      <c r="E2319" t="str">
        <f>_xlfn.XLOOKUP(D2319,Planilha2!A:A,Planilha2!B:B)</f>
        <v>CC Segurança</v>
      </c>
      <c r="F2319" s="2">
        <v>45369</v>
      </c>
      <c r="G2319" t="s">
        <v>2309</v>
      </c>
      <c r="H2319" s="10" t="s">
        <v>5748</v>
      </c>
      <c r="I2319" t="s">
        <v>3475</v>
      </c>
      <c r="J2319" t="s">
        <v>3476</v>
      </c>
      <c r="K2319" t="s">
        <v>1164</v>
      </c>
      <c r="L2319" t="str">
        <f t="shared" si="72"/>
        <v>Material</v>
      </c>
      <c r="M2319" t="s">
        <v>0</v>
      </c>
      <c r="N2319" t="s">
        <v>0</v>
      </c>
      <c r="O2319" t="s">
        <v>2165</v>
      </c>
      <c r="P2319">
        <v>1118</v>
      </c>
      <c r="Q2319" t="str">
        <f>_xlfn.XLOOKUP(P2319,Planilha1!$A$2:$A$3,Planilha1!$B$2:$B$3)</f>
        <v>Riocentro</v>
      </c>
      <c r="R2319" t="s">
        <v>2297</v>
      </c>
      <c r="S2319" s="3">
        <v>5</v>
      </c>
      <c r="T2319" t="s">
        <v>210</v>
      </c>
      <c r="U2319" s="3">
        <v>5</v>
      </c>
      <c r="V2319" t="s">
        <v>210</v>
      </c>
      <c r="W2319" s="4">
        <v>56.54</v>
      </c>
      <c r="X2319" s="17">
        <f t="shared" si="73"/>
        <v>282.7</v>
      </c>
      <c r="Y2319" t="s">
        <v>11</v>
      </c>
      <c r="Z2319" s="3">
        <v>1</v>
      </c>
      <c r="AA2319" s="3">
        <v>0</v>
      </c>
      <c r="AB2319" s="3">
        <v>0</v>
      </c>
      <c r="AC2319" s="3">
        <v>0</v>
      </c>
      <c r="AD2319" s="4">
        <v>0</v>
      </c>
      <c r="AE2319" s="3">
        <v>0</v>
      </c>
      <c r="AF2319" s="4">
        <v>0</v>
      </c>
      <c r="AG2319" s="3">
        <v>1</v>
      </c>
      <c r="AH2319" s="4">
        <v>0</v>
      </c>
      <c r="AI2319" s="4">
        <v>0</v>
      </c>
      <c r="AJ2319" s="4">
        <v>0</v>
      </c>
      <c r="AK2319" s="4">
        <v>0</v>
      </c>
      <c r="AL2319" t="s">
        <v>3462</v>
      </c>
      <c r="AM2319" t="s">
        <v>13</v>
      </c>
    </row>
    <row r="2320" spans="1:39" x14ac:dyDescent="0.25">
      <c r="A2320" t="s">
        <v>2195</v>
      </c>
      <c r="B2320" t="s">
        <v>2160</v>
      </c>
      <c r="C2320" t="s">
        <v>3</v>
      </c>
      <c r="D2320" t="s">
        <v>2197</v>
      </c>
      <c r="E2320" t="str">
        <f>_xlfn.XLOOKUP(D2320,Planilha2!A:A,Planilha2!B:B)</f>
        <v>CC Segurança</v>
      </c>
      <c r="F2320" s="2">
        <v>45369</v>
      </c>
      <c r="G2320" t="s">
        <v>2309</v>
      </c>
      <c r="H2320" s="10" t="s">
        <v>5748</v>
      </c>
      <c r="I2320" t="s">
        <v>3477</v>
      </c>
      <c r="J2320" t="s">
        <v>3478</v>
      </c>
      <c r="K2320" t="s">
        <v>1164</v>
      </c>
      <c r="L2320" t="str">
        <f t="shared" si="72"/>
        <v>Material</v>
      </c>
      <c r="M2320" t="s">
        <v>0</v>
      </c>
      <c r="N2320" t="s">
        <v>0</v>
      </c>
      <c r="O2320" t="s">
        <v>2165</v>
      </c>
      <c r="P2320">
        <v>1118</v>
      </c>
      <c r="Q2320" t="str">
        <f>_xlfn.XLOOKUP(P2320,Planilha1!$A$2:$A$3,Planilha1!$B$2:$B$3)</f>
        <v>Riocentro</v>
      </c>
      <c r="R2320" t="s">
        <v>2297</v>
      </c>
      <c r="S2320" s="3">
        <v>5</v>
      </c>
      <c r="T2320" t="s">
        <v>210</v>
      </c>
      <c r="U2320" s="3">
        <v>5</v>
      </c>
      <c r="V2320" t="s">
        <v>210</v>
      </c>
      <c r="W2320" s="4">
        <v>38.79</v>
      </c>
      <c r="X2320" s="17">
        <f t="shared" si="73"/>
        <v>193.95</v>
      </c>
      <c r="Y2320" t="s">
        <v>11</v>
      </c>
      <c r="Z2320" s="3">
        <v>1</v>
      </c>
      <c r="AA2320" s="3">
        <v>0</v>
      </c>
      <c r="AB2320" s="3">
        <v>0</v>
      </c>
      <c r="AC2320" s="3">
        <v>0</v>
      </c>
      <c r="AD2320" s="4">
        <v>0</v>
      </c>
      <c r="AE2320" s="3">
        <v>0</v>
      </c>
      <c r="AF2320" s="4">
        <v>0</v>
      </c>
      <c r="AG2320" s="3">
        <v>1</v>
      </c>
      <c r="AH2320" s="4">
        <v>0</v>
      </c>
      <c r="AI2320" s="4">
        <v>0</v>
      </c>
      <c r="AJ2320" s="4">
        <v>0</v>
      </c>
      <c r="AK2320" s="4">
        <v>0</v>
      </c>
      <c r="AL2320" t="s">
        <v>3462</v>
      </c>
      <c r="AM2320" t="s">
        <v>13</v>
      </c>
    </row>
    <row r="2321" spans="1:39" x14ac:dyDescent="0.25">
      <c r="A2321" t="s">
        <v>2159</v>
      </c>
      <c r="B2321" t="s">
        <v>2160</v>
      </c>
      <c r="C2321" t="s">
        <v>3</v>
      </c>
      <c r="D2321" t="s">
        <v>2266</v>
      </c>
      <c r="E2321" t="str">
        <f>_xlfn.XLOOKUP(D2321,Planilha2!A:A,Planilha2!B:B)</f>
        <v>Arena Manut</v>
      </c>
      <c r="F2321" s="2">
        <v>45369</v>
      </c>
      <c r="G2321" t="s">
        <v>3479</v>
      </c>
      <c r="H2321" s="10" t="s">
        <v>5853</v>
      </c>
      <c r="I2321" t="s">
        <v>40</v>
      </c>
      <c r="J2321" t="s">
        <v>2267</v>
      </c>
      <c r="K2321" t="s">
        <v>8</v>
      </c>
      <c r="L2321" t="str">
        <f t="shared" si="72"/>
        <v>Serviço</v>
      </c>
      <c r="M2321" t="s">
        <v>0</v>
      </c>
      <c r="N2321" t="s">
        <v>0</v>
      </c>
      <c r="O2321" t="s">
        <v>2165</v>
      </c>
      <c r="P2321">
        <v>2118</v>
      </c>
      <c r="Q2321" t="str">
        <f>_xlfn.XLOOKUP(P2321,Planilha1!$A$2:$A$3,Planilha1!$B$2:$B$3)</f>
        <v>Arena</v>
      </c>
      <c r="R2321" t="s">
        <v>0</v>
      </c>
      <c r="S2321" s="3">
        <v>1</v>
      </c>
      <c r="T2321" t="s">
        <v>10</v>
      </c>
      <c r="U2321" s="3">
        <v>1</v>
      </c>
      <c r="V2321" t="s">
        <v>10</v>
      </c>
      <c r="W2321" s="4">
        <v>16000</v>
      </c>
      <c r="X2321" s="17">
        <f t="shared" si="73"/>
        <v>16000</v>
      </c>
      <c r="Y2321" t="s">
        <v>11</v>
      </c>
      <c r="Z2321" s="3">
        <v>1</v>
      </c>
      <c r="AA2321" s="3">
        <v>0</v>
      </c>
      <c r="AB2321" s="3">
        <v>0</v>
      </c>
      <c r="AC2321" s="3">
        <v>0</v>
      </c>
      <c r="AD2321" s="4">
        <v>0</v>
      </c>
      <c r="AE2321" s="3">
        <v>0</v>
      </c>
      <c r="AF2321" s="4">
        <v>0</v>
      </c>
      <c r="AG2321" s="3">
        <v>1</v>
      </c>
      <c r="AH2321" s="4">
        <v>0</v>
      </c>
      <c r="AI2321" s="4">
        <v>0</v>
      </c>
      <c r="AJ2321" s="4">
        <v>0</v>
      </c>
      <c r="AK2321" s="4">
        <v>0</v>
      </c>
      <c r="AL2321" t="s">
        <v>3480</v>
      </c>
      <c r="AM2321" t="s">
        <v>13</v>
      </c>
    </row>
    <row r="2322" spans="1:39" x14ac:dyDescent="0.25">
      <c r="A2322" t="s">
        <v>2159</v>
      </c>
      <c r="B2322" t="s">
        <v>2160</v>
      </c>
      <c r="C2322" t="s">
        <v>3</v>
      </c>
      <c r="D2322" t="s">
        <v>2266</v>
      </c>
      <c r="E2322" t="str">
        <f>_xlfn.XLOOKUP(D2322,Planilha2!A:A,Planilha2!B:B)</f>
        <v>Arena Manut</v>
      </c>
      <c r="F2322" s="2">
        <v>45369</v>
      </c>
      <c r="G2322" t="s">
        <v>2449</v>
      </c>
      <c r="H2322" s="10" t="s">
        <v>5767</v>
      </c>
      <c r="I2322" t="s">
        <v>668</v>
      </c>
      <c r="J2322" t="s">
        <v>2450</v>
      </c>
      <c r="K2322" t="s">
        <v>338</v>
      </c>
      <c r="L2322" t="str">
        <f t="shared" si="72"/>
        <v>Locação</v>
      </c>
      <c r="M2322" t="s">
        <v>0</v>
      </c>
      <c r="N2322" t="s">
        <v>0</v>
      </c>
      <c r="O2322" t="s">
        <v>2165</v>
      </c>
      <c r="P2322">
        <v>2118</v>
      </c>
      <c r="Q2322" t="str">
        <f>_xlfn.XLOOKUP(P2322,Planilha1!$A$2:$A$3,Planilha1!$B$2:$B$3)</f>
        <v>Arena</v>
      </c>
      <c r="R2322" t="s">
        <v>0</v>
      </c>
      <c r="S2322" s="3">
        <v>1</v>
      </c>
      <c r="T2322" t="s">
        <v>10</v>
      </c>
      <c r="U2322" s="3">
        <v>1</v>
      </c>
      <c r="V2322" t="s">
        <v>10</v>
      </c>
      <c r="W2322" s="4">
        <v>13400</v>
      </c>
      <c r="X2322" s="17">
        <f t="shared" si="73"/>
        <v>13400</v>
      </c>
      <c r="Y2322" t="s">
        <v>11</v>
      </c>
      <c r="Z2322" s="3">
        <v>1</v>
      </c>
      <c r="AA2322" s="3">
        <v>0</v>
      </c>
      <c r="AB2322" s="3">
        <v>0</v>
      </c>
      <c r="AC2322" s="3">
        <v>1</v>
      </c>
      <c r="AD2322" s="4">
        <v>0</v>
      </c>
      <c r="AE2322" s="3">
        <v>1</v>
      </c>
      <c r="AF2322" s="4">
        <v>13400</v>
      </c>
      <c r="AG2322" s="3">
        <v>1</v>
      </c>
      <c r="AH2322" s="4">
        <v>0</v>
      </c>
      <c r="AI2322" s="4">
        <v>0</v>
      </c>
      <c r="AJ2322" s="4">
        <v>0</v>
      </c>
      <c r="AK2322" s="4">
        <v>0</v>
      </c>
      <c r="AL2322" t="s">
        <v>3481</v>
      </c>
      <c r="AM2322" t="s">
        <v>13</v>
      </c>
    </row>
    <row r="2323" spans="1:39" x14ac:dyDescent="0.25">
      <c r="A2323" t="s">
        <v>2159</v>
      </c>
      <c r="B2323" t="s">
        <v>2160</v>
      </c>
      <c r="C2323" t="s">
        <v>3</v>
      </c>
      <c r="D2323" t="s">
        <v>2218</v>
      </c>
      <c r="E2323" t="str">
        <f>_xlfn.XLOOKUP(D2323,Planilha2!A:A,Planilha2!B:B)</f>
        <v>CC Adm.</v>
      </c>
      <c r="F2323" s="2">
        <v>45370</v>
      </c>
      <c r="G2323" t="s">
        <v>2223</v>
      </c>
      <c r="H2323" s="10" t="s">
        <v>5733</v>
      </c>
      <c r="I2323" t="s">
        <v>2569</v>
      </c>
      <c r="J2323" t="s">
        <v>2570</v>
      </c>
      <c r="K2323" t="s">
        <v>8</v>
      </c>
      <c r="L2323" t="str">
        <f t="shared" si="72"/>
        <v>Serviço</v>
      </c>
      <c r="M2323" t="s">
        <v>0</v>
      </c>
      <c r="N2323" t="s">
        <v>0</v>
      </c>
      <c r="O2323" t="s">
        <v>2165</v>
      </c>
      <c r="P2323">
        <v>1118</v>
      </c>
      <c r="Q2323" t="str">
        <f>_xlfn.XLOOKUP(P2323,Planilha1!$A$2:$A$3,Planilha1!$B$2:$B$3)</f>
        <v>Riocentro</v>
      </c>
      <c r="R2323" t="s">
        <v>0</v>
      </c>
      <c r="S2323" s="3">
        <v>1</v>
      </c>
      <c r="T2323" t="s">
        <v>10</v>
      </c>
      <c r="U2323" s="3">
        <v>1</v>
      </c>
      <c r="V2323" t="s">
        <v>10</v>
      </c>
      <c r="W2323" s="4">
        <v>974.72</v>
      </c>
      <c r="X2323" s="17">
        <f t="shared" si="73"/>
        <v>974.72</v>
      </c>
      <c r="Y2323" t="s">
        <v>11</v>
      </c>
      <c r="Z2323" s="3">
        <v>1</v>
      </c>
      <c r="AA2323" s="3">
        <v>0</v>
      </c>
      <c r="AB2323" s="3">
        <v>0</v>
      </c>
      <c r="AC2323" s="3">
        <v>0</v>
      </c>
      <c r="AD2323" s="4">
        <v>0</v>
      </c>
      <c r="AE2323" s="3">
        <v>0</v>
      </c>
      <c r="AF2323" s="4">
        <v>0</v>
      </c>
      <c r="AG2323" s="3">
        <v>1</v>
      </c>
      <c r="AH2323" s="4">
        <v>0</v>
      </c>
      <c r="AI2323" s="4">
        <v>0</v>
      </c>
      <c r="AJ2323" s="4">
        <v>0</v>
      </c>
      <c r="AK2323" s="4">
        <v>0</v>
      </c>
      <c r="AL2323" t="s">
        <v>3482</v>
      </c>
      <c r="AM2323" t="s">
        <v>13</v>
      </c>
    </row>
    <row r="2324" spans="1:39" x14ac:dyDescent="0.25">
      <c r="A2324" t="s">
        <v>2178</v>
      </c>
      <c r="B2324" t="s">
        <v>2160</v>
      </c>
      <c r="C2324" t="s">
        <v>3</v>
      </c>
      <c r="D2324" t="s">
        <v>2218</v>
      </c>
      <c r="E2324" t="str">
        <f>_xlfn.XLOOKUP(D2324,Planilha2!A:A,Planilha2!B:B)</f>
        <v>CC Adm.</v>
      </c>
      <c r="F2324" s="2">
        <v>45370</v>
      </c>
      <c r="G2324" t="s">
        <v>2223</v>
      </c>
      <c r="H2324" s="10" t="s">
        <v>5733</v>
      </c>
      <c r="I2324" t="s">
        <v>2569</v>
      </c>
      <c r="J2324" t="s">
        <v>2570</v>
      </c>
      <c r="K2324" t="s">
        <v>8</v>
      </c>
      <c r="L2324" t="str">
        <f t="shared" si="72"/>
        <v>Serviço</v>
      </c>
      <c r="M2324" t="s">
        <v>0</v>
      </c>
      <c r="N2324" t="s">
        <v>0</v>
      </c>
      <c r="O2324" t="s">
        <v>2165</v>
      </c>
      <c r="P2324">
        <v>1118</v>
      </c>
      <c r="Q2324" t="str">
        <f>_xlfn.XLOOKUP(P2324,Planilha1!$A$2:$A$3,Planilha1!$B$2:$B$3)</f>
        <v>Riocentro</v>
      </c>
      <c r="R2324" t="s">
        <v>0</v>
      </c>
      <c r="S2324" s="3">
        <v>1</v>
      </c>
      <c r="T2324" t="s">
        <v>10</v>
      </c>
      <c r="U2324" s="3">
        <v>1</v>
      </c>
      <c r="V2324" t="s">
        <v>10</v>
      </c>
      <c r="W2324" s="4">
        <v>1765.49</v>
      </c>
      <c r="X2324" s="17">
        <f t="shared" si="73"/>
        <v>1765.49</v>
      </c>
      <c r="Y2324" t="s">
        <v>11</v>
      </c>
      <c r="Z2324" s="3">
        <v>1</v>
      </c>
      <c r="AA2324" s="3">
        <v>0</v>
      </c>
      <c r="AB2324" s="3">
        <v>0</v>
      </c>
      <c r="AC2324" s="3">
        <v>0</v>
      </c>
      <c r="AD2324" s="4">
        <v>0</v>
      </c>
      <c r="AE2324" s="3">
        <v>0</v>
      </c>
      <c r="AF2324" s="4">
        <v>0</v>
      </c>
      <c r="AG2324" s="3">
        <v>1</v>
      </c>
      <c r="AH2324" s="4">
        <v>0</v>
      </c>
      <c r="AI2324" s="4">
        <v>0</v>
      </c>
      <c r="AJ2324" s="4">
        <v>0</v>
      </c>
      <c r="AK2324" s="4">
        <v>0</v>
      </c>
      <c r="AL2324" t="s">
        <v>3482</v>
      </c>
      <c r="AM2324" t="s">
        <v>13</v>
      </c>
    </row>
    <row r="2325" spans="1:39" x14ac:dyDescent="0.25">
      <c r="A2325" t="s">
        <v>2159</v>
      </c>
      <c r="B2325" t="s">
        <v>2160</v>
      </c>
      <c r="C2325" t="s">
        <v>3</v>
      </c>
      <c r="D2325" t="s">
        <v>2161</v>
      </c>
      <c r="E2325" t="str">
        <f>_xlfn.XLOOKUP(D2325,Planilha2!A:A,Planilha2!B:B)</f>
        <v>CC Manutençao</v>
      </c>
      <c r="F2325" s="2">
        <v>45370</v>
      </c>
      <c r="G2325" t="s">
        <v>5</v>
      </c>
      <c r="H2325" s="10" t="s">
        <v>5589</v>
      </c>
      <c r="I2325" t="s">
        <v>3483</v>
      </c>
      <c r="J2325" t="s">
        <v>3484</v>
      </c>
      <c r="K2325" t="s">
        <v>8</v>
      </c>
      <c r="L2325" t="str">
        <f t="shared" si="72"/>
        <v>Serviço</v>
      </c>
      <c r="M2325" t="s">
        <v>0</v>
      </c>
      <c r="N2325" t="s">
        <v>0</v>
      </c>
      <c r="O2325" t="s">
        <v>2165</v>
      </c>
      <c r="P2325">
        <v>1118</v>
      </c>
      <c r="Q2325" t="str">
        <f>_xlfn.XLOOKUP(P2325,Planilha1!$A$2:$A$3,Planilha1!$B$2:$B$3)</f>
        <v>Riocentro</v>
      </c>
      <c r="R2325" t="s">
        <v>0</v>
      </c>
      <c r="S2325" s="3">
        <v>1</v>
      </c>
      <c r="T2325" t="s">
        <v>10</v>
      </c>
      <c r="U2325" s="3">
        <v>1</v>
      </c>
      <c r="V2325" t="s">
        <v>10</v>
      </c>
      <c r="W2325" s="4">
        <v>962</v>
      </c>
      <c r="X2325" s="17">
        <f t="shared" si="73"/>
        <v>962</v>
      </c>
      <c r="Y2325" t="s">
        <v>11</v>
      </c>
      <c r="Z2325" s="3">
        <v>1</v>
      </c>
      <c r="AA2325" s="3">
        <v>0</v>
      </c>
      <c r="AB2325" s="3">
        <v>0</v>
      </c>
      <c r="AC2325" s="3">
        <v>0</v>
      </c>
      <c r="AD2325" s="4">
        <v>0</v>
      </c>
      <c r="AE2325" s="3">
        <v>0</v>
      </c>
      <c r="AF2325" s="4">
        <v>0</v>
      </c>
      <c r="AG2325" s="3">
        <v>1</v>
      </c>
      <c r="AH2325" s="4">
        <v>0</v>
      </c>
      <c r="AI2325" s="4">
        <v>0</v>
      </c>
      <c r="AJ2325" s="4">
        <v>0</v>
      </c>
      <c r="AK2325" s="4">
        <v>0</v>
      </c>
      <c r="AL2325" t="s">
        <v>3485</v>
      </c>
      <c r="AM2325" t="s">
        <v>13</v>
      </c>
    </row>
    <row r="2326" spans="1:39" x14ac:dyDescent="0.25">
      <c r="A2326" t="s">
        <v>2159</v>
      </c>
      <c r="B2326" t="s">
        <v>2160</v>
      </c>
      <c r="C2326" t="s">
        <v>3</v>
      </c>
      <c r="D2326" t="s">
        <v>2167</v>
      </c>
      <c r="E2326" t="str">
        <f>_xlfn.XLOOKUP(D2326,Planilha2!A:A,Planilha2!B:B)</f>
        <v>Arena Adm.</v>
      </c>
      <c r="F2326" s="2">
        <v>45370</v>
      </c>
      <c r="G2326" t="s">
        <v>2223</v>
      </c>
      <c r="H2326" s="10" t="s">
        <v>5733</v>
      </c>
      <c r="I2326" t="s">
        <v>1138</v>
      </c>
      <c r="J2326" t="s">
        <v>2224</v>
      </c>
      <c r="K2326" t="s">
        <v>8</v>
      </c>
      <c r="L2326" t="str">
        <f t="shared" si="72"/>
        <v>Serviço</v>
      </c>
      <c r="M2326" t="s">
        <v>0</v>
      </c>
      <c r="N2326" t="s">
        <v>0</v>
      </c>
      <c r="O2326" t="s">
        <v>2165</v>
      </c>
      <c r="P2326">
        <v>2118</v>
      </c>
      <c r="Q2326" t="str">
        <f>_xlfn.XLOOKUP(P2326,Planilha1!$A$2:$A$3,Planilha1!$B$2:$B$3)</f>
        <v>Arena</v>
      </c>
      <c r="R2326" t="s">
        <v>0</v>
      </c>
      <c r="S2326" s="3">
        <v>1</v>
      </c>
      <c r="T2326" t="s">
        <v>10</v>
      </c>
      <c r="U2326" s="3">
        <v>1</v>
      </c>
      <c r="V2326" t="s">
        <v>10</v>
      </c>
      <c r="W2326" s="4">
        <v>718.58</v>
      </c>
      <c r="X2326" s="17">
        <f t="shared" si="73"/>
        <v>718.58</v>
      </c>
      <c r="Y2326" t="s">
        <v>11</v>
      </c>
      <c r="Z2326" s="3">
        <v>1</v>
      </c>
      <c r="AA2326" s="3">
        <v>0</v>
      </c>
      <c r="AB2326" s="3">
        <v>0</v>
      </c>
      <c r="AC2326" s="3">
        <v>0</v>
      </c>
      <c r="AD2326" s="4">
        <v>0</v>
      </c>
      <c r="AE2326" s="3">
        <v>0</v>
      </c>
      <c r="AF2326" s="4">
        <v>0</v>
      </c>
      <c r="AG2326" s="3">
        <v>1</v>
      </c>
      <c r="AH2326" s="4">
        <v>0</v>
      </c>
      <c r="AI2326" s="4">
        <v>0</v>
      </c>
      <c r="AJ2326" s="4">
        <v>0</v>
      </c>
      <c r="AK2326" s="4">
        <v>0</v>
      </c>
      <c r="AL2326" t="s">
        <v>3486</v>
      </c>
      <c r="AM2326" t="s">
        <v>13</v>
      </c>
    </row>
    <row r="2327" spans="1:39" x14ac:dyDescent="0.25">
      <c r="A2327" t="s">
        <v>2159</v>
      </c>
      <c r="B2327" t="s">
        <v>2160</v>
      </c>
      <c r="C2327" t="s">
        <v>3</v>
      </c>
      <c r="D2327" t="s">
        <v>2218</v>
      </c>
      <c r="E2327" t="str">
        <f>_xlfn.XLOOKUP(D2327,Planilha2!A:A,Planilha2!B:B)</f>
        <v>CC Adm.</v>
      </c>
      <c r="F2327" s="2">
        <v>45370</v>
      </c>
      <c r="G2327" t="s">
        <v>2223</v>
      </c>
      <c r="H2327" s="10" t="s">
        <v>5733</v>
      </c>
      <c r="I2327" t="s">
        <v>1138</v>
      </c>
      <c r="J2327" t="s">
        <v>2224</v>
      </c>
      <c r="K2327" t="s">
        <v>8</v>
      </c>
      <c r="L2327" t="str">
        <f t="shared" si="72"/>
        <v>Serviço</v>
      </c>
      <c r="M2327" t="s">
        <v>0</v>
      </c>
      <c r="N2327" t="s">
        <v>0</v>
      </c>
      <c r="O2327" t="s">
        <v>2165</v>
      </c>
      <c r="P2327">
        <v>1118</v>
      </c>
      <c r="Q2327" t="str">
        <f>_xlfn.XLOOKUP(P2327,Planilha1!$A$2:$A$3,Planilha1!$B$2:$B$3)</f>
        <v>Riocentro</v>
      </c>
      <c r="R2327" t="s">
        <v>0</v>
      </c>
      <c r="S2327" s="3">
        <v>1</v>
      </c>
      <c r="T2327" t="s">
        <v>10</v>
      </c>
      <c r="U2327" s="3">
        <v>1</v>
      </c>
      <c r="V2327" t="s">
        <v>10</v>
      </c>
      <c r="W2327" s="4">
        <v>1553.5</v>
      </c>
      <c r="X2327" s="17">
        <f t="shared" si="73"/>
        <v>1553.5</v>
      </c>
      <c r="Y2327" t="s">
        <v>11</v>
      </c>
      <c r="Z2327" s="3">
        <v>1</v>
      </c>
      <c r="AA2327" s="3">
        <v>0</v>
      </c>
      <c r="AB2327" s="3">
        <v>0</v>
      </c>
      <c r="AC2327" s="3">
        <v>0</v>
      </c>
      <c r="AD2327" s="4">
        <v>0</v>
      </c>
      <c r="AE2327" s="3">
        <v>0</v>
      </c>
      <c r="AF2327" s="4">
        <v>0</v>
      </c>
      <c r="AG2327" s="3">
        <v>1</v>
      </c>
      <c r="AH2327" s="4">
        <v>0</v>
      </c>
      <c r="AI2327" s="4">
        <v>0</v>
      </c>
      <c r="AJ2327" s="4">
        <v>0</v>
      </c>
      <c r="AK2327" s="4">
        <v>0</v>
      </c>
      <c r="AL2327" t="s">
        <v>3487</v>
      </c>
      <c r="AM2327" t="s">
        <v>13</v>
      </c>
    </row>
    <row r="2328" spans="1:39" x14ac:dyDescent="0.25">
      <c r="A2328" t="s">
        <v>2178</v>
      </c>
      <c r="B2328" t="s">
        <v>2160</v>
      </c>
      <c r="C2328" t="s">
        <v>3</v>
      </c>
      <c r="D2328" t="s">
        <v>2218</v>
      </c>
      <c r="E2328" t="str">
        <f>_xlfn.XLOOKUP(D2328,Planilha2!A:A,Planilha2!B:B)</f>
        <v>CC Adm.</v>
      </c>
      <c r="F2328" s="2">
        <v>45370</v>
      </c>
      <c r="G2328" t="s">
        <v>2223</v>
      </c>
      <c r="H2328" s="10" t="s">
        <v>5733</v>
      </c>
      <c r="I2328" t="s">
        <v>1138</v>
      </c>
      <c r="J2328" t="s">
        <v>2224</v>
      </c>
      <c r="K2328" t="s">
        <v>8</v>
      </c>
      <c r="L2328" t="str">
        <f t="shared" si="72"/>
        <v>Serviço</v>
      </c>
      <c r="M2328" t="s">
        <v>0</v>
      </c>
      <c r="N2328" t="s">
        <v>0</v>
      </c>
      <c r="O2328" t="s">
        <v>2165</v>
      </c>
      <c r="P2328">
        <v>1118</v>
      </c>
      <c r="Q2328" t="str">
        <f>_xlfn.XLOOKUP(P2328,Planilha1!$A$2:$A$3,Planilha1!$B$2:$B$3)</f>
        <v>Riocentro</v>
      </c>
      <c r="R2328" t="s">
        <v>0</v>
      </c>
      <c r="S2328" s="3">
        <v>1</v>
      </c>
      <c r="T2328" t="s">
        <v>10</v>
      </c>
      <c r="U2328" s="3">
        <v>1</v>
      </c>
      <c r="V2328" t="s">
        <v>10</v>
      </c>
      <c r="W2328" s="4">
        <v>1296.77</v>
      </c>
      <c r="X2328" s="17">
        <f t="shared" si="73"/>
        <v>1296.77</v>
      </c>
      <c r="Y2328" t="s">
        <v>11</v>
      </c>
      <c r="Z2328" s="3">
        <v>1</v>
      </c>
      <c r="AA2328" s="3">
        <v>0</v>
      </c>
      <c r="AB2328" s="3">
        <v>0</v>
      </c>
      <c r="AC2328" s="3">
        <v>0</v>
      </c>
      <c r="AD2328" s="4">
        <v>0</v>
      </c>
      <c r="AE2328" s="3">
        <v>0</v>
      </c>
      <c r="AF2328" s="4">
        <v>0</v>
      </c>
      <c r="AG2328" s="3">
        <v>1</v>
      </c>
      <c r="AH2328" s="4">
        <v>0</v>
      </c>
      <c r="AI2328" s="4">
        <v>0</v>
      </c>
      <c r="AJ2328" s="4">
        <v>0</v>
      </c>
      <c r="AK2328" s="4">
        <v>0</v>
      </c>
      <c r="AL2328" t="s">
        <v>3487</v>
      </c>
      <c r="AM2328" t="s">
        <v>13</v>
      </c>
    </row>
    <row r="2329" spans="1:39" x14ac:dyDescent="0.25">
      <c r="A2329" t="s">
        <v>2159</v>
      </c>
      <c r="B2329" t="s">
        <v>2160</v>
      </c>
      <c r="C2329" t="s">
        <v>3</v>
      </c>
      <c r="D2329" t="s">
        <v>2395</v>
      </c>
      <c r="E2329" t="str">
        <f>_xlfn.XLOOKUP(D2329,Planilha2!A:A,Planilha2!B:B)</f>
        <v>Arena Marketing</v>
      </c>
      <c r="F2329" s="2">
        <v>45370</v>
      </c>
      <c r="G2329" t="s">
        <v>46</v>
      </c>
      <c r="H2329" s="10" t="s">
        <v>46</v>
      </c>
      <c r="I2329" t="s">
        <v>2434</v>
      </c>
      <c r="J2329" t="s">
        <v>2435</v>
      </c>
      <c r="K2329" t="s">
        <v>1644</v>
      </c>
      <c r="L2329" t="str">
        <f t="shared" si="72"/>
        <v>Serviço</v>
      </c>
      <c r="M2329" t="s">
        <v>0</v>
      </c>
      <c r="N2329" t="s">
        <v>0</v>
      </c>
      <c r="O2329" t="s">
        <v>2165</v>
      </c>
      <c r="P2329">
        <v>2118</v>
      </c>
      <c r="Q2329" t="str">
        <f>_xlfn.XLOOKUP(P2329,Planilha1!$A$2:$A$3,Planilha1!$B$2:$B$3)</f>
        <v>Arena</v>
      </c>
      <c r="R2329" t="s">
        <v>0</v>
      </c>
      <c r="S2329" s="3">
        <v>1</v>
      </c>
      <c r="T2329" t="s">
        <v>10</v>
      </c>
      <c r="U2329" s="3">
        <v>1</v>
      </c>
      <c r="V2329" t="s">
        <v>10</v>
      </c>
      <c r="W2329" s="4">
        <v>2244</v>
      </c>
      <c r="X2329" s="17">
        <f t="shared" si="73"/>
        <v>2244</v>
      </c>
      <c r="Y2329" t="s">
        <v>11</v>
      </c>
      <c r="Z2329" s="3">
        <v>1</v>
      </c>
      <c r="AA2329" s="3">
        <v>0</v>
      </c>
      <c r="AB2329" s="3">
        <v>0</v>
      </c>
      <c r="AC2329" s="3">
        <v>1</v>
      </c>
      <c r="AD2329" s="4">
        <v>0</v>
      </c>
      <c r="AE2329" s="3">
        <v>1</v>
      </c>
      <c r="AF2329" s="4">
        <v>2244</v>
      </c>
      <c r="AG2329" s="3">
        <v>1</v>
      </c>
      <c r="AH2329" s="4">
        <v>0</v>
      </c>
      <c r="AI2329" s="4">
        <v>0</v>
      </c>
      <c r="AJ2329" s="4">
        <v>0</v>
      </c>
      <c r="AK2329" s="4">
        <v>0</v>
      </c>
      <c r="AL2329" t="s">
        <v>3488</v>
      </c>
      <c r="AM2329" t="s">
        <v>13</v>
      </c>
    </row>
    <row r="2330" spans="1:39" x14ac:dyDescent="0.25">
      <c r="A2330" t="s">
        <v>2159</v>
      </c>
      <c r="B2330" t="s">
        <v>2160</v>
      </c>
      <c r="C2330" t="s">
        <v>3</v>
      </c>
      <c r="D2330" t="s">
        <v>2161</v>
      </c>
      <c r="E2330" t="str">
        <f>_xlfn.XLOOKUP(D2330,Planilha2!A:A,Planilha2!B:B)</f>
        <v>CC Manutençao</v>
      </c>
      <c r="F2330" s="2">
        <v>45370</v>
      </c>
      <c r="G2330" t="s">
        <v>32</v>
      </c>
      <c r="H2330" s="10" t="s">
        <v>5592</v>
      </c>
      <c r="I2330" t="s">
        <v>40</v>
      </c>
      <c r="J2330" t="s">
        <v>2267</v>
      </c>
      <c r="K2330" t="s">
        <v>8</v>
      </c>
      <c r="L2330" t="str">
        <f t="shared" si="72"/>
        <v>Serviço</v>
      </c>
      <c r="M2330" t="s">
        <v>0</v>
      </c>
      <c r="N2330" t="s">
        <v>0</v>
      </c>
      <c r="O2330" t="s">
        <v>2165</v>
      </c>
      <c r="P2330">
        <v>1118</v>
      </c>
      <c r="Q2330" t="str">
        <f>_xlfn.XLOOKUP(P2330,Planilha1!$A$2:$A$3,Planilha1!$B$2:$B$3)</f>
        <v>Riocentro</v>
      </c>
      <c r="R2330" t="s">
        <v>0</v>
      </c>
      <c r="S2330" s="3">
        <v>1</v>
      </c>
      <c r="T2330" t="s">
        <v>10</v>
      </c>
      <c r="U2330" s="3">
        <v>1</v>
      </c>
      <c r="V2330" t="s">
        <v>10</v>
      </c>
      <c r="W2330" s="4">
        <v>4500</v>
      </c>
      <c r="X2330" s="17">
        <f t="shared" si="73"/>
        <v>4500</v>
      </c>
      <c r="Y2330" t="s">
        <v>11</v>
      </c>
      <c r="Z2330" s="3">
        <v>1</v>
      </c>
      <c r="AA2330" s="3">
        <v>0</v>
      </c>
      <c r="AB2330" s="3">
        <v>0</v>
      </c>
      <c r="AC2330" s="3">
        <v>0</v>
      </c>
      <c r="AD2330" s="4">
        <v>0</v>
      </c>
      <c r="AE2330" s="3">
        <v>0</v>
      </c>
      <c r="AF2330" s="4">
        <v>0</v>
      </c>
      <c r="AG2330" s="3">
        <v>1</v>
      </c>
      <c r="AH2330" s="4">
        <v>0</v>
      </c>
      <c r="AI2330" s="4">
        <v>0</v>
      </c>
      <c r="AJ2330" s="4">
        <v>0</v>
      </c>
      <c r="AK2330" s="4">
        <v>0</v>
      </c>
      <c r="AL2330" t="s">
        <v>3489</v>
      </c>
      <c r="AM2330" t="s">
        <v>13</v>
      </c>
    </row>
    <row r="2331" spans="1:39" x14ac:dyDescent="0.25">
      <c r="A2331" t="s">
        <v>2159</v>
      </c>
      <c r="B2331" t="s">
        <v>2160</v>
      </c>
      <c r="C2331" t="s">
        <v>3</v>
      </c>
      <c r="D2331" t="s">
        <v>2197</v>
      </c>
      <c r="E2331" t="str">
        <f>_xlfn.XLOOKUP(D2331,Planilha2!A:A,Planilha2!B:B)</f>
        <v>CC Segurança</v>
      </c>
      <c r="F2331" s="2">
        <v>45370</v>
      </c>
      <c r="G2331" t="s">
        <v>2283</v>
      </c>
      <c r="H2331" s="10" t="s">
        <v>5744</v>
      </c>
      <c r="I2331" t="s">
        <v>3490</v>
      </c>
      <c r="J2331" t="s">
        <v>3491</v>
      </c>
      <c r="K2331" t="s">
        <v>3092</v>
      </c>
      <c r="L2331" t="str">
        <f t="shared" si="72"/>
        <v>Material</v>
      </c>
      <c r="M2331" t="s">
        <v>0</v>
      </c>
      <c r="N2331" t="s">
        <v>0</v>
      </c>
      <c r="O2331" t="s">
        <v>2165</v>
      </c>
      <c r="P2331">
        <v>1118</v>
      </c>
      <c r="Q2331" t="str">
        <f>_xlfn.XLOOKUP(P2331,Planilha1!$A$2:$A$3,Planilha1!$B$2:$B$3)</f>
        <v>Riocentro</v>
      </c>
      <c r="R2331" t="s">
        <v>0</v>
      </c>
      <c r="S2331" s="3">
        <v>1</v>
      </c>
      <c r="T2331" t="s">
        <v>210</v>
      </c>
      <c r="U2331" s="3">
        <v>1</v>
      </c>
      <c r="V2331" t="s">
        <v>210</v>
      </c>
      <c r="W2331" s="4">
        <v>2760</v>
      </c>
      <c r="X2331" s="17">
        <f t="shared" si="73"/>
        <v>2760</v>
      </c>
      <c r="Y2331" t="s">
        <v>11</v>
      </c>
      <c r="Z2331" s="3">
        <v>1</v>
      </c>
      <c r="AA2331" s="3">
        <v>0</v>
      </c>
      <c r="AB2331" s="3">
        <v>0</v>
      </c>
      <c r="AC2331" s="3">
        <v>0</v>
      </c>
      <c r="AD2331" s="4">
        <v>0</v>
      </c>
      <c r="AE2331" s="3">
        <v>0</v>
      </c>
      <c r="AF2331" s="4">
        <v>0</v>
      </c>
      <c r="AG2331" s="3">
        <v>1</v>
      </c>
      <c r="AH2331" s="4">
        <v>0</v>
      </c>
      <c r="AI2331" s="4">
        <v>0</v>
      </c>
      <c r="AJ2331" s="4">
        <v>0</v>
      </c>
      <c r="AK2331" s="4">
        <v>0</v>
      </c>
      <c r="AL2331" t="s">
        <v>3492</v>
      </c>
      <c r="AM2331" t="s">
        <v>13</v>
      </c>
    </row>
    <row r="2332" spans="1:39" x14ac:dyDescent="0.25">
      <c r="A2332" t="s">
        <v>2178</v>
      </c>
      <c r="B2332" t="s">
        <v>2160</v>
      </c>
      <c r="C2332" t="s">
        <v>3</v>
      </c>
      <c r="D2332" t="s">
        <v>2197</v>
      </c>
      <c r="E2332" t="str">
        <f>_xlfn.XLOOKUP(D2332,Planilha2!A:A,Planilha2!B:B)</f>
        <v>CC Segurança</v>
      </c>
      <c r="F2332" s="2">
        <v>45370</v>
      </c>
      <c r="G2332" t="s">
        <v>2283</v>
      </c>
      <c r="H2332" s="10" t="s">
        <v>5744</v>
      </c>
      <c r="I2332" t="s">
        <v>2287</v>
      </c>
      <c r="J2332" t="s">
        <v>2288</v>
      </c>
      <c r="K2332" t="s">
        <v>1209</v>
      </c>
      <c r="L2332" t="str">
        <f t="shared" si="72"/>
        <v>Serviço</v>
      </c>
      <c r="M2332" t="s">
        <v>0</v>
      </c>
      <c r="N2332" t="s">
        <v>0</v>
      </c>
      <c r="O2332" t="s">
        <v>2165</v>
      </c>
      <c r="P2332">
        <v>1118</v>
      </c>
      <c r="Q2332" t="str">
        <f>_xlfn.XLOOKUP(P2332,Planilha1!$A$2:$A$3,Planilha1!$B$2:$B$3)</f>
        <v>Riocentro</v>
      </c>
      <c r="R2332" t="s">
        <v>0</v>
      </c>
      <c r="S2332" s="3">
        <v>1</v>
      </c>
      <c r="T2332" t="s">
        <v>10</v>
      </c>
      <c r="U2332" s="3">
        <v>1</v>
      </c>
      <c r="V2332" t="s">
        <v>10</v>
      </c>
      <c r="W2332" s="4">
        <v>450</v>
      </c>
      <c r="X2332" s="17">
        <f t="shared" si="73"/>
        <v>450</v>
      </c>
      <c r="Y2332" t="s">
        <v>11</v>
      </c>
      <c r="Z2332" s="3">
        <v>1</v>
      </c>
      <c r="AA2332" s="3">
        <v>0</v>
      </c>
      <c r="AB2332" s="3">
        <v>0</v>
      </c>
      <c r="AC2332" s="3">
        <v>0</v>
      </c>
      <c r="AD2332" s="4">
        <v>0</v>
      </c>
      <c r="AE2332" s="3">
        <v>0</v>
      </c>
      <c r="AF2332" s="4">
        <v>0</v>
      </c>
      <c r="AG2332" s="3">
        <v>1</v>
      </c>
      <c r="AH2332" s="4">
        <v>0</v>
      </c>
      <c r="AI2332" s="4">
        <v>0</v>
      </c>
      <c r="AJ2332" s="4">
        <v>0</v>
      </c>
      <c r="AK2332" s="4">
        <v>0</v>
      </c>
      <c r="AL2332" t="s">
        <v>3492</v>
      </c>
      <c r="AM2332" t="s">
        <v>13</v>
      </c>
    </row>
    <row r="2333" spans="1:39" x14ac:dyDescent="0.25">
      <c r="A2333" t="s">
        <v>2159</v>
      </c>
      <c r="B2333" t="s">
        <v>2160</v>
      </c>
      <c r="C2333" t="s">
        <v>3</v>
      </c>
      <c r="D2333" t="s">
        <v>2161</v>
      </c>
      <c r="E2333" t="str">
        <f>_xlfn.XLOOKUP(D2333,Planilha2!A:A,Planilha2!B:B)</f>
        <v>CC Manutençao</v>
      </c>
      <c r="F2333" s="2">
        <v>45370</v>
      </c>
      <c r="G2333" t="s">
        <v>2920</v>
      </c>
      <c r="H2333" s="10" t="s">
        <v>5816</v>
      </c>
      <c r="I2333" t="s">
        <v>3493</v>
      </c>
      <c r="J2333" t="s">
        <v>3494</v>
      </c>
      <c r="K2333" t="s">
        <v>2410</v>
      </c>
      <c r="L2333" t="str">
        <f t="shared" si="72"/>
        <v>Material</v>
      </c>
      <c r="M2333" t="s">
        <v>0</v>
      </c>
      <c r="N2333" t="s">
        <v>0</v>
      </c>
      <c r="O2333" t="s">
        <v>2165</v>
      </c>
      <c r="P2333">
        <v>1118</v>
      </c>
      <c r="Q2333" t="str">
        <f>_xlfn.XLOOKUP(P2333,Planilha1!$A$2:$A$3,Planilha1!$B$2:$B$3)</f>
        <v>Riocentro</v>
      </c>
      <c r="R2333" t="s">
        <v>2297</v>
      </c>
      <c r="S2333" s="3">
        <v>2</v>
      </c>
      <c r="T2333" t="s">
        <v>210</v>
      </c>
      <c r="U2333" s="3">
        <v>2</v>
      </c>
      <c r="V2333" t="s">
        <v>210</v>
      </c>
      <c r="W2333" s="4">
        <v>980</v>
      </c>
      <c r="X2333" s="17">
        <f t="shared" si="73"/>
        <v>1960</v>
      </c>
      <c r="Y2333" t="s">
        <v>11</v>
      </c>
      <c r="Z2333" s="3">
        <v>1</v>
      </c>
      <c r="AA2333" s="3">
        <v>0</v>
      </c>
      <c r="AB2333" s="3">
        <v>0</v>
      </c>
      <c r="AC2333" s="3">
        <v>0</v>
      </c>
      <c r="AD2333" s="4">
        <v>0</v>
      </c>
      <c r="AE2333" s="3">
        <v>0</v>
      </c>
      <c r="AF2333" s="4">
        <v>0</v>
      </c>
      <c r="AG2333" s="3">
        <v>1</v>
      </c>
      <c r="AH2333" s="4">
        <v>0</v>
      </c>
      <c r="AI2333" s="4">
        <v>0</v>
      </c>
      <c r="AJ2333" s="4">
        <v>0</v>
      </c>
      <c r="AK2333" s="4">
        <v>0</v>
      </c>
      <c r="AL2333" t="s">
        <v>3495</v>
      </c>
      <c r="AM2333" t="s">
        <v>13</v>
      </c>
    </row>
    <row r="2334" spans="1:39" x14ac:dyDescent="0.25">
      <c r="A2334" t="s">
        <v>2159</v>
      </c>
      <c r="B2334" t="s">
        <v>2160</v>
      </c>
      <c r="C2334" t="s">
        <v>3</v>
      </c>
      <c r="D2334" t="s">
        <v>2161</v>
      </c>
      <c r="E2334" t="str">
        <f>_xlfn.XLOOKUP(D2334,Planilha2!A:A,Planilha2!B:B)</f>
        <v>CC Manutençao</v>
      </c>
      <c r="F2334" s="2">
        <v>45370</v>
      </c>
      <c r="G2334" t="s">
        <v>71</v>
      </c>
      <c r="H2334" s="10" t="s">
        <v>5595</v>
      </c>
      <c r="I2334" t="s">
        <v>40</v>
      </c>
      <c r="J2334" t="s">
        <v>2267</v>
      </c>
      <c r="K2334" t="s">
        <v>8</v>
      </c>
      <c r="L2334" t="str">
        <f t="shared" si="72"/>
        <v>Serviço</v>
      </c>
      <c r="M2334" t="s">
        <v>0</v>
      </c>
      <c r="N2334" t="s">
        <v>0</v>
      </c>
      <c r="O2334" t="s">
        <v>2165</v>
      </c>
      <c r="P2334">
        <v>1118</v>
      </c>
      <c r="Q2334" t="str">
        <f>_xlfn.XLOOKUP(P2334,Planilha1!$A$2:$A$3,Planilha1!$B$2:$B$3)</f>
        <v>Riocentro</v>
      </c>
      <c r="R2334" t="s">
        <v>0</v>
      </c>
      <c r="S2334" s="3">
        <v>1</v>
      </c>
      <c r="T2334" t="s">
        <v>10</v>
      </c>
      <c r="U2334" s="3">
        <v>1</v>
      </c>
      <c r="V2334" t="s">
        <v>10</v>
      </c>
      <c r="W2334" s="4">
        <v>595.20000000000005</v>
      </c>
      <c r="X2334" s="17">
        <f t="shared" si="73"/>
        <v>595.20000000000005</v>
      </c>
      <c r="Y2334" t="s">
        <v>11</v>
      </c>
      <c r="Z2334" s="3">
        <v>1</v>
      </c>
      <c r="AA2334" s="3">
        <v>0</v>
      </c>
      <c r="AB2334" s="3">
        <v>0</v>
      </c>
      <c r="AC2334" s="3">
        <v>0</v>
      </c>
      <c r="AD2334" s="4">
        <v>0</v>
      </c>
      <c r="AE2334" s="3">
        <v>0</v>
      </c>
      <c r="AF2334" s="4">
        <v>0</v>
      </c>
      <c r="AG2334" s="3">
        <v>1</v>
      </c>
      <c r="AH2334" s="4">
        <v>0</v>
      </c>
      <c r="AI2334" s="4">
        <v>0</v>
      </c>
      <c r="AJ2334" s="4">
        <v>0</v>
      </c>
      <c r="AK2334" s="4">
        <v>0</v>
      </c>
      <c r="AL2334" t="s">
        <v>3496</v>
      </c>
      <c r="AM2334" t="s">
        <v>13</v>
      </c>
    </row>
    <row r="2335" spans="1:39" x14ac:dyDescent="0.25">
      <c r="A2335" t="s">
        <v>2159</v>
      </c>
      <c r="B2335" t="s">
        <v>2160</v>
      </c>
      <c r="C2335" t="s">
        <v>3</v>
      </c>
      <c r="D2335" t="s">
        <v>2241</v>
      </c>
      <c r="E2335" t="str">
        <f>_xlfn.XLOOKUP(D2335,Planilha2!A:A,Planilha2!B:B)</f>
        <v>CC Marketing</v>
      </c>
      <c r="F2335" s="2">
        <v>45371</v>
      </c>
      <c r="G2335" t="s">
        <v>3356</v>
      </c>
      <c r="H2335" s="10" t="s">
        <v>5846</v>
      </c>
      <c r="I2335" t="s">
        <v>793</v>
      </c>
      <c r="J2335" t="s">
        <v>2782</v>
      </c>
      <c r="K2335" t="s">
        <v>8</v>
      </c>
      <c r="L2335" t="str">
        <f t="shared" si="72"/>
        <v>Serviço</v>
      </c>
      <c r="M2335" t="s">
        <v>23</v>
      </c>
      <c r="N2335" t="s">
        <v>0</v>
      </c>
      <c r="O2335" t="s">
        <v>2165</v>
      </c>
      <c r="P2335">
        <v>1118</v>
      </c>
      <c r="Q2335" t="str">
        <f>_xlfn.XLOOKUP(P2335,Planilha1!$A$2:$A$3,Planilha1!$B$2:$B$3)</f>
        <v>Riocentro</v>
      </c>
      <c r="R2335" t="s">
        <v>0</v>
      </c>
      <c r="S2335" s="3">
        <v>1</v>
      </c>
      <c r="T2335" t="s">
        <v>10</v>
      </c>
      <c r="U2335" s="3">
        <v>1</v>
      </c>
      <c r="V2335" t="s">
        <v>10</v>
      </c>
      <c r="W2335" s="4">
        <v>1050</v>
      </c>
      <c r="X2335" s="17">
        <f t="shared" si="73"/>
        <v>1050</v>
      </c>
      <c r="Y2335" t="s">
        <v>11</v>
      </c>
      <c r="Z2335" s="3">
        <v>1</v>
      </c>
      <c r="AA2335" s="3">
        <v>0</v>
      </c>
      <c r="AB2335" s="3">
        <v>0</v>
      </c>
      <c r="AC2335" s="3">
        <v>0</v>
      </c>
      <c r="AD2335" s="4">
        <v>0</v>
      </c>
      <c r="AE2335" s="3">
        <v>0</v>
      </c>
      <c r="AF2335" s="4">
        <v>0</v>
      </c>
      <c r="AG2335" s="3">
        <v>1</v>
      </c>
      <c r="AH2335" s="4">
        <v>0</v>
      </c>
      <c r="AI2335" s="4">
        <v>0</v>
      </c>
      <c r="AJ2335" s="4">
        <v>0</v>
      </c>
      <c r="AK2335" s="4">
        <v>0</v>
      </c>
      <c r="AL2335" t="s">
        <v>3497</v>
      </c>
      <c r="AM2335" t="s">
        <v>13</v>
      </c>
    </row>
    <row r="2336" spans="1:39" x14ac:dyDescent="0.25">
      <c r="A2336" t="s">
        <v>2159</v>
      </c>
      <c r="B2336" t="s">
        <v>2160</v>
      </c>
      <c r="C2336" t="s">
        <v>3</v>
      </c>
      <c r="D2336" t="s">
        <v>2241</v>
      </c>
      <c r="E2336" t="str">
        <f>_xlfn.XLOOKUP(D2336,Planilha2!A:A,Planilha2!B:B)</f>
        <v>CC Marketing</v>
      </c>
      <c r="F2336" s="2">
        <v>45371</v>
      </c>
      <c r="G2336" t="s">
        <v>3356</v>
      </c>
      <c r="H2336" s="10" t="s">
        <v>5846</v>
      </c>
      <c r="I2336" t="s">
        <v>793</v>
      </c>
      <c r="J2336" t="s">
        <v>2782</v>
      </c>
      <c r="K2336" t="s">
        <v>8</v>
      </c>
      <c r="L2336" t="str">
        <f t="shared" si="72"/>
        <v>Serviço</v>
      </c>
      <c r="M2336" t="s">
        <v>0</v>
      </c>
      <c r="N2336" t="s">
        <v>0</v>
      </c>
      <c r="O2336" t="s">
        <v>2165</v>
      </c>
      <c r="P2336">
        <v>1118</v>
      </c>
      <c r="Q2336" t="str">
        <f>_xlfn.XLOOKUP(P2336,Planilha1!$A$2:$A$3,Planilha1!$B$2:$B$3)</f>
        <v>Riocentro</v>
      </c>
      <c r="R2336" t="s">
        <v>0</v>
      </c>
      <c r="S2336" s="3">
        <v>1</v>
      </c>
      <c r="T2336" t="s">
        <v>10</v>
      </c>
      <c r="U2336" s="3">
        <v>1</v>
      </c>
      <c r="V2336" t="s">
        <v>10</v>
      </c>
      <c r="W2336" s="4">
        <v>1050</v>
      </c>
      <c r="X2336" s="17">
        <f t="shared" si="73"/>
        <v>1050</v>
      </c>
      <c r="Y2336" t="s">
        <v>11</v>
      </c>
      <c r="Z2336" s="3">
        <v>1</v>
      </c>
      <c r="AA2336" s="3">
        <v>0</v>
      </c>
      <c r="AB2336" s="3">
        <v>0</v>
      </c>
      <c r="AC2336" s="3">
        <v>0</v>
      </c>
      <c r="AD2336" s="4">
        <v>0</v>
      </c>
      <c r="AE2336" s="3">
        <v>0</v>
      </c>
      <c r="AF2336" s="4">
        <v>0</v>
      </c>
      <c r="AG2336" s="3">
        <v>1</v>
      </c>
      <c r="AH2336" s="4">
        <v>0</v>
      </c>
      <c r="AI2336" s="4">
        <v>0</v>
      </c>
      <c r="AJ2336" s="4">
        <v>0</v>
      </c>
      <c r="AK2336" s="4">
        <v>0</v>
      </c>
      <c r="AL2336" t="s">
        <v>3498</v>
      </c>
      <c r="AM2336" t="s">
        <v>13</v>
      </c>
    </row>
    <row r="2337" spans="1:39" x14ac:dyDescent="0.25">
      <c r="A2337" t="s">
        <v>2159</v>
      </c>
      <c r="B2337" t="s">
        <v>2160</v>
      </c>
      <c r="C2337" t="s">
        <v>3</v>
      </c>
      <c r="D2337" t="s">
        <v>2251</v>
      </c>
      <c r="E2337" t="str">
        <f>_xlfn.XLOOKUP(D2337,Planilha2!A:A,Planilha2!B:B)</f>
        <v>CC Juridíco</v>
      </c>
      <c r="F2337" s="2">
        <v>45371</v>
      </c>
      <c r="G2337" t="s">
        <v>2635</v>
      </c>
      <c r="H2337" s="10" t="s">
        <v>5792</v>
      </c>
      <c r="I2337" t="s">
        <v>2253</v>
      </c>
      <c r="J2337" t="s">
        <v>2254</v>
      </c>
      <c r="K2337" t="s">
        <v>2255</v>
      </c>
      <c r="L2337" t="str">
        <f t="shared" si="72"/>
        <v>Serviço</v>
      </c>
      <c r="M2337" t="s">
        <v>0</v>
      </c>
      <c r="N2337" t="s">
        <v>0</v>
      </c>
      <c r="O2337" t="s">
        <v>2165</v>
      </c>
      <c r="P2337">
        <v>1118</v>
      </c>
      <c r="Q2337" t="str">
        <f>_xlfn.XLOOKUP(P2337,Planilha1!$A$2:$A$3,Planilha1!$B$2:$B$3)</f>
        <v>Riocentro</v>
      </c>
      <c r="R2337" t="s">
        <v>0</v>
      </c>
      <c r="S2337" s="3">
        <v>10000</v>
      </c>
      <c r="T2337" t="s">
        <v>10</v>
      </c>
      <c r="U2337" s="3">
        <v>10000</v>
      </c>
      <c r="V2337" t="s">
        <v>10</v>
      </c>
      <c r="W2337" s="4">
        <v>1</v>
      </c>
      <c r="X2337" s="17">
        <f t="shared" si="73"/>
        <v>10000</v>
      </c>
      <c r="Y2337" t="s">
        <v>11</v>
      </c>
      <c r="Z2337" s="3">
        <v>1</v>
      </c>
      <c r="AA2337" s="3">
        <v>0</v>
      </c>
      <c r="AB2337" s="3">
        <v>0</v>
      </c>
      <c r="AC2337" s="3">
        <v>0</v>
      </c>
      <c r="AD2337" s="4">
        <v>0</v>
      </c>
      <c r="AE2337" s="3">
        <v>0</v>
      </c>
      <c r="AF2337" s="4">
        <v>0</v>
      </c>
      <c r="AG2337" s="3">
        <v>1</v>
      </c>
      <c r="AH2337" s="4">
        <v>0</v>
      </c>
      <c r="AI2337" s="4">
        <v>0</v>
      </c>
      <c r="AJ2337" s="4">
        <v>0</v>
      </c>
      <c r="AK2337" s="4">
        <v>0</v>
      </c>
      <c r="AL2337" t="s">
        <v>3499</v>
      </c>
      <c r="AM2337" t="s">
        <v>13</v>
      </c>
    </row>
    <row r="2338" spans="1:39" x14ac:dyDescent="0.25">
      <c r="A2338" t="s">
        <v>2159</v>
      </c>
      <c r="B2338" t="s">
        <v>2160</v>
      </c>
      <c r="C2338" t="s">
        <v>3</v>
      </c>
      <c r="D2338" t="s">
        <v>2161</v>
      </c>
      <c r="E2338" t="str">
        <f>_xlfn.XLOOKUP(D2338,Planilha2!A:A,Planilha2!B:B)</f>
        <v>CC Manutençao</v>
      </c>
      <c r="F2338" s="2">
        <v>45371</v>
      </c>
      <c r="G2338" t="s">
        <v>5</v>
      </c>
      <c r="H2338" s="10" t="s">
        <v>5589</v>
      </c>
      <c r="I2338" t="s">
        <v>6</v>
      </c>
      <c r="J2338" t="s">
        <v>3500</v>
      </c>
      <c r="K2338" t="s">
        <v>8</v>
      </c>
      <c r="L2338" t="str">
        <f t="shared" si="72"/>
        <v>Serviço</v>
      </c>
      <c r="M2338" t="s">
        <v>0</v>
      </c>
      <c r="N2338" t="s">
        <v>0</v>
      </c>
      <c r="O2338" t="s">
        <v>2165</v>
      </c>
      <c r="P2338">
        <v>1118</v>
      </c>
      <c r="Q2338" t="str">
        <f>_xlfn.XLOOKUP(P2338,Planilha1!$A$2:$A$3,Planilha1!$B$2:$B$3)</f>
        <v>Riocentro</v>
      </c>
      <c r="R2338" t="s">
        <v>0</v>
      </c>
      <c r="S2338" s="3">
        <v>1</v>
      </c>
      <c r="T2338" t="s">
        <v>10</v>
      </c>
      <c r="U2338" s="3">
        <v>1</v>
      </c>
      <c r="V2338" t="s">
        <v>10</v>
      </c>
      <c r="W2338" s="4">
        <v>404</v>
      </c>
      <c r="X2338" s="17">
        <f t="shared" si="73"/>
        <v>404</v>
      </c>
      <c r="Y2338" t="s">
        <v>11</v>
      </c>
      <c r="Z2338" s="3">
        <v>1</v>
      </c>
      <c r="AA2338" s="3">
        <v>0</v>
      </c>
      <c r="AB2338" s="3">
        <v>0</v>
      </c>
      <c r="AC2338" s="3">
        <v>0</v>
      </c>
      <c r="AD2338" s="4">
        <v>0</v>
      </c>
      <c r="AE2338" s="3">
        <v>0</v>
      </c>
      <c r="AF2338" s="4">
        <v>0</v>
      </c>
      <c r="AG2338" s="3">
        <v>1</v>
      </c>
      <c r="AH2338" s="4">
        <v>0</v>
      </c>
      <c r="AI2338" s="4">
        <v>0</v>
      </c>
      <c r="AJ2338" s="4">
        <v>0</v>
      </c>
      <c r="AK2338" s="4">
        <v>0</v>
      </c>
      <c r="AL2338" t="s">
        <v>3501</v>
      </c>
      <c r="AM2338" t="s">
        <v>13</v>
      </c>
    </row>
    <row r="2339" spans="1:39" x14ac:dyDescent="0.25">
      <c r="A2339" t="s">
        <v>2159</v>
      </c>
      <c r="B2339" t="s">
        <v>2160</v>
      </c>
      <c r="C2339" t="s">
        <v>3</v>
      </c>
      <c r="D2339" t="s">
        <v>2251</v>
      </c>
      <c r="E2339" t="str">
        <f>_xlfn.XLOOKUP(D2339,Planilha2!A:A,Planilha2!B:B)</f>
        <v>CC Juridíco</v>
      </c>
      <c r="F2339" s="2">
        <v>45371</v>
      </c>
      <c r="G2339" t="s">
        <v>2674</v>
      </c>
      <c r="H2339" s="10" t="s">
        <v>5796</v>
      </c>
      <c r="I2339" t="s">
        <v>2253</v>
      </c>
      <c r="J2339" t="s">
        <v>2254</v>
      </c>
      <c r="K2339" t="s">
        <v>2255</v>
      </c>
      <c r="L2339" t="str">
        <f t="shared" si="72"/>
        <v>Serviço</v>
      </c>
      <c r="M2339" t="s">
        <v>0</v>
      </c>
      <c r="N2339" t="s">
        <v>0</v>
      </c>
      <c r="O2339" t="s">
        <v>2165</v>
      </c>
      <c r="P2339">
        <v>1118</v>
      </c>
      <c r="Q2339" t="str">
        <f>_xlfn.XLOOKUP(P2339,Planilha1!$A$2:$A$3,Planilha1!$B$2:$B$3)</f>
        <v>Riocentro</v>
      </c>
      <c r="R2339" t="s">
        <v>0</v>
      </c>
      <c r="S2339" s="3">
        <v>4750</v>
      </c>
      <c r="T2339" t="s">
        <v>10</v>
      </c>
      <c r="U2339" s="3">
        <v>4750</v>
      </c>
      <c r="V2339" t="s">
        <v>10</v>
      </c>
      <c r="W2339" s="4">
        <v>1</v>
      </c>
      <c r="X2339" s="17">
        <f t="shared" si="73"/>
        <v>4750</v>
      </c>
      <c r="Y2339" t="s">
        <v>11</v>
      </c>
      <c r="Z2339" s="3">
        <v>1</v>
      </c>
      <c r="AA2339" s="3">
        <v>0</v>
      </c>
      <c r="AB2339" s="3">
        <v>0</v>
      </c>
      <c r="AC2339" s="3">
        <v>0</v>
      </c>
      <c r="AD2339" s="4">
        <v>0</v>
      </c>
      <c r="AE2339" s="3">
        <v>0</v>
      </c>
      <c r="AF2339" s="4">
        <v>0</v>
      </c>
      <c r="AG2339" s="3">
        <v>1</v>
      </c>
      <c r="AH2339" s="4">
        <v>0</v>
      </c>
      <c r="AI2339" s="4">
        <v>0</v>
      </c>
      <c r="AJ2339" s="4">
        <v>0</v>
      </c>
      <c r="AK2339" s="4">
        <v>0</v>
      </c>
      <c r="AL2339" t="s">
        <v>3502</v>
      </c>
      <c r="AM2339" t="s">
        <v>13</v>
      </c>
    </row>
    <row r="2340" spans="1:39" x14ac:dyDescent="0.25">
      <c r="A2340" t="s">
        <v>2159</v>
      </c>
      <c r="B2340" t="s">
        <v>2160</v>
      </c>
      <c r="C2340" t="s">
        <v>3</v>
      </c>
      <c r="D2340" t="s">
        <v>2519</v>
      </c>
      <c r="E2340" t="str">
        <f>_xlfn.XLOOKUP(D2340,Planilha2!A:A,Planilha2!B:B)</f>
        <v>Arena Juridíco</v>
      </c>
      <c r="F2340" s="2">
        <v>45371</v>
      </c>
      <c r="G2340" t="s">
        <v>2674</v>
      </c>
      <c r="H2340" s="10" t="s">
        <v>5796</v>
      </c>
      <c r="I2340" t="s">
        <v>2253</v>
      </c>
      <c r="J2340" t="s">
        <v>2254</v>
      </c>
      <c r="K2340" t="s">
        <v>2255</v>
      </c>
      <c r="L2340" t="str">
        <f t="shared" si="72"/>
        <v>Serviço</v>
      </c>
      <c r="M2340" t="s">
        <v>0</v>
      </c>
      <c r="N2340" t="s">
        <v>0</v>
      </c>
      <c r="O2340" t="s">
        <v>2165</v>
      </c>
      <c r="P2340">
        <v>2118</v>
      </c>
      <c r="Q2340" t="str">
        <f>_xlfn.XLOOKUP(P2340,Planilha1!$A$2:$A$3,Planilha1!$B$2:$B$3)</f>
        <v>Arena</v>
      </c>
      <c r="R2340" t="s">
        <v>0</v>
      </c>
      <c r="S2340" s="3">
        <v>40</v>
      </c>
      <c r="T2340" t="s">
        <v>10</v>
      </c>
      <c r="U2340" s="3">
        <v>40</v>
      </c>
      <c r="V2340" t="s">
        <v>10</v>
      </c>
      <c r="W2340" s="4">
        <v>1</v>
      </c>
      <c r="X2340" s="17">
        <f t="shared" si="73"/>
        <v>40</v>
      </c>
      <c r="Y2340" t="s">
        <v>11</v>
      </c>
      <c r="Z2340" s="3">
        <v>1</v>
      </c>
      <c r="AA2340" s="3">
        <v>0</v>
      </c>
      <c r="AB2340" s="3">
        <v>0</v>
      </c>
      <c r="AC2340" s="3">
        <v>0</v>
      </c>
      <c r="AD2340" s="4">
        <v>0</v>
      </c>
      <c r="AE2340" s="3">
        <v>0</v>
      </c>
      <c r="AF2340" s="4">
        <v>0</v>
      </c>
      <c r="AG2340" s="3">
        <v>1</v>
      </c>
      <c r="AH2340" s="4">
        <v>0</v>
      </c>
      <c r="AI2340" s="4">
        <v>0</v>
      </c>
      <c r="AJ2340" s="4">
        <v>0</v>
      </c>
      <c r="AK2340" s="4">
        <v>0</v>
      </c>
      <c r="AL2340" t="s">
        <v>3503</v>
      </c>
      <c r="AM2340" t="s">
        <v>13</v>
      </c>
    </row>
    <row r="2341" spans="1:39" x14ac:dyDescent="0.25">
      <c r="A2341" t="s">
        <v>2159</v>
      </c>
      <c r="B2341" t="s">
        <v>2160</v>
      </c>
      <c r="C2341" t="s">
        <v>3</v>
      </c>
      <c r="D2341" t="s">
        <v>2234</v>
      </c>
      <c r="E2341" t="str">
        <f>_xlfn.XLOOKUP(D2341,Planilha2!A:A,Planilha2!B:B)</f>
        <v>Arena Operações</v>
      </c>
      <c r="F2341" s="2">
        <v>45371</v>
      </c>
      <c r="G2341" t="s">
        <v>3118</v>
      </c>
      <c r="H2341" s="10" t="s">
        <v>5833</v>
      </c>
      <c r="I2341" t="s">
        <v>3119</v>
      </c>
      <c r="J2341" t="s">
        <v>3120</v>
      </c>
      <c r="K2341" t="s">
        <v>338</v>
      </c>
      <c r="L2341" t="str">
        <f t="shared" si="72"/>
        <v>Locação</v>
      </c>
      <c r="M2341" t="s">
        <v>23</v>
      </c>
      <c r="N2341" t="s">
        <v>0</v>
      </c>
      <c r="O2341" t="s">
        <v>2165</v>
      </c>
      <c r="P2341">
        <v>2118</v>
      </c>
      <c r="Q2341" t="str">
        <f>_xlfn.XLOOKUP(P2341,Planilha1!$A$2:$A$3,Planilha1!$B$2:$B$3)</f>
        <v>Arena</v>
      </c>
      <c r="R2341" t="s">
        <v>0</v>
      </c>
      <c r="S2341" s="3">
        <v>1</v>
      </c>
      <c r="T2341" t="s">
        <v>210</v>
      </c>
      <c r="U2341" s="3">
        <v>1</v>
      </c>
      <c r="V2341" t="s">
        <v>210</v>
      </c>
      <c r="W2341" s="4">
        <v>903.23</v>
      </c>
      <c r="X2341" s="17">
        <f t="shared" si="73"/>
        <v>903.23</v>
      </c>
      <c r="Y2341" t="s">
        <v>11</v>
      </c>
      <c r="Z2341" s="3">
        <v>1</v>
      </c>
      <c r="AA2341" s="3">
        <v>0</v>
      </c>
      <c r="AB2341" s="3">
        <v>0</v>
      </c>
      <c r="AC2341" s="3">
        <v>0</v>
      </c>
      <c r="AD2341" s="4">
        <v>0</v>
      </c>
      <c r="AE2341" s="3">
        <v>0</v>
      </c>
      <c r="AF2341" s="4">
        <v>0</v>
      </c>
      <c r="AG2341" s="3">
        <v>1</v>
      </c>
      <c r="AH2341" s="4">
        <v>0</v>
      </c>
      <c r="AI2341" s="4">
        <v>0</v>
      </c>
      <c r="AJ2341" s="4">
        <v>0</v>
      </c>
      <c r="AK2341" s="4">
        <v>0</v>
      </c>
      <c r="AL2341" t="s">
        <v>3504</v>
      </c>
      <c r="AM2341" t="s">
        <v>13</v>
      </c>
    </row>
    <row r="2342" spans="1:39" x14ac:dyDescent="0.25">
      <c r="A2342" t="s">
        <v>2159</v>
      </c>
      <c r="B2342" t="s">
        <v>2160</v>
      </c>
      <c r="C2342" t="s">
        <v>3</v>
      </c>
      <c r="D2342" t="s">
        <v>2161</v>
      </c>
      <c r="E2342" t="str">
        <f>_xlfn.XLOOKUP(D2342,Planilha2!A:A,Planilha2!B:B)</f>
        <v>CC Manutençao</v>
      </c>
      <c r="F2342" s="2">
        <v>45371</v>
      </c>
      <c r="G2342" t="s">
        <v>2309</v>
      </c>
      <c r="H2342" s="10" t="s">
        <v>5748</v>
      </c>
      <c r="I2342" t="s">
        <v>2514</v>
      </c>
      <c r="J2342" t="s">
        <v>2515</v>
      </c>
      <c r="K2342" t="s">
        <v>1146</v>
      </c>
      <c r="L2342" t="str">
        <f t="shared" si="72"/>
        <v>Material</v>
      </c>
      <c r="M2342" t="s">
        <v>0</v>
      </c>
      <c r="N2342" t="s">
        <v>0</v>
      </c>
      <c r="O2342" t="s">
        <v>2165</v>
      </c>
      <c r="P2342">
        <v>1118</v>
      </c>
      <c r="Q2342" t="str">
        <f>_xlfn.XLOOKUP(P2342,Planilha1!$A$2:$A$3,Planilha1!$B$2:$B$3)</f>
        <v>Riocentro</v>
      </c>
      <c r="R2342" t="s">
        <v>2297</v>
      </c>
      <c r="S2342" s="3">
        <v>899</v>
      </c>
      <c r="T2342" t="s">
        <v>210</v>
      </c>
      <c r="U2342" s="3">
        <v>899</v>
      </c>
      <c r="V2342" t="s">
        <v>210</v>
      </c>
      <c r="W2342" s="4">
        <v>0.56999999999999995</v>
      </c>
      <c r="X2342" s="17">
        <f t="shared" si="73"/>
        <v>512.42999999999995</v>
      </c>
      <c r="Y2342" t="s">
        <v>11</v>
      </c>
      <c r="Z2342" s="3">
        <v>1</v>
      </c>
      <c r="AA2342" s="3">
        <v>0</v>
      </c>
      <c r="AB2342" s="3">
        <v>0</v>
      </c>
      <c r="AC2342" s="3">
        <v>0</v>
      </c>
      <c r="AD2342" s="4">
        <v>0</v>
      </c>
      <c r="AE2342" s="3">
        <v>0</v>
      </c>
      <c r="AF2342" s="4">
        <v>0</v>
      </c>
      <c r="AG2342" s="3">
        <v>1</v>
      </c>
      <c r="AH2342" s="4">
        <v>0</v>
      </c>
      <c r="AI2342" s="4">
        <v>0</v>
      </c>
      <c r="AJ2342" s="4">
        <v>0</v>
      </c>
      <c r="AK2342" s="4">
        <v>0</v>
      </c>
      <c r="AL2342" t="s">
        <v>3505</v>
      </c>
      <c r="AM2342" t="s">
        <v>13</v>
      </c>
    </row>
    <row r="2343" spans="1:39" x14ac:dyDescent="0.25">
      <c r="A2343" t="s">
        <v>2178</v>
      </c>
      <c r="B2343" t="s">
        <v>2160</v>
      </c>
      <c r="C2343" t="s">
        <v>3</v>
      </c>
      <c r="D2343" t="s">
        <v>2161</v>
      </c>
      <c r="E2343" t="str">
        <f>_xlfn.XLOOKUP(D2343,Planilha2!A:A,Planilha2!B:B)</f>
        <v>CC Manutençao</v>
      </c>
      <c r="F2343" s="2">
        <v>45371</v>
      </c>
      <c r="G2343" t="s">
        <v>2309</v>
      </c>
      <c r="H2343" s="10" t="s">
        <v>5748</v>
      </c>
      <c r="I2343" t="s">
        <v>2514</v>
      </c>
      <c r="J2343" t="s">
        <v>2515</v>
      </c>
      <c r="K2343" t="s">
        <v>1146</v>
      </c>
      <c r="L2343" t="str">
        <f t="shared" si="72"/>
        <v>Material</v>
      </c>
      <c r="M2343" t="s">
        <v>0</v>
      </c>
      <c r="N2343" t="s">
        <v>0</v>
      </c>
      <c r="O2343" t="s">
        <v>2165</v>
      </c>
      <c r="P2343">
        <v>1118</v>
      </c>
      <c r="Q2343" t="str">
        <f>_xlfn.XLOOKUP(P2343,Planilha1!$A$2:$A$3,Planilha1!$B$2:$B$3)</f>
        <v>Riocentro</v>
      </c>
      <c r="R2343" t="s">
        <v>2297</v>
      </c>
      <c r="S2343" s="3">
        <v>1</v>
      </c>
      <c r="T2343" t="s">
        <v>210</v>
      </c>
      <c r="U2343" s="3">
        <v>1</v>
      </c>
      <c r="V2343" t="s">
        <v>210</v>
      </c>
      <c r="W2343" s="4">
        <v>2.37</v>
      </c>
      <c r="X2343" s="17">
        <f t="shared" si="73"/>
        <v>2.37</v>
      </c>
      <c r="Y2343" t="s">
        <v>11</v>
      </c>
      <c r="Z2343" s="3">
        <v>1</v>
      </c>
      <c r="AA2343" s="3">
        <v>0</v>
      </c>
      <c r="AB2343" s="3">
        <v>0</v>
      </c>
      <c r="AC2343" s="3">
        <v>0</v>
      </c>
      <c r="AD2343" s="4">
        <v>0</v>
      </c>
      <c r="AE2343" s="3">
        <v>0</v>
      </c>
      <c r="AF2343" s="4">
        <v>0</v>
      </c>
      <c r="AG2343" s="3">
        <v>1</v>
      </c>
      <c r="AH2343" s="4">
        <v>0</v>
      </c>
      <c r="AI2343" s="4">
        <v>0</v>
      </c>
      <c r="AJ2343" s="4">
        <v>0</v>
      </c>
      <c r="AK2343" s="4">
        <v>0</v>
      </c>
      <c r="AL2343" t="s">
        <v>3505</v>
      </c>
      <c r="AM2343" t="s">
        <v>13</v>
      </c>
    </row>
    <row r="2344" spans="1:39" x14ac:dyDescent="0.25">
      <c r="A2344" t="s">
        <v>2159</v>
      </c>
      <c r="B2344" t="s">
        <v>2160</v>
      </c>
      <c r="C2344" t="s">
        <v>3</v>
      </c>
      <c r="D2344" t="s">
        <v>2167</v>
      </c>
      <c r="E2344" t="str">
        <f>_xlfn.XLOOKUP(D2344,Planilha2!A:A,Planilha2!B:B)</f>
        <v>Arena Adm.</v>
      </c>
      <c r="F2344" s="2">
        <v>45372</v>
      </c>
      <c r="G2344" t="s">
        <v>2787</v>
      </c>
      <c r="H2344" s="10" t="s">
        <v>5808</v>
      </c>
      <c r="I2344" t="s">
        <v>2199</v>
      </c>
      <c r="J2344" t="s">
        <v>2200</v>
      </c>
      <c r="K2344" t="s">
        <v>8</v>
      </c>
      <c r="L2344" t="str">
        <f t="shared" si="72"/>
        <v>Serviço</v>
      </c>
      <c r="M2344" t="s">
        <v>0</v>
      </c>
      <c r="N2344" t="s">
        <v>0</v>
      </c>
      <c r="O2344" t="s">
        <v>2165</v>
      </c>
      <c r="P2344">
        <v>2118</v>
      </c>
      <c r="Q2344" t="str">
        <f>_xlfn.XLOOKUP(P2344,Planilha1!$A$2:$A$3,Planilha1!$B$2:$B$3)</f>
        <v>Arena</v>
      </c>
      <c r="R2344" t="s">
        <v>0</v>
      </c>
      <c r="S2344" s="3">
        <v>1</v>
      </c>
      <c r="T2344" t="s">
        <v>210</v>
      </c>
      <c r="U2344" s="3">
        <v>1</v>
      </c>
      <c r="V2344" t="s">
        <v>210</v>
      </c>
      <c r="W2344" s="4">
        <v>465.41</v>
      </c>
      <c r="X2344" s="17">
        <f t="shared" si="73"/>
        <v>465.41</v>
      </c>
      <c r="Y2344" t="s">
        <v>11</v>
      </c>
      <c r="Z2344" s="3">
        <v>1</v>
      </c>
      <c r="AA2344" s="3">
        <v>0</v>
      </c>
      <c r="AB2344" s="3">
        <v>0</v>
      </c>
      <c r="AC2344" s="3">
        <v>0</v>
      </c>
      <c r="AD2344" s="4">
        <v>0</v>
      </c>
      <c r="AE2344" s="3">
        <v>0</v>
      </c>
      <c r="AF2344" s="4">
        <v>0</v>
      </c>
      <c r="AG2344" s="3">
        <v>1</v>
      </c>
      <c r="AH2344" s="4">
        <v>0</v>
      </c>
      <c r="AI2344" s="4">
        <v>0</v>
      </c>
      <c r="AJ2344" s="4">
        <v>0</v>
      </c>
      <c r="AK2344" s="4">
        <v>0</v>
      </c>
      <c r="AL2344" t="s">
        <v>3506</v>
      </c>
      <c r="AM2344" t="s">
        <v>13</v>
      </c>
    </row>
    <row r="2345" spans="1:39" x14ac:dyDescent="0.25">
      <c r="A2345" t="s">
        <v>2178</v>
      </c>
      <c r="B2345" t="s">
        <v>2160</v>
      </c>
      <c r="C2345" t="s">
        <v>3</v>
      </c>
      <c r="D2345" t="s">
        <v>2167</v>
      </c>
      <c r="E2345" t="str">
        <f>_xlfn.XLOOKUP(D2345,Planilha2!A:A,Planilha2!B:B)</f>
        <v>Arena Adm.</v>
      </c>
      <c r="F2345" s="2">
        <v>45372</v>
      </c>
      <c r="G2345" t="s">
        <v>2787</v>
      </c>
      <c r="H2345" s="10" t="s">
        <v>5808</v>
      </c>
      <c r="I2345" t="s">
        <v>2199</v>
      </c>
      <c r="J2345" t="s">
        <v>2200</v>
      </c>
      <c r="K2345" t="s">
        <v>8</v>
      </c>
      <c r="L2345" t="str">
        <f t="shared" si="72"/>
        <v>Serviço</v>
      </c>
      <c r="M2345" t="s">
        <v>0</v>
      </c>
      <c r="N2345" t="s">
        <v>0</v>
      </c>
      <c r="O2345" t="s">
        <v>2165</v>
      </c>
      <c r="P2345">
        <v>2118</v>
      </c>
      <c r="Q2345" t="str">
        <f>_xlfn.XLOOKUP(P2345,Planilha1!$A$2:$A$3,Planilha1!$B$2:$B$3)</f>
        <v>Arena</v>
      </c>
      <c r="R2345" t="s">
        <v>0</v>
      </c>
      <c r="S2345" s="3">
        <v>1</v>
      </c>
      <c r="T2345" t="s">
        <v>210</v>
      </c>
      <c r="U2345" s="3">
        <v>1</v>
      </c>
      <c r="V2345" t="s">
        <v>210</v>
      </c>
      <c r="W2345" s="4">
        <v>455.25</v>
      </c>
      <c r="X2345" s="17">
        <f t="shared" si="73"/>
        <v>455.25</v>
      </c>
      <c r="Y2345" t="s">
        <v>11</v>
      </c>
      <c r="Z2345" s="3">
        <v>1</v>
      </c>
      <c r="AA2345" s="3">
        <v>0</v>
      </c>
      <c r="AB2345" s="3">
        <v>0</v>
      </c>
      <c r="AC2345" s="3">
        <v>0</v>
      </c>
      <c r="AD2345" s="4">
        <v>0</v>
      </c>
      <c r="AE2345" s="3">
        <v>0</v>
      </c>
      <c r="AF2345" s="4">
        <v>0</v>
      </c>
      <c r="AG2345" s="3">
        <v>1</v>
      </c>
      <c r="AH2345" s="4">
        <v>0</v>
      </c>
      <c r="AI2345" s="4">
        <v>0</v>
      </c>
      <c r="AJ2345" s="4">
        <v>0</v>
      </c>
      <c r="AK2345" s="4">
        <v>0</v>
      </c>
      <c r="AL2345" t="s">
        <v>3506</v>
      </c>
      <c r="AM2345" t="s">
        <v>13</v>
      </c>
    </row>
    <row r="2346" spans="1:39" x14ac:dyDescent="0.25">
      <c r="A2346" t="s">
        <v>2159</v>
      </c>
      <c r="B2346" t="s">
        <v>2160</v>
      </c>
      <c r="C2346" t="s">
        <v>3</v>
      </c>
      <c r="D2346" t="s">
        <v>2218</v>
      </c>
      <c r="E2346" t="str">
        <f>_xlfn.XLOOKUP(D2346,Planilha2!A:A,Planilha2!B:B)</f>
        <v>CC Adm.</v>
      </c>
      <c r="F2346" s="2">
        <v>45372</v>
      </c>
      <c r="G2346" t="s">
        <v>2787</v>
      </c>
      <c r="H2346" s="10" t="s">
        <v>5808</v>
      </c>
      <c r="I2346" t="s">
        <v>2199</v>
      </c>
      <c r="J2346" t="s">
        <v>2200</v>
      </c>
      <c r="K2346" t="s">
        <v>8</v>
      </c>
      <c r="L2346" t="str">
        <f t="shared" si="72"/>
        <v>Serviço</v>
      </c>
      <c r="M2346" t="s">
        <v>0</v>
      </c>
      <c r="N2346" t="s">
        <v>0</v>
      </c>
      <c r="O2346" t="s">
        <v>2165</v>
      </c>
      <c r="P2346">
        <v>1118</v>
      </c>
      <c r="Q2346" t="str">
        <f>_xlfn.XLOOKUP(P2346,Planilha1!$A$2:$A$3,Planilha1!$B$2:$B$3)</f>
        <v>Riocentro</v>
      </c>
      <c r="R2346" t="s">
        <v>0</v>
      </c>
      <c r="S2346" s="3">
        <v>1</v>
      </c>
      <c r="T2346" t="s">
        <v>210</v>
      </c>
      <c r="U2346" s="3">
        <v>1</v>
      </c>
      <c r="V2346" t="s">
        <v>210</v>
      </c>
      <c r="W2346" s="4">
        <v>153.5</v>
      </c>
      <c r="X2346" s="17">
        <f t="shared" si="73"/>
        <v>153.5</v>
      </c>
      <c r="Y2346" t="s">
        <v>11</v>
      </c>
      <c r="Z2346" s="3">
        <v>1</v>
      </c>
      <c r="AA2346" s="3">
        <v>0</v>
      </c>
      <c r="AB2346" s="3">
        <v>0</v>
      </c>
      <c r="AC2346" s="3">
        <v>0</v>
      </c>
      <c r="AD2346" s="4">
        <v>0</v>
      </c>
      <c r="AE2346" s="3">
        <v>0</v>
      </c>
      <c r="AF2346" s="4">
        <v>0</v>
      </c>
      <c r="AG2346" s="3">
        <v>1</v>
      </c>
      <c r="AH2346" s="4">
        <v>0</v>
      </c>
      <c r="AI2346" s="4">
        <v>0</v>
      </c>
      <c r="AJ2346" s="4">
        <v>0</v>
      </c>
      <c r="AK2346" s="4">
        <v>0</v>
      </c>
      <c r="AL2346" t="s">
        <v>3507</v>
      </c>
      <c r="AM2346" t="s">
        <v>13</v>
      </c>
    </row>
    <row r="2347" spans="1:39" x14ac:dyDescent="0.25">
      <c r="A2347" t="s">
        <v>2159</v>
      </c>
      <c r="B2347" t="s">
        <v>2160</v>
      </c>
      <c r="C2347" t="s">
        <v>3</v>
      </c>
      <c r="D2347" t="s">
        <v>2218</v>
      </c>
      <c r="E2347" t="str">
        <f>_xlfn.XLOOKUP(D2347,Planilha2!A:A,Planilha2!B:B)</f>
        <v>CC Adm.</v>
      </c>
      <c r="F2347" s="2">
        <v>45372</v>
      </c>
      <c r="G2347" t="s">
        <v>2347</v>
      </c>
      <c r="H2347" s="10" t="s">
        <v>5755</v>
      </c>
      <c r="I2347" t="s">
        <v>2637</v>
      </c>
      <c r="J2347" t="s">
        <v>2638</v>
      </c>
      <c r="K2347" t="s">
        <v>1209</v>
      </c>
      <c r="L2347" t="str">
        <f t="shared" si="72"/>
        <v>Serviço</v>
      </c>
      <c r="M2347" t="s">
        <v>0</v>
      </c>
      <c r="N2347" t="s">
        <v>0</v>
      </c>
      <c r="O2347" t="s">
        <v>2165</v>
      </c>
      <c r="P2347">
        <v>1118</v>
      </c>
      <c r="Q2347" t="str">
        <f>_xlfn.XLOOKUP(P2347,Planilha1!$A$2:$A$3,Planilha1!$B$2:$B$3)</f>
        <v>Riocentro</v>
      </c>
      <c r="R2347" t="s">
        <v>0</v>
      </c>
      <c r="S2347" s="3">
        <v>1</v>
      </c>
      <c r="T2347" t="s">
        <v>10</v>
      </c>
      <c r="U2347" s="3">
        <v>1</v>
      </c>
      <c r="V2347" t="s">
        <v>10</v>
      </c>
      <c r="W2347" s="4">
        <v>3725.97</v>
      </c>
      <c r="X2347" s="17">
        <f t="shared" si="73"/>
        <v>3725.97</v>
      </c>
      <c r="Y2347" t="s">
        <v>11</v>
      </c>
      <c r="Z2347" s="3">
        <v>1</v>
      </c>
      <c r="AA2347" s="3">
        <v>0</v>
      </c>
      <c r="AB2347" s="3">
        <v>0</v>
      </c>
      <c r="AC2347" s="3">
        <v>0</v>
      </c>
      <c r="AD2347" s="4">
        <v>0</v>
      </c>
      <c r="AE2347" s="3">
        <v>0</v>
      </c>
      <c r="AF2347" s="4">
        <v>0</v>
      </c>
      <c r="AG2347" s="3">
        <v>1</v>
      </c>
      <c r="AH2347" s="4">
        <v>0</v>
      </c>
      <c r="AI2347" s="4">
        <v>0</v>
      </c>
      <c r="AJ2347" s="4">
        <v>0</v>
      </c>
      <c r="AK2347" s="4">
        <v>0</v>
      </c>
      <c r="AL2347" t="s">
        <v>3508</v>
      </c>
      <c r="AM2347" t="s">
        <v>13</v>
      </c>
    </row>
    <row r="2348" spans="1:39" x14ac:dyDescent="0.25">
      <c r="A2348" t="s">
        <v>2159</v>
      </c>
      <c r="B2348" t="s">
        <v>2160</v>
      </c>
      <c r="C2348" t="s">
        <v>3</v>
      </c>
      <c r="D2348" t="s">
        <v>2161</v>
      </c>
      <c r="E2348" t="str">
        <f>_xlfn.XLOOKUP(D2348,Planilha2!A:A,Planilha2!B:B)</f>
        <v>CC Manutençao</v>
      </c>
      <c r="F2348" s="2">
        <v>45372</v>
      </c>
      <c r="G2348" t="s">
        <v>32</v>
      </c>
      <c r="H2348" s="10" t="s">
        <v>5592</v>
      </c>
      <c r="I2348" t="s">
        <v>40</v>
      </c>
      <c r="J2348" t="s">
        <v>2267</v>
      </c>
      <c r="K2348" t="s">
        <v>8</v>
      </c>
      <c r="L2348" t="str">
        <f t="shared" si="72"/>
        <v>Serviço</v>
      </c>
      <c r="M2348" t="s">
        <v>0</v>
      </c>
      <c r="N2348" t="s">
        <v>0</v>
      </c>
      <c r="O2348" t="s">
        <v>2165</v>
      </c>
      <c r="P2348">
        <v>1118</v>
      </c>
      <c r="Q2348" t="str">
        <f>_xlfn.XLOOKUP(P2348,Planilha1!$A$2:$A$3,Planilha1!$B$2:$B$3)</f>
        <v>Riocentro</v>
      </c>
      <c r="R2348" t="s">
        <v>0</v>
      </c>
      <c r="S2348" s="3">
        <v>1</v>
      </c>
      <c r="T2348" t="s">
        <v>10</v>
      </c>
      <c r="U2348" s="3">
        <v>1</v>
      </c>
      <c r="V2348" t="s">
        <v>10</v>
      </c>
      <c r="W2348" s="4">
        <v>13800</v>
      </c>
      <c r="X2348" s="17">
        <f t="shared" si="73"/>
        <v>13800</v>
      </c>
      <c r="Y2348" t="s">
        <v>11</v>
      </c>
      <c r="Z2348" s="3">
        <v>1</v>
      </c>
      <c r="AA2348" s="3">
        <v>0</v>
      </c>
      <c r="AB2348" s="3">
        <v>0</v>
      </c>
      <c r="AC2348" s="3">
        <v>1</v>
      </c>
      <c r="AD2348" s="4">
        <v>0</v>
      </c>
      <c r="AE2348" s="3">
        <v>1</v>
      </c>
      <c r="AF2348" s="4">
        <v>13800</v>
      </c>
      <c r="AG2348" s="3">
        <v>1</v>
      </c>
      <c r="AH2348" s="4">
        <v>0</v>
      </c>
      <c r="AI2348" s="4">
        <v>0</v>
      </c>
      <c r="AJ2348" s="4">
        <v>0</v>
      </c>
      <c r="AK2348" s="4">
        <v>0</v>
      </c>
      <c r="AL2348" t="s">
        <v>3509</v>
      </c>
      <c r="AM2348" t="s">
        <v>13</v>
      </c>
    </row>
    <row r="2349" spans="1:39" x14ac:dyDescent="0.25">
      <c r="A2349" t="s">
        <v>2159</v>
      </c>
      <c r="B2349" t="s">
        <v>2160</v>
      </c>
      <c r="C2349" t="s">
        <v>3</v>
      </c>
      <c r="D2349" t="s">
        <v>2161</v>
      </c>
      <c r="E2349" t="str">
        <f>_xlfn.XLOOKUP(D2349,Planilha2!A:A,Planilha2!B:B)</f>
        <v>CC Manutençao</v>
      </c>
      <c r="F2349" s="2">
        <v>45372</v>
      </c>
      <c r="G2349" t="s">
        <v>379</v>
      </c>
      <c r="H2349" s="10" t="s">
        <v>5610</v>
      </c>
      <c r="I2349" t="s">
        <v>2408</v>
      </c>
      <c r="J2349" t="s">
        <v>2409</v>
      </c>
      <c r="K2349" t="s">
        <v>2410</v>
      </c>
      <c r="L2349" t="str">
        <f t="shared" si="72"/>
        <v>Material</v>
      </c>
      <c r="M2349" t="s">
        <v>0</v>
      </c>
      <c r="N2349" t="s">
        <v>0</v>
      </c>
      <c r="O2349" t="s">
        <v>2165</v>
      </c>
      <c r="P2349">
        <v>1118</v>
      </c>
      <c r="Q2349" t="str">
        <f>_xlfn.XLOOKUP(P2349,Planilha1!$A$2:$A$3,Planilha1!$B$2:$B$3)</f>
        <v>Riocentro</v>
      </c>
      <c r="R2349" t="s">
        <v>0</v>
      </c>
      <c r="S2349" s="3">
        <v>1</v>
      </c>
      <c r="T2349" t="s">
        <v>10</v>
      </c>
      <c r="U2349" s="3">
        <v>1</v>
      </c>
      <c r="V2349" t="s">
        <v>10</v>
      </c>
      <c r="W2349" s="4">
        <v>4000</v>
      </c>
      <c r="X2349" s="17">
        <f t="shared" si="73"/>
        <v>4000</v>
      </c>
      <c r="Y2349" t="s">
        <v>11</v>
      </c>
      <c r="Z2349" s="3">
        <v>1</v>
      </c>
      <c r="AA2349" s="3">
        <v>0</v>
      </c>
      <c r="AB2349" s="3">
        <v>0</v>
      </c>
      <c r="AC2349" s="3">
        <v>0</v>
      </c>
      <c r="AD2349" s="4">
        <v>0</v>
      </c>
      <c r="AE2349" s="3">
        <v>0</v>
      </c>
      <c r="AF2349" s="4">
        <v>0</v>
      </c>
      <c r="AG2349" s="3">
        <v>1</v>
      </c>
      <c r="AH2349" s="4">
        <v>0</v>
      </c>
      <c r="AI2349" s="4">
        <v>0</v>
      </c>
      <c r="AJ2349" s="4">
        <v>0</v>
      </c>
      <c r="AK2349" s="4">
        <v>0</v>
      </c>
      <c r="AL2349" t="s">
        <v>3510</v>
      </c>
      <c r="AM2349" t="s">
        <v>13</v>
      </c>
    </row>
    <row r="2350" spans="1:39" x14ac:dyDescent="0.25">
      <c r="A2350" t="s">
        <v>2159</v>
      </c>
      <c r="B2350" t="s">
        <v>2160</v>
      </c>
      <c r="C2350" t="s">
        <v>3</v>
      </c>
      <c r="D2350" t="s">
        <v>2167</v>
      </c>
      <c r="E2350" t="str">
        <f>_xlfn.XLOOKUP(D2350,Planilha2!A:A,Planilha2!B:B)</f>
        <v>Arena Adm.</v>
      </c>
      <c r="F2350" s="2">
        <v>45372</v>
      </c>
      <c r="G2350" t="s">
        <v>2347</v>
      </c>
      <c r="H2350" s="10" t="s">
        <v>5755</v>
      </c>
      <c r="I2350" t="s">
        <v>2637</v>
      </c>
      <c r="J2350" t="s">
        <v>2638</v>
      </c>
      <c r="K2350" t="s">
        <v>1209</v>
      </c>
      <c r="L2350" t="str">
        <f t="shared" si="72"/>
        <v>Serviço</v>
      </c>
      <c r="M2350" t="s">
        <v>0</v>
      </c>
      <c r="N2350" t="s">
        <v>0</v>
      </c>
      <c r="O2350" t="s">
        <v>2165</v>
      </c>
      <c r="P2350">
        <v>2118</v>
      </c>
      <c r="Q2350" t="str">
        <f>_xlfn.XLOOKUP(P2350,Planilha1!$A$2:$A$3,Planilha1!$B$2:$B$3)</f>
        <v>Arena</v>
      </c>
      <c r="R2350" t="s">
        <v>0</v>
      </c>
      <c r="S2350" s="3">
        <v>1</v>
      </c>
      <c r="T2350" t="s">
        <v>10</v>
      </c>
      <c r="U2350" s="3">
        <v>1</v>
      </c>
      <c r="V2350" t="s">
        <v>10</v>
      </c>
      <c r="W2350" s="4">
        <v>3979.5</v>
      </c>
      <c r="X2350" s="17">
        <f t="shared" si="73"/>
        <v>3979.5</v>
      </c>
      <c r="Y2350" t="s">
        <v>11</v>
      </c>
      <c r="Z2350" s="3">
        <v>1</v>
      </c>
      <c r="AA2350" s="3">
        <v>0</v>
      </c>
      <c r="AB2350" s="3">
        <v>0</v>
      </c>
      <c r="AC2350" s="3">
        <v>0</v>
      </c>
      <c r="AD2350" s="4">
        <v>0</v>
      </c>
      <c r="AE2350" s="3">
        <v>0</v>
      </c>
      <c r="AF2350" s="4">
        <v>0</v>
      </c>
      <c r="AG2350" s="3">
        <v>1</v>
      </c>
      <c r="AH2350" s="4">
        <v>0</v>
      </c>
      <c r="AI2350" s="4">
        <v>0</v>
      </c>
      <c r="AJ2350" s="4">
        <v>0</v>
      </c>
      <c r="AK2350" s="4">
        <v>0</v>
      </c>
      <c r="AL2350" t="s">
        <v>3511</v>
      </c>
      <c r="AM2350" t="s">
        <v>13</v>
      </c>
    </row>
    <row r="2351" spans="1:39" x14ac:dyDescent="0.25">
      <c r="A2351" t="s">
        <v>2159</v>
      </c>
      <c r="B2351" t="s">
        <v>2160</v>
      </c>
      <c r="C2351" t="s">
        <v>3</v>
      </c>
      <c r="D2351" t="s">
        <v>2251</v>
      </c>
      <c r="E2351" t="str">
        <f>_xlfn.XLOOKUP(D2351,Planilha2!A:A,Planilha2!B:B)</f>
        <v>CC Juridíco</v>
      </c>
      <c r="F2351" s="2">
        <v>45372</v>
      </c>
      <c r="G2351" t="s">
        <v>3512</v>
      </c>
      <c r="H2351" s="10" t="s">
        <v>5854</v>
      </c>
      <c r="I2351" t="s">
        <v>3513</v>
      </c>
      <c r="J2351" t="s">
        <v>3514</v>
      </c>
      <c r="K2351" t="s">
        <v>1209</v>
      </c>
      <c r="L2351" t="str">
        <f t="shared" si="72"/>
        <v>Serviço</v>
      </c>
      <c r="M2351" t="s">
        <v>0</v>
      </c>
      <c r="N2351" t="s">
        <v>0</v>
      </c>
      <c r="O2351" t="s">
        <v>2165</v>
      </c>
      <c r="P2351">
        <v>1118</v>
      </c>
      <c r="Q2351" t="str">
        <f>_xlfn.XLOOKUP(P2351,Planilha1!$A$2:$A$3,Planilha1!$B$2:$B$3)</f>
        <v>Riocentro</v>
      </c>
      <c r="R2351" t="s">
        <v>0</v>
      </c>
      <c r="S2351" s="3">
        <v>1</v>
      </c>
      <c r="T2351" t="s">
        <v>10</v>
      </c>
      <c r="U2351" s="3">
        <v>1</v>
      </c>
      <c r="V2351" t="s">
        <v>10</v>
      </c>
      <c r="W2351" s="4">
        <v>2890</v>
      </c>
      <c r="X2351" s="17">
        <f t="shared" si="73"/>
        <v>2890</v>
      </c>
      <c r="Y2351" t="s">
        <v>11</v>
      </c>
      <c r="Z2351" s="3">
        <v>1</v>
      </c>
      <c r="AA2351" s="3">
        <v>0</v>
      </c>
      <c r="AB2351" s="3">
        <v>0</v>
      </c>
      <c r="AC2351" s="3">
        <v>0</v>
      </c>
      <c r="AD2351" s="4">
        <v>0</v>
      </c>
      <c r="AE2351" s="3">
        <v>0</v>
      </c>
      <c r="AF2351" s="4">
        <v>0</v>
      </c>
      <c r="AG2351" s="3">
        <v>1</v>
      </c>
      <c r="AH2351" s="4">
        <v>0</v>
      </c>
      <c r="AI2351" s="4">
        <v>0</v>
      </c>
      <c r="AJ2351" s="4">
        <v>0</v>
      </c>
      <c r="AK2351" s="4">
        <v>0</v>
      </c>
      <c r="AL2351" t="s">
        <v>3515</v>
      </c>
      <c r="AM2351" t="s">
        <v>13</v>
      </c>
    </row>
    <row r="2352" spans="1:39" x14ac:dyDescent="0.25">
      <c r="A2352" t="s">
        <v>2159</v>
      </c>
      <c r="B2352" t="s">
        <v>2160</v>
      </c>
      <c r="C2352" t="s">
        <v>3</v>
      </c>
      <c r="D2352" t="s">
        <v>2161</v>
      </c>
      <c r="E2352" t="str">
        <f>_xlfn.XLOOKUP(D2352,Planilha2!A:A,Planilha2!B:B)</f>
        <v>CC Manutençao</v>
      </c>
      <c r="F2352" s="2">
        <v>45372</v>
      </c>
      <c r="G2352" t="s">
        <v>2615</v>
      </c>
      <c r="H2352" s="10" t="s">
        <v>5789</v>
      </c>
      <c r="I2352" t="s">
        <v>3516</v>
      </c>
      <c r="J2352" t="s">
        <v>3517</v>
      </c>
      <c r="K2352" t="s">
        <v>1146</v>
      </c>
      <c r="L2352" t="str">
        <f t="shared" si="72"/>
        <v>Material</v>
      </c>
      <c r="M2352" t="s">
        <v>0</v>
      </c>
      <c r="N2352" t="s">
        <v>0</v>
      </c>
      <c r="O2352" t="s">
        <v>2165</v>
      </c>
      <c r="P2352">
        <v>1118</v>
      </c>
      <c r="Q2352" t="str">
        <f>_xlfn.XLOOKUP(P2352,Planilha1!$A$2:$A$3,Planilha1!$B$2:$B$3)</f>
        <v>Riocentro</v>
      </c>
      <c r="R2352" t="s">
        <v>2297</v>
      </c>
      <c r="S2352" s="3">
        <v>6</v>
      </c>
      <c r="T2352" t="s">
        <v>3518</v>
      </c>
      <c r="U2352" s="3">
        <v>6</v>
      </c>
      <c r="V2352" t="s">
        <v>3518</v>
      </c>
      <c r="W2352" s="4">
        <v>169</v>
      </c>
      <c r="X2352" s="17">
        <f t="shared" si="73"/>
        <v>1014</v>
      </c>
      <c r="Y2352" t="s">
        <v>11</v>
      </c>
      <c r="Z2352" s="3">
        <v>1</v>
      </c>
      <c r="AA2352" s="3">
        <v>0</v>
      </c>
      <c r="AB2352" s="3">
        <v>0</v>
      </c>
      <c r="AC2352" s="3">
        <v>0</v>
      </c>
      <c r="AD2352" s="4">
        <v>0</v>
      </c>
      <c r="AE2352" s="3">
        <v>0</v>
      </c>
      <c r="AF2352" s="4">
        <v>0</v>
      </c>
      <c r="AG2352" s="3">
        <v>1</v>
      </c>
      <c r="AH2352" s="4">
        <v>0</v>
      </c>
      <c r="AI2352" s="4">
        <v>0</v>
      </c>
      <c r="AJ2352" s="4">
        <v>0</v>
      </c>
      <c r="AK2352" s="4">
        <v>0</v>
      </c>
      <c r="AL2352" t="s">
        <v>3519</v>
      </c>
      <c r="AM2352" t="s">
        <v>13</v>
      </c>
    </row>
    <row r="2353" spans="1:39" x14ac:dyDescent="0.25">
      <c r="A2353" t="s">
        <v>2178</v>
      </c>
      <c r="B2353" t="s">
        <v>2160</v>
      </c>
      <c r="C2353" t="s">
        <v>3</v>
      </c>
      <c r="D2353" t="s">
        <v>2161</v>
      </c>
      <c r="E2353" t="str">
        <f>_xlfn.XLOOKUP(D2353,Planilha2!A:A,Planilha2!B:B)</f>
        <v>CC Manutençao</v>
      </c>
      <c r="F2353" s="2">
        <v>45372</v>
      </c>
      <c r="G2353" t="s">
        <v>2615</v>
      </c>
      <c r="H2353" s="10" t="s">
        <v>5789</v>
      </c>
      <c r="I2353" t="s">
        <v>3520</v>
      </c>
      <c r="J2353" t="s">
        <v>3521</v>
      </c>
      <c r="K2353" t="s">
        <v>1146</v>
      </c>
      <c r="L2353" t="str">
        <f t="shared" si="72"/>
        <v>Material</v>
      </c>
      <c r="M2353" t="s">
        <v>0</v>
      </c>
      <c r="N2353" t="s">
        <v>0</v>
      </c>
      <c r="O2353" t="s">
        <v>2165</v>
      </c>
      <c r="P2353">
        <v>1118</v>
      </c>
      <c r="Q2353" t="str">
        <f>_xlfn.XLOOKUP(P2353,Planilha1!$A$2:$A$3,Planilha1!$B$2:$B$3)</f>
        <v>Riocentro</v>
      </c>
      <c r="R2353" t="s">
        <v>2297</v>
      </c>
      <c r="S2353" s="3">
        <v>100</v>
      </c>
      <c r="T2353" t="s">
        <v>210</v>
      </c>
      <c r="U2353" s="3">
        <v>100</v>
      </c>
      <c r="V2353" t="s">
        <v>210</v>
      </c>
      <c r="W2353" s="4">
        <v>2.85</v>
      </c>
      <c r="X2353" s="17">
        <f t="shared" si="73"/>
        <v>285</v>
      </c>
      <c r="Y2353" t="s">
        <v>11</v>
      </c>
      <c r="Z2353" s="3">
        <v>1</v>
      </c>
      <c r="AA2353" s="3">
        <v>0</v>
      </c>
      <c r="AB2353" s="3">
        <v>0</v>
      </c>
      <c r="AC2353" s="3">
        <v>0</v>
      </c>
      <c r="AD2353" s="4">
        <v>0</v>
      </c>
      <c r="AE2353" s="3">
        <v>0</v>
      </c>
      <c r="AF2353" s="4">
        <v>0</v>
      </c>
      <c r="AG2353" s="3">
        <v>1</v>
      </c>
      <c r="AH2353" s="4">
        <v>0</v>
      </c>
      <c r="AI2353" s="4">
        <v>0</v>
      </c>
      <c r="AJ2353" s="4">
        <v>0</v>
      </c>
      <c r="AK2353" s="4">
        <v>0</v>
      </c>
      <c r="AL2353" t="s">
        <v>3519</v>
      </c>
      <c r="AM2353" t="s">
        <v>13</v>
      </c>
    </row>
    <row r="2354" spans="1:39" x14ac:dyDescent="0.25">
      <c r="A2354" t="s">
        <v>2182</v>
      </c>
      <c r="B2354" t="s">
        <v>2160</v>
      </c>
      <c r="C2354" t="s">
        <v>3</v>
      </c>
      <c r="D2354" t="s">
        <v>2161</v>
      </c>
      <c r="E2354" t="str">
        <f>_xlfn.XLOOKUP(D2354,Planilha2!A:A,Planilha2!B:B)</f>
        <v>CC Manutençao</v>
      </c>
      <c r="F2354" s="2">
        <v>45372</v>
      </c>
      <c r="G2354" t="s">
        <v>2615</v>
      </c>
      <c r="H2354" s="10" t="s">
        <v>5789</v>
      </c>
      <c r="I2354" t="s">
        <v>3522</v>
      </c>
      <c r="J2354" t="s">
        <v>3523</v>
      </c>
      <c r="K2354" t="s">
        <v>1146</v>
      </c>
      <c r="L2354" t="str">
        <f t="shared" si="72"/>
        <v>Material</v>
      </c>
      <c r="M2354" t="s">
        <v>0</v>
      </c>
      <c r="N2354" t="s">
        <v>0</v>
      </c>
      <c r="O2354" t="s">
        <v>2165</v>
      </c>
      <c r="P2354">
        <v>1118</v>
      </c>
      <c r="Q2354" t="str">
        <f>_xlfn.XLOOKUP(P2354,Planilha1!$A$2:$A$3,Planilha1!$B$2:$B$3)</f>
        <v>Riocentro</v>
      </c>
      <c r="R2354" t="s">
        <v>2297</v>
      </c>
      <c r="S2354" s="3">
        <v>100</v>
      </c>
      <c r="T2354" t="s">
        <v>2505</v>
      </c>
      <c r="U2354" s="3">
        <v>100</v>
      </c>
      <c r="V2354" t="s">
        <v>2505</v>
      </c>
      <c r="W2354" s="4">
        <v>2.62</v>
      </c>
      <c r="X2354" s="17">
        <f t="shared" si="73"/>
        <v>262</v>
      </c>
      <c r="Y2354" t="s">
        <v>11</v>
      </c>
      <c r="Z2354" s="3">
        <v>1</v>
      </c>
      <c r="AA2354" s="3">
        <v>0</v>
      </c>
      <c r="AB2354" s="3">
        <v>0</v>
      </c>
      <c r="AC2354" s="3">
        <v>0</v>
      </c>
      <c r="AD2354" s="4">
        <v>0</v>
      </c>
      <c r="AE2354" s="3">
        <v>0</v>
      </c>
      <c r="AF2354" s="4">
        <v>0</v>
      </c>
      <c r="AG2354" s="3">
        <v>1</v>
      </c>
      <c r="AH2354" s="4">
        <v>0</v>
      </c>
      <c r="AI2354" s="4">
        <v>0</v>
      </c>
      <c r="AJ2354" s="4">
        <v>0</v>
      </c>
      <c r="AK2354" s="4">
        <v>0</v>
      </c>
      <c r="AL2354" t="s">
        <v>3519</v>
      </c>
      <c r="AM2354" t="s">
        <v>13</v>
      </c>
    </row>
    <row r="2355" spans="1:39" x14ac:dyDescent="0.25">
      <c r="A2355" t="s">
        <v>2159</v>
      </c>
      <c r="B2355" t="s">
        <v>2160</v>
      </c>
      <c r="C2355" t="s">
        <v>3</v>
      </c>
      <c r="D2355" t="s">
        <v>2161</v>
      </c>
      <c r="E2355" t="str">
        <f>_xlfn.XLOOKUP(D2355,Planilha2!A:A,Planilha2!B:B)</f>
        <v>CC Manutençao</v>
      </c>
      <c r="F2355" s="2">
        <v>45372</v>
      </c>
      <c r="G2355" t="s">
        <v>2470</v>
      </c>
      <c r="H2355" s="10" t="s">
        <v>5770</v>
      </c>
      <c r="I2355" t="s">
        <v>3524</v>
      </c>
      <c r="J2355" t="s">
        <v>3525</v>
      </c>
      <c r="K2355" t="s">
        <v>1146</v>
      </c>
      <c r="L2355" t="str">
        <f t="shared" si="72"/>
        <v>Material</v>
      </c>
      <c r="M2355" t="s">
        <v>0</v>
      </c>
      <c r="N2355" t="s">
        <v>0</v>
      </c>
      <c r="O2355" t="s">
        <v>2165</v>
      </c>
      <c r="P2355">
        <v>1118</v>
      </c>
      <c r="Q2355" t="str">
        <f>_xlfn.XLOOKUP(P2355,Planilha1!$A$2:$A$3,Planilha1!$B$2:$B$3)</f>
        <v>Riocentro</v>
      </c>
      <c r="R2355" t="s">
        <v>2297</v>
      </c>
      <c r="S2355" s="3">
        <v>20</v>
      </c>
      <c r="T2355" t="s">
        <v>210</v>
      </c>
      <c r="U2355" s="3">
        <v>20</v>
      </c>
      <c r="V2355" t="s">
        <v>210</v>
      </c>
      <c r="W2355" s="4">
        <v>209.1</v>
      </c>
      <c r="X2355" s="17">
        <f t="shared" si="73"/>
        <v>4182</v>
      </c>
      <c r="Y2355" t="s">
        <v>11</v>
      </c>
      <c r="Z2355" s="3">
        <v>1</v>
      </c>
      <c r="AA2355" s="3">
        <v>0</v>
      </c>
      <c r="AB2355" s="3">
        <v>0</v>
      </c>
      <c r="AC2355" s="3">
        <v>0</v>
      </c>
      <c r="AD2355" s="4">
        <v>0</v>
      </c>
      <c r="AE2355" s="3">
        <v>0</v>
      </c>
      <c r="AF2355" s="4">
        <v>0</v>
      </c>
      <c r="AG2355" s="3">
        <v>1</v>
      </c>
      <c r="AH2355" s="4">
        <v>0</v>
      </c>
      <c r="AI2355" s="4">
        <v>0</v>
      </c>
      <c r="AJ2355" s="4">
        <v>0</v>
      </c>
      <c r="AK2355" s="4">
        <v>0</v>
      </c>
      <c r="AL2355" t="s">
        <v>3526</v>
      </c>
      <c r="AM2355" t="s">
        <v>13</v>
      </c>
    </row>
    <row r="2356" spans="1:39" x14ac:dyDescent="0.25">
      <c r="A2356" t="s">
        <v>2178</v>
      </c>
      <c r="B2356" t="s">
        <v>2160</v>
      </c>
      <c r="C2356" t="s">
        <v>3</v>
      </c>
      <c r="D2356" t="s">
        <v>2161</v>
      </c>
      <c r="E2356" t="str">
        <f>_xlfn.XLOOKUP(D2356,Planilha2!A:A,Planilha2!B:B)</f>
        <v>CC Manutençao</v>
      </c>
      <c r="F2356" s="2">
        <v>45372</v>
      </c>
      <c r="G2356" t="s">
        <v>2470</v>
      </c>
      <c r="H2356" s="10" t="s">
        <v>5770</v>
      </c>
      <c r="I2356" t="s">
        <v>3527</v>
      </c>
      <c r="J2356" t="s">
        <v>3528</v>
      </c>
      <c r="K2356" t="s">
        <v>1146</v>
      </c>
      <c r="L2356" t="str">
        <f t="shared" si="72"/>
        <v>Material</v>
      </c>
      <c r="M2356" t="s">
        <v>0</v>
      </c>
      <c r="N2356" t="s">
        <v>0</v>
      </c>
      <c r="O2356" t="s">
        <v>2165</v>
      </c>
      <c r="P2356">
        <v>1118</v>
      </c>
      <c r="Q2356" t="str">
        <f>_xlfn.XLOOKUP(P2356,Planilha1!$A$2:$A$3,Planilha1!$B$2:$B$3)</f>
        <v>Riocentro</v>
      </c>
      <c r="R2356" t="s">
        <v>2297</v>
      </c>
      <c r="S2356" s="3">
        <v>20</v>
      </c>
      <c r="T2356" t="s">
        <v>210</v>
      </c>
      <c r="U2356" s="3">
        <v>20</v>
      </c>
      <c r="V2356" t="s">
        <v>210</v>
      </c>
      <c r="W2356" s="4">
        <v>114.75</v>
      </c>
      <c r="X2356" s="17">
        <f t="shared" si="73"/>
        <v>2295</v>
      </c>
      <c r="Y2356" t="s">
        <v>11</v>
      </c>
      <c r="Z2356" s="3">
        <v>1</v>
      </c>
      <c r="AA2356" s="3">
        <v>0</v>
      </c>
      <c r="AB2356" s="3">
        <v>0</v>
      </c>
      <c r="AC2356" s="3">
        <v>0</v>
      </c>
      <c r="AD2356" s="4">
        <v>0</v>
      </c>
      <c r="AE2356" s="3">
        <v>0</v>
      </c>
      <c r="AF2356" s="4">
        <v>0</v>
      </c>
      <c r="AG2356" s="3">
        <v>1</v>
      </c>
      <c r="AH2356" s="4">
        <v>0</v>
      </c>
      <c r="AI2356" s="4">
        <v>0</v>
      </c>
      <c r="AJ2356" s="4">
        <v>0</v>
      </c>
      <c r="AK2356" s="4">
        <v>0</v>
      </c>
      <c r="AL2356" t="s">
        <v>3526</v>
      </c>
      <c r="AM2356" t="s">
        <v>13</v>
      </c>
    </row>
    <row r="2357" spans="1:39" x14ac:dyDescent="0.25">
      <c r="A2357" t="s">
        <v>2182</v>
      </c>
      <c r="B2357" t="s">
        <v>2160</v>
      </c>
      <c r="C2357" t="s">
        <v>3</v>
      </c>
      <c r="D2357" t="s">
        <v>2161</v>
      </c>
      <c r="E2357" t="str">
        <f>_xlfn.XLOOKUP(D2357,Planilha2!A:A,Planilha2!B:B)</f>
        <v>CC Manutençao</v>
      </c>
      <c r="F2357" s="2">
        <v>45372</v>
      </c>
      <c r="G2357" t="s">
        <v>2470</v>
      </c>
      <c r="H2357" s="10" t="s">
        <v>5770</v>
      </c>
      <c r="I2357" t="s">
        <v>3529</v>
      </c>
      <c r="J2357" t="s">
        <v>3530</v>
      </c>
      <c r="K2357" t="s">
        <v>1146</v>
      </c>
      <c r="L2357" t="str">
        <f t="shared" si="72"/>
        <v>Material</v>
      </c>
      <c r="M2357" t="s">
        <v>0</v>
      </c>
      <c r="N2357" t="s">
        <v>0</v>
      </c>
      <c r="O2357" t="s">
        <v>2165</v>
      </c>
      <c r="P2357">
        <v>1118</v>
      </c>
      <c r="Q2357" t="str">
        <f>_xlfn.XLOOKUP(P2357,Planilha1!$A$2:$A$3,Planilha1!$B$2:$B$3)</f>
        <v>Riocentro</v>
      </c>
      <c r="R2357" t="s">
        <v>2297</v>
      </c>
      <c r="S2357" s="3">
        <v>20</v>
      </c>
      <c r="T2357" t="s">
        <v>210</v>
      </c>
      <c r="U2357" s="3">
        <v>20</v>
      </c>
      <c r="V2357" t="s">
        <v>210</v>
      </c>
      <c r="W2357" s="4">
        <v>16.149999999999999</v>
      </c>
      <c r="X2357" s="17">
        <f t="shared" si="73"/>
        <v>323</v>
      </c>
      <c r="Y2357" t="s">
        <v>11</v>
      </c>
      <c r="Z2357" s="3">
        <v>1</v>
      </c>
      <c r="AA2357" s="3">
        <v>0</v>
      </c>
      <c r="AB2357" s="3">
        <v>0</v>
      </c>
      <c r="AC2357" s="3">
        <v>0</v>
      </c>
      <c r="AD2357" s="4">
        <v>0</v>
      </c>
      <c r="AE2357" s="3">
        <v>0</v>
      </c>
      <c r="AF2357" s="4">
        <v>0</v>
      </c>
      <c r="AG2357" s="3">
        <v>1</v>
      </c>
      <c r="AH2357" s="4">
        <v>0</v>
      </c>
      <c r="AI2357" s="4">
        <v>0</v>
      </c>
      <c r="AJ2357" s="4">
        <v>0</v>
      </c>
      <c r="AK2357" s="4">
        <v>0</v>
      </c>
      <c r="AL2357" t="s">
        <v>3526</v>
      </c>
      <c r="AM2357" t="s">
        <v>13</v>
      </c>
    </row>
    <row r="2358" spans="1:39" x14ac:dyDescent="0.25">
      <c r="A2358" t="s">
        <v>2185</v>
      </c>
      <c r="B2358" t="s">
        <v>2160</v>
      </c>
      <c r="C2358" t="s">
        <v>3</v>
      </c>
      <c r="D2358" t="s">
        <v>2161</v>
      </c>
      <c r="E2358" t="str">
        <f>_xlfn.XLOOKUP(D2358,Planilha2!A:A,Planilha2!B:B)</f>
        <v>CC Manutençao</v>
      </c>
      <c r="F2358" s="2">
        <v>45372</v>
      </c>
      <c r="G2358" t="s">
        <v>2470</v>
      </c>
      <c r="H2358" s="10" t="s">
        <v>5770</v>
      </c>
      <c r="I2358" t="s">
        <v>3531</v>
      </c>
      <c r="J2358" t="s">
        <v>3532</v>
      </c>
      <c r="K2358" t="s">
        <v>1146</v>
      </c>
      <c r="L2358" t="str">
        <f t="shared" si="72"/>
        <v>Material</v>
      </c>
      <c r="M2358" t="s">
        <v>0</v>
      </c>
      <c r="N2358" t="s">
        <v>0</v>
      </c>
      <c r="O2358" t="s">
        <v>2165</v>
      </c>
      <c r="P2358">
        <v>1118</v>
      </c>
      <c r="Q2358" t="str">
        <f>_xlfn.XLOOKUP(P2358,Planilha1!$A$2:$A$3,Planilha1!$B$2:$B$3)</f>
        <v>Riocentro</v>
      </c>
      <c r="R2358" t="s">
        <v>2297</v>
      </c>
      <c r="S2358" s="3">
        <v>10</v>
      </c>
      <c r="T2358" t="s">
        <v>210</v>
      </c>
      <c r="U2358" s="3">
        <v>10</v>
      </c>
      <c r="V2358" t="s">
        <v>210</v>
      </c>
      <c r="W2358" s="4">
        <v>544</v>
      </c>
      <c r="X2358" s="17">
        <f t="shared" si="73"/>
        <v>5440</v>
      </c>
      <c r="Y2358" t="s">
        <v>11</v>
      </c>
      <c r="Z2358" s="3">
        <v>1</v>
      </c>
      <c r="AA2358" s="3">
        <v>0</v>
      </c>
      <c r="AB2358" s="3">
        <v>0</v>
      </c>
      <c r="AC2358" s="3">
        <v>0</v>
      </c>
      <c r="AD2358" s="4">
        <v>0</v>
      </c>
      <c r="AE2358" s="3">
        <v>0</v>
      </c>
      <c r="AF2358" s="4">
        <v>0</v>
      </c>
      <c r="AG2358" s="3">
        <v>1</v>
      </c>
      <c r="AH2358" s="4">
        <v>0</v>
      </c>
      <c r="AI2358" s="4">
        <v>0</v>
      </c>
      <c r="AJ2358" s="4">
        <v>0</v>
      </c>
      <c r="AK2358" s="4">
        <v>0</v>
      </c>
      <c r="AL2358" t="s">
        <v>3526</v>
      </c>
      <c r="AM2358" t="s">
        <v>13</v>
      </c>
    </row>
    <row r="2359" spans="1:39" x14ac:dyDescent="0.25">
      <c r="A2359" t="s">
        <v>2188</v>
      </c>
      <c r="B2359" t="s">
        <v>2160</v>
      </c>
      <c r="C2359" t="s">
        <v>3</v>
      </c>
      <c r="D2359" t="s">
        <v>2161</v>
      </c>
      <c r="E2359" t="str">
        <f>_xlfn.XLOOKUP(D2359,Planilha2!A:A,Planilha2!B:B)</f>
        <v>CC Manutençao</v>
      </c>
      <c r="F2359" s="2">
        <v>45372</v>
      </c>
      <c r="G2359" t="s">
        <v>2470</v>
      </c>
      <c r="H2359" s="10" t="s">
        <v>5770</v>
      </c>
      <c r="I2359" t="s">
        <v>3533</v>
      </c>
      <c r="J2359" t="s">
        <v>3534</v>
      </c>
      <c r="K2359" t="s">
        <v>1146</v>
      </c>
      <c r="L2359" t="str">
        <f t="shared" si="72"/>
        <v>Material</v>
      </c>
      <c r="M2359" t="s">
        <v>0</v>
      </c>
      <c r="N2359" t="s">
        <v>0</v>
      </c>
      <c r="O2359" t="s">
        <v>2165</v>
      </c>
      <c r="P2359">
        <v>1118</v>
      </c>
      <c r="Q2359" t="str">
        <f>_xlfn.XLOOKUP(P2359,Planilha1!$A$2:$A$3,Planilha1!$B$2:$B$3)</f>
        <v>Riocentro</v>
      </c>
      <c r="R2359" t="s">
        <v>2297</v>
      </c>
      <c r="S2359" s="3">
        <v>20</v>
      </c>
      <c r="T2359" t="s">
        <v>210</v>
      </c>
      <c r="U2359" s="3">
        <v>20</v>
      </c>
      <c r="V2359" t="s">
        <v>210</v>
      </c>
      <c r="W2359" s="4">
        <v>32.299999999999997</v>
      </c>
      <c r="X2359" s="17">
        <f t="shared" si="73"/>
        <v>646</v>
      </c>
      <c r="Y2359" t="s">
        <v>11</v>
      </c>
      <c r="Z2359" s="3">
        <v>1</v>
      </c>
      <c r="AA2359" s="3">
        <v>0</v>
      </c>
      <c r="AB2359" s="3">
        <v>0</v>
      </c>
      <c r="AC2359" s="3">
        <v>0</v>
      </c>
      <c r="AD2359" s="4">
        <v>0</v>
      </c>
      <c r="AE2359" s="3">
        <v>0</v>
      </c>
      <c r="AF2359" s="4">
        <v>0</v>
      </c>
      <c r="AG2359" s="3">
        <v>1</v>
      </c>
      <c r="AH2359" s="4">
        <v>0</v>
      </c>
      <c r="AI2359" s="4">
        <v>0</v>
      </c>
      <c r="AJ2359" s="4">
        <v>0</v>
      </c>
      <c r="AK2359" s="4">
        <v>0</v>
      </c>
      <c r="AL2359" t="s">
        <v>3526</v>
      </c>
      <c r="AM2359" t="s">
        <v>13</v>
      </c>
    </row>
    <row r="2360" spans="1:39" x14ac:dyDescent="0.25">
      <c r="A2360" t="s">
        <v>2189</v>
      </c>
      <c r="B2360" t="s">
        <v>2160</v>
      </c>
      <c r="C2360" t="s">
        <v>3</v>
      </c>
      <c r="D2360" t="s">
        <v>2161</v>
      </c>
      <c r="E2360" t="str">
        <f>_xlfn.XLOOKUP(D2360,Planilha2!A:A,Planilha2!B:B)</f>
        <v>CC Manutençao</v>
      </c>
      <c r="F2360" s="2">
        <v>45372</v>
      </c>
      <c r="G2360" t="s">
        <v>2470</v>
      </c>
      <c r="H2360" s="10" t="s">
        <v>5770</v>
      </c>
      <c r="I2360" t="s">
        <v>3535</v>
      </c>
      <c r="J2360" t="s">
        <v>3536</v>
      </c>
      <c r="K2360" t="s">
        <v>2473</v>
      </c>
      <c r="L2360" t="str">
        <f t="shared" si="72"/>
        <v>Material</v>
      </c>
      <c r="M2360" t="s">
        <v>0</v>
      </c>
      <c r="N2360" t="s">
        <v>0</v>
      </c>
      <c r="O2360" t="s">
        <v>2165</v>
      </c>
      <c r="P2360">
        <v>1118</v>
      </c>
      <c r="Q2360" t="str">
        <f>_xlfn.XLOOKUP(P2360,Planilha1!$A$2:$A$3,Planilha1!$B$2:$B$3)</f>
        <v>Riocentro</v>
      </c>
      <c r="R2360" t="s">
        <v>2297</v>
      </c>
      <c r="S2360" s="3">
        <v>20</v>
      </c>
      <c r="T2360" t="s">
        <v>210</v>
      </c>
      <c r="U2360" s="3">
        <v>20</v>
      </c>
      <c r="V2360" t="s">
        <v>210</v>
      </c>
      <c r="W2360" s="4">
        <v>24.65</v>
      </c>
      <c r="X2360" s="17">
        <f t="shared" si="73"/>
        <v>493</v>
      </c>
      <c r="Y2360" t="s">
        <v>11</v>
      </c>
      <c r="Z2360" s="3">
        <v>1</v>
      </c>
      <c r="AA2360" s="3">
        <v>0</v>
      </c>
      <c r="AB2360" s="3">
        <v>0</v>
      </c>
      <c r="AC2360" s="3">
        <v>0</v>
      </c>
      <c r="AD2360" s="4">
        <v>0</v>
      </c>
      <c r="AE2360" s="3">
        <v>0</v>
      </c>
      <c r="AF2360" s="4">
        <v>0</v>
      </c>
      <c r="AG2360" s="3">
        <v>1</v>
      </c>
      <c r="AH2360" s="4">
        <v>0</v>
      </c>
      <c r="AI2360" s="4">
        <v>0</v>
      </c>
      <c r="AJ2360" s="4">
        <v>0</v>
      </c>
      <c r="AK2360" s="4">
        <v>0</v>
      </c>
      <c r="AL2360" t="s">
        <v>3526</v>
      </c>
      <c r="AM2360" t="s">
        <v>13</v>
      </c>
    </row>
    <row r="2361" spans="1:39" x14ac:dyDescent="0.25">
      <c r="A2361" t="s">
        <v>2193</v>
      </c>
      <c r="B2361" t="s">
        <v>2160</v>
      </c>
      <c r="C2361" t="s">
        <v>3</v>
      </c>
      <c r="D2361" t="s">
        <v>2161</v>
      </c>
      <c r="E2361" t="str">
        <f>_xlfn.XLOOKUP(D2361,Planilha2!A:A,Planilha2!B:B)</f>
        <v>CC Manutençao</v>
      </c>
      <c r="F2361" s="2">
        <v>45372</v>
      </c>
      <c r="G2361" t="s">
        <v>2470</v>
      </c>
      <c r="H2361" s="10" t="s">
        <v>5770</v>
      </c>
      <c r="I2361" t="s">
        <v>3537</v>
      </c>
      <c r="J2361" t="s">
        <v>3538</v>
      </c>
      <c r="K2361" t="s">
        <v>2473</v>
      </c>
      <c r="L2361" t="str">
        <f t="shared" si="72"/>
        <v>Material</v>
      </c>
      <c r="M2361" t="s">
        <v>0</v>
      </c>
      <c r="N2361" t="s">
        <v>0</v>
      </c>
      <c r="O2361" t="s">
        <v>2165</v>
      </c>
      <c r="P2361">
        <v>1118</v>
      </c>
      <c r="Q2361" t="str">
        <f>_xlfn.XLOOKUP(P2361,Planilha1!$A$2:$A$3,Planilha1!$B$2:$B$3)</f>
        <v>Riocentro</v>
      </c>
      <c r="R2361" t="s">
        <v>2297</v>
      </c>
      <c r="S2361" s="3">
        <v>20</v>
      </c>
      <c r="T2361" t="s">
        <v>210</v>
      </c>
      <c r="U2361" s="3">
        <v>20</v>
      </c>
      <c r="V2361" t="s">
        <v>210</v>
      </c>
      <c r="W2361" s="4">
        <v>97.75</v>
      </c>
      <c r="X2361" s="17">
        <f t="shared" si="73"/>
        <v>1955</v>
      </c>
      <c r="Y2361" t="s">
        <v>11</v>
      </c>
      <c r="Z2361" s="3">
        <v>1</v>
      </c>
      <c r="AA2361" s="3">
        <v>0</v>
      </c>
      <c r="AB2361" s="3">
        <v>0</v>
      </c>
      <c r="AC2361" s="3">
        <v>0</v>
      </c>
      <c r="AD2361" s="4">
        <v>0</v>
      </c>
      <c r="AE2361" s="3">
        <v>0</v>
      </c>
      <c r="AF2361" s="4">
        <v>0</v>
      </c>
      <c r="AG2361" s="3">
        <v>1</v>
      </c>
      <c r="AH2361" s="4">
        <v>0</v>
      </c>
      <c r="AI2361" s="4">
        <v>0</v>
      </c>
      <c r="AJ2361" s="4">
        <v>0</v>
      </c>
      <c r="AK2361" s="4">
        <v>0</v>
      </c>
      <c r="AL2361" t="s">
        <v>3526</v>
      </c>
      <c r="AM2361" t="s">
        <v>13</v>
      </c>
    </row>
    <row r="2362" spans="1:39" x14ac:dyDescent="0.25">
      <c r="A2362" t="s">
        <v>2159</v>
      </c>
      <c r="B2362" t="s">
        <v>2160</v>
      </c>
      <c r="C2362" t="s">
        <v>3</v>
      </c>
      <c r="D2362" t="s">
        <v>2161</v>
      </c>
      <c r="E2362" t="str">
        <f>_xlfn.XLOOKUP(D2362,Planilha2!A:A,Planilha2!B:B)</f>
        <v>CC Manutençao</v>
      </c>
      <c r="F2362" s="2">
        <v>45372</v>
      </c>
      <c r="G2362" t="s">
        <v>2615</v>
      </c>
      <c r="H2362" s="10" t="s">
        <v>5789</v>
      </c>
      <c r="I2362" t="s">
        <v>2517</v>
      </c>
      <c r="J2362" t="s">
        <v>2518</v>
      </c>
      <c r="K2362" t="s">
        <v>1146</v>
      </c>
      <c r="L2362" t="str">
        <f t="shared" si="72"/>
        <v>Material</v>
      </c>
      <c r="M2362" t="s">
        <v>0</v>
      </c>
      <c r="N2362" t="s">
        <v>0</v>
      </c>
      <c r="O2362" t="s">
        <v>2165</v>
      </c>
      <c r="P2362">
        <v>1118</v>
      </c>
      <c r="Q2362" t="str">
        <f>_xlfn.XLOOKUP(P2362,Planilha1!$A$2:$A$3,Planilha1!$B$2:$B$3)</f>
        <v>Riocentro</v>
      </c>
      <c r="R2362" t="s">
        <v>2297</v>
      </c>
      <c r="S2362" s="3">
        <v>28</v>
      </c>
      <c r="T2362" t="s">
        <v>210</v>
      </c>
      <c r="U2362" s="3">
        <v>28</v>
      </c>
      <c r="V2362" t="s">
        <v>210</v>
      </c>
      <c r="W2362" s="4">
        <v>185.44</v>
      </c>
      <c r="X2362" s="17">
        <f t="shared" si="73"/>
        <v>5192.32</v>
      </c>
      <c r="Y2362" t="s">
        <v>11</v>
      </c>
      <c r="Z2362" s="3">
        <v>1</v>
      </c>
      <c r="AA2362" s="3">
        <v>0</v>
      </c>
      <c r="AB2362" s="3">
        <v>0</v>
      </c>
      <c r="AC2362" s="3">
        <v>0</v>
      </c>
      <c r="AD2362" s="4">
        <v>0</v>
      </c>
      <c r="AE2362" s="3">
        <v>0</v>
      </c>
      <c r="AF2362" s="4">
        <v>0</v>
      </c>
      <c r="AG2362" s="3">
        <v>1</v>
      </c>
      <c r="AH2362" s="4">
        <v>0</v>
      </c>
      <c r="AI2362" s="4">
        <v>0</v>
      </c>
      <c r="AJ2362" s="4">
        <v>0</v>
      </c>
      <c r="AK2362" s="4">
        <v>0</v>
      </c>
      <c r="AL2362" t="s">
        <v>3539</v>
      </c>
      <c r="AM2362" t="s">
        <v>13</v>
      </c>
    </row>
    <row r="2363" spans="1:39" x14ac:dyDescent="0.25">
      <c r="A2363" t="s">
        <v>2178</v>
      </c>
      <c r="B2363" t="s">
        <v>2160</v>
      </c>
      <c r="C2363" t="s">
        <v>3</v>
      </c>
      <c r="D2363" t="s">
        <v>2161</v>
      </c>
      <c r="E2363" t="str">
        <f>_xlfn.XLOOKUP(D2363,Planilha2!A:A,Planilha2!B:B)</f>
        <v>CC Manutençao</v>
      </c>
      <c r="F2363" s="2">
        <v>45372</v>
      </c>
      <c r="G2363" t="s">
        <v>2615</v>
      </c>
      <c r="H2363" s="10" t="s">
        <v>5789</v>
      </c>
      <c r="I2363" t="s">
        <v>3540</v>
      </c>
      <c r="J2363" t="s">
        <v>3541</v>
      </c>
      <c r="K2363" t="s">
        <v>1146</v>
      </c>
      <c r="L2363" t="str">
        <f t="shared" si="72"/>
        <v>Material</v>
      </c>
      <c r="M2363" t="s">
        <v>0</v>
      </c>
      <c r="N2363" t="s">
        <v>0</v>
      </c>
      <c r="O2363" t="s">
        <v>2165</v>
      </c>
      <c r="P2363">
        <v>1118</v>
      </c>
      <c r="Q2363" t="str">
        <f>_xlfn.XLOOKUP(P2363,Planilha1!$A$2:$A$3,Planilha1!$B$2:$B$3)</f>
        <v>Riocentro</v>
      </c>
      <c r="R2363" t="s">
        <v>2297</v>
      </c>
      <c r="S2363" s="3">
        <v>15</v>
      </c>
      <c r="T2363" t="s">
        <v>210</v>
      </c>
      <c r="U2363" s="3">
        <v>15</v>
      </c>
      <c r="V2363" t="s">
        <v>210</v>
      </c>
      <c r="W2363" s="4">
        <v>45.94</v>
      </c>
      <c r="X2363" s="17">
        <f t="shared" si="73"/>
        <v>689.09999999999991</v>
      </c>
      <c r="Y2363" t="s">
        <v>11</v>
      </c>
      <c r="Z2363" s="3">
        <v>1</v>
      </c>
      <c r="AA2363" s="3">
        <v>0</v>
      </c>
      <c r="AB2363" s="3">
        <v>0</v>
      </c>
      <c r="AC2363" s="3">
        <v>0</v>
      </c>
      <c r="AD2363" s="4">
        <v>0</v>
      </c>
      <c r="AE2363" s="3">
        <v>0</v>
      </c>
      <c r="AF2363" s="4">
        <v>0</v>
      </c>
      <c r="AG2363" s="3">
        <v>1</v>
      </c>
      <c r="AH2363" s="4">
        <v>0</v>
      </c>
      <c r="AI2363" s="4">
        <v>0</v>
      </c>
      <c r="AJ2363" s="4">
        <v>0</v>
      </c>
      <c r="AK2363" s="4">
        <v>0</v>
      </c>
      <c r="AL2363" t="s">
        <v>3539</v>
      </c>
      <c r="AM2363" t="s">
        <v>13</v>
      </c>
    </row>
    <row r="2364" spans="1:39" x14ac:dyDescent="0.25">
      <c r="A2364" t="s">
        <v>2182</v>
      </c>
      <c r="B2364" t="s">
        <v>2160</v>
      </c>
      <c r="C2364" t="s">
        <v>3</v>
      </c>
      <c r="D2364" t="s">
        <v>2161</v>
      </c>
      <c r="E2364" t="str">
        <f>_xlfn.XLOOKUP(D2364,Planilha2!A:A,Planilha2!B:B)</f>
        <v>CC Manutençao</v>
      </c>
      <c r="F2364" s="2">
        <v>45372</v>
      </c>
      <c r="G2364" t="s">
        <v>2615</v>
      </c>
      <c r="H2364" s="10" t="s">
        <v>5789</v>
      </c>
      <c r="I2364" t="s">
        <v>3542</v>
      </c>
      <c r="J2364" t="s">
        <v>3543</v>
      </c>
      <c r="K2364" t="s">
        <v>2473</v>
      </c>
      <c r="L2364" t="str">
        <f t="shared" si="72"/>
        <v>Material</v>
      </c>
      <c r="M2364" t="s">
        <v>0</v>
      </c>
      <c r="N2364" t="s">
        <v>0</v>
      </c>
      <c r="O2364" t="s">
        <v>2165</v>
      </c>
      <c r="P2364">
        <v>1118</v>
      </c>
      <c r="Q2364" t="str">
        <f>_xlfn.XLOOKUP(P2364,Planilha1!$A$2:$A$3,Planilha1!$B$2:$B$3)</f>
        <v>Riocentro</v>
      </c>
      <c r="R2364" t="s">
        <v>2297</v>
      </c>
      <c r="S2364" s="3">
        <v>5</v>
      </c>
      <c r="T2364" t="s">
        <v>210</v>
      </c>
      <c r="U2364" s="3">
        <v>5</v>
      </c>
      <c r="V2364" t="s">
        <v>210</v>
      </c>
      <c r="W2364" s="4">
        <v>144.25</v>
      </c>
      <c r="X2364" s="17">
        <f t="shared" si="73"/>
        <v>721.25</v>
      </c>
      <c r="Y2364" t="s">
        <v>11</v>
      </c>
      <c r="Z2364" s="3">
        <v>1</v>
      </c>
      <c r="AA2364" s="3">
        <v>0</v>
      </c>
      <c r="AB2364" s="3">
        <v>0</v>
      </c>
      <c r="AC2364" s="3">
        <v>0</v>
      </c>
      <c r="AD2364" s="4">
        <v>0</v>
      </c>
      <c r="AE2364" s="3">
        <v>0</v>
      </c>
      <c r="AF2364" s="4">
        <v>0</v>
      </c>
      <c r="AG2364" s="3">
        <v>1</v>
      </c>
      <c r="AH2364" s="4">
        <v>0</v>
      </c>
      <c r="AI2364" s="4">
        <v>0</v>
      </c>
      <c r="AJ2364" s="4">
        <v>0</v>
      </c>
      <c r="AK2364" s="4">
        <v>0</v>
      </c>
      <c r="AL2364" t="s">
        <v>3539</v>
      </c>
      <c r="AM2364" t="s">
        <v>13</v>
      </c>
    </row>
    <row r="2365" spans="1:39" x14ac:dyDescent="0.25">
      <c r="A2365" t="s">
        <v>2159</v>
      </c>
      <c r="B2365" t="s">
        <v>2160</v>
      </c>
      <c r="C2365" t="s">
        <v>3</v>
      </c>
      <c r="D2365" t="s">
        <v>2161</v>
      </c>
      <c r="E2365" t="str">
        <f>_xlfn.XLOOKUP(D2365,Planilha2!A:A,Planilha2!B:B)</f>
        <v>CC Manutençao</v>
      </c>
      <c r="F2365" s="2">
        <v>45372</v>
      </c>
      <c r="G2365" t="s">
        <v>2470</v>
      </c>
      <c r="H2365" s="10" t="s">
        <v>5770</v>
      </c>
      <c r="I2365" t="s">
        <v>3544</v>
      </c>
      <c r="J2365" t="s">
        <v>3545</v>
      </c>
      <c r="K2365" t="s">
        <v>2192</v>
      </c>
      <c r="L2365" t="str">
        <f t="shared" si="72"/>
        <v>Material</v>
      </c>
      <c r="M2365" t="s">
        <v>0</v>
      </c>
      <c r="N2365" t="s">
        <v>0</v>
      </c>
      <c r="O2365" t="s">
        <v>2165</v>
      </c>
      <c r="P2365">
        <v>1118</v>
      </c>
      <c r="Q2365" t="str">
        <f>_xlfn.XLOOKUP(P2365,Planilha1!$A$2:$A$3,Planilha1!$B$2:$B$3)</f>
        <v>Riocentro</v>
      </c>
      <c r="R2365" t="s">
        <v>2297</v>
      </c>
      <c r="S2365" s="3">
        <v>20</v>
      </c>
      <c r="T2365" t="s">
        <v>210</v>
      </c>
      <c r="U2365" s="3">
        <v>20</v>
      </c>
      <c r="V2365" t="s">
        <v>210</v>
      </c>
      <c r="W2365" s="4">
        <v>2.25</v>
      </c>
      <c r="X2365" s="17">
        <f t="shared" si="73"/>
        <v>45</v>
      </c>
      <c r="Y2365" t="s">
        <v>11</v>
      </c>
      <c r="Z2365" s="3">
        <v>1</v>
      </c>
      <c r="AA2365" s="3">
        <v>0</v>
      </c>
      <c r="AB2365" s="3">
        <v>0</v>
      </c>
      <c r="AC2365" s="3">
        <v>0</v>
      </c>
      <c r="AD2365" s="4">
        <v>0</v>
      </c>
      <c r="AE2365" s="3">
        <v>0</v>
      </c>
      <c r="AF2365" s="4">
        <v>0</v>
      </c>
      <c r="AG2365" s="3">
        <v>1</v>
      </c>
      <c r="AH2365" s="4">
        <v>0</v>
      </c>
      <c r="AI2365" s="4">
        <v>0</v>
      </c>
      <c r="AJ2365" s="4">
        <v>0</v>
      </c>
      <c r="AK2365" s="4">
        <v>0</v>
      </c>
      <c r="AL2365" t="s">
        <v>3546</v>
      </c>
      <c r="AM2365" t="s">
        <v>13</v>
      </c>
    </row>
    <row r="2366" spans="1:39" x14ac:dyDescent="0.25">
      <c r="A2366" t="s">
        <v>2178</v>
      </c>
      <c r="B2366" t="s">
        <v>2160</v>
      </c>
      <c r="C2366" t="s">
        <v>3</v>
      </c>
      <c r="D2366" t="s">
        <v>2161</v>
      </c>
      <c r="E2366" t="str">
        <f>_xlfn.XLOOKUP(D2366,Planilha2!A:A,Planilha2!B:B)</f>
        <v>CC Manutençao</v>
      </c>
      <c r="F2366" s="2">
        <v>45372</v>
      </c>
      <c r="G2366" t="s">
        <v>2470</v>
      </c>
      <c r="H2366" s="10" t="s">
        <v>5770</v>
      </c>
      <c r="I2366" t="s">
        <v>3547</v>
      </c>
      <c r="J2366" t="s">
        <v>3548</v>
      </c>
      <c r="K2366" t="s">
        <v>1146</v>
      </c>
      <c r="L2366" t="str">
        <f t="shared" si="72"/>
        <v>Material</v>
      </c>
      <c r="M2366" t="s">
        <v>0</v>
      </c>
      <c r="N2366" t="s">
        <v>0</v>
      </c>
      <c r="O2366" t="s">
        <v>2165</v>
      </c>
      <c r="P2366">
        <v>1118</v>
      </c>
      <c r="Q2366" t="str">
        <f>_xlfn.XLOOKUP(P2366,Planilha1!$A$2:$A$3,Planilha1!$B$2:$B$3)</f>
        <v>Riocentro</v>
      </c>
      <c r="R2366" t="s">
        <v>2297</v>
      </c>
      <c r="S2366" s="3">
        <v>20</v>
      </c>
      <c r="T2366" t="s">
        <v>210</v>
      </c>
      <c r="U2366" s="3">
        <v>20</v>
      </c>
      <c r="V2366" t="s">
        <v>210</v>
      </c>
      <c r="W2366" s="4">
        <v>6.61</v>
      </c>
      <c r="X2366" s="17">
        <f t="shared" si="73"/>
        <v>132.20000000000002</v>
      </c>
      <c r="Y2366" t="s">
        <v>11</v>
      </c>
      <c r="Z2366" s="3">
        <v>1</v>
      </c>
      <c r="AA2366" s="3">
        <v>0</v>
      </c>
      <c r="AB2366" s="3">
        <v>0</v>
      </c>
      <c r="AC2366" s="3">
        <v>0</v>
      </c>
      <c r="AD2366" s="4">
        <v>0</v>
      </c>
      <c r="AE2366" s="3">
        <v>0</v>
      </c>
      <c r="AF2366" s="4">
        <v>0</v>
      </c>
      <c r="AG2366" s="3">
        <v>1</v>
      </c>
      <c r="AH2366" s="4">
        <v>0</v>
      </c>
      <c r="AI2366" s="4">
        <v>0</v>
      </c>
      <c r="AJ2366" s="4">
        <v>0</v>
      </c>
      <c r="AK2366" s="4">
        <v>0</v>
      </c>
      <c r="AL2366" t="s">
        <v>3546</v>
      </c>
      <c r="AM2366" t="s">
        <v>13</v>
      </c>
    </row>
    <row r="2367" spans="1:39" x14ac:dyDescent="0.25">
      <c r="A2367" t="s">
        <v>2182</v>
      </c>
      <c r="B2367" t="s">
        <v>2160</v>
      </c>
      <c r="C2367" t="s">
        <v>3</v>
      </c>
      <c r="D2367" t="s">
        <v>2161</v>
      </c>
      <c r="E2367" t="str">
        <f>_xlfn.XLOOKUP(D2367,Planilha2!A:A,Planilha2!B:B)</f>
        <v>CC Manutençao</v>
      </c>
      <c r="F2367" s="2">
        <v>45372</v>
      </c>
      <c r="G2367" t="s">
        <v>2470</v>
      </c>
      <c r="H2367" s="10" t="s">
        <v>5770</v>
      </c>
      <c r="I2367" t="s">
        <v>3549</v>
      </c>
      <c r="J2367" t="s">
        <v>3550</v>
      </c>
      <c r="K2367" t="s">
        <v>1146</v>
      </c>
      <c r="L2367" t="str">
        <f t="shared" si="72"/>
        <v>Material</v>
      </c>
      <c r="M2367" t="s">
        <v>0</v>
      </c>
      <c r="N2367" t="s">
        <v>0</v>
      </c>
      <c r="O2367" t="s">
        <v>2165</v>
      </c>
      <c r="P2367">
        <v>1118</v>
      </c>
      <c r="Q2367" t="str">
        <f>_xlfn.XLOOKUP(P2367,Planilha1!$A$2:$A$3,Planilha1!$B$2:$B$3)</f>
        <v>Riocentro</v>
      </c>
      <c r="R2367" t="s">
        <v>2297</v>
      </c>
      <c r="S2367" s="3">
        <v>20</v>
      </c>
      <c r="T2367" t="s">
        <v>210</v>
      </c>
      <c r="U2367" s="3">
        <v>20</v>
      </c>
      <c r="V2367" t="s">
        <v>210</v>
      </c>
      <c r="W2367" s="4">
        <v>3.06</v>
      </c>
      <c r="X2367" s="17">
        <f t="shared" si="73"/>
        <v>61.2</v>
      </c>
      <c r="Y2367" t="s">
        <v>11</v>
      </c>
      <c r="Z2367" s="3">
        <v>1</v>
      </c>
      <c r="AA2367" s="3">
        <v>0</v>
      </c>
      <c r="AB2367" s="3">
        <v>0</v>
      </c>
      <c r="AC2367" s="3">
        <v>0</v>
      </c>
      <c r="AD2367" s="4">
        <v>0</v>
      </c>
      <c r="AE2367" s="3">
        <v>0</v>
      </c>
      <c r="AF2367" s="4">
        <v>0</v>
      </c>
      <c r="AG2367" s="3">
        <v>1</v>
      </c>
      <c r="AH2367" s="4">
        <v>0</v>
      </c>
      <c r="AI2367" s="4">
        <v>0</v>
      </c>
      <c r="AJ2367" s="4">
        <v>0</v>
      </c>
      <c r="AK2367" s="4">
        <v>0</v>
      </c>
      <c r="AL2367" t="s">
        <v>3546</v>
      </c>
      <c r="AM2367" t="s">
        <v>13</v>
      </c>
    </row>
    <row r="2368" spans="1:39" x14ac:dyDescent="0.25">
      <c r="A2368" t="s">
        <v>2185</v>
      </c>
      <c r="B2368" t="s">
        <v>2160</v>
      </c>
      <c r="C2368" t="s">
        <v>3</v>
      </c>
      <c r="D2368" t="s">
        <v>2161</v>
      </c>
      <c r="E2368" t="str">
        <f>_xlfn.XLOOKUP(D2368,Planilha2!A:A,Planilha2!B:B)</f>
        <v>CC Manutençao</v>
      </c>
      <c r="F2368" s="2">
        <v>45372</v>
      </c>
      <c r="G2368" t="s">
        <v>2470</v>
      </c>
      <c r="H2368" s="10" t="s">
        <v>5770</v>
      </c>
      <c r="I2368" t="s">
        <v>3551</v>
      </c>
      <c r="J2368" t="s">
        <v>3552</v>
      </c>
      <c r="K2368" t="s">
        <v>1146</v>
      </c>
      <c r="L2368" t="str">
        <f t="shared" si="72"/>
        <v>Material</v>
      </c>
      <c r="M2368" t="s">
        <v>0</v>
      </c>
      <c r="N2368" t="s">
        <v>0</v>
      </c>
      <c r="O2368" t="s">
        <v>2165</v>
      </c>
      <c r="P2368">
        <v>1118</v>
      </c>
      <c r="Q2368" t="str">
        <f>_xlfn.XLOOKUP(P2368,Planilha1!$A$2:$A$3,Planilha1!$B$2:$B$3)</f>
        <v>Riocentro</v>
      </c>
      <c r="R2368" t="s">
        <v>2297</v>
      </c>
      <c r="S2368" s="3">
        <v>20</v>
      </c>
      <c r="T2368" t="s">
        <v>210</v>
      </c>
      <c r="U2368" s="3">
        <v>20</v>
      </c>
      <c r="V2368" t="s">
        <v>210</v>
      </c>
      <c r="W2368" s="4">
        <v>0.81</v>
      </c>
      <c r="X2368" s="17">
        <f t="shared" si="73"/>
        <v>16.200000000000003</v>
      </c>
      <c r="Y2368" t="s">
        <v>11</v>
      </c>
      <c r="Z2368" s="3">
        <v>1</v>
      </c>
      <c r="AA2368" s="3">
        <v>0</v>
      </c>
      <c r="AB2368" s="3">
        <v>0</v>
      </c>
      <c r="AC2368" s="3">
        <v>0</v>
      </c>
      <c r="AD2368" s="4">
        <v>0</v>
      </c>
      <c r="AE2368" s="3">
        <v>0</v>
      </c>
      <c r="AF2368" s="4">
        <v>0</v>
      </c>
      <c r="AG2368" s="3">
        <v>1</v>
      </c>
      <c r="AH2368" s="4">
        <v>0</v>
      </c>
      <c r="AI2368" s="4">
        <v>0</v>
      </c>
      <c r="AJ2368" s="4">
        <v>0</v>
      </c>
      <c r="AK2368" s="4">
        <v>0</v>
      </c>
      <c r="AL2368" t="s">
        <v>3546</v>
      </c>
      <c r="AM2368" t="s">
        <v>13</v>
      </c>
    </row>
    <row r="2369" spans="1:39" x14ac:dyDescent="0.25">
      <c r="A2369" t="s">
        <v>2188</v>
      </c>
      <c r="B2369" t="s">
        <v>2160</v>
      </c>
      <c r="C2369" t="s">
        <v>3</v>
      </c>
      <c r="D2369" t="s">
        <v>2161</v>
      </c>
      <c r="E2369" t="str">
        <f>_xlfn.XLOOKUP(D2369,Planilha2!A:A,Planilha2!B:B)</f>
        <v>CC Manutençao</v>
      </c>
      <c r="F2369" s="2">
        <v>45372</v>
      </c>
      <c r="G2369" t="s">
        <v>2470</v>
      </c>
      <c r="H2369" s="10" t="s">
        <v>5770</v>
      </c>
      <c r="I2369" t="s">
        <v>3553</v>
      </c>
      <c r="J2369" t="s">
        <v>3554</v>
      </c>
      <c r="K2369" t="s">
        <v>1146</v>
      </c>
      <c r="L2369" t="str">
        <f t="shared" si="72"/>
        <v>Material</v>
      </c>
      <c r="M2369" t="s">
        <v>0</v>
      </c>
      <c r="N2369" t="s">
        <v>0</v>
      </c>
      <c r="O2369" t="s">
        <v>2165</v>
      </c>
      <c r="P2369">
        <v>1118</v>
      </c>
      <c r="Q2369" t="str">
        <f>_xlfn.XLOOKUP(P2369,Planilha1!$A$2:$A$3,Planilha1!$B$2:$B$3)</f>
        <v>Riocentro</v>
      </c>
      <c r="R2369" t="s">
        <v>2297</v>
      </c>
      <c r="S2369" s="3">
        <v>20</v>
      </c>
      <c r="T2369" t="s">
        <v>210</v>
      </c>
      <c r="U2369" s="3">
        <v>20</v>
      </c>
      <c r="V2369" t="s">
        <v>210</v>
      </c>
      <c r="W2369" s="4">
        <v>0.9</v>
      </c>
      <c r="X2369" s="17">
        <f t="shared" si="73"/>
        <v>18</v>
      </c>
      <c r="Y2369" t="s">
        <v>11</v>
      </c>
      <c r="Z2369" s="3">
        <v>1</v>
      </c>
      <c r="AA2369" s="3">
        <v>0</v>
      </c>
      <c r="AB2369" s="3">
        <v>0</v>
      </c>
      <c r="AC2369" s="3">
        <v>0</v>
      </c>
      <c r="AD2369" s="4">
        <v>0</v>
      </c>
      <c r="AE2369" s="3">
        <v>0</v>
      </c>
      <c r="AF2369" s="4">
        <v>0</v>
      </c>
      <c r="AG2369" s="3">
        <v>1</v>
      </c>
      <c r="AH2369" s="4">
        <v>0</v>
      </c>
      <c r="AI2369" s="4">
        <v>0</v>
      </c>
      <c r="AJ2369" s="4">
        <v>0</v>
      </c>
      <c r="AK2369" s="4">
        <v>0</v>
      </c>
      <c r="AL2369" t="s">
        <v>3546</v>
      </c>
      <c r="AM2369" t="s">
        <v>13</v>
      </c>
    </row>
    <row r="2370" spans="1:39" x14ac:dyDescent="0.25">
      <c r="A2370" t="s">
        <v>2189</v>
      </c>
      <c r="B2370" t="s">
        <v>2160</v>
      </c>
      <c r="C2370" t="s">
        <v>3</v>
      </c>
      <c r="D2370" t="s">
        <v>2161</v>
      </c>
      <c r="E2370" t="str">
        <f>_xlfn.XLOOKUP(D2370,Planilha2!A:A,Planilha2!B:B)</f>
        <v>CC Manutençao</v>
      </c>
      <c r="F2370" s="2">
        <v>45372</v>
      </c>
      <c r="G2370" t="s">
        <v>2470</v>
      </c>
      <c r="H2370" s="10" t="s">
        <v>5770</v>
      </c>
      <c r="I2370" t="s">
        <v>3555</v>
      </c>
      <c r="J2370" t="s">
        <v>3556</v>
      </c>
      <c r="K2370" t="s">
        <v>1146</v>
      </c>
      <c r="L2370" t="str">
        <f t="shared" si="72"/>
        <v>Material</v>
      </c>
      <c r="M2370" t="s">
        <v>0</v>
      </c>
      <c r="N2370" t="s">
        <v>0</v>
      </c>
      <c r="O2370" t="s">
        <v>2165</v>
      </c>
      <c r="P2370">
        <v>1118</v>
      </c>
      <c r="Q2370" t="str">
        <f>_xlfn.XLOOKUP(P2370,Planilha1!$A$2:$A$3,Planilha1!$B$2:$B$3)</f>
        <v>Riocentro</v>
      </c>
      <c r="R2370" t="s">
        <v>2297</v>
      </c>
      <c r="S2370" s="3">
        <v>20</v>
      </c>
      <c r="T2370" t="s">
        <v>210</v>
      </c>
      <c r="U2370" s="3">
        <v>20</v>
      </c>
      <c r="V2370" t="s">
        <v>210</v>
      </c>
      <c r="W2370" s="4">
        <v>0.81</v>
      </c>
      <c r="X2370" s="17">
        <f t="shared" si="73"/>
        <v>16.200000000000003</v>
      </c>
      <c r="Y2370" t="s">
        <v>11</v>
      </c>
      <c r="Z2370" s="3">
        <v>1</v>
      </c>
      <c r="AA2370" s="3">
        <v>0</v>
      </c>
      <c r="AB2370" s="3">
        <v>0</v>
      </c>
      <c r="AC2370" s="3">
        <v>0</v>
      </c>
      <c r="AD2370" s="4">
        <v>0</v>
      </c>
      <c r="AE2370" s="3">
        <v>0</v>
      </c>
      <c r="AF2370" s="4">
        <v>0</v>
      </c>
      <c r="AG2370" s="3">
        <v>1</v>
      </c>
      <c r="AH2370" s="4">
        <v>0</v>
      </c>
      <c r="AI2370" s="4">
        <v>0</v>
      </c>
      <c r="AJ2370" s="4">
        <v>0</v>
      </c>
      <c r="AK2370" s="4">
        <v>0</v>
      </c>
      <c r="AL2370" t="s">
        <v>3546</v>
      </c>
      <c r="AM2370" t="s">
        <v>13</v>
      </c>
    </row>
    <row r="2371" spans="1:39" x14ac:dyDescent="0.25">
      <c r="A2371" t="s">
        <v>2193</v>
      </c>
      <c r="B2371" t="s">
        <v>2160</v>
      </c>
      <c r="C2371" t="s">
        <v>3</v>
      </c>
      <c r="D2371" t="s">
        <v>2161</v>
      </c>
      <c r="E2371" t="str">
        <f>_xlfn.XLOOKUP(D2371,Planilha2!A:A,Planilha2!B:B)</f>
        <v>CC Manutençao</v>
      </c>
      <c r="F2371" s="2">
        <v>45372</v>
      </c>
      <c r="G2371" t="s">
        <v>2470</v>
      </c>
      <c r="H2371" s="10" t="s">
        <v>5770</v>
      </c>
      <c r="I2371" t="s">
        <v>3557</v>
      </c>
      <c r="J2371" t="s">
        <v>3558</v>
      </c>
      <c r="K2371" t="s">
        <v>1146</v>
      </c>
      <c r="L2371" t="str">
        <f t="shared" ref="L2371:L2434" si="74">IF(LEFT(K2371,1)="s","Serviço",IF(LEFT(K2371,1)="l","Locação","Material"))</f>
        <v>Material</v>
      </c>
      <c r="M2371" t="s">
        <v>0</v>
      </c>
      <c r="N2371" t="s">
        <v>0</v>
      </c>
      <c r="O2371" t="s">
        <v>2165</v>
      </c>
      <c r="P2371">
        <v>1118</v>
      </c>
      <c r="Q2371" t="str">
        <f>_xlfn.XLOOKUP(P2371,Planilha1!$A$2:$A$3,Planilha1!$B$2:$B$3)</f>
        <v>Riocentro</v>
      </c>
      <c r="R2371" t="s">
        <v>2297</v>
      </c>
      <c r="S2371" s="3">
        <v>5</v>
      </c>
      <c r="T2371" t="s">
        <v>210</v>
      </c>
      <c r="U2371" s="3">
        <v>5</v>
      </c>
      <c r="V2371" t="s">
        <v>210</v>
      </c>
      <c r="W2371" s="4">
        <v>25.2</v>
      </c>
      <c r="X2371" s="17">
        <f t="shared" ref="X2371:X2434" si="75">W2371*S2371/Z2371</f>
        <v>126</v>
      </c>
      <c r="Y2371" t="s">
        <v>11</v>
      </c>
      <c r="Z2371" s="3">
        <v>1</v>
      </c>
      <c r="AA2371" s="3">
        <v>0</v>
      </c>
      <c r="AB2371" s="3">
        <v>0</v>
      </c>
      <c r="AC2371" s="3">
        <v>0</v>
      </c>
      <c r="AD2371" s="4">
        <v>0</v>
      </c>
      <c r="AE2371" s="3">
        <v>0</v>
      </c>
      <c r="AF2371" s="4">
        <v>0</v>
      </c>
      <c r="AG2371" s="3">
        <v>1</v>
      </c>
      <c r="AH2371" s="4">
        <v>0</v>
      </c>
      <c r="AI2371" s="4">
        <v>0</v>
      </c>
      <c r="AJ2371" s="4">
        <v>0</v>
      </c>
      <c r="AK2371" s="4">
        <v>0</v>
      </c>
      <c r="AL2371" t="s">
        <v>3546</v>
      </c>
      <c r="AM2371" t="s">
        <v>13</v>
      </c>
    </row>
    <row r="2372" spans="1:39" x14ac:dyDescent="0.25">
      <c r="A2372" t="s">
        <v>2194</v>
      </c>
      <c r="B2372" t="s">
        <v>2160</v>
      </c>
      <c r="C2372" t="s">
        <v>3</v>
      </c>
      <c r="D2372" t="s">
        <v>2161</v>
      </c>
      <c r="E2372" t="str">
        <f>_xlfn.XLOOKUP(D2372,Planilha2!A:A,Planilha2!B:B)</f>
        <v>CC Manutençao</v>
      </c>
      <c r="F2372" s="2">
        <v>45372</v>
      </c>
      <c r="G2372" t="s">
        <v>2470</v>
      </c>
      <c r="H2372" s="10" t="s">
        <v>5770</v>
      </c>
      <c r="I2372" t="s">
        <v>3559</v>
      </c>
      <c r="J2372" t="s">
        <v>3560</v>
      </c>
      <c r="K2372" t="s">
        <v>1146</v>
      </c>
      <c r="L2372" t="str">
        <f t="shared" si="74"/>
        <v>Material</v>
      </c>
      <c r="M2372" t="s">
        <v>0</v>
      </c>
      <c r="N2372" t="s">
        <v>0</v>
      </c>
      <c r="O2372" t="s">
        <v>2165</v>
      </c>
      <c r="P2372">
        <v>1118</v>
      </c>
      <c r="Q2372" t="str">
        <f>_xlfn.XLOOKUP(P2372,Planilha1!$A$2:$A$3,Planilha1!$B$2:$B$3)</f>
        <v>Riocentro</v>
      </c>
      <c r="R2372" t="s">
        <v>2297</v>
      </c>
      <c r="S2372" s="3">
        <v>20</v>
      </c>
      <c r="T2372" t="s">
        <v>210</v>
      </c>
      <c r="U2372" s="3">
        <v>20</v>
      </c>
      <c r="V2372" t="s">
        <v>210</v>
      </c>
      <c r="W2372" s="4">
        <v>0.81</v>
      </c>
      <c r="X2372" s="17">
        <f t="shared" si="75"/>
        <v>16.200000000000003</v>
      </c>
      <c r="Y2372" t="s">
        <v>11</v>
      </c>
      <c r="Z2372" s="3">
        <v>1</v>
      </c>
      <c r="AA2372" s="3">
        <v>0</v>
      </c>
      <c r="AB2372" s="3">
        <v>0</v>
      </c>
      <c r="AC2372" s="3">
        <v>20</v>
      </c>
      <c r="AD2372" s="4">
        <v>0</v>
      </c>
      <c r="AE2372" s="3">
        <v>20</v>
      </c>
      <c r="AF2372" s="4">
        <v>16.2</v>
      </c>
      <c r="AG2372" s="3">
        <v>1</v>
      </c>
      <c r="AH2372" s="4">
        <v>0</v>
      </c>
      <c r="AI2372" s="4">
        <v>0</v>
      </c>
      <c r="AJ2372" s="4">
        <v>0</v>
      </c>
      <c r="AK2372" s="4">
        <v>0</v>
      </c>
      <c r="AL2372" t="s">
        <v>3546</v>
      </c>
      <c r="AM2372" t="s">
        <v>13</v>
      </c>
    </row>
    <row r="2373" spans="1:39" x14ac:dyDescent="0.25">
      <c r="A2373" t="s">
        <v>2195</v>
      </c>
      <c r="B2373" t="s">
        <v>2160</v>
      </c>
      <c r="C2373" t="s">
        <v>3</v>
      </c>
      <c r="D2373" t="s">
        <v>2161</v>
      </c>
      <c r="E2373" t="str">
        <f>_xlfn.XLOOKUP(D2373,Planilha2!A:A,Planilha2!B:B)</f>
        <v>CC Manutençao</v>
      </c>
      <c r="F2373" s="2">
        <v>45372</v>
      </c>
      <c r="G2373" t="s">
        <v>2470</v>
      </c>
      <c r="H2373" s="10" t="s">
        <v>5770</v>
      </c>
      <c r="I2373" t="s">
        <v>3561</v>
      </c>
      <c r="J2373" t="s">
        <v>3562</v>
      </c>
      <c r="K2373" t="s">
        <v>1146</v>
      </c>
      <c r="L2373" t="str">
        <f t="shared" si="74"/>
        <v>Material</v>
      </c>
      <c r="M2373" t="s">
        <v>0</v>
      </c>
      <c r="N2373" t="s">
        <v>0</v>
      </c>
      <c r="O2373" t="s">
        <v>2165</v>
      </c>
      <c r="P2373">
        <v>1118</v>
      </c>
      <c r="Q2373" t="str">
        <f>_xlfn.XLOOKUP(P2373,Planilha1!$A$2:$A$3,Planilha1!$B$2:$B$3)</f>
        <v>Riocentro</v>
      </c>
      <c r="R2373" t="s">
        <v>2297</v>
      </c>
      <c r="S2373" s="3">
        <v>20</v>
      </c>
      <c r="T2373" t="s">
        <v>210</v>
      </c>
      <c r="U2373" s="3">
        <v>20</v>
      </c>
      <c r="V2373" t="s">
        <v>210</v>
      </c>
      <c r="W2373" s="4">
        <v>0.72</v>
      </c>
      <c r="X2373" s="17">
        <f t="shared" si="75"/>
        <v>14.399999999999999</v>
      </c>
      <c r="Y2373" t="s">
        <v>11</v>
      </c>
      <c r="Z2373" s="3">
        <v>1</v>
      </c>
      <c r="AA2373" s="3">
        <v>0</v>
      </c>
      <c r="AB2373" s="3">
        <v>0</v>
      </c>
      <c r="AC2373" s="3">
        <v>0</v>
      </c>
      <c r="AD2373" s="4">
        <v>0</v>
      </c>
      <c r="AE2373" s="3">
        <v>0</v>
      </c>
      <c r="AF2373" s="4">
        <v>0</v>
      </c>
      <c r="AG2373" s="3">
        <v>1</v>
      </c>
      <c r="AH2373" s="4">
        <v>0</v>
      </c>
      <c r="AI2373" s="4">
        <v>0</v>
      </c>
      <c r="AJ2373" s="4">
        <v>0</v>
      </c>
      <c r="AK2373" s="4">
        <v>0</v>
      </c>
      <c r="AL2373" t="s">
        <v>3546</v>
      </c>
      <c r="AM2373" t="s">
        <v>13</v>
      </c>
    </row>
    <row r="2374" spans="1:39" x14ac:dyDescent="0.25">
      <c r="A2374" t="s">
        <v>2159</v>
      </c>
      <c r="B2374" t="s">
        <v>2160</v>
      </c>
      <c r="C2374" t="s">
        <v>3</v>
      </c>
      <c r="D2374" t="s">
        <v>2197</v>
      </c>
      <c r="E2374" t="str">
        <f>_xlfn.XLOOKUP(D2374,Planilha2!A:A,Planilha2!B:B)</f>
        <v>CC Segurança</v>
      </c>
      <c r="F2374" s="2">
        <v>45373</v>
      </c>
      <c r="G2374" t="s">
        <v>2283</v>
      </c>
      <c r="H2374" s="10" t="s">
        <v>5744</v>
      </c>
      <c r="I2374" t="s">
        <v>2287</v>
      </c>
      <c r="J2374" t="s">
        <v>2288</v>
      </c>
      <c r="K2374" t="s">
        <v>1209</v>
      </c>
      <c r="L2374" t="str">
        <f t="shared" si="74"/>
        <v>Serviço</v>
      </c>
      <c r="M2374" t="s">
        <v>0</v>
      </c>
      <c r="N2374" t="s">
        <v>0</v>
      </c>
      <c r="O2374" t="s">
        <v>2165</v>
      </c>
      <c r="P2374">
        <v>1118</v>
      </c>
      <c r="Q2374" t="str">
        <f>_xlfn.XLOOKUP(P2374,Planilha1!$A$2:$A$3,Planilha1!$B$2:$B$3)</f>
        <v>Riocentro</v>
      </c>
      <c r="R2374" t="s">
        <v>0</v>
      </c>
      <c r="S2374" s="3">
        <v>1</v>
      </c>
      <c r="T2374" t="s">
        <v>10</v>
      </c>
      <c r="U2374" s="3">
        <v>1</v>
      </c>
      <c r="V2374" t="s">
        <v>10</v>
      </c>
      <c r="W2374" s="4">
        <v>4228.7700000000004</v>
      </c>
      <c r="X2374" s="17">
        <f t="shared" si="75"/>
        <v>4228.7700000000004</v>
      </c>
      <c r="Y2374" t="s">
        <v>11</v>
      </c>
      <c r="Z2374" s="3">
        <v>1</v>
      </c>
      <c r="AA2374" s="3">
        <v>0</v>
      </c>
      <c r="AB2374" s="3">
        <v>0</v>
      </c>
      <c r="AC2374" s="3">
        <v>0</v>
      </c>
      <c r="AD2374" s="4">
        <v>0</v>
      </c>
      <c r="AE2374" s="3">
        <v>0</v>
      </c>
      <c r="AF2374" s="4">
        <v>0</v>
      </c>
      <c r="AG2374" s="3">
        <v>1</v>
      </c>
      <c r="AH2374" s="4">
        <v>0</v>
      </c>
      <c r="AI2374" s="4">
        <v>0</v>
      </c>
      <c r="AJ2374" s="4">
        <v>0</v>
      </c>
      <c r="AK2374" s="4">
        <v>0</v>
      </c>
      <c r="AL2374" t="s">
        <v>3563</v>
      </c>
      <c r="AM2374" t="s">
        <v>13</v>
      </c>
    </row>
    <row r="2375" spans="1:39" x14ac:dyDescent="0.25">
      <c r="A2375" t="s">
        <v>2178</v>
      </c>
      <c r="B2375" t="s">
        <v>2160</v>
      </c>
      <c r="C2375" t="s">
        <v>3</v>
      </c>
      <c r="D2375" t="s">
        <v>2197</v>
      </c>
      <c r="E2375" t="str">
        <f>_xlfn.XLOOKUP(D2375,Planilha2!A:A,Planilha2!B:B)</f>
        <v>CC Segurança</v>
      </c>
      <c r="F2375" s="2">
        <v>45373</v>
      </c>
      <c r="G2375" t="s">
        <v>2283</v>
      </c>
      <c r="H2375" s="10" t="s">
        <v>5744</v>
      </c>
      <c r="I2375" t="s">
        <v>2287</v>
      </c>
      <c r="J2375" t="s">
        <v>2288</v>
      </c>
      <c r="K2375" t="s">
        <v>1209</v>
      </c>
      <c r="L2375" t="str">
        <f t="shared" si="74"/>
        <v>Serviço</v>
      </c>
      <c r="M2375" t="s">
        <v>0</v>
      </c>
      <c r="N2375" t="s">
        <v>0</v>
      </c>
      <c r="O2375" t="s">
        <v>2165</v>
      </c>
      <c r="P2375">
        <v>1118</v>
      </c>
      <c r="Q2375" t="str">
        <f>_xlfn.XLOOKUP(P2375,Planilha1!$A$2:$A$3,Planilha1!$B$2:$B$3)</f>
        <v>Riocentro</v>
      </c>
      <c r="R2375" t="s">
        <v>0</v>
      </c>
      <c r="S2375" s="3">
        <v>1</v>
      </c>
      <c r="T2375" t="s">
        <v>10</v>
      </c>
      <c r="U2375" s="3">
        <v>1</v>
      </c>
      <c r="V2375" t="s">
        <v>10</v>
      </c>
      <c r="W2375" s="4">
        <v>1271.23</v>
      </c>
      <c r="X2375" s="17">
        <f t="shared" si="75"/>
        <v>1271.23</v>
      </c>
      <c r="Y2375" t="s">
        <v>11</v>
      </c>
      <c r="Z2375" s="3">
        <v>1</v>
      </c>
      <c r="AA2375" s="3">
        <v>0</v>
      </c>
      <c r="AB2375" s="3">
        <v>0</v>
      </c>
      <c r="AC2375" s="3">
        <v>0</v>
      </c>
      <c r="AD2375" s="4">
        <v>0</v>
      </c>
      <c r="AE2375" s="3">
        <v>0</v>
      </c>
      <c r="AF2375" s="4">
        <v>0</v>
      </c>
      <c r="AG2375" s="3">
        <v>1</v>
      </c>
      <c r="AH2375" s="4">
        <v>0</v>
      </c>
      <c r="AI2375" s="4">
        <v>0</v>
      </c>
      <c r="AJ2375" s="4">
        <v>0</v>
      </c>
      <c r="AK2375" s="4">
        <v>0</v>
      </c>
      <c r="AL2375" t="s">
        <v>3563</v>
      </c>
      <c r="AM2375" t="s">
        <v>13</v>
      </c>
    </row>
    <row r="2376" spans="1:39" x14ac:dyDescent="0.25">
      <c r="A2376" t="s">
        <v>2182</v>
      </c>
      <c r="B2376" t="s">
        <v>2160</v>
      </c>
      <c r="C2376" t="s">
        <v>3</v>
      </c>
      <c r="D2376" t="s">
        <v>2197</v>
      </c>
      <c r="E2376" t="str">
        <f>_xlfn.XLOOKUP(D2376,Planilha2!A:A,Planilha2!B:B)</f>
        <v>CC Segurança</v>
      </c>
      <c r="F2376" s="2">
        <v>45373</v>
      </c>
      <c r="G2376" t="s">
        <v>2283</v>
      </c>
      <c r="H2376" s="10" t="s">
        <v>5744</v>
      </c>
      <c r="I2376" t="s">
        <v>2287</v>
      </c>
      <c r="J2376" t="s">
        <v>2288</v>
      </c>
      <c r="K2376" t="s">
        <v>1209</v>
      </c>
      <c r="L2376" t="str">
        <f t="shared" si="74"/>
        <v>Serviço</v>
      </c>
      <c r="M2376" t="s">
        <v>0</v>
      </c>
      <c r="N2376" t="s">
        <v>0</v>
      </c>
      <c r="O2376" t="s">
        <v>2165</v>
      </c>
      <c r="P2376">
        <v>1118</v>
      </c>
      <c r="Q2376" t="str">
        <f>_xlfn.XLOOKUP(P2376,Planilha1!$A$2:$A$3,Planilha1!$B$2:$B$3)</f>
        <v>Riocentro</v>
      </c>
      <c r="R2376" t="s">
        <v>0</v>
      </c>
      <c r="S2376" s="3">
        <v>1</v>
      </c>
      <c r="T2376" t="s">
        <v>10</v>
      </c>
      <c r="U2376" s="3">
        <v>1</v>
      </c>
      <c r="V2376" t="s">
        <v>10</v>
      </c>
      <c r="W2376" s="4">
        <v>4442.78</v>
      </c>
      <c r="X2376" s="17">
        <f t="shared" si="75"/>
        <v>4442.78</v>
      </c>
      <c r="Y2376" t="s">
        <v>11</v>
      </c>
      <c r="Z2376" s="3">
        <v>1</v>
      </c>
      <c r="AA2376" s="3">
        <v>0</v>
      </c>
      <c r="AB2376" s="3">
        <v>0</v>
      </c>
      <c r="AC2376" s="3">
        <v>1</v>
      </c>
      <c r="AD2376" s="4">
        <v>0</v>
      </c>
      <c r="AE2376" s="3">
        <v>1</v>
      </c>
      <c r="AF2376" s="4">
        <v>4442.78</v>
      </c>
      <c r="AG2376" s="3">
        <v>1</v>
      </c>
      <c r="AH2376" s="4">
        <v>0</v>
      </c>
      <c r="AI2376" s="4">
        <v>0</v>
      </c>
      <c r="AJ2376" s="4">
        <v>0</v>
      </c>
      <c r="AK2376" s="4">
        <v>0</v>
      </c>
      <c r="AL2376" t="s">
        <v>3563</v>
      </c>
      <c r="AM2376" t="s">
        <v>13</v>
      </c>
    </row>
    <row r="2377" spans="1:39" x14ac:dyDescent="0.25">
      <c r="A2377" t="s">
        <v>2185</v>
      </c>
      <c r="B2377" t="s">
        <v>2160</v>
      </c>
      <c r="C2377" t="s">
        <v>3</v>
      </c>
      <c r="D2377" t="s">
        <v>2197</v>
      </c>
      <c r="E2377" t="str">
        <f>_xlfn.XLOOKUP(D2377,Planilha2!A:A,Planilha2!B:B)</f>
        <v>CC Segurança</v>
      </c>
      <c r="F2377" s="2">
        <v>45373</v>
      </c>
      <c r="G2377" t="s">
        <v>2283</v>
      </c>
      <c r="H2377" s="10" t="s">
        <v>5744</v>
      </c>
      <c r="I2377" t="s">
        <v>2287</v>
      </c>
      <c r="J2377" t="s">
        <v>2288</v>
      </c>
      <c r="K2377" t="s">
        <v>1209</v>
      </c>
      <c r="L2377" t="str">
        <f t="shared" si="74"/>
        <v>Serviço</v>
      </c>
      <c r="M2377" t="s">
        <v>0</v>
      </c>
      <c r="N2377" t="s">
        <v>0</v>
      </c>
      <c r="O2377" t="s">
        <v>2165</v>
      </c>
      <c r="P2377">
        <v>1118</v>
      </c>
      <c r="Q2377" t="str">
        <f>_xlfn.XLOOKUP(P2377,Planilha1!$A$2:$A$3,Planilha1!$B$2:$B$3)</f>
        <v>Riocentro</v>
      </c>
      <c r="R2377" t="s">
        <v>0</v>
      </c>
      <c r="S2377" s="3">
        <v>1</v>
      </c>
      <c r="T2377" t="s">
        <v>10</v>
      </c>
      <c r="U2377" s="3">
        <v>1</v>
      </c>
      <c r="V2377" t="s">
        <v>10</v>
      </c>
      <c r="W2377" s="4">
        <v>1335.55</v>
      </c>
      <c r="X2377" s="17">
        <f t="shared" si="75"/>
        <v>1335.55</v>
      </c>
      <c r="Y2377" t="s">
        <v>11</v>
      </c>
      <c r="Z2377" s="3">
        <v>1</v>
      </c>
      <c r="AA2377" s="3">
        <v>0</v>
      </c>
      <c r="AB2377" s="3">
        <v>0</v>
      </c>
      <c r="AC2377" s="3">
        <v>1</v>
      </c>
      <c r="AD2377" s="4">
        <v>0</v>
      </c>
      <c r="AE2377" s="3">
        <v>1</v>
      </c>
      <c r="AF2377" s="4">
        <v>1335.55</v>
      </c>
      <c r="AG2377" s="3">
        <v>1</v>
      </c>
      <c r="AH2377" s="4">
        <v>0</v>
      </c>
      <c r="AI2377" s="4">
        <v>0</v>
      </c>
      <c r="AJ2377" s="4">
        <v>0</v>
      </c>
      <c r="AK2377" s="4">
        <v>0</v>
      </c>
      <c r="AL2377" t="s">
        <v>3563</v>
      </c>
      <c r="AM2377" t="s">
        <v>13</v>
      </c>
    </row>
    <row r="2378" spans="1:39" x14ac:dyDescent="0.25">
      <c r="A2378" t="s">
        <v>2188</v>
      </c>
      <c r="B2378" t="s">
        <v>2160</v>
      </c>
      <c r="C2378" t="s">
        <v>3</v>
      </c>
      <c r="D2378" t="s">
        <v>2197</v>
      </c>
      <c r="E2378" t="str">
        <f>_xlfn.XLOOKUP(D2378,Planilha2!A:A,Planilha2!B:B)</f>
        <v>CC Segurança</v>
      </c>
      <c r="F2378" s="2">
        <v>45373</v>
      </c>
      <c r="G2378" t="s">
        <v>2283</v>
      </c>
      <c r="H2378" s="10" t="s">
        <v>5744</v>
      </c>
      <c r="I2378" t="s">
        <v>2287</v>
      </c>
      <c r="J2378" t="s">
        <v>2288</v>
      </c>
      <c r="K2378" t="s">
        <v>1209</v>
      </c>
      <c r="L2378" t="str">
        <f t="shared" si="74"/>
        <v>Serviço</v>
      </c>
      <c r="M2378" t="s">
        <v>0</v>
      </c>
      <c r="N2378" t="s">
        <v>0</v>
      </c>
      <c r="O2378" t="s">
        <v>2165</v>
      </c>
      <c r="P2378">
        <v>1118</v>
      </c>
      <c r="Q2378" t="str">
        <f>_xlfn.XLOOKUP(P2378,Planilha1!$A$2:$A$3,Planilha1!$B$2:$B$3)</f>
        <v>Riocentro</v>
      </c>
      <c r="R2378" t="s">
        <v>0</v>
      </c>
      <c r="S2378" s="3">
        <v>1</v>
      </c>
      <c r="T2378" t="s">
        <v>10</v>
      </c>
      <c r="U2378" s="3">
        <v>1</v>
      </c>
      <c r="V2378" t="s">
        <v>10</v>
      </c>
      <c r="W2378" s="4">
        <v>4507.07</v>
      </c>
      <c r="X2378" s="17">
        <f t="shared" si="75"/>
        <v>4507.07</v>
      </c>
      <c r="Y2378" t="s">
        <v>11</v>
      </c>
      <c r="Z2378" s="3">
        <v>1</v>
      </c>
      <c r="AA2378" s="3">
        <v>0</v>
      </c>
      <c r="AB2378" s="3">
        <v>0</v>
      </c>
      <c r="AC2378" s="3">
        <v>1</v>
      </c>
      <c r="AD2378" s="4">
        <v>0</v>
      </c>
      <c r="AE2378" s="3">
        <v>1</v>
      </c>
      <c r="AF2378" s="4">
        <v>4507.07</v>
      </c>
      <c r="AG2378" s="3">
        <v>1</v>
      </c>
      <c r="AH2378" s="4">
        <v>0</v>
      </c>
      <c r="AI2378" s="4">
        <v>0</v>
      </c>
      <c r="AJ2378" s="4">
        <v>0</v>
      </c>
      <c r="AK2378" s="4">
        <v>0</v>
      </c>
      <c r="AL2378" t="s">
        <v>3563</v>
      </c>
      <c r="AM2378" t="s">
        <v>13</v>
      </c>
    </row>
    <row r="2379" spans="1:39" x14ac:dyDescent="0.25">
      <c r="A2379" t="s">
        <v>2189</v>
      </c>
      <c r="B2379" t="s">
        <v>2160</v>
      </c>
      <c r="C2379" t="s">
        <v>3</v>
      </c>
      <c r="D2379" t="s">
        <v>2197</v>
      </c>
      <c r="E2379" t="str">
        <f>_xlfn.XLOOKUP(D2379,Planilha2!A:A,Planilha2!B:B)</f>
        <v>CC Segurança</v>
      </c>
      <c r="F2379" s="2">
        <v>45373</v>
      </c>
      <c r="G2379" t="s">
        <v>2283</v>
      </c>
      <c r="H2379" s="10" t="s">
        <v>5744</v>
      </c>
      <c r="I2379" t="s">
        <v>2287</v>
      </c>
      <c r="J2379" t="s">
        <v>2288</v>
      </c>
      <c r="K2379" t="s">
        <v>1209</v>
      </c>
      <c r="L2379" t="str">
        <f t="shared" si="74"/>
        <v>Serviço</v>
      </c>
      <c r="M2379" t="s">
        <v>0</v>
      </c>
      <c r="N2379" t="s">
        <v>0</v>
      </c>
      <c r="O2379" t="s">
        <v>2165</v>
      </c>
      <c r="P2379">
        <v>1118</v>
      </c>
      <c r="Q2379" t="str">
        <f>_xlfn.XLOOKUP(P2379,Planilha1!$A$2:$A$3,Planilha1!$B$2:$B$3)</f>
        <v>Riocentro</v>
      </c>
      <c r="R2379" t="s">
        <v>0</v>
      </c>
      <c r="S2379" s="3">
        <v>1</v>
      </c>
      <c r="T2379" t="s">
        <v>10</v>
      </c>
      <c r="U2379" s="3">
        <v>1</v>
      </c>
      <c r="V2379" t="s">
        <v>10</v>
      </c>
      <c r="W2379" s="4">
        <v>1271.23</v>
      </c>
      <c r="X2379" s="17">
        <f t="shared" si="75"/>
        <v>1271.23</v>
      </c>
      <c r="Y2379" t="s">
        <v>11</v>
      </c>
      <c r="Z2379" s="3">
        <v>1</v>
      </c>
      <c r="AA2379" s="3">
        <v>0</v>
      </c>
      <c r="AB2379" s="3">
        <v>0</v>
      </c>
      <c r="AC2379" s="3">
        <v>1</v>
      </c>
      <c r="AD2379" s="4">
        <v>0</v>
      </c>
      <c r="AE2379" s="3">
        <v>1</v>
      </c>
      <c r="AF2379" s="4">
        <v>1271.23</v>
      </c>
      <c r="AG2379" s="3">
        <v>1</v>
      </c>
      <c r="AH2379" s="4">
        <v>0</v>
      </c>
      <c r="AI2379" s="4">
        <v>0</v>
      </c>
      <c r="AJ2379" s="4">
        <v>0</v>
      </c>
      <c r="AK2379" s="4">
        <v>0</v>
      </c>
      <c r="AL2379" t="s">
        <v>3563</v>
      </c>
      <c r="AM2379" t="s">
        <v>13</v>
      </c>
    </row>
    <row r="2380" spans="1:39" x14ac:dyDescent="0.25">
      <c r="A2380" t="s">
        <v>2193</v>
      </c>
      <c r="B2380" t="s">
        <v>2160</v>
      </c>
      <c r="C2380" t="s">
        <v>3</v>
      </c>
      <c r="D2380" t="s">
        <v>2197</v>
      </c>
      <c r="E2380" t="str">
        <f>_xlfn.XLOOKUP(D2380,Planilha2!A:A,Planilha2!B:B)</f>
        <v>CC Segurança</v>
      </c>
      <c r="F2380" s="2">
        <v>45373</v>
      </c>
      <c r="G2380" t="s">
        <v>2283</v>
      </c>
      <c r="H2380" s="10" t="s">
        <v>5744</v>
      </c>
      <c r="I2380" t="s">
        <v>2287</v>
      </c>
      <c r="J2380" t="s">
        <v>2288</v>
      </c>
      <c r="K2380" t="s">
        <v>1209</v>
      </c>
      <c r="L2380" t="str">
        <f t="shared" si="74"/>
        <v>Serviço</v>
      </c>
      <c r="M2380" t="s">
        <v>0</v>
      </c>
      <c r="N2380" t="s">
        <v>0</v>
      </c>
      <c r="O2380" t="s">
        <v>2165</v>
      </c>
      <c r="P2380">
        <v>1118</v>
      </c>
      <c r="Q2380" t="str">
        <f>_xlfn.XLOOKUP(P2380,Planilha1!$A$2:$A$3,Planilha1!$B$2:$B$3)</f>
        <v>Riocentro</v>
      </c>
      <c r="R2380" t="s">
        <v>0</v>
      </c>
      <c r="S2380" s="3">
        <v>1</v>
      </c>
      <c r="T2380" t="s">
        <v>10</v>
      </c>
      <c r="U2380" s="3">
        <v>1</v>
      </c>
      <c r="V2380" t="s">
        <v>10</v>
      </c>
      <c r="W2380" s="4">
        <v>4507.07</v>
      </c>
      <c r="X2380" s="17">
        <f t="shared" si="75"/>
        <v>4507.07</v>
      </c>
      <c r="Y2380" t="s">
        <v>11</v>
      </c>
      <c r="Z2380" s="3">
        <v>1</v>
      </c>
      <c r="AA2380" s="3">
        <v>0</v>
      </c>
      <c r="AB2380" s="3">
        <v>0</v>
      </c>
      <c r="AC2380" s="3">
        <v>1</v>
      </c>
      <c r="AD2380" s="4">
        <v>0</v>
      </c>
      <c r="AE2380" s="3">
        <v>1</v>
      </c>
      <c r="AF2380" s="4">
        <v>4507.07</v>
      </c>
      <c r="AG2380" s="3">
        <v>1</v>
      </c>
      <c r="AH2380" s="4">
        <v>0</v>
      </c>
      <c r="AI2380" s="4">
        <v>0</v>
      </c>
      <c r="AJ2380" s="4">
        <v>0</v>
      </c>
      <c r="AK2380" s="4">
        <v>0</v>
      </c>
      <c r="AL2380" t="s">
        <v>3563</v>
      </c>
      <c r="AM2380" t="s">
        <v>13</v>
      </c>
    </row>
    <row r="2381" spans="1:39" x14ac:dyDescent="0.25">
      <c r="A2381" t="s">
        <v>2194</v>
      </c>
      <c r="B2381" t="s">
        <v>2160</v>
      </c>
      <c r="C2381" t="s">
        <v>3</v>
      </c>
      <c r="D2381" t="s">
        <v>2197</v>
      </c>
      <c r="E2381" t="str">
        <f>_xlfn.XLOOKUP(D2381,Planilha2!A:A,Planilha2!B:B)</f>
        <v>CC Segurança</v>
      </c>
      <c r="F2381" s="2">
        <v>45373</v>
      </c>
      <c r="G2381" t="s">
        <v>2283</v>
      </c>
      <c r="H2381" s="10" t="s">
        <v>5744</v>
      </c>
      <c r="I2381" t="s">
        <v>2287</v>
      </c>
      <c r="J2381" t="s">
        <v>2288</v>
      </c>
      <c r="K2381" t="s">
        <v>1209</v>
      </c>
      <c r="L2381" t="str">
        <f t="shared" si="74"/>
        <v>Serviço</v>
      </c>
      <c r="M2381" t="s">
        <v>0</v>
      </c>
      <c r="N2381" t="s">
        <v>0</v>
      </c>
      <c r="O2381" t="s">
        <v>2165</v>
      </c>
      <c r="P2381">
        <v>1118</v>
      </c>
      <c r="Q2381" t="str">
        <f>_xlfn.XLOOKUP(P2381,Planilha1!$A$2:$A$3,Planilha1!$B$2:$B$3)</f>
        <v>Riocentro</v>
      </c>
      <c r="R2381" t="s">
        <v>0</v>
      </c>
      <c r="S2381" s="3">
        <v>1</v>
      </c>
      <c r="T2381" t="s">
        <v>10</v>
      </c>
      <c r="U2381" s="3">
        <v>1</v>
      </c>
      <c r="V2381" t="s">
        <v>10</v>
      </c>
      <c r="W2381" s="4">
        <v>1271.23</v>
      </c>
      <c r="X2381" s="17">
        <f t="shared" si="75"/>
        <v>1271.23</v>
      </c>
      <c r="Y2381" t="s">
        <v>11</v>
      </c>
      <c r="Z2381" s="3">
        <v>1</v>
      </c>
      <c r="AA2381" s="3">
        <v>0</v>
      </c>
      <c r="AB2381" s="3">
        <v>0</v>
      </c>
      <c r="AC2381" s="3">
        <v>1</v>
      </c>
      <c r="AD2381" s="4">
        <v>0</v>
      </c>
      <c r="AE2381" s="3">
        <v>1</v>
      </c>
      <c r="AF2381" s="4">
        <v>1271.23</v>
      </c>
      <c r="AG2381" s="3">
        <v>1</v>
      </c>
      <c r="AH2381" s="4">
        <v>0</v>
      </c>
      <c r="AI2381" s="4">
        <v>0</v>
      </c>
      <c r="AJ2381" s="4">
        <v>0</v>
      </c>
      <c r="AK2381" s="4">
        <v>0</v>
      </c>
      <c r="AL2381" t="s">
        <v>3563</v>
      </c>
      <c r="AM2381" t="s">
        <v>13</v>
      </c>
    </row>
    <row r="2382" spans="1:39" x14ac:dyDescent="0.25">
      <c r="A2382" t="s">
        <v>2195</v>
      </c>
      <c r="B2382" t="s">
        <v>2160</v>
      </c>
      <c r="C2382" t="s">
        <v>3</v>
      </c>
      <c r="D2382" t="s">
        <v>2197</v>
      </c>
      <c r="E2382" t="str">
        <f>_xlfn.XLOOKUP(D2382,Planilha2!A:A,Planilha2!B:B)</f>
        <v>CC Segurança</v>
      </c>
      <c r="F2382" s="2">
        <v>45373</v>
      </c>
      <c r="G2382" t="s">
        <v>2283</v>
      </c>
      <c r="H2382" s="10" t="s">
        <v>5744</v>
      </c>
      <c r="I2382" t="s">
        <v>2287</v>
      </c>
      <c r="J2382" t="s">
        <v>2288</v>
      </c>
      <c r="K2382" t="s">
        <v>1209</v>
      </c>
      <c r="L2382" t="str">
        <f t="shared" si="74"/>
        <v>Serviço</v>
      </c>
      <c r="M2382" t="s">
        <v>0</v>
      </c>
      <c r="N2382" t="s">
        <v>0</v>
      </c>
      <c r="O2382" t="s">
        <v>2165</v>
      </c>
      <c r="P2382">
        <v>1118</v>
      </c>
      <c r="Q2382" t="str">
        <f>_xlfn.XLOOKUP(P2382,Planilha1!$A$2:$A$3,Planilha1!$B$2:$B$3)</f>
        <v>Riocentro</v>
      </c>
      <c r="R2382" t="s">
        <v>0</v>
      </c>
      <c r="S2382" s="3">
        <v>1</v>
      </c>
      <c r="T2382" t="s">
        <v>10</v>
      </c>
      <c r="U2382" s="3">
        <v>1</v>
      </c>
      <c r="V2382" t="s">
        <v>10</v>
      </c>
      <c r="W2382" s="4">
        <v>4507.07</v>
      </c>
      <c r="X2382" s="17">
        <f t="shared" si="75"/>
        <v>4507.07</v>
      </c>
      <c r="Y2382" t="s">
        <v>11</v>
      </c>
      <c r="Z2382" s="3">
        <v>1</v>
      </c>
      <c r="AA2382" s="3">
        <v>0</v>
      </c>
      <c r="AB2382" s="3">
        <v>0</v>
      </c>
      <c r="AC2382" s="3">
        <v>1</v>
      </c>
      <c r="AD2382" s="4">
        <v>0</v>
      </c>
      <c r="AE2382" s="3">
        <v>1</v>
      </c>
      <c r="AF2382" s="4">
        <v>4507.07</v>
      </c>
      <c r="AG2382" s="3">
        <v>1</v>
      </c>
      <c r="AH2382" s="4">
        <v>0</v>
      </c>
      <c r="AI2382" s="4">
        <v>0</v>
      </c>
      <c r="AJ2382" s="4">
        <v>0</v>
      </c>
      <c r="AK2382" s="4">
        <v>0</v>
      </c>
      <c r="AL2382" t="s">
        <v>3563</v>
      </c>
      <c r="AM2382" t="s">
        <v>13</v>
      </c>
    </row>
    <row r="2383" spans="1:39" x14ac:dyDescent="0.25">
      <c r="A2383" t="s">
        <v>2196</v>
      </c>
      <c r="B2383" t="s">
        <v>2160</v>
      </c>
      <c r="C2383" t="s">
        <v>3</v>
      </c>
      <c r="D2383" t="s">
        <v>2197</v>
      </c>
      <c r="E2383" t="str">
        <f>_xlfn.XLOOKUP(D2383,Planilha2!A:A,Planilha2!B:B)</f>
        <v>CC Segurança</v>
      </c>
      <c r="F2383" s="2">
        <v>45373</v>
      </c>
      <c r="G2383" t="s">
        <v>2283</v>
      </c>
      <c r="H2383" s="10" t="s">
        <v>5744</v>
      </c>
      <c r="I2383" t="s">
        <v>2287</v>
      </c>
      <c r="J2383" t="s">
        <v>2288</v>
      </c>
      <c r="K2383" t="s">
        <v>1209</v>
      </c>
      <c r="L2383" t="str">
        <f t="shared" si="74"/>
        <v>Serviço</v>
      </c>
      <c r="M2383" t="s">
        <v>0</v>
      </c>
      <c r="N2383" t="s">
        <v>0</v>
      </c>
      <c r="O2383" t="s">
        <v>2165</v>
      </c>
      <c r="P2383">
        <v>1118</v>
      </c>
      <c r="Q2383" t="str">
        <f>_xlfn.XLOOKUP(P2383,Planilha1!$A$2:$A$3,Planilha1!$B$2:$B$3)</f>
        <v>Riocentro</v>
      </c>
      <c r="R2383" t="s">
        <v>0</v>
      </c>
      <c r="S2383" s="3">
        <v>1</v>
      </c>
      <c r="T2383" t="s">
        <v>10</v>
      </c>
      <c r="U2383" s="3">
        <v>1</v>
      </c>
      <c r="V2383" t="s">
        <v>10</v>
      </c>
      <c r="W2383" s="4">
        <v>1271.23</v>
      </c>
      <c r="X2383" s="17">
        <f t="shared" si="75"/>
        <v>1271.23</v>
      </c>
      <c r="Y2383" t="s">
        <v>11</v>
      </c>
      <c r="Z2383" s="3">
        <v>1</v>
      </c>
      <c r="AA2383" s="3">
        <v>0</v>
      </c>
      <c r="AB2383" s="3">
        <v>0</v>
      </c>
      <c r="AC2383" s="3">
        <v>1</v>
      </c>
      <c r="AD2383" s="4">
        <v>0</v>
      </c>
      <c r="AE2383" s="3">
        <v>1</v>
      </c>
      <c r="AF2383" s="4">
        <v>1271.23</v>
      </c>
      <c r="AG2383" s="3">
        <v>1</v>
      </c>
      <c r="AH2383" s="4">
        <v>0</v>
      </c>
      <c r="AI2383" s="4">
        <v>0</v>
      </c>
      <c r="AJ2383" s="4">
        <v>0</v>
      </c>
      <c r="AK2383" s="4">
        <v>0</v>
      </c>
      <c r="AL2383" t="s">
        <v>3563</v>
      </c>
      <c r="AM2383" t="s">
        <v>13</v>
      </c>
    </row>
    <row r="2384" spans="1:39" x14ac:dyDescent="0.25">
      <c r="A2384" t="s">
        <v>2204</v>
      </c>
      <c r="B2384" t="s">
        <v>2160</v>
      </c>
      <c r="C2384" t="s">
        <v>3</v>
      </c>
      <c r="D2384" t="s">
        <v>2197</v>
      </c>
      <c r="E2384" t="str">
        <f>_xlfn.XLOOKUP(D2384,Planilha2!A:A,Planilha2!B:B)</f>
        <v>CC Segurança</v>
      </c>
      <c r="F2384" s="2">
        <v>45373</v>
      </c>
      <c r="G2384" t="s">
        <v>2283</v>
      </c>
      <c r="H2384" s="10" t="s">
        <v>5744</v>
      </c>
      <c r="I2384" t="s">
        <v>2287</v>
      </c>
      <c r="J2384" t="s">
        <v>2288</v>
      </c>
      <c r="K2384" t="s">
        <v>1209</v>
      </c>
      <c r="L2384" t="str">
        <f t="shared" si="74"/>
        <v>Serviço</v>
      </c>
      <c r="M2384" t="s">
        <v>0</v>
      </c>
      <c r="N2384" t="s">
        <v>0</v>
      </c>
      <c r="O2384" t="s">
        <v>2165</v>
      </c>
      <c r="P2384">
        <v>1118</v>
      </c>
      <c r="Q2384" t="str">
        <f>_xlfn.XLOOKUP(P2384,Planilha1!$A$2:$A$3,Planilha1!$B$2:$B$3)</f>
        <v>Riocentro</v>
      </c>
      <c r="R2384" t="s">
        <v>0</v>
      </c>
      <c r="S2384" s="3">
        <v>1</v>
      </c>
      <c r="T2384" t="s">
        <v>10</v>
      </c>
      <c r="U2384" s="3">
        <v>1</v>
      </c>
      <c r="V2384" t="s">
        <v>10</v>
      </c>
      <c r="W2384" s="4">
        <v>4507.07</v>
      </c>
      <c r="X2384" s="17">
        <f t="shared" si="75"/>
        <v>4507.07</v>
      </c>
      <c r="Y2384" t="s">
        <v>11</v>
      </c>
      <c r="Z2384" s="3">
        <v>1</v>
      </c>
      <c r="AA2384" s="3">
        <v>0</v>
      </c>
      <c r="AB2384" s="3">
        <v>0</v>
      </c>
      <c r="AC2384" s="3">
        <v>1</v>
      </c>
      <c r="AD2384" s="4">
        <v>0</v>
      </c>
      <c r="AE2384" s="3">
        <v>1</v>
      </c>
      <c r="AF2384" s="4">
        <v>4507.07</v>
      </c>
      <c r="AG2384" s="3">
        <v>1</v>
      </c>
      <c r="AH2384" s="4">
        <v>0</v>
      </c>
      <c r="AI2384" s="4">
        <v>0</v>
      </c>
      <c r="AJ2384" s="4">
        <v>0</v>
      </c>
      <c r="AK2384" s="4">
        <v>0</v>
      </c>
      <c r="AL2384" t="s">
        <v>3563</v>
      </c>
      <c r="AM2384" t="s">
        <v>13</v>
      </c>
    </row>
    <row r="2385" spans="1:39" x14ac:dyDescent="0.25">
      <c r="A2385" t="s">
        <v>2205</v>
      </c>
      <c r="B2385" t="s">
        <v>2160</v>
      </c>
      <c r="C2385" t="s">
        <v>3</v>
      </c>
      <c r="D2385" t="s">
        <v>2197</v>
      </c>
      <c r="E2385" t="str">
        <f>_xlfn.XLOOKUP(D2385,Planilha2!A:A,Planilha2!B:B)</f>
        <v>CC Segurança</v>
      </c>
      <c r="F2385" s="2">
        <v>45373</v>
      </c>
      <c r="G2385" t="s">
        <v>2283</v>
      </c>
      <c r="H2385" s="10" t="s">
        <v>5744</v>
      </c>
      <c r="I2385" t="s">
        <v>2287</v>
      </c>
      <c r="J2385" t="s">
        <v>2288</v>
      </c>
      <c r="K2385" t="s">
        <v>1209</v>
      </c>
      <c r="L2385" t="str">
        <f t="shared" si="74"/>
        <v>Serviço</v>
      </c>
      <c r="M2385" t="s">
        <v>0</v>
      </c>
      <c r="N2385" t="s">
        <v>0</v>
      </c>
      <c r="O2385" t="s">
        <v>2165</v>
      </c>
      <c r="P2385">
        <v>1118</v>
      </c>
      <c r="Q2385" t="str">
        <f>_xlfn.XLOOKUP(P2385,Planilha1!$A$2:$A$3,Planilha1!$B$2:$B$3)</f>
        <v>Riocentro</v>
      </c>
      <c r="R2385" t="s">
        <v>0</v>
      </c>
      <c r="S2385" s="3">
        <v>1</v>
      </c>
      <c r="T2385" t="s">
        <v>10</v>
      </c>
      <c r="U2385" s="3">
        <v>1</v>
      </c>
      <c r="V2385" t="s">
        <v>10</v>
      </c>
      <c r="W2385" s="4">
        <v>1271.23</v>
      </c>
      <c r="X2385" s="17">
        <f t="shared" si="75"/>
        <v>1271.23</v>
      </c>
      <c r="Y2385" t="s">
        <v>11</v>
      </c>
      <c r="Z2385" s="3">
        <v>1</v>
      </c>
      <c r="AA2385" s="3">
        <v>0</v>
      </c>
      <c r="AB2385" s="3">
        <v>0</v>
      </c>
      <c r="AC2385" s="3">
        <v>1</v>
      </c>
      <c r="AD2385" s="4">
        <v>0</v>
      </c>
      <c r="AE2385" s="3">
        <v>1</v>
      </c>
      <c r="AF2385" s="4">
        <v>1271.23</v>
      </c>
      <c r="AG2385" s="3">
        <v>1</v>
      </c>
      <c r="AH2385" s="4">
        <v>0</v>
      </c>
      <c r="AI2385" s="4">
        <v>0</v>
      </c>
      <c r="AJ2385" s="4">
        <v>0</v>
      </c>
      <c r="AK2385" s="4">
        <v>0</v>
      </c>
      <c r="AL2385" t="s">
        <v>3563</v>
      </c>
      <c r="AM2385" t="s">
        <v>13</v>
      </c>
    </row>
    <row r="2386" spans="1:39" x14ac:dyDescent="0.25">
      <c r="A2386" t="s">
        <v>2206</v>
      </c>
      <c r="B2386" t="s">
        <v>2160</v>
      </c>
      <c r="C2386" t="s">
        <v>3</v>
      </c>
      <c r="D2386" t="s">
        <v>2197</v>
      </c>
      <c r="E2386" t="str">
        <f>_xlfn.XLOOKUP(D2386,Planilha2!A:A,Planilha2!B:B)</f>
        <v>CC Segurança</v>
      </c>
      <c r="F2386" s="2">
        <v>45373</v>
      </c>
      <c r="G2386" t="s">
        <v>2283</v>
      </c>
      <c r="H2386" s="10" t="s">
        <v>5744</v>
      </c>
      <c r="I2386" t="s">
        <v>2287</v>
      </c>
      <c r="J2386" t="s">
        <v>2288</v>
      </c>
      <c r="K2386" t="s">
        <v>1209</v>
      </c>
      <c r="L2386" t="str">
        <f t="shared" si="74"/>
        <v>Serviço</v>
      </c>
      <c r="M2386" t="s">
        <v>0</v>
      </c>
      <c r="N2386" t="s">
        <v>0</v>
      </c>
      <c r="O2386" t="s">
        <v>2165</v>
      </c>
      <c r="P2386">
        <v>1118</v>
      </c>
      <c r="Q2386" t="str">
        <f>_xlfn.XLOOKUP(P2386,Planilha1!$A$2:$A$3,Planilha1!$B$2:$B$3)</f>
        <v>Riocentro</v>
      </c>
      <c r="R2386" t="s">
        <v>0</v>
      </c>
      <c r="S2386" s="3">
        <v>1</v>
      </c>
      <c r="T2386" t="s">
        <v>10</v>
      </c>
      <c r="U2386" s="3">
        <v>1</v>
      </c>
      <c r="V2386" t="s">
        <v>10</v>
      </c>
      <c r="W2386" s="4">
        <v>4507.07</v>
      </c>
      <c r="X2386" s="17">
        <f t="shared" si="75"/>
        <v>4507.07</v>
      </c>
      <c r="Y2386" t="s">
        <v>11</v>
      </c>
      <c r="Z2386" s="3">
        <v>1</v>
      </c>
      <c r="AA2386" s="3">
        <v>0</v>
      </c>
      <c r="AB2386" s="3">
        <v>0</v>
      </c>
      <c r="AC2386" s="3">
        <v>1</v>
      </c>
      <c r="AD2386" s="4">
        <v>0</v>
      </c>
      <c r="AE2386" s="3">
        <v>1</v>
      </c>
      <c r="AF2386" s="4">
        <v>4507.07</v>
      </c>
      <c r="AG2386" s="3">
        <v>1</v>
      </c>
      <c r="AH2386" s="4">
        <v>0</v>
      </c>
      <c r="AI2386" s="4">
        <v>0</v>
      </c>
      <c r="AJ2386" s="4">
        <v>0</v>
      </c>
      <c r="AK2386" s="4">
        <v>0</v>
      </c>
      <c r="AL2386" t="s">
        <v>3563</v>
      </c>
      <c r="AM2386" t="s">
        <v>13</v>
      </c>
    </row>
    <row r="2387" spans="1:39" x14ac:dyDescent="0.25">
      <c r="A2387" t="s">
        <v>2207</v>
      </c>
      <c r="B2387" t="s">
        <v>2160</v>
      </c>
      <c r="C2387" t="s">
        <v>3</v>
      </c>
      <c r="D2387" t="s">
        <v>2197</v>
      </c>
      <c r="E2387" t="str">
        <f>_xlfn.XLOOKUP(D2387,Planilha2!A:A,Planilha2!B:B)</f>
        <v>CC Segurança</v>
      </c>
      <c r="F2387" s="2">
        <v>45373</v>
      </c>
      <c r="G2387" t="s">
        <v>2283</v>
      </c>
      <c r="H2387" s="10" t="s">
        <v>5744</v>
      </c>
      <c r="I2387" t="s">
        <v>2287</v>
      </c>
      <c r="J2387" t="s">
        <v>2288</v>
      </c>
      <c r="K2387" t="s">
        <v>1209</v>
      </c>
      <c r="L2387" t="str">
        <f t="shared" si="74"/>
        <v>Serviço</v>
      </c>
      <c r="M2387" t="s">
        <v>0</v>
      </c>
      <c r="N2387" t="s">
        <v>0</v>
      </c>
      <c r="O2387" t="s">
        <v>2165</v>
      </c>
      <c r="P2387">
        <v>1118</v>
      </c>
      <c r="Q2387" t="str">
        <f>_xlfn.XLOOKUP(P2387,Planilha1!$A$2:$A$3,Planilha1!$B$2:$B$3)</f>
        <v>Riocentro</v>
      </c>
      <c r="R2387" t="s">
        <v>0</v>
      </c>
      <c r="S2387" s="3">
        <v>1</v>
      </c>
      <c r="T2387" t="s">
        <v>10</v>
      </c>
      <c r="U2387" s="3">
        <v>1</v>
      </c>
      <c r="V2387" t="s">
        <v>10</v>
      </c>
      <c r="W2387" s="4">
        <v>1271.23</v>
      </c>
      <c r="X2387" s="17">
        <f t="shared" si="75"/>
        <v>1271.23</v>
      </c>
      <c r="Y2387" t="s">
        <v>11</v>
      </c>
      <c r="Z2387" s="3">
        <v>1</v>
      </c>
      <c r="AA2387" s="3">
        <v>0</v>
      </c>
      <c r="AB2387" s="3">
        <v>0</v>
      </c>
      <c r="AC2387" s="3">
        <v>1</v>
      </c>
      <c r="AD2387" s="4">
        <v>0</v>
      </c>
      <c r="AE2387" s="3">
        <v>1</v>
      </c>
      <c r="AF2387" s="4">
        <v>1271.23</v>
      </c>
      <c r="AG2387" s="3">
        <v>1</v>
      </c>
      <c r="AH2387" s="4">
        <v>0</v>
      </c>
      <c r="AI2387" s="4">
        <v>0</v>
      </c>
      <c r="AJ2387" s="4">
        <v>0</v>
      </c>
      <c r="AK2387" s="4">
        <v>0</v>
      </c>
      <c r="AL2387" t="s">
        <v>3563</v>
      </c>
      <c r="AM2387" t="s">
        <v>13</v>
      </c>
    </row>
    <row r="2388" spans="1:39" x14ac:dyDescent="0.25">
      <c r="A2388" t="s">
        <v>2208</v>
      </c>
      <c r="B2388" t="s">
        <v>2160</v>
      </c>
      <c r="C2388" t="s">
        <v>3</v>
      </c>
      <c r="D2388" t="s">
        <v>2197</v>
      </c>
      <c r="E2388" t="str">
        <f>_xlfn.XLOOKUP(D2388,Planilha2!A:A,Planilha2!B:B)</f>
        <v>CC Segurança</v>
      </c>
      <c r="F2388" s="2">
        <v>45373</v>
      </c>
      <c r="G2388" t="s">
        <v>2283</v>
      </c>
      <c r="H2388" s="10" t="s">
        <v>5744</v>
      </c>
      <c r="I2388" t="s">
        <v>2287</v>
      </c>
      <c r="J2388" t="s">
        <v>2288</v>
      </c>
      <c r="K2388" t="s">
        <v>1209</v>
      </c>
      <c r="L2388" t="str">
        <f t="shared" si="74"/>
        <v>Serviço</v>
      </c>
      <c r="M2388" t="s">
        <v>0</v>
      </c>
      <c r="N2388" t="s">
        <v>0</v>
      </c>
      <c r="O2388" t="s">
        <v>2165</v>
      </c>
      <c r="P2388">
        <v>1118</v>
      </c>
      <c r="Q2388" t="str">
        <f>_xlfn.XLOOKUP(P2388,Planilha1!$A$2:$A$3,Planilha1!$B$2:$B$3)</f>
        <v>Riocentro</v>
      </c>
      <c r="R2388" t="s">
        <v>0</v>
      </c>
      <c r="S2388" s="3">
        <v>1</v>
      </c>
      <c r="T2388" t="s">
        <v>10</v>
      </c>
      <c r="U2388" s="3">
        <v>1</v>
      </c>
      <c r="V2388" t="s">
        <v>10</v>
      </c>
      <c r="W2388" s="4">
        <v>4507.07</v>
      </c>
      <c r="X2388" s="17">
        <f t="shared" si="75"/>
        <v>4507.07</v>
      </c>
      <c r="Y2388" t="s">
        <v>11</v>
      </c>
      <c r="Z2388" s="3">
        <v>1</v>
      </c>
      <c r="AA2388" s="3">
        <v>0</v>
      </c>
      <c r="AB2388" s="3">
        <v>0</v>
      </c>
      <c r="AC2388" s="3">
        <v>1</v>
      </c>
      <c r="AD2388" s="4">
        <v>0</v>
      </c>
      <c r="AE2388" s="3">
        <v>1</v>
      </c>
      <c r="AF2388" s="4">
        <v>4507.07</v>
      </c>
      <c r="AG2388" s="3">
        <v>1</v>
      </c>
      <c r="AH2388" s="4">
        <v>0</v>
      </c>
      <c r="AI2388" s="4">
        <v>0</v>
      </c>
      <c r="AJ2388" s="4">
        <v>0</v>
      </c>
      <c r="AK2388" s="4">
        <v>0</v>
      </c>
      <c r="AL2388" t="s">
        <v>3563</v>
      </c>
      <c r="AM2388" t="s">
        <v>13</v>
      </c>
    </row>
    <row r="2389" spans="1:39" x14ac:dyDescent="0.25">
      <c r="A2389" t="s">
        <v>2209</v>
      </c>
      <c r="B2389" t="s">
        <v>2160</v>
      </c>
      <c r="C2389" t="s">
        <v>3</v>
      </c>
      <c r="D2389" t="s">
        <v>2197</v>
      </c>
      <c r="E2389" t="str">
        <f>_xlfn.XLOOKUP(D2389,Planilha2!A:A,Planilha2!B:B)</f>
        <v>CC Segurança</v>
      </c>
      <c r="F2389" s="2">
        <v>45373</v>
      </c>
      <c r="G2389" t="s">
        <v>2283</v>
      </c>
      <c r="H2389" s="10" t="s">
        <v>5744</v>
      </c>
      <c r="I2389" t="s">
        <v>2287</v>
      </c>
      <c r="J2389" t="s">
        <v>2288</v>
      </c>
      <c r="K2389" t="s">
        <v>1209</v>
      </c>
      <c r="L2389" t="str">
        <f t="shared" si="74"/>
        <v>Serviço</v>
      </c>
      <c r="M2389" t="s">
        <v>0</v>
      </c>
      <c r="N2389" t="s">
        <v>0</v>
      </c>
      <c r="O2389" t="s">
        <v>2165</v>
      </c>
      <c r="P2389">
        <v>1118</v>
      </c>
      <c r="Q2389" t="str">
        <f>_xlfn.XLOOKUP(P2389,Planilha1!$A$2:$A$3,Planilha1!$B$2:$B$3)</f>
        <v>Riocentro</v>
      </c>
      <c r="R2389" t="s">
        <v>0</v>
      </c>
      <c r="S2389" s="3">
        <v>1</v>
      </c>
      <c r="T2389" t="s">
        <v>10</v>
      </c>
      <c r="U2389" s="3">
        <v>1</v>
      </c>
      <c r="V2389" t="s">
        <v>10</v>
      </c>
      <c r="W2389" s="4">
        <v>1271.23</v>
      </c>
      <c r="X2389" s="17">
        <f t="shared" si="75"/>
        <v>1271.23</v>
      </c>
      <c r="Y2389" t="s">
        <v>11</v>
      </c>
      <c r="Z2389" s="3">
        <v>1</v>
      </c>
      <c r="AA2389" s="3">
        <v>0</v>
      </c>
      <c r="AB2389" s="3">
        <v>0</v>
      </c>
      <c r="AC2389" s="3">
        <v>1</v>
      </c>
      <c r="AD2389" s="4">
        <v>0</v>
      </c>
      <c r="AE2389" s="3">
        <v>1</v>
      </c>
      <c r="AF2389" s="4">
        <v>1271.23</v>
      </c>
      <c r="AG2389" s="3">
        <v>1</v>
      </c>
      <c r="AH2389" s="4">
        <v>0</v>
      </c>
      <c r="AI2389" s="4">
        <v>0</v>
      </c>
      <c r="AJ2389" s="4">
        <v>0</v>
      </c>
      <c r="AK2389" s="4">
        <v>0</v>
      </c>
      <c r="AL2389" t="s">
        <v>3563</v>
      </c>
      <c r="AM2389" t="s">
        <v>13</v>
      </c>
    </row>
    <row r="2390" spans="1:39" x14ac:dyDescent="0.25">
      <c r="A2390" t="s">
        <v>2210</v>
      </c>
      <c r="B2390" t="s">
        <v>2160</v>
      </c>
      <c r="C2390" t="s">
        <v>3</v>
      </c>
      <c r="D2390" t="s">
        <v>2197</v>
      </c>
      <c r="E2390" t="str">
        <f>_xlfn.XLOOKUP(D2390,Planilha2!A:A,Planilha2!B:B)</f>
        <v>CC Segurança</v>
      </c>
      <c r="F2390" s="2">
        <v>45373</v>
      </c>
      <c r="G2390" t="s">
        <v>2283</v>
      </c>
      <c r="H2390" s="10" t="s">
        <v>5744</v>
      </c>
      <c r="I2390" t="s">
        <v>2287</v>
      </c>
      <c r="J2390" t="s">
        <v>2288</v>
      </c>
      <c r="K2390" t="s">
        <v>1209</v>
      </c>
      <c r="L2390" t="str">
        <f t="shared" si="74"/>
        <v>Serviço</v>
      </c>
      <c r="M2390" t="s">
        <v>0</v>
      </c>
      <c r="N2390" t="s">
        <v>0</v>
      </c>
      <c r="O2390" t="s">
        <v>2165</v>
      </c>
      <c r="P2390">
        <v>1118</v>
      </c>
      <c r="Q2390" t="str">
        <f>_xlfn.XLOOKUP(P2390,Planilha1!$A$2:$A$3,Planilha1!$B$2:$B$3)</f>
        <v>Riocentro</v>
      </c>
      <c r="R2390" t="s">
        <v>0</v>
      </c>
      <c r="S2390" s="3">
        <v>1</v>
      </c>
      <c r="T2390" t="s">
        <v>10</v>
      </c>
      <c r="U2390" s="3">
        <v>1</v>
      </c>
      <c r="V2390" t="s">
        <v>10</v>
      </c>
      <c r="W2390" s="4">
        <v>4507.07</v>
      </c>
      <c r="X2390" s="17">
        <f t="shared" si="75"/>
        <v>4507.07</v>
      </c>
      <c r="Y2390" t="s">
        <v>11</v>
      </c>
      <c r="Z2390" s="3">
        <v>1</v>
      </c>
      <c r="AA2390" s="3">
        <v>0</v>
      </c>
      <c r="AB2390" s="3">
        <v>0</v>
      </c>
      <c r="AC2390" s="3">
        <v>1</v>
      </c>
      <c r="AD2390" s="4">
        <v>0</v>
      </c>
      <c r="AE2390" s="3">
        <v>1</v>
      </c>
      <c r="AF2390" s="4">
        <v>4507.07</v>
      </c>
      <c r="AG2390" s="3">
        <v>1</v>
      </c>
      <c r="AH2390" s="4">
        <v>0</v>
      </c>
      <c r="AI2390" s="4">
        <v>0</v>
      </c>
      <c r="AJ2390" s="4">
        <v>0</v>
      </c>
      <c r="AK2390" s="4">
        <v>0</v>
      </c>
      <c r="AL2390" t="s">
        <v>3563</v>
      </c>
      <c r="AM2390" t="s">
        <v>13</v>
      </c>
    </row>
    <row r="2391" spans="1:39" x14ac:dyDescent="0.25">
      <c r="A2391" t="s">
        <v>2211</v>
      </c>
      <c r="B2391" t="s">
        <v>2160</v>
      </c>
      <c r="C2391" t="s">
        <v>3</v>
      </c>
      <c r="D2391" t="s">
        <v>2197</v>
      </c>
      <c r="E2391" t="str">
        <f>_xlfn.XLOOKUP(D2391,Planilha2!A:A,Planilha2!B:B)</f>
        <v>CC Segurança</v>
      </c>
      <c r="F2391" s="2">
        <v>45373</v>
      </c>
      <c r="G2391" t="s">
        <v>2283</v>
      </c>
      <c r="H2391" s="10" t="s">
        <v>5744</v>
      </c>
      <c r="I2391" t="s">
        <v>2287</v>
      </c>
      <c r="J2391" t="s">
        <v>2288</v>
      </c>
      <c r="K2391" t="s">
        <v>1209</v>
      </c>
      <c r="L2391" t="str">
        <f t="shared" si="74"/>
        <v>Serviço</v>
      </c>
      <c r="M2391" t="s">
        <v>0</v>
      </c>
      <c r="N2391" t="s">
        <v>0</v>
      </c>
      <c r="O2391" t="s">
        <v>2165</v>
      </c>
      <c r="P2391">
        <v>1118</v>
      </c>
      <c r="Q2391" t="str">
        <f>_xlfn.XLOOKUP(P2391,Planilha1!$A$2:$A$3,Planilha1!$B$2:$B$3)</f>
        <v>Riocentro</v>
      </c>
      <c r="R2391" t="s">
        <v>0</v>
      </c>
      <c r="S2391" s="3">
        <v>1</v>
      </c>
      <c r="T2391" t="s">
        <v>10</v>
      </c>
      <c r="U2391" s="3">
        <v>1</v>
      </c>
      <c r="V2391" t="s">
        <v>10</v>
      </c>
      <c r="W2391" s="4">
        <v>1271.23</v>
      </c>
      <c r="X2391" s="17">
        <f t="shared" si="75"/>
        <v>1271.23</v>
      </c>
      <c r="Y2391" t="s">
        <v>11</v>
      </c>
      <c r="Z2391" s="3">
        <v>1</v>
      </c>
      <c r="AA2391" s="3">
        <v>0</v>
      </c>
      <c r="AB2391" s="3">
        <v>0</v>
      </c>
      <c r="AC2391" s="3">
        <v>1</v>
      </c>
      <c r="AD2391" s="4">
        <v>0</v>
      </c>
      <c r="AE2391" s="3">
        <v>1</v>
      </c>
      <c r="AF2391" s="4">
        <v>1271.23</v>
      </c>
      <c r="AG2391" s="3">
        <v>1</v>
      </c>
      <c r="AH2391" s="4">
        <v>0</v>
      </c>
      <c r="AI2391" s="4">
        <v>0</v>
      </c>
      <c r="AJ2391" s="4">
        <v>0</v>
      </c>
      <c r="AK2391" s="4">
        <v>0</v>
      </c>
      <c r="AL2391" t="s">
        <v>3563</v>
      </c>
      <c r="AM2391" t="s">
        <v>13</v>
      </c>
    </row>
    <row r="2392" spans="1:39" x14ac:dyDescent="0.25">
      <c r="A2392" t="s">
        <v>2212</v>
      </c>
      <c r="B2392" t="s">
        <v>2160</v>
      </c>
      <c r="C2392" t="s">
        <v>3</v>
      </c>
      <c r="D2392" t="s">
        <v>2197</v>
      </c>
      <c r="E2392" t="str">
        <f>_xlfn.XLOOKUP(D2392,Planilha2!A:A,Planilha2!B:B)</f>
        <v>CC Segurança</v>
      </c>
      <c r="F2392" s="2">
        <v>45373</v>
      </c>
      <c r="G2392" t="s">
        <v>2283</v>
      </c>
      <c r="H2392" s="10" t="s">
        <v>5744</v>
      </c>
      <c r="I2392" t="s">
        <v>2287</v>
      </c>
      <c r="J2392" t="s">
        <v>2288</v>
      </c>
      <c r="K2392" t="s">
        <v>1209</v>
      </c>
      <c r="L2392" t="str">
        <f t="shared" si="74"/>
        <v>Serviço</v>
      </c>
      <c r="M2392" t="s">
        <v>0</v>
      </c>
      <c r="N2392" t="s">
        <v>0</v>
      </c>
      <c r="O2392" t="s">
        <v>2165</v>
      </c>
      <c r="P2392">
        <v>1118</v>
      </c>
      <c r="Q2392" t="str">
        <f>_xlfn.XLOOKUP(P2392,Planilha1!$A$2:$A$3,Planilha1!$B$2:$B$3)</f>
        <v>Riocentro</v>
      </c>
      <c r="R2392" t="s">
        <v>0</v>
      </c>
      <c r="S2392" s="3">
        <v>1</v>
      </c>
      <c r="T2392" t="s">
        <v>10</v>
      </c>
      <c r="U2392" s="3">
        <v>1</v>
      </c>
      <c r="V2392" t="s">
        <v>10</v>
      </c>
      <c r="W2392" s="4">
        <v>4507.07</v>
      </c>
      <c r="X2392" s="17">
        <f t="shared" si="75"/>
        <v>4507.07</v>
      </c>
      <c r="Y2392" t="s">
        <v>11</v>
      </c>
      <c r="Z2392" s="3">
        <v>1</v>
      </c>
      <c r="AA2392" s="3">
        <v>0</v>
      </c>
      <c r="AB2392" s="3">
        <v>0</v>
      </c>
      <c r="AC2392" s="3">
        <v>1</v>
      </c>
      <c r="AD2392" s="4">
        <v>0</v>
      </c>
      <c r="AE2392" s="3">
        <v>1</v>
      </c>
      <c r="AF2392" s="4">
        <v>4507.07</v>
      </c>
      <c r="AG2392" s="3">
        <v>1</v>
      </c>
      <c r="AH2392" s="4">
        <v>0</v>
      </c>
      <c r="AI2392" s="4">
        <v>0</v>
      </c>
      <c r="AJ2392" s="4">
        <v>0</v>
      </c>
      <c r="AK2392" s="4">
        <v>0</v>
      </c>
      <c r="AL2392" t="s">
        <v>3563</v>
      </c>
      <c r="AM2392" t="s">
        <v>13</v>
      </c>
    </row>
    <row r="2393" spans="1:39" x14ac:dyDescent="0.25">
      <c r="A2393" t="s">
        <v>2213</v>
      </c>
      <c r="B2393" t="s">
        <v>2160</v>
      </c>
      <c r="C2393" t="s">
        <v>3</v>
      </c>
      <c r="D2393" t="s">
        <v>2197</v>
      </c>
      <c r="E2393" t="str">
        <f>_xlfn.XLOOKUP(D2393,Planilha2!A:A,Planilha2!B:B)</f>
        <v>CC Segurança</v>
      </c>
      <c r="F2393" s="2">
        <v>45373</v>
      </c>
      <c r="G2393" t="s">
        <v>2283</v>
      </c>
      <c r="H2393" s="10" t="s">
        <v>5744</v>
      </c>
      <c r="I2393" t="s">
        <v>2287</v>
      </c>
      <c r="J2393" t="s">
        <v>2288</v>
      </c>
      <c r="K2393" t="s">
        <v>1209</v>
      </c>
      <c r="L2393" t="str">
        <f t="shared" si="74"/>
        <v>Serviço</v>
      </c>
      <c r="M2393" t="s">
        <v>0</v>
      </c>
      <c r="N2393" t="s">
        <v>0</v>
      </c>
      <c r="O2393" t="s">
        <v>2165</v>
      </c>
      <c r="P2393">
        <v>1118</v>
      </c>
      <c r="Q2393" t="str">
        <f>_xlfn.XLOOKUP(P2393,Planilha1!$A$2:$A$3,Planilha1!$B$2:$B$3)</f>
        <v>Riocentro</v>
      </c>
      <c r="R2393" t="s">
        <v>0</v>
      </c>
      <c r="S2393" s="3">
        <v>1</v>
      </c>
      <c r="T2393" t="s">
        <v>10</v>
      </c>
      <c r="U2393" s="3">
        <v>1</v>
      </c>
      <c r="V2393" t="s">
        <v>10</v>
      </c>
      <c r="W2393" s="4">
        <v>1271.23</v>
      </c>
      <c r="X2393" s="17">
        <f t="shared" si="75"/>
        <v>1271.23</v>
      </c>
      <c r="Y2393" t="s">
        <v>11</v>
      </c>
      <c r="Z2393" s="3">
        <v>1</v>
      </c>
      <c r="AA2393" s="3">
        <v>0</v>
      </c>
      <c r="AB2393" s="3">
        <v>0</v>
      </c>
      <c r="AC2393" s="3">
        <v>1</v>
      </c>
      <c r="AD2393" s="4">
        <v>0</v>
      </c>
      <c r="AE2393" s="3">
        <v>1</v>
      </c>
      <c r="AF2393" s="4">
        <v>1271.23</v>
      </c>
      <c r="AG2393" s="3">
        <v>1</v>
      </c>
      <c r="AH2393" s="4">
        <v>0</v>
      </c>
      <c r="AI2393" s="4">
        <v>0</v>
      </c>
      <c r="AJ2393" s="4">
        <v>0</v>
      </c>
      <c r="AK2393" s="4">
        <v>0</v>
      </c>
      <c r="AL2393" t="s">
        <v>3563</v>
      </c>
      <c r="AM2393" t="s">
        <v>13</v>
      </c>
    </row>
    <row r="2394" spans="1:39" x14ac:dyDescent="0.25">
      <c r="A2394" t="s">
        <v>2214</v>
      </c>
      <c r="B2394" t="s">
        <v>2160</v>
      </c>
      <c r="C2394" t="s">
        <v>3</v>
      </c>
      <c r="D2394" t="s">
        <v>2197</v>
      </c>
      <c r="E2394" t="str">
        <f>_xlfn.XLOOKUP(D2394,Planilha2!A:A,Planilha2!B:B)</f>
        <v>CC Segurança</v>
      </c>
      <c r="F2394" s="2">
        <v>45373</v>
      </c>
      <c r="G2394" t="s">
        <v>2283</v>
      </c>
      <c r="H2394" s="10" t="s">
        <v>5744</v>
      </c>
      <c r="I2394" t="s">
        <v>2287</v>
      </c>
      <c r="J2394" t="s">
        <v>2288</v>
      </c>
      <c r="K2394" t="s">
        <v>1209</v>
      </c>
      <c r="L2394" t="str">
        <f t="shared" si="74"/>
        <v>Serviço</v>
      </c>
      <c r="M2394" t="s">
        <v>0</v>
      </c>
      <c r="N2394" t="s">
        <v>0</v>
      </c>
      <c r="O2394" t="s">
        <v>2165</v>
      </c>
      <c r="P2394">
        <v>1118</v>
      </c>
      <c r="Q2394" t="str">
        <f>_xlfn.XLOOKUP(P2394,Planilha1!$A$2:$A$3,Planilha1!$B$2:$B$3)</f>
        <v>Riocentro</v>
      </c>
      <c r="R2394" t="s">
        <v>0</v>
      </c>
      <c r="S2394" s="3">
        <v>1</v>
      </c>
      <c r="T2394" t="s">
        <v>10</v>
      </c>
      <c r="U2394" s="3">
        <v>1</v>
      </c>
      <c r="V2394" t="s">
        <v>10</v>
      </c>
      <c r="W2394" s="4">
        <v>4507.07</v>
      </c>
      <c r="X2394" s="17">
        <f t="shared" si="75"/>
        <v>4507.07</v>
      </c>
      <c r="Y2394" t="s">
        <v>11</v>
      </c>
      <c r="Z2394" s="3">
        <v>1</v>
      </c>
      <c r="AA2394" s="3">
        <v>0</v>
      </c>
      <c r="AB2394" s="3">
        <v>0</v>
      </c>
      <c r="AC2394" s="3">
        <v>1</v>
      </c>
      <c r="AD2394" s="4">
        <v>0</v>
      </c>
      <c r="AE2394" s="3">
        <v>1</v>
      </c>
      <c r="AF2394" s="4">
        <v>4507.07</v>
      </c>
      <c r="AG2394" s="3">
        <v>1</v>
      </c>
      <c r="AH2394" s="4">
        <v>0</v>
      </c>
      <c r="AI2394" s="4">
        <v>0</v>
      </c>
      <c r="AJ2394" s="4">
        <v>0</v>
      </c>
      <c r="AK2394" s="4">
        <v>0</v>
      </c>
      <c r="AL2394" t="s">
        <v>3563</v>
      </c>
      <c r="AM2394" t="s">
        <v>13</v>
      </c>
    </row>
    <row r="2395" spans="1:39" x14ac:dyDescent="0.25">
      <c r="A2395" t="s">
        <v>2215</v>
      </c>
      <c r="B2395" t="s">
        <v>2160</v>
      </c>
      <c r="C2395" t="s">
        <v>3</v>
      </c>
      <c r="D2395" t="s">
        <v>2197</v>
      </c>
      <c r="E2395" t="str">
        <f>_xlfn.XLOOKUP(D2395,Planilha2!A:A,Planilha2!B:B)</f>
        <v>CC Segurança</v>
      </c>
      <c r="F2395" s="2">
        <v>45373</v>
      </c>
      <c r="G2395" t="s">
        <v>2283</v>
      </c>
      <c r="H2395" s="10" t="s">
        <v>5744</v>
      </c>
      <c r="I2395" t="s">
        <v>2287</v>
      </c>
      <c r="J2395" t="s">
        <v>2288</v>
      </c>
      <c r="K2395" t="s">
        <v>1209</v>
      </c>
      <c r="L2395" t="str">
        <f t="shared" si="74"/>
        <v>Serviço</v>
      </c>
      <c r="M2395" t="s">
        <v>0</v>
      </c>
      <c r="N2395" t="s">
        <v>0</v>
      </c>
      <c r="O2395" t="s">
        <v>2165</v>
      </c>
      <c r="P2395">
        <v>1118</v>
      </c>
      <c r="Q2395" t="str">
        <f>_xlfn.XLOOKUP(P2395,Planilha1!$A$2:$A$3,Planilha1!$B$2:$B$3)</f>
        <v>Riocentro</v>
      </c>
      <c r="R2395" t="s">
        <v>0</v>
      </c>
      <c r="S2395" s="3">
        <v>1</v>
      </c>
      <c r="T2395" t="s">
        <v>10</v>
      </c>
      <c r="U2395" s="3">
        <v>1</v>
      </c>
      <c r="V2395" t="s">
        <v>10</v>
      </c>
      <c r="W2395" s="4">
        <v>1271.23</v>
      </c>
      <c r="X2395" s="17">
        <f t="shared" si="75"/>
        <v>1271.23</v>
      </c>
      <c r="Y2395" t="s">
        <v>11</v>
      </c>
      <c r="Z2395" s="3">
        <v>1</v>
      </c>
      <c r="AA2395" s="3">
        <v>0</v>
      </c>
      <c r="AB2395" s="3">
        <v>0</v>
      </c>
      <c r="AC2395" s="3">
        <v>1</v>
      </c>
      <c r="AD2395" s="4">
        <v>0</v>
      </c>
      <c r="AE2395" s="3">
        <v>1</v>
      </c>
      <c r="AF2395" s="4">
        <v>1271.23</v>
      </c>
      <c r="AG2395" s="3">
        <v>1</v>
      </c>
      <c r="AH2395" s="4">
        <v>0</v>
      </c>
      <c r="AI2395" s="4">
        <v>0</v>
      </c>
      <c r="AJ2395" s="4">
        <v>0</v>
      </c>
      <c r="AK2395" s="4">
        <v>0</v>
      </c>
      <c r="AL2395" t="s">
        <v>3563</v>
      </c>
      <c r="AM2395" t="s">
        <v>13</v>
      </c>
    </row>
    <row r="2396" spans="1:39" x14ac:dyDescent="0.25">
      <c r="A2396" t="s">
        <v>2216</v>
      </c>
      <c r="B2396" t="s">
        <v>2160</v>
      </c>
      <c r="C2396" t="s">
        <v>3</v>
      </c>
      <c r="D2396" t="s">
        <v>2197</v>
      </c>
      <c r="E2396" t="str">
        <f>_xlfn.XLOOKUP(D2396,Planilha2!A:A,Planilha2!B:B)</f>
        <v>CC Segurança</v>
      </c>
      <c r="F2396" s="2">
        <v>45373</v>
      </c>
      <c r="G2396" t="s">
        <v>2283</v>
      </c>
      <c r="H2396" s="10" t="s">
        <v>5744</v>
      </c>
      <c r="I2396" t="s">
        <v>2287</v>
      </c>
      <c r="J2396" t="s">
        <v>2288</v>
      </c>
      <c r="K2396" t="s">
        <v>1209</v>
      </c>
      <c r="L2396" t="str">
        <f t="shared" si="74"/>
        <v>Serviço</v>
      </c>
      <c r="M2396" t="s">
        <v>0</v>
      </c>
      <c r="N2396" t="s">
        <v>0</v>
      </c>
      <c r="O2396" t="s">
        <v>2165</v>
      </c>
      <c r="P2396">
        <v>1118</v>
      </c>
      <c r="Q2396" t="str">
        <f>_xlfn.XLOOKUP(P2396,Planilha1!$A$2:$A$3,Planilha1!$B$2:$B$3)</f>
        <v>Riocentro</v>
      </c>
      <c r="R2396" t="s">
        <v>0</v>
      </c>
      <c r="S2396" s="3">
        <v>1</v>
      </c>
      <c r="T2396" t="s">
        <v>10</v>
      </c>
      <c r="U2396" s="3">
        <v>1</v>
      </c>
      <c r="V2396" t="s">
        <v>10</v>
      </c>
      <c r="W2396" s="4">
        <v>4507.07</v>
      </c>
      <c r="X2396" s="17">
        <f t="shared" si="75"/>
        <v>4507.07</v>
      </c>
      <c r="Y2396" t="s">
        <v>11</v>
      </c>
      <c r="Z2396" s="3">
        <v>1</v>
      </c>
      <c r="AA2396" s="3">
        <v>0</v>
      </c>
      <c r="AB2396" s="3">
        <v>0</v>
      </c>
      <c r="AC2396" s="3">
        <v>1</v>
      </c>
      <c r="AD2396" s="4">
        <v>0</v>
      </c>
      <c r="AE2396" s="3">
        <v>1</v>
      </c>
      <c r="AF2396" s="4">
        <v>4507.07</v>
      </c>
      <c r="AG2396" s="3">
        <v>1</v>
      </c>
      <c r="AH2396" s="4">
        <v>0</v>
      </c>
      <c r="AI2396" s="4">
        <v>0</v>
      </c>
      <c r="AJ2396" s="4">
        <v>0</v>
      </c>
      <c r="AK2396" s="4">
        <v>0</v>
      </c>
      <c r="AL2396" t="s">
        <v>3563</v>
      </c>
      <c r="AM2396" t="s">
        <v>13</v>
      </c>
    </row>
    <row r="2397" spans="1:39" x14ac:dyDescent="0.25">
      <c r="A2397" t="s">
        <v>2217</v>
      </c>
      <c r="B2397" t="s">
        <v>2160</v>
      </c>
      <c r="C2397" t="s">
        <v>3</v>
      </c>
      <c r="D2397" t="s">
        <v>2197</v>
      </c>
      <c r="E2397" t="str">
        <f>_xlfn.XLOOKUP(D2397,Planilha2!A:A,Planilha2!B:B)</f>
        <v>CC Segurança</v>
      </c>
      <c r="F2397" s="2">
        <v>45373</v>
      </c>
      <c r="G2397" t="s">
        <v>2283</v>
      </c>
      <c r="H2397" s="10" t="s">
        <v>5744</v>
      </c>
      <c r="I2397" t="s">
        <v>2287</v>
      </c>
      <c r="J2397" t="s">
        <v>2288</v>
      </c>
      <c r="K2397" t="s">
        <v>1209</v>
      </c>
      <c r="L2397" t="str">
        <f t="shared" si="74"/>
        <v>Serviço</v>
      </c>
      <c r="M2397" t="s">
        <v>0</v>
      </c>
      <c r="N2397" t="s">
        <v>0</v>
      </c>
      <c r="O2397" t="s">
        <v>2165</v>
      </c>
      <c r="P2397">
        <v>1118</v>
      </c>
      <c r="Q2397" t="str">
        <f>_xlfn.XLOOKUP(P2397,Planilha1!$A$2:$A$3,Planilha1!$B$2:$B$3)</f>
        <v>Riocentro</v>
      </c>
      <c r="R2397" t="s">
        <v>0</v>
      </c>
      <c r="S2397" s="3">
        <v>1</v>
      </c>
      <c r="T2397" t="s">
        <v>10</v>
      </c>
      <c r="U2397" s="3">
        <v>1</v>
      </c>
      <c r="V2397" t="s">
        <v>10</v>
      </c>
      <c r="W2397" s="4">
        <v>992.93</v>
      </c>
      <c r="X2397" s="17">
        <f t="shared" si="75"/>
        <v>992.93</v>
      </c>
      <c r="Y2397" t="s">
        <v>11</v>
      </c>
      <c r="Z2397" s="3">
        <v>1</v>
      </c>
      <c r="AA2397" s="3">
        <v>0</v>
      </c>
      <c r="AB2397" s="3">
        <v>0</v>
      </c>
      <c r="AC2397" s="3">
        <v>1</v>
      </c>
      <c r="AD2397" s="4">
        <v>0</v>
      </c>
      <c r="AE2397" s="3">
        <v>1</v>
      </c>
      <c r="AF2397" s="4">
        <v>992.93</v>
      </c>
      <c r="AG2397" s="3">
        <v>1</v>
      </c>
      <c r="AH2397" s="4">
        <v>0</v>
      </c>
      <c r="AI2397" s="4">
        <v>0</v>
      </c>
      <c r="AJ2397" s="4">
        <v>0</v>
      </c>
      <c r="AK2397" s="4">
        <v>0</v>
      </c>
      <c r="AL2397" t="s">
        <v>3563</v>
      </c>
      <c r="AM2397" t="s">
        <v>13</v>
      </c>
    </row>
    <row r="2398" spans="1:39" x14ac:dyDescent="0.25">
      <c r="A2398" t="s">
        <v>2159</v>
      </c>
      <c r="B2398" t="s">
        <v>2160</v>
      </c>
      <c r="C2398" t="s">
        <v>3</v>
      </c>
      <c r="D2398" t="s">
        <v>2218</v>
      </c>
      <c r="E2398" t="str">
        <f>_xlfn.XLOOKUP(D2398,Planilha2!A:A,Planilha2!B:B)</f>
        <v>CC Adm.</v>
      </c>
      <c r="F2398" s="2">
        <v>45373</v>
      </c>
      <c r="G2398" t="s">
        <v>2787</v>
      </c>
      <c r="H2398" s="10" t="s">
        <v>5808</v>
      </c>
      <c r="I2398" t="s">
        <v>2199</v>
      </c>
      <c r="J2398" t="s">
        <v>2200</v>
      </c>
      <c r="K2398" t="s">
        <v>8</v>
      </c>
      <c r="L2398" t="str">
        <f t="shared" si="74"/>
        <v>Serviço</v>
      </c>
      <c r="M2398" t="s">
        <v>0</v>
      </c>
      <c r="N2398" t="s">
        <v>0</v>
      </c>
      <c r="O2398" t="s">
        <v>2165</v>
      </c>
      <c r="P2398">
        <v>1118</v>
      </c>
      <c r="Q2398" t="str">
        <f>_xlfn.XLOOKUP(P2398,Planilha1!$A$2:$A$3,Planilha1!$B$2:$B$3)</f>
        <v>Riocentro</v>
      </c>
      <c r="R2398" t="s">
        <v>0</v>
      </c>
      <c r="S2398" s="3">
        <v>1</v>
      </c>
      <c r="T2398" t="s">
        <v>210</v>
      </c>
      <c r="U2398" s="3">
        <v>1</v>
      </c>
      <c r="V2398" t="s">
        <v>210</v>
      </c>
      <c r="W2398" s="4">
        <v>468.14</v>
      </c>
      <c r="X2398" s="17">
        <f t="shared" si="75"/>
        <v>468.14</v>
      </c>
      <c r="Y2398" t="s">
        <v>11</v>
      </c>
      <c r="Z2398" s="3">
        <v>1</v>
      </c>
      <c r="AA2398" s="3">
        <v>0</v>
      </c>
      <c r="AB2398" s="3">
        <v>0</v>
      </c>
      <c r="AC2398" s="3">
        <v>0</v>
      </c>
      <c r="AD2398" s="4">
        <v>0</v>
      </c>
      <c r="AE2398" s="3">
        <v>0</v>
      </c>
      <c r="AF2398" s="4">
        <v>0</v>
      </c>
      <c r="AG2398" s="3">
        <v>1</v>
      </c>
      <c r="AH2398" s="4">
        <v>0</v>
      </c>
      <c r="AI2398" s="4">
        <v>0</v>
      </c>
      <c r="AJ2398" s="4">
        <v>0</v>
      </c>
      <c r="AK2398" s="4">
        <v>0</v>
      </c>
      <c r="AL2398" t="s">
        <v>3564</v>
      </c>
      <c r="AM2398" t="s">
        <v>13</v>
      </c>
    </row>
    <row r="2399" spans="1:39" x14ac:dyDescent="0.25">
      <c r="A2399" t="s">
        <v>2178</v>
      </c>
      <c r="B2399" t="s">
        <v>2160</v>
      </c>
      <c r="C2399" t="s">
        <v>3</v>
      </c>
      <c r="D2399" t="s">
        <v>2218</v>
      </c>
      <c r="E2399" t="str">
        <f>_xlfn.XLOOKUP(D2399,Planilha2!A:A,Planilha2!B:B)</f>
        <v>CC Adm.</v>
      </c>
      <c r="F2399" s="2">
        <v>45373</v>
      </c>
      <c r="G2399" t="s">
        <v>2787</v>
      </c>
      <c r="H2399" s="10" t="s">
        <v>5808</v>
      </c>
      <c r="I2399" t="s">
        <v>2199</v>
      </c>
      <c r="J2399" t="s">
        <v>2200</v>
      </c>
      <c r="K2399" t="s">
        <v>8</v>
      </c>
      <c r="L2399" t="str">
        <f t="shared" si="74"/>
        <v>Serviço</v>
      </c>
      <c r="M2399" t="s">
        <v>0</v>
      </c>
      <c r="N2399" t="s">
        <v>0</v>
      </c>
      <c r="O2399" t="s">
        <v>2165</v>
      </c>
      <c r="P2399">
        <v>1118</v>
      </c>
      <c r="Q2399" t="str">
        <f>_xlfn.XLOOKUP(P2399,Planilha1!$A$2:$A$3,Planilha1!$B$2:$B$3)</f>
        <v>Riocentro</v>
      </c>
      <c r="R2399" t="s">
        <v>0</v>
      </c>
      <c r="S2399" s="3">
        <v>1</v>
      </c>
      <c r="T2399" t="s">
        <v>210</v>
      </c>
      <c r="U2399" s="3">
        <v>1</v>
      </c>
      <c r="V2399" t="s">
        <v>210</v>
      </c>
      <c r="W2399" s="4">
        <v>255</v>
      </c>
      <c r="X2399" s="17">
        <f t="shared" si="75"/>
        <v>255</v>
      </c>
      <c r="Y2399" t="s">
        <v>11</v>
      </c>
      <c r="Z2399" s="3">
        <v>1</v>
      </c>
      <c r="AA2399" s="3">
        <v>0</v>
      </c>
      <c r="AB2399" s="3">
        <v>0</v>
      </c>
      <c r="AC2399" s="3">
        <v>0</v>
      </c>
      <c r="AD2399" s="4">
        <v>0</v>
      </c>
      <c r="AE2399" s="3">
        <v>0</v>
      </c>
      <c r="AF2399" s="4">
        <v>0</v>
      </c>
      <c r="AG2399" s="3">
        <v>1</v>
      </c>
      <c r="AH2399" s="4">
        <v>0</v>
      </c>
      <c r="AI2399" s="4">
        <v>0</v>
      </c>
      <c r="AJ2399" s="4">
        <v>0</v>
      </c>
      <c r="AK2399" s="4">
        <v>0</v>
      </c>
      <c r="AL2399" t="s">
        <v>3564</v>
      </c>
      <c r="AM2399" t="s">
        <v>13</v>
      </c>
    </row>
    <row r="2400" spans="1:39" x14ac:dyDescent="0.25">
      <c r="A2400" t="s">
        <v>2159</v>
      </c>
      <c r="B2400" t="s">
        <v>2160</v>
      </c>
      <c r="C2400" t="s">
        <v>3</v>
      </c>
      <c r="D2400" t="s">
        <v>2167</v>
      </c>
      <c r="E2400" t="str">
        <f>_xlfn.XLOOKUP(D2400,Planilha2!A:A,Planilha2!B:B)</f>
        <v>Arena Adm.</v>
      </c>
      <c r="F2400" s="2">
        <v>45373</v>
      </c>
      <c r="G2400" t="s">
        <v>2787</v>
      </c>
      <c r="H2400" s="10" t="s">
        <v>5808</v>
      </c>
      <c r="I2400" t="s">
        <v>2199</v>
      </c>
      <c r="J2400" t="s">
        <v>2200</v>
      </c>
      <c r="K2400" t="s">
        <v>8</v>
      </c>
      <c r="L2400" t="str">
        <f t="shared" si="74"/>
        <v>Serviço</v>
      </c>
      <c r="M2400" t="s">
        <v>0</v>
      </c>
      <c r="N2400" t="s">
        <v>0</v>
      </c>
      <c r="O2400" t="s">
        <v>2165</v>
      </c>
      <c r="P2400">
        <v>2118</v>
      </c>
      <c r="Q2400" t="str">
        <f>_xlfn.XLOOKUP(P2400,Planilha1!$A$2:$A$3,Planilha1!$B$2:$B$3)</f>
        <v>Arena</v>
      </c>
      <c r="R2400" t="s">
        <v>0</v>
      </c>
      <c r="S2400" s="3">
        <v>1</v>
      </c>
      <c r="T2400" t="s">
        <v>210</v>
      </c>
      <c r="U2400" s="3">
        <v>1</v>
      </c>
      <c r="V2400" t="s">
        <v>210</v>
      </c>
      <c r="W2400" s="4">
        <v>323.98</v>
      </c>
      <c r="X2400" s="17">
        <f t="shared" si="75"/>
        <v>323.98</v>
      </c>
      <c r="Y2400" t="s">
        <v>11</v>
      </c>
      <c r="Z2400" s="3">
        <v>1</v>
      </c>
      <c r="AA2400" s="3">
        <v>0</v>
      </c>
      <c r="AB2400" s="3">
        <v>0</v>
      </c>
      <c r="AC2400" s="3">
        <v>0</v>
      </c>
      <c r="AD2400" s="4">
        <v>0</v>
      </c>
      <c r="AE2400" s="3">
        <v>0</v>
      </c>
      <c r="AF2400" s="4">
        <v>0</v>
      </c>
      <c r="AG2400" s="3">
        <v>1</v>
      </c>
      <c r="AH2400" s="4">
        <v>0</v>
      </c>
      <c r="AI2400" s="4">
        <v>0</v>
      </c>
      <c r="AJ2400" s="4">
        <v>0</v>
      </c>
      <c r="AK2400" s="4">
        <v>0</v>
      </c>
      <c r="AL2400" t="s">
        <v>3565</v>
      </c>
      <c r="AM2400" t="s">
        <v>13</v>
      </c>
    </row>
    <row r="2401" spans="1:39" x14ac:dyDescent="0.25">
      <c r="A2401" t="s">
        <v>2178</v>
      </c>
      <c r="B2401" t="s">
        <v>2160</v>
      </c>
      <c r="C2401" t="s">
        <v>3</v>
      </c>
      <c r="D2401" t="s">
        <v>2167</v>
      </c>
      <c r="E2401" t="str">
        <f>_xlfn.XLOOKUP(D2401,Planilha2!A:A,Planilha2!B:B)</f>
        <v>Arena Adm.</v>
      </c>
      <c r="F2401" s="2">
        <v>45373</v>
      </c>
      <c r="G2401" t="s">
        <v>2787</v>
      </c>
      <c r="H2401" s="10" t="s">
        <v>5808</v>
      </c>
      <c r="I2401" t="s">
        <v>2199</v>
      </c>
      <c r="J2401" t="s">
        <v>2200</v>
      </c>
      <c r="K2401" t="s">
        <v>8</v>
      </c>
      <c r="L2401" t="str">
        <f t="shared" si="74"/>
        <v>Serviço</v>
      </c>
      <c r="M2401" t="s">
        <v>0</v>
      </c>
      <c r="N2401" t="s">
        <v>0</v>
      </c>
      <c r="O2401" t="s">
        <v>2165</v>
      </c>
      <c r="P2401">
        <v>2118</v>
      </c>
      <c r="Q2401" t="str">
        <f>_xlfn.XLOOKUP(P2401,Planilha1!$A$2:$A$3,Planilha1!$B$2:$B$3)</f>
        <v>Arena</v>
      </c>
      <c r="R2401" t="s">
        <v>0</v>
      </c>
      <c r="S2401" s="3">
        <v>1</v>
      </c>
      <c r="T2401" t="s">
        <v>210</v>
      </c>
      <c r="U2401" s="3">
        <v>1</v>
      </c>
      <c r="V2401" t="s">
        <v>210</v>
      </c>
      <c r="W2401" s="4">
        <v>45.67</v>
      </c>
      <c r="X2401" s="17">
        <f t="shared" si="75"/>
        <v>45.67</v>
      </c>
      <c r="Y2401" t="s">
        <v>11</v>
      </c>
      <c r="Z2401" s="3">
        <v>1</v>
      </c>
      <c r="AA2401" s="3">
        <v>0</v>
      </c>
      <c r="AB2401" s="3">
        <v>0</v>
      </c>
      <c r="AC2401" s="3">
        <v>0</v>
      </c>
      <c r="AD2401" s="4">
        <v>0</v>
      </c>
      <c r="AE2401" s="3">
        <v>0</v>
      </c>
      <c r="AF2401" s="4">
        <v>0</v>
      </c>
      <c r="AG2401" s="3">
        <v>1</v>
      </c>
      <c r="AH2401" s="4">
        <v>0</v>
      </c>
      <c r="AI2401" s="4">
        <v>0</v>
      </c>
      <c r="AJ2401" s="4">
        <v>0</v>
      </c>
      <c r="AK2401" s="4">
        <v>0</v>
      </c>
      <c r="AL2401" t="s">
        <v>3565</v>
      </c>
      <c r="AM2401" t="s">
        <v>13</v>
      </c>
    </row>
    <row r="2402" spans="1:39" x14ac:dyDescent="0.25">
      <c r="A2402" t="s">
        <v>2159</v>
      </c>
      <c r="B2402" t="s">
        <v>2160</v>
      </c>
      <c r="C2402" t="s">
        <v>3</v>
      </c>
      <c r="D2402" t="s">
        <v>2197</v>
      </c>
      <c r="E2402" t="str">
        <f>_xlfn.XLOOKUP(D2402,Planilha2!A:A,Planilha2!B:B)</f>
        <v>CC Segurança</v>
      </c>
      <c r="F2402" s="2">
        <v>45376</v>
      </c>
      <c r="G2402" t="s">
        <v>3566</v>
      </c>
      <c r="H2402" s="10" t="s">
        <v>5855</v>
      </c>
      <c r="I2402" t="s">
        <v>2287</v>
      </c>
      <c r="J2402" t="s">
        <v>2288</v>
      </c>
      <c r="K2402" t="s">
        <v>1209</v>
      </c>
      <c r="L2402" t="str">
        <f t="shared" si="74"/>
        <v>Serviço</v>
      </c>
      <c r="M2402" t="s">
        <v>0</v>
      </c>
      <c r="N2402" t="s">
        <v>0</v>
      </c>
      <c r="O2402" t="s">
        <v>2165</v>
      </c>
      <c r="P2402">
        <v>1118</v>
      </c>
      <c r="Q2402" t="str">
        <f>_xlfn.XLOOKUP(P2402,Planilha1!$A$2:$A$3,Planilha1!$B$2:$B$3)</f>
        <v>Riocentro</v>
      </c>
      <c r="R2402" t="s">
        <v>0</v>
      </c>
      <c r="S2402" s="3">
        <v>1</v>
      </c>
      <c r="T2402" t="s">
        <v>10</v>
      </c>
      <c r="U2402" s="3">
        <v>1</v>
      </c>
      <c r="V2402" t="s">
        <v>10</v>
      </c>
      <c r="W2402" s="4">
        <v>1108.8</v>
      </c>
      <c r="X2402" s="17">
        <f t="shared" si="75"/>
        <v>1108.8</v>
      </c>
      <c r="Y2402" t="s">
        <v>11</v>
      </c>
      <c r="Z2402" s="3">
        <v>1</v>
      </c>
      <c r="AA2402" s="3">
        <v>0</v>
      </c>
      <c r="AB2402" s="3">
        <v>0</v>
      </c>
      <c r="AC2402" s="3">
        <v>0</v>
      </c>
      <c r="AD2402" s="4">
        <v>0</v>
      </c>
      <c r="AE2402" s="3">
        <v>0</v>
      </c>
      <c r="AF2402" s="4">
        <v>0</v>
      </c>
      <c r="AG2402" s="3">
        <v>1</v>
      </c>
      <c r="AH2402" s="4">
        <v>0</v>
      </c>
      <c r="AI2402" s="4">
        <v>0</v>
      </c>
      <c r="AJ2402" s="4">
        <v>0</v>
      </c>
      <c r="AK2402" s="4">
        <v>0</v>
      </c>
      <c r="AL2402" t="s">
        <v>3567</v>
      </c>
      <c r="AM2402" t="s">
        <v>13</v>
      </c>
    </row>
    <row r="2403" spans="1:39" x14ac:dyDescent="0.25">
      <c r="A2403" t="s">
        <v>2178</v>
      </c>
      <c r="B2403" t="s">
        <v>2160</v>
      </c>
      <c r="C2403" t="s">
        <v>3</v>
      </c>
      <c r="D2403" t="s">
        <v>2197</v>
      </c>
      <c r="E2403" t="str">
        <f>_xlfn.XLOOKUP(D2403,Planilha2!A:A,Planilha2!B:B)</f>
        <v>CC Segurança</v>
      </c>
      <c r="F2403" s="2">
        <v>45376</v>
      </c>
      <c r="G2403" t="s">
        <v>3566</v>
      </c>
      <c r="H2403" s="10" t="s">
        <v>5855</v>
      </c>
      <c r="I2403" t="s">
        <v>2287</v>
      </c>
      <c r="J2403" t="s">
        <v>2288</v>
      </c>
      <c r="K2403" t="s">
        <v>1209</v>
      </c>
      <c r="L2403" t="str">
        <f t="shared" si="74"/>
        <v>Serviço</v>
      </c>
      <c r="M2403" t="s">
        <v>0</v>
      </c>
      <c r="N2403" t="s">
        <v>0</v>
      </c>
      <c r="O2403" t="s">
        <v>2165</v>
      </c>
      <c r="P2403">
        <v>1118</v>
      </c>
      <c r="Q2403" t="str">
        <f>_xlfn.XLOOKUP(P2403,Planilha1!$A$2:$A$3,Planilha1!$B$2:$B$3)</f>
        <v>Riocentro</v>
      </c>
      <c r="R2403" t="s">
        <v>0</v>
      </c>
      <c r="S2403" s="3">
        <v>1</v>
      </c>
      <c r="T2403" t="s">
        <v>10</v>
      </c>
      <c r="U2403" s="3">
        <v>1</v>
      </c>
      <c r="V2403" t="s">
        <v>10</v>
      </c>
      <c r="W2403" s="4">
        <v>3931.2</v>
      </c>
      <c r="X2403" s="17">
        <f t="shared" si="75"/>
        <v>3931.2</v>
      </c>
      <c r="Y2403" t="s">
        <v>11</v>
      </c>
      <c r="Z2403" s="3">
        <v>1</v>
      </c>
      <c r="AA2403" s="3">
        <v>0</v>
      </c>
      <c r="AB2403" s="3">
        <v>0</v>
      </c>
      <c r="AC2403" s="3">
        <v>0</v>
      </c>
      <c r="AD2403" s="4">
        <v>0</v>
      </c>
      <c r="AE2403" s="3">
        <v>0</v>
      </c>
      <c r="AF2403" s="4">
        <v>0</v>
      </c>
      <c r="AG2403" s="3">
        <v>1</v>
      </c>
      <c r="AH2403" s="4">
        <v>0</v>
      </c>
      <c r="AI2403" s="4">
        <v>0</v>
      </c>
      <c r="AJ2403" s="4">
        <v>0</v>
      </c>
      <c r="AK2403" s="4">
        <v>0</v>
      </c>
      <c r="AL2403" t="s">
        <v>3567</v>
      </c>
      <c r="AM2403" t="s">
        <v>13</v>
      </c>
    </row>
    <row r="2404" spans="1:39" x14ac:dyDescent="0.25">
      <c r="A2404" t="s">
        <v>2182</v>
      </c>
      <c r="B2404" t="s">
        <v>2160</v>
      </c>
      <c r="C2404" t="s">
        <v>3</v>
      </c>
      <c r="D2404" t="s">
        <v>2197</v>
      </c>
      <c r="E2404" t="str">
        <f>_xlfn.XLOOKUP(D2404,Planilha2!A:A,Planilha2!B:B)</f>
        <v>CC Segurança</v>
      </c>
      <c r="F2404" s="2">
        <v>45376</v>
      </c>
      <c r="G2404" t="s">
        <v>3566</v>
      </c>
      <c r="H2404" s="10" t="s">
        <v>5855</v>
      </c>
      <c r="I2404" t="s">
        <v>2287</v>
      </c>
      <c r="J2404" t="s">
        <v>2288</v>
      </c>
      <c r="K2404" t="s">
        <v>1209</v>
      </c>
      <c r="L2404" t="str">
        <f t="shared" si="74"/>
        <v>Serviço</v>
      </c>
      <c r="M2404" t="s">
        <v>0</v>
      </c>
      <c r="N2404" t="s">
        <v>0</v>
      </c>
      <c r="O2404" t="s">
        <v>2165</v>
      </c>
      <c r="P2404">
        <v>1118</v>
      </c>
      <c r="Q2404" t="str">
        <f>_xlfn.XLOOKUP(P2404,Planilha1!$A$2:$A$3,Planilha1!$B$2:$B$3)</f>
        <v>Riocentro</v>
      </c>
      <c r="R2404" t="s">
        <v>0</v>
      </c>
      <c r="S2404" s="3">
        <v>1</v>
      </c>
      <c r="T2404" t="s">
        <v>10</v>
      </c>
      <c r="U2404" s="3">
        <v>1</v>
      </c>
      <c r="V2404" t="s">
        <v>10</v>
      </c>
      <c r="W2404" s="4">
        <v>990</v>
      </c>
      <c r="X2404" s="17">
        <f t="shared" si="75"/>
        <v>990</v>
      </c>
      <c r="Y2404" t="s">
        <v>11</v>
      </c>
      <c r="Z2404" s="3">
        <v>1</v>
      </c>
      <c r="AA2404" s="3">
        <v>0</v>
      </c>
      <c r="AB2404" s="3">
        <v>0</v>
      </c>
      <c r="AC2404" s="3">
        <v>0</v>
      </c>
      <c r="AD2404" s="4">
        <v>0</v>
      </c>
      <c r="AE2404" s="3">
        <v>0</v>
      </c>
      <c r="AF2404" s="4">
        <v>0</v>
      </c>
      <c r="AG2404" s="3">
        <v>1</v>
      </c>
      <c r="AH2404" s="4">
        <v>0</v>
      </c>
      <c r="AI2404" s="4">
        <v>0</v>
      </c>
      <c r="AJ2404" s="4">
        <v>0</v>
      </c>
      <c r="AK2404" s="4">
        <v>0</v>
      </c>
      <c r="AL2404" t="s">
        <v>3567</v>
      </c>
      <c r="AM2404" t="s">
        <v>13</v>
      </c>
    </row>
    <row r="2405" spans="1:39" x14ac:dyDescent="0.25">
      <c r="A2405" t="s">
        <v>2185</v>
      </c>
      <c r="B2405" t="s">
        <v>2160</v>
      </c>
      <c r="C2405" t="s">
        <v>3</v>
      </c>
      <c r="D2405" t="s">
        <v>2197</v>
      </c>
      <c r="E2405" t="str">
        <f>_xlfn.XLOOKUP(D2405,Planilha2!A:A,Planilha2!B:B)</f>
        <v>CC Segurança</v>
      </c>
      <c r="F2405" s="2">
        <v>45376</v>
      </c>
      <c r="G2405" t="s">
        <v>3566</v>
      </c>
      <c r="H2405" s="10" t="s">
        <v>5855</v>
      </c>
      <c r="I2405" t="s">
        <v>2287</v>
      </c>
      <c r="J2405" t="s">
        <v>2288</v>
      </c>
      <c r="K2405" t="s">
        <v>1209</v>
      </c>
      <c r="L2405" t="str">
        <f t="shared" si="74"/>
        <v>Serviço</v>
      </c>
      <c r="M2405" t="s">
        <v>0</v>
      </c>
      <c r="N2405" t="s">
        <v>0</v>
      </c>
      <c r="O2405" t="s">
        <v>2165</v>
      </c>
      <c r="P2405">
        <v>1118</v>
      </c>
      <c r="Q2405" t="str">
        <f>_xlfn.XLOOKUP(P2405,Planilha1!$A$2:$A$3,Planilha1!$B$2:$B$3)</f>
        <v>Riocentro</v>
      </c>
      <c r="R2405" t="s">
        <v>0</v>
      </c>
      <c r="S2405" s="3">
        <v>1</v>
      </c>
      <c r="T2405" t="s">
        <v>10</v>
      </c>
      <c r="U2405" s="3">
        <v>1</v>
      </c>
      <c r="V2405" t="s">
        <v>10</v>
      </c>
      <c r="W2405" s="4">
        <v>1108.8</v>
      </c>
      <c r="X2405" s="17">
        <f t="shared" si="75"/>
        <v>1108.8</v>
      </c>
      <c r="Y2405" t="s">
        <v>11</v>
      </c>
      <c r="Z2405" s="3">
        <v>1</v>
      </c>
      <c r="AA2405" s="3">
        <v>0</v>
      </c>
      <c r="AB2405" s="3">
        <v>0</v>
      </c>
      <c r="AC2405" s="3">
        <v>0</v>
      </c>
      <c r="AD2405" s="4">
        <v>0</v>
      </c>
      <c r="AE2405" s="3">
        <v>0</v>
      </c>
      <c r="AF2405" s="4">
        <v>0</v>
      </c>
      <c r="AG2405" s="3">
        <v>1</v>
      </c>
      <c r="AH2405" s="4">
        <v>0</v>
      </c>
      <c r="AI2405" s="4">
        <v>0</v>
      </c>
      <c r="AJ2405" s="4">
        <v>0</v>
      </c>
      <c r="AK2405" s="4">
        <v>0</v>
      </c>
      <c r="AL2405" t="s">
        <v>3567</v>
      </c>
      <c r="AM2405" t="s">
        <v>13</v>
      </c>
    </row>
    <row r="2406" spans="1:39" x14ac:dyDescent="0.25">
      <c r="A2406" t="s">
        <v>2188</v>
      </c>
      <c r="B2406" t="s">
        <v>2160</v>
      </c>
      <c r="C2406" t="s">
        <v>3</v>
      </c>
      <c r="D2406" t="s">
        <v>2197</v>
      </c>
      <c r="E2406" t="str">
        <f>_xlfn.XLOOKUP(D2406,Planilha2!A:A,Planilha2!B:B)</f>
        <v>CC Segurança</v>
      </c>
      <c r="F2406" s="2">
        <v>45376</v>
      </c>
      <c r="G2406" t="s">
        <v>3566</v>
      </c>
      <c r="H2406" s="10" t="s">
        <v>5855</v>
      </c>
      <c r="I2406" t="s">
        <v>2287</v>
      </c>
      <c r="J2406" t="s">
        <v>2288</v>
      </c>
      <c r="K2406" t="s">
        <v>1209</v>
      </c>
      <c r="L2406" t="str">
        <f t="shared" si="74"/>
        <v>Serviço</v>
      </c>
      <c r="M2406" t="s">
        <v>0</v>
      </c>
      <c r="N2406" t="s">
        <v>0</v>
      </c>
      <c r="O2406" t="s">
        <v>2165</v>
      </c>
      <c r="P2406">
        <v>1118</v>
      </c>
      <c r="Q2406" t="str">
        <f>_xlfn.XLOOKUP(P2406,Planilha1!$A$2:$A$3,Planilha1!$B$2:$B$3)</f>
        <v>Riocentro</v>
      </c>
      <c r="R2406" t="s">
        <v>0</v>
      </c>
      <c r="S2406" s="3">
        <v>1</v>
      </c>
      <c r="T2406" t="s">
        <v>10</v>
      </c>
      <c r="U2406" s="3">
        <v>1</v>
      </c>
      <c r="V2406" t="s">
        <v>10</v>
      </c>
      <c r="W2406" s="4">
        <v>3720.6</v>
      </c>
      <c r="X2406" s="17">
        <f t="shared" si="75"/>
        <v>3720.6</v>
      </c>
      <c r="Y2406" t="s">
        <v>11</v>
      </c>
      <c r="Z2406" s="3">
        <v>1</v>
      </c>
      <c r="AA2406" s="3">
        <v>0</v>
      </c>
      <c r="AB2406" s="3">
        <v>0</v>
      </c>
      <c r="AC2406" s="3">
        <v>0</v>
      </c>
      <c r="AD2406" s="4">
        <v>0</v>
      </c>
      <c r="AE2406" s="3">
        <v>0</v>
      </c>
      <c r="AF2406" s="4">
        <v>0</v>
      </c>
      <c r="AG2406" s="3">
        <v>1</v>
      </c>
      <c r="AH2406" s="4">
        <v>0</v>
      </c>
      <c r="AI2406" s="4">
        <v>0</v>
      </c>
      <c r="AJ2406" s="4">
        <v>0</v>
      </c>
      <c r="AK2406" s="4">
        <v>0</v>
      </c>
      <c r="AL2406" t="s">
        <v>3567</v>
      </c>
      <c r="AM2406" t="s">
        <v>13</v>
      </c>
    </row>
    <row r="2407" spans="1:39" x14ac:dyDescent="0.25">
      <c r="A2407" t="s">
        <v>2189</v>
      </c>
      <c r="B2407" t="s">
        <v>2160</v>
      </c>
      <c r="C2407" t="s">
        <v>3</v>
      </c>
      <c r="D2407" t="s">
        <v>2197</v>
      </c>
      <c r="E2407" t="str">
        <f>_xlfn.XLOOKUP(D2407,Planilha2!A:A,Planilha2!B:B)</f>
        <v>CC Segurança</v>
      </c>
      <c r="F2407" s="2">
        <v>45376</v>
      </c>
      <c r="G2407" t="s">
        <v>3566</v>
      </c>
      <c r="H2407" s="10" t="s">
        <v>5855</v>
      </c>
      <c r="I2407" t="s">
        <v>2287</v>
      </c>
      <c r="J2407" t="s">
        <v>2288</v>
      </c>
      <c r="K2407" t="s">
        <v>1209</v>
      </c>
      <c r="L2407" t="str">
        <f t="shared" si="74"/>
        <v>Serviço</v>
      </c>
      <c r="M2407" t="s">
        <v>0</v>
      </c>
      <c r="N2407" t="s">
        <v>0</v>
      </c>
      <c r="O2407" t="s">
        <v>2165</v>
      </c>
      <c r="P2407">
        <v>1118</v>
      </c>
      <c r="Q2407" t="str">
        <f>_xlfn.XLOOKUP(P2407,Planilha1!$A$2:$A$3,Planilha1!$B$2:$B$3)</f>
        <v>Riocentro</v>
      </c>
      <c r="R2407" t="s">
        <v>0</v>
      </c>
      <c r="S2407" s="3">
        <v>1</v>
      </c>
      <c r="T2407" t="s">
        <v>10</v>
      </c>
      <c r="U2407" s="3">
        <v>1</v>
      </c>
      <c r="V2407" t="s">
        <v>10</v>
      </c>
      <c r="W2407" s="4">
        <v>1049.4000000000001</v>
      </c>
      <c r="X2407" s="17">
        <f t="shared" si="75"/>
        <v>1049.4000000000001</v>
      </c>
      <c r="Y2407" t="s">
        <v>11</v>
      </c>
      <c r="Z2407" s="3">
        <v>1</v>
      </c>
      <c r="AA2407" s="3">
        <v>0</v>
      </c>
      <c r="AB2407" s="3">
        <v>0</v>
      </c>
      <c r="AC2407" s="3">
        <v>0</v>
      </c>
      <c r="AD2407" s="4">
        <v>0</v>
      </c>
      <c r="AE2407" s="3">
        <v>0</v>
      </c>
      <c r="AF2407" s="4">
        <v>0</v>
      </c>
      <c r="AG2407" s="3">
        <v>1</v>
      </c>
      <c r="AH2407" s="4">
        <v>0</v>
      </c>
      <c r="AI2407" s="4">
        <v>0</v>
      </c>
      <c r="AJ2407" s="4">
        <v>0</v>
      </c>
      <c r="AK2407" s="4">
        <v>0</v>
      </c>
      <c r="AL2407" t="s">
        <v>3567</v>
      </c>
      <c r="AM2407" t="s">
        <v>13</v>
      </c>
    </row>
    <row r="2408" spans="1:39" x14ac:dyDescent="0.25">
      <c r="A2408" t="s">
        <v>2193</v>
      </c>
      <c r="B2408" t="s">
        <v>2160</v>
      </c>
      <c r="C2408" t="s">
        <v>3</v>
      </c>
      <c r="D2408" t="s">
        <v>2197</v>
      </c>
      <c r="E2408" t="str">
        <f>_xlfn.XLOOKUP(D2408,Planilha2!A:A,Planilha2!B:B)</f>
        <v>CC Segurança</v>
      </c>
      <c r="F2408" s="2">
        <v>45376</v>
      </c>
      <c r="G2408" t="s">
        <v>3566</v>
      </c>
      <c r="H2408" s="10" t="s">
        <v>5855</v>
      </c>
      <c r="I2408" t="s">
        <v>2287</v>
      </c>
      <c r="J2408" t="s">
        <v>2288</v>
      </c>
      <c r="K2408" t="s">
        <v>1209</v>
      </c>
      <c r="L2408" t="str">
        <f t="shared" si="74"/>
        <v>Serviço</v>
      </c>
      <c r="M2408" t="s">
        <v>0</v>
      </c>
      <c r="N2408" t="s">
        <v>0</v>
      </c>
      <c r="O2408" t="s">
        <v>2165</v>
      </c>
      <c r="P2408">
        <v>1118</v>
      </c>
      <c r="Q2408" t="str">
        <f>_xlfn.XLOOKUP(P2408,Planilha1!$A$2:$A$3,Planilha1!$B$2:$B$3)</f>
        <v>Riocentro</v>
      </c>
      <c r="R2408" t="s">
        <v>0</v>
      </c>
      <c r="S2408" s="3">
        <v>1</v>
      </c>
      <c r="T2408" t="s">
        <v>10</v>
      </c>
      <c r="U2408" s="3">
        <v>1</v>
      </c>
      <c r="V2408" t="s">
        <v>10</v>
      </c>
      <c r="W2408" s="4">
        <v>3931.2</v>
      </c>
      <c r="X2408" s="17">
        <f t="shared" si="75"/>
        <v>3931.2</v>
      </c>
      <c r="Y2408" t="s">
        <v>11</v>
      </c>
      <c r="Z2408" s="3">
        <v>1</v>
      </c>
      <c r="AA2408" s="3">
        <v>0</v>
      </c>
      <c r="AB2408" s="3">
        <v>0</v>
      </c>
      <c r="AC2408" s="3">
        <v>1</v>
      </c>
      <c r="AD2408" s="4">
        <v>0</v>
      </c>
      <c r="AE2408" s="3">
        <v>1</v>
      </c>
      <c r="AF2408" s="4">
        <v>3931.2</v>
      </c>
      <c r="AG2408" s="3">
        <v>1</v>
      </c>
      <c r="AH2408" s="4">
        <v>0</v>
      </c>
      <c r="AI2408" s="4">
        <v>0</v>
      </c>
      <c r="AJ2408" s="4">
        <v>0</v>
      </c>
      <c r="AK2408" s="4">
        <v>0</v>
      </c>
      <c r="AL2408" t="s">
        <v>3567</v>
      </c>
      <c r="AM2408" t="s">
        <v>13</v>
      </c>
    </row>
    <row r="2409" spans="1:39" x14ac:dyDescent="0.25">
      <c r="A2409" t="s">
        <v>2194</v>
      </c>
      <c r="B2409" t="s">
        <v>2160</v>
      </c>
      <c r="C2409" t="s">
        <v>3</v>
      </c>
      <c r="D2409" t="s">
        <v>2197</v>
      </c>
      <c r="E2409" t="str">
        <f>_xlfn.XLOOKUP(D2409,Planilha2!A:A,Planilha2!B:B)</f>
        <v>CC Segurança</v>
      </c>
      <c r="F2409" s="2">
        <v>45376</v>
      </c>
      <c r="G2409" t="s">
        <v>3566</v>
      </c>
      <c r="H2409" s="10" t="s">
        <v>5855</v>
      </c>
      <c r="I2409" t="s">
        <v>2287</v>
      </c>
      <c r="J2409" t="s">
        <v>2288</v>
      </c>
      <c r="K2409" t="s">
        <v>1209</v>
      </c>
      <c r="L2409" t="str">
        <f t="shared" si="74"/>
        <v>Serviço</v>
      </c>
      <c r="M2409" t="s">
        <v>0</v>
      </c>
      <c r="N2409" t="s">
        <v>0</v>
      </c>
      <c r="O2409" t="s">
        <v>2165</v>
      </c>
      <c r="P2409">
        <v>1118</v>
      </c>
      <c r="Q2409" t="str">
        <f>_xlfn.XLOOKUP(P2409,Planilha1!$A$2:$A$3,Planilha1!$B$2:$B$3)</f>
        <v>Riocentro</v>
      </c>
      <c r="R2409" t="s">
        <v>0</v>
      </c>
      <c r="S2409" s="3">
        <v>1</v>
      </c>
      <c r="T2409" t="s">
        <v>10</v>
      </c>
      <c r="U2409" s="3">
        <v>1</v>
      </c>
      <c r="V2409" t="s">
        <v>10</v>
      </c>
      <c r="W2409" s="4">
        <v>1108.8</v>
      </c>
      <c r="X2409" s="17">
        <f t="shared" si="75"/>
        <v>1108.8</v>
      </c>
      <c r="Y2409" t="s">
        <v>11</v>
      </c>
      <c r="Z2409" s="3">
        <v>1</v>
      </c>
      <c r="AA2409" s="3">
        <v>0</v>
      </c>
      <c r="AB2409" s="3">
        <v>0</v>
      </c>
      <c r="AC2409" s="3">
        <v>1</v>
      </c>
      <c r="AD2409" s="4">
        <v>0</v>
      </c>
      <c r="AE2409" s="3">
        <v>1</v>
      </c>
      <c r="AF2409" s="4">
        <v>1108.8</v>
      </c>
      <c r="AG2409" s="3">
        <v>1</v>
      </c>
      <c r="AH2409" s="4">
        <v>0</v>
      </c>
      <c r="AI2409" s="4">
        <v>0</v>
      </c>
      <c r="AJ2409" s="4">
        <v>0</v>
      </c>
      <c r="AK2409" s="4">
        <v>0</v>
      </c>
      <c r="AL2409" t="s">
        <v>3567</v>
      </c>
      <c r="AM2409" t="s">
        <v>13</v>
      </c>
    </row>
    <row r="2410" spans="1:39" x14ac:dyDescent="0.25">
      <c r="A2410" t="s">
        <v>2195</v>
      </c>
      <c r="B2410" t="s">
        <v>2160</v>
      </c>
      <c r="C2410" t="s">
        <v>3</v>
      </c>
      <c r="D2410" t="s">
        <v>2197</v>
      </c>
      <c r="E2410" t="str">
        <f>_xlfn.XLOOKUP(D2410,Planilha2!A:A,Planilha2!B:B)</f>
        <v>CC Segurança</v>
      </c>
      <c r="F2410" s="2">
        <v>45376</v>
      </c>
      <c r="G2410" t="s">
        <v>3566</v>
      </c>
      <c r="H2410" s="10" t="s">
        <v>5855</v>
      </c>
      <c r="I2410" t="s">
        <v>2287</v>
      </c>
      <c r="J2410" t="s">
        <v>2288</v>
      </c>
      <c r="K2410" t="s">
        <v>1209</v>
      </c>
      <c r="L2410" t="str">
        <f t="shared" si="74"/>
        <v>Serviço</v>
      </c>
      <c r="M2410" t="s">
        <v>0</v>
      </c>
      <c r="N2410" t="s">
        <v>0</v>
      </c>
      <c r="O2410" t="s">
        <v>2165</v>
      </c>
      <c r="P2410">
        <v>1118</v>
      </c>
      <c r="Q2410" t="str">
        <f>_xlfn.XLOOKUP(P2410,Planilha1!$A$2:$A$3,Planilha1!$B$2:$B$3)</f>
        <v>Riocentro</v>
      </c>
      <c r="R2410" t="s">
        <v>0</v>
      </c>
      <c r="S2410" s="3">
        <v>1</v>
      </c>
      <c r="T2410" t="s">
        <v>10</v>
      </c>
      <c r="U2410" s="3">
        <v>1</v>
      </c>
      <c r="V2410" t="s">
        <v>10</v>
      </c>
      <c r="W2410" s="4">
        <v>3931.2</v>
      </c>
      <c r="X2410" s="17">
        <f t="shared" si="75"/>
        <v>3931.2</v>
      </c>
      <c r="Y2410" t="s">
        <v>11</v>
      </c>
      <c r="Z2410" s="3">
        <v>1</v>
      </c>
      <c r="AA2410" s="3">
        <v>0</v>
      </c>
      <c r="AB2410" s="3">
        <v>0</v>
      </c>
      <c r="AC2410" s="3">
        <v>1</v>
      </c>
      <c r="AD2410" s="4">
        <v>0</v>
      </c>
      <c r="AE2410" s="3">
        <v>1</v>
      </c>
      <c r="AF2410" s="4">
        <v>3931.2</v>
      </c>
      <c r="AG2410" s="3">
        <v>1</v>
      </c>
      <c r="AH2410" s="4">
        <v>0</v>
      </c>
      <c r="AI2410" s="4">
        <v>0</v>
      </c>
      <c r="AJ2410" s="4">
        <v>0</v>
      </c>
      <c r="AK2410" s="4">
        <v>0</v>
      </c>
      <c r="AL2410" t="s">
        <v>3567</v>
      </c>
      <c r="AM2410" t="s">
        <v>13</v>
      </c>
    </row>
    <row r="2411" spans="1:39" x14ac:dyDescent="0.25">
      <c r="A2411" t="s">
        <v>2196</v>
      </c>
      <c r="B2411" t="s">
        <v>2160</v>
      </c>
      <c r="C2411" t="s">
        <v>3</v>
      </c>
      <c r="D2411" t="s">
        <v>2197</v>
      </c>
      <c r="E2411" t="str">
        <f>_xlfn.XLOOKUP(D2411,Planilha2!A:A,Planilha2!B:B)</f>
        <v>CC Segurança</v>
      </c>
      <c r="F2411" s="2">
        <v>45376</v>
      </c>
      <c r="G2411" t="s">
        <v>3566</v>
      </c>
      <c r="H2411" s="10" t="s">
        <v>5855</v>
      </c>
      <c r="I2411" t="s">
        <v>2287</v>
      </c>
      <c r="J2411" t="s">
        <v>2288</v>
      </c>
      <c r="K2411" t="s">
        <v>1209</v>
      </c>
      <c r="L2411" t="str">
        <f t="shared" si="74"/>
        <v>Serviço</v>
      </c>
      <c r="M2411" t="s">
        <v>0</v>
      </c>
      <c r="N2411" t="s">
        <v>0</v>
      </c>
      <c r="O2411" t="s">
        <v>2165</v>
      </c>
      <c r="P2411">
        <v>1118</v>
      </c>
      <c r="Q2411" t="str">
        <f>_xlfn.XLOOKUP(P2411,Planilha1!$A$2:$A$3,Planilha1!$B$2:$B$3)</f>
        <v>Riocentro</v>
      </c>
      <c r="R2411" t="s">
        <v>0</v>
      </c>
      <c r="S2411" s="3">
        <v>1</v>
      </c>
      <c r="T2411" t="s">
        <v>10</v>
      </c>
      <c r="U2411" s="3">
        <v>1</v>
      </c>
      <c r="V2411" t="s">
        <v>10</v>
      </c>
      <c r="W2411" s="4">
        <v>1108.8</v>
      </c>
      <c r="X2411" s="17">
        <f t="shared" si="75"/>
        <v>1108.8</v>
      </c>
      <c r="Y2411" t="s">
        <v>11</v>
      </c>
      <c r="Z2411" s="3">
        <v>1</v>
      </c>
      <c r="AA2411" s="3">
        <v>0</v>
      </c>
      <c r="AB2411" s="3">
        <v>0</v>
      </c>
      <c r="AC2411" s="3">
        <v>1</v>
      </c>
      <c r="AD2411" s="4">
        <v>0</v>
      </c>
      <c r="AE2411" s="3">
        <v>1</v>
      </c>
      <c r="AF2411" s="4">
        <v>1108.8</v>
      </c>
      <c r="AG2411" s="3">
        <v>1</v>
      </c>
      <c r="AH2411" s="4">
        <v>0</v>
      </c>
      <c r="AI2411" s="4">
        <v>0</v>
      </c>
      <c r="AJ2411" s="4">
        <v>0</v>
      </c>
      <c r="AK2411" s="4">
        <v>0</v>
      </c>
      <c r="AL2411" t="s">
        <v>3567</v>
      </c>
      <c r="AM2411" t="s">
        <v>13</v>
      </c>
    </row>
    <row r="2412" spans="1:39" x14ac:dyDescent="0.25">
      <c r="A2412" t="s">
        <v>2204</v>
      </c>
      <c r="B2412" t="s">
        <v>2160</v>
      </c>
      <c r="C2412" t="s">
        <v>3</v>
      </c>
      <c r="D2412" t="s">
        <v>2197</v>
      </c>
      <c r="E2412" t="str">
        <f>_xlfn.XLOOKUP(D2412,Planilha2!A:A,Planilha2!B:B)</f>
        <v>CC Segurança</v>
      </c>
      <c r="F2412" s="2">
        <v>45376</v>
      </c>
      <c r="G2412" t="s">
        <v>3566</v>
      </c>
      <c r="H2412" s="10" t="s">
        <v>5855</v>
      </c>
      <c r="I2412" t="s">
        <v>2287</v>
      </c>
      <c r="J2412" t="s">
        <v>2288</v>
      </c>
      <c r="K2412" t="s">
        <v>1209</v>
      </c>
      <c r="L2412" t="str">
        <f t="shared" si="74"/>
        <v>Serviço</v>
      </c>
      <c r="M2412" t="s">
        <v>0</v>
      </c>
      <c r="N2412" t="s">
        <v>0</v>
      </c>
      <c r="O2412" t="s">
        <v>2165</v>
      </c>
      <c r="P2412">
        <v>1118</v>
      </c>
      <c r="Q2412" t="str">
        <f>_xlfn.XLOOKUP(P2412,Planilha1!$A$2:$A$3,Planilha1!$B$2:$B$3)</f>
        <v>Riocentro</v>
      </c>
      <c r="R2412" t="s">
        <v>0</v>
      </c>
      <c r="S2412" s="3">
        <v>1</v>
      </c>
      <c r="T2412" t="s">
        <v>10</v>
      </c>
      <c r="U2412" s="3">
        <v>1</v>
      </c>
      <c r="V2412" t="s">
        <v>10</v>
      </c>
      <c r="W2412" s="4">
        <v>3931.2</v>
      </c>
      <c r="X2412" s="17">
        <f t="shared" si="75"/>
        <v>3931.2</v>
      </c>
      <c r="Y2412" t="s">
        <v>11</v>
      </c>
      <c r="Z2412" s="3">
        <v>1</v>
      </c>
      <c r="AA2412" s="3">
        <v>0</v>
      </c>
      <c r="AB2412" s="3">
        <v>0</v>
      </c>
      <c r="AC2412" s="3">
        <v>1</v>
      </c>
      <c r="AD2412" s="4">
        <v>0</v>
      </c>
      <c r="AE2412" s="3">
        <v>1</v>
      </c>
      <c r="AF2412" s="4">
        <v>3931.2</v>
      </c>
      <c r="AG2412" s="3">
        <v>1</v>
      </c>
      <c r="AH2412" s="4">
        <v>0</v>
      </c>
      <c r="AI2412" s="4">
        <v>0</v>
      </c>
      <c r="AJ2412" s="4">
        <v>0</v>
      </c>
      <c r="AK2412" s="4">
        <v>0</v>
      </c>
      <c r="AL2412" t="s">
        <v>3567</v>
      </c>
      <c r="AM2412" t="s">
        <v>13</v>
      </c>
    </row>
    <row r="2413" spans="1:39" x14ac:dyDescent="0.25">
      <c r="A2413" t="s">
        <v>2205</v>
      </c>
      <c r="B2413" t="s">
        <v>2160</v>
      </c>
      <c r="C2413" t="s">
        <v>3</v>
      </c>
      <c r="D2413" t="s">
        <v>2197</v>
      </c>
      <c r="E2413" t="str">
        <f>_xlfn.XLOOKUP(D2413,Planilha2!A:A,Planilha2!B:B)</f>
        <v>CC Segurança</v>
      </c>
      <c r="F2413" s="2">
        <v>45376</v>
      </c>
      <c r="G2413" t="s">
        <v>3566</v>
      </c>
      <c r="H2413" s="10" t="s">
        <v>5855</v>
      </c>
      <c r="I2413" t="s">
        <v>2287</v>
      </c>
      <c r="J2413" t="s">
        <v>2288</v>
      </c>
      <c r="K2413" t="s">
        <v>1209</v>
      </c>
      <c r="L2413" t="str">
        <f t="shared" si="74"/>
        <v>Serviço</v>
      </c>
      <c r="M2413" t="s">
        <v>0</v>
      </c>
      <c r="N2413" t="s">
        <v>0</v>
      </c>
      <c r="O2413" t="s">
        <v>2165</v>
      </c>
      <c r="P2413">
        <v>1118</v>
      </c>
      <c r="Q2413" t="str">
        <f>_xlfn.XLOOKUP(P2413,Planilha1!$A$2:$A$3,Planilha1!$B$2:$B$3)</f>
        <v>Riocentro</v>
      </c>
      <c r="R2413" t="s">
        <v>0</v>
      </c>
      <c r="S2413" s="3">
        <v>1</v>
      </c>
      <c r="T2413" t="s">
        <v>10</v>
      </c>
      <c r="U2413" s="3">
        <v>1</v>
      </c>
      <c r="V2413" t="s">
        <v>10</v>
      </c>
      <c r="W2413" s="4">
        <v>1108.8</v>
      </c>
      <c r="X2413" s="17">
        <f t="shared" si="75"/>
        <v>1108.8</v>
      </c>
      <c r="Y2413" t="s">
        <v>11</v>
      </c>
      <c r="Z2413" s="3">
        <v>1</v>
      </c>
      <c r="AA2413" s="3">
        <v>0</v>
      </c>
      <c r="AB2413" s="3">
        <v>0</v>
      </c>
      <c r="AC2413" s="3">
        <v>1</v>
      </c>
      <c r="AD2413" s="4">
        <v>0</v>
      </c>
      <c r="AE2413" s="3">
        <v>1</v>
      </c>
      <c r="AF2413" s="4">
        <v>1108.8</v>
      </c>
      <c r="AG2413" s="3">
        <v>1</v>
      </c>
      <c r="AH2413" s="4">
        <v>0</v>
      </c>
      <c r="AI2413" s="4">
        <v>0</v>
      </c>
      <c r="AJ2413" s="4">
        <v>0</v>
      </c>
      <c r="AK2413" s="4">
        <v>0</v>
      </c>
      <c r="AL2413" t="s">
        <v>3567</v>
      </c>
      <c r="AM2413" t="s">
        <v>13</v>
      </c>
    </row>
    <row r="2414" spans="1:39" x14ac:dyDescent="0.25">
      <c r="A2414" t="s">
        <v>2206</v>
      </c>
      <c r="B2414" t="s">
        <v>2160</v>
      </c>
      <c r="C2414" t="s">
        <v>3</v>
      </c>
      <c r="D2414" t="s">
        <v>2197</v>
      </c>
      <c r="E2414" t="str">
        <f>_xlfn.XLOOKUP(D2414,Planilha2!A:A,Planilha2!B:B)</f>
        <v>CC Segurança</v>
      </c>
      <c r="F2414" s="2">
        <v>45376</v>
      </c>
      <c r="G2414" t="s">
        <v>3566</v>
      </c>
      <c r="H2414" s="10" t="s">
        <v>5855</v>
      </c>
      <c r="I2414" t="s">
        <v>2287</v>
      </c>
      <c r="J2414" t="s">
        <v>2288</v>
      </c>
      <c r="K2414" t="s">
        <v>1209</v>
      </c>
      <c r="L2414" t="str">
        <f t="shared" si="74"/>
        <v>Serviço</v>
      </c>
      <c r="M2414" t="s">
        <v>0</v>
      </c>
      <c r="N2414" t="s">
        <v>0</v>
      </c>
      <c r="O2414" t="s">
        <v>2165</v>
      </c>
      <c r="P2414">
        <v>1118</v>
      </c>
      <c r="Q2414" t="str">
        <f>_xlfn.XLOOKUP(P2414,Planilha1!$A$2:$A$3,Planilha1!$B$2:$B$3)</f>
        <v>Riocentro</v>
      </c>
      <c r="R2414" t="s">
        <v>0</v>
      </c>
      <c r="S2414" s="3">
        <v>1</v>
      </c>
      <c r="T2414" t="s">
        <v>10</v>
      </c>
      <c r="U2414" s="3">
        <v>1</v>
      </c>
      <c r="V2414" t="s">
        <v>10</v>
      </c>
      <c r="W2414" s="4">
        <v>3931.2</v>
      </c>
      <c r="X2414" s="17">
        <f t="shared" si="75"/>
        <v>3931.2</v>
      </c>
      <c r="Y2414" t="s">
        <v>11</v>
      </c>
      <c r="Z2414" s="3">
        <v>1</v>
      </c>
      <c r="AA2414" s="3">
        <v>0</v>
      </c>
      <c r="AB2414" s="3">
        <v>0</v>
      </c>
      <c r="AC2414" s="3">
        <v>1</v>
      </c>
      <c r="AD2414" s="4">
        <v>0</v>
      </c>
      <c r="AE2414" s="3">
        <v>1</v>
      </c>
      <c r="AF2414" s="4">
        <v>3931.2</v>
      </c>
      <c r="AG2414" s="3">
        <v>1</v>
      </c>
      <c r="AH2414" s="4">
        <v>0</v>
      </c>
      <c r="AI2414" s="4">
        <v>0</v>
      </c>
      <c r="AJ2414" s="4">
        <v>0</v>
      </c>
      <c r="AK2414" s="4">
        <v>0</v>
      </c>
      <c r="AL2414" t="s">
        <v>3567</v>
      </c>
      <c r="AM2414" t="s">
        <v>13</v>
      </c>
    </row>
    <row r="2415" spans="1:39" x14ac:dyDescent="0.25">
      <c r="A2415" t="s">
        <v>2207</v>
      </c>
      <c r="B2415" t="s">
        <v>2160</v>
      </c>
      <c r="C2415" t="s">
        <v>3</v>
      </c>
      <c r="D2415" t="s">
        <v>2197</v>
      </c>
      <c r="E2415" t="str">
        <f>_xlfn.XLOOKUP(D2415,Planilha2!A:A,Planilha2!B:B)</f>
        <v>CC Segurança</v>
      </c>
      <c r="F2415" s="2">
        <v>45376</v>
      </c>
      <c r="G2415" t="s">
        <v>3566</v>
      </c>
      <c r="H2415" s="10" t="s">
        <v>5855</v>
      </c>
      <c r="I2415" t="s">
        <v>2287</v>
      </c>
      <c r="J2415" t="s">
        <v>2288</v>
      </c>
      <c r="K2415" t="s">
        <v>1209</v>
      </c>
      <c r="L2415" t="str">
        <f t="shared" si="74"/>
        <v>Serviço</v>
      </c>
      <c r="M2415" t="s">
        <v>0</v>
      </c>
      <c r="N2415" t="s">
        <v>0</v>
      </c>
      <c r="O2415" t="s">
        <v>2165</v>
      </c>
      <c r="P2415">
        <v>1118</v>
      </c>
      <c r="Q2415" t="str">
        <f>_xlfn.XLOOKUP(P2415,Planilha1!$A$2:$A$3,Planilha1!$B$2:$B$3)</f>
        <v>Riocentro</v>
      </c>
      <c r="R2415" t="s">
        <v>0</v>
      </c>
      <c r="S2415" s="3">
        <v>1</v>
      </c>
      <c r="T2415" t="s">
        <v>10</v>
      </c>
      <c r="U2415" s="3">
        <v>1</v>
      </c>
      <c r="V2415" t="s">
        <v>10</v>
      </c>
      <c r="W2415" s="4">
        <v>1108.8</v>
      </c>
      <c r="X2415" s="17">
        <f t="shared" si="75"/>
        <v>1108.8</v>
      </c>
      <c r="Y2415" t="s">
        <v>11</v>
      </c>
      <c r="Z2415" s="3">
        <v>1</v>
      </c>
      <c r="AA2415" s="3">
        <v>0</v>
      </c>
      <c r="AB2415" s="3">
        <v>0</v>
      </c>
      <c r="AC2415" s="3">
        <v>1</v>
      </c>
      <c r="AD2415" s="4">
        <v>0</v>
      </c>
      <c r="AE2415" s="3">
        <v>1</v>
      </c>
      <c r="AF2415" s="4">
        <v>1108.8</v>
      </c>
      <c r="AG2415" s="3">
        <v>1</v>
      </c>
      <c r="AH2415" s="4">
        <v>0</v>
      </c>
      <c r="AI2415" s="4">
        <v>0</v>
      </c>
      <c r="AJ2415" s="4">
        <v>0</v>
      </c>
      <c r="AK2415" s="4">
        <v>0</v>
      </c>
      <c r="AL2415" t="s">
        <v>3567</v>
      </c>
      <c r="AM2415" t="s">
        <v>13</v>
      </c>
    </row>
    <row r="2416" spans="1:39" x14ac:dyDescent="0.25">
      <c r="A2416" t="s">
        <v>2208</v>
      </c>
      <c r="B2416" t="s">
        <v>2160</v>
      </c>
      <c r="C2416" t="s">
        <v>3</v>
      </c>
      <c r="D2416" t="s">
        <v>2197</v>
      </c>
      <c r="E2416" t="str">
        <f>_xlfn.XLOOKUP(D2416,Planilha2!A:A,Planilha2!B:B)</f>
        <v>CC Segurança</v>
      </c>
      <c r="F2416" s="2">
        <v>45376</v>
      </c>
      <c r="G2416" t="s">
        <v>3566</v>
      </c>
      <c r="H2416" s="10" t="s">
        <v>5855</v>
      </c>
      <c r="I2416" t="s">
        <v>2287</v>
      </c>
      <c r="J2416" t="s">
        <v>2288</v>
      </c>
      <c r="K2416" t="s">
        <v>1209</v>
      </c>
      <c r="L2416" t="str">
        <f t="shared" si="74"/>
        <v>Serviço</v>
      </c>
      <c r="M2416" t="s">
        <v>0</v>
      </c>
      <c r="N2416" t="s">
        <v>0</v>
      </c>
      <c r="O2416" t="s">
        <v>2165</v>
      </c>
      <c r="P2416">
        <v>1118</v>
      </c>
      <c r="Q2416" t="str">
        <f>_xlfn.XLOOKUP(P2416,Planilha1!$A$2:$A$3,Planilha1!$B$2:$B$3)</f>
        <v>Riocentro</v>
      </c>
      <c r="R2416" t="s">
        <v>0</v>
      </c>
      <c r="S2416" s="3">
        <v>1</v>
      </c>
      <c r="T2416" t="s">
        <v>10</v>
      </c>
      <c r="U2416" s="3">
        <v>1</v>
      </c>
      <c r="V2416" t="s">
        <v>10</v>
      </c>
      <c r="W2416" s="4">
        <v>3931.2</v>
      </c>
      <c r="X2416" s="17">
        <f t="shared" si="75"/>
        <v>3931.2</v>
      </c>
      <c r="Y2416" t="s">
        <v>11</v>
      </c>
      <c r="Z2416" s="3">
        <v>1</v>
      </c>
      <c r="AA2416" s="3">
        <v>0</v>
      </c>
      <c r="AB2416" s="3">
        <v>0</v>
      </c>
      <c r="AC2416" s="3">
        <v>1</v>
      </c>
      <c r="AD2416" s="4">
        <v>0</v>
      </c>
      <c r="AE2416" s="3">
        <v>1</v>
      </c>
      <c r="AF2416" s="4">
        <v>3931.2</v>
      </c>
      <c r="AG2416" s="3">
        <v>1</v>
      </c>
      <c r="AH2416" s="4">
        <v>0</v>
      </c>
      <c r="AI2416" s="4">
        <v>0</v>
      </c>
      <c r="AJ2416" s="4">
        <v>0</v>
      </c>
      <c r="AK2416" s="4">
        <v>0</v>
      </c>
      <c r="AL2416" t="s">
        <v>3567</v>
      </c>
      <c r="AM2416" t="s">
        <v>13</v>
      </c>
    </row>
    <row r="2417" spans="1:39" x14ac:dyDescent="0.25">
      <c r="A2417" t="s">
        <v>2209</v>
      </c>
      <c r="B2417" t="s">
        <v>2160</v>
      </c>
      <c r="C2417" t="s">
        <v>3</v>
      </c>
      <c r="D2417" t="s">
        <v>2197</v>
      </c>
      <c r="E2417" t="str">
        <f>_xlfn.XLOOKUP(D2417,Planilha2!A:A,Planilha2!B:B)</f>
        <v>CC Segurança</v>
      </c>
      <c r="F2417" s="2">
        <v>45376</v>
      </c>
      <c r="G2417" t="s">
        <v>3566</v>
      </c>
      <c r="H2417" s="10" t="s">
        <v>5855</v>
      </c>
      <c r="I2417" t="s">
        <v>2287</v>
      </c>
      <c r="J2417" t="s">
        <v>2288</v>
      </c>
      <c r="K2417" t="s">
        <v>1209</v>
      </c>
      <c r="L2417" t="str">
        <f t="shared" si="74"/>
        <v>Serviço</v>
      </c>
      <c r="M2417" t="s">
        <v>0</v>
      </c>
      <c r="N2417" t="s">
        <v>0</v>
      </c>
      <c r="O2417" t="s">
        <v>2165</v>
      </c>
      <c r="P2417">
        <v>1118</v>
      </c>
      <c r="Q2417" t="str">
        <f>_xlfn.XLOOKUP(P2417,Planilha1!$A$2:$A$3,Planilha1!$B$2:$B$3)</f>
        <v>Riocentro</v>
      </c>
      <c r="R2417" t="s">
        <v>0</v>
      </c>
      <c r="S2417" s="3">
        <v>1</v>
      </c>
      <c r="T2417" t="s">
        <v>10</v>
      </c>
      <c r="U2417" s="3">
        <v>1</v>
      </c>
      <c r="V2417" t="s">
        <v>10</v>
      </c>
      <c r="W2417" s="4">
        <v>1108.8</v>
      </c>
      <c r="X2417" s="17">
        <f t="shared" si="75"/>
        <v>1108.8</v>
      </c>
      <c r="Y2417" t="s">
        <v>11</v>
      </c>
      <c r="Z2417" s="3">
        <v>1</v>
      </c>
      <c r="AA2417" s="3">
        <v>0</v>
      </c>
      <c r="AB2417" s="3">
        <v>0</v>
      </c>
      <c r="AC2417" s="3">
        <v>1</v>
      </c>
      <c r="AD2417" s="4">
        <v>0</v>
      </c>
      <c r="AE2417" s="3">
        <v>1</v>
      </c>
      <c r="AF2417" s="4">
        <v>1108.8</v>
      </c>
      <c r="AG2417" s="3">
        <v>1</v>
      </c>
      <c r="AH2417" s="4">
        <v>0</v>
      </c>
      <c r="AI2417" s="4">
        <v>0</v>
      </c>
      <c r="AJ2417" s="4">
        <v>0</v>
      </c>
      <c r="AK2417" s="4">
        <v>0</v>
      </c>
      <c r="AL2417" t="s">
        <v>3567</v>
      </c>
      <c r="AM2417" t="s">
        <v>13</v>
      </c>
    </row>
    <row r="2418" spans="1:39" x14ac:dyDescent="0.25">
      <c r="A2418" t="s">
        <v>2210</v>
      </c>
      <c r="B2418" t="s">
        <v>2160</v>
      </c>
      <c r="C2418" t="s">
        <v>3</v>
      </c>
      <c r="D2418" t="s">
        <v>2197</v>
      </c>
      <c r="E2418" t="str">
        <f>_xlfn.XLOOKUP(D2418,Planilha2!A:A,Planilha2!B:B)</f>
        <v>CC Segurança</v>
      </c>
      <c r="F2418" s="2">
        <v>45376</v>
      </c>
      <c r="G2418" t="s">
        <v>3566</v>
      </c>
      <c r="H2418" s="10" t="s">
        <v>5855</v>
      </c>
      <c r="I2418" t="s">
        <v>2287</v>
      </c>
      <c r="J2418" t="s">
        <v>2288</v>
      </c>
      <c r="K2418" t="s">
        <v>1209</v>
      </c>
      <c r="L2418" t="str">
        <f t="shared" si="74"/>
        <v>Serviço</v>
      </c>
      <c r="M2418" t="s">
        <v>0</v>
      </c>
      <c r="N2418" t="s">
        <v>0</v>
      </c>
      <c r="O2418" t="s">
        <v>2165</v>
      </c>
      <c r="P2418">
        <v>1118</v>
      </c>
      <c r="Q2418" t="str">
        <f>_xlfn.XLOOKUP(P2418,Planilha1!$A$2:$A$3,Planilha1!$B$2:$B$3)</f>
        <v>Riocentro</v>
      </c>
      <c r="R2418" t="s">
        <v>0</v>
      </c>
      <c r="S2418" s="3">
        <v>1</v>
      </c>
      <c r="T2418" t="s">
        <v>10</v>
      </c>
      <c r="U2418" s="3">
        <v>1</v>
      </c>
      <c r="V2418" t="s">
        <v>10</v>
      </c>
      <c r="W2418" s="4">
        <v>3931.2</v>
      </c>
      <c r="X2418" s="17">
        <f t="shared" si="75"/>
        <v>3931.2</v>
      </c>
      <c r="Y2418" t="s">
        <v>11</v>
      </c>
      <c r="Z2418" s="3">
        <v>1</v>
      </c>
      <c r="AA2418" s="3">
        <v>0</v>
      </c>
      <c r="AB2418" s="3">
        <v>0</v>
      </c>
      <c r="AC2418" s="3">
        <v>1</v>
      </c>
      <c r="AD2418" s="4">
        <v>0</v>
      </c>
      <c r="AE2418" s="3">
        <v>1</v>
      </c>
      <c r="AF2418" s="4">
        <v>3931.2</v>
      </c>
      <c r="AG2418" s="3">
        <v>1</v>
      </c>
      <c r="AH2418" s="4">
        <v>0</v>
      </c>
      <c r="AI2418" s="4">
        <v>0</v>
      </c>
      <c r="AJ2418" s="4">
        <v>0</v>
      </c>
      <c r="AK2418" s="4">
        <v>0</v>
      </c>
      <c r="AL2418" t="s">
        <v>3567</v>
      </c>
      <c r="AM2418" t="s">
        <v>13</v>
      </c>
    </row>
    <row r="2419" spans="1:39" x14ac:dyDescent="0.25">
      <c r="A2419" t="s">
        <v>2211</v>
      </c>
      <c r="B2419" t="s">
        <v>2160</v>
      </c>
      <c r="C2419" t="s">
        <v>3</v>
      </c>
      <c r="D2419" t="s">
        <v>2197</v>
      </c>
      <c r="E2419" t="str">
        <f>_xlfn.XLOOKUP(D2419,Planilha2!A:A,Planilha2!B:B)</f>
        <v>CC Segurança</v>
      </c>
      <c r="F2419" s="2">
        <v>45376</v>
      </c>
      <c r="G2419" t="s">
        <v>3566</v>
      </c>
      <c r="H2419" s="10" t="s">
        <v>5855</v>
      </c>
      <c r="I2419" t="s">
        <v>2287</v>
      </c>
      <c r="J2419" t="s">
        <v>2288</v>
      </c>
      <c r="K2419" t="s">
        <v>1209</v>
      </c>
      <c r="L2419" t="str">
        <f t="shared" si="74"/>
        <v>Serviço</v>
      </c>
      <c r="M2419" t="s">
        <v>0</v>
      </c>
      <c r="N2419" t="s">
        <v>0</v>
      </c>
      <c r="O2419" t="s">
        <v>2165</v>
      </c>
      <c r="P2419">
        <v>1118</v>
      </c>
      <c r="Q2419" t="str">
        <f>_xlfn.XLOOKUP(P2419,Planilha1!$A$2:$A$3,Planilha1!$B$2:$B$3)</f>
        <v>Riocentro</v>
      </c>
      <c r="R2419" t="s">
        <v>0</v>
      </c>
      <c r="S2419" s="3">
        <v>1</v>
      </c>
      <c r="T2419" t="s">
        <v>10</v>
      </c>
      <c r="U2419" s="3">
        <v>1</v>
      </c>
      <c r="V2419" t="s">
        <v>10</v>
      </c>
      <c r="W2419" s="4">
        <v>1108.8</v>
      </c>
      <c r="X2419" s="17">
        <f t="shared" si="75"/>
        <v>1108.8</v>
      </c>
      <c r="Y2419" t="s">
        <v>11</v>
      </c>
      <c r="Z2419" s="3">
        <v>1</v>
      </c>
      <c r="AA2419" s="3">
        <v>0</v>
      </c>
      <c r="AB2419" s="3">
        <v>0</v>
      </c>
      <c r="AC2419" s="3">
        <v>1</v>
      </c>
      <c r="AD2419" s="4">
        <v>0</v>
      </c>
      <c r="AE2419" s="3">
        <v>1</v>
      </c>
      <c r="AF2419" s="4">
        <v>1108.8</v>
      </c>
      <c r="AG2419" s="3">
        <v>1</v>
      </c>
      <c r="AH2419" s="4">
        <v>0</v>
      </c>
      <c r="AI2419" s="4">
        <v>0</v>
      </c>
      <c r="AJ2419" s="4">
        <v>0</v>
      </c>
      <c r="AK2419" s="4">
        <v>0</v>
      </c>
      <c r="AL2419" t="s">
        <v>3567</v>
      </c>
      <c r="AM2419" t="s">
        <v>13</v>
      </c>
    </row>
    <row r="2420" spans="1:39" x14ac:dyDescent="0.25">
      <c r="A2420" t="s">
        <v>2212</v>
      </c>
      <c r="B2420" t="s">
        <v>2160</v>
      </c>
      <c r="C2420" t="s">
        <v>3</v>
      </c>
      <c r="D2420" t="s">
        <v>2197</v>
      </c>
      <c r="E2420" t="str">
        <f>_xlfn.XLOOKUP(D2420,Planilha2!A:A,Planilha2!B:B)</f>
        <v>CC Segurança</v>
      </c>
      <c r="F2420" s="2">
        <v>45376</v>
      </c>
      <c r="G2420" t="s">
        <v>3566</v>
      </c>
      <c r="H2420" s="10" t="s">
        <v>5855</v>
      </c>
      <c r="I2420" t="s">
        <v>2287</v>
      </c>
      <c r="J2420" t="s">
        <v>2288</v>
      </c>
      <c r="K2420" t="s">
        <v>1209</v>
      </c>
      <c r="L2420" t="str">
        <f t="shared" si="74"/>
        <v>Serviço</v>
      </c>
      <c r="M2420" t="s">
        <v>0</v>
      </c>
      <c r="N2420" t="s">
        <v>0</v>
      </c>
      <c r="O2420" t="s">
        <v>2165</v>
      </c>
      <c r="P2420">
        <v>1118</v>
      </c>
      <c r="Q2420" t="str">
        <f>_xlfn.XLOOKUP(P2420,Planilha1!$A$2:$A$3,Planilha1!$B$2:$B$3)</f>
        <v>Riocentro</v>
      </c>
      <c r="R2420" t="s">
        <v>0</v>
      </c>
      <c r="S2420" s="3">
        <v>1</v>
      </c>
      <c r="T2420" t="s">
        <v>10</v>
      </c>
      <c r="U2420" s="3">
        <v>1</v>
      </c>
      <c r="V2420" t="s">
        <v>10</v>
      </c>
      <c r="W2420" s="4">
        <v>3931.2</v>
      </c>
      <c r="X2420" s="17">
        <f t="shared" si="75"/>
        <v>3931.2</v>
      </c>
      <c r="Y2420" t="s">
        <v>11</v>
      </c>
      <c r="Z2420" s="3">
        <v>1</v>
      </c>
      <c r="AA2420" s="3">
        <v>0</v>
      </c>
      <c r="AB2420" s="3">
        <v>0</v>
      </c>
      <c r="AC2420" s="3">
        <v>1</v>
      </c>
      <c r="AD2420" s="4">
        <v>0</v>
      </c>
      <c r="AE2420" s="3">
        <v>1</v>
      </c>
      <c r="AF2420" s="4">
        <v>3931.2</v>
      </c>
      <c r="AG2420" s="3">
        <v>1</v>
      </c>
      <c r="AH2420" s="4">
        <v>0</v>
      </c>
      <c r="AI2420" s="4">
        <v>0</v>
      </c>
      <c r="AJ2420" s="4">
        <v>0</v>
      </c>
      <c r="AK2420" s="4">
        <v>0</v>
      </c>
      <c r="AL2420" t="s">
        <v>3567</v>
      </c>
      <c r="AM2420" t="s">
        <v>13</v>
      </c>
    </row>
    <row r="2421" spans="1:39" x14ac:dyDescent="0.25">
      <c r="A2421" t="s">
        <v>2213</v>
      </c>
      <c r="B2421" t="s">
        <v>2160</v>
      </c>
      <c r="C2421" t="s">
        <v>3</v>
      </c>
      <c r="D2421" t="s">
        <v>2197</v>
      </c>
      <c r="E2421" t="str">
        <f>_xlfn.XLOOKUP(D2421,Planilha2!A:A,Planilha2!B:B)</f>
        <v>CC Segurança</v>
      </c>
      <c r="F2421" s="2">
        <v>45376</v>
      </c>
      <c r="G2421" t="s">
        <v>3566</v>
      </c>
      <c r="H2421" s="10" t="s">
        <v>5855</v>
      </c>
      <c r="I2421" t="s">
        <v>2287</v>
      </c>
      <c r="J2421" t="s">
        <v>2288</v>
      </c>
      <c r="K2421" t="s">
        <v>1209</v>
      </c>
      <c r="L2421" t="str">
        <f t="shared" si="74"/>
        <v>Serviço</v>
      </c>
      <c r="M2421" t="s">
        <v>0</v>
      </c>
      <c r="N2421" t="s">
        <v>0</v>
      </c>
      <c r="O2421" t="s">
        <v>2165</v>
      </c>
      <c r="P2421">
        <v>1118</v>
      </c>
      <c r="Q2421" t="str">
        <f>_xlfn.XLOOKUP(P2421,Planilha1!$A$2:$A$3,Planilha1!$B$2:$B$3)</f>
        <v>Riocentro</v>
      </c>
      <c r="R2421" t="s">
        <v>0</v>
      </c>
      <c r="S2421" s="3">
        <v>1</v>
      </c>
      <c r="T2421" t="s">
        <v>10</v>
      </c>
      <c r="U2421" s="3">
        <v>1</v>
      </c>
      <c r="V2421" t="s">
        <v>10</v>
      </c>
      <c r="W2421" s="4">
        <v>1108.8</v>
      </c>
      <c r="X2421" s="17">
        <f t="shared" si="75"/>
        <v>1108.8</v>
      </c>
      <c r="Y2421" t="s">
        <v>11</v>
      </c>
      <c r="Z2421" s="3">
        <v>1</v>
      </c>
      <c r="AA2421" s="3">
        <v>0</v>
      </c>
      <c r="AB2421" s="3">
        <v>0</v>
      </c>
      <c r="AC2421" s="3">
        <v>1</v>
      </c>
      <c r="AD2421" s="4">
        <v>0</v>
      </c>
      <c r="AE2421" s="3">
        <v>1</v>
      </c>
      <c r="AF2421" s="4">
        <v>1108.8</v>
      </c>
      <c r="AG2421" s="3">
        <v>1</v>
      </c>
      <c r="AH2421" s="4">
        <v>0</v>
      </c>
      <c r="AI2421" s="4">
        <v>0</v>
      </c>
      <c r="AJ2421" s="4">
        <v>0</v>
      </c>
      <c r="AK2421" s="4">
        <v>0</v>
      </c>
      <c r="AL2421" t="s">
        <v>3567</v>
      </c>
      <c r="AM2421" t="s">
        <v>13</v>
      </c>
    </row>
    <row r="2422" spans="1:39" x14ac:dyDescent="0.25">
      <c r="A2422" t="s">
        <v>2214</v>
      </c>
      <c r="B2422" t="s">
        <v>2160</v>
      </c>
      <c r="C2422" t="s">
        <v>3</v>
      </c>
      <c r="D2422" t="s">
        <v>2197</v>
      </c>
      <c r="E2422" t="str">
        <f>_xlfn.XLOOKUP(D2422,Planilha2!A:A,Planilha2!B:B)</f>
        <v>CC Segurança</v>
      </c>
      <c r="F2422" s="2">
        <v>45376</v>
      </c>
      <c r="G2422" t="s">
        <v>3566</v>
      </c>
      <c r="H2422" s="10" t="s">
        <v>5855</v>
      </c>
      <c r="I2422" t="s">
        <v>2287</v>
      </c>
      <c r="J2422" t="s">
        <v>2288</v>
      </c>
      <c r="K2422" t="s">
        <v>1209</v>
      </c>
      <c r="L2422" t="str">
        <f t="shared" si="74"/>
        <v>Serviço</v>
      </c>
      <c r="M2422" t="s">
        <v>0</v>
      </c>
      <c r="N2422" t="s">
        <v>0</v>
      </c>
      <c r="O2422" t="s">
        <v>2165</v>
      </c>
      <c r="P2422">
        <v>1118</v>
      </c>
      <c r="Q2422" t="str">
        <f>_xlfn.XLOOKUP(P2422,Planilha1!$A$2:$A$3,Planilha1!$B$2:$B$3)</f>
        <v>Riocentro</v>
      </c>
      <c r="R2422" t="s">
        <v>0</v>
      </c>
      <c r="S2422" s="3">
        <v>1</v>
      </c>
      <c r="T2422" t="s">
        <v>10</v>
      </c>
      <c r="U2422" s="3">
        <v>1</v>
      </c>
      <c r="V2422" t="s">
        <v>10</v>
      </c>
      <c r="W2422" s="4">
        <v>3931.2</v>
      </c>
      <c r="X2422" s="17">
        <f t="shared" si="75"/>
        <v>3931.2</v>
      </c>
      <c r="Y2422" t="s">
        <v>11</v>
      </c>
      <c r="Z2422" s="3">
        <v>1</v>
      </c>
      <c r="AA2422" s="3">
        <v>0</v>
      </c>
      <c r="AB2422" s="3">
        <v>0</v>
      </c>
      <c r="AC2422" s="3">
        <v>1</v>
      </c>
      <c r="AD2422" s="4">
        <v>0</v>
      </c>
      <c r="AE2422" s="3">
        <v>1</v>
      </c>
      <c r="AF2422" s="4">
        <v>3931.2</v>
      </c>
      <c r="AG2422" s="3">
        <v>1</v>
      </c>
      <c r="AH2422" s="4">
        <v>0</v>
      </c>
      <c r="AI2422" s="4">
        <v>0</v>
      </c>
      <c r="AJ2422" s="4">
        <v>0</v>
      </c>
      <c r="AK2422" s="4">
        <v>0</v>
      </c>
      <c r="AL2422" t="s">
        <v>3567</v>
      </c>
      <c r="AM2422" t="s">
        <v>13</v>
      </c>
    </row>
    <row r="2423" spans="1:39" x14ac:dyDescent="0.25">
      <c r="A2423" t="s">
        <v>2215</v>
      </c>
      <c r="B2423" t="s">
        <v>2160</v>
      </c>
      <c r="C2423" t="s">
        <v>3</v>
      </c>
      <c r="D2423" t="s">
        <v>2197</v>
      </c>
      <c r="E2423" t="str">
        <f>_xlfn.XLOOKUP(D2423,Planilha2!A:A,Planilha2!B:B)</f>
        <v>CC Segurança</v>
      </c>
      <c r="F2423" s="2">
        <v>45376</v>
      </c>
      <c r="G2423" t="s">
        <v>3566</v>
      </c>
      <c r="H2423" s="10" t="s">
        <v>5855</v>
      </c>
      <c r="I2423" t="s">
        <v>2287</v>
      </c>
      <c r="J2423" t="s">
        <v>2288</v>
      </c>
      <c r="K2423" t="s">
        <v>1209</v>
      </c>
      <c r="L2423" t="str">
        <f t="shared" si="74"/>
        <v>Serviço</v>
      </c>
      <c r="M2423" t="s">
        <v>0</v>
      </c>
      <c r="N2423" t="s">
        <v>0</v>
      </c>
      <c r="O2423" t="s">
        <v>2165</v>
      </c>
      <c r="P2423">
        <v>1118</v>
      </c>
      <c r="Q2423" t="str">
        <f>_xlfn.XLOOKUP(P2423,Planilha1!$A$2:$A$3,Planilha1!$B$2:$B$3)</f>
        <v>Riocentro</v>
      </c>
      <c r="R2423" t="s">
        <v>0</v>
      </c>
      <c r="S2423" s="3">
        <v>1</v>
      </c>
      <c r="T2423" t="s">
        <v>10</v>
      </c>
      <c r="U2423" s="3">
        <v>1</v>
      </c>
      <c r="V2423" t="s">
        <v>10</v>
      </c>
      <c r="W2423" s="4">
        <v>1108.8</v>
      </c>
      <c r="X2423" s="17">
        <f t="shared" si="75"/>
        <v>1108.8</v>
      </c>
      <c r="Y2423" t="s">
        <v>11</v>
      </c>
      <c r="Z2423" s="3">
        <v>1</v>
      </c>
      <c r="AA2423" s="3">
        <v>0</v>
      </c>
      <c r="AB2423" s="3">
        <v>0</v>
      </c>
      <c r="AC2423" s="3">
        <v>1</v>
      </c>
      <c r="AD2423" s="4">
        <v>0</v>
      </c>
      <c r="AE2423" s="3">
        <v>1</v>
      </c>
      <c r="AF2423" s="4">
        <v>1108.8</v>
      </c>
      <c r="AG2423" s="3">
        <v>1</v>
      </c>
      <c r="AH2423" s="4">
        <v>0</v>
      </c>
      <c r="AI2423" s="4">
        <v>0</v>
      </c>
      <c r="AJ2423" s="4">
        <v>0</v>
      </c>
      <c r="AK2423" s="4">
        <v>0</v>
      </c>
      <c r="AL2423" t="s">
        <v>3567</v>
      </c>
      <c r="AM2423" t="s">
        <v>13</v>
      </c>
    </row>
    <row r="2424" spans="1:39" x14ac:dyDescent="0.25">
      <c r="A2424" t="s">
        <v>2216</v>
      </c>
      <c r="B2424" t="s">
        <v>2160</v>
      </c>
      <c r="C2424" t="s">
        <v>3</v>
      </c>
      <c r="D2424" t="s">
        <v>2197</v>
      </c>
      <c r="E2424" t="str">
        <f>_xlfn.XLOOKUP(D2424,Planilha2!A:A,Planilha2!B:B)</f>
        <v>CC Segurança</v>
      </c>
      <c r="F2424" s="2">
        <v>45376</v>
      </c>
      <c r="G2424" t="s">
        <v>3566</v>
      </c>
      <c r="H2424" s="10" t="s">
        <v>5855</v>
      </c>
      <c r="I2424" t="s">
        <v>2287</v>
      </c>
      <c r="J2424" t="s">
        <v>2288</v>
      </c>
      <c r="K2424" t="s">
        <v>1209</v>
      </c>
      <c r="L2424" t="str">
        <f t="shared" si="74"/>
        <v>Serviço</v>
      </c>
      <c r="M2424" t="s">
        <v>0</v>
      </c>
      <c r="N2424" t="s">
        <v>0</v>
      </c>
      <c r="O2424" t="s">
        <v>2165</v>
      </c>
      <c r="P2424">
        <v>1118</v>
      </c>
      <c r="Q2424" t="str">
        <f>_xlfn.XLOOKUP(P2424,Planilha1!$A$2:$A$3,Planilha1!$B$2:$B$3)</f>
        <v>Riocentro</v>
      </c>
      <c r="R2424" t="s">
        <v>0</v>
      </c>
      <c r="S2424" s="3">
        <v>1</v>
      </c>
      <c r="T2424" t="s">
        <v>10</v>
      </c>
      <c r="U2424" s="3">
        <v>1</v>
      </c>
      <c r="V2424" t="s">
        <v>10</v>
      </c>
      <c r="W2424" s="4">
        <v>3931.2</v>
      </c>
      <c r="X2424" s="17">
        <f t="shared" si="75"/>
        <v>3931.2</v>
      </c>
      <c r="Y2424" t="s">
        <v>11</v>
      </c>
      <c r="Z2424" s="3">
        <v>1</v>
      </c>
      <c r="AA2424" s="3">
        <v>0</v>
      </c>
      <c r="AB2424" s="3">
        <v>0</v>
      </c>
      <c r="AC2424" s="3">
        <v>1</v>
      </c>
      <c r="AD2424" s="4">
        <v>0</v>
      </c>
      <c r="AE2424" s="3">
        <v>1</v>
      </c>
      <c r="AF2424" s="4">
        <v>3931.2</v>
      </c>
      <c r="AG2424" s="3">
        <v>1</v>
      </c>
      <c r="AH2424" s="4">
        <v>0</v>
      </c>
      <c r="AI2424" s="4">
        <v>0</v>
      </c>
      <c r="AJ2424" s="4">
        <v>0</v>
      </c>
      <c r="AK2424" s="4">
        <v>0</v>
      </c>
      <c r="AL2424" t="s">
        <v>3567</v>
      </c>
      <c r="AM2424" t="s">
        <v>13</v>
      </c>
    </row>
    <row r="2425" spans="1:39" x14ac:dyDescent="0.25">
      <c r="A2425" t="s">
        <v>2217</v>
      </c>
      <c r="B2425" t="s">
        <v>2160</v>
      </c>
      <c r="C2425" t="s">
        <v>3</v>
      </c>
      <c r="D2425" t="s">
        <v>2197</v>
      </c>
      <c r="E2425" t="str">
        <f>_xlfn.XLOOKUP(D2425,Planilha2!A:A,Planilha2!B:B)</f>
        <v>CC Segurança</v>
      </c>
      <c r="F2425" s="2">
        <v>45376</v>
      </c>
      <c r="G2425" t="s">
        <v>3566</v>
      </c>
      <c r="H2425" s="10" t="s">
        <v>5855</v>
      </c>
      <c r="I2425" t="s">
        <v>2287</v>
      </c>
      <c r="J2425" t="s">
        <v>2288</v>
      </c>
      <c r="K2425" t="s">
        <v>1209</v>
      </c>
      <c r="L2425" t="str">
        <f t="shared" si="74"/>
        <v>Serviço</v>
      </c>
      <c r="M2425" t="s">
        <v>0</v>
      </c>
      <c r="N2425" t="s">
        <v>0</v>
      </c>
      <c r="O2425" t="s">
        <v>2165</v>
      </c>
      <c r="P2425">
        <v>1118</v>
      </c>
      <c r="Q2425" t="str">
        <f>_xlfn.XLOOKUP(P2425,Planilha1!$A$2:$A$3,Planilha1!$B$2:$B$3)</f>
        <v>Riocentro</v>
      </c>
      <c r="R2425" t="s">
        <v>0</v>
      </c>
      <c r="S2425" s="3">
        <v>1</v>
      </c>
      <c r="T2425" t="s">
        <v>10</v>
      </c>
      <c r="U2425" s="3">
        <v>1</v>
      </c>
      <c r="V2425" t="s">
        <v>10</v>
      </c>
      <c r="W2425" s="4">
        <v>1108.8</v>
      </c>
      <c r="X2425" s="17">
        <f t="shared" si="75"/>
        <v>1108.8</v>
      </c>
      <c r="Y2425" t="s">
        <v>11</v>
      </c>
      <c r="Z2425" s="3">
        <v>1</v>
      </c>
      <c r="AA2425" s="3">
        <v>0</v>
      </c>
      <c r="AB2425" s="3">
        <v>0</v>
      </c>
      <c r="AC2425" s="3">
        <v>1</v>
      </c>
      <c r="AD2425" s="4">
        <v>0</v>
      </c>
      <c r="AE2425" s="3">
        <v>1</v>
      </c>
      <c r="AF2425" s="4">
        <v>1108.8</v>
      </c>
      <c r="AG2425" s="3">
        <v>1</v>
      </c>
      <c r="AH2425" s="4">
        <v>0</v>
      </c>
      <c r="AI2425" s="4">
        <v>0</v>
      </c>
      <c r="AJ2425" s="4">
        <v>0</v>
      </c>
      <c r="AK2425" s="4">
        <v>0</v>
      </c>
      <c r="AL2425" t="s">
        <v>3567</v>
      </c>
      <c r="AM2425" t="s">
        <v>13</v>
      </c>
    </row>
    <row r="2426" spans="1:39" x14ac:dyDescent="0.25">
      <c r="A2426" t="s">
        <v>2159</v>
      </c>
      <c r="B2426" t="s">
        <v>2160</v>
      </c>
      <c r="C2426" t="s">
        <v>3</v>
      </c>
      <c r="D2426" t="s">
        <v>2161</v>
      </c>
      <c r="E2426" t="str">
        <f>_xlfn.XLOOKUP(D2426,Planilha2!A:A,Planilha2!B:B)</f>
        <v>CC Manutençao</v>
      </c>
      <c r="F2426" s="2">
        <v>45376</v>
      </c>
      <c r="G2426" t="s">
        <v>2373</v>
      </c>
      <c r="H2426" s="10" t="s">
        <v>5757</v>
      </c>
      <c r="I2426" t="s">
        <v>2374</v>
      </c>
      <c r="J2426" t="s">
        <v>2375</v>
      </c>
      <c r="K2426" t="s">
        <v>8</v>
      </c>
      <c r="L2426" t="str">
        <f t="shared" si="74"/>
        <v>Serviço</v>
      </c>
      <c r="M2426" t="s">
        <v>0</v>
      </c>
      <c r="N2426" t="s">
        <v>0</v>
      </c>
      <c r="O2426" t="s">
        <v>2165</v>
      </c>
      <c r="P2426">
        <v>1118</v>
      </c>
      <c r="Q2426" t="str">
        <f>_xlfn.XLOOKUP(P2426,Planilha1!$A$2:$A$3,Planilha1!$B$2:$B$3)</f>
        <v>Riocentro</v>
      </c>
      <c r="R2426" t="s">
        <v>0</v>
      </c>
      <c r="S2426" s="3">
        <v>1</v>
      </c>
      <c r="T2426" t="s">
        <v>10</v>
      </c>
      <c r="U2426" s="3">
        <v>1</v>
      </c>
      <c r="V2426" t="s">
        <v>10</v>
      </c>
      <c r="W2426" s="4">
        <v>1700</v>
      </c>
      <c r="X2426" s="17">
        <f t="shared" si="75"/>
        <v>1700</v>
      </c>
      <c r="Y2426" t="s">
        <v>11</v>
      </c>
      <c r="Z2426" s="3">
        <v>1</v>
      </c>
      <c r="AA2426" s="3">
        <v>0</v>
      </c>
      <c r="AB2426" s="3">
        <v>0</v>
      </c>
      <c r="AC2426" s="3">
        <v>0</v>
      </c>
      <c r="AD2426" s="4">
        <v>0</v>
      </c>
      <c r="AE2426" s="3">
        <v>0</v>
      </c>
      <c r="AF2426" s="4">
        <v>0</v>
      </c>
      <c r="AG2426" s="3">
        <v>1</v>
      </c>
      <c r="AH2426" s="4">
        <v>0</v>
      </c>
      <c r="AI2426" s="4">
        <v>0</v>
      </c>
      <c r="AJ2426" s="4">
        <v>0</v>
      </c>
      <c r="AK2426" s="4">
        <v>0</v>
      </c>
      <c r="AL2426" t="s">
        <v>3568</v>
      </c>
      <c r="AM2426" t="s">
        <v>13</v>
      </c>
    </row>
    <row r="2427" spans="1:39" x14ac:dyDescent="0.25">
      <c r="A2427" t="s">
        <v>2159</v>
      </c>
      <c r="B2427" t="s">
        <v>2160</v>
      </c>
      <c r="C2427" t="s">
        <v>3</v>
      </c>
      <c r="D2427" t="s">
        <v>2161</v>
      </c>
      <c r="E2427" t="str">
        <f>_xlfn.XLOOKUP(D2427,Planilha2!A:A,Planilha2!B:B)</f>
        <v>CC Manutençao</v>
      </c>
      <c r="F2427" s="2">
        <v>45376</v>
      </c>
      <c r="G2427" t="s">
        <v>3569</v>
      </c>
      <c r="H2427" s="10" t="s">
        <v>5856</v>
      </c>
      <c r="I2427" t="s">
        <v>3441</v>
      </c>
      <c r="J2427" t="s">
        <v>3442</v>
      </c>
      <c r="K2427" t="s">
        <v>2272</v>
      </c>
      <c r="L2427" t="str">
        <f t="shared" si="74"/>
        <v>Serviço</v>
      </c>
      <c r="M2427" t="s">
        <v>23</v>
      </c>
      <c r="N2427" t="s">
        <v>0</v>
      </c>
      <c r="O2427" t="s">
        <v>2165</v>
      </c>
      <c r="P2427">
        <v>1118</v>
      </c>
      <c r="Q2427" t="str">
        <f>_xlfn.XLOOKUP(P2427,Planilha1!$A$2:$A$3,Planilha1!$B$2:$B$3)</f>
        <v>Riocentro</v>
      </c>
      <c r="R2427" t="s">
        <v>0</v>
      </c>
      <c r="S2427" s="3">
        <v>3</v>
      </c>
      <c r="T2427" t="s">
        <v>10</v>
      </c>
      <c r="U2427" s="3">
        <v>3</v>
      </c>
      <c r="V2427" t="s">
        <v>10</v>
      </c>
      <c r="W2427" s="4">
        <v>950</v>
      </c>
      <c r="X2427" s="17">
        <f t="shared" si="75"/>
        <v>2850</v>
      </c>
      <c r="Y2427" t="s">
        <v>11</v>
      </c>
      <c r="Z2427" s="3">
        <v>1</v>
      </c>
      <c r="AA2427" s="3">
        <v>0</v>
      </c>
      <c r="AB2427" s="3">
        <v>0</v>
      </c>
      <c r="AC2427" s="3">
        <v>0</v>
      </c>
      <c r="AD2427" s="4">
        <v>0</v>
      </c>
      <c r="AE2427" s="3">
        <v>0</v>
      </c>
      <c r="AF2427" s="4">
        <v>0</v>
      </c>
      <c r="AG2427" s="3">
        <v>1</v>
      </c>
      <c r="AH2427" s="4">
        <v>0</v>
      </c>
      <c r="AI2427" s="4">
        <v>0</v>
      </c>
      <c r="AJ2427" s="4">
        <v>0</v>
      </c>
      <c r="AK2427" s="4">
        <v>0</v>
      </c>
      <c r="AL2427" t="s">
        <v>3570</v>
      </c>
      <c r="AM2427" t="s">
        <v>13</v>
      </c>
    </row>
    <row r="2428" spans="1:39" x14ac:dyDescent="0.25">
      <c r="A2428" t="s">
        <v>2159</v>
      </c>
      <c r="B2428" t="s">
        <v>2160</v>
      </c>
      <c r="C2428" t="s">
        <v>3</v>
      </c>
      <c r="D2428" t="s">
        <v>2266</v>
      </c>
      <c r="E2428" t="str">
        <f>_xlfn.XLOOKUP(D2428,Planilha2!A:A,Planilha2!B:B)</f>
        <v>Arena Manut</v>
      </c>
      <c r="F2428" s="2">
        <v>45376</v>
      </c>
      <c r="G2428" t="s">
        <v>620</v>
      </c>
      <c r="H2428" s="10" t="s">
        <v>5623</v>
      </c>
      <c r="I2428" t="s">
        <v>40</v>
      </c>
      <c r="J2428" t="s">
        <v>2267</v>
      </c>
      <c r="K2428" t="s">
        <v>8</v>
      </c>
      <c r="L2428" t="str">
        <f t="shared" si="74"/>
        <v>Serviço</v>
      </c>
      <c r="M2428" t="s">
        <v>0</v>
      </c>
      <c r="N2428" t="s">
        <v>0</v>
      </c>
      <c r="O2428" t="s">
        <v>2165</v>
      </c>
      <c r="P2428">
        <v>2118</v>
      </c>
      <c r="Q2428" t="str">
        <f>_xlfn.XLOOKUP(P2428,Planilha1!$A$2:$A$3,Planilha1!$B$2:$B$3)</f>
        <v>Arena</v>
      </c>
      <c r="R2428" t="s">
        <v>0</v>
      </c>
      <c r="S2428" s="3">
        <v>1</v>
      </c>
      <c r="T2428" t="s">
        <v>10</v>
      </c>
      <c r="U2428" s="3">
        <v>1</v>
      </c>
      <c r="V2428" t="s">
        <v>10</v>
      </c>
      <c r="W2428" s="4">
        <v>16200</v>
      </c>
      <c r="X2428" s="17">
        <f t="shared" si="75"/>
        <v>16200</v>
      </c>
      <c r="Y2428" t="s">
        <v>11</v>
      </c>
      <c r="Z2428" s="3">
        <v>1</v>
      </c>
      <c r="AA2428" s="3">
        <v>0</v>
      </c>
      <c r="AB2428" s="3">
        <v>0</v>
      </c>
      <c r="AC2428" s="3">
        <v>0</v>
      </c>
      <c r="AD2428" s="4">
        <v>0</v>
      </c>
      <c r="AE2428" s="3">
        <v>0</v>
      </c>
      <c r="AF2428" s="4">
        <v>0</v>
      </c>
      <c r="AG2428" s="3">
        <v>1</v>
      </c>
      <c r="AH2428" s="4">
        <v>0</v>
      </c>
      <c r="AI2428" s="4">
        <v>0</v>
      </c>
      <c r="AJ2428" s="4">
        <v>0</v>
      </c>
      <c r="AK2428" s="4">
        <v>0</v>
      </c>
      <c r="AL2428" t="s">
        <v>3571</v>
      </c>
      <c r="AM2428" t="s">
        <v>13</v>
      </c>
    </row>
    <row r="2429" spans="1:39" x14ac:dyDescent="0.25">
      <c r="A2429" t="s">
        <v>2159</v>
      </c>
      <c r="B2429" t="s">
        <v>2160</v>
      </c>
      <c r="C2429" t="s">
        <v>3</v>
      </c>
      <c r="D2429" t="s">
        <v>2266</v>
      </c>
      <c r="E2429" t="str">
        <f>_xlfn.XLOOKUP(D2429,Planilha2!A:A,Planilha2!B:B)</f>
        <v>Arena Manut</v>
      </c>
      <c r="F2429" s="2">
        <v>45376</v>
      </c>
      <c r="G2429" t="s">
        <v>620</v>
      </c>
      <c r="H2429" s="10" t="s">
        <v>5623</v>
      </c>
      <c r="I2429" t="s">
        <v>40</v>
      </c>
      <c r="J2429" t="s">
        <v>2267</v>
      </c>
      <c r="K2429" t="s">
        <v>8</v>
      </c>
      <c r="L2429" t="str">
        <f t="shared" si="74"/>
        <v>Serviço</v>
      </c>
      <c r="M2429" t="s">
        <v>0</v>
      </c>
      <c r="N2429" t="s">
        <v>0</v>
      </c>
      <c r="O2429" t="s">
        <v>2165</v>
      </c>
      <c r="P2429">
        <v>2118</v>
      </c>
      <c r="Q2429" t="str">
        <f>_xlfn.XLOOKUP(P2429,Planilha1!$A$2:$A$3,Planilha1!$B$2:$B$3)</f>
        <v>Arena</v>
      </c>
      <c r="R2429" t="s">
        <v>0</v>
      </c>
      <c r="S2429" s="3">
        <v>1</v>
      </c>
      <c r="T2429" t="s">
        <v>10</v>
      </c>
      <c r="U2429" s="3">
        <v>1</v>
      </c>
      <c r="V2429" t="s">
        <v>10</v>
      </c>
      <c r="W2429" s="4">
        <v>16200</v>
      </c>
      <c r="X2429" s="17">
        <f t="shared" si="75"/>
        <v>16200</v>
      </c>
      <c r="Y2429" t="s">
        <v>11</v>
      </c>
      <c r="Z2429" s="3">
        <v>1</v>
      </c>
      <c r="AA2429" s="3">
        <v>0</v>
      </c>
      <c r="AB2429" s="3">
        <v>0</v>
      </c>
      <c r="AC2429" s="3">
        <v>1</v>
      </c>
      <c r="AD2429" s="4">
        <v>0</v>
      </c>
      <c r="AE2429" s="3">
        <v>1</v>
      </c>
      <c r="AF2429" s="4">
        <v>16200</v>
      </c>
      <c r="AG2429" s="3">
        <v>1</v>
      </c>
      <c r="AH2429" s="4">
        <v>0</v>
      </c>
      <c r="AI2429" s="4">
        <v>0</v>
      </c>
      <c r="AJ2429" s="4">
        <v>0</v>
      </c>
      <c r="AK2429" s="4">
        <v>0</v>
      </c>
      <c r="AL2429" t="s">
        <v>3572</v>
      </c>
      <c r="AM2429" t="s">
        <v>13</v>
      </c>
    </row>
    <row r="2430" spans="1:39" x14ac:dyDescent="0.25">
      <c r="A2430" t="s">
        <v>2159</v>
      </c>
      <c r="B2430" t="s">
        <v>2160</v>
      </c>
      <c r="C2430" t="s">
        <v>3</v>
      </c>
      <c r="D2430" t="s">
        <v>2161</v>
      </c>
      <c r="E2430" t="str">
        <f>_xlfn.XLOOKUP(D2430,Planilha2!A:A,Planilha2!B:B)</f>
        <v>CC Manutençao</v>
      </c>
      <c r="F2430" s="2">
        <v>45376</v>
      </c>
      <c r="G2430" t="s">
        <v>3573</v>
      </c>
      <c r="H2430" s="10" t="s">
        <v>5857</v>
      </c>
      <c r="I2430" t="s">
        <v>3574</v>
      </c>
      <c r="J2430" t="s">
        <v>3575</v>
      </c>
      <c r="K2430" t="s">
        <v>1146</v>
      </c>
      <c r="L2430" t="str">
        <f t="shared" si="74"/>
        <v>Material</v>
      </c>
      <c r="M2430" t="s">
        <v>0</v>
      </c>
      <c r="N2430" t="s">
        <v>0</v>
      </c>
      <c r="O2430" t="s">
        <v>2165</v>
      </c>
      <c r="P2430">
        <v>1118</v>
      </c>
      <c r="Q2430" t="str">
        <f>_xlfn.XLOOKUP(P2430,Planilha1!$A$2:$A$3,Planilha1!$B$2:$B$3)</f>
        <v>Riocentro</v>
      </c>
      <c r="R2430" t="s">
        <v>2297</v>
      </c>
      <c r="S2430" s="3">
        <v>20</v>
      </c>
      <c r="T2430" t="s">
        <v>210</v>
      </c>
      <c r="U2430" s="3">
        <v>20</v>
      </c>
      <c r="V2430" t="s">
        <v>210</v>
      </c>
      <c r="W2430" s="4">
        <v>73.8</v>
      </c>
      <c r="X2430" s="17">
        <f t="shared" si="75"/>
        <v>1476</v>
      </c>
      <c r="Y2430" t="s">
        <v>11</v>
      </c>
      <c r="Z2430" s="3">
        <v>1</v>
      </c>
      <c r="AA2430" s="3">
        <v>0</v>
      </c>
      <c r="AB2430" s="3">
        <v>0</v>
      </c>
      <c r="AC2430" s="3">
        <v>0</v>
      </c>
      <c r="AD2430" s="4">
        <v>0</v>
      </c>
      <c r="AE2430" s="3">
        <v>0</v>
      </c>
      <c r="AF2430" s="4">
        <v>0</v>
      </c>
      <c r="AG2430" s="3">
        <v>1</v>
      </c>
      <c r="AH2430" s="4">
        <v>0</v>
      </c>
      <c r="AI2430" s="4">
        <v>0</v>
      </c>
      <c r="AJ2430" s="4">
        <v>0</v>
      </c>
      <c r="AK2430" s="4">
        <v>0</v>
      </c>
      <c r="AL2430" t="s">
        <v>3576</v>
      </c>
      <c r="AM2430" t="s">
        <v>13</v>
      </c>
    </row>
    <row r="2431" spans="1:39" x14ac:dyDescent="0.25">
      <c r="A2431" t="s">
        <v>2178</v>
      </c>
      <c r="B2431" t="s">
        <v>2160</v>
      </c>
      <c r="C2431" t="s">
        <v>3</v>
      </c>
      <c r="D2431" t="s">
        <v>2161</v>
      </c>
      <c r="E2431" t="str">
        <f>_xlfn.XLOOKUP(D2431,Planilha2!A:A,Planilha2!B:B)</f>
        <v>CC Manutençao</v>
      </c>
      <c r="F2431" s="2">
        <v>45376</v>
      </c>
      <c r="G2431" t="s">
        <v>3573</v>
      </c>
      <c r="H2431" s="10" t="s">
        <v>5857</v>
      </c>
      <c r="I2431" t="s">
        <v>3577</v>
      </c>
      <c r="J2431" t="s">
        <v>3578</v>
      </c>
      <c r="K2431" t="s">
        <v>1146</v>
      </c>
      <c r="L2431" t="str">
        <f t="shared" si="74"/>
        <v>Material</v>
      </c>
      <c r="M2431" t="s">
        <v>0</v>
      </c>
      <c r="N2431" t="s">
        <v>0</v>
      </c>
      <c r="O2431" t="s">
        <v>2165</v>
      </c>
      <c r="P2431">
        <v>1118</v>
      </c>
      <c r="Q2431" t="str">
        <f>_xlfn.XLOOKUP(P2431,Planilha1!$A$2:$A$3,Planilha1!$B$2:$B$3)</f>
        <v>Riocentro</v>
      </c>
      <c r="R2431" t="s">
        <v>2297</v>
      </c>
      <c r="S2431" s="3">
        <v>20</v>
      </c>
      <c r="T2431" t="s">
        <v>210</v>
      </c>
      <c r="U2431" s="3">
        <v>20</v>
      </c>
      <c r="V2431" t="s">
        <v>210</v>
      </c>
      <c r="W2431" s="4">
        <v>65.44</v>
      </c>
      <c r="X2431" s="17">
        <f t="shared" si="75"/>
        <v>1308.8</v>
      </c>
      <c r="Y2431" t="s">
        <v>11</v>
      </c>
      <c r="Z2431" s="3">
        <v>1</v>
      </c>
      <c r="AA2431" s="3">
        <v>0</v>
      </c>
      <c r="AB2431" s="3">
        <v>0</v>
      </c>
      <c r="AC2431" s="3">
        <v>0</v>
      </c>
      <c r="AD2431" s="4">
        <v>0</v>
      </c>
      <c r="AE2431" s="3">
        <v>0</v>
      </c>
      <c r="AF2431" s="4">
        <v>0</v>
      </c>
      <c r="AG2431" s="3">
        <v>1</v>
      </c>
      <c r="AH2431" s="4">
        <v>0</v>
      </c>
      <c r="AI2431" s="4">
        <v>0</v>
      </c>
      <c r="AJ2431" s="4">
        <v>0</v>
      </c>
      <c r="AK2431" s="4">
        <v>0</v>
      </c>
      <c r="AL2431" t="s">
        <v>3576</v>
      </c>
      <c r="AM2431" t="s">
        <v>13</v>
      </c>
    </row>
    <row r="2432" spans="1:39" x14ac:dyDescent="0.25">
      <c r="A2432" t="s">
        <v>2159</v>
      </c>
      <c r="B2432" t="s">
        <v>2160</v>
      </c>
      <c r="C2432" t="s">
        <v>3</v>
      </c>
      <c r="D2432" t="s">
        <v>2161</v>
      </c>
      <c r="E2432" t="str">
        <f>_xlfn.XLOOKUP(D2432,Planilha2!A:A,Planilha2!B:B)</f>
        <v>CC Manutençao</v>
      </c>
      <c r="F2432" s="2">
        <v>45376</v>
      </c>
      <c r="G2432" t="s">
        <v>2615</v>
      </c>
      <c r="H2432" s="10" t="s">
        <v>5789</v>
      </c>
      <c r="I2432" t="s">
        <v>3579</v>
      </c>
      <c r="J2432" t="s">
        <v>3580</v>
      </c>
      <c r="K2432" t="s">
        <v>1146</v>
      </c>
      <c r="L2432" t="str">
        <f t="shared" si="74"/>
        <v>Material</v>
      </c>
      <c r="M2432" t="s">
        <v>0</v>
      </c>
      <c r="N2432" t="s">
        <v>0</v>
      </c>
      <c r="O2432" t="s">
        <v>2165</v>
      </c>
      <c r="P2432">
        <v>1118</v>
      </c>
      <c r="Q2432" t="str">
        <f>_xlfn.XLOOKUP(P2432,Planilha1!$A$2:$A$3,Planilha1!$B$2:$B$3)</f>
        <v>Riocentro</v>
      </c>
      <c r="R2432" t="s">
        <v>2297</v>
      </c>
      <c r="S2432" s="3">
        <v>30</v>
      </c>
      <c r="T2432" t="s">
        <v>2711</v>
      </c>
      <c r="U2432" s="3">
        <v>30</v>
      </c>
      <c r="V2432" t="s">
        <v>2711</v>
      </c>
      <c r="W2432" s="4">
        <v>10.5</v>
      </c>
      <c r="X2432" s="17">
        <f t="shared" si="75"/>
        <v>315</v>
      </c>
      <c r="Y2432" t="s">
        <v>11</v>
      </c>
      <c r="Z2432" s="3">
        <v>1</v>
      </c>
      <c r="AA2432" s="3">
        <v>0</v>
      </c>
      <c r="AB2432" s="3">
        <v>0</v>
      </c>
      <c r="AC2432" s="3">
        <v>0</v>
      </c>
      <c r="AD2432" s="4">
        <v>0</v>
      </c>
      <c r="AE2432" s="3">
        <v>0</v>
      </c>
      <c r="AF2432" s="4">
        <v>0</v>
      </c>
      <c r="AG2432" s="3">
        <v>1</v>
      </c>
      <c r="AH2432" s="4">
        <v>0</v>
      </c>
      <c r="AI2432" s="4">
        <v>0</v>
      </c>
      <c r="AJ2432" s="4">
        <v>0</v>
      </c>
      <c r="AK2432" s="4">
        <v>0</v>
      </c>
      <c r="AL2432" t="s">
        <v>3581</v>
      </c>
      <c r="AM2432" t="s">
        <v>13</v>
      </c>
    </row>
    <row r="2433" spans="1:39" x14ac:dyDescent="0.25">
      <c r="A2433" t="s">
        <v>2178</v>
      </c>
      <c r="B2433" t="s">
        <v>2160</v>
      </c>
      <c r="C2433" t="s">
        <v>3</v>
      </c>
      <c r="D2433" t="s">
        <v>2161</v>
      </c>
      <c r="E2433" t="str">
        <f>_xlfn.XLOOKUP(D2433,Planilha2!A:A,Planilha2!B:B)</f>
        <v>CC Manutençao</v>
      </c>
      <c r="F2433" s="2">
        <v>45376</v>
      </c>
      <c r="G2433" t="s">
        <v>2615</v>
      </c>
      <c r="H2433" s="10" t="s">
        <v>5789</v>
      </c>
      <c r="I2433" t="s">
        <v>3582</v>
      </c>
      <c r="J2433" t="s">
        <v>3583</v>
      </c>
      <c r="K2433" t="s">
        <v>2277</v>
      </c>
      <c r="L2433" t="str">
        <f t="shared" si="74"/>
        <v>Material</v>
      </c>
      <c r="M2433" t="s">
        <v>0</v>
      </c>
      <c r="N2433" t="s">
        <v>0</v>
      </c>
      <c r="O2433" t="s">
        <v>2165</v>
      </c>
      <c r="P2433">
        <v>1118</v>
      </c>
      <c r="Q2433" t="str">
        <f>_xlfn.XLOOKUP(P2433,Planilha1!$A$2:$A$3,Planilha1!$B$2:$B$3)</f>
        <v>Riocentro</v>
      </c>
      <c r="R2433" t="s">
        <v>2297</v>
      </c>
      <c r="S2433" s="3">
        <v>10</v>
      </c>
      <c r="T2433" t="s">
        <v>210</v>
      </c>
      <c r="U2433" s="3">
        <v>10</v>
      </c>
      <c r="V2433" t="s">
        <v>210</v>
      </c>
      <c r="W2433" s="4">
        <v>53.65</v>
      </c>
      <c r="X2433" s="17">
        <f t="shared" si="75"/>
        <v>536.5</v>
      </c>
      <c r="Y2433" t="s">
        <v>11</v>
      </c>
      <c r="Z2433" s="3">
        <v>1</v>
      </c>
      <c r="AA2433" s="3">
        <v>0</v>
      </c>
      <c r="AB2433" s="3">
        <v>0</v>
      </c>
      <c r="AC2433" s="3">
        <v>0</v>
      </c>
      <c r="AD2433" s="4">
        <v>0</v>
      </c>
      <c r="AE2433" s="3">
        <v>0</v>
      </c>
      <c r="AF2433" s="4">
        <v>0</v>
      </c>
      <c r="AG2433" s="3">
        <v>1</v>
      </c>
      <c r="AH2433" s="4">
        <v>0</v>
      </c>
      <c r="AI2433" s="4">
        <v>0</v>
      </c>
      <c r="AJ2433" s="4">
        <v>0</v>
      </c>
      <c r="AK2433" s="4">
        <v>0</v>
      </c>
      <c r="AL2433" t="s">
        <v>3581</v>
      </c>
      <c r="AM2433" t="s">
        <v>13</v>
      </c>
    </row>
    <row r="2434" spans="1:39" x14ac:dyDescent="0.25">
      <c r="A2434" t="s">
        <v>2159</v>
      </c>
      <c r="B2434" t="s">
        <v>2160</v>
      </c>
      <c r="C2434" t="s">
        <v>3</v>
      </c>
      <c r="D2434" t="s">
        <v>2161</v>
      </c>
      <c r="E2434" t="str">
        <f>_xlfn.XLOOKUP(D2434,Planilha2!A:A,Planilha2!B:B)</f>
        <v>CC Manutençao</v>
      </c>
      <c r="F2434" s="2">
        <v>45376</v>
      </c>
      <c r="G2434" t="s">
        <v>2931</v>
      </c>
      <c r="H2434" s="10" t="s">
        <v>5818</v>
      </c>
      <c r="I2434" t="s">
        <v>2374</v>
      </c>
      <c r="J2434" t="s">
        <v>2375</v>
      </c>
      <c r="K2434" t="s">
        <v>8</v>
      </c>
      <c r="L2434" t="str">
        <f t="shared" si="74"/>
        <v>Serviço</v>
      </c>
      <c r="M2434" t="s">
        <v>0</v>
      </c>
      <c r="N2434" t="s">
        <v>0</v>
      </c>
      <c r="O2434" t="s">
        <v>2165</v>
      </c>
      <c r="P2434">
        <v>1118</v>
      </c>
      <c r="Q2434" t="str">
        <f>_xlfn.XLOOKUP(P2434,Planilha1!$A$2:$A$3,Planilha1!$B$2:$B$3)</f>
        <v>Riocentro</v>
      </c>
      <c r="R2434" t="s">
        <v>0</v>
      </c>
      <c r="S2434" s="3">
        <v>1</v>
      </c>
      <c r="T2434" t="s">
        <v>10</v>
      </c>
      <c r="U2434" s="3">
        <v>1</v>
      </c>
      <c r="V2434" t="s">
        <v>10</v>
      </c>
      <c r="W2434" s="4">
        <v>1740</v>
      </c>
      <c r="X2434" s="17">
        <f t="shared" si="75"/>
        <v>1740</v>
      </c>
      <c r="Y2434" t="s">
        <v>11</v>
      </c>
      <c r="Z2434" s="3">
        <v>1</v>
      </c>
      <c r="AA2434" s="3">
        <v>0</v>
      </c>
      <c r="AB2434" s="3">
        <v>0</v>
      </c>
      <c r="AC2434" s="3">
        <v>0</v>
      </c>
      <c r="AD2434" s="4">
        <v>0</v>
      </c>
      <c r="AE2434" s="3">
        <v>0</v>
      </c>
      <c r="AF2434" s="4">
        <v>0</v>
      </c>
      <c r="AG2434" s="3">
        <v>1</v>
      </c>
      <c r="AH2434" s="4">
        <v>0</v>
      </c>
      <c r="AI2434" s="4">
        <v>0</v>
      </c>
      <c r="AJ2434" s="4">
        <v>0</v>
      </c>
      <c r="AK2434" s="4">
        <v>0</v>
      </c>
      <c r="AL2434" t="s">
        <v>3584</v>
      </c>
      <c r="AM2434" t="s">
        <v>13</v>
      </c>
    </row>
    <row r="2435" spans="1:39" x14ac:dyDescent="0.25">
      <c r="A2435" t="s">
        <v>2159</v>
      </c>
      <c r="B2435" t="s">
        <v>2160</v>
      </c>
      <c r="C2435" t="s">
        <v>3</v>
      </c>
      <c r="D2435" t="s">
        <v>2161</v>
      </c>
      <c r="E2435" t="str">
        <f>_xlfn.XLOOKUP(D2435,Planilha2!A:A,Planilha2!B:B)</f>
        <v>CC Manutençao</v>
      </c>
      <c r="F2435" s="2">
        <v>45376</v>
      </c>
      <c r="G2435" t="s">
        <v>3585</v>
      </c>
      <c r="H2435" s="10" t="s">
        <v>5858</v>
      </c>
      <c r="I2435" t="s">
        <v>3586</v>
      </c>
      <c r="J2435" t="s">
        <v>3587</v>
      </c>
      <c r="K2435" t="s">
        <v>2541</v>
      </c>
      <c r="L2435" t="str">
        <f t="shared" ref="L2435:L2498" si="76">IF(LEFT(K2435,1)="s","Serviço",IF(LEFT(K2435,1)="l","Locação","Material"))</f>
        <v>Material</v>
      </c>
      <c r="M2435" t="s">
        <v>0</v>
      </c>
      <c r="N2435" t="s">
        <v>0</v>
      </c>
      <c r="O2435" t="s">
        <v>2165</v>
      </c>
      <c r="P2435">
        <v>1118</v>
      </c>
      <c r="Q2435" t="str">
        <f>_xlfn.XLOOKUP(P2435,Planilha1!$A$2:$A$3,Planilha1!$B$2:$B$3)</f>
        <v>Riocentro</v>
      </c>
      <c r="R2435" t="s">
        <v>0</v>
      </c>
      <c r="S2435" s="3">
        <v>67</v>
      </c>
      <c r="T2435" t="s">
        <v>210</v>
      </c>
      <c r="U2435" s="3">
        <v>67</v>
      </c>
      <c r="V2435" t="s">
        <v>210</v>
      </c>
      <c r="W2435" s="4">
        <v>138</v>
      </c>
      <c r="X2435" s="17">
        <f t="shared" ref="X2435:X2498" si="77">W2435*S2435/Z2435</f>
        <v>9246</v>
      </c>
      <c r="Y2435" t="s">
        <v>11</v>
      </c>
      <c r="Z2435" s="3">
        <v>1</v>
      </c>
      <c r="AA2435" s="3">
        <v>0</v>
      </c>
      <c r="AB2435" s="3">
        <v>0</v>
      </c>
      <c r="AC2435" s="3">
        <v>0</v>
      </c>
      <c r="AD2435" s="4">
        <v>0</v>
      </c>
      <c r="AE2435" s="3">
        <v>0</v>
      </c>
      <c r="AF2435" s="4">
        <v>0</v>
      </c>
      <c r="AG2435" s="3">
        <v>1</v>
      </c>
      <c r="AH2435" s="4">
        <v>0</v>
      </c>
      <c r="AI2435" s="4">
        <v>0</v>
      </c>
      <c r="AJ2435" s="4">
        <v>0</v>
      </c>
      <c r="AK2435" s="4">
        <v>0</v>
      </c>
      <c r="AL2435" t="s">
        <v>3588</v>
      </c>
      <c r="AM2435" t="s">
        <v>13</v>
      </c>
    </row>
    <row r="2436" spans="1:39" x14ac:dyDescent="0.25">
      <c r="A2436" t="s">
        <v>2178</v>
      </c>
      <c r="B2436" t="s">
        <v>2160</v>
      </c>
      <c r="C2436" t="s">
        <v>3</v>
      </c>
      <c r="D2436" t="s">
        <v>2161</v>
      </c>
      <c r="E2436" t="str">
        <f>_xlfn.XLOOKUP(D2436,Planilha2!A:A,Planilha2!B:B)</f>
        <v>CC Manutençao</v>
      </c>
      <c r="F2436" s="2">
        <v>45376</v>
      </c>
      <c r="G2436" t="s">
        <v>3585</v>
      </c>
      <c r="H2436" s="10" t="s">
        <v>5858</v>
      </c>
      <c r="I2436" t="s">
        <v>3589</v>
      </c>
      <c r="J2436" t="s">
        <v>3590</v>
      </c>
      <c r="K2436" t="s">
        <v>3131</v>
      </c>
      <c r="L2436" t="str">
        <f t="shared" si="76"/>
        <v>Material</v>
      </c>
      <c r="M2436" t="s">
        <v>0</v>
      </c>
      <c r="N2436" t="s">
        <v>0</v>
      </c>
      <c r="O2436" t="s">
        <v>2165</v>
      </c>
      <c r="P2436">
        <v>1118</v>
      </c>
      <c r="Q2436" t="str">
        <f>_xlfn.XLOOKUP(P2436,Planilha1!$A$2:$A$3,Planilha1!$B$2:$B$3)</f>
        <v>Riocentro</v>
      </c>
      <c r="R2436" t="s">
        <v>0</v>
      </c>
      <c r="S2436" s="3">
        <v>67</v>
      </c>
      <c r="T2436" t="s">
        <v>210</v>
      </c>
      <c r="U2436" s="3">
        <v>67</v>
      </c>
      <c r="V2436" t="s">
        <v>210</v>
      </c>
      <c r="W2436" s="4">
        <v>45</v>
      </c>
      <c r="X2436" s="17">
        <f t="shared" si="77"/>
        <v>3015</v>
      </c>
      <c r="Y2436" t="s">
        <v>11</v>
      </c>
      <c r="Z2436" s="3">
        <v>1</v>
      </c>
      <c r="AA2436" s="3">
        <v>0</v>
      </c>
      <c r="AB2436" s="3">
        <v>0</v>
      </c>
      <c r="AC2436" s="3">
        <v>0</v>
      </c>
      <c r="AD2436" s="4">
        <v>0</v>
      </c>
      <c r="AE2436" s="3">
        <v>0</v>
      </c>
      <c r="AF2436" s="4">
        <v>0</v>
      </c>
      <c r="AG2436" s="3">
        <v>1</v>
      </c>
      <c r="AH2436" s="4">
        <v>0</v>
      </c>
      <c r="AI2436" s="4">
        <v>0</v>
      </c>
      <c r="AJ2436" s="4">
        <v>0</v>
      </c>
      <c r="AK2436" s="4">
        <v>0</v>
      </c>
      <c r="AL2436" t="s">
        <v>3588</v>
      </c>
      <c r="AM2436" t="s">
        <v>13</v>
      </c>
    </row>
    <row r="2437" spans="1:39" x14ac:dyDescent="0.25">
      <c r="A2437" t="s">
        <v>2159</v>
      </c>
      <c r="B2437" t="s">
        <v>2160</v>
      </c>
      <c r="C2437" t="s">
        <v>3</v>
      </c>
      <c r="D2437" t="s">
        <v>2218</v>
      </c>
      <c r="E2437" t="str">
        <f>_xlfn.XLOOKUP(D2437,Planilha2!A:A,Planilha2!B:B)</f>
        <v>CC Adm.</v>
      </c>
      <c r="F2437" s="2">
        <v>45377</v>
      </c>
      <c r="G2437" t="s">
        <v>3110</v>
      </c>
      <c r="H2437" s="10" t="s">
        <v>5831</v>
      </c>
      <c r="I2437" t="s">
        <v>2637</v>
      </c>
      <c r="J2437" t="s">
        <v>2638</v>
      </c>
      <c r="K2437" t="s">
        <v>1209</v>
      </c>
      <c r="L2437" t="str">
        <f t="shared" si="76"/>
        <v>Serviço</v>
      </c>
      <c r="M2437" t="s">
        <v>0</v>
      </c>
      <c r="N2437" t="s">
        <v>0</v>
      </c>
      <c r="O2437" t="s">
        <v>2165</v>
      </c>
      <c r="P2437">
        <v>1118</v>
      </c>
      <c r="Q2437" t="str">
        <f>_xlfn.XLOOKUP(P2437,Planilha1!$A$2:$A$3,Planilha1!$B$2:$B$3)</f>
        <v>Riocentro</v>
      </c>
      <c r="R2437" t="s">
        <v>0</v>
      </c>
      <c r="S2437" s="3">
        <v>1</v>
      </c>
      <c r="T2437" t="s">
        <v>10</v>
      </c>
      <c r="U2437" s="3">
        <v>1</v>
      </c>
      <c r="V2437" t="s">
        <v>10</v>
      </c>
      <c r="W2437" s="4">
        <v>2945.71</v>
      </c>
      <c r="X2437" s="17">
        <f t="shared" si="77"/>
        <v>2945.71</v>
      </c>
      <c r="Y2437" t="s">
        <v>11</v>
      </c>
      <c r="Z2437" s="3">
        <v>1</v>
      </c>
      <c r="AA2437" s="3">
        <v>0</v>
      </c>
      <c r="AB2437" s="3">
        <v>0</v>
      </c>
      <c r="AC2437" s="3">
        <v>0</v>
      </c>
      <c r="AD2437" s="4">
        <v>0</v>
      </c>
      <c r="AE2437" s="3">
        <v>0</v>
      </c>
      <c r="AF2437" s="4">
        <v>0</v>
      </c>
      <c r="AG2437" s="3">
        <v>1</v>
      </c>
      <c r="AH2437" s="4">
        <v>0</v>
      </c>
      <c r="AI2437" s="4">
        <v>0</v>
      </c>
      <c r="AJ2437" s="4">
        <v>0</v>
      </c>
      <c r="AK2437" s="4">
        <v>0</v>
      </c>
      <c r="AL2437" t="s">
        <v>3591</v>
      </c>
      <c r="AM2437" t="s">
        <v>13</v>
      </c>
    </row>
    <row r="2438" spans="1:39" x14ac:dyDescent="0.25">
      <c r="A2438" t="s">
        <v>2159</v>
      </c>
      <c r="B2438" t="s">
        <v>2160</v>
      </c>
      <c r="C2438" t="s">
        <v>3</v>
      </c>
      <c r="D2438" t="s">
        <v>2241</v>
      </c>
      <c r="E2438" t="str">
        <f>_xlfn.XLOOKUP(D2438,Planilha2!A:A,Planilha2!B:B)</f>
        <v>CC Marketing</v>
      </c>
      <c r="F2438" s="2">
        <v>45377</v>
      </c>
      <c r="G2438" t="s">
        <v>780</v>
      </c>
      <c r="H2438" s="10" t="s">
        <v>5638</v>
      </c>
      <c r="I2438" t="s">
        <v>1125</v>
      </c>
      <c r="J2438" t="s">
        <v>2528</v>
      </c>
      <c r="K2438" t="s">
        <v>8</v>
      </c>
      <c r="L2438" t="str">
        <f t="shared" si="76"/>
        <v>Serviço</v>
      </c>
      <c r="M2438" t="s">
        <v>0</v>
      </c>
      <c r="N2438" t="s">
        <v>0</v>
      </c>
      <c r="O2438" t="s">
        <v>2165</v>
      </c>
      <c r="P2438">
        <v>1118</v>
      </c>
      <c r="Q2438" t="str">
        <f>_xlfn.XLOOKUP(P2438,Planilha1!$A$2:$A$3,Planilha1!$B$2:$B$3)</f>
        <v>Riocentro</v>
      </c>
      <c r="R2438" t="s">
        <v>0</v>
      </c>
      <c r="S2438" s="3">
        <v>1</v>
      </c>
      <c r="T2438" t="s">
        <v>10</v>
      </c>
      <c r="U2438" s="3">
        <v>1</v>
      </c>
      <c r="V2438" t="s">
        <v>10</v>
      </c>
      <c r="W2438" s="4">
        <v>10000</v>
      </c>
      <c r="X2438" s="17">
        <f t="shared" si="77"/>
        <v>10000</v>
      </c>
      <c r="Y2438" t="s">
        <v>11</v>
      </c>
      <c r="Z2438" s="3">
        <v>1</v>
      </c>
      <c r="AA2438" s="3">
        <v>0</v>
      </c>
      <c r="AB2438" s="3">
        <v>0</v>
      </c>
      <c r="AC2438" s="3">
        <v>0</v>
      </c>
      <c r="AD2438" s="4">
        <v>0</v>
      </c>
      <c r="AE2438" s="3">
        <v>0</v>
      </c>
      <c r="AF2438" s="4">
        <v>0</v>
      </c>
      <c r="AG2438" s="3">
        <v>1</v>
      </c>
      <c r="AH2438" s="4">
        <v>0</v>
      </c>
      <c r="AI2438" s="4">
        <v>0</v>
      </c>
      <c r="AJ2438" s="4">
        <v>0</v>
      </c>
      <c r="AK2438" s="4">
        <v>0</v>
      </c>
      <c r="AL2438" t="s">
        <v>3592</v>
      </c>
      <c r="AM2438" t="s">
        <v>13</v>
      </c>
    </row>
    <row r="2439" spans="1:39" x14ac:dyDescent="0.25">
      <c r="A2439" t="s">
        <v>2159</v>
      </c>
      <c r="B2439" t="s">
        <v>2160</v>
      </c>
      <c r="C2439" t="s">
        <v>3</v>
      </c>
      <c r="D2439" t="s">
        <v>2241</v>
      </c>
      <c r="E2439" t="str">
        <f>_xlfn.XLOOKUP(D2439,Planilha2!A:A,Planilha2!B:B)</f>
        <v>CC Marketing</v>
      </c>
      <c r="F2439" s="2">
        <v>45377</v>
      </c>
      <c r="G2439" t="s">
        <v>2242</v>
      </c>
      <c r="H2439" s="10" t="s">
        <v>5737</v>
      </c>
      <c r="I2439" t="s">
        <v>2243</v>
      </c>
      <c r="J2439" t="s">
        <v>2244</v>
      </c>
      <c r="K2439" t="s">
        <v>1644</v>
      </c>
      <c r="L2439" t="str">
        <f t="shared" si="76"/>
        <v>Serviço</v>
      </c>
      <c r="M2439" t="s">
        <v>0</v>
      </c>
      <c r="N2439" t="s">
        <v>0</v>
      </c>
      <c r="O2439" t="s">
        <v>2165</v>
      </c>
      <c r="P2439">
        <v>1118</v>
      </c>
      <c r="Q2439" t="str">
        <f>_xlfn.XLOOKUP(P2439,Planilha1!$A$2:$A$3,Planilha1!$B$2:$B$3)</f>
        <v>Riocentro</v>
      </c>
      <c r="R2439" t="s">
        <v>0</v>
      </c>
      <c r="S2439" s="3">
        <v>1</v>
      </c>
      <c r="T2439" t="s">
        <v>10</v>
      </c>
      <c r="U2439" s="3">
        <v>1</v>
      </c>
      <c r="V2439" t="s">
        <v>10</v>
      </c>
      <c r="W2439" s="4">
        <v>9500</v>
      </c>
      <c r="X2439" s="17">
        <f t="shared" si="77"/>
        <v>9500</v>
      </c>
      <c r="Y2439" t="s">
        <v>11</v>
      </c>
      <c r="Z2439" s="3">
        <v>1</v>
      </c>
      <c r="AA2439" s="3">
        <v>0</v>
      </c>
      <c r="AB2439" s="3">
        <v>0</v>
      </c>
      <c r="AC2439" s="3">
        <v>0</v>
      </c>
      <c r="AD2439" s="4">
        <v>0</v>
      </c>
      <c r="AE2439" s="3">
        <v>0</v>
      </c>
      <c r="AF2439" s="4">
        <v>0</v>
      </c>
      <c r="AG2439" s="3">
        <v>1</v>
      </c>
      <c r="AH2439" s="4">
        <v>0</v>
      </c>
      <c r="AI2439" s="4">
        <v>0</v>
      </c>
      <c r="AJ2439" s="4">
        <v>0</v>
      </c>
      <c r="AK2439" s="4">
        <v>0</v>
      </c>
      <c r="AL2439" t="s">
        <v>3593</v>
      </c>
      <c r="AM2439" t="s">
        <v>13</v>
      </c>
    </row>
    <row r="2440" spans="1:39" x14ac:dyDescent="0.25">
      <c r="A2440" t="s">
        <v>2159</v>
      </c>
      <c r="B2440" t="s">
        <v>2160</v>
      </c>
      <c r="C2440" t="s">
        <v>3</v>
      </c>
      <c r="D2440" t="s">
        <v>2161</v>
      </c>
      <c r="E2440" t="str">
        <f>_xlfn.XLOOKUP(D2440,Planilha2!A:A,Planilha2!B:B)</f>
        <v>CC Manutençao</v>
      </c>
      <c r="F2440" s="2">
        <v>45377</v>
      </c>
      <c r="G2440" t="s">
        <v>2615</v>
      </c>
      <c r="H2440" s="10" t="s">
        <v>5789</v>
      </c>
      <c r="I2440" t="s">
        <v>2652</v>
      </c>
      <c r="J2440" t="s">
        <v>2653</v>
      </c>
      <c r="K2440" t="s">
        <v>1146</v>
      </c>
      <c r="L2440" t="str">
        <f t="shared" si="76"/>
        <v>Material</v>
      </c>
      <c r="M2440" t="s">
        <v>0</v>
      </c>
      <c r="N2440" t="s">
        <v>0</v>
      </c>
      <c r="O2440" t="s">
        <v>2165</v>
      </c>
      <c r="P2440">
        <v>1118</v>
      </c>
      <c r="Q2440" t="str">
        <f>_xlfn.XLOOKUP(P2440,Planilha1!$A$2:$A$3,Planilha1!$B$2:$B$3)</f>
        <v>Riocentro</v>
      </c>
      <c r="R2440" t="s">
        <v>2297</v>
      </c>
      <c r="S2440" s="3">
        <v>5</v>
      </c>
      <c r="T2440" t="s">
        <v>210</v>
      </c>
      <c r="U2440" s="3">
        <v>5</v>
      </c>
      <c r="V2440" t="s">
        <v>210</v>
      </c>
      <c r="W2440" s="4">
        <v>191.76</v>
      </c>
      <c r="X2440" s="17">
        <f t="shared" si="77"/>
        <v>958.8</v>
      </c>
      <c r="Y2440" t="s">
        <v>11</v>
      </c>
      <c r="Z2440" s="3">
        <v>1</v>
      </c>
      <c r="AA2440" s="3">
        <v>0</v>
      </c>
      <c r="AB2440" s="3">
        <v>0</v>
      </c>
      <c r="AC2440" s="3">
        <v>0</v>
      </c>
      <c r="AD2440" s="4">
        <v>0</v>
      </c>
      <c r="AE2440" s="3">
        <v>0</v>
      </c>
      <c r="AF2440" s="4">
        <v>0</v>
      </c>
      <c r="AG2440" s="3">
        <v>1</v>
      </c>
      <c r="AH2440" s="4">
        <v>0</v>
      </c>
      <c r="AI2440" s="4">
        <v>0</v>
      </c>
      <c r="AJ2440" s="4">
        <v>0</v>
      </c>
      <c r="AK2440" s="4">
        <v>0</v>
      </c>
      <c r="AL2440" t="s">
        <v>3594</v>
      </c>
      <c r="AM2440" t="s">
        <v>13</v>
      </c>
    </row>
    <row r="2441" spans="1:39" x14ac:dyDescent="0.25">
      <c r="A2441" t="s">
        <v>2178</v>
      </c>
      <c r="B2441" t="s">
        <v>2160</v>
      </c>
      <c r="C2441" t="s">
        <v>3</v>
      </c>
      <c r="D2441" t="s">
        <v>2161</v>
      </c>
      <c r="E2441" t="str">
        <f>_xlfn.XLOOKUP(D2441,Planilha2!A:A,Planilha2!B:B)</f>
        <v>CC Manutençao</v>
      </c>
      <c r="F2441" s="2">
        <v>45377</v>
      </c>
      <c r="G2441" t="s">
        <v>2615</v>
      </c>
      <c r="H2441" s="10" t="s">
        <v>5789</v>
      </c>
      <c r="I2441" t="s">
        <v>3595</v>
      </c>
      <c r="J2441" t="s">
        <v>3596</v>
      </c>
      <c r="K2441" t="s">
        <v>2473</v>
      </c>
      <c r="L2441" t="str">
        <f t="shared" si="76"/>
        <v>Material</v>
      </c>
      <c r="M2441" t="s">
        <v>0</v>
      </c>
      <c r="N2441" t="s">
        <v>0</v>
      </c>
      <c r="O2441" t="s">
        <v>2165</v>
      </c>
      <c r="P2441">
        <v>1118</v>
      </c>
      <c r="Q2441" t="str">
        <f>_xlfn.XLOOKUP(P2441,Planilha1!$A$2:$A$3,Planilha1!$B$2:$B$3)</f>
        <v>Riocentro</v>
      </c>
      <c r="R2441" t="s">
        <v>2297</v>
      </c>
      <c r="S2441" s="3">
        <v>5</v>
      </c>
      <c r="T2441" t="s">
        <v>210</v>
      </c>
      <c r="U2441" s="3">
        <v>5</v>
      </c>
      <c r="V2441" t="s">
        <v>210</v>
      </c>
      <c r="W2441" s="4">
        <v>9.85</v>
      </c>
      <c r="X2441" s="17">
        <f t="shared" si="77"/>
        <v>49.25</v>
      </c>
      <c r="Y2441" t="s">
        <v>11</v>
      </c>
      <c r="Z2441" s="3">
        <v>1</v>
      </c>
      <c r="AA2441" s="3">
        <v>0</v>
      </c>
      <c r="AB2441" s="3">
        <v>0</v>
      </c>
      <c r="AC2441" s="3">
        <v>0</v>
      </c>
      <c r="AD2441" s="4">
        <v>0</v>
      </c>
      <c r="AE2441" s="3">
        <v>0</v>
      </c>
      <c r="AF2441" s="4">
        <v>0</v>
      </c>
      <c r="AG2441" s="3">
        <v>1</v>
      </c>
      <c r="AH2441" s="4">
        <v>0</v>
      </c>
      <c r="AI2441" s="4">
        <v>0</v>
      </c>
      <c r="AJ2441" s="4">
        <v>0</v>
      </c>
      <c r="AK2441" s="4">
        <v>0</v>
      </c>
      <c r="AL2441" t="s">
        <v>3594</v>
      </c>
      <c r="AM2441" t="s">
        <v>13</v>
      </c>
    </row>
    <row r="2442" spans="1:39" x14ac:dyDescent="0.25">
      <c r="A2442" t="s">
        <v>2182</v>
      </c>
      <c r="B2442" t="s">
        <v>2160</v>
      </c>
      <c r="C2442" t="s">
        <v>3</v>
      </c>
      <c r="D2442" t="s">
        <v>2161</v>
      </c>
      <c r="E2442" t="str">
        <f>_xlfn.XLOOKUP(D2442,Planilha2!A:A,Planilha2!B:B)</f>
        <v>CC Manutençao</v>
      </c>
      <c r="F2442" s="2">
        <v>45377</v>
      </c>
      <c r="G2442" t="s">
        <v>2615</v>
      </c>
      <c r="H2442" s="10" t="s">
        <v>5789</v>
      </c>
      <c r="I2442" t="s">
        <v>3597</v>
      </c>
      <c r="J2442" t="s">
        <v>3598</v>
      </c>
      <c r="K2442" t="s">
        <v>1146</v>
      </c>
      <c r="L2442" t="str">
        <f t="shared" si="76"/>
        <v>Material</v>
      </c>
      <c r="M2442" t="s">
        <v>0</v>
      </c>
      <c r="N2442" t="s">
        <v>0</v>
      </c>
      <c r="O2442" t="s">
        <v>2165</v>
      </c>
      <c r="P2442">
        <v>1118</v>
      </c>
      <c r="Q2442" t="str">
        <f>_xlfn.XLOOKUP(P2442,Planilha1!$A$2:$A$3,Planilha1!$B$2:$B$3)</f>
        <v>Riocentro</v>
      </c>
      <c r="R2442" t="s">
        <v>2297</v>
      </c>
      <c r="S2442" s="3">
        <v>10</v>
      </c>
      <c r="T2442" t="s">
        <v>210</v>
      </c>
      <c r="U2442" s="3">
        <v>10</v>
      </c>
      <c r="V2442" t="s">
        <v>210</v>
      </c>
      <c r="W2442" s="4">
        <v>142.80000000000001</v>
      </c>
      <c r="X2442" s="17">
        <f t="shared" si="77"/>
        <v>1428</v>
      </c>
      <c r="Y2442" t="s">
        <v>11</v>
      </c>
      <c r="Z2442" s="3">
        <v>1</v>
      </c>
      <c r="AA2442" s="3">
        <v>0</v>
      </c>
      <c r="AB2442" s="3">
        <v>0</v>
      </c>
      <c r="AC2442" s="3">
        <v>0</v>
      </c>
      <c r="AD2442" s="4">
        <v>0</v>
      </c>
      <c r="AE2442" s="3">
        <v>0</v>
      </c>
      <c r="AF2442" s="4">
        <v>0</v>
      </c>
      <c r="AG2442" s="3">
        <v>1</v>
      </c>
      <c r="AH2442" s="4">
        <v>0</v>
      </c>
      <c r="AI2442" s="4">
        <v>0</v>
      </c>
      <c r="AJ2442" s="4">
        <v>0</v>
      </c>
      <c r="AK2442" s="4">
        <v>0</v>
      </c>
      <c r="AL2442" t="s">
        <v>3594</v>
      </c>
      <c r="AM2442" t="s">
        <v>13</v>
      </c>
    </row>
    <row r="2443" spans="1:39" x14ac:dyDescent="0.25">
      <c r="A2443" t="s">
        <v>2159</v>
      </c>
      <c r="B2443" t="s">
        <v>2160</v>
      </c>
      <c r="C2443" t="s">
        <v>3</v>
      </c>
      <c r="D2443" t="s">
        <v>2161</v>
      </c>
      <c r="E2443" t="str">
        <f>_xlfn.XLOOKUP(D2443,Planilha2!A:A,Planilha2!B:B)</f>
        <v>CC Manutençao</v>
      </c>
      <c r="F2443" s="2">
        <v>45377</v>
      </c>
      <c r="G2443" t="s">
        <v>2856</v>
      </c>
      <c r="H2443" s="10" t="s">
        <v>5811</v>
      </c>
      <c r="I2443" t="s">
        <v>3599</v>
      </c>
      <c r="J2443" t="s">
        <v>3600</v>
      </c>
      <c r="K2443" t="s">
        <v>3131</v>
      </c>
      <c r="L2443" t="str">
        <f t="shared" si="76"/>
        <v>Material</v>
      </c>
      <c r="M2443" t="s">
        <v>0</v>
      </c>
      <c r="N2443" t="s">
        <v>0</v>
      </c>
      <c r="O2443" t="s">
        <v>2165</v>
      </c>
      <c r="P2443">
        <v>1118</v>
      </c>
      <c r="Q2443" t="str">
        <f>_xlfn.XLOOKUP(P2443,Planilha1!$A$2:$A$3,Planilha1!$B$2:$B$3)</f>
        <v>Riocentro</v>
      </c>
      <c r="R2443" t="s">
        <v>2297</v>
      </c>
      <c r="S2443" s="3">
        <v>20</v>
      </c>
      <c r="T2443" t="s">
        <v>210</v>
      </c>
      <c r="U2443" s="3">
        <v>20</v>
      </c>
      <c r="V2443" t="s">
        <v>210</v>
      </c>
      <c r="W2443" s="4">
        <v>20.03</v>
      </c>
      <c r="X2443" s="17">
        <f t="shared" si="77"/>
        <v>400.6</v>
      </c>
      <c r="Y2443" t="s">
        <v>11</v>
      </c>
      <c r="Z2443" s="3">
        <v>1</v>
      </c>
      <c r="AA2443" s="3">
        <v>0</v>
      </c>
      <c r="AB2443" s="3">
        <v>0</v>
      </c>
      <c r="AC2443" s="3">
        <v>0</v>
      </c>
      <c r="AD2443" s="4">
        <v>0</v>
      </c>
      <c r="AE2443" s="3">
        <v>0</v>
      </c>
      <c r="AF2443" s="4">
        <v>0</v>
      </c>
      <c r="AG2443" s="3">
        <v>1</v>
      </c>
      <c r="AH2443" s="4">
        <v>0</v>
      </c>
      <c r="AI2443" s="4">
        <v>0</v>
      </c>
      <c r="AJ2443" s="4">
        <v>0</v>
      </c>
      <c r="AK2443" s="4">
        <v>0</v>
      </c>
      <c r="AL2443" t="s">
        <v>3601</v>
      </c>
      <c r="AM2443" t="s">
        <v>13</v>
      </c>
    </row>
    <row r="2444" spans="1:39" x14ac:dyDescent="0.25">
      <c r="A2444" t="s">
        <v>2159</v>
      </c>
      <c r="B2444" t="s">
        <v>2160</v>
      </c>
      <c r="C2444" t="s">
        <v>3</v>
      </c>
      <c r="D2444" t="s">
        <v>2161</v>
      </c>
      <c r="E2444" t="str">
        <f>_xlfn.XLOOKUP(D2444,Planilha2!A:A,Planilha2!B:B)</f>
        <v>CC Manutençao</v>
      </c>
      <c r="F2444" s="2">
        <v>45377</v>
      </c>
      <c r="G2444" t="s">
        <v>2309</v>
      </c>
      <c r="H2444" s="10" t="s">
        <v>5748</v>
      </c>
      <c r="I2444" t="s">
        <v>3602</v>
      </c>
      <c r="J2444" t="s">
        <v>3603</v>
      </c>
      <c r="K2444" t="s">
        <v>1164</v>
      </c>
      <c r="L2444" t="str">
        <f t="shared" si="76"/>
        <v>Material</v>
      </c>
      <c r="M2444" t="s">
        <v>0</v>
      </c>
      <c r="N2444" t="s">
        <v>0</v>
      </c>
      <c r="O2444" t="s">
        <v>2165</v>
      </c>
      <c r="P2444">
        <v>1118</v>
      </c>
      <c r="Q2444" t="str">
        <f>_xlfn.XLOOKUP(P2444,Planilha1!$A$2:$A$3,Planilha1!$B$2:$B$3)</f>
        <v>Riocentro</v>
      </c>
      <c r="R2444" t="s">
        <v>2297</v>
      </c>
      <c r="S2444" s="3">
        <v>5</v>
      </c>
      <c r="T2444" t="s">
        <v>210</v>
      </c>
      <c r="U2444" s="3">
        <v>5</v>
      </c>
      <c r="V2444" t="s">
        <v>210</v>
      </c>
      <c r="W2444" s="4">
        <v>276.60000000000002</v>
      </c>
      <c r="X2444" s="17">
        <f t="shared" si="77"/>
        <v>1383</v>
      </c>
      <c r="Y2444" t="s">
        <v>11</v>
      </c>
      <c r="Z2444" s="3">
        <v>1</v>
      </c>
      <c r="AA2444" s="3">
        <v>0</v>
      </c>
      <c r="AB2444" s="3">
        <v>0</v>
      </c>
      <c r="AC2444" s="3">
        <v>0</v>
      </c>
      <c r="AD2444" s="4">
        <v>0</v>
      </c>
      <c r="AE2444" s="3">
        <v>0</v>
      </c>
      <c r="AF2444" s="4">
        <v>0</v>
      </c>
      <c r="AG2444" s="3">
        <v>1</v>
      </c>
      <c r="AH2444" s="4">
        <v>0</v>
      </c>
      <c r="AI2444" s="4">
        <v>0</v>
      </c>
      <c r="AJ2444" s="4">
        <v>0</v>
      </c>
      <c r="AK2444" s="4">
        <v>0</v>
      </c>
      <c r="AL2444" t="s">
        <v>3604</v>
      </c>
      <c r="AM2444" t="s">
        <v>13</v>
      </c>
    </row>
    <row r="2445" spans="1:39" x14ac:dyDescent="0.25">
      <c r="A2445" t="s">
        <v>2178</v>
      </c>
      <c r="B2445" t="s">
        <v>2160</v>
      </c>
      <c r="C2445" t="s">
        <v>3</v>
      </c>
      <c r="D2445" t="s">
        <v>2161</v>
      </c>
      <c r="E2445" t="str">
        <f>_xlfn.XLOOKUP(D2445,Planilha2!A:A,Planilha2!B:B)</f>
        <v>CC Manutençao</v>
      </c>
      <c r="F2445" s="2">
        <v>45377</v>
      </c>
      <c r="G2445" t="s">
        <v>2309</v>
      </c>
      <c r="H2445" s="10" t="s">
        <v>5748</v>
      </c>
      <c r="I2445" t="s">
        <v>3605</v>
      </c>
      <c r="J2445" t="s">
        <v>3606</v>
      </c>
      <c r="K2445" t="s">
        <v>3051</v>
      </c>
      <c r="L2445" t="str">
        <f t="shared" si="76"/>
        <v>Material</v>
      </c>
      <c r="M2445" t="s">
        <v>0</v>
      </c>
      <c r="N2445" t="s">
        <v>0</v>
      </c>
      <c r="O2445" t="s">
        <v>2165</v>
      </c>
      <c r="P2445">
        <v>1118</v>
      </c>
      <c r="Q2445" t="str">
        <f>_xlfn.XLOOKUP(P2445,Planilha1!$A$2:$A$3,Planilha1!$B$2:$B$3)</f>
        <v>Riocentro</v>
      </c>
      <c r="R2445" t="s">
        <v>2297</v>
      </c>
      <c r="S2445" s="3">
        <v>2</v>
      </c>
      <c r="T2445" t="s">
        <v>210</v>
      </c>
      <c r="U2445" s="3">
        <v>2</v>
      </c>
      <c r="V2445" t="s">
        <v>210</v>
      </c>
      <c r="W2445" s="4">
        <v>153.9</v>
      </c>
      <c r="X2445" s="17">
        <f t="shared" si="77"/>
        <v>307.8</v>
      </c>
      <c r="Y2445" t="s">
        <v>11</v>
      </c>
      <c r="Z2445" s="3">
        <v>1</v>
      </c>
      <c r="AA2445" s="3">
        <v>0</v>
      </c>
      <c r="AB2445" s="3">
        <v>0</v>
      </c>
      <c r="AC2445" s="3">
        <v>0</v>
      </c>
      <c r="AD2445" s="4">
        <v>0</v>
      </c>
      <c r="AE2445" s="3">
        <v>0</v>
      </c>
      <c r="AF2445" s="4">
        <v>0</v>
      </c>
      <c r="AG2445" s="3">
        <v>1</v>
      </c>
      <c r="AH2445" s="4">
        <v>0</v>
      </c>
      <c r="AI2445" s="4">
        <v>0</v>
      </c>
      <c r="AJ2445" s="4">
        <v>0</v>
      </c>
      <c r="AK2445" s="4">
        <v>0</v>
      </c>
      <c r="AL2445" t="s">
        <v>3604</v>
      </c>
      <c r="AM2445" t="s">
        <v>13</v>
      </c>
    </row>
    <row r="2446" spans="1:39" x14ac:dyDescent="0.25">
      <c r="A2446" t="s">
        <v>2159</v>
      </c>
      <c r="B2446" t="s">
        <v>2160</v>
      </c>
      <c r="C2446" t="s">
        <v>3</v>
      </c>
      <c r="D2446" t="s">
        <v>2234</v>
      </c>
      <c r="E2446" t="str">
        <f>_xlfn.XLOOKUP(D2446,Planilha2!A:A,Planilha2!B:B)</f>
        <v>Arena Operações</v>
      </c>
      <c r="F2446" s="2">
        <v>45377</v>
      </c>
      <c r="G2446" t="s">
        <v>1281</v>
      </c>
      <c r="H2446" s="10" t="s">
        <v>5686</v>
      </c>
      <c r="I2446" t="s">
        <v>3607</v>
      </c>
      <c r="J2446" t="s">
        <v>3608</v>
      </c>
      <c r="K2446" t="s">
        <v>8</v>
      </c>
      <c r="L2446" t="str">
        <f t="shared" si="76"/>
        <v>Serviço</v>
      </c>
      <c r="M2446" t="s">
        <v>0</v>
      </c>
      <c r="N2446" t="s">
        <v>0</v>
      </c>
      <c r="O2446" t="s">
        <v>2165</v>
      </c>
      <c r="P2446">
        <v>2118</v>
      </c>
      <c r="Q2446" t="str">
        <f>_xlfn.XLOOKUP(P2446,Planilha1!$A$2:$A$3,Planilha1!$B$2:$B$3)</f>
        <v>Arena</v>
      </c>
      <c r="R2446" t="s">
        <v>0</v>
      </c>
      <c r="S2446" s="3">
        <v>1</v>
      </c>
      <c r="T2446" t="s">
        <v>10</v>
      </c>
      <c r="U2446" s="3">
        <v>1</v>
      </c>
      <c r="V2446" t="s">
        <v>10</v>
      </c>
      <c r="W2446" s="4">
        <v>10000</v>
      </c>
      <c r="X2446" s="17">
        <f t="shared" si="77"/>
        <v>10000</v>
      </c>
      <c r="Y2446" t="s">
        <v>11</v>
      </c>
      <c r="Z2446" s="3">
        <v>1</v>
      </c>
      <c r="AA2446" s="3">
        <v>0</v>
      </c>
      <c r="AB2446" s="3">
        <v>0</v>
      </c>
      <c r="AC2446" s="3">
        <v>0</v>
      </c>
      <c r="AD2446" s="4">
        <v>0</v>
      </c>
      <c r="AE2446" s="3">
        <v>0</v>
      </c>
      <c r="AF2446" s="4">
        <v>0</v>
      </c>
      <c r="AG2446" s="3">
        <v>1</v>
      </c>
      <c r="AH2446" s="4">
        <v>0</v>
      </c>
      <c r="AI2446" s="4">
        <v>0</v>
      </c>
      <c r="AJ2446" s="4">
        <v>0</v>
      </c>
      <c r="AK2446" s="4">
        <v>0</v>
      </c>
      <c r="AL2446" t="s">
        <v>3609</v>
      </c>
      <c r="AM2446" t="s">
        <v>13</v>
      </c>
    </row>
    <row r="2447" spans="1:39" x14ac:dyDescent="0.25">
      <c r="A2447" t="s">
        <v>2159</v>
      </c>
      <c r="B2447" t="s">
        <v>2160</v>
      </c>
      <c r="C2447" t="s">
        <v>3</v>
      </c>
      <c r="D2447" t="s">
        <v>2161</v>
      </c>
      <c r="E2447" t="str">
        <f>_xlfn.XLOOKUP(D2447,Planilha2!A:A,Planilha2!B:B)</f>
        <v>CC Manutençao</v>
      </c>
      <c r="F2447" s="2">
        <v>45377</v>
      </c>
      <c r="G2447" t="s">
        <v>2470</v>
      </c>
      <c r="H2447" s="10" t="s">
        <v>5770</v>
      </c>
      <c r="I2447" t="s">
        <v>3610</v>
      </c>
      <c r="J2447" t="s">
        <v>3611</v>
      </c>
      <c r="K2447" t="s">
        <v>1146</v>
      </c>
      <c r="L2447" t="str">
        <f t="shared" si="76"/>
        <v>Material</v>
      </c>
      <c r="M2447" t="s">
        <v>0</v>
      </c>
      <c r="N2447" t="s">
        <v>0</v>
      </c>
      <c r="O2447" t="s">
        <v>2165</v>
      </c>
      <c r="P2447">
        <v>1118</v>
      </c>
      <c r="Q2447" t="str">
        <f>_xlfn.XLOOKUP(P2447,Planilha1!$A$2:$A$3,Planilha1!$B$2:$B$3)</f>
        <v>Riocentro</v>
      </c>
      <c r="R2447" t="s">
        <v>2297</v>
      </c>
      <c r="S2447" s="3">
        <v>5</v>
      </c>
      <c r="T2447" t="s">
        <v>210</v>
      </c>
      <c r="U2447" s="3">
        <v>5</v>
      </c>
      <c r="V2447" t="s">
        <v>210</v>
      </c>
      <c r="W2447" s="4">
        <v>45.76</v>
      </c>
      <c r="X2447" s="17">
        <f t="shared" si="77"/>
        <v>228.79999999999998</v>
      </c>
      <c r="Y2447" t="s">
        <v>11</v>
      </c>
      <c r="Z2447" s="3">
        <v>1</v>
      </c>
      <c r="AA2447" s="3">
        <v>0</v>
      </c>
      <c r="AB2447" s="3">
        <v>0</v>
      </c>
      <c r="AC2447" s="3">
        <v>5</v>
      </c>
      <c r="AD2447" s="4">
        <v>0</v>
      </c>
      <c r="AE2447" s="3">
        <v>5</v>
      </c>
      <c r="AF2447" s="4">
        <v>228.8</v>
      </c>
      <c r="AG2447" s="3">
        <v>1</v>
      </c>
      <c r="AH2447" s="4">
        <v>0</v>
      </c>
      <c r="AI2447" s="4">
        <v>0</v>
      </c>
      <c r="AJ2447" s="4">
        <v>0</v>
      </c>
      <c r="AK2447" s="4">
        <v>0</v>
      </c>
      <c r="AL2447" t="s">
        <v>3612</v>
      </c>
      <c r="AM2447" t="s">
        <v>13</v>
      </c>
    </row>
    <row r="2448" spans="1:39" x14ac:dyDescent="0.25">
      <c r="A2448" t="s">
        <v>2178</v>
      </c>
      <c r="B2448" t="s">
        <v>2160</v>
      </c>
      <c r="C2448" t="s">
        <v>3</v>
      </c>
      <c r="D2448" t="s">
        <v>2161</v>
      </c>
      <c r="E2448" t="str">
        <f>_xlfn.XLOOKUP(D2448,Planilha2!A:A,Planilha2!B:B)</f>
        <v>CC Manutençao</v>
      </c>
      <c r="F2448" s="2">
        <v>45377</v>
      </c>
      <c r="G2448" t="s">
        <v>2470</v>
      </c>
      <c r="H2448" s="10" t="s">
        <v>5770</v>
      </c>
      <c r="I2448" t="s">
        <v>3613</v>
      </c>
      <c r="J2448" t="s">
        <v>3614</v>
      </c>
      <c r="K2448" t="s">
        <v>1146</v>
      </c>
      <c r="L2448" t="str">
        <f t="shared" si="76"/>
        <v>Material</v>
      </c>
      <c r="M2448" t="s">
        <v>0</v>
      </c>
      <c r="N2448" t="s">
        <v>0</v>
      </c>
      <c r="O2448" t="s">
        <v>2165</v>
      </c>
      <c r="P2448">
        <v>1118</v>
      </c>
      <c r="Q2448" t="str">
        <f>_xlfn.XLOOKUP(P2448,Planilha1!$A$2:$A$3,Planilha1!$B$2:$B$3)</f>
        <v>Riocentro</v>
      </c>
      <c r="R2448" t="s">
        <v>2297</v>
      </c>
      <c r="S2448" s="3">
        <v>5</v>
      </c>
      <c r="T2448" t="s">
        <v>210</v>
      </c>
      <c r="U2448" s="3">
        <v>5</v>
      </c>
      <c r="V2448" t="s">
        <v>210</v>
      </c>
      <c r="W2448" s="4">
        <v>33.44</v>
      </c>
      <c r="X2448" s="17">
        <f t="shared" si="77"/>
        <v>167.2</v>
      </c>
      <c r="Y2448" t="s">
        <v>11</v>
      </c>
      <c r="Z2448" s="3">
        <v>1</v>
      </c>
      <c r="AA2448" s="3">
        <v>0</v>
      </c>
      <c r="AB2448" s="3">
        <v>0</v>
      </c>
      <c r="AC2448" s="3">
        <v>5</v>
      </c>
      <c r="AD2448" s="4">
        <v>0</v>
      </c>
      <c r="AE2448" s="3">
        <v>5</v>
      </c>
      <c r="AF2448" s="4">
        <v>167.2</v>
      </c>
      <c r="AG2448" s="3">
        <v>1</v>
      </c>
      <c r="AH2448" s="4">
        <v>0</v>
      </c>
      <c r="AI2448" s="4">
        <v>0</v>
      </c>
      <c r="AJ2448" s="4">
        <v>0</v>
      </c>
      <c r="AK2448" s="4">
        <v>0</v>
      </c>
      <c r="AL2448" t="s">
        <v>3612</v>
      </c>
      <c r="AM2448" t="s">
        <v>13</v>
      </c>
    </row>
    <row r="2449" spans="1:39" x14ac:dyDescent="0.25">
      <c r="A2449" t="s">
        <v>2182</v>
      </c>
      <c r="B2449" t="s">
        <v>2160</v>
      </c>
      <c r="C2449" t="s">
        <v>3</v>
      </c>
      <c r="D2449" t="s">
        <v>2161</v>
      </c>
      <c r="E2449" t="str">
        <f>_xlfn.XLOOKUP(D2449,Planilha2!A:A,Planilha2!B:B)</f>
        <v>CC Manutençao</v>
      </c>
      <c r="F2449" s="2">
        <v>45377</v>
      </c>
      <c r="G2449" t="s">
        <v>2470</v>
      </c>
      <c r="H2449" s="10" t="s">
        <v>5770</v>
      </c>
      <c r="I2449" t="s">
        <v>3615</v>
      </c>
      <c r="J2449" t="s">
        <v>3616</v>
      </c>
      <c r="K2449" t="s">
        <v>1146</v>
      </c>
      <c r="L2449" t="str">
        <f t="shared" si="76"/>
        <v>Material</v>
      </c>
      <c r="M2449" t="s">
        <v>0</v>
      </c>
      <c r="N2449" t="s">
        <v>0</v>
      </c>
      <c r="O2449" t="s">
        <v>2165</v>
      </c>
      <c r="P2449">
        <v>1118</v>
      </c>
      <c r="Q2449" t="str">
        <f>_xlfn.XLOOKUP(P2449,Planilha1!$A$2:$A$3,Planilha1!$B$2:$B$3)</f>
        <v>Riocentro</v>
      </c>
      <c r="R2449" t="s">
        <v>2297</v>
      </c>
      <c r="S2449" s="3">
        <v>2</v>
      </c>
      <c r="T2449" t="s">
        <v>210</v>
      </c>
      <c r="U2449" s="3">
        <v>2</v>
      </c>
      <c r="V2449" t="s">
        <v>210</v>
      </c>
      <c r="W2449" s="4">
        <v>20.239999999999998</v>
      </c>
      <c r="X2449" s="17">
        <f t="shared" si="77"/>
        <v>40.479999999999997</v>
      </c>
      <c r="Y2449" t="s">
        <v>11</v>
      </c>
      <c r="Z2449" s="3">
        <v>1</v>
      </c>
      <c r="AA2449" s="3">
        <v>0</v>
      </c>
      <c r="AB2449" s="3">
        <v>0</v>
      </c>
      <c r="AC2449" s="3">
        <v>2</v>
      </c>
      <c r="AD2449" s="4">
        <v>0</v>
      </c>
      <c r="AE2449" s="3">
        <v>2</v>
      </c>
      <c r="AF2449" s="4">
        <v>40.479999999999997</v>
      </c>
      <c r="AG2449" s="3">
        <v>1</v>
      </c>
      <c r="AH2449" s="4">
        <v>0</v>
      </c>
      <c r="AI2449" s="4">
        <v>0</v>
      </c>
      <c r="AJ2449" s="4">
        <v>0</v>
      </c>
      <c r="AK2449" s="4">
        <v>0</v>
      </c>
      <c r="AL2449" t="s">
        <v>3612</v>
      </c>
      <c r="AM2449" t="s">
        <v>13</v>
      </c>
    </row>
    <row r="2450" spans="1:39" x14ac:dyDescent="0.25">
      <c r="A2450" t="s">
        <v>2185</v>
      </c>
      <c r="B2450" t="s">
        <v>2160</v>
      </c>
      <c r="C2450" t="s">
        <v>3</v>
      </c>
      <c r="D2450" t="s">
        <v>2161</v>
      </c>
      <c r="E2450" t="str">
        <f>_xlfn.XLOOKUP(D2450,Planilha2!A:A,Planilha2!B:B)</f>
        <v>CC Manutençao</v>
      </c>
      <c r="F2450" s="2">
        <v>45377</v>
      </c>
      <c r="G2450" t="s">
        <v>2470</v>
      </c>
      <c r="H2450" s="10" t="s">
        <v>5770</v>
      </c>
      <c r="I2450" t="s">
        <v>3527</v>
      </c>
      <c r="J2450" t="s">
        <v>3528</v>
      </c>
      <c r="K2450" t="s">
        <v>1146</v>
      </c>
      <c r="L2450" t="str">
        <f t="shared" si="76"/>
        <v>Material</v>
      </c>
      <c r="M2450" t="s">
        <v>0</v>
      </c>
      <c r="N2450" t="s">
        <v>0</v>
      </c>
      <c r="O2450" t="s">
        <v>2165</v>
      </c>
      <c r="P2450">
        <v>1118</v>
      </c>
      <c r="Q2450" t="str">
        <f>_xlfn.XLOOKUP(P2450,Planilha1!$A$2:$A$3,Planilha1!$B$2:$B$3)</f>
        <v>Riocentro</v>
      </c>
      <c r="R2450" t="s">
        <v>2297</v>
      </c>
      <c r="S2450" s="3">
        <v>5</v>
      </c>
      <c r="T2450" t="s">
        <v>210</v>
      </c>
      <c r="U2450" s="3">
        <v>5</v>
      </c>
      <c r="V2450" t="s">
        <v>210</v>
      </c>
      <c r="W2450" s="4">
        <v>118.8</v>
      </c>
      <c r="X2450" s="17">
        <f t="shared" si="77"/>
        <v>594</v>
      </c>
      <c r="Y2450" t="s">
        <v>11</v>
      </c>
      <c r="Z2450" s="3">
        <v>1</v>
      </c>
      <c r="AA2450" s="3">
        <v>0</v>
      </c>
      <c r="AB2450" s="3">
        <v>0</v>
      </c>
      <c r="AC2450" s="3">
        <v>5</v>
      </c>
      <c r="AD2450" s="4">
        <v>0</v>
      </c>
      <c r="AE2450" s="3">
        <v>5</v>
      </c>
      <c r="AF2450" s="4">
        <v>594</v>
      </c>
      <c r="AG2450" s="3">
        <v>1</v>
      </c>
      <c r="AH2450" s="4">
        <v>0</v>
      </c>
      <c r="AI2450" s="4">
        <v>0</v>
      </c>
      <c r="AJ2450" s="4">
        <v>0</v>
      </c>
      <c r="AK2450" s="4">
        <v>0</v>
      </c>
      <c r="AL2450" t="s">
        <v>3612</v>
      </c>
      <c r="AM2450" t="s">
        <v>13</v>
      </c>
    </row>
    <row r="2451" spans="1:39" x14ac:dyDescent="0.25">
      <c r="A2451" t="s">
        <v>2188</v>
      </c>
      <c r="B2451" t="s">
        <v>2160</v>
      </c>
      <c r="C2451" t="s">
        <v>3</v>
      </c>
      <c r="D2451" t="s">
        <v>2161</v>
      </c>
      <c r="E2451" t="str">
        <f>_xlfn.XLOOKUP(D2451,Planilha2!A:A,Planilha2!B:B)</f>
        <v>CC Manutençao</v>
      </c>
      <c r="F2451" s="2">
        <v>45377</v>
      </c>
      <c r="G2451" t="s">
        <v>2470</v>
      </c>
      <c r="H2451" s="10" t="s">
        <v>5770</v>
      </c>
      <c r="I2451" t="s">
        <v>3617</v>
      </c>
      <c r="J2451" t="s">
        <v>3618</v>
      </c>
      <c r="K2451" t="s">
        <v>1146</v>
      </c>
      <c r="L2451" t="str">
        <f t="shared" si="76"/>
        <v>Material</v>
      </c>
      <c r="M2451" t="s">
        <v>0</v>
      </c>
      <c r="N2451" t="s">
        <v>0</v>
      </c>
      <c r="O2451" t="s">
        <v>2165</v>
      </c>
      <c r="P2451">
        <v>1118</v>
      </c>
      <c r="Q2451" t="str">
        <f>_xlfn.XLOOKUP(P2451,Planilha1!$A$2:$A$3,Planilha1!$B$2:$B$3)</f>
        <v>Riocentro</v>
      </c>
      <c r="R2451" t="s">
        <v>2297</v>
      </c>
      <c r="S2451" s="3">
        <v>5</v>
      </c>
      <c r="T2451" t="s">
        <v>210</v>
      </c>
      <c r="U2451" s="3">
        <v>5</v>
      </c>
      <c r="V2451" t="s">
        <v>210</v>
      </c>
      <c r="W2451" s="4">
        <v>123.2</v>
      </c>
      <c r="X2451" s="17">
        <f t="shared" si="77"/>
        <v>616</v>
      </c>
      <c r="Y2451" t="s">
        <v>11</v>
      </c>
      <c r="Z2451" s="3">
        <v>1</v>
      </c>
      <c r="AA2451" s="3">
        <v>0</v>
      </c>
      <c r="AB2451" s="3">
        <v>0</v>
      </c>
      <c r="AC2451" s="3">
        <v>5</v>
      </c>
      <c r="AD2451" s="4">
        <v>0</v>
      </c>
      <c r="AE2451" s="3">
        <v>5</v>
      </c>
      <c r="AF2451" s="4">
        <v>616</v>
      </c>
      <c r="AG2451" s="3">
        <v>1</v>
      </c>
      <c r="AH2451" s="4">
        <v>0</v>
      </c>
      <c r="AI2451" s="4">
        <v>0</v>
      </c>
      <c r="AJ2451" s="4">
        <v>0</v>
      </c>
      <c r="AK2451" s="4">
        <v>0</v>
      </c>
      <c r="AL2451" t="s">
        <v>3612</v>
      </c>
      <c r="AM2451" t="s">
        <v>13</v>
      </c>
    </row>
    <row r="2452" spans="1:39" x14ac:dyDescent="0.25">
      <c r="A2452" t="s">
        <v>2189</v>
      </c>
      <c r="B2452" t="s">
        <v>2160</v>
      </c>
      <c r="C2452" t="s">
        <v>3</v>
      </c>
      <c r="D2452" t="s">
        <v>2161</v>
      </c>
      <c r="E2452" t="str">
        <f>_xlfn.XLOOKUP(D2452,Planilha2!A:A,Planilha2!B:B)</f>
        <v>CC Manutençao</v>
      </c>
      <c r="F2452" s="2">
        <v>45377</v>
      </c>
      <c r="G2452" t="s">
        <v>2470</v>
      </c>
      <c r="H2452" s="10" t="s">
        <v>5770</v>
      </c>
      <c r="I2452" t="s">
        <v>3619</v>
      </c>
      <c r="J2452" t="s">
        <v>3620</v>
      </c>
      <c r="K2452" t="s">
        <v>1146</v>
      </c>
      <c r="L2452" t="str">
        <f t="shared" si="76"/>
        <v>Material</v>
      </c>
      <c r="M2452" t="s">
        <v>0</v>
      </c>
      <c r="N2452" t="s">
        <v>0</v>
      </c>
      <c r="O2452" t="s">
        <v>2165</v>
      </c>
      <c r="P2452">
        <v>1118</v>
      </c>
      <c r="Q2452" t="str">
        <f>_xlfn.XLOOKUP(P2452,Planilha1!$A$2:$A$3,Planilha1!$B$2:$B$3)</f>
        <v>Riocentro</v>
      </c>
      <c r="R2452" t="s">
        <v>2297</v>
      </c>
      <c r="S2452" s="3">
        <v>5</v>
      </c>
      <c r="T2452" t="s">
        <v>210</v>
      </c>
      <c r="U2452" s="3">
        <v>5</v>
      </c>
      <c r="V2452" t="s">
        <v>210</v>
      </c>
      <c r="W2452" s="4">
        <v>100.72</v>
      </c>
      <c r="X2452" s="17">
        <f t="shared" si="77"/>
        <v>503.6</v>
      </c>
      <c r="Y2452" t="s">
        <v>11</v>
      </c>
      <c r="Z2452" s="3">
        <v>1</v>
      </c>
      <c r="AA2452" s="3">
        <v>0</v>
      </c>
      <c r="AB2452" s="3">
        <v>0</v>
      </c>
      <c r="AC2452" s="3">
        <v>5</v>
      </c>
      <c r="AD2452" s="4">
        <v>0</v>
      </c>
      <c r="AE2452" s="3">
        <v>5</v>
      </c>
      <c r="AF2452" s="4">
        <v>503.6</v>
      </c>
      <c r="AG2452" s="3">
        <v>1</v>
      </c>
      <c r="AH2452" s="4">
        <v>0</v>
      </c>
      <c r="AI2452" s="4">
        <v>0</v>
      </c>
      <c r="AJ2452" s="4">
        <v>0</v>
      </c>
      <c r="AK2452" s="4">
        <v>0</v>
      </c>
      <c r="AL2452" t="s">
        <v>3612</v>
      </c>
      <c r="AM2452" t="s">
        <v>13</v>
      </c>
    </row>
    <row r="2453" spans="1:39" x14ac:dyDescent="0.25">
      <c r="A2453" t="s">
        <v>2193</v>
      </c>
      <c r="B2453" t="s">
        <v>2160</v>
      </c>
      <c r="C2453" t="s">
        <v>3</v>
      </c>
      <c r="D2453" t="s">
        <v>2161</v>
      </c>
      <c r="E2453" t="str">
        <f>_xlfn.XLOOKUP(D2453,Planilha2!A:A,Planilha2!B:B)</f>
        <v>CC Manutençao</v>
      </c>
      <c r="F2453" s="2">
        <v>45377</v>
      </c>
      <c r="G2453" t="s">
        <v>2470</v>
      </c>
      <c r="H2453" s="10" t="s">
        <v>5770</v>
      </c>
      <c r="I2453" t="s">
        <v>3621</v>
      </c>
      <c r="J2453" t="s">
        <v>3622</v>
      </c>
      <c r="K2453" t="s">
        <v>1146</v>
      </c>
      <c r="L2453" t="str">
        <f t="shared" si="76"/>
        <v>Material</v>
      </c>
      <c r="M2453" t="s">
        <v>0</v>
      </c>
      <c r="N2453" t="s">
        <v>0</v>
      </c>
      <c r="O2453" t="s">
        <v>2165</v>
      </c>
      <c r="P2453">
        <v>1118</v>
      </c>
      <c r="Q2453" t="str">
        <f>_xlfn.XLOOKUP(P2453,Planilha1!$A$2:$A$3,Planilha1!$B$2:$B$3)</f>
        <v>Riocentro</v>
      </c>
      <c r="R2453" t="s">
        <v>2297</v>
      </c>
      <c r="S2453" s="3">
        <v>10</v>
      </c>
      <c r="T2453" t="s">
        <v>210</v>
      </c>
      <c r="U2453" s="3">
        <v>10</v>
      </c>
      <c r="V2453" t="s">
        <v>210</v>
      </c>
      <c r="W2453" s="4">
        <v>457.6</v>
      </c>
      <c r="X2453" s="17">
        <f t="shared" si="77"/>
        <v>4576</v>
      </c>
      <c r="Y2453" t="s">
        <v>11</v>
      </c>
      <c r="Z2453" s="3">
        <v>1</v>
      </c>
      <c r="AA2453" s="3">
        <v>0</v>
      </c>
      <c r="AB2453" s="3">
        <v>0</v>
      </c>
      <c r="AC2453" s="3">
        <v>10</v>
      </c>
      <c r="AD2453" s="4">
        <v>0</v>
      </c>
      <c r="AE2453" s="3">
        <v>10</v>
      </c>
      <c r="AF2453" s="4">
        <v>4576</v>
      </c>
      <c r="AG2453" s="3">
        <v>1</v>
      </c>
      <c r="AH2453" s="4">
        <v>0</v>
      </c>
      <c r="AI2453" s="4">
        <v>0</v>
      </c>
      <c r="AJ2453" s="4">
        <v>0</v>
      </c>
      <c r="AK2453" s="4">
        <v>0</v>
      </c>
      <c r="AL2453" t="s">
        <v>3612</v>
      </c>
      <c r="AM2453" t="s">
        <v>13</v>
      </c>
    </row>
    <row r="2454" spans="1:39" x14ac:dyDescent="0.25">
      <c r="A2454" t="s">
        <v>2159</v>
      </c>
      <c r="B2454" t="s">
        <v>2160</v>
      </c>
      <c r="C2454" t="s">
        <v>3</v>
      </c>
      <c r="D2454" t="s">
        <v>2161</v>
      </c>
      <c r="E2454" t="str">
        <f>_xlfn.XLOOKUP(D2454,Planilha2!A:A,Planilha2!B:B)</f>
        <v>CC Manutençao</v>
      </c>
      <c r="F2454" s="2">
        <v>45378</v>
      </c>
      <c r="G2454" t="s">
        <v>1068</v>
      </c>
      <c r="H2454" s="10" t="s">
        <v>5652</v>
      </c>
      <c r="I2454" t="s">
        <v>3623</v>
      </c>
      <c r="J2454" t="s">
        <v>3624</v>
      </c>
      <c r="K2454" t="s">
        <v>8</v>
      </c>
      <c r="L2454" t="str">
        <f t="shared" si="76"/>
        <v>Serviço</v>
      </c>
      <c r="M2454" t="s">
        <v>0</v>
      </c>
      <c r="N2454" t="s">
        <v>0</v>
      </c>
      <c r="O2454" t="s">
        <v>2165</v>
      </c>
      <c r="P2454">
        <v>1118</v>
      </c>
      <c r="Q2454" t="str">
        <f>_xlfn.XLOOKUP(P2454,Planilha1!$A$2:$A$3,Planilha1!$B$2:$B$3)</f>
        <v>Riocentro</v>
      </c>
      <c r="R2454" t="s">
        <v>0</v>
      </c>
      <c r="S2454" s="3">
        <v>1</v>
      </c>
      <c r="T2454" t="s">
        <v>10</v>
      </c>
      <c r="U2454" s="3">
        <v>1</v>
      </c>
      <c r="V2454" t="s">
        <v>10</v>
      </c>
      <c r="W2454" s="4">
        <v>10760</v>
      </c>
      <c r="X2454" s="17">
        <f t="shared" si="77"/>
        <v>10760</v>
      </c>
      <c r="Y2454" t="s">
        <v>11</v>
      </c>
      <c r="Z2454" s="3">
        <v>1</v>
      </c>
      <c r="AA2454" s="3">
        <v>0</v>
      </c>
      <c r="AB2454" s="3">
        <v>0</v>
      </c>
      <c r="AC2454" s="3">
        <v>0</v>
      </c>
      <c r="AD2454" s="4">
        <v>0</v>
      </c>
      <c r="AE2454" s="3">
        <v>0</v>
      </c>
      <c r="AF2454" s="4">
        <v>0</v>
      </c>
      <c r="AG2454" s="3">
        <v>1</v>
      </c>
      <c r="AH2454" s="4">
        <v>0</v>
      </c>
      <c r="AI2454" s="4">
        <v>0</v>
      </c>
      <c r="AJ2454" s="4">
        <v>0</v>
      </c>
      <c r="AK2454" s="4">
        <v>0</v>
      </c>
      <c r="AL2454" t="s">
        <v>3625</v>
      </c>
      <c r="AM2454" t="s">
        <v>13</v>
      </c>
    </row>
    <row r="2455" spans="1:39" x14ac:dyDescent="0.25">
      <c r="A2455" t="s">
        <v>2178</v>
      </c>
      <c r="B2455" t="s">
        <v>2160</v>
      </c>
      <c r="C2455" t="s">
        <v>3</v>
      </c>
      <c r="D2455" t="s">
        <v>2161</v>
      </c>
      <c r="E2455" t="str">
        <f>_xlfn.XLOOKUP(D2455,Planilha2!A:A,Planilha2!B:B)</f>
        <v>CC Manutençao</v>
      </c>
      <c r="F2455" s="2">
        <v>45378</v>
      </c>
      <c r="G2455" t="s">
        <v>1068</v>
      </c>
      <c r="H2455" s="10" t="s">
        <v>5652</v>
      </c>
      <c r="I2455" t="s">
        <v>3623</v>
      </c>
      <c r="J2455" t="s">
        <v>3624</v>
      </c>
      <c r="K2455" t="s">
        <v>8</v>
      </c>
      <c r="L2455" t="str">
        <f t="shared" si="76"/>
        <v>Serviço</v>
      </c>
      <c r="M2455" t="s">
        <v>0</v>
      </c>
      <c r="N2455" t="s">
        <v>0</v>
      </c>
      <c r="O2455" t="s">
        <v>2165</v>
      </c>
      <c r="P2455">
        <v>1118</v>
      </c>
      <c r="Q2455" t="str">
        <f>_xlfn.XLOOKUP(P2455,Planilha1!$A$2:$A$3,Planilha1!$B$2:$B$3)</f>
        <v>Riocentro</v>
      </c>
      <c r="R2455" t="s">
        <v>0</v>
      </c>
      <c r="S2455" s="3">
        <v>1</v>
      </c>
      <c r="T2455" t="s">
        <v>10</v>
      </c>
      <c r="U2455" s="3">
        <v>1</v>
      </c>
      <c r="V2455" t="s">
        <v>10</v>
      </c>
      <c r="W2455" s="4">
        <v>10760</v>
      </c>
      <c r="X2455" s="17">
        <f t="shared" si="77"/>
        <v>10760</v>
      </c>
      <c r="Y2455" t="s">
        <v>11</v>
      </c>
      <c r="Z2455" s="3">
        <v>1</v>
      </c>
      <c r="AA2455" s="3">
        <v>0</v>
      </c>
      <c r="AB2455" s="3">
        <v>0</v>
      </c>
      <c r="AC2455" s="3">
        <v>0</v>
      </c>
      <c r="AD2455" s="4">
        <v>0</v>
      </c>
      <c r="AE2455" s="3">
        <v>0</v>
      </c>
      <c r="AF2455" s="4">
        <v>0</v>
      </c>
      <c r="AG2455" s="3">
        <v>1</v>
      </c>
      <c r="AH2455" s="4">
        <v>0</v>
      </c>
      <c r="AI2455" s="4">
        <v>0</v>
      </c>
      <c r="AJ2455" s="4">
        <v>0</v>
      </c>
      <c r="AK2455" s="4">
        <v>0</v>
      </c>
      <c r="AL2455" t="s">
        <v>3625</v>
      </c>
      <c r="AM2455" t="s">
        <v>13</v>
      </c>
    </row>
    <row r="2456" spans="1:39" x14ac:dyDescent="0.25">
      <c r="A2456" t="s">
        <v>2159</v>
      </c>
      <c r="B2456" t="s">
        <v>2160</v>
      </c>
      <c r="C2456" t="s">
        <v>3</v>
      </c>
      <c r="D2456" t="s">
        <v>2241</v>
      </c>
      <c r="E2456" t="str">
        <f>_xlfn.XLOOKUP(D2456,Planilha2!A:A,Planilha2!B:B)</f>
        <v>CC Marketing</v>
      </c>
      <c r="F2456" s="2">
        <v>45378</v>
      </c>
      <c r="G2456" t="s">
        <v>3626</v>
      </c>
      <c r="H2456" s="10" t="s">
        <v>5859</v>
      </c>
      <c r="I2456" t="s">
        <v>3404</v>
      </c>
      <c r="J2456" t="s">
        <v>3405</v>
      </c>
      <c r="K2456" t="s">
        <v>1644</v>
      </c>
      <c r="L2456" t="str">
        <f t="shared" si="76"/>
        <v>Serviço</v>
      </c>
      <c r="M2456" t="s">
        <v>23</v>
      </c>
      <c r="N2456" t="s">
        <v>0</v>
      </c>
      <c r="O2456" t="s">
        <v>2165</v>
      </c>
      <c r="P2456">
        <v>1118</v>
      </c>
      <c r="Q2456" t="str">
        <f>_xlfn.XLOOKUP(P2456,Planilha1!$A$2:$A$3,Planilha1!$B$2:$B$3)</f>
        <v>Riocentro</v>
      </c>
      <c r="R2456" t="s">
        <v>0</v>
      </c>
      <c r="S2456" s="3">
        <v>1</v>
      </c>
      <c r="T2456" t="s">
        <v>10</v>
      </c>
      <c r="U2456" s="3">
        <v>1</v>
      </c>
      <c r="V2456" t="s">
        <v>10</v>
      </c>
      <c r="W2456" s="4">
        <v>7000</v>
      </c>
      <c r="X2456" s="17">
        <f t="shared" si="77"/>
        <v>7000</v>
      </c>
      <c r="Y2456" t="s">
        <v>11</v>
      </c>
      <c r="Z2456" s="3">
        <v>1</v>
      </c>
      <c r="AA2456" s="3">
        <v>0</v>
      </c>
      <c r="AB2456" s="3">
        <v>0</v>
      </c>
      <c r="AC2456" s="3">
        <v>0</v>
      </c>
      <c r="AD2456" s="4">
        <v>0</v>
      </c>
      <c r="AE2456" s="3">
        <v>0</v>
      </c>
      <c r="AF2456" s="4">
        <v>0</v>
      </c>
      <c r="AG2456" s="3">
        <v>1</v>
      </c>
      <c r="AH2456" s="4">
        <v>0</v>
      </c>
      <c r="AI2456" s="4">
        <v>0</v>
      </c>
      <c r="AJ2456" s="4">
        <v>0</v>
      </c>
      <c r="AK2456" s="4">
        <v>0</v>
      </c>
      <c r="AL2456" t="s">
        <v>3627</v>
      </c>
      <c r="AM2456" t="s">
        <v>13</v>
      </c>
    </row>
    <row r="2457" spans="1:39" x14ac:dyDescent="0.25">
      <c r="A2457" t="s">
        <v>2178</v>
      </c>
      <c r="B2457" t="s">
        <v>2160</v>
      </c>
      <c r="C2457" t="s">
        <v>3</v>
      </c>
      <c r="D2457" t="s">
        <v>2241</v>
      </c>
      <c r="E2457" t="str">
        <f>_xlfn.XLOOKUP(D2457,Planilha2!A:A,Planilha2!B:B)</f>
        <v>CC Marketing</v>
      </c>
      <c r="F2457" s="2">
        <v>45378</v>
      </c>
      <c r="G2457" t="s">
        <v>3626</v>
      </c>
      <c r="H2457" s="10" t="s">
        <v>5859</v>
      </c>
      <c r="I2457" t="s">
        <v>3628</v>
      </c>
      <c r="J2457" t="s">
        <v>3629</v>
      </c>
      <c r="K2457" t="s">
        <v>1644</v>
      </c>
      <c r="L2457" t="str">
        <f t="shared" si="76"/>
        <v>Serviço</v>
      </c>
      <c r="M2457" t="s">
        <v>0</v>
      </c>
      <c r="N2457" t="s">
        <v>0</v>
      </c>
      <c r="O2457" t="s">
        <v>2165</v>
      </c>
      <c r="P2457">
        <v>1118</v>
      </c>
      <c r="Q2457" t="str">
        <f>_xlfn.XLOOKUP(P2457,Planilha1!$A$2:$A$3,Planilha1!$B$2:$B$3)</f>
        <v>Riocentro</v>
      </c>
      <c r="R2457" t="s">
        <v>0</v>
      </c>
      <c r="S2457" s="3">
        <v>1</v>
      </c>
      <c r="T2457" t="s">
        <v>10</v>
      </c>
      <c r="U2457" s="3">
        <v>1</v>
      </c>
      <c r="V2457" t="s">
        <v>10</v>
      </c>
      <c r="W2457" s="4">
        <v>7000</v>
      </c>
      <c r="X2457" s="17">
        <f t="shared" si="77"/>
        <v>7000</v>
      </c>
      <c r="Y2457" t="s">
        <v>11</v>
      </c>
      <c r="Z2457" s="3">
        <v>1</v>
      </c>
      <c r="AA2457" s="3">
        <v>0</v>
      </c>
      <c r="AB2457" s="3">
        <v>0</v>
      </c>
      <c r="AC2457" s="3">
        <v>0</v>
      </c>
      <c r="AD2457" s="4">
        <v>0</v>
      </c>
      <c r="AE2457" s="3">
        <v>0</v>
      </c>
      <c r="AF2457" s="4">
        <v>0</v>
      </c>
      <c r="AG2457" s="3">
        <v>1</v>
      </c>
      <c r="AH2457" s="4">
        <v>0</v>
      </c>
      <c r="AI2457" s="4">
        <v>0</v>
      </c>
      <c r="AJ2457" s="4">
        <v>0</v>
      </c>
      <c r="AK2457" s="4">
        <v>0</v>
      </c>
      <c r="AL2457" t="s">
        <v>3627</v>
      </c>
      <c r="AM2457" t="s">
        <v>13</v>
      </c>
    </row>
    <row r="2458" spans="1:39" x14ac:dyDescent="0.25">
      <c r="A2458" t="s">
        <v>2159</v>
      </c>
      <c r="B2458" t="s">
        <v>2160</v>
      </c>
      <c r="C2458" t="s">
        <v>3</v>
      </c>
      <c r="D2458" t="s">
        <v>2234</v>
      </c>
      <c r="E2458" t="str">
        <f>_xlfn.XLOOKUP(D2458,Planilha2!A:A,Planilha2!B:B)</f>
        <v>Arena Operações</v>
      </c>
      <c r="F2458" s="2">
        <v>45378</v>
      </c>
      <c r="G2458" t="s">
        <v>1161</v>
      </c>
      <c r="H2458" s="10" t="s">
        <v>5664</v>
      </c>
      <c r="I2458" t="s">
        <v>2681</v>
      </c>
      <c r="J2458" t="s">
        <v>2682</v>
      </c>
      <c r="K2458" t="s">
        <v>1164</v>
      </c>
      <c r="L2458" t="str">
        <f t="shared" si="76"/>
        <v>Material</v>
      </c>
      <c r="M2458" t="s">
        <v>0</v>
      </c>
      <c r="N2458" t="s">
        <v>0</v>
      </c>
      <c r="O2458" t="s">
        <v>2165</v>
      </c>
      <c r="P2458">
        <v>2118</v>
      </c>
      <c r="Q2458" t="str">
        <f>_xlfn.XLOOKUP(P2458,Planilha1!$A$2:$A$3,Planilha1!$B$2:$B$3)</f>
        <v>Arena</v>
      </c>
      <c r="R2458" t="s">
        <v>0</v>
      </c>
      <c r="S2458" s="3">
        <v>1</v>
      </c>
      <c r="T2458" t="s">
        <v>210</v>
      </c>
      <c r="U2458" s="3">
        <v>1</v>
      </c>
      <c r="V2458" t="s">
        <v>210</v>
      </c>
      <c r="W2458" s="4">
        <v>15.95</v>
      </c>
      <c r="X2458" s="17">
        <f t="shared" si="77"/>
        <v>15.95</v>
      </c>
      <c r="Y2458" t="s">
        <v>11</v>
      </c>
      <c r="Z2458" s="3">
        <v>1</v>
      </c>
      <c r="AA2458" s="3">
        <v>0</v>
      </c>
      <c r="AB2458" s="3">
        <v>0</v>
      </c>
      <c r="AC2458" s="3">
        <v>0</v>
      </c>
      <c r="AD2458" s="4">
        <v>0</v>
      </c>
      <c r="AE2458" s="3">
        <v>0</v>
      </c>
      <c r="AF2458" s="4">
        <v>0</v>
      </c>
      <c r="AG2458" s="3">
        <v>1</v>
      </c>
      <c r="AH2458" s="4">
        <v>0</v>
      </c>
      <c r="AI2458" s="4">
        <v>0</v>
      </c>
      <c r="AJ2458" s="4">
        <v>0</v>
      </c>
      <c r="AK2458" s="4">
        <v>0</v>
      </c>
      <c r="AL2458" t="s">
        <v>3630</v>
      </c>
      <c r="AM2458" t="s">
        <v>13</v>
      </c>
    </row>
    <row r="2459" spans="1:39" x14ac:dyDescent="0.25">
      <c r="A2459" t="s">
        <v>2178</v>
      </c>
      <c r="B2459" t="s">
        <v>2160</v>
      </c>
      <c r="C2459" t="s">
        <v>3</v>
      </c>
      <c r="D2459" t="s">
        <v>2234</v>
      </c>
      <c r="E2459" t="str">
        <f>_xlfn.XLOOKUP(D2459,Planilha2!A:A,Planilha2!B:B)</f>
        <v>Arena Operações</v>
      </c>
      <c r="F2459" s="2">
        <v>45378</v>
      </c>
      <c r="G2459" t="s">
        <v>1161</v>
      </c>
      <c r="H2459" s="10" t="s">
        <v>5664</v>
      </c>
      <c r="I2459" t="s">
        <v>2681</v>
      </c>
      <c r="J2459" t="s">
        <v>2682</v>
      </c>
      <c r="K2459" t="s">
        <v>1164</v>
      </c>
      <c r="L2459" t="str">
        <f t="shared" si="76"/>
        <v>Material</v>
      </c>
      <c r="M2459" t="s">
        <v>0</v>
      </c>
      <c r="N2459" t="s">
        <v>0</v>
      </c>
      <c r="O2459" t="s">
        <v>2165</v>
      </c>
      <c r="P2459">
        <v>2118</v>
      </c>
      <c r="Q2459" t="str">
        <f>_xlfn.XLOOKUP(P2459,Planilha1!$A$2:$A$3,Planilha1!$B$2:$B$3)</f>
        <v>Arena</v>
      </c>
      <c r="R2459" t="s">
        <v>0</v>
      </c>
      <c r="S2459" s="3">
        <v>6</v>
      </c>
      <c r="T2459" t="s">
        <v>210</v>
      </c>
      <c r="U2459" s="3">
        <v>6</v>
      </c>
      <c r="V2459" t="s">
        <v>210</v>
      </c>
      <c r="W2459" s="4">
        <v>15.95</v>
      </c>
      <c r="X2459" s="17">
        <f t="shared" si="77"/>
        <v>95.699999999999989</v>
      </c>
      <c r="Y2459" t="s">
        <v>11</v>
      </c>
      <c r="Z2459" s="3">
        <v>1</v>
      </c>
      <c r="AA2459" s="3">
        <v>0</v>
      </c>
      <c r="AB2459" s="3">
        <v>0</v>
      </c>
      <c r="AC2459" s="3">
        <v>0</v>
      </c>
      <c r="AD2459" s="4">
        <v>0</v>
      </c>
      <c r="AE2459" s="3">
        <v>0</v>
      </c>
      <c r="AF2459" s="4">
        <v>0</v>
      </c>
      <c r="AG2459" s="3">
        <v>1</v>
      </c>
      <c r="AH2459" s="4">
        <v>0</v>
      </c>
      <c r="AI2459" s="4">
        <v>0</v>
      </c>
      <c r="AJ2459" s="4">
        <v>0</v>
      </c>
      <c r="AK2459" s="4">
        <v>0</v>
      </c>
      <c r="AL2459" t="s">
        <v>3630</v>
      </c>
      <c r="AM2459" t="s">
        <v>13</v>
      </c>
    </row>
    <row r="2460" spans="1:39" x14ac:dyDescent="0.25">
      <c r="A2460" t="s">
        <v>2182</v>
      </c>
      <c r="B2460" t="s">
        <v>2160</v>
      </c>
      <c r="C2460" t="s">
        <v>3</v>
      </c>
      <c r="D2460" t="s">
        <v>2234</v>
      </c>
      <c r="E2460" t="str">
        <f>_xlfn.XLOOKUP(D2460,Planilha2!A:A,Planilha2!B:B)</f>
        <v>Arena Operações</v>
      </c>
      <c r="F2460" s="2">
        <v>45378</v>
      </c>
      <c r="G2460" t="s">
        <v>1161</v>
      </c>
      <c r="H2460" s="10" t="s">
        <v>5664</v>
      </c>
      <c r="I2460" t="s">
        <v>2681</v>
      </c>
      <c r="J2460" t="s">
        <v>2682</v>
      </c>
      <c r="K2460" t="s">
        <v>1164</v>
      </c>
      <c r="L2460" t="str">
        <f t="shared" si="76"/>
        <v>Material</v>
      </c>
      <c r="M2460" t="s">
        <v>0</v>
      </c>
      <c r="N2460" t="s">
        <v>0</v>
      </c>
      <c r="O2460" t="s">
        <v>2165</v>
      </c>
      <c r="P2460">
        <v>2118</v>
      </c>
      <c r="Q2460" t="str">
        <f>_xlfn.XLOOKUP(P2460,Planilha1!$A$2:$A$3,Planilha1!$B$2:$B$3)</f>
        <v>Arena</v>
      </c>
      <c r="R2460" t="s">
        <v>0</v>
      </c>
      <c r="S2460" s="3">
        <v>6</v>
      </c>
      <c r="T2460" t="s">
        <v>210</v>
      </c>
      <c r="U2460" s="3">
        <v>6</v>
      </c>
      <c r="V2460" t="s">
        <v>210</v>
      </c>
      <c r="W2460" s="4">
        <v>15.95</v>
      </c>
      <c r="X2460" s="17">
        <f t="shared" si="77"/>
        <v>95.699999999999989</v>
      </c>
      <c r="Y2460" t="s">
        <v>11</v>
      </c>
      <c r="Z2460" s="3">
        <v>1</v>
      </c>
      <c r="AA2460" s="3">
        <v>0</v>
      </c>
      <c r="AB2460" s="3">
        <v>0</v>
      </c>
      <c r="AC2460" s="3">
        <v>0</v>
      </c>
      <c r="AD2460" s="4">
        <v>0</v>
      </c>
      <c r="AE2460" s="3">
        <v>0</v>
      </c>
      <c r="AF2460" s="4">
        <v>0</v>
      </c>
      <c r="AG2460" s="3">
        <v>1</v>
      </c>
      <c r="AH2460" s="4">
        <v>0</v>
      </c>
      <c r="AI2460" s="4">
        <v>0</v>
      </c>
      <c r="AJ2460" s="4">
        <v>0</v>
      </c>
      <c r="AK2460" s="4">
        <v>0</v>
      </c>
      <c r="AL2460" t="s">
        <v>3630</v>
      </c>
      <c r="AM2460" t="s">
        <v>13</v>
      </c>
    </row>
    <row r="2461" spans="1:39" x14ac:dyDescent="0.25">
      <c r="A2461" t="s">
        <v>2185</v>
      </c>
      <c r="B2461" t="s">
        <v>2160</v>
      </c>
      <c r="C2461" t="s">
        <v>3</v>
      </c>
      <c r="D2461" t="s">
        <v>2234</v>
      </c>
      <c r="E2461" t="str">
        <f>_xlfn.XLOOKUP(D2461,Planilha2!A:A,Planilha2!B:B)</f>
        <v>Arena Operações</v>
      </c>
      <c r="F2461" s="2">
        <v>45378</v>
      </c>
      <c r="G2461" t="s">
        <v>1161</v>
      </c>
      <c r="H2461" s="10" t="s">
        <v>5664</v>
      </c>
      <c r="I2461" t="s">
        <v>2681</v>
      </c>
      <c r="J2461" t="s">
        <v>2682</v>
      </c>
      <c r="K2461" t="s">
        <v>1164</v>
      </c>
      <c r="L2461" t="str">
        <f t="shared" si="76"/>
        <v>Material</v>
      </c>
      <c r="M2461" t="s">
        <v>0</v>
      </c>
      <c r="N2461" t="s">
        <v>0</v>
      </c>
      <c r="O2461" t="s">
        <v>2165</v>
      </c>
      <c r="P2461">
        <v>2118</v>
      </c>
      <c r="Q2461" t="str">
        <f>_xlfn.XLOOKUP(P2461,Planilha1!$A$2:$A$3,Planilha1!$B$2:$B$3)</f>
        <v>Arena</v>
      </c>
      <c r="R2461" t="s">
        <v>0</v>
      </c>
      <c r="S2461" s="3">
        <v>6</v>
      </c>
      <c r="T2461" t="s">
        <v>210</v>
      </c>
      <c r="U2461" s="3">
        <v>6</v>
      </c>
      <c r="V2461" t="s">
        <v>210</v>
      </c>
      <c r="W2461" s="4">
        <v>15.95</v>
      </c>
      <c r="X2461" s="17">
        <f t="shared" si="77"/>
        <v>95.699999999999989</v>
      </c>
      <c r="Y2461" t="s">
        <v>11</v>
      </c>
      <c r="Z2461" s="3">
        <v>1</v>
      </c>
      <c r="AA2461" s="3">
        <v>0</v>
      </c>
      <c r="AB2461" s="3">
        <v>0</v>
      </c>
      <c r="AC2461" s="3">
        <v>0</v>
      </c>
      <c r="AD2461" s="4">
        <v>0</v>
      </c>
      <c r="AE2461" s="3">
        <v>0</v>
      </c>
      <c r="AF2461" s="4">
        <v>0</v>
      </c>
      <c r="AG2461" s="3">
        <v>1</v>
      </c>
      <c r="AH2461" s="4">
        <v>0</v>
      </c>
      <c r="AI2461" s="4">
        <v>0</v>
      </c>
      <c r="AJ2461" s="4">
        <v>0</v>
      </c>
      <c r="AK2461" s="4">
        <v>0</v>
      </c>
      <c r="AL2461" t="s">
        <v>3630</v>
      </c>
      <c r="AM2461" t="s">
        <v>13</v>
      </c>
    </row>
    <row r="2462" spans="1:39" x14ac:dyDescent="0.25">
      <c r="A2462" t="s">
        <v>2159</v>
      </c>
      <c r="B2462" t="s">
        <v>2160</v>
      </c>
      <c r="C2462" t="s">
        <v>3</v>
      </c>
      <c r="D2462" t="s">
        <v>2234</v>
      </c>
      <c r="E2462" t="str">
        <f>_xlfn.XLOOKUP(D2462,Planilha2!A:A,Planilha2!B:B)</f>
        <v>Arena Operações</v>
      </c>
      <c r="F2462" s="2">
        <v>45378</v>
      </c>
      <c r="G2462" t="s">
        <v>2235</v>
      </c>
      <c r="H2462" s="10" t="s">
        <v>5735</v>
      </c>
      <c r="I2462" t="s">
        <v>3631</v>
      </c>
      <c r="J2462" t="s">
        <v>3632</v>
      </c>
      <c r="K2462" t="s">
        <v>3633</v>
      </c>
      <c r="L2462" t="str">
        <f t="shared" si="76"/>
        <v>Material</v>
      </c>
      <c r="M2462" t="s">
        <v>0</v>
      </c>
      <c r="N2462" t="s">
        <v>0</v>
      </c>
      <c r="O2462" t="s">
        <v>2165</v>
      </c>
      <c r="P2462">
        <v>2118</v>
      </c>
      <c r="Q2462" t="str">
        <f>_xlfn.XLOOKUP(P2462,Planilha1!$A$2:$A$3,Planilha1!$B$2:$B$3)</f>
        <v>Arena</v>
      </c>
      <c r="R2462" t="s">
        <v>0</v>
      </c>
      <c r="S2462" s="3">
        <v>4</v>
      </c>
      <c r="T2462" t="s">
        <v>210</v>
      </c>
      <c r="U2462" s="3">
        <v>4</v>
      </c>
      <c r="V2462" t="s">
        <v>210</v>
      </c>
      <c r="W2462" s="4">
        <v>785.75</v>
      </c>
      <c r="X2462" s="17">
        <f t="shared" si="77"/>
        <v>3143</v>
      </c>
      <c r="Y2462" t="s">
        <v>11</v>
      </c>
      <c r="Z2462" s="3">
        <v>1</v>
      </c>
      <c r="AA2462" s="3">
        <v>0</v>
      </c>
      <c r="AB2462" s="3">
        <v>0</v>
      </c>
      <c r="AC2462" s="3">
        <v>0</v>
      </c>
      <c r="AD2462" s="4">
        <v>0</v>
      </c>
      <c r="AE2462" s="3">
        <v>0</v>
      </c>
      <c r="AF2462" s="4">
        <v>0</v>
      </c>
      <c r="AG2462" s="3">
        <v>1</v>
      </c>
      <c r="AH2462" s="4">
        <v>0</v>
      </c>
      <c r="AI2462" s="4">
        <v>0</v>
      </c>
      <c r="AJ2462" s="4">
        <v>0</v>
      </c>
      <c r="AK2462" s="4">
        <v>0</v>
      </c>
      <c r="AL2462" t="s">
        <v>3634</v>
      </c>
      <c r="AM2462" t="s">
        <v>13</v>
      </c>
    </row>
    <row r="2463" spans="1:39" x14ac:dyDescent="0.25">
      <c r="A2463" t="s">
        <v>2178</v>
      </c>
      <c r="B2463" t="s">
        <v>2160</v>
      </c>
      <c r="C2463" t="s">
        <v>3</v>
      </c>
      <c r="D2463" t="s">
        <v>2161</v>
      </c>
      <c r="E2463" t="str">
        <f>_xlfn.XLOOKUP(D2463,Planilha2!A:A,Planilha2!B:B)</f>
        <v>CC Manutençao</v>
      </c>
      <c r="F2463" s="2">
        <v>45378</v>
      </c>
      <c r="G2463" t="s">
        <v>620</v>
      </c>
      <c r="H2463" s="10" t="s">
        <v>5623</v>
      </c>
      <c r="I2463" t="s">
        <v>3296</v>
      </c>
      <c r="J2463" t="s">
        <v>3297</v>
      </c>
      <c r="K2463" t="s">
        <v>1164</v>
      </c>
      <c r="L2463" t="str">
        <f t="shared" si="76"/>
        <v>Material</v>
      </c>
      <c r="M2463" t="s">
        <v>23</v>
      </c>
      <c r="N2463" t="s">
        <v>0</v>
      </c>
      <c r="O2463" t="s">
        <v>2165</v>
      </c>
      <c r="P2463">
        <v>1118</v>
      </c>
      <c r="Q2463" t="str">
        <f>_xlfn.XLOOKUP(P2463,Planilha1!$A$2:$A$3,Planilha1!$B$2:$B$3)</f>
        <v>Riocentro</v>
      </c>
      <c r="R2463" t="s">
        <v>0</v>
      </c>
      <c r="S2463" s="3">
        <v>1</v>
      </c>
      <c r="T2463" t="s">
        <v>3298</v>
      </c>
      <c r="U2463" s="3">
        <v>1</v>
      </c>
      <c r="V2463" t="s">
        <v>3298</v>
      </c>
      <c r="W2463" s="4">
        <v>0</v>
      </c>
      <c r="X2463" s="17">
        <f t="shared" si="77"/>
        <v>0</v>
      </c>
      <c r="Y2463" t="s">
        <v>11</v>
      </c>
      <c r="Z2463" s="3">
        <v>1</v>
      </c>
      <c r="AA2463" s="3">
        <v>0</v>
      </c>
      <c r="AB2463" s="3">
        <v>0</v>
      </c>
      <c r="AC2463" s="3">
        <v>0</v>
      </c>
      <c r="AD2463" s="4">
        <v>0</v>
      </c>
      <c r="AE2463" s="3">
        <v>0</v>
      </c>
      <c r="AF2463" s="4">
        <v>0</v>
      </c>
      <c r="AG2463" s="3">
        <v>1</v>
      </c>
      <c r="AH2463" s="4">
        <v>0</v>
      </c>
      <c r="AI2463" s="4">
        <v>0</v>
      </c>
      <c r="AJ2463" s="4">
        <v>0</v>
      </c>
      <c r="AK2463" s="4">
        <v>0</v>
      </c>
      <c r="AL2463" t="s">
        <v>3635</v>
      </c>
      <c r="AM2463" t="s">
        <v>13</v>
      </c>
    </row>
    <row r="2464" spans="1:39" x14ac:dyDescent="0.25">
      <c r="A2464" t="s">
        <v>2159</v>
      </c>
      <c r="B2464" t="s">
        <v>2160</v>
      </c>
      <c r="C2464" t="s">
        <v>3</v>
      </c>
      <c r="D2464" t="s">
        <v>2241</v>
      </c>
      <c r="E2464" t="str">
        <f>_xlfn.XLOOKUP(D2464,Planilha2!A:A,Planilha2!B:B)</f>
        <v>CC Marketing</v>
      </c>
      <c r="F2464" s="2">
        <v>45379</v>
      </c>
      <c r="G2464" t="s">
        <v>3088</v>
      </c>
      <c r="H2464" s="10" t="s">
        <v>5830</v>
      </c>
      <c r="I2464" t="s">
        <v>3003</v>
      </c>
      <c r="J2464" t="s">
        <v>3004</v>
      </c>
      <c r="K2464" t="s">
        <v>8</v>
      </c>
      <c r="L2464" t="str">
        <f t="shared" si="76"/>
        <v>Serviço</v>
      </c>
      <c r="M2464" t="s">
        <v>0</v>
      </c>
      <c r="N2464" t="s">
        <v>0</v>
      </c>
      <c r="O2464" t="s">
        <v>2165</v>
      </c>
      <c r="P2464">
        <v>1118</v>
      </c>
      <c r="Q2464" t="str">
        <f>_xlfn.XLOOKUP(P2464,Planilha1!$A$2:$A$3,Planilha1!$B$2:$B$3)</f>
        <v>Riocentro</v>
      </c>
      <c r="R2464" t="s">
        <v>0</v>
      </c>
      <c r="S2464" s="3">
        <v>1</v>
      </c>
      <c r="T2464" t="s">
        <v>10</v>
      </c>
      <c r="U2464" s="3">
        <v>1</v>
      </c>
      <c r="V2464" t="s">
        <v>10</v>
      </c>
      <c r="W2464" s="4">
        <v>403.9</v>
      </c>
      <c r="X2464" s="17">
        <f t="shared" si="77"/>
        <v>403.9</v>
      </c>
      <c r="Y2464" t="s">
        <v>11</v>
      </c>
      <c r="Z2464" s="3">
        <v>1</v>
      </c>
      <c r="AA2464" s="3">
        <v>0</v>
      </c>
      <c r="AB2464" s="3">
        <v>0</v>
      </c>
      <c r="AC2464" s="3">
        <v>0</v>
      </c>
      <c r="AD2464" s="4">
        <v>0</v>
      </c>
      <c r="AE2464" s="3">
        <v>0</v>
      </c>
      <c r="AF2464" s="4">
        <v>0</v>
      </c>
      <c r="AG2464" s="3">
        <v>1</v>
      </c>
      <c r="AH2464" s="4">
        <v>0</v>
      </c>
      <c r="AI2464" s="4">
        <v>0</v>
      </c>
      <c r="AJ2464" s="4">
        <v>0</v>
      </c>
      <c r="AK2464" s="4">
        <v>0</v>
      </c>
      <c r="AL2464" t="s">
        <v>3636</v>
      </c>
      <c r="AM2464" t="s">
        <v>13</v>
      </c>
    </row>
    <row r="2465" spans="1:39" x14ac:dyDescent="0.25">
      <c r="A2465" t="s">
        <v>2159</v>
      </c>
      <c r="B2465" t="s">
        <v>2160</v>
      </c>
      <c r="C2465" t="s">
        <v>3</v>
      </c>
      <c r="D2465" t="s">
        <v>2475</v>
      </c>
      <c r="E2465" t="str">
        <f>_xlfn.XLOOKUP(D2465,Planilha2!A:A,Planilha2!B:B)</f>
        <v>CC Comercial</v>
      </c>
      <c r="F2465" s="2">
        <v>45379</v>
      </c>
      <c r="G2465" t="s">
        <v>3085</v>
      </c>
      <c r="H2465" s="10" t="s">
        <v>5829</v>
      </c>
      <c r="I2465" t="s">
        <v>2477</v>
      </c>
      <c r="J2465" t="s">
        <v>2478</v>
      </c>
      <c r="K2465" t="s">
        <v>8</v>
      </c>
      <c r="L2465" t="str">
        <f t="shared" si="76"/>
        <v>Serviço</v>
      </c>
      <c r="M2465" t="s">
        <v>23</v>
      </c>
      <c r="N2465" t="s">
        <v>0</v>
      </c>
      <c r="O2465" t="s">
        <v>2165</v>
      </c>
      <c r="P2465">
        <v>1118</v>
      </c>
      <c r="Q2465" t="str">
        <f>_xlfn.XLOOKUP(P2465,Planilha1!$A$2:$A$3,Planilha1!$B$2:$B$3)</f>
        <v>Riocentro</v>
      </c>
      <c r="R2465" t="s">
        <v>0</v>
      </c>
      <c r="S2465" s="5">
        <v>4478.93</v>
      </c>
      <c r="T2465" t="s">
        <v>10</v>
      </c>
      <c r="U2465" s="5">
        <v>4478.93</v>
      </c>
      <c r="V2465" t="s">
        <v>10</v>
      </c>
      <c r="W2465" s="4">
        <v>1</v>
      </c>
      <c r="X2465" s="17">
        <f t="shared" si="77"/>
        <v>4478.93</v>
      </c>
      <c r="Y2465" t="s">
        <v>11</v>
      </c>
      <c r="Z2465" s="3">
        <v>1</v>
      </c>
      <c r="AA2465" s="3">
        <v>0</v>
      </c>
      <c r="AB2465" s="3">
        <v>0</v>
      </c>
      <c r="AC2465" s="3">
        <v>0</v>
      </c>
      <c r="AD2465" s="4">
        <v>0</v>
      </c>
      <c r="AE2465" s="3">
        <v>0</v>
      </c>
      <c r="AF2465" s="4">
        <v>0</v>
      </c>
      <c r="AG2465" s="3">
        <v>1</v>
      </c>
      <c r="AH2465" s="4">
        <v>0</v>
      </c>
      <c r="AI2465" s="4">
        <v>0</v>
      </c>
      <c r="AJ2465" s="4">
        <v>0</v>
      </c>
      <c r="AK2465" s="4">
        <v>0</v>
      </c>
      <c r="AL2465" t="s">
        <v>3637</v>
      </c>
      <c r="AM2465" t="s">
        <v>13</v>
      </c>
    </row>
    <row r="2466" spans="1:39" x14ac:dyDescent="0.25">
      <c r="A2466" t="s">
        <v>2159</v>
      </c>
      <c r="B2466" t="s">
        <v>2160</v>
      </c>
      <c r="C2466" t="s">
        <v>3</v>
      </c>
      <c r="D2466" t="s">
        <v>2251</v>
      </c>
      <c r="E2466" t="str">
        <f>_xlfn.XLOOKUP(D2466,Planilha2!A:A,Planilha2!B:B)</f>
        <v>CC Juridíco</v>
      </c>
      <c r="F2466" s="2">
        <v>45379</v>
      </c>
      <c r="G2466" t="s">
        <v>3638</v>
      </c>
      <c r="H2466" s="10" t="s">
        <v>5860</v>
      </c>
      <c r="I2466" t="s">
        <v>2253</v>
      </c>
      <c r="J2466" t="s">
        <v>2254</v>
      </c>
      <c r="K2466" t="s">
        <v>2255</v>
      </c>
      <c r="L2466" t="str">
        <f t="shared" si="76"/>
        <v>Serviço</v>
      </c>
      <c r="M2466" t="s">
        <v>0</v>
      </c>
      <c r="N2466" t="s">
        <v>0</v>
      </c>
      <c r="O2466" t="s">
        <v>2165</v>
      </c>
      <c r="P2466">
        <v>1118</v>
      </c>
      <c r="Q2466" t="str">
        <f>_xlfn.XLOOKUP(P2466,Planilha1!$A$2:$A$3,Planilha1!$B$2:$B$3)</f>
        <v>Riocentro</v>
      </c>
      <c r="R2466" t="s">
        <v>0</v>
      </c>
      <c r="S2466" s="5">
        <v>3166.66</v>
      </c>
      <c r="T2466" t="s">
        <v>10</v>
      </c>
      <c r="U2466" s="5">
        <v>3166.66</v>
      </c>
      <c r="V2466" t="s">
        <v>10</v>
      </c>
      <c r="W2466" s="4">
        <v>1</v>
      </c>
      <c r="X2466" s="17">
        <f t="shared" si="77"/>
        <v>3166.66</v>
      </c>
      <c r="Y2466" t="s">
        <v>11</v>
      </c>
      <c r="Z2466" s="3">
        <v>1</v>
      </c>
      <c r="AA2466" s="3">
        <v>0</v>
      </c>
      <c r="AB2466" s="3">
        <v>0</v>
      </c>
      <c r="AC2466" s="3">
        <v>0</v>
      </c>
      <c r="AD2466" s="4">
        <v>0</v>
      </c>
      <c r="AE2466" s="3">
        <v>0</v>
      </c>
      <c r="AF2466" s="4">
        <v>0</v>
      </c>
      <c r="AG2466" s="3">
        <v>1</v>
      </c>
      <c r="AH2466" s="4">
        <v>0</v>
      </c>
      <c r="AI2466" s="4">
        <v>0</v>
      </c>
      <c r="AJ2466" s="4">
        <v>0</v>
      </c>
      <c r="AK2466" s="4">
        <v>0</v>
      </c>
      <c r="AL2466" t="s">
        <v>3639</v>
      </c>
      <c r="AM2466" t="s">
        <v>13</v>
      </c>
    </row>
    <row r="2467" spans="1:39" x14ac:dyDescent="0.25">
      <c r="A2467" t="s">
        <v>2159</v>
      </c>
      <c r="B2467" t="s">
        <v>2160</v>
      </c>
      <c r="C2467" t="s">
        <v>3</v>
      </c>
      <c r="D2467" t="s">
        <v>2266</v>
      </c>
      <c r="E2467" t="str">
        <f>_xlfn.XLOOKUP(D2467,Planilha2!A:A,Planilha2!B:B)</f>
        <v>Arena Manut</v>
      </c>
      <c r="F2467" s="2">
        <v>45379</v>
      </c>
      <c r="G2467" t="s">
        <v>620</v>
      </c>
      <c r="H2467" s="10" t="s">
        <v>5623</v>
      </c>
      <c r="I2467" t="s">
        <v>3640</v>
      </c>
      <c r="J2467" t="s">
        <v>3641</v>
      </c>
      <c r="K2467" t="s">
        <v>1146</v>
      </c>
      <c r="L2467" t="str">
        <f t="shared" si="76"/>
        <v>Material</v>
      </c>
      <c r="M2467" t="s">
        <v>0</v>
      </c>
      <c r="N2467" t="s">
        <v>0</v>
      </c>
      <c r="O2467" t="s">
        <v>2165</v>
      </c>
      <c r="P2467">
        <v>2118</v>
      </c>
      <c r="Q2467" t="str">
        <f>_xlfn.XLOOKUP(P2467,Planilha1!$A$2:$A$3,Planilha1!$B$2:$B$3)</f>
        <v>Arena</v>
      </c>
      <c r="R2467" t="s">
        <v>0</v>
      </c>
      <c r="S2467" s="3">
        <v>4</v>
      </c>
      <c r="T2467" t="s">
        <v>210</v>
      </c>
      <c r="U2467" s="3">
        <v>4</v>
      </c>
      <c r="V2467" t="s">
        <v>210</v>
      </c>
      <c r="W2467" s="4">
        <v>716.7</v>
      </c>
      <c r="X2467" s="17">
        <f t="shared" si="77"/>
        <v>2866.8</v>
      </c>
      <c r="Y2467" t="s">
        <v>11</v>
      </c>
      <c r="Z2467" s="3">
        <v>1</v>
      </c>
      <c r="AA2467" s="3">
        <v>0</v>
      </c>
      <c r="AB2467" s="3">
        <v>0</v>
      </c>
      <c r="AC2467" s="3">
        <v>0</v>
      </c>
      <c r="AD2467" s="4">
        <v>0</v>
      </c>
      <c r="AE2467" s="3">
        <v>4</v>
      </c>
      <c r="AF2467" s="4">
        <v>2866.8</v>
      </c>
      <c r="AG2467" s="3">
        <v>1</v>
      </c>
      <c r="AH2467" s="4">
        <v>0</v>
      </c>
      <c r="AI2467" s="4">
        <v>0</v>
      </c>
      <c r="AJ2467" s="4">
        <v>0</v>
      </c>
      <c r="AK2467" s="4">
        <v>0</v>
      </c>
      <c r="AL2467" t="s">
        <v>3642</v>
      </c>
      <c r="AM2467" t="s">
        <v>13</v>
      </c>
    </row>
    <row r="2468" spans="1:39" x14ac:dyDescent="0.25">
      <c r="A2468" t="s">
        <v>2178</v>
      </c>
      <c r="B2468" t="s">
        <v>2160</v>
      </c>
      <c r="C2468" t="s">
        <v>3</v>
      </c>
      <c r="D2468" t="s">
        <v>2266</v>
      </c>
      <c r="E2468" t="str">
        <f>_xlfn.XLOOKUP(D2468,Planilha2!A:A,Planilha2!B:B)</f>
        <v>Arena Manut</v>
      </c>
      <c r="F2468" s="2">
        <v>45379</v>
      </c>
      <c r="G2468" t="s">
        <v>620</v>
      </c>
      <c r="H2468" s="10" t="s">
        <v>5623</v>
      </c>
      <c r="I2468" t="s">
        <v>3643</v>
      </c>
      <c r="J2468" t="s">
        <v>3644</v>
      </c>
      <c r="K2468" t="s">
        <v>1146</v>
      </c>
      <c r="L2468" t="str">
        <f t="shared" si="76"/>
        <v>Material</v>
      </c>
      <c r="M2468" t="s">
        <v>0</v>
      </c>
      <c r="N2468" t="s">
        <v>0</v>
      </c>
      <c r="O2468" t="s">
        <v>2165</v>
      </c>
      <c r="P2468">
        <v>2118</v>
      </c>
      <c r="Q2468" t="str">
        <f>_xlfn.XLOOKUP(P2468,Planilha1!$A$2:$A$3,Planilha1!$B$2:$B$3)</f>
        <v>Arena</v>
      </c>
      <c r="R2468" t="s">
        <v>0</v>
      </c>
      <c r="S2468" s="3">
        <v>20</v>
      </c>
      <c r="T2468" t="s">
        <v>210</v>
      </c>
      <c r="U2468" s="3">
        <v>20</v>
      </c>
      <c r="V2468" t="s">
        <v>210</v>
      </c>
      <c r="W2468" s="4">
        <v>12.5</v>
      </c>
      <c r="X2468" s="17">
        <f t="shared" si="77"/>
        <v>250</v>
      </c>
      <c r="Y2468" t="s">
        <v>11</v>
      </c>
      <c r="Z2468" s="3">
        <v>1</v>
      </c>
      <c r="AA2468" s="3">
        <v>0</v>
      </c>
      <c r="AB2468" s="3">
        <v>0</v>
      </c>
      <c r="AC2468" s="3">
        <v>0</v>
      </c>
      <c r="AD2468" s="4">
        <v>0</v>
      </c>
      <c r="AE2468" s="3">
        <v>20</v>
      </c>
      <c r="AF2468" s="4">
        <v>250</v>
      </c>
      <c r="AG2468" s="3">
        <v>1</v>
      </c>
      <c r="AH2468" s="4">
        <v>0</v>
      </c>
      <c r="AI2468" s="4">
        <v>0</v>
      </c>
      <c r="AJ2468" s="4">
        <v>0</v>
      </c>
      <c r="AK2468" s="4">
        <v>0</v>
      </c>
      <c r="AL2468" t="s">
        <v>3642</v>
      </c>
      <c r="AM2468" t="s">
        <v>13</v>
      </c>
    </row>
    <row r="2469" spans="1:39" x14ac:dyDescent="0.25">
      <c r="A2469" t="s">
        <v>2182</v>
      </c>
      <c r="B2469" t="s">
        <v>2160</v>
      </c>
      <c r="C2469" t="s">
        <v>3</v>
      </c>
      <c r="D2469" t="s">
        <v>2266</v>
      </c>
      <c r="E2469" t="str">
        <f>_xlfn.XLOOKUP(D2469,Planilha2!A:A,Planilha2!B:B)</f>
        <v>Arena Manut</v>
      </c>
      <c r="F2469" s="2">
        <v>45379</v>
      </c>
      <c r="G2469" t="s">
        <v>620</v>
      </c>
      <c r="H2469" s="10" t="s">
        <v>5623</v>
      </c>
      <c r="I2469" t="s">
        <v>3645</v>
      </c>
      <c r="J2469" t="s">
        <v>3646</v>
      </c>
      <c r="K2469" t="s">
        <v>1146</v>
      </c>
      <c r="L2469" t="str">
        <f t="shared" si="76"/>
        <v>Material</v>
      </c>
      <c r="M2469" t="s">
        <v>0</v>
      </c>
      <c r="N2469" t="s">
        <v>0</v>
      </c>
      <c r="O2469" t="s">
        <v>2165</v>
      </c>
      <c r="P2469">
        <v>2118</v>
      </c>
      <c r="Q2469" t="str">
        <f>_xlfn.XLOOKUP(P2469,Planilha1!$A$2:$A$3,Planilha1!$B$2:$B$3)</f>
        <v>Arena</v>
      </c>
      <c r="R2469" t="s">
        <v>0</v>
      </c>
      <c r="S2469" s="3">
        <v>30</v>
      </c>
      <c r="T2469" t="s">
        <v>210</v>
      </c>
      <c r="U2469" s="3">
        <v>30</v>
      </c>
      <c r="V2469" t="s">
        <v>210</v>
      </c>
      <c r="W2469" s="4">
        <v>12.5</v>
      </c>
      <c r="X2469" s="17">
        <f t="shared" si="77"/>
        <v>375</v>
      </c>
      <c r="Y2469" t="s">
        <v>11</v>
      </c>
      <c r="Z2469" s="3">
        <v>1</v>
      </c>
      <c r="AA2469" s="3">
        <v>0</v>
      </c>
      <c r="AB2469" s="3">
        <v>0</v>
      </c>
      <c r="AC2469" s="3">
        <v>0</v>
      </c>
      <c r="AD2469" s="4">
        <v>0</v>
      </c>
      <c r="AE2469" s="3">
        <v>30</v>
      </c>
      <c r="AF2469" s="4">
        <v>375</v>
      </c>
      <c r="AG2469" s="3">
        <v>1</v>
      </c>
      <c r="AH2469" s="4">
        <v>0</v>
      </c>
      <c r="AI2469" s="4">
        <v>0</v>
      </c>
      <c r="AJ2469" s="4">
        <v>0</v>
      </c>
      <c r="AK2469" s="4">
        <v>0</v>
      </c>
      <c r="AL2469" t="s">
        <v>3642</v>
      </c>
      <c r="AM2469" t="s">
        <v>13</v>
      </c>
    </row>
    <row r="2470" spans="1:39" x14ac:dyDescent="0.25">
      <c r="A2470" t="s">
        <v>2185</v>
      </c>
      <c r="B2470" t="s">
        <v>2160</v>
      </c>
      <c r="C2470" t="s">
        <v>3</v>
      </c>
      <c r="D2470" t="s">
        <v>2266</v>
      </c>
      <c r="E2470" t="str">
        <f>_xlfn.XLOOKUP(D2470,Planilha2!A:A,Planilha2!B:B)</f>
        <v>Arena Manut</v>
      </c>
      <c r="F2470" s="2">
        <v>45379</v>
      </c>
      <c r="G2470" t="s">
        <v>620</v>
      </c>
      <c r="H2470" s="10" t="s">
        <v>5623</v>
      </c>
      <c r="I2470" t="s">
        <v>3647</v>
      </c>
      <c r="J2470" t="s">
        <v>3648</v>
      </c>
      <c r="K2470" t="s">
        <v>1146</v>
      </c>
      <c r="L2470" t="str">
        <f t="shared" si="76"/>
        <v>Material</v>
      </c>
      <c r="M2470" t="s">
        <v>0</v>
      </c>
      <c r="N2470" t="s">
        <v>0</v>
      </c>
      <c r="O2470" t="s">
        <v>2165</v>
      </c>
      <c r="P2470">
        <v>2118</v>
      </c>
      <c r="Q2470" t="str">
        <f>_xlfn.XLOOKUP(P2470,Planilha1!$A$2:$A$3,Planilha1!$B$2:$B$3)</f>
        <v>Arena</v>
      </c>
      <c r="R2470" t="s">
        <v>0</v>
      </c>
      <c r="S2470" s="3">
        <v>2</v>
      </c>
      <c r="T2470" t="s">
        <v>210</v>
      </c>
      <c r="U2470" s="3">
        <v>2</v>
      </c>
      <c r="V2470" t="s">
        <v>210</v>
      </c>
      <c r="W2470" s="4">
        <v>36</v>
      </c>
      <c r="X2470" s="17">
        <f t="shared" si="77"/>
        <v>72</v>
      </c>
      <c r="Y2470" t="s">
        <v>11</v>
      </c>
      <c r="Z2470" s="3">
        <v>1</v>
      </c>
      <c r="AA2470" s="3">
        <v>0</v>
      </c>
      <c r="AB2470" s="3">
        <v>0</v>
      </c>
      <c r="AC2470" s="3">
        <v>0</v>
      </c>
      <c r="AD2470" s="4">
        <v>0</v>
      </c>
      <c r="AE2470" s="3">
        <v>2</v>
      </c>
      <c r="AF2470" s="4">
        <v>72</v>
      </c>
      <c r="AG2470" s="3">
        <v>1</v>
      </c>
      <c r="AH2470" s="4">
        <v>0</v>
      </c>
      <c r="AI2470" s="4">
        <v>0</v>
      </c>
      <c r="AJ2470" s="4">
        <v>0</v>
      </c>
      <c r="AK2470" s="4">
        <v>0</v>
      </c>
      <c r="AL2470" t="s">
        <v>3642</v>
      </c>
      <c r="AM2470" t="s">
        <v>13</v>
      </c>
    </row>
    <row r="2471" spans="1:39" x14ac:dyDescent="0.25">
      <c r="A2471" t="s">
        <v>2188</v>
      </c>
      <c r="B2471" t="s">
        <v>2160</v>
      </c>
      <c r="C2471" t="s">
        <v>3</v>
      </c>
      <c r="D2471" t="s">
        <v>2266</v>
      </c>
      <c r="E2471" t="str">
        <f>_xlfn.XLOOKUP(D2471,Planilha2!A:A,Planilha2!B:B)</f>
        <v>Arena Manut</v>
      </c>
      <c r="F2471" s="2">
        <v>45379</v>
      </c>
      <c r="G2471" t="s">
        <v>620</v>
      </c>
      <c r="H2471" s="10" t="s">
        <v>5623</v>
      </c>
      <c r="I2471" t="s">
        <v>3649</v>
      </c>
      <c r="J2471" t="s">
        <v>3650</v>
      </c>
      <c r="K2471" t="s">
        <v>1146</v>
      </c>
      <c r="L2471" t="str">
        <f t="shared" si="76"/>
        <v>Material</v>
      </c>
      <c r="M2471" t="s">
        <v>0</v>
      </c>
      <c r="N2471" t="s">
        <v>0</v>
      </c>
      <c r="O2471" t="s">
        <v>2165</v>
      </c>
      <c r="P2471">
        <v>2118</v>
      </c>
      <c r="Q2471" t="str">
        <f>_xlfn.XLOOKUP(P2471,Planilha1!$A$2:$A$3,Planilha1!$B$2:$B$3)</f>
        <v>Arena</v>
      </c>
      <c r="R2471" t="s">
        <v>0</v>
      </c>
      <c r="S2471" s="3">
        <v>1</v>
      </c>
      <c r="T2471" t="s">
        <v>210</v>
      </c>
      <c r="U2471" s="3">
        <v>1</v>
      </c>
      <c r="V2471" t="s">
        <v>210</v>
      </c>
      <c r="W2471" s="4">
        <v>96</v>
      </c>
      <c r="X2471" s="17">
        <f t="shared" si="77"/>
        <v>96</v>
      </c>
      <c r="Y2471" t="s">
        <v>11</v>
      </c>
      <c r="Z2471" s="3">
        <v>1</v>
      </c>
      <c r="AA2471" s="3">
        <v>0</v>
      </c>
      <c r="AB2471" s="3">
        <v>0</v>
      </c>
      <c r="AC2471" s="3">
        <v>0</v>
      </c>
      <c r="AD2471" s="4">
        <v>0</v>
      </c>
      <c r="AE2471" s="3">
        <v>1</v>
      </c>
      <c r="AF2471" s="4">
        <v>96</v>
      </c>
      <c r="AG2471" s="3">
        <v>1</v>
      </c>
      <c r="AH2471" s="4">
        <v>0</v>
      </c>
      <c r="AI2471" s="4">
        <v>0</v>
      </c>
      <c r="AJ2471" s="4">
        <v>0</v>
      </c>
      <c r="AK2471" s="4">
        <v>0</v>
      </c>
      <c r="AL2471" t="s">
        <v>3642</v>
      </c>
      <c r="AM2471" t="s">
        <v>13</v>
      </c>
    </row>
    <row r="2472" spans="1:39" x14ac:dyDescent="0.25">
      <c r="A2472" t="s">
        <v>2189</v>
      </c>
      <c r="B2472" t="s">
        <v>2160</v>
      </c>
      <c r="C2472" t="s">
        <v>3</v>
      </c>
      <c r="D2472" t="s">
        <v>2266</v>
      </c>
      <c r="E2472" t="str">
        <f>_xlfn.XLOOKUP(D2472,Planilha2!A:A,Planilha2!B:B)</f>
        <v>Arena Manut</v>
      </c>
      <c r="F2472" s="2">
        <v>45379</v>
      </c>
      <c r="G2472" t="s">
        <v>620</v>
      </c>
      <c r="H2472" s="10" t="s">
        <v>5623</v>
      </c>
      <c r="I2472" t="s">
        <v>3651</v>
      </c>
      <c r="J2472" t="s">
        <v>3652</v>
      </c>
      <c r="K2472" t="s">
        <v>1164</v>
      </c>
      <c r="L2472" t="str">
        <f t="shared" si="76"/>
        <v>Material</v>
      </c>
      <c r="M2472" t="s">
        <v>0</v>
      </c>
      <c r="N2472" t="s">
        <v>0</v>
      </c>
      <c r="O2472" t="s">
        <v>2165</v>
      </c>
      <c r="P2472">
        <v>2118</v>
      </c>
      <c r="Q2472" t="str">
        <f>_xlfn.XLOOKUP(P2472,Planilha1!$A$2:$A$3,Planilha1!$B$2:$B$3)</f>
        <v>Arena</v>
      </c>
      <c r="R2472" t="s">
        <v>0</v>
      </c>
      <c r="S2472" s="3">
        <v>10</v>
      </c>
      <c r="T2472" t="s">
        <v>210</v>
      </c>
      <c r="U2472" s="3">
        <v>10</v>
      </c>
      <c r="V2472" t="s">
        <v>210</v>
      </c>
      <c r="W2472" s="4">
        <v>190</v>
      </c>
      <c r="X2472" s="17">
        <f t="shared" si="77"/>
        <v>1900</v>
      </c>
      <c r="Y2472" t="s">
        <v>11</v>
      </c>
      <c r="Z2472" s="3">
        <v>1</v>
      </c>
      <c r="AA2472" s="3">
        <v>0</v>
      </c>
      <c r="AB2472" s="3">
        <v>0</v>
      </c>
      <c r="AC2472" s="3">
        <v>0</v>
      </c>
      <c r="AD2472" s="4">
        <v>0</v>
      </c>
      <c r="AE2472" s="3">
        <v>10</v>
      </c>
      <c r="AF2472" s="4">
        <v>1900</v>
      </c>
      <c r="AG2472" s="3">
        <v>1</v>
      </c>
      <c r="AH2472" s="4">
        <v>0</v>
      </c>
      <c r="AI2472" s="4">
        <v>0</v>
      </c>
      <c r="AJ2472" s="4">
        <v>0</v>
      </c>
      <c r="AK2472" s="4">
        <v>0</v>
      </c>
      <c r="AL2472" t="s">
        <v>3642</v>
      </c>
      <c r="AM2472" t="s">
        <v>13</v>
      </c>
    </row>
    <row r="2473" spans="1:39" x14ac:dyDescent="0.25">
      <c r="A2473" t="s">
        <v>2193</v>
      </c>
      <c r="B2473" t="s">
        <v>2160</v>
      </c>
      <c r="C2473" t="s">
        <v>3</v>
      </c>
      <c r="D2473" t="s">
        <v>2266</v>
      </c>
      <c r="E2473" t="str">
        <f>_xlfn.XLOOKUP(D2473,Planilha2!A:A,Planilha2!B:B)</f>
        <v>Arena Manut</v>
      </c>
      <c r="F2473" s="2">
        <v>45379</v>
      </c>
      <c r="G2473" t="s">
        <v>620</v>
      </c>
      <c r="H2473" s="10" t="s">
        <v>5623</v>
      </c>
      <c r="I2473" t="s">
        <v>3653</v>
      </c>
      <c r="J2473" t="s">
        <v>3654</v>
      </c>
      <c r="K2473" t="s">
        <v>1146</v>
      </c>
      <c r="L2473" t="str">
        <f t="shared" si="76"/>
        <v>Material</v>
      </c>
      <c r="M2473" t="s">
        <v>0</v>
      </c>
      <c r="N2473" t="s">
        <v>0</v>
      </c>
      <c r="O2473" t="s">
        <v>2165</v>
      </c>
      <c r="P2473">
        <v>2118</v>
      </c>
      <c r="Q2473" t="str">
        <f>_xlfn.XLOOKUP(P2473,Planilha1!$A$2:$A$3,Planilha1!$B$2:$B$3)</f>
        <v>Arena</v>
      </c>
      <c r="R2473" t="s">
        <v>0</v>
      </c>
      <c r="S2473" s="3">
        <v>2</v>
      </c>
      <c r="T2473" t="s">
        <v>210</v>
      </c>
      <c r="U2473" s="3">
        <v>2</v>
      </c>
      <c r="V2473" t="s">
        <v>210</v>
      </c>
      <c r="W2473" s="4">
        <v>159</v>
      </c>
      <c r="X2473" s="17">
        <f t="shared" si="77"/>
        <v>318</v>
      </c>
      <c r="Y2473" t="s">
        <v>11</v>
      </c>
      <c r="Z2473" s="3">
        <v>1</v>
      </c>
      <c r="AA2473" s="3">
        <v>0</v>
      </c>
      <c r="AB2473" s="3">
        <v>0</v>
      </c>
      <c r="AC2473" s="3">
        <v>0</v>
      </c>
      <c r="AD2473" s="4">
        <v>0</v>
      </c>
      <c r="AE2473" s="3">
        <v>2</v>
      </c>
      <c r="AF2473" s="4">
        <v>318</v>
      </c>
      <c r="AG2473" s="3">
        <v>1</v>
      </c>
      <c r="AH2473" s="4">
        <v>0</v>
      </c>
      <c r="AI2473" s="4">
        <v>0</v>
      </c>
      <c r="AJ2473" s="4">
        <v>0</v>
      </c>
      <c r="AK2473" s="4">
        <v>0</v>
      </c>
      <c r="AL2473" t="s">
        <v>3642</v>
      </c>
      <c r="AM2473" t="s">
        <v>13</v>
      </c>
    </row>
    <row r="2474" spans="1:39" x14ac:dyDescent="0.25">
      <c r="A2474" t="s">
        <v>2194</v>
      </c>
      <c r="B2474" t="s">
        <v>2160</v>
      </c>
      <c r="C2474" t="s">
        <v>3</v>
      </c>
      <c r="D2474" t="s">
        <v>2266</v>
      </c>
      <c r="E2474" t="str">
        <f>_xlfn.XLOOKUP(D2474,Planilha2!A:A,Planilha2!B:B)</f>
        <v>Arena Manut</v>
      </c>
      <c r="F2474" s="2">
        <v>45379</v>
      </c>
      <c r="G2474" t="s">
        <v>620</v>
      </c>
      <c r="H2474" s="10" t="s">
        <v>5623</v>
      </c>
      <c r="I2474" t="s">
        <v>40</v>
      </c>
      <c r="J2474" t="s">
        <v>2267</v>
      </c>
      <c r="K2474" t="s">
        <v>8</v>
      </c>
      <c r="L2474" t="str">
        <f t="shared" si="76"/>
        <v>Serviço</v>
      </c>
      <c r="M2474" t="s">
        <v>0</v>
      </c>
      <c r="N2474" t="s">
        <v>0</v>
      </c>
      <c r="O2474" t="s">
        <v>2165</v>
      </c>
      <c r="P2474">
        <v>2118</v>
      </c>
      <c r="Q2474" t="str">
        <f>_xlfn.XLOOKUP(P2474,Planilha1!$A$2:$A$3,Planilha1!$B$2:$B$3)</f>
        <v>Arena</v>
      </c>
      <c r="R2474" t="s">
        <v>0</v>
      </c>
      <c r="S2474" s="3">
        <v>1</v>
      </c>
      <c r="T2474" t="s">
        <v>10</v>
      </c>
      <c r="U2474" s="3">
        <v>1</v>
      </c>
      <c r="V2474" t="s">
        <v>10</v>
      </c>
      <c r="W2474" s="4">
        <v>4320</v>
      </c>
      <c r="X2474" s="17">
        <f t="shared" si="77"/>
        <v>4320</v>
      </c>
      <c r="Y2474" t="s">
        <v>11</v>
      </c>
      <c r="Z2474" s="3">
        <v>1</v>
      </c>
      <c r="AA2474" s="3">
        <v>0</v>
      </c>
      <c r="AB2474" s="3">
        <v>0</v>
      </c>
      <c r="AC2474" s="3">
        <v>0</v>
      </c>
      <c r="AD2474" s="4">
        <v>0</v>
      </c>
      <c r="AE2474" s="3">
        <v>0</v>
      </c>
      <c r="AF2474" s="4">
        <v>0</v>
      </c>
      <c r="AG2474" s="3">
        <v>1</v>
      </c>
      <c r="AH2474" s="4">
        <v>0</v>
      </c>
      <c r="AI2474" s="4">
        <v>0</v>
      </c>
      <c r="AJ2474" s="4">
        <v>0</v>
      </c>
      <c r="AK2474" s="4">
        <v>0</v>
      </c>
      <c r="AL2474" t="s">
        <v>3642</v>
      </c>
      <c r="AM2474" t="s">
        <v>13</v>
      </c>
    </row>
    <row r="2475" spans="1:39" x14ac:dyDescent="0.25">
      <c r="A2475" t="s">
        <v>2195</v>
      </c>
      <c r="B2475" t="s">
        <v>2160</v>
      </c>
      <c r="C2475" t="s">
        <v>3</v>
      </c>
      <c r="D2475" t="s">
        <v>2266</v>
      </c>
      <c r="E2475" t="str">
        <f>_xlfn.XLOOKUP(D2475,Planilha2!A:A,Planilha2!B:B)</f>
        <v>Arena Manut</v>
      </c>
      <c r="F2475" s="2">
        <v>45379</v>
      </c>
      <c r="G2475" t="s">
        <v>620</v>
      </c>
      <c r="H2475" s="10" t="s">
        <v>5623</v>
      </c>
      <c r="I2475" t="s">
        <v>40</v>
      </c>
      <c r="J2475" t="s">
        <v>2267</v>
      </c>
      <c r="K2475" t="s">
        <v>8</v>
      </c>
      <c r="L2475" t="str">
        <f t="shared" si="76"/>
        <v>Serviço</v>
      </c>
      <c r="M2475" t="s">
        <v>0</v>
      </c>
      <c r="N2475" t="s">
        <v>0</v>
      </c>
      <c r="O2475" t="s">
        <v>2165</v>
      </c>
      <c r="P2475">
        <v>2118</v>
      </c>
      <c r="Q2475" t="str">
        <f>_xlfn.XLOOKUP(P2475,Planilha1!$A$2:$A$3,Planilha1!$B$2:$B$3)</f>
        <v>Arena</v>
      </c>
      <c r="R2475" t="s">
        <v>0</v>
      </c>
      <c r="S2475" s="3">
        <v>1</v>
      </c>
      <c r="T2475" t="s">
        <v>10</v>
      </c>
      <c r="U2475" s="3">
        <v>1</v>
      </c>
      <c r="V2475" t="s">
        <v>10</v>
      </c>
      <c r="W2475" s="4">
        <v>9720</v>
      </c>
      <c r="X2475" s="17">
        <f t="shared" si="77"/>
        <v>9720</v>
      </c>
      <c r="Y2475" t="s">
        <v>11</v>
      </c>
      <c r="Z2475" s="3">
        <v>1</v>
      </c>
      <c r="AA2475" s="3">
        <v>0</v>
      </c>
      <c r="AB2475" s="3">
        <v>0</v>
      </c>
      <c r="AC2475" s="3">
        <v>0</v>
      </c>
      <c r="AD2475" s="4">
        <v>0</v>
      </c>
      <c r="AE2475" s="3">
        <v>0</v>
      </c>
      <c r="AF2475" s="4">
        <v>0</v>
      </c>
      <c r="AG2475" s="3">
        <v>1</v>
      </c>
      <c r="AH2475" s="4">
        <v>0</v>
      </c>
      <c r="AI2475" s="4">
        <v>0</v>
      </c>
      <c r="AJ2475" s="4">
        <v>0</v>
      </c>
      <c r="AK2475" s="4">
        <v>0</v>
      </c>
      <c r="AL2475" t="s">
        <v>3642</v>
      </c>
      <c r="AM2475" t="s">
        <v>13</v>
      </c>
    </row>
    <row r="2476" spans="1:39" x14ac:dyDescent="0.25">
      <c r="A2476" t="s">
        <v>2159</v>
      </c>
      <c r="B2476" t="s">
        <v>2160</v>
      </c>
      <c r="C2476" t="s">
        <v>3</v>
      </c>
      <c r="D2476" t="s">
        <v>2266</v>
      </c>
      <c r="E2476" t="str">
        <f>_xlfn.XLOOKUP(D2476,Planilha2!A:A,Planilha2!B:B)</f>
        <v>Arena Manut</v>
      </c>
      <c r="F2476" s="2">
        <v>45379</v>
      </c>
      <c r="G2476" t="s">
        <v>620</v>
      </c>
      <c r="H2476" s="10" t="s">
        <v>5623</v>
      </c>
      <c r="I2476" t="s">
        <v>3655</v>
      </c>
      <c r="J2476" t="s">
        <v>3656</v>
      </c>
      <c r="K2476" t="s">
        <v>1146</v>
      </c>
      <c r="L2476" t="str">
        <f t="shared" si="76"/>
        <v>Material</v>
      </c>
      <c r="M2476" t="s">
        <v>23</v>
      </c>
      <c r="N2476" t="s">
        <v>0</v>
      </c>
      <c r="O2476" t="s">
        <v>2165</v>
      </c>
      <c r="P2476">
        <v>2118</v>
      </c>
      <c r="Q2476" t="str">
        <f>_xlfn.XLOOKUP(P2476,Planilha1!$A$2:$A$3,Planilha1!$B$2:$B$3)</f>
        <v>Arena</v>
      </c>
      <c r="R2476" t="s">
        <v>0</v>
      </c>
      <c r="S2476" s="3">
        <v>1</v>
      </c>
      <c r="T2476" t="s">
        <v>210</v>
      </c>
      <c r="U2476" s="3">
        <v>1</v>
      </c>
      <c r="V2476" t="s">
        <v>210</v>
      </c>
      <c r="W2476" s="4">
        <v>3408</v>
      </c>
      <c r="X2476" s="17">
        <f t="shared" si="77"/>
        <v>3408</v>
      </c>
      <c r="Y2476" t="s">
        <v>11</v>
      </c>
      <c r="Z2476" s="3">
        <v>1</v>
      </c>
      <c r="AA2476" s="3">
        <v>0</v>
      </c>
      <c r="AB2476" s="3">
        <v>0</v>
      </c>
      <c r="AC2476" s="3">
        <v>0</v>
      </c>
      <c r="AD2476" s="4">
        <v>0</v>
      </c>
      <c r="AE2476" s="3">
        <v>0</v>
      </c>
      <c r="AF2476" s="4">
        <v>0</v>
      </c>
      <c r="AG2476" s="3">
        <v>1</v>
      </c>
      <c r="AH2476" s="4">
        <v>0</v>
      </c>
      <c r="AI2476" s="4">
        <v>0</v>
      </c>
      <c r="AJ2476" s="4">
        <v>0</v>
      </c>
      <c r="AK2476" s="4">
        <v>0</v>
      </c>
      <c r="AL2476" t="s">
        <v>3657</v>
      </c>
      <c r="AM2476" t="s">
        <v>13</v>
      </c>
    </row>
    <row r="2477" spans="1:39" x14ac:dyDescent="0.25">
      <c r="A2477" t="s">
        <v>2178</v>
      </c>
      <c r="B2477" t="s">
        <v>2160</v>
      </c>
      <c r="C2477" t="s">
        <v>3</v>
      </c>
      <c r="D2477" t="s">
        <v>2266</v>
      </c>
      <c r="E2477" t="str">
        <f>_xlfn.XLOOKUP(D2477,Planilha2!A:A,Planilha2!B:B)</f>
        <v>Arena Manut</v>
      </c>
      <c r="F2477" s="2">
        <v>45379</v>
      </c>
      <c r="G2477" t="s">
        <v>620</v>
      </c>
      <c r="H2477" s="10" t="s">
        <v>5623</v>
      </c>
      <c r="I2477" t="s">
        <v>3658</v>
      </c>
      <c r="J2477" t="s">
        <v>3659</v>
      </c>
      <c r="K2477" t="s">
        <v>1146</v>
      </c>
      <c r="L2477" t="str">
        <f t="shared" si="76"/>
        <v>Material</v>
      </c>
      <c r="M2477" t="s">
        <v>0</v>
      </c>
      <c r="N2477" t="s">
        <v>0</v>
      </c>
      <c r="O2477" t="s">
        <v>2165</v>
      </c>
      <c r="P2477">
        <v>2118</v>
      </c>
      <c r="Q2477" t="str">
        <f>_xlfn.XLOOKUP(P2477,Planilha1!$A$2:$A$3,Planilha1!$B$2:$B$3)</f>
        <v>Arena</v>
      </c>
      <c r="R2477" t="s">
        <v>0</v>
      </c>
      <c r="S2477" s="3">
        <v>1</v>
      </c>
      <c r="T2477" t="s">
        <v>210</v>
      </c>
      <c r="U2477" s="3">
        <v>1</v>
      </c>
      <c r="V2477" t="s">
        <v>210</v>
      </c>
      <c r="W2477" s="4">
        <v>500</v>
      </c>
      <c r="X2477" s="17">
        <f t="shared" si="77"/>
        <v>500</v>
      </c>
      <c r="Y2477" t="s">
        <v>11</v>
      </c>
      <c r="Z2477" s="3">
        <v>1</v>
      </c>
      <c r="AA2477" s="3">
        <v>0</v>
      </c>
      <c r="AB2477" s="3">
        <v>0</v>
      </c>
      <c r="AC2477" s="3">
        <v>0</v>
      </c>
      <c r="AD2477" s="4">
        <v>0</v>
      </c>
      <c r="AE2477" s="3">
        <v>1</v>
      </c>
      <c r="AF2477" s="4">
        <v>500</v>
      </c>
      <c r="AG2477" s="3">
        <v>1</v>
      </c>
      <c r="AH2477" s="4">
        <v>0</v>
      </c>
      <c r="AI2477" s="4">
        <v>0</v>
      </c>
      <c r="AJ2477" s="4">
        <v>0</v>
      </c>
      <c r="AK2477" s="4">
        <v>0</v>
      </c>
      <c r="AL2477" t="s">
        <v>3657</v>
      </c>
      <c r="AM2477" t="s">
        <v>13</v>
      </c>
    </row>
    <row r="2478" spans="1:39" x14ac:dyDescent="0.25">
      <c r="A2478" t="s">
        <v>2182</v>
      </c>
      <c r="B2478" t="s">
        <v>2160</v>
      </c>
      <c r="C2478" t="s">
        <v>3</v>
      </c>
      <c r="D2478" t="s">
        <v>2266</v>
      </c>
      <c r="E2478" t="str">
        <f>_xlfn.XLOOKUP(D2478,Planilha2!A:A,Planilha2!B:B)</f>
        <v>Arena Manut</v>
      </c>
      <c r="F2478" s="2">
        <v>45379</v>
      </c>
      <c r="G2478" t="s">
        <v>620</v>
      </c>
      <c r="H2478" s="10" t="s">
        <v>5623</v>
      </c>
      <c r="I2478" t="s">
        <v>3660</v>
      </c>
      <c r="J2478" t="s">
        <v>3661</v>
      </c>
      <c r="K2478" t="s">
        <v>1146</v>
      </c>
      <c r="L2478" t="str">
        <f t="shared" si="76"/>
        <v>Material</v>
      </c>
      <c r="M2478" t="s">
        <v>0</v>
      </c>
      <c r="N2478" t="s">
        <v>0</v>
      </c>
      <c r="O2478" t="s">
        <v>2165</v>
      </c>
      <c r="P2478">
        <v>2118</v>
      </c>
      <c r="Q2478" t="str">
        <f>_xlfn.XLOOKUP(P2478,Planilha1!$A$2:$A$3,Planilha1!$B$2:$B$3)</f>
        <v>Arena</v>
      </c>
      <c r="R2478" t="s">
        <v>0</v>
      </c>
      <c r="S2478" s="3">
        <v>1</v>
      </c>
      <c r="T2478" t="s">
        <v>210</v>
      </c>
      <c r="U2478" s="3">
        <v>1</v>
      </c>
      <c r="V2478" t="s">
        <v>210</v>
      </c>
      <c r="W2478" s="4">
        <v>75</v>
      </c>
      <c r="X2478" s="17">
        <f t="shared" si="77"/>
        <v>75</v>
      </c>
      <c r="Y2478" t="s">
        <v>11</v>
      </c>
      <c r="Z2478" s="3">
        <v>1</v>
      </c>
      <c r="AA2478" s="3">
        <v>0</v>
      </c>
      <c r="AB2478" s="3">
        <v>0</v>
      </c>
      <c r="AC2478" s="3">
        <v>0</v>
      </c>
      <c r="AD2478" s="4">
        <v>0</v>
      </c>
      <c r="AE2478" s="3">
        <v>1</v>
      </c>
      <c r="AF2478" s="4">
        <v>75</v>
      </c>
      <c r="AG2478" s="3">
        <v>1</v>
      </c>
      <c r="AH2478" s="4">
        <v>0</v>
      </c>
      <c r="AI2478" s="4">
        <v>0</v>
      </c>
      <c r="AJ2478" s="4">
        <v>0</v>
      </c>
      <c r="AK2478" s="4">
        <v>0</v>
      </c>
      <c r="AL2478" t="s">
        <v>3657</v>
      </c>
      <c r="AM2478" t="s">
        <v>13</v>
      </c>
    </row>
    <row r="2479" spans="1:39" x14ac:dyDescent="0.25">
      <c r="A2479" t="s">
        <v>2185</v>
      </c>
      <c r="B2479" t="s">
        <v>2160</v>
      </c>
      <c r="C2479" t="s">
        <v>3</v>
      </c>
      <c r="D2479" t="s">
        <v>2266</v>
      </c>
      <c r="E2479" t="str">
        <f>_xlfn.XLOOKUP(D2479,Planilha2!A:A,Planilha2!B:B)</f>
        <v>Arena Manut</v>
      </c>
      <c r="F2479" s="2">
        <v>45379</v>
      </c>
      <c r="G2479" t="s">
        <v>620</v>
      </c>
      <c r="H2479" s="10" t="s">
        <v>5623</v>
      </c>
      <c r="I2479" t="s">
        <v>3662</v>
      </c>
      <c r="J2479" t="s">
        <v>3663</v>
      </c>
      <c r="K2479" t="s">
        <v>1146</v>
      </c>
      <c r="L2479" t="str">
        <f t="shared" si="76"/>
        <v>Material</v>
      </c>
      <c r="M2479" t="s">
        <v>0</v>
      </c>
      <c r="N2479" t="s">
        <v>0</v>
      </c>
      <c r="O2479" t="s">
        <v>2165</v>
      </c>
      <c r="P2479">
        <v>2118</v>
      </c>
      <c r="Q2479" t="str">
        <f>_xlfn.XLOOKUP(P2479,Planilha1!$A$2:$A$3,Planilha1!$B$2:$B$3)</f>
        <v>Arena</v>
      </c>
      <c r="R2479" t="s">
        <v>0</v>
      </c>
      <c r="S2479" s="3">
        <v>1</v>
      </c>
      <c r="T2479" t="s">
        <v>210</v>
      </c>
      <c r="U2479" s="3">
        <v>1</v>
      </c>
      <c r="V2479" t="s">
        <v>210</v>
      </c>
      <c r="W2479" s="4">
        <v>60</v>
      </c>
      <c r="X2479" s="17">
        <f t="shared" si="77"/>
        <v>60</v>
      </c>
      <c r="Y2479" t="s">
        <v>11</v>
      </c>
      <c r="Z2479" s="3">
        <v>1</v>
      </c>
      <c r="AA2479" s="3">
        <v>0</v>
      </c>
      <c r="AB2479" s="3">
        <v>0</v>
      </c>
      <c r="AC2479" s="3">
        <v>0</v>
      </c>
      <c r="AD2479" s="4">
        <v>0</v>
      </c>
      <c r="AE2479" s="3">
        <v>1</v>
      </c>
      <c r="AF2479" s="4">
        <v>60</v>
      </c>
      <c r="AG2479" s="3">
        <v>1</v>
      </c>
      <c r="AH2479" s="4">
        <v>0</v>
      </c>
      <c r="AI2479" s="4">
        <v>0</v>
      </c>
      <c r="AJ2479" s="4">
        <v>0</v>
      </c>
      <c r="AK2479" s="4">
        <v>0</v>
      </c>
      <c r="AL2479" t="s">
        <v>3657</v>
      </c>
      <c r="AM2479" t="s">
        <v>13</v>
      </c>
    </row>
    <row r="2480" spans="1:39" x14ac:dyDescent="0.25">
      <c r="A2480" t="s">
        <v>2188</v>
      </c>
      <c r="B2480" t="s">
        <v>2160</v>
      </c>
      <c r="C2480" t="s">
        <v>3</v>
      </c>
      <c r="D2480" t="s">
        <v>2266</v>
      </c>
      <c r="E2480" t="str">
        <f>_xlfn.XLOOKUP(D2480,Planilha2!A:A,Planilha2!B:B)</f>
        <v>Arena Manut</v>
      </c>
      <c r="F2480" s="2">
        <v>45379</v>
      </c>
      <c r="G2480" t="s">
        <v>620</v>
      </c>
      <c r="H2480" s="10" t="s">
        <v>5623</v>
      </c>
      <c r="I2480" t="s">
        <v>40</v>
      </c>
      <c r="J2480" t="s">
        <v>2267</v>
      </c>
      <c r="K2480" t="s">
        <v>8</v>
      </c>
      <c r="L2480" t="str">
        <f t="shared" si="76"/>
        <v>Serviço</v>
      </c>
      <c r="M2480" t="s">
        <v>0</v>
      </c>
      <c r="N2480" t="s">
        <v>0</v>
      </c>
      <c r="O2480" t="s">
        <v>2165</v>
      </c>
      <c r="P2480">
        <v>2118</v>
      </c>
      <c r="Q2480" t="str">
        <f>_xlfn.XLOOKUP(P2480,Planilha1!$A$2:$A$3,Planilha1!$B$2:$B$3)</f>
        <v>Arena</v>
      </c>
      <c r="R2480" t="s">
        <v>0</v>
      </c>
      <c r="S2480" s="3">
        <v>1</v>
      </c>
      <c r="T2480" t="s">
        <v>10</v>
      </c>
      <c r="U2480" s="3">
        <v>1</v>
      </c>
      <c r="V2480" t="s">
        <v>10</v>
      </c>
      <c r="W2480" s="4">
        <v>3400</v>
      </c>
      <c r="X2480" s="17">
        <f t="shared" si="77"/>
        <v>3400</v>
      </c>
      <c r="Y2480" t="s">
        <v>11</v>
      </c>
      <c r="Z2480" s="3">
        <v>1</v>
      </c>
      <c r="AA2480" s="3">
        <v>0</v>
      </c>
      <c r="AB2480" s="3">
        <v>0</v>
      </c>
      <c r="AC2480" s="3">
        <v>0</v>
      </c>
      <c r="AD2480" s="4">
        <v>0</v>
      </c>
      <c r="AE2480" s="3">
        <v>0</v>
      </c>
      <c r="AF2480" s="4">
        <v>0</v>
      </c>
      <c r="AG2480" s="3">
        <v>1</v>
      </c>
      <c r="AH2480" s="4">
        <v>0</v>
      </c>
      <c r="AI2480" s="4">
        <v>0</v>
      </c>
      <c r="AJ2480" s="4">
        <v>0</v>
      </c>
      <c r="AK2480" s="4">
        <v>0</v>
      </c>
      <c r="AL2480" t="s">
        <v>3657</v>
      </c>
      <c r="AM2480" t="s">
        <v>13</v>
      </c>
    </row>
    <row r="2481" spans="1:39" x14ac:dyDescent="0.25">
      <c r="A2481" t="s">
        <v>2189</v>
      </c>
      <c r="B2481" t="s">
        <v>2160</v>
      </c>
      <c r="C2481" t="s">
        <v>3</v>
      </c>
      <c r="D2481" t="s">
        <v>2266</v>
      </c>
      <c r="E2481" t="str">
        <f>_xlfn.XLOOKUP(D2481,Planilha2!A:A,Planilha2!B:B)</f>
        <v>Arena Manut</v>
      </c>
      <c r="F2481" s="2">
        <v>45379</v>
      </c>
      <c r="G2481" t="s">
        <v>620</v>
      </c>
      <c r="H2481" s="10" t="s">
        <v>5623</v>
      </c>
      <c r="I2481" t="s">
        <v>40</v>
      </c>
      <c r="J2481" t="s">
        <v>2267</v>
      </c>
      <c r="K2481" t="s">
        <v>8</v>
      </c>
      <c r="L2481" t="str">
        <f t="shared" si="76"/>
        <v>Serviço</v>
      </c>
      <c r="M2481" t="s">
        <v>0</v>
      </c>
      <c r="N2481" t="s">
        <v>0</v>
      </c>
      <c r="O2481" t="s">
        <v>2165</v>
      </c>
      <c r="P2481">
        <v>2118</v>
      </c>
      <c r="Q2481" t="str">
        <f>_xlfn.XLOOKUP(P2481,Planilha1!$A$2:$A$3,Planilha1!$B$2:$B$3)</f>
        <v>Arena</v>
      </c>
      <c r="R2481" t="s">
        <v>0</v>
      </c>
      <c r="S2481" s="3">
        <v>1</v>
      </c>
      <c r="T2481" t="s">
        <v>10</v>
      </c>
      <c r="U2481" s="3">
        <v>1</v>
      </c>
      <c r="V2481" t="s">
        <v>10</v>
      </c>
      <c r="W2481" s="4">
        <v>1780</v>
      </c>
      <c r="X2481" s="17">
        <f t="shared" si="77"/>
        <v>1780</v>
      </c>
      <c r="Y2481" t="s">
        <v>11</v>
      </c>
      <c r="Z2481" s="3">
        <v>1</v>
      </c>
      <c r="AA2481" s="3">
        <v>0</v>
      </c>
      <c r="AB2481" s="3">
        <v>0</v>
      </c>
      <c r="AC2481" s="3">
        <v>0</v>
      </c>
      <c r="AD2481" s="4">
        <v>0</v>
      </c>
      <c r="AE2481" s="3">
        <v>0</v>
      </c>
      <c r="AF2481" s="4">
        <v>0</v>
      </c>
      <c r="AG2481" s="3">
        <v>1</v>
      </c>
      <c r="AH2481" s="4">
        <v>0</v>
      </c>
      <c r="AI2481" s="4">
        <v>0</v>
      </c>
      <c r="AJ2481" s="4">
        <v>0</v>
      </c>
      <c r="AK2481" s="4">
        <v>0</v>
      </c>
      <c r="AL2481" t="s">
        <v>3657</v>
      </c>
      <c r="AM2481" t="s">
        <v>13</v>
      </c>
    </row>
    <row r="2482" spans="1:39" x14ac:dyDescent="0.25">
      <c r="A2482" t="s">
        <v>2193</v>
      </c>
      <c r="B2482" t="s">
        <v>2160</v>
      </c>
      <c r="C2482" t="s">
        <v>3</v>
      </c>
      <c r="D2482" t="s">
        <v>2266</v>
      </c>
      <c r="E2482" t="str">
        <f>_xlfn.XLOOKUP(D2482,Planilha2!A:A,Planilha2!B:B)</f>
        <v>Arena Manut</v>
      </c>
      <c r="F2482" s="2">
        <v>45379</v>
      </c>
      <c r="G2482" t="s">
        <v>620</v>
      </c>
      <c r="H2482" s="10" t="s">
        <v>5623</v>
      </c>
      <c r="I2482" t="s">
        <v>40</v>
      </c>
      <c r="J2482" t="s">
        <v>2267</v>
      </c>
      <c r="K2482" t="s">
        <v>8</v>
      </c>
      <c r="L2482" t="str">
        <f t="shared" si="76"/>
        <v>Serviço</v>
      </c>
      <c r="M2482" t="s">
        <v>0</v>
      </c>
      <c r="N2482" t="s">
        <v>0</v>
      </c>
      <c r="O2482" t="s">
        <v>2165</v>
      </c>
      <c r="P2482">
        <v>2118</v>
      </c>
      <c r="Q2482" t="str">
        <f>_xlfn.XLOOKUP(P2482,Planilha1!$A$2:$A$3,Planilha1!$B$2:$B$3)</f>
        <v>Arena</v>
      </c>
      <c r="R2482" t="s">
        <v>0</v>
      </c>
      <c r="S2482" s="3">
        <v>1</v>
      </c>
      <c r="T2482" t="s">
        <v>10</v>
      </c>
      <c r="U2482" s="3">
        <v>1</v>
      </c>
      <c r="V2482" t="s">
        <v>10</v>
      </c>
      <c r="W2482" s="4">
        <v>700</v>
      </c>
      <c r="X2482" s="17">
        <f t="shared" si="77"/>
        <v>700</v>
      </c>
      <c r="Y2482" t="s">
        <v>11</v>
      </c>
      <c r="Z2482" s="3">
        <v>1</v>
      </c>
      <c r="AA2482" s="3">
        <v>0</v>
      </c>
      <c r="AB2482" s="3">
        <v>0</v>
      </c>
      <c r="AC2482" s="3">
        <v>0</v>
      </c>
      <c r="AD2482" s="4">
        <v>0</v>
      </c>
      <c r="AE2482" s="3">
        <v>0</v>
      </c>
      <c r="AF2482" s="4">
        <v>0</v>
      </c>
      <c r="AG2482" s="3">
        <v>1</v>
      </c>
      <c r="AH2482" s="4">
        <v>0</v>
      </c>
      <c r="AI2482" s="4">
        <v>0</v>
      </c>
      <c r="AJ2482" s="4">
        <v>0</v>
      </c>
      <c r="AK2482" s="4">
        <v>0</v>
      </c>
      <c r="AL2482" t="s">
        <v>3657</v>
      </c>
      <c r="AM2482" t="s">
        <v>13</v>
      </c>
    </row>
    <row r="2483" spans="1:39" x14ac:dyDescent="0.25">
      <c r="A2483" t="s">
        <v>2194</v>
      </c>
      <c r="B2483" t="s">
        <v>2160</v>
      </c>
      <c r="C2483" t="s">
        <v>3</v>
      </c>
      <c r="D2483" t="s">
        <v>2266</v>
      </c>
      <c r="E2483" t="str">
        <f>_xlfn.XLOOKUP(D2483,Planilha2!A:A,Planilha2!B:B)</f>
        <v>Arena Manut</v>
      </c>
      <c r="F2483" s="2">
        <v>45379</v>
      </c>
      <c r="G2483" t="s">
        <v>620</v>
      </c>
      <c r="H2483" s="10" t="s">
        <v>5623</v>
      </c>
      <c r="I2483" t="s">
        <v>40</v>
      </c>
      <c r="J2483" t="s">
        <v>2267</v>
      </c>
      <c r="K2483" t="s">
        <v>8</v>
      </c>
      <c r="L2483" t="str">
        <f t="shared" si="76"/>
        <v>Serviço</v>
      </c>
      <c r="M2483" t="s">
        <v>23</v>
      </c>
      <c r="N2483" t="s">
        <v>0</v>
      </c>
      <c r="O2483" t="s">
        <v>2165</v>
      </c>
      <c r="P2483">
        <v>2118</v>
      </c>
      <c r="Q2483" t="str">
        <f>_xlfn.XLOOKUP(P2483,Planilha1!$A$2:$A$3,Planilha1!$B$2:$B$3)</f>
        <v>Arena</v>
      </c>
      <c r="R2483" t="s">
        <v>0</v>
      </c>
      <c r="S2483" s="3">
        <v>1</v>
      </c>
      <c r="T2483" t="s">
        <v>10</v>
      </c>
      <c r="U2483" s="3">
        <v>1</v>
      </c>
      <c r="V2483" t="s">
        <v>10</v>
      </c>
      <c r="W2483" s="4">
        <v>850</v>
      </c>
      <c r="X2483" s="17">
        <f t="shared" si="77"/>
        <v>850</v>
      </c>
      <c r="Y2483" t="s">
        <v>11</v>
      </c>
      <c r="Z2483" s="3">
        <v>1</v>
      </c>
      <c r="AA2483" s="3">
        <v>0</v>
      </c>
      <c r="AB2483" s="3">
        <v>0</v>
      </c>
      <c r="AC2483" s="3">
        <v>0</v>
      </c>
      <c r="AD2483" s="4">
        <v>0</v>
      </c>
      <c r="AE2483" s="3">
        <v>0</v>
      </c>
      <c r="AF2483" s="4">
        <v>0</v>
      </c>
      <c r="AG2483" s="3">
        <v>1</v>
      </c>
      <c r="AH2483" s="4">
        <v>0</v>
      </c>
      <c r="AI2483" s="4">
        <v>0</v>
      </c>
      <c r="AJ2483" s="4">
        <v>0</v>
      </c>
      <c r="AK2483" s="4">
        <v>0</v>
      </c>
      <c r="AL2483" t="s">
        <v>3657</v>
      </c>
      <c r="AM2483" t="s">
        <v>13</v>
      </c>
    </row>
    <row r="2484" spans="1:39" x14ac:dyDescent="0.25">
      <c r="A2484" t="s">
        <v>2195</v>
      </c>
      <c r="B2484" t="s">
        <v>2160</v>
      </c>
      <c r="C2484" t="s">
        <v>3</v>
      </c>
      <c r="D2484" t="s">
        <v>2266</v>
      </c>
      <c r="E2484" t="str">
        <f>_xlfn.XLOOKUP(D2484,Planilha2!A:A,Planilha2!B:B)</f>
        <v>Arena Manut</v>
      </c>
      <c r="F2484" s="2">
        <v>45379</v>
      </c>
      <c r="G2484" t="s">
        <v>620</v>
      </c>
      <c r="H2484" s="10" t="s">
        <v>5623</v>
      </c>
      <c r="I2484" t="s">
        <v>40</v>
      </c>
      <c r="J2484" t="s">
        <v>2267</v>
      </c>
      <c r="K2484" t="s">
        <v>8</v>
      </c>
      <c r="L2484" t="str">
        <f t="shared" si="76"/>
        <v>Serviço</v>
      </c>
      <c r="M2484" t="s">
        <v>0</v>
      </c>
      <c r="N2484" t="s">
        <v>0</v>
      </c>
      <c r="O2484" t="s">
        <v>2165</v>
      </c>
      <c r="P2484">
        <v>2118</v>
      </c>
      <c r="Q2484" t="str">
        <f>_xlfn.XLOOKUP(P2484,Planilha1!$A$2:$A$3,Planilha1!$B$2:$B$3)</f>
        <v>Arena</v>
      </c>
      <c r="R2484" t="s">
        <v>0</v>
      </c>
      <c r="S2484" s="3">
        <v>1</v>
      </c>
      <c r="T2484" t="s">
        <v>10</v>
      </c>
      <c r="U2484" s="3">
        <v>1</v>
      </c>
      <c r="V2484" t="s">
        <v>10</v>
      </c>
      <c r="W2484" s="4">
        <v>850</v>
      </c>
      <c r="X2484" s="17">
        <f t="shared" si="77"/>
        <v>850</v>
      </c>
      <c r="Y2484" t="s">
        <v>11</v>
      </c>
      <c r="Z2484" s="3">
        <v>1</v>
      </c>
      <c r="AA2484" s="3">
        <v>0</v>
      </c>
      <c r="AB2484" s="3">
        <v>0</v>
      </c>
      <c r="AC2484" s="3">
        <v>0</v>
      </c>
      <c r="AD2484" s="4">
        <v>0</v>
      </c>
      <c r="AE2484" s="3">
        <v>0</v>
      </c>
      <c r="AF2484" s="4">
        <v>0</v>
      </c>
      <c r="AG2484" s="3">
        <v>1</v>
      </c>
      <c r="AH2484" s="4">
        <v>0</v>
      </c>
      <c r="AI2484" s="4">
        <v>0</v>
      </c>
      <c r="AJ2484" s="4">
        <v>0</v>
      </c>
      <c r="AK2484" s="4">
        <v>0</v>
      </c>
      <c r="AL2484" t="s">
        <v>3657</v>
      </c>
      <c r="AM2484" t="s">
        <v>13</v>
      </c>
    </row>
    <row r="2485" spans="1:39" x14ac:dyDescent="0.25">
      <c r="A2485" t="s">
        <v>2196</v>
      </c>
      <c r="B2485" t="s">
        <v>2160</v>
      </c>
      <c r="C2485" t="s">
        <v>3</v>
      </c>
      <c r="D2485" t="s">
        <v>2266</v>
      </c>
      <c r="E2485" t="str">
        <f>_xlfn.XLOOKUP(D2485,Planilha2!A:A,Planilha2!B:B)</f>
        <v>Arena Manut</v>
      </c>
      <c r="F2485" s="2">
        <v>45379</v>
      </c>
      <c r="G2485" t="s">
        <v>620</v>
      </c>
      <c r="H2485" s="10" t="s">
        <v>5623</v>
      </c>
      <c r="I2485" t="s">
        <v>3664</v>
      </c>
      <c r="J2485" t="s">
        <v>3656</v>
      </c>
      <c r="K2485" t="s">
        <v>1146</v>
      </c>
      <c r="L2485" t="str">
        <f t="shared" si="76"/>
        <v>Material</v>
      </c>
      <c r="M2485" t="s">
        <v>23</v>
      </c>
      <c r="N2485" t="s">
        <v>0</v>
      </c>
      <c r="O2485" t="s">
        <v>2165</v>
      </c>
      <c r="P2485">
        <v>2118</v>
      </c>
      <c r="Q2485" t="str">
        <f>_xlfn.XLOOKUP(P2485,Planilha1!$A$2:$A$3,Planilha1!$B$2:$B$3)</f>
        <v>Arena</v>
      </c>
      <c r="R2485" t="s">
        <v>0</v>
      </c>
      <c r="S2485" s="3">
        <v>1</v>
      </c>
      <c r="T2485" t="s">
        <v>210</v>
      </c>
      <c r="U2485" s="3">
        <v>1</v>
      </c>
      <c r="V2485" t="s">
        <v>210</v>
      </c>
      <c r="W2485" s="4">
        <v>3408</v>
      </c>
      <c r="X2485" s="17">
        <f t="shared" si="77"/>
        <v>3408</v>
      </c>
      <c r="Y2485" t="s">
        <v>11</v>
      </c>
      <c r="Z2485" s="3">
        <v>1</v>
      </c>
      <c r="AA2485" s="3">
        <v>0</v>
      </c>
      <c r="AB2485" s="3">
        <v>0</v>
      </c>
      <c r="AC2485" s="3">
        <v>0</v>
      </c>
      <c r="AD2485" s="4">
        <v>0</v>
      </c>
      <c r="AE2485" s="3">
        <v>0</v>
      </c>
      <c r="AF2485" s="4">
        <v>0</v>
      </c>
      <c r="AG2485" s="3">
        <v>1</v>
      </c>
      <c r="AH2485" s="4">
        <v>0</v>
      </c>
      <c r="AI2485" s="4">
        <v>0</v>
      </c>
      <c r="AJ2485" s="4">
        <v>0</v>
      </c>
      <c r="AK2485" s="4">
        <v>0</v>
      </c>
      <c r="AL2485" t="s">
        <v>3657</v>
      </c>
      <c r="AM2485" t="s">
        <v>13</v>
      </c>
    </row>
    <row r="2486" spans="1:39" x14ac:dyDescent="0.25">
      <c r="A2486" t="s">
        <v>2204</v>
      </c>
      <c r="B2486" t="s">
        <v>2160</v>
      </c>
      <c r="C2486" t="s">
        <v>3</v>
      </c>
      <c r="D2486" t="s">
        <v>2266</v>
      </c>
      <c r="E2486" t="str">
        <f>_xlfn.XLOOKUP(D2486,Planilha2!A:A,Planilha2!B:B)</f>
        <v>Arena Manut</v>
      </c>
      <c r="F2486" s="2">
        <v>45379</v>
      </c>
      <c r="G2486" t="s">
        <v>620</v>
      </c>
      <c r="H2486" s="10" t="s">
        <v>5623</v>
      </c>
      <c r="I2486" t="s">
        <v>3665</v>
      </c>
      <c r="J2486" t="s">
        <v>3656</v>
      </c>
      <c r="K2486" t="s">
        <v>1146</v>
      </c>
      <c r="L2486" t="str">
        <f t="shared" si="76"/>
        <v>Material</v>
      </c>
      <c r="M2486" t="s">
        <v>0</v>
      </c>
      <c r="N2486" t="s">
        <v>0</v>
      </c>
      <c r="O2486" t="s">
        <v>2165</v>
      </c>
      <c r="P2486">
        <v>2118</v>
      </c>
      <c r="Q2486" t="str">
        <f>_xlfn.XLOOKUP(P2486,Planilha1!$A$2:$A$3,Planilha1!$B$2:$B$3)</f>
        <v>Arena</v>
      </c>
      <c r="R2486" t="s">
        <v>0</v>
      </c>
      <c r="S2486" s="3">
        <v>1</v>
      </c>
      <c r="T2486" t="s">
        <v>210</v>
      </c>
      <c r="U2486" s="3">
        <v>1</v>
      </c>
      <c r="V2486" t="s">
        <v>210</v>
      </c>
      <c r="W2486" s="4">
        <v>3408</v>
      </c>
      <c r="X2486" s="17">
        <f t="shared" si="77"/>
        <v>3408</v>
      </c>
      <c r="Y2486" t="s">
        <v>11</v>
      </c>
      <c r="Z2486" s="3">
        <v>1</v>
      </c>
      <c r="AA2486" s="3">
        <v>0</v>
      </c>
      <c r="AB2486" s="3">
        <v>0</v>
      </c>
      <c r="AC2486" s="3">
        <v>0</v>
      </c>
      <c r="AD2486" s="4">
        <v>0</v>
      </c>
      <c r="AE2486" s="3">
        <v>1</v>
      </c>
      <c r="AF2486" s="4">
        <v>3408</v>
      </c>
      <c r="AG2486" s="3">
        <v>1</v>
      </c>
      <c r="AH2486" s="4">
        <v>0</v>
      </c>
      <c r="AI2486" s="4">
        <v>0</v>
      </c>
      <c r="AJ2486" s="4">
        <v>0</v>
      </c>
      <c r="AK2486" s="4">
        <v>0</v>
      </c>
      <c r="AL2486" t="s">
        <v>3657</v>
      </c>
      <c r="AM2486" t="s">
        <v>13</v>
      </c>
    </row>
    <row r="2487" spans="1:39" x14ac:dyDescent="0.25">
      <c r="A2487" t="s">
        <v>2159</v>
      </c>
      <c r="B2487" t="s">
        <v>2160</v>
      </c>
      <c r="C2487" t="s">
        <v>3</v>
      </c>
      <c r="D2487" t="s">
        <v>2161</v>
      </c>
      <c r="E2487" t="str">
        <f>_xlfn.XLOOKUP(D2487,Planilha2!A:A,Planilha2!B:B)</f>
        <v>CC Manutençao</v>
      </c>
      <c r="F2487" s="2">
        <v>45379</v>
      </c>
      <c r="G2487" t="s">
        <v>3666</v>
      </c>
      <c r="H2487" s="10" t="s">
        <v>5861</v>
      </c>
      <c r="I2487" t="s">
        <v>1421</v>
      </c>
      <c r="J2487" t="s">
        <v>2561</v>
      </c>
      <c r="K2487" t="s">
        <v>8</v>
      </c>
      <c r="L2487" t="str">
        <f t="shared" si="76"/>
        <v>Serviço</v>
      </c>
      <c r="M2487" t="s">
        <v>0</v>
      </c>
      <c r="N2487" t="s">
        <v>0</v>
      </c>
      <c r="O2487" t="s">
        <v>2165</v>
      </c>
      <c r="P2487">
        <v>1118</v>
      </c>
      <c r="Q2487" t="str">
        <f>_xlfn.XLOOKUP(P2487,Planilha1!$A$2:$A$3,Planilha1!$B$2:$B$3)</f>
        <v>Riocentro</v>
      </c>
      <c r="R2487" t="s">
        <v>0</v>
      </c>
      <c r="S2487" s="5">
        <v>113401.49</v>
      </c>
      <c r="T2487" t="s">
        <v>10</v>
      </c>
      <c r="U2487" s="5">
        <v>113401.49</v>
      </c>
      <c r="V2487" t="s">
        <v>10</v>
      </c>
      <c r="W2487" s="4">
        <v>1</v>
      </c>
      <c r="X2487" s="17">
        <f t="shared" si="77"/>
        <v>113401.49</v>
      </c>
      <c r="Y2487" t="s">
        <v>11</v>
      </c>
      <c r="Z2487" s="3">
        <v>1</v>
      </c>
      <c r="AA2487" s="3">
        <v>0</v>
      </c>
      <c r="AB2487" s="3">
        <v>0</v>
      </c>
      <c r="AC2487" s="3">
        <v>0</v>
      </c>
      <c r="AD2487" s="4">
        <v>0</v>
      </c>
      <c r="AE2487" s="3">
        <v>0</v>
      </c>
      <c r="AF2487" s="4">
        <v>0</v>
      </c>
      <c r="AG2487" s="3">
        <v>1</v>
      </c>
      <c r="AH2487" s="4">
        <v>0</v>
      </c>
      <c r="AI2487" s="4">
        <v>0</v>
      </c>
      <c r="AJ2487" s="4">
        <v>0</v>
      </c>
      <c r="AK2487" s="4">
        <v>0</v>
      </c>
      <c r="AL2487" t="s">
        <v>3667</v>
      </c>
      <c r="AM2487" t="s">
        <v>13</v>
      </c>
    </row>
    <row r="2488" spans="1:39" x14ac:dyDescent="0.25">
      <c r="A2488" t="s">
        <v>2159</v>
      </c>
      <c r="B2488" t="s">
        <v>2160</v>
      </c>
      <c r="C2488" t="s">
        <v>3</v>
      </c>
      <c r="D2488" t="s">
        <v>2161</v>
      </c>
      <c r="E2488" t="str">
        <f>_xlfn.XLOOKUP(D2488,Planilha2!A:A,Planilha2!B:B)</f>
        <v>CC Manutençao</v>
      </c>
      <c r="F2488" s="2">
        <v>45379</v>
      </c>
      <c r="G2488" t="s">
        <v>3668</v>
      </c>
      <c r="H2488" s="10" t="s">
        <v>5862</v>
      </c>
      <c r="I2488" t="s">
        <v>2374</v>
      </c>
      <c r="J2488" t="s">
        <v>2375</v>
      </c>
      <c r="K2488" t="s">
        <v>8</v>
      </c>
      <c r="L2488" t="str">
        <f t="shared" si="76"/>
        <v>Serviço</v>
      </c>
      <c r="M2488" t="s">
        <v>23</v>
      </c>
      <c r="N2488" t="s">
        <v>0</v>
      </c>
      <c r="O2488" t="s">
        <v>2165</v>
      </c>
      <c r="P2488">
        <v>1118</v>
      </c>
      <c r="Q2488" t="str">
        <f>_xlfn.XLOOKUP(P2488,Planilha1!$A$2:$A$3,Planilha1!$B$2:$B$3)</f>
        <v>Riocentro</v>
      </c>
      <c r="R2488" t="s">
        <v>0</v>
      </c>
      <c r="S2488" s="3">
        <v>1</v>
      </c>
      <c r="T2488" t="s">
        <v>10</v>
      </c>
      <c r="U2488" s="3">
        <v>1</v>
      </c>
      <c r="V2488" t="s">
        <v>10</v>
      </c>
      <c r="W2488" s="4">
        <v>4220.25</v>
      </c>
      <c r="X2488" s="17">
        <f t="shared" si="77"/>
        <v>4220.25</v>
      </c>
      <c r="Y2488" t="s">
        <v>11</v>
      </c>
      <c r="Z2488" s="3">
        <v>1</v>
      </c>
      <c r="AA2488" s="3">
        <v>0</v>
      </c>
      <c r="AB2488" s="3">
        <v>0</v>
      </c>
      <c r="AC2488" s="3">
        <v>0</v>
      </c>
      <c r="AD2488" s="4">
        <v>0</v>
      </c>
      <c r="AE2488" s="3">
        <v>0</v>
      </c>
      <c r="AF2488" s="4">
        <v>0</v>
      </c>
      <c r="AG2488" s="3">
        <v>1</v>
      </c>
      <c r="AH2488" s="4">
        <v>0</v>
      </c>
      <c r="AI2488" s="4">
        <v>0</v>
      </c>
      <c r="AJ2488" s="4">
        <v>0</v>
      </c>
      <c r="AK2488" s="4">
        <v>0</v>
      </c>
      <c r="AL2488" t="s">
        <v>3669</v>
      </c>
      <c r="AM2488" t="s">
        <v>13</v>
      </c>
    </row>
    <row r="2489" spans="1:39" x14ac:dyDescent="0.25">
      <c r="A2489" t="s">
        <v>2159</v>
      </c>
      <c r="B2489" t="s">
        <v>2160</v>
      </c>
      <c r="C2489" t="s">
        <v>3</v>
      </c>
      <c r="D2489" t="s">
        <v>2161</v>
      </c>
      <c r="E2489" t="str">
        <f>_xlfn.XLOOKUP(D2489,Planilha2!A:A,Planilha2!B:B)</f>
        <v>CC Manutençao</v>
      </c>
      <c r="F2489" s="2">
        <v>45379</v>
      </c>
      <c r="G2489" t="s">
        <v>3670</v>
      </c>
      <c r="H2489" s="10" t="s">
        <v>5863</v>
      </c>
      <c r="I2489" t="s">
        <v>2963</v>
      </c>
      <c r="J2489" t="s">
        <v>2964</v>
      </c>
      <c r="K2489" t="s">
        <v>2960</v>
      </c>
      <c r="L2489" t="str">
        <f t="shared" si="76"/>
        <v>Material</v>
      </c>
      <c r="M2489" t="s">
        <v>23</v>
      </c>
      <c r="N2489" t="s">
        <v>0</v>
      </c>
      <c r="O2489" t="s">
        <v>2165</v>
      </c>
      <c r="P2489">
        <v>1118</v>
      </c>
      <c r="Q2489" t="str">
        <f>_xlfn.XLOOKUP(P2489,Planilha1!$A$2:$A$3,Planilha1!$B$2:$B$3)</f>
        <v>Riocentro</v>
      </c>
      <c r="R2489" t="s">
        <v>2297</v>
      </c>
      <c r="S2489" s="3">
        <v>16</v>
      </c>
      <c r="T2489" t="s">
        <v>210</v>
      </c>
      <c r="U2489" s="3">
        <v>16</v>
      </c>
      <c r="V2489" t="s">
        <v>210</v>
      </c>
      <c r="W2489" s="4">
        <v>274.04000000000002</v>
      </c>
      <c r="X2489" s="17">
        <f t="shared" si="77"/>
        <v>4384.6400000000003</v>
      </c>
      <c r="Y2489" t="s">
        <v>11</v>
      </c>
      <c r="Z2489" s="3">
        <v>1</v>
      </c>
      <c r="AA2489" s="3">
        <v>0</v>
      </c>
      <c r="AB2489" s="3">
        <v>0</v>
      </c>
      <c r="AC2489" s="3">
        <v>0</v>
      </c>
      <c r="AD2489" s="4">
        <v>0</v>
      </c>
      <c r="AE2489" s="3">
        <v>0</v>
      </c>
      <c r="AF2489" s="4">
        <v>0</v>
      </c>
      <c r="AG2489" s="3">
        <v>1</v>
      </c>
      <c r="AH2489" s="4">
        <v>0</v>
      </c>
      <c r="AI2489" s="4">
        <v>0</v>
      </c>
      <c r="AJ2489" s="4">
        <v>0</v>
      </c>
      <c r="AK2489" s="4">
        <v>0</v>
      </c>
      <c r="AL2489" t="s">
        <v>3671</v>
      </c>
      <c r="AM2489" t="s">
        <v>13</v>
      </c>
    </row>
    <row r="2490" spans="1:39" x14ac:dyDescent="0.25">
      <c r="A2490" t="s">
        <v>2178</v>
      </c>
      <c r="B2490" t="s">
        <v>2160</v>
      </c>
      <c r="C2490" t="s">
        <v>3</v>
      </c>
      <c r="D2490" t="s">
        <v>2161</v>
      </c>
      <c r="E2490" t="str">
        <f>_xlfn.XLOOKUP(D2490,Planilha2!A:A,Planilha2!B:B)</f>
        <v>CC Manutençao</v>
      </c>
      <c r="F2490" s="2">
        <v>45379</v>
      </c>
      <c r="G2490" t="s">
        <v>3670</v>
      </c>
      <c r="H2490" s="10" t="s">
        <v>5863</v>
      </c>
      <c r="I2490" t="s">
        <v>2965</v>
      </c>
      <c r="J2490" t="s">
        <v>2966</v>
      </c>
      <c r="K2490" t="s">
        <v>2960</v>
      </c>
      <c r="L2490" t="str">
        <f t="shared" si="76"/>
        <v>Material</v>
      </c>
      <c r="M2490" t="s">
        <v>23</v>
      </c>
      <c r="N2490" t="s">
        <v>0</v>
      </c>
      <c r="O2490" t="s">
        <v>2165</v>
      </c>
      <c r="P2490">
        <v>1118</v>
      </c>
      <c r="Q2490" t="str">
        <f>_xlfn.XLOOKUP(P2490,Planilha1!$A$2:$A$3,Planilha1!$B$2:$B$3)</f>
        <v>Riocentro</v>
      </c>
      <c r="R2490" t="s">
        <v>2297</v>
      </c>
      <c r="S2490" s="3">
        <v>32</v>
      </c>
      <c r="T2490" t="s">
        <v>210</v>
      </c>
      <c r="U2490" s="3">
        <v>32</v>
      </c>
      <c r="V2490" t="s">
        <v>210</v>
      </c>
      <c r="W2490" s="4">
        <v>313.18</v>
      </c>
      <c r="X2490" s="17">
        <f t="shared" si="77"/>
        <v>10021.76</v>
      </c>
      <c r="Y2490" t="s">
        <v>11</v>
      </c>
      <c r="Z2490" s="3">
        <v>1</v>
      </c>
      <c r="AA2490" s="3">
        <v>0</v>
      </c>
      <c r="AB2490" s="3">
        <v>0</v>
      </c>
      <c r="AC2490" s="3">
        <v>0</v>
      </c>
      <c r="AD2490" s="4">
        <v>0</v>
      </c>
      <c r="AE2490" s="3">
        <v>0</v>
      </c>
      <c r="AF2490" s="4">
        <v>0</v>
      </c>
      <c r="AG2490" s="3">
        <v>1</v>
      </c>
      <c r="AH2490" s="4">
        <v>0</v>
      </c>
      <c r="AI2490" s="4">
        <v>0</v>
      </c>
      <c r="AJ2490" s="4">
        <v>0</v>
      </c>
      <c r="AK2490" s="4">
        <v>0</v>
      </c>
      <c r="AL2490" t="s">
        <v>3671</v>
      </c>
      <c r="AM2490" t="s">
        <v>13</v>
      </c>
    </row>
    <row r="2491" spans="1:39" x14ac:dyDescent="0.25">
      <c r="A2491" t="s">
        <v>2182</v>
      </c>
      <c r="B2491" t="s">
        <v>2160</v>
      </c>
      <c r="C2491" t="s">
        <v>3</v>
      </c>
      <c r="D2491" t="s">
        <v>2161</v>
      </c>
      <c r="E2491" t="str">
        <f>_xlfn.XLOOKUP(D2491,Planilha2!A:A,Planilha2!B:B)</f>
        <v>CC Manutençao</v>
      </c>
      <c r="F2491" s="2">
        <v>45379</v>
      </c>
      <c r="G2491" t="s">
        <v>3670</v>
      </c>
      <c r="H2491" s="10" t="s">
        <v>5863</v>
      </c>
      <c r="I2491" t="s">
        <v>3672</v>
      </c>
      <c r="J2491" t="s">
        <v>3673</v>
      </c>
      <c r="K2491" t="s">
        <v>1164</v>
      </c>
      <c r="L2491" t="str">
        <f t="shared" si="76"/>
        <v>Material</v>
      </c>
      <c r="M2491" t="s">
        <v>23</v>
      </c>
      <c r="N2491" t="s">
        <v>0</v>
      </c>
      <c r="O2491" t="s">
        <v>2165</v>
      </c>
      <c r="P2491">
        <v>1118</v>
      </c>
      <c r="Q2491" t="str">
        <f>_xlfn.XLOOKUP(P2491,Planilha1!$A$2:$A$3,Planilha1!$B$2:$B$3)</f>
        <v>Riocentro</v>
      </c>
      <c r="R2491" t="s">
        <v>2297</v>
      </c>
      <c r="S2491" s="3">
        <v>16</v>
      </c>
      <c r="T2491" t="s">
        <v>210</v>
      </c>
      <c r="U2491" s="3">
        <v>16</v>
      </c>
      <c r="V2491" t="s">
        <v>210</v>
      </c>
      <c r="W2491" s="4">
        <v>635.14</v>
      </c>
      <c r="X2491" s="17">
        <f t="shared" si="77"/>
        <v>10162.24</v>
      </c>
      <c r="Y2491" t="s">
        <v>11</v>
      </c>
      <c r="Z2491" s="3">
        <v>1</v>
      </c>
      <c r="AA2491" s="3">
        <v>0</v>
      </c>
      <c r="AB2491" s="3">
        <v>0</v>
      </c>
      <c r="AC2491" s="3">
        <v>0</v>
      </c>
      <c r="AD2491" s="4">
        <v>0</v>
      </c>
      <c r="AE2491" s="3">
        <v>0</v>
      </c>
      <c r="AF2491" s="4">
        <v>0</v>
      </c>
      <c r="AG2491" s="3">
        <v>1</v>
      </c>
      <c r="AH2491" s="4">
        <v>0</v>
      </c>
      <c r="AI2491" s="4">
        <v>0</v>
      </c>
      <c r="AJ2491" s="4">
        <v>0</v>
      </c>
      <c r="AK2491" s="4">
        <v>0</v>
      </c>
      <c r="AL2491" t="s">
        <v>3671</v>
      </c>
      <c r="AM2491" t="s">
        <v>13</v>
      </c>
    </row>
    <row r="2492" spans="1:39" x14ac:dyDescent="0.25">
      <c r="A2492" t="s">
        <v>2185</v>
      </c>
      <c r="B2492" t="s">
        <v>2160</v>
      </c>
      <c r="C2492" t="s">
        <v>3</v>
      </c>
      <c r="D2492" t="s">
        <v>2161</v>
      </c>
      <c r="E2492" t="str">
        <f>_xlfn.XLOOKUP(D2492,Planilha2!A:A,Planilha2!B:B)</f>
        <v>CC Manutençao</v>
      </c>
      <c r="F2492" s="2">
        <v>45379</v>
      </c>
      <c r="G2492" t="s">
        <v>3670</v>
      </c>
      <c r="H2492" s="10" t="s">
        <v>5863</v>
      </c>
      <c r="I2492" t="s">
        <v>3674</v>
      </c>
      <c r="J2492" t="s">
        <v>3675</v>
      </c>
      <c r="K2492" t="s">
        <v>1164</v>
      </c>
      <c r="L2492" t="str">
        <f t="shared" si="76"/>
        <v>Material</v>
      </c>
      <c r="M2492" t="s">
        <v>23</v>
      </c>
      <c r="N2492" t="s">
        <v>0</v>
      </c>
      <c r="O2492" t="s">
        <v>2165</v>
      </c>
      <c r="P2492">
        <v>1118</v>
      </c>
      <c r="Q2492" t="str">
        <f>_xlfn.XLOOKUP(P2492,Planilha1!$A$2:$A$3,Planilha1!$B$2:$B$3)</f>
        <v>Riocentro</v>
      </c>
      <c r="R2492" t="s">
        <v>2297</v>
      </c>
      <c r="S2492" s="3">
        <v>16</v>
      </c>
      <c r="T2492" t="s">
        <v>210</v>
      </c>
      <c r="U2492" s="3">
        <v>16</v>
      </c>
      <c r="V2492" t="s">
        <v>210</v>
      </c>
      <c r="W2492" s="4">
        <v>428.4</v>
      </c>
      <c r="X2492" s="17">
        <f t="shared" si="77"/>
        <v>6854.4</v>
      </c>
      <c r="Y2492" t="s">
        <v>11</v>
      </c>
      <c r="Z2492" s="3">
        <v>1</v>
      </c>
      <c r="AA2492" s="3">
        <v>0</v>
      </c>
      <c r="AB2492" s="3">
        <v>0</v>
      </c>
      <c r="AC2492" s="3">
        <v>0</v>
      </c>
      <c r="AD2492" s="4">
        <v>0</v>
      </c>
      <c r="AE2492" s="3">
        <v>0</v>
      </c>
      <c r="AF2492" s="4">
        <v>0</v>
      </c>
      <c r="AG2492" s="3">
        <v>1</v>
      </c>
      <c r="AH2492" s="4">
        <v>0</v>
      </c>
      <c r="AI2492" s="4">
        <v>0</v>
      </c>
      <c r="AJ2492" s="4">
        <v>0</v>
      </c>
      <c r="AK2492" s="4">
        <v>0</v>
      </c>
      <c r="AL2492" t="s">
        <v>3671</v>
      </c>
      <c r="AM2492" t="s">
        <v>13</v>
      </c>
    </row>
    <row r="2493" spans="1:39" x14ac:dyDescent="0.25">
      <c r="A2493" t="s">
        <v>2188</v>
      </c>
      <c r="B2493" t="s">
        <v>2160</v>
      </c>
      <c r="C2493" t="s">
        <v>3</v>
      </c>
      <c r="D2493" t="s">
        <v>2161</v>
      </c>
      <c r="E2493" t="str">
        <f>_xlfn.XLOOKUP(D2493,Planilha2!A:A,Planilha2!B:B)</f>
        <v>CC Manutençao</v>
      </c>
      <c r="F2493" s="2">
        <v>45379</v>
      </c>
      <c r="G2493" t="s">
        <v>3670</v>
      </c>
      <c r="H2493" s="10" t="s">
        <v>5863</v>
      </c>
      <c r="I2493" t="s">
        <v>3676</v>
      </c>
      <c r="J2493" t="s">
        <v>3677</v>
      </c>
      <c r="K2493" t="s">
        <v>2960</v>
      </c>
      <c r="L2493" t="str">
        <f t="shared" si="76"/>
        <v>Material</v>
      </c>
      <c r="M2493" t="s">
        <v>23</v>
      </c>
      <c r="N2493" t="s">
        <v>0</v>
      </c>
      <c r="O2493" t="s">
        <v>2165</v>
      </c>
      <c r="P2493">
        <v>1118</v>
      </c>
      <c r="Q2493" t="str">
        <f>_xlfn.XLOOKUP(P2493,Planilha1!$A$2:$A$3,Planilha1!$B$2:$B$3)</f>
        <v>Riocentro</v>
      </c>
      <c r="R2493" t="s">
        <v>2297</v>
      </c>
      <c r="S2493" s="3">
        <v>16</v>
      </c>
      <c r="T2493" t="s">
        <v>210</v>
      </c>
      <c r="U2493" s="3">
        <v>16</v>
      </c>
      <c r="V2493" t="s">
        <v>210</v>
      </c>
      <c r="W2493" s="4">
        <v>193.2</v>
      </c>
      <c r="X2493" s="17">
        <f t="shared" si="77"/>
        <v>3091.2</v>
      </c>
      <c r="Y2493" t="s">
        <v>11</v>
      </c>
      <c r="Z2493" s="3">
        <v>1</v>
      </c>
      <c r="AA2493" s="3">
        <v>0</v>
      </c>
      <c r="AB2493" s="3">
        <v>0</v>
      </c>
      <c r="AC2493" s="3">
        <v>0</v>
      </c>
      <c r="AD2493" s="4">
        <v>0</v>
      </c>
      <c r="AE2493" s="3">
        <v>0</v>
      </c>
      <c r="AF2493" s="4">
        <v>0</v>
      </c>
      <c r="AG2493" s="3">
        <v>1</v>
      </c>
      <c r="AH2493" s="4">
        <v>0</v>
      </c>
      <c r="AI2493" s="4">
        <v>0</v>
      </c>
      <c r="AJ2493" s="4">
        <v>0</v>
      </c>
      <c r="AK2493" s="4">
        <v>0</v>
      </c>
      <c r="AL2493" t="s">
        <v>3671</v>
      </c>
      <c r="AM2493" t="s">
        <v>13</v>
      </c>
    </row>
    <row r="2494" spans="1:39" x14ac:dyDescent="0.25">
      <c r="A2494" t="s">
        <v>2189</v>
      </c>
      <c r="B2494" t="s">
        <v>2160</v>
      </c>
      <c r="C2494" t="s">
        <v>3</v>
      </c>
      <c r="D2494" t="s">
        <v>2161</v>
      </c>
      <c r="E2494" t="str">
        <f>_xlfn.XLOOKUP(D2494,Planilha2!A:A,Planilha2!B:B)</f>
        <v>CC Manutençao</v>
      </c>
      <c r="F2494" s="2">
        <v>45379</v>
      </c>
      <c r="G2494" t="s">
        <v>3670</v>
      </c>
      <c r="H2494" s="10" t="s">
        <v>5863</v>
      </c>
      <c r="I2494" t="s">
        <v>3678</v>
      </c>
      <c r="J2494" t="s">
        <v>3679</v>
      </c>
      <c r="K2494" t="s">
        <v>1164</v>
      </c>
      <c r="L2494" t="str">
        <f t="shared" si="76"/>
        <v>Material</v>
      </c>
      <c r="M2494" t="s">
        <v>23</v>
      </c>
      <c r="N2494" t="s">
        <v>0</v>
      </c>
      <c r="O2494" t="s">
        <v>2165</v>
      </c>
      <c r="P2494">
        <v>1118</v>
      </c>
      <c r="Q2494" t="str">
        <f>_xlfn.XLOOKUP(P2494,Planilha1!$A$2:$A$3,Planilha1!$B$2:$B$3)</f>
        <v>Riocentro</v>
      </c>
      <c r="R2494" t="s">
        <v>2297</v>
      </c>
      <c r="S2494" s="3">
        <v>32</v>
      </c>
      <c r="T2494" t="s">
        <v>210</v>
      </c>
      <c r="U2494" s="3">
        <v>32</v>
      </c>
      <c r="V2494" t="s">
        <v>210</v>
      </c>
      <c r="W2494" s="4">
        <v>854.24</v>
      </c>
      <c r="X2494" s="17">
        <f t="shared" si="77"/>
        <v>27335.68</v>
      </c>
      <c r="Y2494" t="s">
        <v>11</v>
      </c>
      <c r="Z2494" s="3">
        <v>1</v>
      </c>
      <c r="AA2494" s="3">
        <v>0</v>
      </c>
      <c r="AB2494" s="3">
        <v>0</v>
      </c>
      <c r="AC2494" s="3">
        <v>0</v>
      </c>
      <c r="AD2494" s="4">
        <v>0</v>
      </c>
      <c r="AE2494" s="3">
        <v>0</v>
      </c>
      <c r="AF2494" s="4">
        <v>0</v>
      </c>
      <c r="AG2494" s="3">
        <v>1</v>
      </c>
      <c r="AH2494" s="4">
        <v>0</v>
      </c>
      <c r="AI2494" s="4">
        <v>0</v>
      </c>
      <c r="AJ2494" s="4">
        <v>0</v>
      </c>
      <c r="AK2494" s="4">
        <v>0</v>
      </c>
      <c r="AL2494" t="s">
        <v>3671</v>
      </c>
      <c r="AM2494" t="s">
        <v>13</v>
      </c>
    </row>
    <row r="2495" spans="1:39" x14ac:dyDescent="0.25">
      <c r="A2495" t="s">
        <v>2193</v>
      </c>
      <c r="B2495" t="s">
        <v>2160</v>
      </c>
      <c r="C2495" t="s">
        <v>3</v>
      </c>
      <c r="D2495" t="s">
        <v>2161</v>
      </c>
      <c r="E2495" t="str">
        <f>_xlfn.XLOOKUP(D2495,Planilha2!A:A,Planilha2!B:B)</f>
        <v>CC Manutençao</v>
      </c>
      <c r="F2495" s="2">
        <v>45379</v>
      </c>
      <c r="G2495" t="s">
        <v>3670</v>
      </c>
      <c r="H2495" s="10" t="s">
        <v>5863</v>
      </c>
      <c r="I2495" t="s">
        <v>3680</v>
      </c>
      <c r="J2495" t="s">
        <v>3681</v>
      </c>
      <c r="K2495" t="s">
        <v>1146</v>
      </c>
      <c r="L2495" t="str">
        <f t="shared" si="76"/>
        <v>Material</v>
      </c>
      <c r="M2495" t="s">
        <v>23</v>
      </c>
      <c r="N2495" t="s">
        <v>0</v>
      </c>
      <c r="O2495" t="s">
        <v>2165</v>
      </c>
      <c r="P2495">
        <v>1118</v>
      </c>
      <c r="Q2495" t="str">
        <f>_xlfn.XLOOKUP(P2495,Planilha1!$A$2:$A$3,Planilha1!$B$2:$B$3)</f>
        <v>Riocentro</v>
      </c>
      <c r="R2495" t="s">
        <v>2297</v>
      </c>
      <c r="S2495" s="3">
        <v>32</v>
      </c>
      <c r="T2495" t="s">
        <v>210</v>
      </c>
      <c r="U2495" s="3">
        <v>32</v>
      </c>
      <c r="V2495" t="s">
        <v>210</v>
      </c>
      <c r="W2495" s="4">
        <v>1413.43</v>
      </c>
      <c r="X2495" s="17">
        <f t="shared" si="77"/>
        <v>45229.760000000002</v>
      </c>
      <c r="Y2495" t="s">
        <v>11</v>
      </c>
      <c r="Z2495" s="3">
        <v>1</v>
      </c>
      <c r="AA2495" s="3">
        <v>0</v>
      </c>
      <c r="AB2495" s="3">
        <v>0</v>
      </c>
      <c r="AC2495" s="3">
        <v>0</v>
      </c>
      <c r="AD2495" s="4">
        <v>0</v>
      </c>
      <c r="AE2495" s="3">
        <v>0</v>
      </c>
      <c r="AF2495" s="4">
        <v>0</v>
      </c>
      <c r="AG2495" s="3">
        <v>1</v>
      </c>
      <c r="AH2495" s="4">
        <v>0</v>
      </c>
      <c r="AI2495" s="4">
        <v>0</v>
      </c>
      <c r="AJ2495" s="4">
        <v>0</v>
      </c>
      <c r="AK2495" s="4">
        <v>0</v>
      </c>
      <c r="AL2495" t="s">
        <v>3671</v>
      </c>
      <c r="AM2495" t="s">
        <v>13</v>
      </c>
    </row>
    <row r="2496" spans="1:39" x14ac:dyDescent="0.25">
      <c r="A2496" t="s">
        <v>2159</v>
      </c>
      <c r="B2496" t="s">
        <v>2160</v>
      </c>
      <c r="C2496" t="s">
        <v>3</v>
      </c>
      <c r="D2496" t="s">
        <v>2161</v>
      </c>
      <c r="E2496" t="str">
        <f>_xlfn.XLOOKUP(D2496,Planilha2!A:A,Planilha2!B:B)</f>
        <v>CC Manutençao</v>
      </c>
      <c r="F2496" s="2">
        <v>45383</v>
      </c>
      <c r="G2496" t="s">
        <v>3682</v>
      </c>
      <c r="H2496" s="10" t="s">
        <v>5864</v>
      </c>
      <c r="I2496" t="s">
        <v>3683</v>
      </c>
      <c r="J2496" t="s">
        <v>3684</v>
      </c>
      <c r="K2496" t="s">
        <v>1146</v>
      </c>
      <c r="L2496" t="str">
        <f t="shared" si="76"/>
        <v>Material</v>
      </c>
      <c r="M2496" t="s">
        <v>0</v>
      </c>
      <c r="N2496" t="s">
        <v>0</v>
      </c>
      <c r="O2496" t="s">
        <v>2165</v>
      </c>
      <c r="P2496">
        <v>1118</v>
      </c>
      <c r="Q2496" t="str">
        <f>_xlfn.XLOOKUP(P2496,Planilha1!$A$2:$A$3,Planilha1!$B$2:$B$3)</f>
        <v>Riocentro</v>
      </c>
      <c r="R2496" t="s">
        <v>0</v>
      </c>
      <c r="S2496" s="3">
        <v>2</v>
      </c>
      <c r="T2496" t="s">
        <v>210</v>
      </c>
      <c r="U2496" s="3">
        <v>2</v>
      </c>
      <c r="V2496" t="s">
        <v>210</v>
      </c>
      <c r="W2496" s="4">
        <v>19975.61</v>
      </c>
      <c r="X2496" s="17">
        <f t="shared" si="77"/>
        <v>39951.22</v>
      </c>
      <c r="Y2496" t="s">
        <v>11</v>
      </c>
      <c r="Z2496" s="3">
        <v>1</v>
      </c>
      <c r="AA2496" s="3">
        <v>0</v>
      </c>
      <c r="AB2496" s="3">
        <v>0</v>
      </c>
      <c r="AC2496" s="3">
        <v>2</v>
      </c>
      <c r="AD2496" s="4">
        <v>0</v>
      </c>
      <c r="AE2496" s="3">
        <v>2</v>
      </c>
      <c r="AF2496" s="4">
        <v>39951.22</v>
      </c>
      <c r="AG2496" s="3">
        <v>1</v>
      </c>
      <c r="AH2496" s="4">
        <v>0</v>
      </c>
      <c r="AI2496" s="4">
        <v>0</v>
      </c>
      <c r="AJ2496" s="4">
        <v>0</v>
      </c>
      <c r="AK2496" s="4">
        <v>0</v>
      </c>
      <c r="AL2496" t="s">
        <v>3685</v>
      </c>
      <c r="AM2496" t="s">
        <v>13</v>
      </c>
    </row>
    <row r="2497" spans="1:39" x14ac:dyDescent="0.25">
      <c r="A2497" t="s">
        <v>2178</v>
      </c>
      <c r="B2497" t="s">
        <v>2160</v>
      </c>
      <c r="C2497" t="s">
        <v>3</v>
      </c>
      <c r="D2497" t="s">
        <v>2161</v>
      </c>
      <c r="E2497" t="str">
        <f>_xlfn.XLOOKUP(D2497,Planilha2!A:A,Planilha2!B:B)</f>
        <v>CC Manutençao</v>
      </c>
      <c r="F2497" s="2">
        <v>45383</v>
      </c>
      <c r="G2497" t="s">
        <v>3682</v>
      </c>
      <c r="H2497" s="10" t="s">
        <v>5864</v>
      </c>
      <c r="I2497" t="s">
        <v>3441</v>
      </c>
      <c r="J2497" t="s">
        <v>3442</v>
      </c>
      <c r="K2497" t="s">
        <v>2272</v>
      </c>
      <c r="L2497" t="str">
        <f t="shared" si="76"/>
        <v>Serviço</v>
      </c>
      <c r="M2497" t="s">
        <v>0</v>
      </c>
      <c r="N2497" t="s">
        <v>0</v>
      </c>
      <c r="O2497" t="s">
        <v>2165</v>
      </c>
      <c r="P2497">
        <v>1118</v>
      </c>
      <c r="Q2497" t="str">
        <f>_xlfn.XLOOKUP(P2497,Planilha1!$A$2:$A$3,Planilha1!$B$2:$B$3)</f>
        <v>Riocentro</v>
      </c>
      <c r="R2497" t="s">
        <v>0</v>
      </c>
      <c r="S2497" s="3">
        <v>2</v>
      </c>
      <c r="T2497" t="s">
        <v>10</v>
      </c>
      <c r="U2497" s="3">
        <v>2</v>
      </c>
      <c r="V2497" t="s">
        <v>10</v>
      </c>
      <c r="W2497" s="4">
        <v>5114</v>
      </c>
      <c r="X2497" s="17">
        <f t="shared" si="77"/>
        <v>10228</v>
      </c>
      <c r="Y2497" t="s">
        <v>11</v>
      </c>
      <c r="Z2497" s="3">
        <v>1</v>
      </c>
      <c r="AA2497" s="3">
        <v>0</v>
      </c>
      <c r="AB2497" s="3">
        <v>0</v>
      </c>
      <c r="AC2497" s="3">
        <v>2</v>
      </c>
      <c r="AD2497" s="4">
        <v>0</v>
      </c>
      <c r="AE2497" s="3">
        <v>2</v>
      </c>
      <c r="AF2497" s="4">
        <v>10228</v>
      </c>
      <c r="AG2497" s="3">
        <v>1</v>
      </c>
      <c r="AH2497" s="4">
        <v>0</v>
      </c>
      <c r="AI2497" s="4">
        <v>0</v>
      </c>
      <c r="AJ2497" s="4">
        <v>0</v>
      </c>
      <c r="AK2497" s="4">
        <v>0</v>
      </c>
      <c r="AL2497" t="s">
        <v>3685</v>
      </c>
      <c r="AM2497" t="s">
        <v>13</v>
      </c>
    </row>
    <row r="2498" spans="1:39" x14ac:dyDescent="0.25">
      <c r="A2498" t="s">
        <v>2159</v>
      </c>
      <c r="B2498" t="s">
        <v>2160</v>
      </c>
      <c r="C2498" t="s">
        <v>3</v>
      </c>
      <c r="D2498" t="s">
        <v>2161</v>
      </c>
      <c r="E2498" t="str">
        <f>_xlfn.XLOOKUP(D2498,Planilha2!A:A,Planilha2!B:B)</f>
        <v>CC Manutençao</v>
      </c>
      <c r="F2498" s="2">
        <v>45383</v>
      </c>
      <c r="G2498" t="s">
        <v>188</v>
      </c>
      <c r="H2498" s="10" t="s">
        <v>5604</v>
      </c>
      <c r="I2498" t="s">
        <v>3676</v>
      </c>
      <c r="J2498" t="s">
        <v>3677</v>
      </c>
      <c r="K2498" t="s">
        <v>2960</v>
      </c>
      <c r="L2498" t="str">
        <f t="shared" si="76"/>
        <v>Material</v>
      </c>
      <c r="M2498" t="s">
        <v>0</v>
      </c>
      <c r="N2498" t="s">
        <v>0</v>
      </c>
      <c r="O2498" t="s">
        <v>2165</v>
      </c>
      <c r="P2498">
        <v>1118</v>
      </c>
      <c r="Q2498" t="str">
        <f>_xlfn.XLOOKUP(P2498,Planilha1!$A$2:$A$3,Planilha1!$B$2:$B$3)</f>
        <v>Riocentro</v>
      </c>
      <c r="R2498" t="s">
        <v>2297</v>
      </c>
      <c r="S2498" s="3">
        <v>16</v>
      </c>
      <c r="T2498" t="s">
        <v>210</v>
      </c>
      <c r="U2498" s="3">
        <v>16</v>
      </c>
      <c r="V2498" t="s">
        <v>210</v>
      </c>
      <c r="W2498" s="4">
        <v>112.25</v>
      </c>
      <c r="X2498" s="17">
        <f t="shared" si="77"/>
        <v>1796</v>
      </c>
      <c r="Y2498" t="s">
        <v>11</v>
      </c>
      <c r="Z2498" s="3">
        <v>1</v>
      </c>
      <c r="AA2498" s="3">
        <v>0</v>
      </c>
      <c r="AB2498" s="3">
        <v>0</v>
      </c>
      <c r="AC2498" s="3">
        <v>0</v>
      </c>
      <c r="AD2498" s="4">
        <v>0</v>
      </c>
      <c r="AE2498" s="3">
        <v>0</v>
      </c>
      <c r="AF2498" s="4">
        <v>0</v>
      </c>
      <c r="AG2498" s="3">
        <v>1</v>
      </c>
      <c r="AH2498" s="4">
        <v>0</v>
      </c>
      <c r="AI2498" s="4">
        <v>0</v>
      </c>
      <c r="AJ2498" s="4">
        <v>0</v>
      </c>
      <c r="AK2498" s="4">
        <v>0</v>
      </c>
      <c r="AL2498" t="s">
        <v>3686</v>
      </c>
      <c r="AM2498" t="s">
        <v>13</v>
      </c>
    </row>
    <row r="2499" spans="1:39" x14ac:dyDescent="0.25">
      <c r="A2499" t="s">
        <v>2178</v>
      </c>
      <c r="B2499" t="s">
        <v>2160</v>
      </c>
      <c r="C2499" t="s">
        <v>3</v>
      </c>
      <c r="D2499" t="s">
        <v>2161</v>
      </c>
      <c r="E2499" t="str">
        <f>_xlfn.XLOOKUP(D2499,Planilha2!A:A,Planilha2!B:B)</f>
        <v>CC Manutençao</v>
      </c>
      <c r="F2499" s="2">
        <v>45383</v>
      </c>
      <c r="G2499" t="s">
        <v>188</v>
      </c>
      <c r="H2499" s="10" t="s">
        <v>5604</v>
      </c>
      <c r="I2499" t="s">
        <v>3678</v>
      </c>
      <c r="J2499" t="s">
        <v>3679</v>
      </c>
      <c r="K2499" t="s">
        <v>1164</v>
      </c>
      <c r="L2499" t="str">
        <f t="shared" ref="L2499:L2562" si="78">IF(LEFT(K2499,1)="s","Serviço",IF(LEFT(K2499,1)="l","Locação","Material"))</f>
        <v>Material</v>
      </c>
      <c r="M2499" t="s">
        <v>0</v>
      </c>
      <c r="N2499" t="s">
        <v>0</v>
      </c>
      <c r="O2499" t="s">
        <v>2165</v>
      </c>
      <c r="P2499">
        <v>1118</v>
      </c>
      <c r="Q2499" t="str">
        <f>_xlfn.XLOOKUP(P2499,Planilha1!$A$2:$A$3,Planilha1!$B$2:$B$3)</f>
        <v>Riocentro</v>
      </c>
      <c r="R2499" t="s">
        <v>2297</v>
      </c>
      <c r="S2499" s="3">
        <v>32</v>
      </c>
      <c r="T2499" t="s">
        <v>210</v>
      </c>
      <c r="U2499" s="3">
        <v>32</v>
      </c>
      <c r="V2499" t="s">
        <v>210</v>
      </c>
      <c r="W2499" s="4">
        <v>459.6</v>
      </c>
      <c r="X2499" s="17">
        <f t="shared" ref="X2499:X2562" si="79">W2499*S2499/Z2499</f>
        <v>14707.2</v>
      </c>
      <c r="Y2499" t="s">
        <v>11</v>
      </c>
      <c r="Z2499" s="3">
        <v>1</v>
      </c>
      <c r="AA2499" s="3">
        <v>0</v>
      </c>
      <c r="AB2499" s="3">
        <v>0</v>
      </c>
      <c r="AC2499" s="3">
        <v>0</v>
      </c>
      <c r="AD2499" s="4">
        <v>0</v>
      </c>
      <c r="AE2499" s="3">
        <v>0</v>
      </c>
      <c r="AF2499" s="4">
        <v>0</v>
      </c>
      <c r="AG2499" s="3">
        <v>1</v>
      </c>
      <c r="AH2499" s="4">
        <v>0</v>
      </c>
      <c r="AI2499" s="4">
        <v>0</v>
      </c>
      <c r="AJ2499" s="4">
        <v>0</v>
      </c>
      <c r="AK2499" s="4">
        <v>0</v>
      </c>
      <c r="AL2499" t="s">
        <v>3686</v>
      </c>
      <c r="AM2499" t="s">
        <v>13</v>
      </c>
    </row>
    <row r="2500" spans="1:39" x14ac:dyDescent="0.25">
      <c r="A2500" t="s">
        <v>2182</v>
      </c>
      <c r="B2500" t="s">
        <v>2160</v>
      </c>
      <c r="C2500" t="s">
        <v>3</v>
      </c>
      <c r="D2500" t="s">
        <v>2161</v>
      </c>
      <c r="E2500" t="str">
        <f>_xlfn.XLOOKUP(D2500,Planilha2!A:A,Planilha2!B:B)</f>
        <v>CC Manutençao</v>
      </c>
      <c r="F2500" s="2">
        <v>45383</v>
      </c>
      <c r="G2500" t="s">
        <v>188</v>
      </c>
      <c r="H2500" s="10" t="s">
        <v>5604</v>
      </c>
      <c r="I2500" t="s">
        <v>3680</v>
      </c>
      <c r="J2500" t="s">
        <v>3681</v>
      </c>
      <c r="K2500" t="s">
        <v>1146</v>
      </c>
      <c r="L2500" t="str">
        <f t="shared" si="78"/>
        <v>Material</v>
      </c>
      <c r="M2500" t="s">
        <v>0</v>
      </c>
      <c r="N2500" t="s">
        <v>0</v>
      </c>
      <c r="O2500" t="s">
        <v>2165</v>
      </c>
      <c r="P2500">
        <v>1118</v>
      </c>
      <c r="Q2500" t="str">
        <f>_xlfn.XLOOKUP(P2500,Planilha1!$A$2:$A$3,Planilha1!$B$2:$B$3)</f>
        <v>Riocentro</v>
      </c>
      <c r="R2500" t="s">
        <v>2297</v>
      </c>
      <c r="S2500" s="3">
        <v>16</v>
      </c>
      <c r="T2500" t="s">
        <v>210</v>
      </c>
      <c r="U2500" s="3">
        <v>16</v>
      </c>
      <c r="V2500" t="s">
        <v>210</v>
      </c>
      <c r="W2500" s="4">
        <v>588</v>
      </c>
      <c r="X2500" s="17">
        <f t="shared" si="79"/>
        <v>9408</v>
      </c>
      <c r="Y2500" t="s">
        <v>11</v>
      </c>
      <c r="Z2500" s="3">
        <v>1</v>
      </c>
      <c r="AA2500" s="3">
        <v>0</v>
      </c>
      <c r="AB2500" s="3">
        <v>0</v>
      </c>
      <c r="AC2500" s="3">
        <v>0</v>
      </c>
      <c r="AD2500" s="4">
        <v>0</v>
      </c>
      <c r="AE2500" s="3">
        <v>0</v>
      </c>
      <c r="AF2500" s="4">
        <v>0</v>
      </c>
      <c r="AG2500" s="3">
        <v>1</v>
      </c>
      <c r="AH2500" s="4">
        <v>0</v>
      </c>
      <c r="AI2500" s="4">
        <v>0</v>
      </c>
      <c r="AJ2500" s="4">
        <v>0</v>
      </c>
      <c r="AK2500" s="4">
        <v>0</v>
      </c>
      <c r="AL2500" t="s">
        <v>3686</v>
      </c>
      <c r="AM2500" t="s">
        <v>13</v>
      </c>
    </row>
    <row r="2501" spans="1:39" x14ac:dyDescent="0.25">
      <c r="A2501" t="s">
        <v>2159</v>
      </c>
      <c r="B2501" t="s">
        <v>2160</v>
      </c>
      <c r="C2501" t="s">
        <v>3</v>
      </c>
      <c r="D2501" t="s">
        <v>2218</v>
      </c>
      <c r="E2501" t="str">
        <f>_xlfn.XLOOKUP(D2501,Planilha2!A:A,Planilha2!B:B)</f>
        <v>CC Adm.</v>
      </c>
      <c r="F2501" s="2">
        <v>45383</v>
      </c>
      <c r="G2501" t="s">
        <v>2223</v>
      </c>
      <c r="H2501" s="10" t="s">
        <v>5733</v>
      </c>
      <c r="I2501" t="s">
        <v>1138</v>
      </c>
      <c r="J2501" t="s">
        <v>2224</v>
      </c>
      <c r="K2501" t="s">
        <v>8</v>
      </c>
      <c r="L2501" t="str">
        <f t="shared" si="78"/>
        <v>Serviço</v>
      </c>
      <c r="M2501" t="s">
        <v>0</v>
      </c>
      <c r="N2501" t="s">
        <v>0</v>
      </c>
      <c r="O2501" t="s">
        <v>2165</v>
      </c>
      <c r="P2501">
        <v>1118</v>
      </c>
      <c r="Q2501" t="str">
        <f>_xlfn.XLOOKUP(P2501,Planilha1!$A$2:$A$3,Planilha1!$B$2:$B$3)</f>
        <v>Riocentro</v>
      </c>
      <c r="R2501" t="s">
        <v>0</v>
      </c>
      <c r="S2501" s="3">
        <v>1</v>
      </c>
      <c r="T2501" t="s">
        <v>10</v>
      </c>
      <c r="U2501" s="3">
        <v>1</v>
      </c>
      <c r="V2501" t="s">
        <v>10</v>
      </c>
      <c r="W2501" s="4">
        <v>3125.46</v>
      </c>
      <c r="X2501" s="17">
        <f t="shared" si="79"/>
        <v>3125.46</v>
      </c>
      <c r="Y2501" t="s">
        <v>11</v>
      </c>
      <c r="Z2501" s="3">
        <v>1</v>
      </c>
      <c r="AA2501" s="3">
        <v>0</v>
      </c>
      <c r="AB2501" s="3">
        <v>0</v>
      </c>
      <c r="AC2501" s="3">
        <v>0</v>
      </c>
      <c r="AD2501" s="4">
        <v>0</v>
      </c>
      <c r="AE2501" s="3">
        <v>0</v>
      </c>
      <c r="AF2501" s="4">
        <v>0</v>
      </c>
      <c r="AG2501" s="3">
        <v>1</v>
      </c>
      <c r="AH2501" s="4">
        <v>0</v>
      </c>
      <c r="AI2501" s="4">
        <v>0</v>
      </c>
      <c r="AJ2501" s="4">
        <v>0</v>
      </c>
      <c r="AK2501" s="4">
        <v>0</v>
      </c>
      <c r="AL2501" t="s">
        <v>3687</v>
      </c>
      <c r="AM2501" t="s">
        <v>13</v>
      </c>
    </row>
    <row r="2502" spans="1:39" x14ac:dyDescent="0.25">
      <c r="A2502" t="s">
        <v>2159</v>
      </c>
      <c r="B2502" t="s">
        <v>2160</v>
      </c>
      <c r="C2502" t="s">
        <v>3</v>
      </c>
      <c r="D2502" t="s">
        <v>2161</v>
      </c>
      <c r="E2502" t="str">
        <f>_xlfn.XLOOKUP(D2502,Planilha2!A:A,Planilha2!B:B)</f>
        <v>CC Manutençao</v>
      </c>
      <c r="F2502" s="2">
        <v>45383</v>
      </c>
      <c r="G2502" t="s">
        <v>3688</v>
      </c>
      <c r="H2502" s="10" t="s">
        <v>5865</v>
      </c>
      <c r="I2502" t="s">
        <v>2270</v>
      </c>
      <c r="J2502" t="s">
        <v>2271</v>
      </c>
      <c r="K2502" t="s">
        <v>2272</v>
      </c>
      <c r="L2502" t="str">
        <f t="shared" si="78"/>
        <v>Serviço</v>
      </c>
      <c r="M2502" t="s">
        <v>0</v>
      </c>
      <c r="N2502" t="s">
        <v>0</v>
      </c>
      <c r="O2502" t="s">
        <v>2165</v>
      </c>
      <c r="P2502">
        <v>1118</v>
      </c>
      <c r="Q2502" t="str">
        <f>_xlfn.XLOOKUP(P2502,Planilha1!$A$2:$A$3,Planilha1!$B$2:$B$3)</f>
        <v>Riocentro</v>
      </c>
      <c r="R2502" t="s">
        <v>0</v>
      </c>
      <c r="S2502" s="3">
        <v>1</v>
      </c>
      <c r="T2502" t="s">
        <v>210</v>
      </c>
      <c r="U2502" s="3">
        <v>1</v>
      </c>
      <c r="V2502" t="s">
        <v>210</v>
      </c>
      <c r="W2502" s="4">
        <v>4200</v>
      </c>
      <c r="X2502" s="17">
        <f t="shared" si="79"/>
        <v>4200</v>
      </c>
      <c r="Y2502" t="s">
        <v>11</v>
      </c>
      <c r="Z2502" s="3">
        <v>1</v>
      </c>
      <c r="AA2502" s="3">
        <v>0</v>
      </c>
      <c r="AB2502" s="3">
        <v>0</v>
      </c>
      <c r="AC2502" s="3">
        <v>0</v>
      </c>
      <c r="AD2502" s="4">
        <v>0</v>
      </c>
      <c r="AE2502" s="3">
        <v>0</v>
      </c>
      <c r="AF2502" s="4">
        <v>0</v>
      </c>
      <c r="AG2502" s="3">
        <v>1</v>
      </c>
      <c r="AH2502" s="4">
        <v>0</v>
      </c>
      <c r="AI2502" s="4">
        <v>0</v>
      </c>
      <c r="AJ2502" s="4">
        <v>0</v>
      </c>
      <c r="AK2502" s="4">
        <v>0</v>
      </c>
      <c r="AL2502" t="s">
        <v>3689</v>
      </c>
      <c r="AM2502" t="s">
        <v>13</v>
      </c>
    </row>
    <row r="2503" spans="1:39" x14ac:dyDescent="0.25">
      <c r="A2503" t="s">
        <v>2159</v>
      </c>
      <c r="B2503" t="s">
        <v>2160</v>
      </c>
      <c r="C2503" t="s">
        <v>3</v>
      </c>
      <c r="D2503" t="s">
        <v>2161</v>
      </c>
      <c r="E2503" t="str">
        <f>_xlfn.XLOOKUP(D2503,Planilha2!A:A,Planilha2!B:B)</f>
        <v>CC Manutençao</v>
      </c>
      <c r="F2503" s="2">
        <v>45383</v>
      </c>
      <c r="G2503" t="s">
        <v>46</v>
      </c>
      <c r="H2503" s="10" t="s">
        <v>46</v>
      </c>
      <c r="I2503" t="s">
        <v>336</v>
      </c>
      <c r="J2503" t="s">
        <v>3690</v>
      </c>
      <c r="K2503" t="s">
        <v>338</v>
      </c>
      <c r="L2503" t="str">
        <f t="shared" si="78"/>
        <v>Locação</v>
      </c>
      <c r="M2503" t="s">
        <v>0</v>
      </c>
      <c r="N2503" t="s">
        <v>0</v>
      </c>
      <c r="O2503" t="s">
        <v>9</v>
      </c>
      <c r="P2503">
        <v>1118</v>
      </c>
      <c r="Q2503" t="str">
        <f>_xlfn.XLOOKUP(P2503,Planilha1!$A$2:$A$3,Planilha1!$B$2:$B$3)</f>
        <v>Riocentro</v>
      </c>
      <c r="R2503" t="s">
        <v>0</v>
      </c>
      <c r="S2503" s="3">
        <v>1</v>
      </c>
      <c r="T2503" t="s">
        <v>210</v>
      </c>
      <c r="U2503" s="3">
        <v>1</v>
      </c>
      <c r="V2503" t="s">
        <v>210</v>
      </c>
      <c r="W2503" s="4">
        <v>27200</v>
      </c>
      <c r="X2503" s="17">
        <f t="shared" si="79"/>
        <v>27200</v>
      </c>
      <c r="Y2503" t="s">
        <v>11</v>
      </c>
      <c r="Z2503" s="3">
        <v>1</v>
      </c>
      <c r="AA2503" s="3">
        <v>0</v>
      </c>
      <c r="AB2503" s="3">
        <v>0</v>
      </c>
      <c r="AC2503" s="3">
        <v>0</v>
      </c>
      <c r="AD2503" s="4">
        <v>0</v>
      </c>
      <c r="AE2503" s="3">
        <v>0</v>
      </c>
      <c r="AF2503" s="4">
        <v>0</v>
      </c>
      <c r="AG2503" s="3">
        <v>1</v>
      </c>
      <c r="AH2503" s="4">
        <v>0</v>
      </c>
      <c r="AI2503" s="4">
        <v>0</v>
      </c>
      <c r="AJ2503" s="4">
        <v>0</v>
      </c>
      <c r="AK2503" s="4">
        <v>0</v>
      </c>
      <c r="AL2503" t="s">
        <v>3691</v>
      </c>
      <c r="AM2503" t="s">
        <v>13</v>
      </c>
    </row>
    <row r="2504" spans="1:39" x14ac:dyDescent="0.25">
      <c r="A2504" t="s">
        <v>2159</v>
      </c>
      <c r="B2504" t="s">
        <v>2160</v>
      </c>
      <c r="C2504" t="s">
        <v>3</v>
      </c>
      <c r="D2504" t="s">
        <v>2266</v>
      </c>
      <c r="E2504" t="str">
        <f>_xlfn.XLOOKUP(D2504,Planilha2!A:A,Planilha2!B:B)</f>
        <v>Arena Manut</v>
      </c>
      <c r="F2504" s="2">
        <v>45383</v>
      </c>
      <c r="G2504" t="s">
        <v>3193</v>
      </c>
      <c r="H2504" s="10" t="s">
        <v>5836</v>
      </c>
      <c r="I2504" t="s">
        <v>3692</v>
      </c>
      <c r="J2504" t="s">
        <v>3693</v>
      </c>
      <c r="K2504" t="s">
        <v>1146</v>
      </c>
      <c r="L2504" t="str">
        <f t="shared" si="78"/>
        <v>Material</v>
      </c>
      <c r="M2504" t="s">
        <v>0</v>
      </c>
      <c r="N2504" t="s">
        <v>0</v>
      </c>
      <c r="O2504" t="s">
        <v>2165</v>
      </c>
      <c r="P2504">
        <v>2118</v>
      </c>
      <c r="Q2504" t="str">
        <f>_xlfn.XLOOKUP(P2504,Planilha1!$A$2:$A$3,Planilha1!$B$2:$B$3)</f>
        <v>Arena</v>
      </c>
      <c r="R2504" t="s">
        <v>0</v>
      </c>
      <c r="S2504" s="3">
        <v>252</v>
      </c>
      <c r="T2504" t="s">
        <v>210</v>
      </c>
      <c r="U2504" s="3">
        <v>252</v>
      </c>
      <c r="V2504" t="s">
        <v>210</v>
      </c>
      <c r="W2504" s="4">
        <v>69.260000000000005</v>
      </c>
      <c r="X2504" s="17">
        <f t="shared" si="79"/>
        <v>17453.52</v>
      </c>
      <c r="Y2504" t="s">
        <v>11</v>
      </c>
      <c r="Z2504" s="3">
        <v>1</v>
      </c>
      <c r="AA2504" s="3">
        <v>0</v>
      </c>
      <c r="AB2504" s="3">
        <v>0</v>
      </c>
      <c r="AC2504" s="3">
        <v>0</v>
      </c>
      <c r="AD2504" s="4">
        <v>0</v>
      </c>
      <c r="AE2504" s="3">
        <v>0</v>
      </c>
      <c r="AF2504" s="4">
        <v>0</v>
      </c>
      <c r="AG2504" s="3">
        <v>1</v>
      </c>
      <c r="AH2504" s="4">
        <v>0</v>
      </c>
      <c r="AI2504" s="4">
        <v>0</v>
      </c>
      <c r="AJ2504" s="4">
        <v>0</v>
      </c>
      <c r="AK2504" s="4">
        <v>0</v>
      </c>
      <c r="AL2504" t="s">
        <v>3694</v>
      </c>
      <c r="AM2504" t="s">
        <v>13</v>
      </c>
    </row>
    <row r="2505" spans="1:39" x14ac:dyDescent="0.25">
      <c r="A2505" t="s">
        <v>2159</v>
      </c>
      <c r="B2505" t="s">
        <v>2160</v>
      </c>
      <c r="C2505" t="s">
        <v>3</v>
      </c>
      <c r="D2505" t="s">
        <v>2519</v>
      </c>
      <c r="E2505" t="str">
        <f>_xlfn.XLOOKUP(D2505,Planilha2!A:A,Planilha2!B:B)</f>
        <v>Arena Juridíco</v>
      </c>
      <c r="F2505" s="2">
        <v>45383</v>
      </c>
      <c r="G2505" t="s">
        <v>2635</v>
      </c>
      <c r="H2505" s="10" t="s">
        <v>5792</v>
      </c>
      <c r="I2505" t="s">
        <v>2253</v>
      </c>
      <c r="J2505" t="s">
        <v>2254</v>
      </c>
      <c r="K2505" t="s">
        <v>2255</v>
      </c>
      <c r="L2505" t="str">
        <f t="shared" si="78"/>
        <v>Serviço</v>
      </c>
      <c r="M2505" t="s">
        <v>0</v>
      </c>
      <c r="N2505" t="s">
        <v>0</v>
      </c>
      <c r="O2505" t="s">
        <v>2165</v>
      </c>
      <c r="P2505">
        <v>2118</v>
      </c>
      <c r="Q2505" t="str">
        <f>_xlfn.XLOOKUP(P2505,Planilha1!$A$2:$A$3,Planilha1!$B$2:$B$3)</f>
        <v>Arena</v>
      </c>
      <c r="R2505" t="s">
        <v>0</v>
      </c>
      <c r="S2505" s="3">
        <v>1584</v>
      </c>
      <c r="T2505" t="s">
        <v>10</v>
      </c>
      <c r="U2505" s="3">
        <v>1584</v>
      </c>
      <c r="V2505" t="s">
        <v>10</v>
      </c>
      <c r="W2505" s="4">
        <v>1</v>
      </c>
      <c r="X2505" s="17">
        <f t="shared" si="79"/>
        <v>1584</v>
      </c>
      <c r="Y2505" t="s">
        <v>11</v>
      </c>
      <c r="Z2505" s="3">
        <v>1</v>
      </c>
      <c r="AA2505" s="3">
        <v>0</v>
      </c>
      <c r="AB2505" s="3">
        <v>0</v>
      </c>
      <c r="AC2505" s="3">
        <v>0</v>
      </c>
      <c r="AD2505" s="4">
        <v>0</v>
      </c>
      <c r="AE2505" s="3">
        <v>0</v>
      </c>
      <c r="AF2505" s="4">
        <v>0</v>
      </c>
      <c r="AG2505" s="3">
        <v>1</v>
      </c>
      <c r="AH2505" s="4">
        <v>0</v>
      </c>
      <c r="AI2505" s="4">
        <v>0</v>
      </c>
      <c r="AJ2505" s="4">
        <v>0</v>
      </c>
      <c r="AK2505" s="4">
        <v>0</v>
      </c>
      <c r="AL2505" t="s">
        <v>3695</v>
      </c>
      <c r="AM2505" t="s">
        <v>13</v>
      </c>
    </row>
    <row r="2506" spans="1:39" x14ac:dyDescent="0.25">
      <c r="A2506" t="s">
        <v>2159</v>
      </c>
      <c r="B2506" t="s">
        <v>2160</v>
      </c>
      <c r="C2506" t="s">
        <v>3</v>
      </c>
      <c r="D2506" t="s">
        <v>2251</v>
      </c>
      <c r="E2506" t="str">
        <f>_xlfn.XLOOKUP(D2506,Planilha2!A:A,Planilha2!B:B)</f>
        <v>CC Juridíco</v>
      </c>
      <c r="F2506" s="2">
        <v>45383</v>
      </c>
      <c r="G2506" t="s">
        <v>2635</v>
      </c>
      <c r="H2506" s="10" t="s">
        <v>5792</v>
      </c>
      <c r="I2506" t="s">
        <v>2253</v>
      </c>
      <c r="J2506" t="s">
        <v>2254</v>
      </c>
      <c r="K2506" t="s">
        <v>2255</v>
      </c>
      <c r="L2506" t="str">
        <f t="shared" si="78"/>
        <v>Serviço</v>
      </c>
      <c r="M2506" t="s">
        <v>0</v>
      </c>
      <c r="N2506" t="s">
        <v>0</v>
      </c>
      <c r="O2506" t="s">
        <v>2165</v>
      </c>
      <c r="P2506">
        <v>1118</v>
      </c>
      <c r="Q2506" t="str">
        <f>_xlfn.XLOOKUP(P2506,Planilha1!$A$2:$A$3,Planilha1!$B$2:$B$3)</f>
        <v>Riocentro</v>
      </c>
      <c r="R2506" t="s">
        <v>0</v>
      </c>
      <c r="S2506" s="3">
        <v>334</v>
      </c>
      <c r="T2506" t="s">
        <v>10</v>
      </c>
      <c r="U2506" s="3">
        <v>334</v>
      </c>
      <c r="V2506" t="s">
        <v>10</v>
      </c>
      <c r="W2506" s="4">
        <v>1</v>
      </c>
      <c r="X2506" s="17">
        <f t="shared" si="79"/>
        <v>334</v>
      </c>
      <c r="Y2506" t="s">
        <v>11</v>
      </c>
      <c r="Z2506" s="3">
        <v>1</v>
      </c>
      <c r="AA2506" s="3">
        <v>0</v>
      </c>
      <c r="AB2506" s="3">
        <v>0</v>
      </c>
      <c r="AC2506" s="3">
        <v>0</v>
      </c>
      <c r="AD2506" s="4">
        <v>0</v>
      </c>
      <c r="AE2506" s="3">
        <v>0</v>
      </c>
      <c r="AF2506" s="4">
        <v>0</v>
      </c>
      <c r="AG2506" s="3">
        <v>1</v>
      </c>
      <c r="AH2506" s="4">
        <v>0</v>
      </c>
      <c r="AI2506" s="4">
        <v>0</v>
      </c>
      <c r="AJ2506" s="4">
        <v>0</v>
      </c>
      <c r="AK2506" s="4">
        <v>0</v>
      </c>
      <c r="AL2506" t="s">
        <v>3696</v>
      </c>
      <c r="AM2506" t="s">
        <v>13</v>
      </c>
    </row>
    <row r="2507" spans="1:39" x14ac:dyDescent="0.25">
      <c r="A2507" t="s">
        <v>2159</v>
      </c>
      <c r="B2507" t="s">
        <v>2160</v>
      </c>
      <c r="C2507" t="s">
        <v>3</v>
      </c>
      <c r="D2507" t="s">
        <v>2161</v>
      </c>
      <c r="E2507" t="str">
        <f>_xlfn.XLOOKUP(D2507,Planilha2!A:A,Planilha2!B:B)</f>
        <v>CC Manutençao</v>
      </c>
      <c r="F2507" s="2">
        <v>45383</v>
      </c>
      <c r="G2507" t="s">
        <v>3585</v>
      </c>
      <c r="H2507" s="10" t="s">
        <v>5858</v>
      </c>
      <c r="I2507" t="s">
        <v>3586</v>
      </c>
      <c r="J2507" t="s">
        <v>3587</v>
      </c>
      <c r="K2507" t="s">
        <v>2541</v>
      </c>
      <c r="L2507" t="str">
        <f t="shared" si="78"/>
        <v>Material</v>
      </c>
      <c r="M2507" t="s">
        <v>0</v>
      </c>
      <c r="N2507" t="s">
        <v>0</v>
      </c>
      <c r="O2507" t="s">
        <v>2165</v>
      </c>
      <c r="P2507">
        <v>1118</v>
      </c>
      <c r="Q2507" t="str">
        <f>_xlfn.XLOOKUP(P2507,Planilha1!$A$2:$A$3,Planilha1!$B$2:$B$3)</f>
        <v>Riocentro</v>
      </c>
      <c r="R2507" t="s">
        <v>2297</v>
      </c>
      <c r="S2507" s="3">
        <v>12</v>
      </c>
      <c r="T2507" t="s">
        <v>210</v>
      </c>
      <c r="U2507" s="3">
        <v>12</v>
      </c>
      <c r="V2507" t="s">
        <v>210</v>
      </c>
      <c r="W2507" s="4">
        <v>138</v>
      </c>
      <c r="X2507" s="17">
        <f t="shared" si="79"/>
        <v>1656</v>
      </c>
      <c r="Y2507" t="s">
        <v>11</v>
      </c>
      <c r="Z2507" s="3">
        <v>1</v>
      </c>
      <c r="AA2507" s="3">
        <v>0</v>
      </c>
      <c r="AB2507" s="3">
        <v>0</v>
      </c>
      <c r="AC2507" s="3">
        <v>0</v>
      </c>
      <c r="AD2507" s="4">
        <v>0</v>
      </c>
      <c r="AE2507" s="3">
        <v>0</v>
      </c>
      <c r="AF2507" s="4">
        <v>0</v>
      </c>
      <c r="AG2507" s="3">
        <v>1</v>
      </c>
      <c r="AH2507" s="4">
        <v>0</v>
      </c>
      <c r="AI2507" s="4">
        <v>0</v>
      </c>
      <c r="AJ2507" s="4">
        <v>0</v>
      </c>
      <c r="AK2507" s="4">
        <v>0</v>
      </c>
      <c r="AL2507" t="s">
        <v>3697</v>
      </c>
      <c r="AM2507" t="s">
        <v>13</v>
      </c>
    </row>
    <row r="2508" spans="1:39" x14ac:dyDescent="0.25">
      <c r="A2508" t="s">
        <v>2159</v>
      </c>
      <c r="B2508" t="s">
        <v>2160</v>
      </c>
      <c r="C2508" t="s">
        <v>3</v>
      </c>
      <c r="D2508" t="s">
        <v>2266</v>
      </c>
      <c r="E2508" t="str">
        <f>_xlfn.XLOOKUP(D2508,Planilha2!A:A,Planilha2!B:B)</f>
        <v>Arena Manut</v>
      </c>
      <c r="F2508" s="2">
        <v>45383</v>
      </c>
      <c r="G2508" t="s">
        <v>3698</v>
      </c>
      <c r="H2508" s="10" t="s">
        <v>5866</v>
      </c>
      <c r="I2508" t="s">
        <v>3699</v>
      </c>
      <c r="J2508" t="s">
        <v>3700</v>
      </c>
      <c r="K2508" t="s">
        <v>1164</v>
      </c>
      <c r="L2508" t="str">
        <f t="shared" si="78"/>
        <v>Material</v>
      </c>
      <c r="M2508" t="s">
        <v>0</v>
      </c>
      <c r="N2508" t="s">
        <v>0</v>
      </c>
      <c r="O2508" t="s">
        <v>2165</v>
      </c>
      <c r="P2508">
        <v>2118</v>
      </c>
      <c r="Q2508" t="str">
        <f>_xlfn.XLOOKUP(P2508,Planilha1!$A$2:$A$3,Planilha1!$B$2:$B$3)</f>
        <v>Arena</v>
      </c>
      <c r="R2508" t="s">
        <v>0</v>
      </c>
      <c r="S2508" s="3">
        <v>89294</v>
      </c>
      <c r="T2508" t="s">
        <v>210</v>
      </c>
      <c r="U2508" s="3">
        <v>89294</v>
      </c>
      <c r="V2508" t="s">
        <v>210</v>
      </c>
      <c r="W2508" s="4">
        <v>1</v>
      </c>
      <c r="X2508" s="17">
        <f t="shared" si="79"/>
        <v>89294</v>
      </c>
      <c r="Y2508" t="s">
        <v>11</v>
      </c>
      <c r="Z2508" s="3">
        <v>1</v>
      </c>
      <c r="AA2508" s="3">
        <v>0</v>
      </c>
      <c r="AB2508" s="3">
        <v>0</v>
      </c>
      <c r="AC2508" s="5">
        <v>83598.27</v>
      </c>
      <c r="AD2508" s="4">
        <v>0</v>
      </c>
      <c r="AE2508" s="5">
        <v>83598.27</v>
      </c>
      <c r="AF2508" s="4">
        <v>83598.27</v>
      </c>
      <c r="AG2508" s="3">
        <v>1</v>
      </c>
      <c r="AH2508" s="4">
        <v>0</v>
      </c>
      <c r="AI2508" s="4">
        <v>0</v>
      </c>
      <c r="AJ2508" s="4">
        <v>0</v>
      </c>
      <c r="AK2508" s="4">
        <v>0</v>
      </c>
      <c r="AL2508" t="s">
        <v>3701</v>
      </c>
      <c r="AM2508" t="s">
        <v>13</v>
      </c>
    </row>
    <row r="2509" spans="1:39" x14ac:dyDescent="0.25">
      <c r="A2509" t="s">
        <v>2159</v>
      </c>
      <c r="B2509" t="s">
        <v>2160</v>
      </c>
      <c r="C2509" t="s">
        <v>3</v>
      </c>
      <c r="D2509" t="s">
        <v>2161</v>
      </c>
      <c r="E2509" t="str">
        <f>_xlfn.XLOOKUP(D2509,Planilha2!A:A,Planilha2!B:B)</f>
        <v>CC Manutençao</v>
      </c>
      <c r="F2509" s="2">
        <v>45383</v>
      </c>
      <c r="G2509" t="s">
        <v>3569</v>
      </c>
      <c r="H2509" s="10" t="s">
        <v>5856</v>
      </c>
      <c r="I2509" t="s">
        <v>3441</v>
      </c>
      <c r="J2509" t="s">
        <v>3442</v>
      </c>
      <c r="K2509" t="s">
        <v>2272</v>
      </c>
      <c r="L2509" t="str">
        <f t="shared" si="78"/>
        <v>Serviço</v>
      </c>
      <c r="M2509" t="s">
        <v>0</v>
      </c>
      <c r="N2509" t="s">
        <v>0</v>
      </c>
      <c r="O2509" t="s">
        <v>2165</v>
      </c>
      <c r="P2509">
        <v>1118</v>
      </c>
      <c r="Q2509" t="str">
        <f>_xlfn.XLOOKUP(P2509,Planilha1!$A$2:$A$3,Planilha1!$B$2:$B$3)</f>
        <v>Riocentro</v>
      </c>
      <c r="R2509" t="s">
        <v>0</v>
      </c>
      <c r="S2509" s="3">
        <v>1</v>
      </c>
      <c r="T2509" t="s">
        <v>10</v>
      </c>
      <c r="U2509" s="3">
        <v>1</v>
      </c>
      <c r="V2509" t="s">
        <v>10</v>
      </c>
      <c r="W2509" s="4">
        <v>7100</v>
      </c>
      <c r="X2509" s="17">
        <f t="shared" si="79"/>
        <v>7100</v>
      </c>
      <c r="Y2509" t="s">
        <v>11</v>
      </c>
      <c r="Z2509" s="3">
        <v>1</v>
      </c>
      <c r="AA2509" s="3">
        <v>0</v>
      </c>
      <c r="AB2509" s="3">
        <v>0</v>
      </c>
      <c r="AC2509" s="3">
        <v>0</v>
      </c>
      <c r="AD2509" s="4">
        <v>0</v>
      </c>
      <c r="AE2509" s="3">
        <v>0</v>
      </c>
      <c r="AF2509" s="4">
        <v>0</v>
      </c>
      <c r="AG2509" s="3">
        <v>1</v>
      </c>
      <c r="AH2509" s="4">
        <v>0</v>
      </c>
      <c r="AI2509" s="4">
        <v>0</v>
      </c>
      <c r="AJ2509" s="4">
        <v>0</v>
      </c>
      <c r="AK2509" s="4">
        <v>0</v>
      </c>
      <c r="AL2509" t="s">
        <v>3702</v>
      </c>
      <c r="AM2509" t="s">
        <v>13</v>
      </c>
    </row>
    <row r="2510" spans="1:39" x14ac:dyDescent="0.25">
      <c r="A2510" t="s">
        <v>2159</v>
      </c>
      <c r="B2510" t="s">
        <v>2160</v>
      </c>
      <c r="C2510" t="s">
        <v>3</v>
      </c>
      <c r="D2510" t="s">
        <v>2266</v>
      </c>
      <c r="E2510" t="str">
        <f>_xlfn.XLOOKUP(D2510,Planilha2!A:A,Planilha2!B:B)</f>
        <v>Arena Manut</v>
      </c>
      <c r="F2510" s="2">
        <v>45384</v>
      </c>
      <c r="G2510" t="s">
        <v>2398</v>
      </c>
      <c r="H2510" s="10" t="s">
        <v>5758</v>
      </c>
      <c r="I2510" t="s">
        <v>2399</v>
      </c>
      <c r="J2510" t="s">
        <v>2400</v>
      </c>
      <c r="K2510" t="s">
        <v>2272</v>
      </c>
      <c r="L2510" t="str">
        <f t="shared" si="78"/>
        <v>Serviço</v>
      </c>
      <c r="M2510" t="s">
        <v>0</v>
      </c>
      <c r="N2510" t="s">
        <v>0</v>
      </c>
      <c r="O2510" t="s">
        <v>2165</v>
      </c>
      <c r="P2510">
        <v>2118</v>
      </c>
      <c r="Q2510" t="str">
        <f>_xlfn.XLOOKUP(P2510,Planilha1!$A$2:$A$3,Planilha1!$B$2:$B$3)</f>
        <v>Arena</v>
      </c>
      <c r="R2510" t="s">
        <v>0</v>
      </c>
      <c r="S2510" s="3">
        <v>1</v>
      </c>
      <c r="T2510" t="s">
        <v>10</v>
      </c>
      <c r="U2510" s="3">
        <v>1</v>
      </c>
      <c r="V2510" t="s">
        <v>10</v>
      </c>
      <c r="W2510" s="4">
        <v>480</v>
      </c>
      <c r="X2510" s="17">
        <f t="shared" si="79"/>
        <v>480</v>
      </c>
      <c r="Y2510" t="s">
        <v>11</v>
      </c>
      <c r="Z2510" s="3">
        <v>1</v>
      </c>
      <c r="AA2510" s="3">
        <v>0</v>
      </c>
      <c r="AB2510" s="3">
        <v>0</v>
      </c>
      <c r="AC2510" s="3">
        <v>0</v>
      </c>
      <c r="AD2510" s="4">
        <v>0</v>
      </c>
      <c r="AE2510" s="3">
        <v>1</v>
      </c>
      <c r="AF2510" s="4">
        <v>480</v>
      </c>
      <c r="AG2510" s="3">
        <v>1</v>
      </c>
      <c r="AH2510" s="4">
        <v>0</v>
      </c>
      <c r="AI2510" s="4">
        <v>0</v>
      </c>
      <c r="AJ2510" s="4">
        <v>0</v>
      </c>
      <c r="AK2510" s="4">
        <v>0</v>
      </c>
      <c r="AL2510" t="s">
        <v>3703</v>
      </c>
      <c r="AM2510" t="s">
        <v>13</v>
      </c>
    </row>
    <row r="2511" spans="1:39" x14ac:dyDescent="0.25">
      <c r="A2511" t="s">
        <v>2178</v>
      </c>
      <c r="B2511" t="s">
        <v>2160</v>
      </c>
      <c r="C2511" t="s">
        <v>3</v>
      </c>
      <c r="D2511" t="s">
        <v>2266</v>
      </c>
      <c r="E2511" t="str">
        <f>_xlfn.XLOOKUP(D2511,Planilha2!A:A,Planilha2!B:B)</f>
        <v>Arena Manut</v>
      </c>
      <c r="F2511" s="2">
        <v>45384</v>
      </c>
      <c r="G2511" t="s">
        <v>2398</v>
      </c>
      <c r="H2511" s="10" t="s">
        <v>5758</v>
      </c>
      <c r="I2511" t="s">
        <v>2399</v>
      </c>
      <c r="J2511" t="s">
        <v>2400</v>
      </c>
      <c r="K2511" t="s">
        <v>2272</v>
      </c>
      <c r="L2511" t="str">
        <f t="shared" si="78"/>
        <v>Serviço</v>
      </c>
      <c r="M2511" t="s">
        <v>0</v>
      </c>
      <c r="N2511" t="s">
        <v>0</v>
      </c>
      <c r="O2511" t="s">
        <v>2165</v>
      </c>
      <c r="P2511">
        <v>2118</v>
      </c>
      <c r="Q2511" t="str">
        <f>_xlfn.XLOOKUP(P2511,Planilha1!$A$2:$A$3,Planilha1!$B$2:$B$3)</f>
        <v>Arena</v>
      </c>
      <c r="R2511" t="s">
        <v>0</v>
      </c>
      <c r="S2511" s="3">
        <v>1</v>
      </c>
      <c r="T2511" t="s">
        <v>10</v>
      </c>
      <c r="U2511" s="3">
        <v>1</v>
      </c>
      <c r="V2511" t="s">
        <v>10</v>
      </c>
      <c r="W2511" s="4">
        <v>480</v>
      </c>
      <c r="X2511" s="17">
        <f t="shared" si="79"/>
        <v>480</v>
      </c>
      <c r="Y2511" t="s">
        <v>11</v>
      </c>
      <c r="Z2511" s="3">
        <v>1</v>
      </c>
      <c r="AA2511" s="3">
        <v>0</v>
      </c>
      <c r="AB2511" s="3">
        <v>0</v>
      </c>
      <c r="AC2511" s="3">
        <v>0</v>
      </c>
      <c r="AD2511" s="4">
        <v>0</v>
      </c>
      <c r="AE2511" s="3">
        <v>0</v>
      </c>
      <c r="AF2511" s="4">
        <v>0</v>
      </c>
      <c r="AG2511" s="3">
        <v>1</v>
      </c>
      <c r="AH2511" s="4">
        <v>0</v>
      </c>
      <c r="AI2511" s="4">
        <v>0</v>
      </c>
      <c r="AJ2511" s="4">
        <v>0</v>
      </c>
      <c r="AK2511" s="4">
        <v>0</v>
      </c>
      <c r="AL2511" t="s">
        <v>3703</v>
      </c>
      <c r="AM2511" t="s">
        <v>13</v>
      </c>
    </row>
    <row r="2512" spans="1:39" x14ac:dyDescent="0.25">
      <c r="A2512" t="s">
        <v>2182</v>
      </c>
      <c r="B2512" t="s">
        <v>2160</v>
      </c>
      <c r="C2512" t="s">
        <v>3</v>
      </c>
      <c r="D2512" t="s">
        <v>2266</v>
      </c>
      <c r="E2512" t="str">
        <f>_xlfn.XLOOKUP(D2512,Planilha2!A:A,Planilha2!B:B)</f>
        <v>Arena Manut</v>
      </c>
      <c r="F2512" s="2">
        <v>45384</v>
      </c>
      <c r="G2512" t="s">
        <v>2398</v>
      </c>
      <c r="H2512" s="10" t="s">
        <v>5758</v>
      </c>
      <c r="I2512" t="s">
        <v>2399</v>
      </c>
      <c r="J2512" t="s">
        <v>2400</v>
      </c>
      <c r="K2512" t="s">
        <v>2272</v>
      </c>
      <c r="L2512" t="str">
        <f t="shared" si="78"/>
        <v>Serviço</v>
      </c>
      <c r="M2512" t="s">
        <v>0</v>
      </c>
      <c r="N2512" t="s">
        <v>0</v>
      </c>
      <c r="O2512" t="s">
        <v>2165</v>
      </c>
      <c r="P2512">
        <v>2118</v>
      </c>
      <c r="Q2512" t="str">
        <f>_xlfn.XLOOKUP(P2512,Planilha1!$A$2:$A$3,Planilha1!$B$2:$B$3)</f>
        <v>Arena</v>
      </c>
      <c r="R2512" t="s">
        <v>0</v>
      </c>
      <c r="S2512" s="3">
        <v>1</v>
      </c>
      <c r="T2512" t="s">
        <v>10</v>
      </c>
      <c r="U2512" s="3">
        <v>1</v>
      </c>
      <c r="V2512" t="s">
        <v>10</v>
      </c>
      <c r="W2512" s="4">
        <v>480</v>
      </c>
      <c r="X2512" s="17">
        <f t="shared" si="79"/>
        <v>480</v>
      </c>
      <c r="Y2512" t="s">
        <v>11</v>
      </c>
      <c r="Z2512" s="3">
        <v>1</v>
      </c>
      <c r="AA2512" s="3">
        <v>0</v>
      </c>
      <c r="AB2512" s="3">
        <v>0</v>
      </c>
      <c r="AC2512" s="3">
        <v>0</v>
      </c>
      <c r="AD2512" s="4">
        <v>0</v>
      </c>
      <c r="AE2512" s="3">
        <v>1</v>
      </c>
      <c r="AF2512" s="4">
        <v>480</v>
      </c>
      <c r="AG2512" s="3">
        <v>1</v>
      </c>
      <c r="AH2512" s="4">
        <v>0</v>
      </c>
      <c r="AI2512" s="4">
        <v>0</v>
      </c>
      <c r="AJ2512" s="4">
        <v>0</v>
      </c>
      <c r="AK2512" s="4">
        <v>0</v>
      </c>
      <c r="AL2512" t="s">
        <v>3703</v>
      </c>
      <c r="AM2512" t="s">
        <v>13</v>
      </c>
    </row>
    <row r="2513" spans="1:39" x14ac:dyDescent="0.25">
      <c r="A2513" t="s">
        <v>2185</v>
      </c>
      <c r="B2513" t="s">
        <v>2160</v>
      </c>
      <c r="C2513" t="s">
        <v>3</v>
      </c>
      <c r="D2513" t="s">
        <v>2266</v>
      </c>
      <c r="E2513" t="str">
        <f>_xlfn.XLOOKUP(D2513,Planilha2!A:A,Planilha2!B:B)</f>
        <v>Arena Manut</v>
      </c>
      <c r="F2513" s="2">
        <v>45384</v>
      </c>
      <c r="G2513" t="s">
        <v>2398</v>
      </c>
      <c r="H2513" s="10" t="s">
        <v>5758</v>
      </c>
      <c r="I2513" t="s">
        <v>2399</v>
      </c>
      <c r="J2513" t="s">
        <v>2400</v>
      </c>
      <c r="K2513" t="s">
        <v>2272</v>
      </c>
      <c r="L2513" t="str">
        <f t="shared" si="78"/>
        <v>Serviço</v>
      </c>
      <c r="M2513" t="s">
        <v>0</v>
      </c>
      <c r="N2513" t="s">
        <v>0</v>
      </c>
      <c r="O2513" t="s">
        <v>2165</v>
      </c>
      <c r="P2513">
        <v>2118</v>
      </c>
      <c r="Q2513" t="str">
        <f>_xlfn.XLOOKUP(P2513,Planilha1!$A$2:$A$3,Planilha1!$B$2:$B$3)</f>
        <v>Arena</v>
      </c>
      <c r="R2513" t="s">
        <v>0</v>
      </c>
      <c r="S2513" s="3">
        <v>1</v>
      </c>
      <c r="T2513" t="s">
        <v>10</v>
      </c>
      <c r="U2513" s="3">
        <v>1</v>
      </c>
      <c r="V2513" t="s">
        <v>10</v>
      </c>
      <c r="W2513" s="4">
        <v>480</v>
      </c>
      <c r="X2513" s="17">
        <f t="shared" si="79"/>
        <v>480</v>
      </c>
      <c r="Y2513" t="s">
        <v>11</v>
      </c>
      <c r="Z2513" s="3">
        <v>1</v>
      </c>
      <c r="AA2513" s="3">
        <v>0</v>
      </c>
      <c r="AB2513" s="3">
        <v>0</v>
      </c>
      <c r="AC2513" s="3">
        <v>1</v>
      </c>
      <c r="AD2513" s="4">
        <v>0</v>
      </c>
      <c r="AE2513" s="3">
        <v>1</v>
      </c>
      <c r="AF2513" s="4">
        <v>480</v>
      </c>
      <c r="AG2513" s="3">
        <v>1</v>
      </c>
      <c r="AH2513" s="4">
        <v>0</v>
      </c>
      <c r="AI2513" s="4">
        <v>0</v>
      </c>
      <c r="AJ2513" s="4">
        <v>0</v>
      </c>
      <c r="AK2513" s="4">
        <v>0</v>
      </c>
      <c r="AL2513" t="s">
        <v>3703</v>
      </c>
      <c r="AM2513" t="s">
        <v>13</v>
      </c>
    </row>
    <row r="2514" spans="1:39" x14ac:dyDescent="0.25">
      <c r="A2514" t="s">
        <v>2188</v>
      </c>
      <c r="B2514" t="s">
        <v>2160</v>
      </c>
      <c r="C2514" t="s">
        <v>3</v>
      </c>
      <c r="D2514" t="s">
        <v>2266</v>
      </c>
      <c r="E2514" t="str">
        <f>_xlfn.XLOOKUP(D2514,Planilha2!A:A,Planilha2!B:B)</f>
        <v>Arena Manut</v>
      </c>
      <c r="F2514" s="2">
        <v>45384</v>
      </c>
      <c r="G2514" t="s">
        <v>2398</v>
      </c>
      <c r="H2514" s="10" t="s">
        <v>5758</v>
      </c>
      <c r="I2514" t="s">
        <v>2399</v>
      </c>
      <c r="J2514" t="s">
        <v>2400</v>
      </c>
      <c r="K2514" t="s">
        <v>2272</v>
      </c>
      <c r="L2514" t="str">
        <f t="shared" si="78"/>
        <v>Serviço</v>
      </c>
      <c r="M2514" t="s">
        <v>0</v>
      </c>
      <c r="N2514" t="s">
        <v>0</v>
      </c>
      <c r="O2514" t="s">
        <v>2165</v>
      </c>
      <c r="P2514">
        <v>2118</v>
      </c>
      <c r="Q2514" t="str">
        <f>_xlfn.XLOOKUP(P2514,Planilha1!$A$2:$A$3,Planilha1!$B$2:$B$3)</f>
        <v>Arena</v>
      </c>
      <c r="R2514" t="s">
        <v>0</v>
      </c>
      <c r="S2514" s="3">
        <v>1</v>
      </c>
      <c r="T2514" t="s">
        <v>10</v>
      </c>
      <c r="U2514" s="3">
        <v>1</v>
      </c>
      <c r="V2514" t="s">
        <v>10</v>
      </c>
      <c r="W2514" s="4">
        <v>480</v>
      </c>
      <c r="X2514" s="17">
        <f t="shared" si="79"/>
        <v>480</v>
      </c>
      <c r="Y2514" t="s">
        <v>11</v>
      </c>
      <c r="Z2514" s="3">
        <v>1</v>
      </c>
      <c r="AA2514" s="3">
        <v>0</v>
      </c>
      <c r="AB2514" s="3">
        <v>0</v>
      </c>
      <c r="AC2514" s="3">
        <v>1</v>
      </c>
      <c r="AD2514" s="4">
        <v>0</v>
      </c>
      <c r="AE2514" s="3">
        <v>1</v>
      </c>
      <c r="AF2514" s="4">
        <v>480</v>
      </c>
      <c r="AG2514" s="3">
        <v>1</v>
      </c>
      <c r="AH2514" s="4">
        <v>0</v>
      </c>
      <c r="AI2514" s="4">
        <v>0</v>
      </c>
      <c r="AJ2514" s="4">
        <v>0</v>
      </c>
      <c r="AK2514" s="4">
        <v>0</v>
      </c>
      <c r="AL2514" t="s">
        <v>3703</v>
      </c>
      <c r="AM2514" t="s">
        <v>13</v>
      </c>
    </row>
    <row r="2515" spans="1:39" x14ac:dyDescent="0.25">
      <c r="A2515" t="s">
        <v>2189</v>
      </c>
      <c r="B2515" t="s">
        <v>2160</v>
      </c>
      <c r="C2515" t="s">
        <v>3</v>
      </c>
      <c r="D2515" t="s">
        <v>2266</v>
      </c>
      <c r="E2515" t="str">
        <f>_xlfn.XLOOKUP(D2515,Planilha2!A:A,Planilha2!B:B)</f>
        <v>Arena Manut</v>
      </c>
      <c r="F2515" s="2">
        <v>45384</v>
      </c>
      <c r="G2515" t="s">
        <v>2398</v>
      </c>
      <c r="H2515" s="10" t="s">
        <v>5758</v>
      </c>
      <c r="I2515" t="s">
        <v>2399</v>
      </c>
      <c r="J2515" t="s">
        <v>2400</v>
      </c>
      <c r="K2515" t="s">
        <v>2272</v>
      </c>
      <c r="L2515" t="str">
        <f t="shared" si="78"/>
        <v>Serviço</v>
      </c>
      <c r="M2515" t="s">
        <v>0</v>
      </c>
      <c r="N2515" t="s">
        <v>0</v>
      </c>
      <c r="O2515" t="s">
        <v>2165</v>
      </c>
      <c r="P2515">
        <v>2118</v>
      </c>
      <c r="Q2515" t="str">
        <f>_xlfn.XLOOKUP(P2515,Planilha1!$A$2:$A$3,Planilha1!$B$2:$B$3)</f>
        <v>Arena</v>
      </c>
      <c r="R2515" t="s">
        <v>0</v>
      </c>
      <c r="S2515" s="3">
        <v>1</v>
      </c>
      <c r="T2515" t="s">
        <v>10</v>
      </c>
      <c r="U2515" s="3">
        <v>1</v>
      </c>
      <c r="V2515" t="s">
        <v>10</v>
      </c>
      <c r="W2515" s="4">
        <v>480</v>
      </c>
      <c r="X2515" s="17">
        <f t="shared" si="79"/>
        <v>480</v>
      </c>
      <c r="Y2515" t="s">
        <v>11</v>
      </c>
      <c r="Z2515" s="3">
        <v>1</v>
      </c>
      <c r="AA2515" s="3">
        <v>0</v>
      </c>
      <c r="AB2515" s="3">
        <v>0</v>
      </c>
      <c r="AC2515" s="3">
        <v>1</v>
      </c>
      <c r="AD2515" s="4">
        <v>0</v>
      </c>
      <c r="AE2515" s="3">
        <v>1</v>
      </c>
      <c r="AF2515" s="4">
        <v>480</v>
      </c>
      <c r="AG2515" s="3">
        <v>1</v>
      </c>
      <c r="AH2515" s="4">
        <v>0</v>
      </c>
      <c r="AI2515" s="4">
        <v>0</v>
      </c>
      <c r="AJ2515" s="4">
        <v>0</v>
      </c>
      <c r="AK2515" s="4">
        <v>0</v>
      </c>
      <c r="AL2515" t="s">
        <v>3703</v>
      </c>
      <c r="AM2515" t="s">
        <v>13</v>
      </c>
    </row>
    <row r="2516" spans="1:39" x14ac:dyDescent="0.25">
      <c r="A2516" t="s">
        <v>2193</v>
      </c>
      <c r="B2516" t="s">
        <v>2160</v>
      </c>
      <c r="C2516" t="s">
        <v>3</v>
      </c>
      <c r="D2516" t="s">
        <v>2266</v>
      </c>
      <c r="E2516" t="str">
        <f>_xlfn.XLOOKUP(D2516,Planilha2!A:A,Planilha2!B:B)</f>
        <v>Arena Manut</v>
      </c>
      <c r="F2516" s="2">
        <v>45384</v>
      </c>
      <c r="G2516" t="s">
        <v>2398</v>
      </c>
      <c r="H2516" s="10" t="s">
        <v>5758</v>
      </c>
      <c r="I2516" t="s">
        <v>2399</v>
      </c>
      <c r="J2516" t="s">
        <v>2400</v>
      </c>
      <c r="K2516" t="s">
        <v>2272</v>
      </c>
      <c r="L2516" t="str">
        <f t="shared" si="78"/>
        <v>Serviço</v>
      </c>
      <c r="M2516" t="s">
        <v>0</v>
      </c>
      <c r="N2516" t="s">
        <v>0</v>
      </c>
      <c r="O2516" t="s">
        <v>2165</v>
      </c>
      <c r="P2516">
        <v>2118</v>
      </c>
      <c r="Q2516" t="str">
        <f>_xlfn.XLOOKUP(P2516,Planilha1!$A$2:$A$3,Planilha1!$B$2:$B$3)</f>
        <v>Arena</v>
      </c>
      <c r="R2516" t="s">
        <v>0</v>
      </c>
      <c r="S2516" s="3">
        <v>1</v>
      </c>
      <c r="T2516" t="s">
        <v>10</v>
      </c>
      <c r="U2516" s="3">
        <v>1</v>
      </c>
      <c r="V2516" t="s">
        <v>10</v>
      </c>
      <c r="W2516" s="4">
        <v>480</v>
      </c>
      <c r="X2516" s="17">
        <f t="shared" si="79"/>
        <v>480</v>
      </c>
      <c r="Y2516" t="s">
        <v>11</v>
      </c>
      <c r="Z2516" s="3">
        <v>1</v>
      </c>
      <c r="AA2516" s="3">
        <v>0</v>
      </c>
      <c r="AB2516" s="3">
        <v>0</v>
      </c>
      <c r="AC2516" s="3">
        <v>1</v>
      </c>
      <c r="AD2516" s="4">
        <v>0</v>
      </c>
      <c r="AE2516" s="3">
        <v>1</v>
      </c>
      <c r="AF2516" s="4">
        <v>480</v>
      </c>
      <c r="AG2516" s="3">
        <v>1</v>
      </c>
      <c r="AH2516" s="4">
        <v>0</v>
      </c>
      <c r="AI2516" s="4">
        <v>0</v>
      </c>
      <c r="AJ2516" s="4">
        <v>0</v>
      </c>
      <c r="AK2516" s="4">
        <v>0</v>
      </c>
      <c r="AL2516" t="s">
        <v>3703</v>
      </c>
      <c r="AM2516" t="s">
        <v>13</v>
      </c>
    </row>
    <row r="2517" spans="1:39" x14ac:dyDescent="0.25">
      <c r="A2517" t="s">
        <v>2194</v>
      </c>
      <c r="B2517" t="s">
        <v>2160</v>
      </c>
      <c r="C2517" t="s">
        <v>3</v>
      </c>
      <c r="D2517" t="s">
        <v>2266</v>
      </c>
      <c r="E2517" t="str">
        <f>_xlfn.XLOOKUP(D2517,Planilha2!A:A,Planilha2!B:B)</f>
        <v>Arena Manut</v>
      </c>
      <c r="F2517" s="2">
        <v>45384</v>
      </c>
      <c r="G2517" t="s">
        <v>2398</v>
      </c>
      <c r="H2517" s="10" t="s">
        <v>5758</v>
      </c>
      <c r="I2517" t="s">
        <v>2399</v>
      </c>
      <c r="J2517" t="s">
        <v>2400</v>
      </c>
      <c r="K2517" t="s">
        <v>2272</v>
      </c>
      <c r="L2517" t="str">
        <f t="shared" si="78"/>
        <v>Serviço</v>
      </c>
      <c r="M2517" t="s">
        <v>0</v>
      </c>
      <c r="N2517" t="s">
        <v>0</v>
      </c>
      <c r="O2517" t="s">
        <v>2165</v>
      </c>
      <c r="P2517">
        <v>2118</v>
      </c>
      <c r="Q2517" t="str">
        <f>_xlfn.XLOOKUP(P2517,Planilha1!$A$2:$A$3,Planilha1!$B$2:$B$3)</f>
        <v>Arena</v>
      </c>
      <c r="R2517" t="s">
        <v>0</v>
      </c>
      <c r="S2517" s="3">
        <v>1</v>
      </c>
      <c r="T2517" t="s">
        <v>10</v>
      </c>
      <c r="U2517" s="3">
        <v>1</v>
      </c>
      <c r="V2517" t="s">
        <v>10</v>
      </c>
      <c r="W2517" s="4">
        <v>480</v>
      </c>
      <c r="X2517" s="17">
        <f t="shared" si="79"/>
        <v>480</v>
      </c>
      <c r="Y2517" t="s">
        <v>11</v>
      </c>
      <c r="Z2517" s="3">
        <v>1</v>
      </c>
      <c r="AA2517" s="3">
        <v>0</v>
      </c>
      <c r="AB2517" s="3">
        <v>0</v>
      </c>
      <c r="AC2517" s="3">
        <v>1</v>
      </c>
      <c r="AD2517" s="4">
        <v>0</v>
      </c>
      <c r="AE2517" s="3">
        <v>1</v>
      </c>
      <c r="AF2517" s="4">
        <v>480</v>
      </c>
      <c r="AG2517" s="3">
        <v>1</v>
      </c>
      <c r="AH2517" s="4">
        <v>0</v>
      </c>
      <c r="AI2517" s="4">
        <v>0</v>
      </c>
      <c r="AJ2517" s="4">
        <v>0</v>
      </c>
      <c r="AK2517" s="4">
        <v>0</v>
      </c>
      <c r="AL2517" t="s">
        <v>3703</v>
      </c>
      <c r="AM2517" t="s">
        <v>13</v>
      </c>
    </row>
    <row r="2518" spans="1:39" x14ac:dyDescent="0.25">
      <c r="A2518" t="s">
        <v>2195</v>
      </c>
      <c r="B2518" t="s">
        <v>2160</v>
      </c>
      <c r="C2518" t="s">
        <v>3</v>
      </c>
      <c r="D2518" t="s">
        <v>2266</v>
      </c>
      <c r="E2518" t="str">
        <f>_xlfn.XLOOKUP(D2518,Planilha2!A:A,Planilha2!B:B)</f>
        <v>Arena Manut</v>
      </c>
      <c r="F2518" s="2">
        <v>45384</v>
      </c>
      <c r="G2518" t="s">
        <v>2398</v>
      </c>
      <c r="H2518" s="10" t="s">
        <v>5758</v>
      </c>
      <c r="I2518" t="s">
        <v>2399</v>
      </c>
      <c r="J2518" t="s">
        <v>2400</v>
      </c>
      <c r="K2518" t="s">
        <v>2272</v>
      </c>
      <c r="L2518" t="str">
        <f t="shared" si="78"/>
        <v>Serviço</v>
      </c>
      <c r="M2518" t="s">
        <v>0</v>
      </c>
      <c r="N2518" t="s">
        <v>0</v>
      </c>
      <c r="O2518" t="s">
        <v>2165</v>
      </c>
      <c r="P2518">
        <v>2118</v>
      </c>
      <c r="Q2518" t="str">
        <f>_xlfn.XLOOKUP(P2518,Planilha1!$A$2:$A$3,Planilha1!$B$2:$B$3)</f>
        <v>Arena</v>
      </c>
      <c r="R2518" t="s">
        <v>0</v>
      </c>
      <c r="S2518" s="3">
        <v>1</v>
      </c>
      <c r="T2518" t="s">
        <v>10</v>
      </c>
      <c r="U2518" s="3">
        <v>1</v>
      </c>
      <c r="V2518" t="s">
        <v>10</v>
      </c>
      <c r="W2518" s="4">
        <v>480</v>
      </c>
      <c r="X2518" s="17">
        <f t="shared" si="79"/>
        <v>480</v>
      </c>
      <c r="Y2518" t="s">
        <v>11</v>
      </c>
      <c r="Z2518" s="3">
        <v>1</v>
      </c>
      <c r="AA2518" s="3">
        <v>0</v>
      </c>
      <c r="AB2518" s="3">
        <v>0</v>
      </c>
      <c r="AC2518" s="3">
        <v>1</v>
      </c>
      <c r="AD2518" s="4">
        <v>0</v>
      </c>
      <c r="AE2518" s="3">
        <v>1</v>
      </c>
      <c r="AF2518" s="4">
        <v>480</v>
      </c>
      <c r="AG2518" s="3">
        <v>1</v>
      </c>
      <c r="AH2518" s="4">
        <v>0</v>
      </c>
      <c r="AI2518" s="4">
        <v>0</v>
      </c>
      <c r="AJ2518" s="4">
        <v>0</v>
      </c>
      <c r="AK2518" s="4">
        <v>0</v>
      </c>
      <c r="AL2518" t="s">
        <v>3703</v>
      </c>
      <c r="AM2518" t="s">
        <v>13</v>
      </c>
    </row>
    <row r="2519" spans="1:39" x14ac:dyDescent="0.25">
      <c r="A2519" t="s">
        <v>2196</v>
      </c>
      <c r="B2519" t="s">
        <v>2160</v>
      </c>
      <c r="C2519" t="s">
        <v>3</v>
      </c>
      <c r="D2519" t="s">
        <v>2266</v>
      </c>
      <c r="E2519" t="str">
        <f>_xlfn.XLOOKUP(D2519,Planilha2!A:A,Planilha2!B:B)</f>
        <v>Arena Manut</v>
      </c>
      <c r="F2519" s="2">
        <v>45384</v>
      </c>
      <c r="G2519" t="s">
        <v>2398</v>
      </c>
      <c r="H2519" s="10" t="s">
        <v>5758</v>
      </c>
      <c r="I2519" t="s">
        <v>2399</v>
      </c>
      <c r="J2519" t="s">
        <v>2400</v>
      </c>
      <c r="K2519" t="s">
        <v>2272</v>
      </c>
      <c r="L2519" t="str">
        <f t="shared" si="78"/>
        <v>Serviço</v>
      </c>
      <c r="M2519" t="s">
        <v>0</v>
      </c>
      <c r="N2519" t="s">
        <v>0</v>
      </c>
      <c r="O2519" t="s">
        <v>2165</v>
      </c>
      <c r="P2519">
        <v>2118</v>
      </c>
      <c r="Q2519" t="str">
        <f>_xlfn.XLOOKUP(P2519,Planilha1!$A$2:$A$3,Planilha1!$B$2:$B$3)</f>
        <v>Arena</v>
      </c>
      <c r="R2519" t="s">
        <v>0</v>
      </c>
      <c r="S2519" s="3">
        <v>1</v>
      </c>
      <c r="T2519" t="s">
        <v>10</v>
      </c>
      <c r="U2519" s="3">
        <v>1</v>
      </c>
      <c r="V2519" t="s">
        <v>10</v>
      </c>
      <c r="W2519" s="4">
        <v>480</v>
      </c>
      <c r="X2519" s="17">
        <f t="shared" si="79"/>
        <v>480</v>
      </c>
      <c r="Y2519" t="s">
        <v>11</v>
      </c>
      <c r="Z2519" s="3">
        <v>1</v>
      </c>
      <c r="AA2519" s="3">
        <v>0</v>
      </c>
      <c r="AB2519" s="3">
        <v>0</v>
      </c>
      <c r="AC2519" s="3">
        <v>1</v>
      </c>
      <c r="AD2519" s="4">
        <v>0</v>
      </c>
      <c r="AE2519" s="3">
        <v>1</v>
      </c>
      <c r="AF2519" s="4">
        <v>480</v>
      </c>
      <c r="AG2519" s="3">
        <v>1</v>
      </c>
      <c r="AH2519" s="4">
        <v>0</v>
      </c>
      <c r="AI2519" s="4">
        <v>0</v>
      </c>
      <c r="AJ2519" s="4">
        <v>0</v>
      </c>
      <c r="AK2519" s="4">
        <v>0</v>
      </c>
      <c r="AL2519" t="s">
        <v>3703</v>
      </c>
      <c r="AM2519" t="s">
        <v>13</v>
      </c>
    </row>
    <row r="2520" spans="1:39" x14ac:dyDescent="0.25">
      <c r="A2520" t="s">
        <v>2204</v>
      </c>
      <c r="B2520" t="s">
        <v>2160</v>
      </c>
      <c r="C2520" t="s">
        <v>3</v>
      </c>
      <c r="D2520" t="s">
        <v>2266</v>
      </c>
      <c r="E2520" t="str">
        <f>_xlfn.XLOOKUP(D2520,Planilha2!A:A,Planilha2!B:B)</f>
        <v>Arena Manut</v>
      </c>
      <c r="F2520" s="2">
        <v>45384</v>
      </c>
      <c r="G2520" t="s">
        <v>2398</v>
      </c>
      <c r="H2520" s="10" t="s">
        <v>5758</v>
      </c>
      <c r="I2520" t="s">
        <v>2399</v>
      </c>
      <c r="J2520" t="s">
        <v>2400</v>
      </c>
      <c r="K2520" t="s">
        <v>2272</v>
      </c>
      <c r="L2520" t="str">
        <f t="shared" si="78"/>
        <v>Serviço</v>
      </c>
      <c r="M2520" t="s">
        <v>0</v>
      </c>
      <c r="N2520" t="s">
        <v>0</v>
      </c>
      <c r="O2520" t="s">
        <v>2165</v>
      </c>
      <c r="P2520">
        <v>2118</v>
      </c>
      <c r="Q2520" t="str">
        <f>_xlfn.XLOOKUP(P2520,Planilha1!$A$2:$A$3,Planilha1!$B$2:$B$3)</f>
        <v>Arena</v>
      </c>
      <c r="R2520" t="s">
        <v>0</v>
      </c>
      <c r="S2520" s="3">
        <v>1</v>
      </c>
      <c r="T2520" t="s">
        <v>10</v>
      </c>
      <c r="U2520" s="3">
        <v>1</v>
      </c>
      <c r="V2520" t="s">
        <v>10</v>
      </c>
      <c r="W2520" s="4">
        <v>480</v>
      </c>
      <c r="X2520" s="17">
        <f t="shared" si="79"/>
        <v>480</v>
      </c>
      <c r="Y2520" t="s">
        <v>11</v>
      </c>
      <c r="Z2520" s="3">
        <v>1</v>
      </c>
      <c r="AA2520" s="3">
        <v>0</v>
      </c>
      <c r="AB2520" s="3">
        <v>0</v>
      </c>
      <c r="AC2520" s="3">
        <v>1</v>
      </c>
      <c r="AD2520" s="4">
        <v>0</v>
      </c>
      <c r="AE2520" s="3">
        <v>1</v>
      </c>
      <c r="AF2520" s="4">
        <v>480</v>
      </c>
      <c r="AG2520" s="3">
        <v>1</v>
      </c>
      <c r="AH2520" s="4">
        <v>0</v>
      </c>
      <c r="AI2520" s="4">
        <v>0</v>
      </c>
      <c r="AJ2520" s="4">
        <v>0</v>
      </c>
      <c r="AK2520" s="4">
        <v>0</v>
      </c>
      <c r="AL2520" t="s">
        <v>3703</v>
      </c>
      <c r="AM2520" t="s">
        <v>13</v>
      </c>
    </row>
    <row r="2521" spans="1:39" x14ac:dyDescent="0.25">
      <c r="A2521" t="s">
        <v>2205</v>
      </c>
      <c r="B2521" t="s">
        <v>2160</v>
      </c>
      <c r="C2521" t="s">
        <v>3</v>
      </c>
      <c r="D2521" t="s">
        <v>2266</v>
      </c>
      <c r="E2521" t="str">
        <f>_xlfn.XLOOKUP(D2521,Planilha2!A:A,Planilha2!B:B)</f>
        <v>Arena Manut</v>
      </c>
      <c r="F2521" s="2">
        <v>45384</v>
      </c>
      <c r="G2521" t="s">
        <v>2398</v>
      </c>
      <c r="H2521" s="10" t="s">
        <v>5758</v>
      </c>
      <c r="I2521" t="s">
        <v>2399</v>
      </c>
      <c r="J2521" t="s">
        <v>2400</v>
      </c>
      <c r="K2521" t="s">
        <v>2272</v>
      </c>
      <c r="L2521" t="str">
        <f t="shared" si="78"/>
        <v>Serviço</v>
      </c>
      <c r="M2521" t="s">
        <v>0</v>
      </c>
      <c r="N2521" t="s">
        <v>0</v>
      </c>
      <c r="O2521" t="s">
        <v>2165</v>
      </c>
      <c r="P2521">
        <v>2118</v>
      </c>
      <c r="Q2521" t="str">
        <f>_xlfn.XLOOKUP(P2521,Planilha1!$A$2:$A$3,Planilha1!$B$2:$B$3)</f>
        <v>Arena</v>
      </c>
      <c r="R2521" t="s">
        <v>0</v>
      </c>
      <c r="S2521" s="3">
        <v>1</v>
      </c>
      <c r="T2521" t="s">
        <v>10</v>
      </c>
      <c r="U2521" s="3">
        <v>1</v>
      </c>
      <c r="V2521" t="s">
        <v>10</v>
      </c>
      <c r="W2521" s="4">
        <v>480</v>
      </c>
      <c r="X2521" s="17">
        <f t="shared" si="79"/>
        <v>480</v>
      </c>
      <c r="Y2521" t="s">
        <v>11</v>
      </c>
      <c r="Z2521" s="3">
        <v>1</v>
      </c>
      <c r="AA2521" s="3">
        <v>0</v>
      </c>
      <c r="AB2521" s="3">
        <v>0</v>
      </c>
      <c r="AC2521" s="3">
        <v>1</v>
      </c>
      <c r="AD2521" s="4">
        <v>0</v>
      </c>
      <c r="AE2521" s="3">
        <v>1</v>
      </c>
      <c r="AF2521" s="4">
        <v>480</v>
      </c>
      <c r="AG2521" s="3">
        <v>1</v>
      </c>
      <c r="AH2521" s="4">
        <v>0</v>
      </c>
      <c r="AI2521" s="4">
        <v>0</v>
      </c>
      <c r="AJ2521" s="4">
        <v>0</v>
      </c>
      <c r="AK2521" s="4">
        <v>0</v>
      </c>
      <c r="AL2521" t="s">
        <v>3703</v>
      </c>
      <c r="AM2521" t="s">
        <v>13</v>
      </c>
    </row>
    <row r="2522" spans="1:39" x14ac:dyDescent="0.25">
      <c r="A2522" t="s">
        <v>2159</v>
      </c>
      <c r="B2522" t="s">
        <v>2160</v>
      </c>
      <c r="C2522" t="s">
        <v>3</v>
      </c>
      <c r="D2522" t="s">
        <v>2218</v>
      </c>
      <c r="E2522" t="str">
        <f>_xlfn.XLOOKUP(D2522,Planilha2!A:A,Planilha2!B:B)</f>
        <v>CC Adm.</v>
      </c>
      <c r="F2522" s="2">
        <v>45384</v>
      </c>
      <c r="G2522" t="s">
        <v>2230</v>
      </c>
      <c r="H2522" s="10" t="s">
        <v>5734</v>
      </c>
      <c r="I2522" t="s">
        <v>2231</v>
      </c>
      <c r="J2522" t="s">
        <v>2232</v>
      </c>
      <c r="K2522" t="s">
        <v>1209</v>
      </c>
      <c r="L2522" t="str">
        <f t="shared" si="78"/>
        <v>Serviço</v>
      </c>
      <c r="M2522" t="s">
        <v>0</v>
      </c>
      <c r="N2522" t="s">
        <v>0</v>
      </c>
      <c r="O2522" t="s">
        <v>2165</v>
      </c>
      <c r="P2522">
        <v>1118</v>
      </c>
      <c r="Q2522" t="str">
        <f>_xlfn.XLOOKUP(P2522,Planilha1!$A$2:$A$3,Planilha1!$B$2:$B$3)</f>
        <v>Riocentro</v>
      </c>
      <c r="R2522" t="s">
        <v>0</v>
      </c>
      <c r="S2522" s="3">
        <v>1</v>
      </c>
      <c r="T2522" t="s">
        <v>10</v>
      </c>
      <c r="U2522" s="3">
        <v>1</v>
      </c>
      <c r="V2522" t="s">
        <v>10</v>
      </c>
      <c r="W2522" s="4">
        <v>125.1</v>
      </c>
      <c r="X2522" s="17">
        <f t="shared" si="79"/>
        <v>125.1</v>
      </c>
      <c r="Y2522" t="s">
        <v>11</v>
      </c>
      <c r="Z2522" s="3">
        <v>1</v>
      </c>
      <c r="AA2522" s="3">
        <v>0</v>
      </c>
      <c r="AB2522" s="3">
        <v>0</v>
      </c>
      <c r="AC2522" s="3">
        <v>0</v>
      </c>
      <c r="AD2522" s="4">
        <v>0</v>
      </c>
      <c r="AE2522" s="3">
        <v>0</v>
      </c>
      <c r="AF2522" s="4">
        <v>0</v>
      </c>
      <c r="AG2522" s="3">
        <v>1</v>
      </c>
      <c r="AH2522" s="4">
        <v>0</v>
      </c>
      <c r="AI2522" s="4">
        <v>0</v>
      </c>
      <c r="AJ2522" s="4">
        <v>0</v>
      </c>
      <c r="AK2522" s="4">
        <v>0</v>
      </c>
      <c r="AL2522" t="s">
        <v>3704</v>
      </c>
      <c r="AM2522" t="s">
        <v>13</v>
      </c>
    </row>
    <row r="2523" spans="1:39" x14ac:dyDescent="0.25">
      <c r="A2523" t="s">
        <v>2159</v>
      </c>
      <c r="B2523" t="s">
        <v>2160</v>
      </c>
      <c r="C2523" t="s">
        <v>3</v>
      </c>
      <c r="D2523" t="s">
        <v>2197</v>
      </c>
      <c r="E2523" t="str">
        <f>_xlfn.XLOOKUP(D2523,Planilha2!A:A,Planilha2!B:B)</f>
        <v>CC Segurança</v>
      </c>
      <c r="F2523" s="2">
        <v>45384</v>
      </c>
      <c r="G2523" t="s">
        <v>3566</v>
      </c>
      <c r="H2523" s="10" t="s">
        <v>5855</v>
      </c>
      <c r="I2523" t="s">
        <v>2287</v>
      </c>
      <c r="J2523" t="s">
        <v>2288</v>
      </c>
      <c r="K2523" t="s">
        <v>1209</v>
      </c>
      <c r="L2523" t="str">
        <f t="shared" si="78"/>
        <v>Serviço</v>
      </c>
      <c r="M2523" t="s">
        <v>0</v>
      </c>
      <c r="N2523" t="s">
        <v>0</v>
      </c>
      <c r="O2523" t="s">
        <v>2165</v>
      </c>
      <c r="P2523">
        <v>1118</v>
      </c>
      <c r="Q2523" t="str">
        <f>_xlfn.XLOOKUP(P2523,Planilha1!$A$2:$A$3,Planilha1!$B$2:$B$3)</f>
        <v>Riocentro</v>
      </c>
      <c r="R2523" t="s">
        <v>0</v>
      </c>
      <c r="S2523" s="3">
        <v>1</v>
      </c>
      <c r="T2523" t="s">
        <v>10</v>
      </c>
      <c r="U2523" s="3">
        <v>1</v>
      </c>
      <c r="V2523" t="s">
        <v>10</v>
      </c>
      <c r="W2523" s="4">
        <v>14000</v>
      </c>
      <c r="X2523" s="17">
        <f t="shared" si="79"/>
        <v>14000</v>
      </c>
      <c r="Y2523" t="s">
        <v>11</v>
      </c>
      <c r="Z2523" s="3">
        <v>1</v>
      </c>
      <c r="AA2523" s="3">
        <v>0</v>
      </c>
      <c r="AB2523" s="3">
        <v>0</v>
      </c>
      <c r="AC2523" s="3">
        <v>0</v>
      </c>
      <c r="AD2523" s="4">
        <v>0</v>
      </c>
      <c r="AE2523" s="3">
        <v>0</v>
      </c>
      <c r="AF2523" s="4">
        <v>0</v>
      </c>
      <c r="AG2523" s="3">
        <v>1</v>
      </c>
      <c r="AH2523" s="4">
        <v>0</v>
      </c>
      <c r="AI2523" s="4">
        <v>0</v>
      </c>
      <c r="AJ2523" s="4">
        <v>0</v>
      </c>
      <c r="AK2523" s="4">
        <v>0</v>
      </c>
      <c r="AL2523" t="s">
        <v>3705</v>
      </c>
      <c r="AM2523" t="s">
        <v>13</v>
      </c>
    </row>
    <row r="2524" spans="1:39" x14ac:dyDescent="0.25">
      <c r="A2524" t="s">
        <v>2159</v>
      </c>
      <c r="B2524" t="s">
        <v>2160</v>
      </c>
      <c r="C2524" t="s">
        <v>3</v>
      </c>
      <c r="D2524" t="s">
        <v>2530</v>
      </c>
      <c r="E2524" t="str">
        <f>_xlfn.XLOOKUP(D2524,Planilha2!A:A,Planilha2!B:B)</f>
        <v>Arena Segurança</v>
      </c>
      <c r="F2524" s="2">
        <v>45384</v>
      </c>
      <c r="G2524" t="s">
        <v>3566</v>
      </c>
      <c r="H2524" s="10" t="s">
        <v>5855</v>
      </c>
      <c r="I2524" t="s">
        <v>2287</v>
      </c>
      <c r="J2524" t="s">
        <v>2288</v>
      </c>
      <c r="K2524" t="s">
        <v>1209</v>
      </c>
      <c r="L2524" t="str">
        <f t="shared" si="78"/>
        <v>Serviço</v>
      </c>
      <c r="M2524" t="s">
        <v>0</v>
      </c>
      <c r="N2524" t="s">
        <v>0</v>
      </c>
      <c r="O2524" t="s">
        <v>2165</v>
      </c>
      <c r="P2524">
        <v>2118</v>
      </c>
      <c r="Q2524" t="str">
        <f>_xlfn.XLOOKUP(P2524,Planilha1!$A$2:$A$3,Planilha1!$B$2:$B$3)</f>
        <v>Arena</v>
      </c>
      <c r="R2524" t="s">
        <v>0</v>
      </c>
      <c r="S2524" s="3">
        <v>1</v>
      </c>
      <c r="T2524" t="s">
        <v>10</v>
      </c>
      <c r="U2524" s="3">
        <v>1</v>
      </c>
      <c r="V2524" t="s">
        <v>10</v>
      </c>
      <c r="W2524" s="4">
        <v>24500</v>
      </c>
      <c r="X2524" s="17">
        <f t="shared" si="79"/>
        <v>24500</v>
      </c>
      <c r="Y2524" t="s">
        <v>11</v>
      </c>
      <c r="Z2524" s="3">
        <v>1</v>
      </c>
      <c r="AA2524" s="3">
        <v>0</v>
      </c>
      <c r="AB2524" s="3">
        <v>0</v>
      </c>
      <c r="AC2524" s="3">
        <v>0</v>
      </c>
      <c r="AD2524" s="4">
        <v>0</v>
      </c>
      <c r="AE2524" s="3">
        <v>0</v>
      </c>
      <c r="AF2524" s="4">
        <v>0</v>
      </c>
      <c r="AG2524" s="3">
        <v>1</v>
      </c>
      <c r="AH2524" s="4">
        <v>0</v>
      </c>
      <c r="AI2524" s="4">
        <v>0</v>
      </c>
      <c r="AJ2524" s="4">
        <v>0</v>
      </c>
      <c r="AK2524" s="4">
        <v>0</v>
      </c>
      <c r="AL2524" t="s">
        <v>3706</v>
      </c>
      <c r="AM2524" t="s">
        <v>13</v>
      </c>
    </row>
    <row r="2525" spans="1:39" x14ac:dyDescent="0.25">
      <c r="A2525" t="s">
        <v>2159</v>
      </c>
      <c r="B2525" t="s">
        <v>2160</v>
      </c>
      <c r="C2525" t="s">
        <v>3</v>
      </c>
      <c r="D2525" t="s">
        <v>2266</v>
      </c>
      <c r="E2525" t="str">
        <f>_xlfn.XLOOKUP(D2525,Planilha2!A:A,Planilha2!B:B)</f>
        <v>Arena Manut</v>
      </c>
      <c r="F2525" s="2">
        <v>45384</v>
      </c>
      <c r="G2525" t="s">
        <v>620</v>
      </c>
      <c r="H2525" s="10" t="s">
        <v>5623</v>
      </c>
      <c r="I2525" t="s">
        <v>40</v>
      </c>
      <c r="J2525" t="s">
        <v>2267</v>
      </c>
      <c r="K2525" t="s">
        <v>8</v>
      </c>
      <c r="L2525" t="str">
        <f t="shared" si="78"/>
        <v>Serviço</v>
      </c>
      <c r="M2525" t="s">
        <v>0</v>
      </c>
      <c r="N2525" t="s">
        <v>0</v>
      </c>
      <c r="O2525" t="s">
        <v>2165</v>
      </c>
      <c r="P2525">
        <v>2118</v>
      </c>
      <c r="Q2525" t="str">
        <f>_xlfn.XLOOKUP(P2525,Planilha1!$A$2:$A$3,Planilha1!$B$2:$B$3)</f>
        <v>Arena</v>
      </c>
      <c r="R2525" t="s">
        <v>0</v>
      </c>
      <c r="S2525" s="3">
        <v>1</v>
      </c>
      <c r="T2525" t="s">
        <v>10</v>
      </c>
      <c r="U2525" s="3">
        <v>1</v>
      </c>
      <c r="V2525" t="s">
        <v>10</v>
      </c>
      <c r="W2525" s="4">
        <v>6720</v>
      </c>
      <c r="X2525" s="17">
        <f t="shared" si="79"/>
        <v>6720</v>
      </c>
      <c r="Y2525" t="s">
        <v>11</v>
      </c>
      <c r="Z2525" s="3">
        <v>1</v>
      </c>
      <c r="AA2525" s="3">
        <v>0</v>
      </c>
      <c r="AB2525" s="3">
        <v>0</v>
      </c>
      <c r="AC2525" s="3">
        <v>0</v>
      </c>
      <c r="AD2525" s="4">
        <v>0</v>
      </c>
      <c r="AE2525" s="3">
        <v>0</v>
      </c>
      <c r="AF2525" s="4">
        <v>0</v>
      </c>
      <c r="AG2525" s="3">
        <v>1</v>
      </c>
      <c r="AH2525" s="4">
        <v>0</v>
      </c>
      <c r="AI2525" s="4">
        <v>0</v>
      </c>
      <c r="AJ2525" s="4">
        <v>0</v>
      </c>
      <c r="AK2525" s="4">
        <v>0</v>
      </c>
      <c r="AL2525" t="s">
        <v>3707</v>
      </c>
      <c r="AM2525" t="s">
        <v>13</v>
      </c>
    </row>
    <row r="2526" spans="1:39" x14ac:dyDescent="0.25">
      <c r="A2526" t="s">
        <v>2159</v>
      </c>
      <c r="B2526" t="s">
        <v>2160</v>
      </c>
      <c r="C2526" t="s">
        <v>3</v>
      </c>
      <c r="D2526" t="s">
        <v>2266</v>
      </c>
      <c r="E2526" t="str">
        <f>_xlfn.XLOOKUP(D2526,Planilha2!A:A,Planilha2!B:B)</f>
        <v>Arena Manut</v>
      </c>
      <c r="F2526" s="2">
        <v>45384</v>
      </c>
      <c r="G2526" t="s">
        <v>3479</v>
      </c>
      <c r="H2526" s="10" t="s">
        <v>5853</v>
      </c>
      <c r="I2526" t="s">
        <v>3708</v>
      </c>
      <c r="J2526" t="s">
        <v>3709</v>
      </c>
      <c r="K2526" t="s">
        <v>1146</v>
      </c>
      <c r="L2526" t="str">
        <f t="shared" si="78"/>
        <v>Material</v>
      </c>
      <c r="M2526" t="s">
        <v>0</v>
      </c>
      <c r="N2526" t="s">
        <v>0</v>
      </c>
      <c r="O2526" t="s">
        <v>2165</v>
      </c>
      <c r="P2526">
        <v>2118</v>
      </c>
      <c r="Q2526" t="str">
        <f>_xlfn.XLOOKUP(P2526,Planilha1!$A$2:$A$3,Planilha1!$B$2:$B$3)</f>
        <v>Arena</v>
      </c>
      <c r="R2526" t="s">
        <v>0</v>
      </c>
      <c r="S2526" s="3">
        <v>3</v>
      </c>
      <c r="T2526" t="s">
        <v>210</v>
      </c>
      <c r="U2526" s="3">
        <v>3</v>
      </c>
      <c r="V2526" t="s">
        <v>210</v>
      </c>
      <c r="W2526" s="4">
        <v>530</v>
      </c>
      <c r="X2526" s="17">
        <f t="shared" si="79"/>
        <v>1590</v>
      </c>
      <c r="Y2526" t="s">
        <v>11</v>
      </c>
      <c r="Z2526" s="3">
        <v>1</v>
      </c>
      <c r="AA2526" s="3">
        <v>0</v>
      </c>
      <c r="AB2526" s="3">
        <v>0</v>
      </c>
      <c r="AC2526" s="3">
        <v>0</v>
      </c>
      <c r="AD2526" s="4">
        <v>0</v>
      </c>
      <c r="AE2526" s="3">
        <v>0</v>
      </c>
      <c r="AF2526" s="4">
        <v>0</v>
      </c>
      <c r="AG2526" s="3">
        <v>1</v>
      </c>
      <c r="AH2526" s="4">
        <v>0</v>
      </c>
      <c r="AI2526" s="4">
        <v>0</v>
      </c>
      <c r="AJ2526" s="4">
        <v>0</v>
      </c>
      <c r="AK2526" s="4">
        <v>0</v>
      </c>
      <c r="AL2526" t="s">
        <v>3710</v>
      </c>
      <c r="AM2526" t="s">
        <v>13</v>
      </c>
    </row>
    <row r="2527" spans="1:39" x14ac:dyDescent="0.25">
      <c r="A2527" t="s">
        <v>2159</v>
      </c>
      <c r="B2527" t="s">
        <v>2160</v>
      </c>
      <c r="C2527" t="s">
        <v>3</v>
      </c>
      <c r="D2527" t="s">
        <v>2266</v>
      </c>
      <c r="E2527" t="str">
        <f>_xlfn.XLOOKUP(D2527,Planilha2!A:A,Planilha2!B:B)</f>
        <v>Arena Manut</v>
      </c>
      <c r="F2527" s="2">
        <v>45384</v>
      </c>
      <c r="G2527" t="s">
        <v>3711</v>
      </c>
      <c r="H2527" s="10" t="s">
        <v>5867</v>
      </c>
      <c r="I2527" t="s">
        <v>40</v>
      </c>
      <c r="J2527" t="s">
        <v>2267</v>
      </c>
      <c r="K2527" t="s">
        <v>8</v>
      </c>
      <c r="L2527" t="str">
        <f t="shared" si="78"/>
        <v>Serviço</v>
      </c>
      <c r="M2527" t="s">
        <v>0</v>
      </c>
      <c r="N2527" t="s">
        <v>0</v>
      </c>
      <c r="O2527" t="s">
        <v>2165</v>
      </c>
      <c r="P2527">
        <v>2118</v>
      </c>
      <c r="Q2527" t="str">
        <f>_xlfn.XLOOKUP(P2527,Planilha1!$A$2:$A$3,Planilha1!$B$2:$B$3)</f>
        <v>Arena</v>
      </c>
      <c r="R2527" t="s">
        <v>0</v>
      </c>
      <c r="S2527" s="3">
        <v>1</v>
      </c>
      <c r="T2527" t="s">
        <v>10</v>
      </c>
      <c r="U2527" s="3">
        <v>1</v>
      </c>
      <c r="V2527" t="s">
        <v>10</v>
      </c>
      <c r="W2527" s="4">
        <v>4900</v>
      </c>
      <c r="X2527" s="17">
        <f t="shared" si="79"/>
        <v>4900</v>
      </c>
      <c r="Y2527" t="s">
        <v>11</v>
      </c>
      <c r="Z2527" s="3">
        <v>1</v>
      </c>
      <c r="AA2527" s="3">
        <v>0</v>
      </c>
      <c r="AB2527" s="3">
        <v>0</v>
      </c>
      <c r="AC2527" s="3">
        <v>1</v>
      </c>
      <c r="AD2527" s="4">
        <v>0</v>
      </c>
      <c r="AE2527" s="3">
        <v>1</v>
      </c>
      <c r="AF2527" s="4">
        <v>4900</v>
      </c>
      <c r="AG2527" s="3">
        <v>1</v>
      </c>
      <c r="AH2527" s="4">
        <v>0</v>
      </c>
      <c r="AI2527" s="4">
        <v>0</v>
      </c>
      <c r="AJ2527" s="4">
        <v>0</v>
      </c>
      <c r="AK2527" s="4">
        <v>0</v>
      </c>
      <c r="AL2527" t="s">
        <v>3712</v>
      </c>
      <c r="AM2527" t="s">
        <v>13</v>
      </c>
    </row>
    <row r="2528" spans="1:39" x14ac:dyDescent="0.25">
      <c r="A2528" t="s">
        <v>2159</v>
      </c>
      <c r="B2528" t="s">
        <v>2160</v>
      </c>
      <c r="C2528" t="s">
        <v>3</v>
      </c>
      <c r="D2528" t="s">
        <v>2395</v>
      </c>
      <c r="E2528" t="str">
        <f>_xlfn.XLOOKUP(D2528,Planilha2!A:A,Planilha2!B:B)</f>
        <v>Arena Marketing</v>
      </c>
      <c r="F2528" s="2">
        <v>45384</v>
      </c>
      <c r="G2528" t="s">
        <v>2784</v>
      </c>
      <c r="H2528" s="10" t="s">
        <v>5807</v>
      </c>
      <c r="I2528" t="s">
        <v>2866</v>
      </c>
      <c r="J2528" t="s">
        <v>2867</v>
      </c>
      <c r="K2528" t="s">
        <v>8</v>
      </c>
      <c r="L2528" t="str">
        <f t="shared" si="78"/>
        <v>Serviço</v>
      </c>
      <c r="M2528" t="s">
        <v>0</v>
      </c>
      <c r="N2528" t="s">
        <v>0</v>
      </c>
      <c r="O2528" t="s">
        <v>2165</v>
      </c>
      <c r="P2528">
        <v>2118</v>
      </c>
      <c r="Q2528" t="str">
        <f>_xlfn.XLOOKUP(P2528,Planilha1!$A$2:$A$3,Planilha1!$B$2:$B$3)</f>
        <v>Arena</v>
      </c>
      <c r="R2528" t="s">
        <v>0</v>
      </c>
      <c r="S2528" s="3">
        <v>1</v>
      </c>
      <c r="T2528" t="s">
        <v>210</v>
      </c>
      <c r="U2528" s="3">
        <v>1</v>
      </c>
      <c r="V2528" t="s">
        <v>210</v>
      </c>
      <c r="W2528" s="4">
        <v>104500</v>
      </c>
      <c r="X2528" s="17">
        <f t="shared" si="79"/>
        <v>104500</v>
      </c>
      <c r="Y2528" t="s">
        <v>11</v>
      </c>
      <c r="Z2528" s="3">
        <v>1</v>
      </c>
      <c r="AA2528" s="3">
        <v>0</v>
      </c>
      <c r="AB2528" s="3">
        <v>0</v>
      </c>
      <c r="AC2528" s="3">
        <v>0</v>
      </c>
      <c r="AD2528" s="4">
        <v>0</v>
      </c>
      <c r="AE2528" s="3">
        <v>0</v>
      </c>
      <c r="AF2528" s="4">
        <v>0</v>
      </c>
      <c r="AG2528" s="3">
        <v>1</v>
      </c>
      <c r="AH2528" s="4">
        <v>0</v>
      </c>
      <c r="AI2528" s="4">
        <v>0</v>
      </c>
      <c r="AJ2528" s="4">
        <v>0</v>
      </c>
      <c r="AK2528" s="4">
        <v>0</v>
      </c>
      <c r="AL2528" t="s">
        <v>3713</v>
      </c>
      <c r="AM2528" t="s">
        <v>13</v>
      </c>
    </row>
    <row r="2529" spans="1:39" x14ac:dyDescent="0.25">
      <c r="A2529" t="s">
        <v>2178</v>
      </c>
      <c r="B2529" t="s">
        <v>2160</v>
      </c>
      <c r="C2529" t="s">
        <v>3</v>
      </c>
      <c r="D2529" t="s">
        <v>2395</v>
      </c>
      <c r="E2529" t="str">
        <f>_xlfn.XLOOKUP(D2529,Planilha2!A:A,Planilha2!B:B)</f>
        <v>Arena Marketing</v>
      </c>
      <c r="F2529" s="2">
        <v>45384</v>
      </c>
      <c r="G2529" t="s">
        <v>2784</v>
      </c>
      <c r="H2529" s="10" t="s">
        <v>5807</v>
      </c>
      <c r="I2529" t="s">
        <v>2866</v>
      </c>
      <c r="J2529" t="s">
        <v>2867</v>
      </c>
      <c r="K2529" t="s">
        <v>8</v>
      </c>
      <c r="L2529" t="str">
        <f t="shared" si="78"/>
        <v>Serviço</v>
      </c>
      <c r="M2529" t="s">
        <v>0</v>
      </c>
      <c r="N2529" t="s">
        <v>0</v>
      </c>
      <c r="O2529" t="s">
        <v>2165</v>
      </c>
      <c r="P2529">
        <v>2118</v>
      </c>
      <c r="Q2529" t="str">
        <f>_xlfn.XLOOKUP(P2529,Planilha1!$A$2:$A$3,Planilha1!$B$2:$B$3)</f>
        <v>Arena</v>
      </c>
      <c r="R2529" t="s">
        <v>0</v>
      </c>
      <c r="S2529" s="3">
        <v>1</v>
      </c>
      <c r="T2529" t="s">
        <v>210</v>
      </c>
      <c r="U2529" s="3">
        <v>1</v>
      </c>
      <c r="V2529" t="s">
        <v>210</v>
      </c>
      <c r="W2529" s="4">
        <v>43050</v>
      </c>
      <c r="X2529" s="17">
        <f t="shared" si="79"/>
        <v>43050</v>
      </c>
      <c r="Y2529" t="s">
        <v>11</v>
      </c>
      <c r="Z2529" s="3">
        <v>1</v>
      </c>
      <c r="AA2529" s="3">
        <v>0</v>
      </c>
      <c r="AB2529" s="3">
        <v>0</v>
      </c>
      <c r="AC2529" s="3">
        <v>0</v>
      </c>
      <c r="AD2529" s="4">
        <v>0</v>
      </c>
      <c r="AE2529" s="3">
        <v>0</v>
      </c>
      <c r="AF2529" s="4">
        <v>0</v>
      </c>
      <c r="AG2529" s="3">
        <v>1</v>
      </c>
      <c r="AH2529" s="4">
        <v>0</v>
      </c>
      <c r="AI2529" s="4">
        <v>0</v>
      </c>
      <c r="AJ2529" s="4">
        <v>0</v>
      </c>
      <c r="AK2529" s="4">
        <v>0</v>
      </c>
      <c r="AL2529" t="s">
        <v>3713</v>
      </c>
      <c r="AM2529" t="s">
        <v>13</v>
      </c>
    </row>
    <row r="2530" spans="1:39" x14ac:dyDescent="0.25">
      <c r="A2530" t="s">
        <v>2159</v>
      </c>
      <c r="B2530" t="s">
        <v>2160</v>
      </c>
      <c r="C2530" t="s">
        <v>3</v>
      </c>
      <c r="D2530" t="s">
        <v>2197</v>
      </c>
      <c r="E2530" t="str">
        <f>_xlfn.XLOOKUP(D2530,Planilha2!A:A,Planilha2!B:B)</f>
        <v>CC Segurança</v>
      </c>
      <c r="F2530" s="2">
        <v>45384</v>
      </c>
      <c r="G2530" t="s">
        <v>3714</v>
      </c>
      <c r="H2530" s="10" t="s">
        <v>5868</v>
      </c>
      <c r="I2530" t="s">
        <v>3715</v>
      </c>
      <c r="J2530" t="s">
        <v>3716</v>
      </c>
      <c r="K2530" t="s">
        <v>2603</v>
      </c>
      <c r="L2530" t="str">
        <f t="shared" si="78"/>
        <v>Material</v>
      </c>
      <c r="M2530" t="s">
        <v>0</v>
      </c>
      <c r="N2530" t="s">
        <v>0</v>
      </c>
      <c r="O2530" t="s">
        <v>2165</v>
      </c>
      <c r="P2530">
        <v>1118</v>
      </c>
      <c r="Q2530" t="str">
        <f>_xlfn.XLOOKUP(P2530,Planilha1!$A$2:$A$3,Planilha1!$B$2:$B$3)</f>
        <v>Riocentro</v>
      </c>
      <c r="R2530" t="s">
        <v>0</v>
      </c>
      <c r="S2530" s="3">
        <v>50</v>
      </c>
      <c r="T2530" t="s">
        <v>210</v>
      </c>
      <c r="U2530" s="3">
        <v>50</v>
      </c>
      <c r="V2530" t="s">
        <v>210</v>
      </c>
      <c r="W2530" s="4">
        <v>97.8</v>
      </c>
      <c r="X2530" s="17">
        <f t="shared" si="79"/>
        <v>4890</v>
      </c>
      <c r="Y2530" t="s">
        <v>11</v>
      </c>
      <c r="Z2530" s="3">
        <v>1</v>
      </c>
      <c r="AA2530" s="3">
        <v>0</v>
      </c>
      <c r="AB2530" s="3">
        <v>0</v>
      </c>
      <c r="AC2530" s="3">
        <v>0</v>
      </c>
      <c r="AD2530" s="4">
        <v>0</v>
      </c>
      <c r="AE2530" s="3">
        <v>0</v>
      </c>
      <c r="AF2530" s="4">
        <v>0</v>
      </c>
      <c r="AG2530" s="3">
        <v>1</v>
      </c>
      <c r="AH2530" s="4">
        <v>0</v>
      </c>
      <c r="AI2530" s="4">
        <v>0</v>
      </c>
      <c r="AJ2530" s="4">
        <v>0</v>
      </c>
      <c r="AK2530" s="4">
        <v>0</v>
      </c>
      <c r="AL2530" t="s">
        <v>3717</v>
      </c>
      <c r="AM2530" t="s">
        <v>13</v>
      </c>
    </row>
    <row r="2531" spans="1:39" x14ac:dyDescent="0.25">
      <c r="A2531" t="s">
        <v>2178</v>
      </c>
      <c r="B2531" t="s">
        <v>2160</v>
      </c>
      <c r="C2531" t="s">
        <v>3</v>
      </c>
      <c r="D2531" t="s">
        <v>2197</v>
      </c>
      <c r="E2531" t="str">
        <f>_xlfn.XLOOKUP(D2531,Planilha2!A:A,Planilha2!B:B)</f>
        <v>CC Segurança</v>
      </c>
      <c r="F2531" s="2">
        <v>45384</v>
      </c>
      <c r="G2531" t="s">
        <v>3714</v>
      </c>
      <c r="H2531" s="10" t="s">
        <v>5868</v>
      </c>
      <c r="I2531" t="s">
        <v>3718</v>
      </c>
      <c r="J2531" t="s">
        <v>3719</v>
      </c>
      <c r="K2531" t="s">
        <v>2603</v>
      </c>
      <c r="L2531" t="str">
        <f t="shared" si="78"/>
        <v>Material</v>
      </c>
      <c r="M2531" t="s">
        <v>0</v>
      </c>
      <c r="N2531" t="s">
        <v>0</v>
      </c>
      <c r="O2531" t="s">
        <v>2165</v>
      </c>
      <c r="P2531">
        <v>1118</v>
      </c>
      <c r="Q2531" t="str">
        <f>_xlfn.XLOOKUP(P2531,Planilha1!$A$2:$A$3,Planilha1!$B$2:$B$3)</f>
        <v>Riocentro</v>
      </c>
      <c r="R2531" t="s">
        <v>0</v>
      </c>
      <c r="S2531" s="3">
        <v>50</v>
      </c>
      <c r="T2531" t="s">
        <v>210</v>
      </c>
      <c r="U2531" s="3">
        <v>50</v>
      </c>
      <c r="V2531" t="s">
        <v>210</v>
      </c>
      <c r="W2531" s="4">
        <v>19.899999999999999</v>
      </c>
      <c r="X2531" s="17">
        <f t="shared" si="79"/>
        <v>994.99999999999989</v>
      </c>
      <c r="Y2531" t="s">
        <v>11</v>
      </c>
      <c r="Z2531" s="3">
        <v>1</v>
      </c>
      <c r="AA2531" s="3">
        <v>0</v>
      </c>
      <c r="AB2531" s="3">
        <v>0</v>
      </c>
      <c r="AC2531" s="3">
        <v>0</v>
      </c>
      <c r="AD2531" s="4">
        <v>0</v>
      </c>
      <c r="AE2531" s="3">
        <v>0</v>
      </c>
      <c r="AF2531" s="4">
        <v>0</v>
      </c>
      <c r="AG2531" s="3">
        <v>1</v>
      </c>
      <c r="AH2531" s="4">
        <v>0</v>
      </c>
      <c r="AI2531" s="4">
        <v>0</v>
      </c>
      <c r="AJ2531" s="4">
        <v>0</v>
      </c>
      <c r="AK2531" s="4">
        <v>0</v>
      </c>
      <c r="AL2531" t="s">
        <v>3717</v>
      </c>
      <c r="AM2531" t="s">
        <v>13</v>
      </c>
    </row>
    <row r="2532" spans="1:39" x14ac:dyDescent="0.25">
      <c r="A2532" t="s">
        <v>2159</v>
      </c>
      <c r="B2532" t="s">
        <v>2160</v>
      </c>
      <c r="C2532" t="s">
        <v>3</v>
      </c>
      <c r="D2532" t="s">
        <v>2161</v>
      </c>
      <c r="E2532" t="str">
        <f>_xlfn.XLOOKUP(D2532,Planilha2!A:A,Planilha2!B:B)</f>
        <v>CC Manutençao</v>
      </c>
      <c r="F2532" s="2">
        <v>45384</v>
      </c>
      <c r="G2532" t="s">
        <v>3720</v>
      </c>
      <c r="H2532" s="10" t="s">
        <v>5869</v>
      </c>
      <c r="I2532" t="s">
        <v>3721</v>
      </c>
      <c r="J2532" t="s">
        <v>3722</v>
      </c>
      <c r="K2532" t="s">
        <v>1146</v>
      </c>
      <c r="L2532" t="str">
        <f t="shared" si="78"/>
        <v>Material</v>
      </c>
      <c r="M2532" t="s">
        <v>0</v>
      </c>
      <c r="N2532" t="s">
        <v>0</v>
      </c>
      <c r="O2532" t="s">
        <v>2165</v>
      </c>
      <c r="P2532">
        <v>1118</v>
      </c>
      <c r="Q2532" t="str">
        <f>_xlfn.XLOOKUP(P2532,Planilha1!$A$2:$A$3,Planilha1!$B$2:$B$3)</f>
        <v>Riocentro</v>
      </c>
      <c r="R2532" t="s">
        <v>2297</v>
      </c>
      <c r="S2532" s="3">
        <v>10</v>
      </c>
      <c r="T2532" t="s">
        <v>210</v>
      </c>
      <c r="U2532" s="3">
        <v>10</v>
      </c>
      <c r="V2532" t="s">
        <v>210</v>
      </c>
      <c r="W2532" s="4">
        <v>490</v>
      </c>
      <c r="X2532" s="17">
        <f t="shared" si="79"/>
        <v>4900</v>
      </c>
      <c r="Y2532" t="s">
        <v>11</v>
      </c>
      <c r="Z2532" s="3">
        <v>1</v>
      </c>
      <c r="AA2532" s="3">
        <v>0</v>
      </c>
      <c r="AB2532" s="3">
        <v>0</v>
      </c>
      <c r="AC2532" s="3">
        <v>0</v>
      </c>
      <c r="AD2532" s="4">
        <v>0</v>
      </c>
      <c r="AE2532" s="3">
        <v>0</v>
      </c>
      <c r="AF2532" s="4">
        <v>0</v>
      </c>
      <c r="AG2532" s="3">
        <v>1</v>
      </c>
      <c r="AH2532" s="4">
        <v>0</v>
      </c>
      <c r="AI2532" s="4">
        <v>0</v>
      </c>
      <c r="AJ2532" s="4">
        <v>0</v>
      </c>
      <c r="AK2532" s="4">
        <v>0</v>
      </c>
      <c r="AL2532" t="s">
        <v>3723</v>
      </c>
      <c r="AM2532" t="s">
        <v>13</v>
      </c>
    </row>
    <row r="2533" spans="1:39" x14ac:dyDescent="0.25">
      <c r="A2533" t="s">
        <v>2178</v>
      </c>
      <c r="B2533" t="s">
        <v>2160</v>
      </c>
      <c r="C2533" t="s">
        <v>3</v>
      </c>
      <c r="D2533" t="s">
        <v>2161</v>
      </c>
      <c r="E2533" t="str">
        <f>_xlfn.XLOOKUP(D2533,Planilha2!A:A,Planilha2!B:B)</f>
        <v>CC Manutençao</v>
      </c>
      <c r="F2533" s="2">
        <v>45384</v>
      </c>
      <c r="G2533" t="s">
        <v>3720</v>
      </c>
      <c r="H2533" s="10" t="s">
        <v>5869</v>
      </c>
      <c r="I2533" t="s">
        <v>3724</v>
      </c>
      <c r="J2533" t="s">
        <v>3725</v>
      </c>
      <c r="K2533" t="s">
        <v>1146</v>
      </c>
      <c r="L2533" t="str">
        <f t="shared" si="78"/>
        <v>Material</v>
      </c>
      <c r="M2533" t="s">
        <v>0</v>
      </c>
      <c r="N2533" t="s">
        <v>0</v>
      </c>
      <c r="O2533" t="s">
        <v>2165</v>
      </c>
      <c r="P2533">
        <v>1118</v>
      </c>
      <c r="Q2533" t="str">
        <f>_xlfn.XLOOKUP(P2533,Planilha1!$A$2:$A$3,Planilha1!$B$2:$B$3)</f>
        <v>Riocentro</v>
      </c>
      <c r="R2533" t="s">
        <v>2297</v>
      </c>
      <c r="S2533" s="3">
        <v>10</v>
      </c>
      <c r="T2533" t="s">
        <v>210</v>
      </c>
      <c r="U2533" s="3">
        <v>10</v>
      </c>
      <c r="V2533" t="s">
        <v>210</v>
      </c>
      <c r="W2533" s="4">
        <v>195</v>
      </c>
      <c r="X2533" s="17">
        <f t="shared" si="79"/>
        <v>1950</v>
      </c>
      <c r="Y2533" t="s">
        <v>11</v>
      </c>
      <c r="Z2533" s="3">
        <v>1</v>
      </c>
      <c r="AA2533" s="3">
        <v>0</v>
      </c>
      <c r="AB2533" s="3">
        <v>0</v>
      </c>
      <c r="AC2533" s="3">
        <v>0</v>
      </c>
      <c r="AD2533" s="4">
        <v>0</v>
      </c>
      <c r="AE2533" s="3">
        <v>0</v>
      </c>
      <c r="AF2533" s="4">
        <v>0</v>
      </c>
      <c r="AG2533" s="3">
        <v>1</v>
      </c>
      <c r="AH2533" s="4">
        <v>0</v>
      </c>
      <c r="AI2533" s="4">
        <v>0</v>
      </c>
      <c r="AJ2533" s="4">
        <v>0</v>
      </c>
      <c r="AK2533" s="4">
        <v>0</v>
      </c>
      <c r="AL2533" t="s">
        <v>3723</v>
      </c>
      <c r="AM2533" t="s">
        <v>13</v>
      </c>
    </row>
    <row r="2534" spans="1:39" x14ac:dyDescent="0.25">
      <c r="A2534" t="s">
        <v>2159</v>
      </c>
      <c r="B2534" t="s">
        <v>2160</v>
      </c>
      <c r="C2534" t="s">
        <v>3</v>
      </c>
      <c r="D2534" t="s">
        <v>2161</v>
      </c>
      <c r="E2534" t="str">
        <f>_xlfn.XLOOKUP(D2534,Planilha2!A:A,Planilha2!B:B)</f>
        <v>CC Manutençao</v>
      </c>
      <c r="F2534" s="2">
        <v>45385</v>
      </c>
      <c r="G2534" t="s">
        <v>5</v>
      </c>
      <c r="H2534" s="10" t="s">
        <v>5589</v>
      </c>
      <c r="I2534" t="s">
        <v>3483</v>
      </c>
      <c r="J2534" t="s">
        <v>3484</v>
      </c>
      <c r="K2534" t="s">
        <v>8</v>
      </c>
      <c r="L2534" t="str">
        <f t="shared" si="78"/>
        <v>Serviço</v>
      </c>
      <c r="M2534" t="s">
        <v>0</v>
      </c>
      <c r="N2534" t="s">
        <v>0</v>
      </c>
      <c r="O2534" t="s">
        <v>2165</v>
      </c>
      <c r="P2534">
        <v>1118</v>
      </c>
      <c r="Q2534" t="str">
        <f>_xlfn.XLOOKUP(P2534,Planilha1!$A$2:$A$3,Planilha1!$B$2:$B$3)</f>
        <v>Riocentro</v>
      </c>
      <c r="R2534" t="s">
        <v>0</v>
      </c>
      <c r="S2534" s="3">
        <v>4</v>
      </c>
      <c r="T2534" t="s">
        <v>10</v>
      </c>
      <c r="U2534" s="3">
        <v>4</v>
      </c>
      <c r="V2534" t="s">
        <v>10</v>
      </c>
      <c r="W2534" s="4">
        <v>190</v>
      </c>
      <c r="X2534" s="17">
        <f t="shared" si="79"/>
        <v>760</v>
      </c>
      <c r="Y2534" t="s">
        <v>11</v>
      </c>
      <c r="Z2534" s="3">
        <v>1</v>
      </c>
      <c r="AA2534" s="3">
        <v>0</v>
      </c>
      <c r="AB2534" s="3">
        <v>0</v>
      </c>
      <c r="AC2534" s="3">
        <v>0</v>
      </c>
      <c r="AD2534" s="4">
        <v>0</v>
      </c>
      <c r="AE2534" s="3">
        <v>0</v>
      </c>
      <c r="AF2534" s="4">
        <v>0</v>
      </c>
      <c r="AG2534" s="3">
        <v>1</v>
      </c>
      <c r="AH2534" s="4">
        <v>0</v>
      </c>
      <c r="AI2534" s="4">
        <v>0</v>
      </c>
      <c r="AJ2534" s="4">
        <v>0</v>
      </c>
      <c r="AK2534" s="4">
        <v>0</v>
      </c>
      <c r="AL2534" t="s">
        <v>3726</v>
      </c>
      <c r="AM2534" t="s">
        <v>13</v>
      </c>
    </row>
    <row r="2535" spans="1:39" x14ac:dyDescent="0.25">
      <c r="A2535" t="s">
        <v>2159</v>
      </c>
      <c r="B2535" t="s">
        <v>2160</v>
      </c>
      <c r="C2535" t="s">
        <v>3</v>
      </c>
      <c r="D2535" t="s">
        <v>2167</v>
      </c>
      <c r="E2535" t="str">
        <f>_xlfn.XLOOKUP(D2535,Planilha2!A:A,Planilha2!B:B)</f>
        <v>Arena Adm.</v>
      </c>
      <c r="F2535" s="2">
        <v>45385</v>
      </c>
      <c r="G2535" t="s">
        <v>2223</v>
      </c>
      <c r="H2535" s="10" t="s">
        <v>5733</v>
      </c>
      <c r="I2535" t="s">
        <v>2569</v>
      </c>
      <c r="J2535" t="s">
        <v>2570</v>
      </c>
      <c r="K2535" t="s">
        <v>8</v>
      </c>
      <c r="L2535" t="str">
        <f t="shared" si="78"/>
        <v>Serviço</v>
      </c>
      <c r="M2535" t="s">
        <v>0</v>
      </c>
      <c r="N2535" t="s">
        <v>0</v>
      </c>
      <c r="O2535" t="s">
        <v>2165</v>
      </c>
      <c r="P2535">
        <v>2118</v>
      </c>
      <c r="Q2535" t="str">
        <f>_xlfn.XLOOKUP(P2535,Planilha1!$A$2:$A$3,Planilha1!$B$2:$B$3)</f>
        <v>Arena</v>
      </c>
      <c r="R2535" t="s">
        <v>0</v>
      </c>
      <c r="S2535" s="3">
        <v>1</v>
      </c>
      <c r="T2535" t="s">
        <v>10</v>
      </c>
      <c r="U2535" s="3">
        <v>1</v>
      </c>
      <c r="V2535" t="s">
        <v>10</v>
      </c>
      <c r="W2535" s="4">
        <v>1733.65</v>
      </c>
      <c r="X2535" s="17">
        <f t="shared" si="79"/>
        <v>1733.65</v>
      </c>
      <c r="Y2535" t="s">
        <v>11</v>
      </c>
      <c r="Z2535" s="3">
        <v>1</v>
      </c>
      <c r="AA2535" s="3">
        <v>0</v>
      </c>
      <c r="AB2535" s="3">
        <v>0</v>
      </c>
      <c r="AC2535" s="3">
        <v>0</v>
      </c>
      <c r="AD2535" s="4">
        <v>0</v>
      </c>
      <c r="AE2535" s="3">
        <v>0</v>
      </c>
      <c r="AF2535" s="4">
        <v>0</v>
      </c>
      <c r="AG2535" s="3">
        <v>1</v>
      </c>
      <c r="AH2535" s="4">
        <v>0</v>
      </c>
      <c r="AI2535" s="4">
        <v>0</v>
      </c>
      <c r="AJ2535" s="4">
        <v>0</v>
      </c>
      <c r="AK2535" s="4">
        <v>0</v>
      </c>
      <c r="AL2535" t="s">
        <v>3727</v>
      </c>
      <c r="AM2535" t="s">
        <v>13</v>
      </c>
    </row>
    <row r="2536" spans="1:39" x14ac:dyDescent="0.25">
      <c r="A2536" t="s">
        <v>2159</v>
      </c>
      <c r="B2536" t="s">
        <v>2160</v>
      </c>
      <c r="C2536" t="s">
        <v>3</v>
      </c>
      <c r="D2536" t="s">
        <v>2218</v>
      </c>
      <c r="E2536" t="str">
        <f>_xlfn.XLOOKUP(D2536,Planilha2!A:A,Planilha2!B:B)</f>
        <v>CC Adm.</v>
      </c>
      <c r="F2536" s="2">
        <v>45385</v>
      </c>
      <c r="G2536" t="s">
        <v>2223</v>
      </c>
      <c r="H2536" s="10" t="s">
        <v>5733</v>
      </c>
      <c r="I2536" t="s">
        <v>2569</v>
      </c>
      <c r="J2536" t="s">
        <v>2570</v>
      </c>
      <c r="K2536" t="s">
        <v>8</v>
      </c>
      <c r="L2536" t="str">
        <f t="shared" si="78"/>
        <v>Serviço</v>
      </c>
      <c r="M2536" t="s">
        <v>0</v>
      </c>
      <c r="N2536" t="s">
        <v>0</v>
      </c>
      <c r="O2536" t="s">
        <v>2165</v>
      </c>
      <c r="P2536">
        <v>1118</v>
      </c>
      <c r="Q2536" t="str">
        <f>_xlfn.XLOOKUP(P2536,Planilha1!$A$2:$A$3,Planilha1!$B$2:$B$3)</f>
        <v>Riocentro</v>
      </c>
      <c r="R2536" t="s">
        <v>0</v>
      </c>
      <c r="S2536" s="3">
        <v>1</v>
      </c>
      <c r="T2536" t="s">
        <v>10</v>
      </c>
      <c r="U2536" s="3">
        <v>1</v>
      </c>
      <c r="V2536" t="s">
        <v>10</v>
      </c>
      <c r="W2536" s="4">
        <v>2452.83</v>
      </c>
      <c r="X2536" s="17">
        <f t="shared" si="79"/>
        <v>2452.83</v>
      </c>
      <c r="Y2536" t="s">
        <v>11</v>
      </c>
      <c r="Z2536" s="3">
        <v>1</v>
      </c>
      <c r="AA2536" s="3">
        <v>0</v>
      </c>
      <c r="AB2536" s="3">
        <v>0</v>
      </c>
      <c r="AC2536" s="3">
        <v>0</v>
      </c>
      <c r="AD2536" s="4">
        <v>0</v>
      </c>
      <c r="AE2536" s="3">
        <v>0</v>
      </c>
      <c r="AF2536" s="4">
        <v>0</v>
      </c>
      <c r="AG2536" s="3">
        <v>1</v>
      </c>
      <c r="AH2536" s="4">
        <v>0</v>
      </c>
      <c r="AI2536" s="4">
        <v>0</v>
      </c>
      <c r="AJ2536" s="4">
        <v>0</v>
      </c>
      <c r="AK2536" s="4">
        <v>0</v>
      </c>
      <c r="AL2536" t="s">
        <v>3728</v>
      </c>
      <c r="AM2536" t="s">
        <v>13</v>
      </c>
    </row>
    <row r="2537" spans="1:39" x14ac:dyDescent="0.25">
      <c r="A2537" t="s">
        <v>2178</v>
      </c>
      <c r="B2537" t="s">
        <v>2160</v>
      </c>
      <c r="C2537" t="s">
        <v>3</v>
      </c>
      <c r="D2537" t="s">
        <v>2218</v>
      </c>
      <c r="E2537" t="str">
        <f>_xlfn.XLOOKUP(D2537,Planilha2!A:A,Planilha2!B:B)</f>
        <v>CC Adm.</v>
      </c>
      <c r="F2537" s="2">
        <v>45385</v>
      </c>
      <c r="G2537" t="s">
        <v>2223</v>
      </c>
      <c r="H2537" s="10" t="s">
        <v>5733</v>
      </c>
      <c r="I2537" t="s">
        <v>2569</v>
      </c>
      <c r="J2537" t="s">
        <v>2570</v>
      </c>
      <c r="K2537" t="s">
        <v>8</v>
      </c>
      <c r="L2537" t="str">
        <f t="shared" si="78"/>
        <v>Serviço</v>
      </c>
      <c r="M2537" t="s">
        <v>0</v>
      </c>
      <c r="N2537" t="s">
        <v>0</v>
      </c>
      <c r="O2537" t="s">
        <v>2165</v>
      </c>
      <c r="P2537">
        <v>1118</v>
      </c>
      <c r="Q2537" t="str">
        <f>_xlfn.XLOOKUP(P2537,Planilha1!$A$2:$A$3,Planilha1!$B$2:$B$3)</f>
        <v>Riocentro</v>
      </c>
      <c r="R2537" t="s">
        <v>0</v>
      </c>
      <c r="S2537" s="3">
        <v>1</v>
      </c>
      <c r="T2537" t="s">
        <v>10</v>
      </c>
      <c r="U2537" s="3">
        <v>1</v>
      </c>
      <c r="V2537" t="s">
        <v>10</v>
      </c>
      <c r="W2537" s="4">
        <v>2594.25</v>
      </c>
      <c r="X2537" s="17">
        <f t="shared" si="79"/>
        <v>2594.25</v>
      </c>
      <c r="Y2537" t="s">
        <v>11</v>
      </c>
      <c r="Z2537" s="3">
        <v>1</v>
      </c>
      <c r="AA2537" s="3">
        <v>0</v>
      </c>
      <c r="AB2537" s="3">
        <v>0</v>
      </c>
      <c r="AC2537" s="3">
        <v>0</v>
      </c>
      <c r="AD2537" s="4">
        <v>0</v>
      </c>
      <c r="AE2537" s="3">
        <v>0</v>
      </c>
      <c r="AF2537" s="4">
        <v>0</v>
      </c>
      <c r="AG2537" s="3">
        <v>1</v>
      </c>
      <c r="AH2537" s="4">
        <v>0</v>
      </c>
      <c r="AI2537" s="4">
        <v>0</v>
      </c>
      <c r="AJ2537" s="4">
        <v>0</v>
      </c>
      <c r="AK2537" s="4">
        <v>0</v>
      </c>
      <c r="AL2537" t="s">
        <v>3728</v>
      </c>
      <c r="AM2537" t="s">
        <v>13</v>
      </c>
    </row>
    <row r="2538" spans="1:39" x14ac:dyDescent="0.25">
      <c r="A2538" t="s">
        <v>2182</v>
      </c>
      <c r="B2538" t="s">
        <v>2160</v>
      </c>
      <c r="C2538" t="s">
        <v>3</v>
      </c>
      <c r="D2538" t="s">
        <v>2218</v>
      </c>
      <c r="E2538" t="str">
        <f>_xlfn.XLOOKUP(D2538,Planilha2!A:A,Planilha2!B:B)</f>
        <v>CC Adm.</v>
      </c>
      <c r="F2538" s="2">
        <v>45385</v>
      </c>
      <c r="G2538" t="s">
        <v>2223</v>
      </c>
      <c r="H2538" s="10" t="s">
        <v>5733</v>
      </c>
      <c r="I2538" t="s">
        <v>2569</v>
      </c>
      <c r="J2538" t="s">
        <v>2570</v>
      </c>
      <c r="K2538" t="s">
        <v>8</v>
      </c>
      <c r="L2538" t="str">
        <f t="shared" si="78"/>
        <v>Serviço</v>
      </c>
      <c r="M2538" t="s">
        <v>0</v>
      </c>
      <c r="N2538" t="s">
        <v>0</v>
      </c>
      <c r="O2538" t="s">
        <v>2165</v>
      </c>
      <c r="P2538">
        <v>1118</v>
      </c>
      <c r="Q2538" t="str">
        <f>_xlfn.XLOOKUP(P2538,Planilha1!$A$2:$A$3,Planilha1!$B$2:$B$3)</f>
        <v>Riocentro</v>
      </c>
      <c r="R2538" t="s">
        <v>0</v>
      </c>
      <c r="S2538" s="3">
        <v>1</v>
      </c>
      <c r="T2538" t="s">
        <v>10</v>
      </c>
      <c r="U2538" s="3">
        <v>1</v>
      </c>
      <c r="V2538" t="s">
        <v>10</v>
      </c>
      <c r="W2538" s="4">
        <v>1465.37</v>
      </c>
      <c r="X2538" s="17">
        <f t="shared" si="79"/>
        <v>1465.37</v>
      </c>
      <c r="Y2538" t="s">
        <v>11</v>
      </c>
      <c r="Z2538" s="3">
        <v>1</v>
      </c>
      <c r="AA2538" s="3">
        <v>0</v>
      </c>
      <c r="AB2538" s="3">
        <v>0</v>
      </c>
      <c r="AC2538" s="3">
        <v>0</v>
      </c>
      <c r="AD2538" s="4">
        <v>0</v>
      </c>
      <c r="AE2538" s="3">
        <v>0</v>
      </c>
      <c r="AF2538" s="4">
        <v>0</v>
      </c>
      <c r="AG2538" s="3">
        <v>1</v>
      </c>
      <c r="AH2538" s="4">
        <v>0</v>
      </c>
      <c r="AI2538" s="4">
        <v>0</v>
      </c>
      <c r="AJ2538" s="4">
        <v>0</v>
      </c>
      <c r="AK2538" s="4">
        <v>0</v>
      </c>
      <c r="AL2538" t="s">
        <v>3728</v>
      </c>
      <c r="AM2538" t="s">
        <v>13</v>
      </c>
    </row>
    <row r="2539" spans="1:39" x14ac:dyDescent="0.25">
      <c r="A2539" t="s">
        <v>2159</v>
      </c>
      <c r="B2539" t="s">
        <v>2160</v>
      </c>
      <c r="C2539" t="s">
        <v>3</v>
      </c>
      <c r="D2539" t="s">
        <v>2251</v>
      </c>
      <c r="E2539" t="str">
        <f>_xlfn.XLOOKUP(D2539,Planilha2!A:A,Planilha2!B:B)</f>
        <v>CC Juridíco</v>
      </c>
      <c r="F2539" s="2">
        <v>45385</v>
      </c>
      <c r="G2539" t="s">
        <v>3512</v>
      </c>
      <c r="H2539" s="10" t="s">
        <v>5854</v>
      </c>
      <c r="I2539" t="s">
        <v>3513</v>
      </c>
      <c r="J2539" t="s">
        <v>3514</v>
      </c>
      <c r="K2539" t="s">
        <v>1209</v>
      </c>
      <c r="L2539" t="str">
        <f t="shared" si="78"/>
        <v>Serviço</v>
      </c>
      <c r="M2539" t="s">
        <v>0</v>
      </c>
      <c r="N2539" t="s">
        <v>0</v>
      </c>
      <c r="O2539" t="s">
        <v>2165</v>
      </c>
      <c r="P2539">
        <v>1118</v>
      </c>
      <c r="Q2539" t="str">
        <f>_xlfn.XLOOKUP(P2539,Planilha1!$A$2:$A$3,Planilha1!$B$2:$B$3)</f>
        <v>Riocentro</v>
      </c>
      <c r="R2539" t="s">
        <v>0</v>
      </c>
      <c r="S2539" s="3">
        <v>1</v>
      </c>
      <c r="T2539" t="s">
        <v>10</v>
      </c>
      <c r="U2539" s="3">
        <v>1</v>
      </c>
      <c r="V2539" t="s">
        <v>10</v>
      </c>
      <c r="W2539" s="4">
        <v>2890</v>
      </c>
      <c r="X2539" s="17">
        <f t="shared" si="79"/>
        <v>2890</v>
      </c>
      <c r="Y2539" t="s">
        <v>11</v>
      </c>
      <c r="Z2539" s="3">
        <v>1</v>
      </c>
      <c r="AA2539" s="3">
        <v>0</v>
      </c>
      <c r="AB2539" s="3">
        <v>0</v>
      </c>
      <c r="AC2539" s="3">
        <v>0</v>
      </c>
      <c r="AD2539" s="4">
        <v>0</v>
      </c>
      <c r="AE2539" s="3">
        <v>0</v>
      </c>
      <c r="AF2539" s="4">
        <v>0</v>
      </c>
      <c r="AG2539" s="3">
        <v>1</v>
      </c>
      <c r="AH2539" s="4">
        <v>0</v>
      </c>
      <c r="AI2539" s="4">
        <v>0</v>
      </c>
      <c r="AJ2539" s="4">
        <v>0</v>
      </c>
      <c r="AK2539" s="4">
        <v>0</v>
      </c>
      <c r="AL2539" t="s">
        <v>3729</v>
      </c>
      <c r="AM2539" t="s">
        <v>13</v>
      </c>
    </row>
    <row r="2540" spans="1:39" x14ac:dyDescent="0.25">
      <c r="A2540" t="s">
        <v>2159</v>
      </c>
      <c r="B2540" t="s">
        <v>2160</v>
      </c>
      <c r="C2540" t="s">
        <v>3</v>
      </c>
      <c r="D2540" t="s">
        <v>2161</v>
      </c>
      <c r="E2540" t="str">
        <f>_xlfn.XLOOKUP(D2540,Planilha2!A:A,Planilha2!B:B)</f>
        <v>CC Manutençao</v>
      </c>
      <c r="F2540" s="2">
        <v>45385</v>
      </c>
      <c r="G2540" t="s">
        <v>2294</v>
      </c>
      <c r="H2540" s="10" t="s">
        <v>5746</v>
      </c>
      <c r="I2540" t="s">
        <v>2779</v>
      </c>
      <c r="J2540" t="s">
        <v>2780</v>
      </c>
      <c r="K2540" t="s">
        <v>2541</v>
      </c>
      <c r="L2540" t="str">
        <f t="shared" si="78"/>
        <v>Material</v>
      </c>
      <c r="M2540" t="s">
        <v>0</v>
      </c>
      <c r="N2540" t="s">
        <v>0</v>
      </c>
      <c r="O2540" t="s">
        <v>2165</v>
      </c>
      <c r="P2540">
        <v>1118</v>
      </c>
      <c r="Q2540" t="str">
        <f>_xlfn.XLOOKUP(P2540,Planilha1!$A$2:$A$3,Planilha1!$B$2:$B$3)</f>
        <v>Riocentro</v>
      </c>
      <c r="R2540" t="s">
        <v>2297</v>
      </c>
      <c r="S2540" s="3">
        <v>12</v>
      </c>
      <c r="T2540" t="s">
        <v>210</v>
      </c>
      <c r="U2540" s="3">
        <v>12</v>
      </c>
      <c r="V2540" t="s">
        <v>210</v>
      </c>
      <c r="W2540" s="4">
        <v>210.8</v>
      </c>
      <c r="X2540" s="17">
        <f t="shared" si="79"/>
        <v>2529.6000000000004</v>
      </c>
      <c r="Y2540" t="s">
        <v>11</v>
      </c>
      <c r="Z2540" s="3">
        <v>1</v>
      </c>
      <c r="AA2540" s="3">
        <v>0</v>
      </c>
      <c r="AB2540" s="3">
        <v>0</v>
      </c>
      <c r="AC2540" s="3">
        <v>0</v>
      </c>
      <c r="AD2540" s="4">
        <v>0</v>
      </c>
      <c r="AE2540" s="3">
        <v>0</v>
      </c>
      <c r="AF2540" s="4">
        <v>0</v>
      </c>
      <c r="AG2540" s="3">
        <v>1</v>
      </c>
      <c r="AH2540" s="4">
        <v>0</v>
      </c>
      <c r="AI2540" s="4">
        <v>0</v>
      </c>
      <c r="AJ2540" s="4">
        <v>0</v>
      </c>
      <c r="AK2540" s="4">
        <v>0</v>
      </c>
      <c r="AL2540" t="s">
        <v>3730</v>
      </c>
      <c r="AM2540" t="s">
        <v>13</v>
      </c>
    </row>
    <row r="2541" spans="1:39" x14ac:dyDescent="0.25">
      <c r="A2541" t="s">
        <v>2178</v>
      </c>
      <c r="B2541" t="s">
        <v>2160</v>
      </c>
      <c r="C2541" t="s">
        <v>3</v>
      </c>
      <c r="D2541" t="s">
        <v>2161</v>
      </c>
      <c r="E2541" t="str">
        <f>_xlfn.XLOOKUP(D2541,Planilha2!A:A,Planilha2!B:B)</f>
        <v>CC Manutençao</v>
      </c>
      <c r="F2541" s="2">
        <v>45385</v>
      </c>
      <c r="G2541" t="s">
        <v>3720</v>
      </c>
      <c r="H2541" s="10" t="s">
        <v>5869</v>
      </c>
      <c r="I2541" t="s">
        <v>3731</v>
      </c>
      <c r="J2541" t="s">
        <v>3732</v>
      </c>
      <c r="K2541" t="s">
        <v>1164</v>
      </c>
      <c r="L2541" t="str">
        <f t="shared" si="78"/>
        <v>Material</v>
      </c>
      <c r="M2541" t="s">
        <v>0</v>
      </c>
      <c r="N2541" t="s">
        <v>0</v>
      </c>
      <c r="O2541" t="s">
        <v>2165</v>
      </c>
      <c r="P2541">
        <v>1118</v>
      </c>
      <c r="Q2541" t="str">
        <f>_xlfn.XLOOKUP(P2541,Planilha1!$A$2:$A$3,Planilha1!$B$2:$B$3)</f>
        <v>Riocentro</v>
      </c>
      <c r="R2541" t="s">
        <v>2297</v>
      </c>
      <c r="S2541" s="3">
        <v>4</v>
      </c>
      <c r="T2541" t="s">
        <v>210</v>
      </c>
      <c r="U2541" s="3">
        <v>4</v>
      </c>
      <c r="V2541" t="s">
        <v>210</v>
      </c>
      <c r="W2541" s="4">
        <v>1320</v>
      </c>
      <c r="X2541" s="17">
        <f t="shared" si="79"/>
        <v>5280</v>
      </c>
      <c r="Y2541" t="s">
        <v>11</v>
      </c>
      <c r="Z2541" s="3">
        <v>1</v>
      </c>
      <c r="AA2541" s="3">
        <v>0</v>
      </c>
      <c r="AB2541" s="3">
        <v>0</v>
      </c>
      <c r="AC2541" s="3">
        <v>0</v>
      </c>
      <c r="AD2541" s="4">
        <v>0</v>
      </c>
      <c r="AE2541" s="3">
        <v>0</v>
      </c>
      <c r="AF2541" s="4">
        <v>0</v>
      </c>
      <c r="AG2541" s="3">
        <v>1</v>
      </c>
      <c r="AH2541" s="4">
        <v>0</v>
      </c>
      <c r="AI2541" s="4">
        <v>0</v>
      </c>
      <c r="AJ2541" s="4">
        <v>0</v>
      </c>
      <c r="AK2541" s="4">
        <v>0</v>
      </c>
      <c r="AL2541" t="s">
        <v>3733</v>
      </c>
      <c r="AM2541" t="s">
        <v>13</v>
      </c>
    </row>
    <row r="2542" spans="1:39" x14ac:dyDescent="0.25">
      <c r="A2542" t="s">
        <v>2159</v>
      </c>
      <c r="B2542" t="s">
        <v>2160</v>
      </c>
      <c r="C2542" t="s">
        <v>3</v>
      </c>
      <c r="D2542" t="s">
        <v>2161</v>
      </c>
      <c r="E2542" t="str">
        <f>_xlfn.XLOOKUP(D2542,Planilha2!A:A,Planilha2!B:B)</f>
        <v>CC Manutençao</v>
      </c>
      <c r="F2542" s="2">
        <v>45385</v>
      </c>
      <c r="G2542" t="s">
        <v>620</v>
      </c>
      <c r="H2542" s="10" t="s">
        <v>5623</v>
      </c>
      <c r="I2542" t="s">
        <v>40</v>
      </c>
      <c r="J2542" t="s">
        <v>2267</v>
      </c>
      <c r="K2542" t="s">
        <v>8</v>
      </c>
      <c r="L2542" t="str">
        <f t="shared" si="78"/>
        <v>Serviço</v>
      </c>
      <c r="M2542" t="s">
        <v>0</v>
      </c>
      <c r="N2542" t="s">
        <v>0</v>
      </c>
      <c r="O2542" t="s">
        <v>2165</v>
      </c>
      <c r="P2542">
        <v>1118</v>
      </c>
      <c r="Q2542" t="str">
        <f>_xlfn.XLOOKUP(P2542,Planilha1!$A$2:$A$3,Planilha1!$B$2:$B$3)</f>
        <v>Riocentro</v>
      </c>
      <c r="R2542" t="s">
        <v>0</v>
      </c>
      <c r="S2542" s="3">
        <v>1</v>
      </c>
      <c r="T2542" t="s">
        <v>10</v>
      </c>
      <c r="U2542" s="3">
        <v>1</v>
      </c>
      <c r="V2542" t="s">
        <v>10</v>
      </c>
      <c r="W2542" s="4">
        <v>2200</v>
      </c>
      <c r="X2542" s="17">
        <f t="shared" si="79"/>
        <v>2200</v>
      </c>
      <c r="Y2542" t="s">
        <v>11</v>
      </c>
      <c r="Z2542" s="3">
        <v>1</v>
      </c>
      <c r="AA2542" s="3">
        <v>0</v>
      </c>
      <c r="AB2542" s="3">
        <v>0</v>
      </c>
      <c r="AC2542" s="3">
        <v>0</v>
      </c>
      <c r="AD2542" s="4">
        <v>0</v>
      </c>
      <c r="AE2542" s="3">
        <v>0</v>
      </c>
      <c r="AF2542" s="4">
        <v>0</v>
      </c>
      <c r="AG2542" s="3">
        <v>1</v>
      </c>
      <c r="AH2542" s="4">
        <v>0</v>
      </c>
      <c r="AI2542" s="4">
        <v>0</v>
      </c>
      <c r="AJ2542" s="4">
        <v>0</v>
      </c>
      <c r="AK2542" s="4">
        <v>0</v>
      </c>
      <c r="AL2542" t="s">
        <v>3734</v>
      </c>
      <c r="AM2542" t="s">
        <v>13</v>
      </c>
    </row>
    <row r="2543" spans="1:39" x14ac:dyDescent="0.25">
      <c r="A2543" t="s">
        <v>2159</v>
      </c>
      <c r="B2543" t="s">
        <v>2160</v>
      </c>
      <c r="C2543" t="s">
        <v>3</v>
      </c>
      <c r="D2543" t="s">
        <v>2241</v>
      </c>
      <c r="E2543" t="str">
        <f>_xlfn.XLOOKUP(D2543,Planilha2!A:A,Planilha2!B:B)</f>
        <v>CC Marketing</v>
      </c>
      <c r="F2543" s="2">
        <v>45386</v>
      </c>
      <c r="G2543" t="s">
        <v>3735</v>
      </c>
      <c r="H2543" s="10" t="s">
        <v>5870</v>
      </c>
      <c r="I2543" t="s">
        <v>3736</v>
      </c>
      <c r="J2543" t="s">
        <v>3737</v>
      </c>
      <c r="K2543" t="s">
        <v>8</v>
      </c>
      <c r="L2543" t="str">
        <f t="shared" si="78"/>
        <v>Serviço</v>
      </c>
      <c r="M2543" t="s">
        <v>0</v>
      </c>
      <c r="N2543" t="s">
        <v>0</v>
      </c>
      <c r="O2543" t="s">
        <v>2165</v>
      </c>
      <c r="P2543">
        <v>1118</v>
      </c>
      <c r="Q2543" t="str">
        <f>_xlfn.XLOOKUP(P2543,Planilha1!$A$2:$A$3,Planilha1!$B$2:$B$3)</f>
        <v>Riocentro</v>
      </c>
      <c r="R2543" t="s">
        <v>0</v>
      </c>
      <c r="S2543" s="3">
        <v>1</v>
      </c>
      <c r="T2543" t="s">
        <v>10</v>
      </c>
      <c r="U2543" s="3">
        <v>1</v>
      </c>
      <c r="V2543" t="s">
        <v>10</v>
      </c>
      <c r="W2543" s="4">
        <v>106.65</v>
      </c>
      <c r="X2543" s="17">
        <f t="shared" si="79"/>
        <v>106.65</v>
      </c>
      <c r="Y2543" t="s">
        <v>11</v>
      </c>
      <c r="Z2543" s="3">
        <v>1</v>
      </c>
      <c r="AA2543" s="3">
        <v>0</v>
      </c>
      <c r="AB2543" s="3">
        <v>0</v>
      </c>
      <c r="AC2543" s="3">
        <v>0</v>
      </c>
      <c r="AD2543" s="4">
        <v>0</v>
      </c>
      <c r="AE2543" s="3">
        <v>0</v>
      </c>
      <c r="AF2543" s="4">
        <v>0</v>
      </c>
      <c r="AG2543" s="3">
        <v>1</v>
      </c>
      <c r="AH2543" s="4">
        <v>0</v>
      </c>
      <c r="AI2543" s="4">
        <v>0</v>
      </c>
      <c r="AJ2543" s="4">
        <v>0</v>
      </c>
      <c r="AK2543" s="4">
        <v>0</v>
      </c>
      <c r="AL2543" t="s">
        <v>3738</v>
      </c>
      <c r="AM2543" t="s">
        <v>13</v>
      </c>
    </row>
    <row r="2544" spans="1:39" x14ac:dyDescent="0.25">
      <c r="A2544" t="s">
        <v>2159</v>
      </c>
      <c r="B2544" t="s">
        <v>2160</v>
      </c>
      <c r="C2544" t="s">
        <v>3</v>
      </c>
      <c r="D2544" t="s">
        <v>2251</v>
      </c>
      <c r="E2544" t="str">
        <f>_xlfn.XLOOKUP(D2544,Planilha2!A:A,Planilha2!B:B)</f>
        <v>CC Juridíco</v>
      </c>
      <c r="F2544" s="2">
        <v>45386</v>
      </c>
      <c r="G2544" t="s">
        <v>3739</v>
      </c>
      <c r="H2544" s="10" t="s">
        <v>5871</v>
      </c>
      <c r="I2544" t="s">
        <v>2253</v>
      </c>
      <c r="J2544" t="s">
        <v>2254</v>
      </c>
      <c r="K2544" t="s">
        <v>2255</v>
      </c>
      <c r="L2544" t="str">
        <f t="shared" si="78"/>
        <v>Serviço</v>
      </c>
      <c r="M2544" t="s">
        <v>0</v>
      </c>
      <c r="N2544" t="s">
        <v>0</v>
      </c>
      <c r="O2544" t="s">
        <v>2165</v>
      </c>
      <c r="P2544">
        <v>1118</v>
      </c>
      <c r="Q2544" t="str">
        <f>_xlfn.XLOOKUP(P2544,Planilha1!$A$2:$A$3,Planilha1!$B$2:$B$3)</f>
        <v>Riocentro</v>
      </c>
      <c r="R2544" t="s">
        <v>0</v>
      </c>
      <c r="S2544" s="3">
        <v>20000</v>
      </c>
      <c r="T2544" t="s">
        <v>10</v>
      </c>
      <c r="U2544" s="3">
        <v>20000</v>
      </c>
      <c r="V2544" t="s">
        <v>10</v>
      </c>
      <c r="W2544" s="4">
        <v>1</v>
      </c>
      <c r="X2544" s="17">
        <f t="shared" si="79"/>
        <v>20000</v>
      </c>
      <c r="Y2544" t="s">
        <v>11</v>
      </c>
      <c r="Z2544" s="3">
        <v>1</v>
      </c>
      <c r="AA2544" s="3">
        <v>0</v>
      </c>
      <c r="AB2544" s="3">
        <v>0</v>
      </c>
      <c r="AC2544" s="3">
        <v>0</v>
      </c>
      <c r="AD2544" s="4">
        <v>0</v>
      </c>
      <c r="AE2544" s="3">
        <v>0</v>
      </c>
      <c r="AF2544" s="4">
        <v>0</v>
      </c>
      <c r="AG2544" s="3">
        <v>1</v>
      </c>
      <c r="AH2544" s="4">
        <v>0</v>
      </c>
      <c r="AI2544" s="4">
        <v>0</v>
      </c>
      <c r="AJ2544" s="4">
        <v>0</v>
      </c>
      <c r="AK2544" s="4">
        <v>0</v>
      </c>
      <c r="AL2544" t="s">
        <v>3740</v>
      </c>
      <c r="AM2544" t="s">
        <v>13</v>
      </c>
    </row>
    <row r="2545" spans="1:39" x14ac:dyDescent="0.25">
      <c r="A2545" t="s">
        <v>2159</v>
      </c>
      <c r="B2545" t="s">
        <v>2160</v>
      </c>
      <c r="C2545" t="s">
        <v>3</v>
      </c>
      <c r="D2545" t="s">
        <v>2241</v>
      </c>
      <c r="E2545" t="str">
        <f>_xlfn.XLOOKUP(D2545,Planilha2!A:A,Planilha2!B:B)</f>
        <v>CC Marketing</v>
      </c>
      <c r="F2545" s="2">
        <v>45386</v>
      </c>
      <c r="G2545" t="s">
        <v>3735</v>
      </c>
      <c r="H2545" s="10" t="s">
        <v>5870</v>
      </c>
      <c r="I2545" t="s">
        <v>3736</v>
      </c>
      <c r="J2545" t="s">
        <v>3737</v>
      </c>
      <c r="K2545" t="s">
        <v>8</v>
      </c>
      <c r="L2545" t="str">
        <f t="shared" si="78"/>
        <v>Serviço</v>
      </c>
      <c r="M2545" t="s">
        <v>0</v>
      </c>
      <c r="N2545" t="s">
        <v>0</v>
      </c>
      <c r="O2545" t="s">
        <v>2165</v>
      </c>
      <c r="P2545">
        <v>1118</v>
      </c>
      <c r="Q2545" t="str">
        <f>_xlfn.XLOOKUP(P2545,Planilha1!$A$2:$A$3,Planilha1!$B$2:$B$3)</f>
        <v>Riocentro</v>
      </c>
      <c r="R2545" t="s">
        <v>0</v>
      </c>
      <c r="S2545" s="3">
        <v>1</v>
      </c>
      <c r="T2545" t="s">
        <v>10</v>
      </c>
      <c r="U2545" s="3">
        <v>1</v>
      </c>
      <c r="V2545" t="s">
        <v>10</v>
      </c>
      <c r="W2545" s="4">
        <v>120</v>
      </c>
      <c r="X2545" s="17">
        <f t="shared" si="79"/>
        <v>120</v>
      </c>
      <c r="Y2545" t="s">
        <v>11</v>
      </c>
      <c r="Z2545" s="3">
        <v>1</v>
      </c>
      <c r="AA2545" s="3">
        <v>0</v>
      </c>
      <c r="AB2545" s="3">
        <v>0</v>
      </c>
      <c r="AC2545" s="3">
        <v>0</v>
      </c>
      <c r="AD2545" s="4">
        <v>0</v>
      </c>
      <c r="AE2545" s="3">
        <v>0</v>
      </c>
      <c r="AF2545" s="4">
        <v>0</v>
      </c>
      <c r="AG2545" s="3">
        <v>1</v>
      </c>
      <c r="AH2545" s="4">
        <v>0</v>
      </c>
      <c r="AI2545" s="4">
        <v>0</v>
      </c>
      <c r="AJ2545" s="4">
        <v>0</v>
      </c>
      <c r="AK2545" s="4">
        <v>0</v>
      </c>
      <c r="AL2545" t="s">
        <v>3741</v>
      </c>
      <c r="AM2545" t="s">
        <v>13</v>
      </c>
    </row>
    <row r="2546" spans="1:39" x14ac:dyDescent="0.25">
      <c r="A2546" t="s">
        <v>2159</v>
      </c>
      <c r="B2546" t="s">
        <v>2160</v>
      </c>
      <c r="C2546" t="s">
        <v>3</v>
      </c>
      <c r="D2546" t="s">
        <v>2218</v>
      </c>
      <c r="E2546" t="str">
        <f>_xlfn.XLOOKUP(D2546,Planilha2!A:A,Planilha2!B:B)</f>
        <v>CC Adm.</v>
      </c>
      <c r="F2546" s="2">
        <v>45386</v>
      </c>
      <c r="G2546" t="s">
        <v>2223</v>
      </c>
      <c r="H2546" s="10" t="s">
        <v>5733</v>
      </c>
      <c r="I2546" t="s">
        <v>1138</v>
      </c>
      <c r="J2546" t="s">
        <v>2224</v>
      </c>
      <c r="K2546" t="s">
        <v>8</v>
      </c>
      <c r="L2546" t="str">
        <f t="shared" si="78"/>
        <v>Serviço</v>
      </c>
      <c r="M2546" t="s">
        <v>0</v>
      </c>
      <c r="N2546" t="s">
        <v>0</v>
      </c>
      <c r="O2546" t="s">
        <v>2165</v>
      </c>
      <c r="P2546">
        <v>1118</v>
      </c>
      <c r="Q2546" t="str">
        <f>_xlfn.XLOOKUP(P2546,Planilha1!$A$2:$A$3,Planilha1!$B$2:$B$3)</f>
        <v>Riocentro</v>
      </c>
      <c r="R2546" t="s">
        <v>0</v>
      </c>
      <c r="S2546" s="3">
        <v>1</v>
      </c>
      <c r="T2546" t="s">
        <v>10</v>
      </c>
      <c r="U2546" s="3">
        <v>1</v>
      </c>
      <c r="V2546" t="s">
        <v>10</v>
      </c>
      <c r="W2546" s="4">
        <v>1720</v>
      </c>
      <c r="X2546" s="17">
        <f t="shared" si="79"/>
        <v>1720</v>
      </c>
      <c r="Y2546" t="s">
        <v>11</v>
      </c>
      <c r="Z2546" s="3">
        <v>1</v>
      </c>
      <c r="AA2546" s="3">
        <v>0</v>
      </c>
      <c r="AB2546" s="3">
        <v>0</v>
      </c>
      <c r="AC2546" s="3">
        <v>0</v>
      </c>
      <c r="AD2546" s="4">
        <v>0</v>
      </c>
      <c r="AE2546" s="3">
        <v>0</v>
      </c>
      <c r="AF2546" s="4">
        <v>0</v>
      </c>
      <c r="AG2546" s="3">
        <v>1</v>
      </c>
      <c r="AH2546" s="4">
        <v>0</v>
      </c>
      <c r="AI2546" s="4">
        <v>0</v>
      </c>
      <c r="AJ2546" s="4">
        <v>0</v>
      </c>
      <c r="AK2546" s="4">
        <v>0</v>
      </c>
      <c r="AL2546" t="s">
        <v>3742</v>
      </c>
      <c r="AM2546" t="s">
        <v>13</v>
      </c>
    </row>
    <row r="2547" spans="1:39" x14ac:dyDescent="0.25">
      <c r="A2547" t="s">
        <v>2159</v>
      </c>
      <c r="B2547" t="s">
        <v>2160</v>
      </c>
      <c r="C2547" t="s">
        <v>3</v>
      </c>
      <c r="D2547" t="s">
        <v>2261</v>
      </c>
      <c r="E2547" t="str">
        <f>_xlfn.XLOOKUP(D2547,Planilha2!A:A,Planilha2!B:B)</f>
        <v>CC Concession.</v>
      </c>
      <c r="F2547" s="2">
        <v>45386</v>
      </c>
      <c r="G2547" t="s">
        <v>2262</v>
      </c>
      <c r="H2547" s="10" t="s">
        <v>5741</v>
      </c>
      <c r="I2547" t="s">
        <v>2263</v>
      </c>
      <c r="J2547" t="s">
        <v>2264</v>
      </c>
      <c r="K2547" t="s">
        <v>1164</v>
      </c>
      <c r="L2547" t="str">
        <f t="shared" si="78"/>
        <v>Material</v>
      </c>
      <c r="M2547" t="s">
        <v>0</v>
      </c>
      <c r="N2547" t="s">
        <v>0</v>
      </c>
      <c r="O2547" t="s">
        <v>2165</v>
      </c>
      <c r="P2547">
        <v>1118</v>
      </c>
      <c r="Q2547" t="str">
        <f>_xlfn.XLOOKUP(P2547,Planilha1!$A$2:$A$3,Planilha1!$B$2:$B$3)</f>
        <v>Riocentro</v>
      </c>
      <c r="R2547" t="s">
        <v>0</v>
      </c>
      <c r="S2547" s="3">
        <v>1</v>
      </c>
      <c r="T2547" t="s">
        <v>210</v>
      </c>
      <c r="U2547" s="3">
        <v>1</v>
      </c>
      <c r="V2547" t="s">
        <v>210</v>
      </c>
      <c r="W2547" s="4">
        <v>74117.16</v>
      </c>
      <c r="X2547" s="17">
        <f t="shared" si="79"/>
        <v>74117.16</v>
      </c>
      <c r="Y2547" t="s">
        <v>11</v>
      </c>
      <c r="Z2547" s="3">
        <v>1</v>
      </c>
      <c r="AA2547" s="3">
        <v>0</v>
      </c>
      <c r="AB2547" s="3">
        <v>0</v>
      </c>
      <c r="AC2547" s="3">
        <v>0</v>
      </c>
      <c r="AD2547" s="4">
        <v>0</v>
      </c>
      <c r="AE2547" s="3">
        <v>0</v>
      </c>
      <c r="AF2547" s="4">
        <v>0</v>
      </c>
      <c r="AG2547" s="3">
        <v>1</v>
      </c>
      <c r="AH2547" s="4">
        <v>0</v>
      </c>
      <c r="AI2547" s="4">
        <v>0</v>
      </c>
      <c r="AJ2547" s="4">
        <v>0</v>
      </c>
      <c r="AK2547" s="4">
        <v>0</v>
      </c>
      <c r="AL2547" t="s">
        <v>3743</v>
      </c>
      <c r="AM2547" t="s">
        <v>13</v>
      </c>
    </row>
    <row r="2548" spans="1:39" x14ac:dyDescent="0.25">
      <c r="A2548" t="s">
        <v>2159</v>
      </c>
      <c r="B2548" t="s">
        <v>2160</v>
      </c>
      <c r="C2548" t="s">
        <v>3</v>
      </c>
      <c r="D2548" t="s">
        <v>2161</v>
      </c>
      <c r="E2548" t="str">
        <f>_xlfn.XLOOKUP(D2548,Planilha2!A:A,Planilha2!B:B)</f>
        <v>CC Manutençao</v>
      </c>
      <c r="F2548" s="2">
        <v>45386</v>
      </c>
      <c r="G2548" t="s">
        <v>3744</v>
      </c>
      <c r="H2548" s="10" t="s">
        <v>5872</v>
      </c>
      <c r="I2548" t="s">
        <v>3745</v>
      </c>
      <c r="J2548" t="s">
        <v>3746</v>
      </c>
      <c r="K2548" t="s">
        <v>2473</v>
      </c>
      <c r="L2548" t="str">
        <f t="shared" si="78"/>
        <v>Material</v>
      </c>
      <c r="M2548" t="s">
        <v>23</v>
      </c>
      <c r="N2548" t="s">
        <v>0</v>
      </c>
      <c r="O2548" t="s">
        <v>2165</v>
      </c>
      <c r="P2548">
        <v>1118</v>
      </c>
      <c r="Q2548" t="str">
        <f>_xlfn.XLOOKUP(P2548,Planilha1!$A$2:$A$3,Planilha1!$B$2:$B$3)</f>
        <v>Riocentro</v>
      </c>
      <c r="R2548" t="s">
        <v>0</v>
      </c>
      <c r="S2548" s="3">
        <v>6</v>
      </c>
      <c r="T2548" t="s">
        <v>210</v>
      </c>
      <c r="U2548" s="3">
        <v>6</v>
      </c>
      <c r="V2548" t="s">
        <v>210</v>
      </c>
      <c r="W2548" s="4">
        <v>2016</v>
      </c>
      <c r="X2548" s="17">
        <f t="shared" si="79"/>
        <v>12096</v>
      </c>
      <c r="Y2548" t="s">
        <v>11</v>
      </c>
      <c r="Z2548" s="3">
        <v>1</v>
      </c>
      <c r="AA2548" s="3">
        <v>0</v>
      </c>
      <c r="AB2548" s="3">
        <v>0</v>
      </c>
      <c r="AC2548" s="3">
        <v>0</v>
      </c>
      <c r="AD2548" s="4">
        <v>0</v>
      </c>
      <c r="AE2548" s="3">
        <v>0</v>
      </c>
      <c r="AF2548" s="4">
        <v>0</v>
      </c>
      <c r="AG2548" s="3">
        <v>1</v>
      </c>
      <c r="AH2548" s="4">
        <v>0</v>
      </c>
      <c r="AI2548" s="4">
        <v>0</v>
      </c>
      <c r="AJ2548" s="4">
        <v>0</v>
      </c>
      <c r="AK2548" s="4">
        <v>0</v>
      </c>
      <c r="AL2548" t="s">
        <v>3747</v>
      </c>
      <c r="AM2548" t="s">
        <v>13</v>
      </c>
    </row>
    <row r="2549" spans="1:39" x14ac:dyDescent="0.25">
      <c r="A2549" t="s">
        <v>2178</v>
      </c>
      <c r="B2549" t="s">
        <v>2160</v>
      </c>
      <c r="C2549" t="s">
        <v>3</v>
      </c>
      <c r="D2549" t="s">
        <v>2161</v>
      </c>
      <c r="E2549" t="str">
        <f>_xlfn.XLOOKUP(D2549,Planilha2!A:A,Planilha2!B:B)</f>
        <v>CC Manutençao</v>
      </c>
      <c r="F2549" s="2">
        <v>45386</v>
      </c>
      <c r="G2549" t="s">
        <v>3744</v>
      </c>
      <c r="H2549" s="10" t="s">
        <v>5872</v>
      </c>
      <c r="I2549" t="s">
        <v>3748</v>
      </c>
      <c r="J2549" t="s">
        <v>3749</v>
      </c>
      <c r="K2549" t="s">
        <v>2473</v>
      </c>
      <c r="L2549" t="str">
        <f t="shared" si="78"/>
        <v>Material</v>
      </c>
      <c r="M2549" t="s">
        <v>23</v>
      </c>
      <c r="N2549" t="s">
        <v>0</v>
      </c>
      <c r="O2549" t="s">
        <v>2165</v>
      </c>
      <c r="P2549">
        <v>1118</v>
      </c>
      <c r="Q2549" t="str">
        <f>_xlfn.XLOOKUP(P2549,Planilha1!$A$2:$A$3,Planilha1!$B$2:$B$3)</f>
        <v>Riocentro</v>
      </c>
      <c r="R2549" t="s">
        <v>0</v>
      </c>
      <c r="S2549" s="3">
        <v>2</v>
      </c>
      <c r="T2549" t="s">
        <v>210</v>
      </c>
      <c r="U2549" s="3">
        <v>2</v>
      </c>
      <c r="V2549" t="s">
        <v>210</v>
      </c>
      <c r="W2549" s="4">
        <v>675</v>
      </c>
      <c r="X2549" s="17">
        <f t="shared" si="79"/>
        <v>1350</v>
      </c>
      <c r="Y2549" t="s">
        <v>11</v>
      </c>
      <c r="Z2549" s="3">
        <v>1</v>
      </c>
      <c r="AA2549" s="3">
        <v>0</v>
      </c>
      <c r="AB2549" s="3">
        <v>0</v>
      </c>
      <c r="AC2549" s="3">
        <v>0</v>
      </c>
      <c r="AD2549" s="4">
        <v>0</v>
      </c>
      <c r="AE2549" s="3">
        <v>0</v>
      </c>
      <c r="AF2549" s="4">
        <v>0</v>
      </c>
      <c r="AG2549" s="3">
        <v>1</v>
      </c>
      <c r="AH2549" s="4">
        <v>0</v>
      </c>
      <c r="AI2549" s="4">
        <v>0</v>
      </c>
      <c r="AJ2549" s="4">
        <v>0</v>
      </c>
      <c r="AK2549" s="4">
        <v>0</v>
      </c>
      <c r="AL2549" t="s">
        <v>3747</v>
      </c>
      <c r="AM2549" t="s">
        <v>13</v>
      </c>
    </row>
    <row r="2550" spans="1:39" x14ac:dyDescent="0.25">
      <c r="A2550" t="s">
        <v>2182</v>
      </c>
      <c r="B2550" t="s">
        <v>2160</v>
      </c>
      <c r="C2550" t="s">
        <v>3</v>
      </c>
      <c r="D2550" t="s">
        <v>2161</v>
      </c>
      <c r="E2550" t="str">
        <f>_xlfn.XLOOKUP(D2550,Planilha2!A:A,Planilha2!B:B)</f>
        <v>CC Manutençao</v>
      </c>
      <c r="F2550" s="2">
        <v>45386</v>
      </c>
      <c r="G2550" t="s">
        <v>3744</v>
      </c>
      <c r="H2550" s="10" t="s">
        <v>5872</v>
      </c>
      <c r="I2550" t="s">
        <v>3750</v>
      </c>
      <c r="J2550" t="s">
        <v>3751</v>
      </c>
      <c r="K2550" t="s">
        <v>2473</v>
      </c>
      <c r="L2550" t="str">
        <f t="shared" si="78"/>
        <v>Material</v>
      </c>
      <c r="M2550" t="s">
        <v>23</v>
      </c>
      <c r="N2550" t="s">
        <v>0</v>
      </c>
      <c r="O2550" t="s">
        <v>2165</v>
      </c>
      <c r="P2550">
        <v>1118</v>
      </c>
      <c r="Q2550" t="str">
        <f>_xlfn.XLOOKUP(P2550,Planilha1!$A$2:$A$3,Planilha1!$B$2:$B$3)</f>
        <v>Riocentro</v>
      </c>
      <c r="R2550" t="s">
        <v>0</v>
      </c>
      <c r="S2550" s="3">
        <v>2</v>
      </c>
      <c r="T2550" t="s">
        <v>210</v>
      </c>
      <c r="U2550" s="3">
        <v>2</v>
      </c>
      <c r="V2550" t="s">
        <v>210</v>
      </c>
      <c r="W2550" s="4">
        <v>667</v>
      </c>
      <c r="X2550" s="17">
        <f t="shared" si="79"/>
        <v>1334</v>
      </c>
      <c r="Y2550" t="s">
        <v>11</v>
      </c>
      <c r="Z2550" s="3">
        <v>1</v>
      </c>
      <c r="AA2550" s="3">
        <v>0</v>
      </c>
      <c r="AB2550" s="3">
        <v>0</v>
      </c>
      <c r="AC2550" s="3">
        <v>0</v>
      </c>
      <c r="AD2550" s="4">
        <v>0</v>
      </c>
      <c r="AE2550" s="3">
        <v>0</v>
      </c>
      <c r="AF2550" s="4">
        <v>0</v>
      </c>
      <c r="AG2550" s="3">
        <v>1</v>
      </c>
      <c r="AH2550" s="4">
        <v>0</v>
      </c>
      <c r="AI2550" s="4">
        <v>0</v>
      </c>
      <c r="AJ2550" s="4">
        <v>0</v>
      </c>
      <c r="AK2550" s="4">
        <v>0</v>
      </c>
      <c r="AL2550" t="s">
        <v>3747</v>
      </c>
      <c r="AM2550" t="s">
        <v>13</v>
      </c>
    </row>
    <row r="2551" spans="1:39" x14ac:dyDescent="0.25">
      <c r="A2551" t="s">
        <v>2185</v>
      </c>
      <c r="B2551" t="s">
        <v>2160</v>
      </c>
      <c r="C2551" t="s">
        <v>3</v>
      </c>
      <c r="D2551" t="s">
        <v>2161</v>
      </c>
      <c r="E2551" t="str">
        <f>_xlfn.XLOOKUP(D2551,Planilha2!A:A,Planilha2!B:B)</f>
        <v>CC Manutençao</v>
      </c>
      <c r="F2551" s="2">
        <v>45386</v>
      </c>
      <c r="G2551" t="s">
        <v>3744</v>
      </c>
      <c r="H2551" s="10" t="s">
        <v>5872</v>
      </c>
      <c r="I2551" t="s">
        <v>3752</v>
      </c>
      <c r="J2551" t="s">
        <v>3753</v>
      </c>
      <c r="K2551" t="s">
        <v>1146</v>
      </c>
      <c r="L2551" t="str">
        <f t="shared" si="78"/>
        <v>Material</v>
      </c>
      <c r="M2551" t="s">
        <v>0</v>
      </c>
      <c r="N2551" t="s">
        <v>0</v>
      </c>
      <c r="O2551" t="s">
        <v>2165</v>
      </c>
      <c r="P2551">
        <v>1118</v>
      </c>
      <c r="Q2551" t="str">
        <f>_xlfn.XLOOKUP(P2551,Planilha1!$A$2:$A$3,Planilha1!$B$2:$B$3)</f>
        <v>Riocentro</v>
      </c>
      <c r="R2551" t="s">
        <v>0</v>
      </c>
      <c r="S2551" s="3">
        <v>1</v>
      </c>
      <c r="T2551" t="s">
        <v>10</v>
      </c>
      <c r="U2551" s="3">
        <v>1</v>
      </c>
      <c r="V2551" t="s">
        <v>10</v>
      </c>
      <c r="W2551" s="4">
        <v>19214</v>
      </c>
      <c r="X2551" s="17">
        <f t="shared" si="79"/>
        <v>19214</v>
      </c>
      <c r="Y2551" t="s">
        <v>11</v>
      </c>
      <c r="Z2551" s="3">
        <v>1</v>
      </c>
      <c r="AA2551" s="3">
        <v>0</v>
      </c>
      <c r="AB2551" s="3">
        <v>0</v>
      </c>
      <c r="AC2551" s="3">
        <v>0</v>
      </c>
      <c r="AD2551" s="4">
        <v>0</v>
      </c>
      <c r="AE2551" s="3">
        <v>0</v>
      </c>
      <c r="AF2551" s="4">
        <v>0</v>
      </c>
      <c r="AG2551" s="3">
        <v>1</v>
      </c>
      <c r="AH2551" s="4">
        <v>0</v>
      </c>
      <c r="AI2551" s="4">
        <v>0</v>
      </c>
      <c r="AJ2551" s="4">
        <v>0</v>
      </c>
      <c r="AK2551" s="4">
        <v>0</v>
      </c>
      <c r="AL2551" t="s">
        <v>3747</v>
      </c>
      <c r="AM2551" t="s">
        <v>13</v>
      </c>
    </row>
    <row r="2552" spans="1:39" x14ac:dyDescent="0.25">
      <c r="A2552" t="s">
        <v>2159</v>
      </c>
      <c r="B2552" t="s">
        <v>2160</v>
      </c>
      <c r="C2552" t="s">
        <v>3</v>
      </c>
      <c r="D2552" t="s">
        <v>2161</v>
      </c>
      <c r="E2552" t="str">
        <f>_xlfn.XLOOKUP(D2552,Planilha2!A:A,Planilha2!B:B)</f>
        <v>CC Manutençao</v>
      </c>
      <c r="F2552" s="2">
        <v>45386</v>
      </c>
      <c r="G2552" t="s">
        <v>2294</v>
      </c>
      <c r="H2552" s="10" t="s">
        <v>5746</v>
      </c>
      <c r="I2552" t="s">
        <v>3754</v>
      </c>
      <c r="J2552" t="s">
        <v>3755</v>
      </c>
      <c r="K2552" t="s">
        <v>1146</v>
      </c>
      <c r="L2552" t="str">
        <f t="shared" si="78"/>
        <v>Material</v>
      </c>
      <c r="M2552" t="s">
        <v>0</v>
      </c>
      <c r="N2552" t="s">
        <v>0</v>
      </c>
      <c r="O2552" t="s">
        <v>2165</v>
      </c>
      <c r="P2552">
        <v>1118</v>
      </c>
      <c r="Q2552" t="str">
        <f>_xlfn.XLOOKUP(P2552,Planilha1!$A$2:$A$3,Planilha1!$B$2:$B$3)</f>
        <v>Riocentro</v>
      </c>
      <c r="R2552" t="s">
        <v>2297</v>
      </c>
      <c r="S2552" s="3">
        <v>30</v>
      </c>
      <c r="T2552" t="s">
        <v>210</v>
      </c>
      <c r="U2552" s="3">
        <v>30</v>
      </c>
      <c r="V2552" t="s">
        <v>210</v>
      </c>
      <c r="W2552" s="4">
        <v>26.3</v>
      </c>
      <c r="X2552" s="17">
        <f t="shared" si="79"/>
        <v>789</v>
      </c>
      <c r="Y2552" t="s">
        <v>11</v>
      </c>
      <c r="Z2552" s="3">
        <v>1</v>
      </c>
      <c r="AA2552" s="3">
        <v>0</v>
      </c>
      <c r="AB2552" s="3">
        <v>0</v>
      </c>
      <c r="AC2552" s="3">
        <v>0</v>
      </c>
      <c r="AD2552" s="4">
        <v>0</v>
      </c>
      <c r="AE2552" s="3">
        <v>0</v>
      </c>
      <c r="AF2552" s="4">
        <v>0</v>
      </c>
      <c r="AG2552" s="3">
        <v>1</v>
      </c>
      <c r="AH2552" s="4">
        <v>0</v>
      </c>
      <c r="AI2552" s="4">
        <v>0</v>
      </c>
      <c r="AJ2552" s="4">
        <v>0</v>
      </c>
      <c r="AK2552" s="4">
        <v>0</v>
      </c>
      <c r="AL2552" t="s">
        <v>3756</v>
      </c>
      <c r="AM2552" t="s">
        <v>13</v>
      </c>
    </row>
    <row r="2553" spans="1:39" x14ac:dyDescent="0.25">
      <c r="A2553" t="s">
        <v>2178</v>
      </c>
      <c r="B2553" t="s">
        <v>2160</v>
      </c>
      <c r="C2553" t="s">
        <v>3</v>
      </c>
      <c r="D2553" t="s">
        <v>2161</v>
      </c>
      <c r="E2553" t="str">
        <f>_xlfn.XLOOKUP(D2553,Planilha2!A:A,Planilha2!B:B)</f>
        <v>CC Manutençao</v>
      </c>
      <c r="F2553" s="2">
        <v>45386</v>
      </c>
      <c r="G2553" t="s">
        <v>2294</v>
      </c>
      <c r="H2553" s="10" t="s">
        <v>5746</v>
      </c>
      <c r="I2553" t="s">
        <v>3757</v>
      </c>
      <c r="J2553" t="s">
        <v>3758</v>
      </c>
      <c r="K2553" t="s">
        <v>1146</v>
      </c>
      <c r="L2553" t="str">
        <f t="shared" si="78"/>
        <v>Material</v>
      </c>
      <c r="M2553" t="s">
        <v>0</v>
      </c>
      <c r="N2553" t="s">
        <v>0</v>
      </c>
      <c r="O2553" t="s">
        <v>2165</v>
      </c>
      <c r="P2553">
        <v>1118</v>
      </c>
      <c r="Q2553" t="str">
        <f>_xlfn.XLOOKUP(P2553,Planilha1!$A$2:$A$3,Planilha1!$B$2:$B$3)</f>
        <v>Riocentro</v>
      </c>
      <c r="R2553" t="s">
        <v>2297</v>
      </c>
      <c r="S2553" s="3">
        <v>100</v>
      </c>
      <c r="T2553" t="s">
        <v>210</v>
      </c>
      <c r="U2553" s="3">
        <v>100</v>
      </c>
      <c r="V2553" t="s">
        <v>210</v>
      </c>
      <c r="W2553" s="4">
        <v>3</v>
      </c>
      <c r="X2553" s="17">
        <f t="shared" si="79"/>
        <v>300</v>
      </c>
      <c r="Y2553" t="s">
        <v>11</v>
      </c>
      <c r="Z2553" s="3">
        <v>1</v>
      </c>
      <c r="AA2553" s="3">
        <v>0</v>
      </c>
      <c r="AB2553" s="3">
        <v>0</v>
      </c>
      <c r="AC2553" s="3">
        <v>0</v>
      </c>
      <c r="AD2553" s="4">
        <v>0</v>
      </c>
      <c r="AE2553" s="3">
        <v>0</v>
      </c>
      <c r="AF2553" s="4">
        <v>0</v>
      </c>
      <c r="AG2553" s="3">
        <v>1</v>
      </c>
      <c r="AH2553" s="4">
        <v>0</v>
      </c>
      <c r="AI2553" s="4">
        <v>0</v>
      </c>
      <c r="AJ2553" s="4">
        <v>0</v>
      </c>
      <c r="AK2553" s="4">
        <v>0</v>
      </c>
      <c r="AL2553" t="s">
        <v>3756</v>
      </c>
      <c r="AM2553" t="s">
        <v>13</v>
      </c>
    </row>
    <row r="2554" spans="1:39" x14ac:dyDescent="0.25">
      <c r="A2554" t="s">
        <v>2182</v>
      </c>
      <c r="B2554" t="s">
        <v>2160</v>
      </c>
      <c r="C2554" t="s">
        <v>3</v>
      </c>
      <c r="D2554" t="s">
        <v>2161</v>
      </c>
      <c r="E2554" t="str">
        <f>_xlfn.XLOOKUP(D2554,Planilha2!A:A,Planilha2!B:B)</f>
        <v>CC Manutençao</v>
      </c>
      <c r="F2554" s="2">
        <v>45386</v>
      </c>
      <c r="G2554" t="s">
        <v>2294</v>
      </c>
      <c r="H2554" s="10" t="s">
        <v>5746</v>
      </c>
      <c r="I2554" t="s">
        <v>3759</v>
      </c>
      <c r="J2554" t="s">
        <v>3760</v>
      </c>
      <c r="K2554" t="s">
        <v>1146</v>
      </c>
      <c r="L2554" t="str">
        <f t="shared" si="78"/>
        <v>Material</v>
      </c>
      <c r="M2554" t="s">
        <v>0</v>
      </c>
      <c r="N2554" t="s">
        <v>0</v>
      </c>
      <c r="O2554" t="s">
        <v>2165</v>
      </c>
      <c r="P2554">
        <v>1118</v>
      </c>
      <c r="Q2554" t="str">
        <f>_xlfn.XLOOKUP(P2554,Planilha1!$A$2:$A$3,Planilha1!$B$2:$B$3)</f>
        <v>Riocentro</v>
      </c>
      <c r="R2554" t="s">
        <v>2297</v>
      </c>
      <c r="S2554" s="3">
        <v>25</v>
      </c>
      <c r="T2554" t="s">
        <v>210</v>
      </c>
      <c r="U2554" s="3">
        <v>25</v>
      </c>
      <c r="V2554" t="s">
        <v>210</v>
      </c>
      <c r="W2554" s="4">
        <v>10.3</v>
      </c>
      <c r="X2554" s="17">
        <f t="shared" si="79"/>
        <v>257.5</v>
      </c>
      <c r="Y2554" t="s">
        <v>11</v>
      </c>
      <c r="Z2554" s="3">
        <v>1</v>
      </c>
      <c r="AA2554" s="3">
        <v>0</v>
      </c>
      <c r="AB2554" s="3">
        <v>0</v>
      </c>
      <c r="AC2554" s="3">
        <v>0</v>
      </c>
      <c r="AD2554" s="4">
        <v>0</v>
      </c>
      <c r="AE2554" s="3">
        <v>0</v>
      </c>
      <c r="AF2554" s="4">
        <v>0</v>
      </c>
      <c r="AG2554" s="3">
        <v>1</v>
      </c>
      <c r="AH2554" s="4">
        <v>0</v>
      </c>
      <c r="AI2554" s="4">
        <v>0</v>
      </c>
      <c r="AJ2554" s="4">
        <v>0</v>
      </c>
      <c r="AK2554" s="4">
        <v>0</v>
      </c>
      <c r="AL2554" t="s">
        <v>3756</v>
      </c>
      <c r="AM2554" t="s">
        <v>13</v>
      </c>
    </row>
    <row r="2555" spans="1:39" x14ac:dyDescent="0.25">
      <c r="A2555" t="s">
        <v>2185</v>
      </c>
      <c r="B2555" t="s">
        <v>2160</v>
      </c>
      <c r="C2555" t="s">
        <v>3</v>
      </c>
      <c r="D2555" t="s">
        <v>2161</v>
      </c>
      <c r="E2555" t="str">
        <f>_xlfn.XLOOKUP(D2555,Planilha2!A:A,Planilha2!B:B)</f>
        <v>CC Manutençao</v>
      </c>
      <c r="F2555" s="2">
        <v>45386</v>
      </c>
      <c r="G2555" t="s">
        <v>2294</v>
      </c>
      <c r="H2555" s="10" t="s">
        <v>5746</v>
      </c>
      <c r="I2555" t="s">
        <v>3761</v>
      </c>
      <c r="J2555" t="s">
        <v>3762</v>
      </c>
      <c r="K2555" t="s">
        <v>3131</v>
      </c>
      <c r="L2555" t="str">
        <f t="shared" si="78"/>
        <v>Material</v>
      </c>
      <c r="M2555" t="s">
        <v>0</v>
      </c>
      <c r="N2555" t="s">
        <v>0</v>
      </c>
      <c r="O2555" t="s">
        <v>2165</v>
      </c>
      <c r="P2555">
        <v>1118</v>
      </c>
      <c r="Q2555" t="str">
        <f>_xlfn.XLOOKUP(P2555,Planilha1!$A$2:$A$3,Planilha1!$B$2:$B$3)</f>
        <v>Riocentro</v>
      </c>
      <c r="R2555" t="s">
        <v>2297</v>
      </c>
      <c r="S2555" s="3">
        <v>30</v>
      </c>
      <c r="T2555" t="s">
        <v>210</v>
      </c>
      <c r="U2555" s="3">
        <v>30</v>
      </c>
      <c r="V2555" t="s">
        <v>210</v>
      </c>
      <c r="W2555" s="4">
        <v>20.149999999999999</v>
      </c>
      <c r="X2555" s="17">
        <f t="shared" si="79"/>
        <v>604.5</v>
      </c>
      <c r="Y2555" t="s">
        <v>11</v>
      </c>
      <c r="Z2555" s="3">
        <v>1</v>
      </c>
      <c r="AA2555" s="3">
        <v>0</v>
      </c>
      <c r="AB2555" s="3">
        <v>0</v>
      </c>
      <c r="AC2555" s="3">
        <v>0</v>
      </c>
      <c r="AD2555" s="4">
        <v>0</v>
      </c>
      <c r="AE2555" s="3">
        <v>0</v>
      </c>
      <c r="AF2555" s="4">
        <v>0</v>
      </c>
      <c r="AG2555" s="3">
        <v>1</v>
      </c>
      <c r="AH2555" s="4">
        <v>0</v>
      </c>
      <c r="AI2555" s="4">
        <v>0</v>
      </c>
      <c r="AJ2555" s="4">
        <v>0</v>
      </c>
      <c r="AK2555" s="4">
        <v>0</v>
      </c>
      <c r="AL2555" t="s">
        <v>3756</v>
      </c>
      <c r="AM2555" t="s">
        <v>13</v>
      </c>
    </row>
    <row r="2556" spans="1:39" x14ac:dyDescent="0.25">
      <c r="A2556" t="s">
        <v>2159</v>
      </c>
      <c r="B2556" t="s">
        <v>2160</v>
      </c>
      <c r="C2556" t="s">
        <v>3</v>
      </c>
      <c r="D2556" t="s">
        <v>2161</v>
      </c>
      <c r="E2556" t="str">
        <f>_xlfn.XLOOKUP(D2556,Planilha2!A:A,Planilha2!B:B)</f>
        <v>CC Manutençao</v>
      </c>
      <c r="F2556" s="2">
        <v>45386</v>
      </c>
      <c r="G2556" t="s">
        <v>188</v>
      </c>
      <c r="H2556" s="10" t="s">
        <v>5604</v>
      </c>
      <c r="I2556" t="s">
        <v>3763</v>
      </c>
      <c r="J2556" t="s">
        <v>3764</v>
      </c>
      <c r="K2556" t="s">
        <v>3765</v>
      </c>
      <c r="L2556" t="str">
        <f t="shared" si="78"/>
        <v>Material</v>
      </c>
      <c r="M2556" t="s">
        <v>702</v>
      </c>
      <c r="N2556" t="s">
        <v>0</v>
      </c>
      <c r="O2556" t="s">
        <v>2165</v>
      </c>
      <c r="P2556">
        <v>1118</v>
      </c>
      <c r="Q2556" t="str">
        <f>_xlfn.XLOOKUP(P2556,Planilha1!$A$2:$A$3,Planilha1!$B$2:$B$3)</f>
        <v>Riocentro</v>
      </c>
      <c r="R2556" t="s">
        <v>2297</v>
      </c>
      <c r="S2556" s="3">
        <v>1</v>
      </c>
      <c r="T2556" t="s">
        <v>210</v>
      </c>
      <c r="U2556" s="3">
        <v>1</v>
      </c>
      <c r="V2556" t="s">
        <v>210</v>
      </c>
      <c r="W2556" s="4">
        <v>1250.3399999999999</v>
      </c>
      <c r="X2556" s="17">
        <f t="shared" si="79"/>
        <v>1250.3399999999999</v>
      </c>
      <c r="Y2556" t="s">
        <v>11</v>
      </c>
      <c r="Z2556" s="3">
        <v>1</v>
      </c>
      <c r="AA2556" s="3">
        <v>0</v>
      </c>
      <c r="AB2556" s="3">
        <v>0</v>
      </c>
      <c r="AC2556" s="3">
        <v>0</v>
      </c>
      <c r="AD2556" s="4">
        <v>0</v>
      </c>
      <c r="AE2556" s="3">
        <v>0</v>
      </c>
      <c r="AF2556" s="4">
        <v>0</v>
      </c>
      <c r="AG2556" s="3">
        <v>1</v>
      </c>
      <c r="AH2556" s="4">
        <v>0</v>
      </c>
      <c r="AI2556" s="4">
        <v>0</v>
      </c>
      <c r="AJ2556" s="4">
        <v>0</v>
      </c>
      <c r="AK2556" s="4">
        <v>0</v>
      </c>
      <c r="AL2556" t="s">
        <v>3766</v>
      </c>
      <c r="AM2556" t="s">
        <v>13</v>
      </c>
    </row>
    <row r="2557" spans="1:39" x14ac:dyDescent="0.25">
      <c r="A2557" t="s">
        <v>2159</v>
      </c>
      <c r="B2557" t="s">
        <v>2160</v>
      </c>
      <c r="C2557" t="s">
        <v>3</v>
      </c>
      <c r="D2557" t="s">
        <v>2161</v>
      </c>
      <c r="E2557" t="str">
        <f>_xlfn.XLOOKUP(D2557,Planilha2!A:A,Planilha2!B:B)</f>
        <v>CC Manutençao</v>
      </c>
      <c r="F2557" s="2">
        <v>45386</v>
      </c>
      <c r="G2557" t="s">
        <v>3767</v>
      </c>
      <c r="H2557" s="10" t="s">
        <v>5873</v>
      </c>
      <c r="I2557" t="s">
        <v>3441</v>
      </c>
      <c r="J2557" t="s">
        <v>3442</v>
      </c>
      <c r="K2557" t="s">
        <v>2272</v>
      </c>
      <c r="L2557" t="str">
        <f t="shared" si="78"/>
        <v>Serviço</v>
      </c>
      <c r="M2557" t="s">
        <v>0</v>
      </c>
      <c r="N2557" t="s">
        <v>0</v>
      </c>
      <c r="O2557" t="s">
        <v>9</v>
      </c>
      <c r="P2557">
        <v>1118</v>
      </c>
      <c r="Q2557" t="str">
        <f>_xlfn.XLOOKUP(P2557,Planilha1!$A$2:$A$3,Planilha1!$B$2:$B$3)</f>
        <v>Riocentro</v>
      </c>
      <c r="R2557" t="s">
        <v>0</v>
      </c>
      <c r="S2557" s="3">
        <v>1</v>
      </c>
      <c r="T2557" t="s">
        <v>10</v>
      </c>
      <c r="U2557" s="3">
        <v>1</v>
      </c>
      <c r="V2557" t="s">
        <v>10</v>
      </c>
      <c r="W2557" s="4">
        <v>28640</v>
      </c>
      <c r="X2557" s="17">
        <f t="shared" si="79"/>
        <v>28640</v>
      </c>
      <c r="Y2557" t="s">
        <v>11</v>
      </c>
      <c r="Z2557" s="3">
        <v>1</v>
      </c>
      <c r="AA2557" s="3">
        <v>0</v>
      </c>
      <c r="AB2557" s="3">
        <v>0</v>
      </c>
      <c r="AC2557" s="3">
        <v>0</v>
      </c>
      <c r="AD2557" s="4">
        <v>0</v>
      </c>
      <c r="AE2557" s="3">
        <v>0</v>
      </c>
      <c r="AF2557" s="4">
        <v>0</v>
      </c>
      <c r="AG2557" s="3">
        <v>1</v>
      </c>
      <c r="AH2557" s="4">
        <v>0</v>
      </c>
      <c r="AI2557" s="4">
        <v>0</v>
      </c>
      <c r="AJ2557" s="4">
        <v>0</v>
      </c>
      <c r="AK2557" s="4">
        <v>0</v>
      </c>
      <c r="AL2557" t="s">
        <v>3768</v>
      </c>
      <c r="AM2557" t="s">
        <v>13</v>
      </c>
    </row>
    <row r="2558" spans="1:39" x14ac:dyDescent="0.25">
      <c r="A2558" t="s">
        <v>2159</v>
      </c>
      <c r="B2558" t="s">
        <v>2160</v>
      </c>
      <c r="C2558" t="s">
        <v>3</v>
      </c>
      <c r="D2558" t="s">
        <v>2161</v>
      </c>
      <c r="E2558" t="str">
        <f>_xlfn.XLOOKUP(D2558,Planilha2!A:A,Planilha2!B:B)</f>
        <v>CC Manutençao</v>
      </c>
      <c r="F2558" s="2">
        <v>45386</v>
      </c>
      <c r="G2558" t="s">
        <v>3767</v>
      </c>
      <c r="H2558" s="10" t="s">
        <v>5873</v>
      </c>
      <c r="I2558" t="s">
        <v>3441</v>
      </c>
      <c r="J2558" t="s">
        <v>3442</v>
      </c>
      <c r="K2558" t="s">
        <v>2272</v>
      </c>
      <c r="L2558" t="str">
        <f t="shared" si="78"/>
        <v>Serviço</v>
      </c>
      <c r="M2558" t="s">
        <v>0</v>
      </c>
      <c r="N2558" t="s">
        <v>0</v>
      </c>
      <c r="O2558" t="s">
        <v>9</v>
      </c>
      <c r="P2558">
        <v>1118</v>
      </c>
      <c r="Q2558" t="str">
        <f>_xlfn.XLOOKUP(P2558,Planilha1!$A$2:$A$3,Planilha1!$B$2:$B$3)</f>
        <v>Riocentro</v>
      </c>
      <c r="R2558" t="s">
        <v>0</v>
      </c>
      <c r="S2558" s="3">
        <v>1</v>
      </c>
      <c r="T2558" t="s">
        <v>10</v>
      </c>
      <c r="U2558" s="3">
        <v>1</v>
      </c>
      <c r="V2558" t="s">
        <v>10</v>
      </c>
      <c r="W2558" s="4">
        <v>37730</v>
      </c>
      <c r="X2558" s="17">
        <f t="shared" si="79"/>
        <v>37730</v>
      </c>
      <c r="Y2558" t="s">
        <v>11</v>
      </c>
      <c r="Z2558" s="3">
        <v>1</v>
      </c>
      <c r="AA2558" s="3">
        <v>0</v>
      </c>
      <c r="AB2558" s="3">
        <v>0</v>
      </c>
      <c r="AC2558" s="3">
        <v>0</v>
      </c>
      <c r="AD2558" s="4">
        <v>0</v>
      </c>
      <c r="AE2558" s="3">
        <v>0</v>
      </c>
      <c r="AF2558" s="4">
        <v>0</v>
      </c>
      <c r="AG2558" s="3">
        <v>1</v>
      </c>
      <c r="AH2558" s="4">
        <v>0</v>
      </c>
      <c r="AI2558" s="4">
        <v>0</v>
      </c>
      <c r="AJ2558" s="4">
        <v>0</v>
      </c>
      <c r="AK2558" s="4">
        <v>0</v>
      </c>
      <c r="AL2558" t="s">
        <v>3769</v>
      </c>
      <c r="AM2558" t="s">
        <v>13</v>
      </c>
    </row>
    <row r="2559" spans="1:39" x14ac:dyDescent="0.25">
      <c r="A2559" t="s">
        <v>2159</v>
      </c>
      <c r="B2559" t="s">
        <v>2160</v>
      </c>
      <c r="C2559" t="s">
        <v>3</v>
      </c>
      <c r="D2559" t="s">
        <v>2161</v>
      </c>
      <c r="E2559" t="str">
        <f>_xlfn.XLOOKUP(D2559,Planilha2!A:A,Planilha2!B:B)</f>
        <v>CC Manutençao</v>
      </c>
      <c r="F2559" s="2">
        <v>45387</v>
      </c>
      <c r="G2559" t="s">
        <v>3770</v>
      </c>
      <c r="H2559" s="10" t="s">
        <v>5874</v>
      </c>
      <c r="I2559" t="s">
        <v>3771</v>
      </c>
      <c r="J2559" t="s">
        <v>3772</v>
      </c>
      <c r="K2559" t="s">
        <v>3773</v>
      </c>
      <c r="L2559" t="str">
        <f t="shared" si="78"/>
        <v>Material</v>
      </c>
      <c r="M2559" t="s">
        <v>0</v>
      </c>
      <c r="N2559" t="s">
        <v>0</v>
      </c>
      <c r="O2559" t="s">
        <v>2165</v>
      </c>
      <c r="P2559">
        <v>1118</v>
      </c>
      <c r="Q2559" t="str">
        <f>_xlfn.XLOOKUP(P2559,Planilha1!$A$2:$A$3,Planilha1!$B$2:$B$3)</f>
        <v>Riocentro</v>
      </c>
      <c r="R2559" t="s">
        <v>0</v>
      </c>
      <c r="S2559" s="3">
        <v>11</v>
      </c>
      <c r="T2559" t="s">
        <v>210</v>
      </c>
      <c r="U2559" s="3">
        <v>11</v>
      </c>
      <c r="V2559" t="s">
        <v>210</v>
      </c>
      <c r="W2559" s="4">
        <v>99.16</v>
      </c>
      <c r="X2559" s="17">
        <f t="shared" si="79"/>
        <v>1090.76</v>
      </c>
      <c r="Y2559" t="s">
        <v>11</v>
      </c>
      <c r="Z2559" s="3">
        <v>1</v>
      </c>
      <c r="AA2559" s="3">
        <v>0</v>
      </c>
      <c r="AB2559" s="3">
        <v>0</v>
      </c>
      <c r="AC2559" s="3">
        <v>11</v>
      </c>
      <c r="AD2559" s="4">
        <v>0</v>
      </c>
      <c r="AE2559" s="3">
        <v>11</v>
      </c>
      <c r="AF2559" s="4">
        <v>1090.77</v>
      </c>
      <c r="AG2559" s="3">
        <v>1</v>
      </c>
      <c r="AH2559" s="4">
        <v>0</v>
      </c>
      <c r="AI2559" s="4">
        <v>0</v>
      </c>
      <c r="AJ2559" s="4">
        <v>0</v>
      </c>
      <c r="AK2559" s="4">
        <v>0</v>
      </c>
      <c r="AL2559" t="s">
        <v>3774</v>
      </c>
      <c r="AM2559" t="s">
        <v>13</v>
      </c>
    </row>
    <row r="2560" spans="1:39" x14ac:dyDescent="0.25">
      <c r="A2560" t="s">
        <v>2178</v>
      </c>
      <c r="B2560" t="s">
        <v>2160</v>
      </c>
      <c r="C2560" t="s">
        <v>3</v>
      </c>
      <c r="D2560" t="s">
        <v>2161</v>
      </c>
      <c r="E2560" t="str">
        <f>_xlfn.XLOOKUP(D2560,Planilha2!A:A,Planilha2!B:B)</f>
        <v>CC Manutençao</v>
      </c>
      <c r="F2560" s="2">
        <v>45387</v>
      </c>
      <c r="G2560" t="s">
        <v>3770</v>
      </c>
      <c r="H2560" s="10" t="s">
        <v>5874</v>
      </c>
      <c r="I2560" t="s">
        <v>3775</v>
      </c>
      <c r="J2560" t="s">
        <v>3776</v>
      </c>
      <c r="K2560" t="s">
        <v>3773</v>
      </c>
      <c r="L2560" t="str">
        <f t="shared" si="78"/>
        <v>Material</v>
      </c>
      <c r="M2560" t="s">
        <v>0</v>
      </c>
      <c r="N2560" t="s">
        <v>0</v>
      </c>
      <c r="O2560" t="s">
        <v>2165</v>
      </c>
      <c r="P2560">
        <v>1118</v>
      </c>
      <c r="Q2560" t="str">
        <f>_xlfn.XLOOKUP(P2560,Planilha1!$A$2:$A$3,Planilha1!$B$2:$B$3)</f>
        <v>Riocentro</v>
      </c>
      <c r="R2560" t="s">
        <v>0</v>
      </c>
      <c r="S2560" s="3">
        <v>7</v>
      </c>
      <c r="T2560" t="s">
        <v>210</v>
      </c>
      <c r="U2560" s="3">
        <v>7</v>
      </c>
      <c r="V2560" t="s">
        <v>210</v>
      </c>
      <c r="W2560" s="4">
        <v>140.75</v>
      </c>
      <c r="X2560" s="17">
        <f t="shared" si="79"/>
        <v>985.25</v>
      </c>
      <c r="Y2560" t="s">
        <v>11</v>
      </c>
      <c r="Z2560" s="3">
        <v>1</v>
      </c>
      <c r="AA2560" s="3">
        <v>0</v>
      </c>
      <c r="AB2560" s="3">
        <v>0</v>
      </c>
      <c r="AC2560" s="3">
        <v>7</v>
      </c>
      <c r="AD2560" s="4">
        <v>0</v>
      </c>
      <c r="AE2560" s="3">
        <v>7</v>
      </c>
      <c r="AF2560" s="4">
        <v>985.25</v>
      </c>
      <c r="AG2560" s="3">
        <v>1</v>
      </c>
      <c r="AH2560" s="4">
        <v>0</v>
      </c>
      <c r="AI2560" s="4">
        <v>0</v>
      </c>
      <c r="AJ2560" s="4">
        <v>0</v>
      </c>
      <c r="AK2560" s="4">
        <v>0</v>
      </c>
      <c r="AL2560" t="s">
        <v>3774</v>
      </c>
      <c r="AM2560" t="s">
        <v>13</v>
      </c>
    </row>
    <row r="2561" spans="1:39" x14ac:dyDescent="0.25">
      <c r="A2561" t="s">
        <v>2182</v>
      </c>
      <c r="B2561" t="s">
        <v>2160</v>
      </c>
      <c r="C2561" t="s">
        <v>3</v>
      </c>
      <c r="D2561" t="s">
        <v>2161</v>
      </c>
      <c r="E2561" t="str">
        <f>_xlfn.XLOOKUP(D2561,Planilha2!A:A,Planilha2!B:B)</f>
        <v>CC Manutençao</v>
      </c>
      <c r="F2561" s="2">
        <v>45387</v>
      </c>
      <c r="G2561" t="s">
        <v>3770</v>
      </c>
      <c r="H2561" s="10" t="s">
        <v>5874</v>
      </c>
      <c r="I2561" t="s">
        <v>3777</v>
      </c>
      <c r="J2561" t="s">
        <v>3778</v>
      </c>
      <c r="K2561" t="s">
        <v>3773</v>
      </c>
      <c r="L2561" t="str">
        <f t="shared" si="78"/>
        <v>Material</v>
      </c>
      <c r="M2561" t="s">
        <v>0</v>
      </c>
      <c r="N2561" t="s">
        <v>0</v>
      </c>
      <c r="O2561" t="s">
        <v>2165</v>
      </c>
      <c r="P2561">
        <v>1118</v>
      </c>
      <c r="Q2561" t="str">
        <f>_xlfn.XLOOKUP(P2561,Planilha1!$A$2:$A$3,Planilha1!$B$2:$B$3)</f>
        <v>Riocentro</v>
      </c>
      <c r="R2561" t="s">
        <v>0</v>
      </c>
      <c r="S2561" s="3">
        <v>7</v>
      </c>
      <c r="T2561" t="s">
        <v>210</v>
      </c>
      <c r="U2561" s="3">
        <v>7</v>
      </c>
      <c r="V2561" t="s">
        <v>210</v>
      </c>
      <c r="W2561" s="4">
        <v>127.86</v>
      </c>
      <c r="X2561" s="17">
        <f t="shared" si="79"/>
        <v>895.02</v>
      </c>
      <c r="Y2561" t="s">
        <v>11</v>
      </c>
      <c r="Z2561" s="3">
        <v>1</v>
      </c>
      <c r="AA2561" s="3">
        <v>0</v>
      </c>
      <c r="AB2561" s="3">
        <v>0</v>
      </c>
      <c r="AC2561" s="3">
        <v>7</v>
      </c>
      <c r="AD2561" s="4">
        <v>0</v>
      </c>
      <c r="AE2561" s="3">
        <v>7</v>
      </c>
      <c r="AF2561" s="4">
        <v>895</v>
      </c>
      <c r="AG2561" s="3">
        <v>1</v>
      </c>
      <c r="AH2561" s="4">
        <v>0</v>
      </c>
      <c r="AI2561" s="4">
        <v>0</v>
      </c>
      <c r="AJ2561" s="4">
        <v>0</v>
      </c>
      <c r="AK2561" s="4">
        <v>0</v>
      </c>
      <c r="AL2561" t="s">
        <v>3774</v>
      </c>
      <c r="AM2561" t="s">
        <v>13</v>
      </c>
    </row>
    <row r="2562" spans="1:39" x14ac:dyDescent="0.25">
      <c r="A2562" t="s">
        <v>2159</v>
      </c>
      <c r="B2562" t="s">
        <v>2160</v>
      </c>
      <c r="C2562" t="s">
        <v>3</v>
      </c>
      <c r="D2562" t="s">
        <v>2266</v>
      </c>
      <c r="E2562" t="str">
        <f>_xlfn.XLOOKUP(D2562,Planilha2!A:A,Planilha2!B:B)</f>
        <v>Arena Manut</v>
      </c>
      <c r="F2562" s="2">
        <v>45387</v>
      </c>
      <c r="G2562" t="s">
        <v>2806</v>
      </c>
      <c r="H2562" s="10" t="s">
        <v>5809</v>
      </c>
      <c r="I2562" t="s">
        <v>3779</v>
      </c>
      <c r="J2562" t="s">
        <v>3780</v>
      </c>
      <c r="K2562" t="s">
        <v>1146</v>
      </c>
      <c r="L2562" t="str">
        <f t="shared" si="78"/>
        <v>Material</v>
      </c>
      <c r="M2562" t="s">
        <v>0</v>
      </c>
      <c r="N2562" t="s">
        <v>0</v>
      </c>
      <c r="O2562" t="s">
        <v>2165</v>
      </c>
      <c r="P2562">
        <v>2118</v>
      </c>
      <c r="Q2562" t="str">
        <f>_xlfn.XLOOKUP(P2562,Planilha1!$A$2:$A$3,Planilha1!$B$2:$B$3)</f>
        <v>Arena</v>
      </c>
      <c r="R2562" t="s">
        <v>0</v>
      </c>
      <c r="S2562" s="3">
        <v>4</v>
      </c>
      <c r="T2562" t="s">
        <v>210</v>
      </c>
      <c r="U2562" s="3">
        <v>4</v>
      </c>
      <c r="V2562" t="s">
        <v>210</v>
      </c>
      <c r="W2562" s="4">
        <v>62</v>
      </c>
      <c r="X2562" s="17">
        <f t="shared" si="79"/>
        <v>248</v>
      </c>
      <c r="Y2562" t="s">
        <v>11</v>
      </c>
      <c r="Z2562" s="3">
        <v>1</v>
      </c>
      <c r="AA2562" s="3">
        <v>0</v>
      </c>
      <c r="AB2562" s="3">
        <v>0</v>
      </c>
      <c r="AC2562" s="3">
        <v>0</v>
      </c>
      <c r="AD2562" s="4">
        <v>0</v>
      </c>
      <c r="AE2562" s="3">
        <v>0</v>
      </c>
      <c r="AF2562" s="4">
        <v>0</v>
      </c>
      <c r="AG2562" s="3">
        <v>1</v>
      </c>
      <c r="AH2562" s="4">
        <v>0</v>
      </c>
      <c r="AI2562" s="4">
        <v>0</v>
      </c>
      <c r="AJ2562" s="4">
        <v>0</v>
      </c>
      <c r="AK2562" s="4">
        <v>0</v>
      </c>
      <c r="AL2562" t="s">
        <v>3781</v>
      </c>
      <c r="AM2562" t="s">
        <v>13</v>
      </c>
    </row>
    <row r="2563" spans="1:39" x14ac:dyDescent="0.25">
      <c r="A2563" t="s">
        <v>2178</v>
      </c>
      <c r="B2563" t="s">
        <v>2160</v>
      </c>
      <c r="C2563" t="s">
        <v>3</v>
      </c>
      <c r="D2563" t="s">
        <v>2266</v>
      </c>
      <c r="E2563" t="str">
        <f>_xlfn.XLOOKUP(D2563,Planilha2!A:A,Planilha2!B:B)</f>
        <v>Arena Manut</v>
      </c>
      <c r="F2563" s="2">
        <v>45387</v>
      </c>
      <c r="G2563" t="s">
        <v>2806</v>
      </c>
      <c r="H2563" s="10" t="s">
        <v>5809</v>
      </c>
      <c r="I2563" t="s">
        <v>3782</v>
      </c>
      <c r="J2563" t="s">
        <v>3783</v>
      </c>
      <c r="K2563" t="s">
        <v>1146</v>
      </c>
      <c r="L2563" t="str">
        <f t="shared" ref="L2563:L2626" si="80">IF(LEFT(K2563,1)="s","Serviço",IF(LEFT(K2563,1)="l","Locação","Material"))</f>
        <v>Material</v>
      </c>
      <c r="M2563" t="s">
        <v>0</v>
      </c>
      <c r="N2563" t="s">
        <v>0</v>
      </c>
      <c r="O2563" t="s">
        <v>2165</v>
      </c>
      <c r="P2563">
        <v>2118</v>
      </c>
      <c r="Q2563" t="str">
        <f>_xlfn.XLOOKUP(P2563,Planilha1!$A$2:$A$3,Planilha1!$B$2:$B$3)</f>
        <v>Arena</v>
      </c>
      <c r="R2563" t="s">
        <v>0</v>
      </c>
      <c r="S2563" s="3">
        <v>3</v>
      </c>
      <c r="T2563" t="s">
        <v>210</v>
      </c>
      <c r="U2563" s="3">
        <v>3</v>
      </c>
      <c r="V2563" t="s">
        <v>210</v>
      </c>
      <c r="W2563" s="4">
        <v>113</v>
      </c>
      <c r="X2563" s="17">
        <f t="shared" ref="X2563:X2626" si="81">W2563*S2563/Z2563</f>
        <v>339</v>
      </c>
      <c r="Y2563" t="s">
        <v>11</v>
      </c>
      <c r="Z2563" s="3">
        <v>1</v>
      </c>
      <c r="AA2563" s="3">
        <v>0</v>
      </c>
      <c r="AB2563" s="3">
        <v>0</v>
      </c>
      <c r="AC2563" s="3">
        <v>0</v>
      </c>
      <c r="AD2563" s="4">
        <v>0</v>
      </c>
      <c r="AE2563" s="3">
        <v>0</v>
      </c>
      <c r="AF2563" s="4">
        <v>0</v>
      </c>
      <c r="AG2563" s="3">
        <v>1</v>
      </c>
      <c r="AH2563" s="4">
        <v>0</v>
      </c>
      <c r="AI2563" s="4">
        <v>0</v>
      </c>
      <c r="AJ2563" s="4">
        <v>0</v>
      </c>
      <c r="AK2563" s="4">
        <v>0</v>
      </c>
      <c r="AL2563" t="s">
        <v>3781</v>
      </c>
      <c r="AM2563" t="s">
        <v>13</v>
      </c>
    </row>
    <row r="2564" spans="1:39" x14ac:dyDescent="0.25">
      <c r="A2564" t="s">
        <v>2182</v>
      </c>
      <c r="B2564" t="s">
        <v>2160</v>
      </c>
      <c r="C2564" t="s">
        <v>3</v>
      </c>
      <c r="D2564" t="s">
        <v>2266</v>
      </c>
      <c r="E2564" t="str">
        <f>_xlfn.XLOOKUP(D2564,Planilha2!A:A,Planilha2!B:B)</f>
        <v>Arena Manut</v>
      </c>
      <c r="F2564" s="2">
        <v>45387</v>
      </c>
      <c r="G2564" t="s">
        <v>2806</v>
      </c>
      <c r="H2564" s="10" t="s">
        <v>5809</v>
      </c>
      <c r="I2564" t="s">
        <v>3784</v>
      </c>
      <c r="J2564" t="s">
        <v>3785</v>
      </c>
      <c r="K2564" t="s">
        <v>1146</v>
      </c>
      <c r="L2564" t="str">
        <f t="shared" si="80"/>
        <v>Material</v>
      </c>
      <c r="M2564" t="s">
        <v>0</v>
      </c>
      <c r="N2564" t="s">
        <v>0</v>
      </c>
      <c r="O2564" t="s">
        <v>2165</v>
      </c>
      <c r="P2564">
        <v>2118</v>
      </c>
      <c r="Q2564" t="str">
        <f>_xlfn.XLOOKUP(P2564,Planilha1!$A$2:$A$3,Planilha1!$B$2:$B$3)</f>
        <v>Arena</v>
      </c>
      <c r="R2564" t="s">
        <v>0</v>
      </c>
      <c r="S2564" s="3">
        <v>2</v>
      </c>
      <c r="T2564" t="s">
        <v>210</v>
      </c>
      <c r="U2564" s="3">
        <v>2</v>
      </c>
      <c r="V2564" t="s">
        <v>210</v>
      </c>
      <c r="W2564" s="4">
        <v>60</v>
      </c>
      <c r="X2564" s="17">
        <f t="shared" si="81"/>
        <v>120</v>
      </c>
      <c r="Y2564" t="s">
        <v>11</v>
      </c>
      <c r="Z2564" s="3">
        <v>1</v>
      </c>
      <c r="AA2564" s="3">
        <v>0</v>
      </c>
      <c r="AB2564" s="3">
        <v>0</v>
      </c>
      <c r="AC2564" s="3">
        <v>0</v>
      </c>
      <c r="AD2564" s="4">
        <v>0</v>
      </c>
      <c r="AE2564" s="3">
        <v>0</v>
      </c>
      <c r="AF2564" s="4">
        <v>0</v>
      </c>
      <c r="AG2564" s="3">
        <v>1</v>
      </c>
      <c r="AH2564" s="4">
        <v>0</v>
      </c>
      <c r="AI2564" s="4">
        <v>0</v>
      </c>
      <c r="AJ2564" s="4">
        <v>0</v>
      </c>
      <c r="AK2564" s="4">
        <v>0</v>
      </c>
      <c r="AL2564" t="s">
        <v>3781</v>
      </c>
      <c r="AM2564" t="s">
        <v>13</v>
      </c>
    </row>
    <row r="2565" spans="1:39" x14ac:dyDescent="0.25">
      <c r="A2565" t="s">
        <v>2159</v>
      </c>
      <c r="B2565" t="s">
        <v>2160</v>
      </c>
      <c r="C2565" t="s">
        <v>3</v>
      </c>
      <c r="D2565" t="s">
        <v>2395</v>
      </c>
      <c r="E2565" t="str">
        <f>_xlfn.XLOOKUP(D2565,Planilha2!A:A,Planilha2!B:B)</f>
        <v>Arena Marketing</v>
      </c>
      <c r="F2565" s="2">
        <v>45387</v>
      </c>
      <c r="G2565" t="s">
        <v>2784</v>
      </c>
      <c r="H2565" s="10" t="s">
        <v>5807</v>
      </c>
      <c r="I2565" t="s">
        <v>2866</v>
      </c>
      <c r="J2565" t="s">
        <v>2867</v>
      </c>
      <c r="K2565" t="s">
        <v>8</v>
      </c>
      <c r="L2565" t="str">
        <f t="shared" si="80"/>
        <v>Serviço</v>
      </c>
      <c r="M2565" t="s">
        <v>0</v>
      </c>
      <c r="N2565" t="s">
        <v>0</v>
      </c>
      <c r="O2565" t="s">
        <v>2165</v>
      </c>
      <c r="P2565">
        <v>2118</v>
      </c>
      <c r="Q2565" t="str">
        <f>_xlfn.XLOOKUP(P2565,Planilha1!$A$2:$A$3,Planilha1!$B$2:$B$3)</f>
        <v>Arena</v>
      </c>
      <c r="R2565" t="s">
        <v>0</v>
      </c>
      <c r="S2565" s="3">
        <v>1</v>
      </c>
      <c r="T2565" t="s">
        <v>210</v>
      </c>
      <c r="U2565" s="3">
        <v>1</v>
      </c>
      <c r="V2565" t="s">
        <v>210</v>
      </c>
      <c r="W2565" s="4">
        <v>466.4</v>
      </c>
      <c r="X2565" s="17">
        <f t="shared" si="81"/>
        <v>466.4</v>
      </c>
      <c r="Y2565" t="s">
        <v>11</v>
      </c>
      <c r="Z2565" s="3">
        <v>1</v>
      </c>
      <c r="AA2565" s="3">
        <v>0</v>
      </c>
      <c r="AB2565" s="3">
        <v>0</v>
      </c>
      <c r="AC2565" s="3">
        <v>0</v>
      </c>
      <c r="AD2565" s="4">
        <v>0</v>
      </c>
      <c r="AE2565" s="3">
        <v>0</v>
      </c>
      <c r="AF2565" s="4">
        <v>0</v>
      </c>
      <c r="AG2565" s="3">
        <v>1</v>
      </c>
      <c r="AH2565" s="4">
        <v>0</v>
      </c>
      <c r="AI2565" s="4">
        <v>0</v>
      </c>
      <c r="AJ2565" s="4">
        <v>0</v>
      </c>
      <c r="AK2565" s="4">
        <v>0</v>
      </c>
      <c r="AL2565" t="s">
        <v>3786</v>
      </c>
      <c r="AM2565" t="s">
        <v>13</v>
      </c>
    </row>
    <row r="2566" spans="1:39" x14ac:dyDescent="0.25">
      <c r="A2566" t="s">
        <v>2159</v>
      </c>
      <c r="B2566" t="s">
        <v>2160</v>
      </c>
      <c r="C2566" t="s">
        <v>3</v>
      </c>
      <c r="D2566" t="s">
        <v>2161</v>
      </c>
      <c r="E2566" t="str">
        <f>_xlfn.XLOOKUP(D2566,Planilha2!A:A,Planilha2!B:B)</f>
        <v>CC Manutençao</v>
      </c>
      <c r="F2566" s="2">
        <v>45387</v>
      </c>
      <c r="G2566" t="s">
        <v>3787</v>
      </c>
      <c r="H2566" s="10" t="s">
        <v>5875</v>
      </c>
      <c r="I2566" t="s">
        <v>3788</v>
      </c>
      <c r="J2566" t="s">
        <v>3789</v>
      </c>
      <c r="K2566" t="s">
        <v>1146</v>
      </c>
      <c r="L2566" t="str">
        <f t="shared" si="80"/>
        <v>Material</v>
      </c>
      <c r="M2566" t="s">
        <v>23</v>
      </c>
      <c r="N2566" t="s">
        <v>0</v>
      </c>
      <c r="O2566" t="s">
        <v>2165</v>
      </c>
      <c r="P2566">
        <v>1118</v>
      </c>
      <c r="Q2566" t="str">
        <f>_xlfn.XLOOKUP(P2566,Planilha1!$A$2:$A$3,Planilha1!$B$2:$B$3)</f>
        <v>Riocentro</v>
      </c>
      <c r="R2566" t="s">
        <v>2297</v>
      </c>
      <c r="S2566" s="3">
        <v>4</v>
      </c>
      <c r="T2566" t="s">
        <v>210</v>
      </c>
      <c r="U2566" s="3">
        <v>4</v>
      </c>
      <c r="V2566" t="s">
        <v>210</v>
      </c>
      <c r="W2566" s="4">
        <v>935.58</v>
      </c>
      <c r="X2566" s="17">
        <f t="shared" si="81"/>
        <v>3742.32</v>
      </c>
      <c r="Y2566" t="s">
        <v>11</v>
      </c>
      <c r="Z2566" s="3">
        <v>1</v>
      </c>
      <c r="AA2566" s="3">
        <v>0</v>
      </c>
      <c r="AB2566" s="3">
        <v>0</v>
      </c>
      <c r="AC2566" s="3">
        <v>0</v>
      </c>
      <c r="AD2566" s="4">
        <v>0</v>
      </c>
      <c r="AE2566" s="3">
        <v>0</v>
      </c>
      <c r="AF2566" s="4">
        <v>0</v>
      </c>
      <c r="AG2566" s="3">
        <v>1</v>
      </c>
      <c r="AH2566" s="4">
        <v>0</v>
      </c>
      <c r="AI2566" s="4">
        <v>0</v>
      </c>
      <c r="AJ2566" s="4">
        <v>0</v>
      </c>
      <c r="AK2566" s="4">
        <v>0</v>
      </c>
      <c r="AL2566" t="s">
        <v>3790</v>
      </c>
      <c r="AM2566" t="s">
        <v>13</v>
      </c>
    </row>
    <row r="2567" spans="1:39" x14ac:dyDescent="0.25">
      <c r="A2567" t="s">
        <v>2178</v>
      </c>
      <c r="B2567" t="s">
        <v>2160</v>
      </c>
      <c r="C2567" t="s">
        <v>3</v>
      </c>
      <c r="D2567" t="s">
        <v>2161</v>
      </c>
      <c r="E2567" t="str">
        <f>_xlfn.XLOOKUP(D2567,Planilha2!A:A,Planilha2!B:B)</f>
        <v>CC Manutençao</v>
      </c>
      <c r="F2567" s="2">
        <v>45387</v>
      </c>
      <c r="G2567" t="s">
        <v>3787</v>
      </c>
      <c r="H2567" s="10" t="s">
        <v>5875</v>
      </c>
      <c r="I2567" t="s">
        <v>3791</v>
      </c>
      <c r="J2567" t="s">
        <v>3792</v>
      </c>
      <c r="K2567" t="s">
        <v>1146</v>
      </c>
      <c r="L2567" t="str">
        <f t="shared" si="80"/>
        <v>Material</v>
      </c>
      <c r="M2567" t="s">
        <v>23</v>
      </c>
      <c r="N2567" t="s">
        <v>0</v>
      </c>
      <c r="O2567" t="s">
        <v>2165</v>
      </c>
      <c r="P2567">
        <v>1118</v>
      </c>
      <c r="Q2567" t="str">
        <f>_xlfn.XLOOKUP(P2567,Planilha1!$A$2:$A$3,Planilha1!$B$2:$B$3)</f>
        <v>Riocentro</v>
      </c>
      <c r="R2567" t="s">
        <v>2297</v>
      </c>
      <c r="S2567" s="3">
        <v>4</v>
      </c>
      <c r="T2567" t="s">
        <v>210</v>
      </c>
      <c r="U2567" s="3">
        <v>4</v>
      </c>
      <c r="V2567" t="s">
        <v>210</v>
      </c>
      <c r="W2567" s="4">
        <v>1314.24</v>
      </c>
      <c r="X2567" s="17">
        <f t="shared" si="81"/>
        <v>5256.96</v>
      </c>
      <c r="Y2567" t="s">
        <v>11</v>
      </c>
      <c r="Z2567" s="3">
        <v>1</v>
      </c>
      <c r="AA2567" s="3">
        <v>0</v>
      </c>
      <c r="AB2567" s="3">
        <v>0</v>
      </c>
      <c r="AC2567" s="3">
        <v>0</v>
      </c>
      <c r="AD2567" s="4">
        <v>0</v>
      </c>
      <c r="AE2567" s="3">
        <v>0</v>
      </c>
      <c r="AF2567" s="4">
        <v>0</v>
      </c>
      <c r="AG2567" s="3">
        <v>1</v>
      </c>
      <c r="AH2567" s="4">
        <v>0</v>
      </c>
      <c r="AI2567" s="4">
        <v>0</v>
      </c>
      <c r="AJ2567" s="4">
        <v>0</v>
      </c>
      <c r="AK2567" s="4">
        <v>0</v>
      </c>
      <c r="AL2567" t="s">
        <v>3790</v>
      </c>
      <c r="AM2567" t="s">
        <v>13</v>
      </c>
    </row>
    <row r="2568" spans="1:39" x14ac:dyDescent="0.25">
      <c r="A2568" t="s">
        <v>2182</v>
      </c>
      <c r="B2568" t="s">
        <v>2160</v>
      </c>
      <c r="C2568" t="s">
        <v>3</v>
      </c>
      <c r="D2568" t="s">
        <v>2161</v>
      </c>
      <c r="E2568" t="str">
        <f>_xlfn.XLOOKUP(D2568,Planilha2!A:A,Planilha2!B:B)</f>
        <v>CC Manutençao</v>
      </c>
      <c r="F2568" s="2">
        <v>45387</v>
      </c>
      <c r="G2568" t="s">
        <v>3787</v>
      </c>
      <c r="H2568" s="10" t="s">
        <v>5875</v>
      </c>
      <c r="I2568" t="s">
        <v>3788</v>
      </c>
      <c r="J2568" t="s">
        <v>3789</v>
      </c>
      <c r="K2568" t="s">
        <v>1146</v>
      </c>
      <c r="L2568" t="str">
        <f t="shared" si="80"/>
        <v>Material</v>
      </c>
      <c r="M2568" t="s">
        <v>0</v>
      </c>
      <c r="N2568" t="s">
        <v>0</v>
      </c>
      <c r="O2568" t="s">
        <v>2165</v>
      </c>
      <c r="P2568">
        <v>1118</v>
      </c>
      <c r="Q2568" t="str">
        <f>_xlfn.XLOOKUP(P2568,Planilha1!$A$2:$A$3,Planilha1!$B$2:$B$3)</f>
        <v>Riocentro</v>
      </c>
      <c r="R2568" t="s">
        <v>2297</v>
      </c>
      <c r="S2568" s="3">
        <v>4</v>
      </c>
      <c r="T2568" t="s">
        <v>210</v>
      </c>
      <c r="U2568" s="3">
        <v>4</v>
      </c>
      <c r="V2568" t="s">
        <v>210</v>
      </c>
      <c r="W2568" s="4">
        <v>935.58</v>
      </c>
      <c r="X2568" s="17">
        <f t="shared" si="81"/>
        <v>3742.32</v>
      </c>
      <c r="Y2568" t="s">
        <v>11</v>
      </c>
      <c r="Z2568" s="3">
        <v>1</v>
      </c>
      <c r="AA2568" s="3">
        <v>0</v>
      </c>
      <c r="AB2568" s="3">
        <v>0</v>
      </c>
      <c r="AC2568" s="3">
        <v>0</v>
      </c>
      <c r="AD2568" s="4">
        <v>0</v>
      </c>
      <c r="AE2568" s="3">
        <v>0</v>
      </c>
      <c r="AF2568" s="4">
        <v>0</v>
      </c>
      <c r="AG2568" s="3">
        <v>1</v>
      </c>
      <c r="AH2568" s="4">
        <v>0</v>
      </c>
      <c r="AI2568" s="4">
        <v>0</v>
      </c>
      <c r="AJ2568" s="4">
        <v>0</v>
      </c>
      <c r="AK2568" s="4">
        <v>0</v>
      </c>
      <c r="AL2568" t="s">
        <v>3790</v>
      </c>
      <c r="AM2568" t="s">
        <v>13</v>
      </c>
    </row>
    <row r="2569" spans="1:39" x14ac:dyDescent="0.25">
      <c r="A2569" t="s">
        <v>2185</v>
      </c>
      <c r="B2569" t="s">
        <v>2160</v>
      </c>
      <c r="C2569" t="s">
        <v>3</v>
      </c>
      <c r="D2569" t="s">
        <v>2161</v>
      </c>
      <c r="E2569" t="str">
        <f>_xlfn.XLOOKUP(D2569,Planilha2!A:A,Planilha2!B:B)</f>
        <v>CC Manutençao</v>
      </c>
      <c r="F2569" s="2">
        <v>45387</v>
      </c>
      <c r="G2569" t="s">
        <v>3787</v>
      </c>
      <c r="H2569" s="10" t="s">
        <v>5875</v>
      </c>
      <c r="I2569" t="s">
        <v>3791</v>
      </c>
      <c r="J2569" t="s">
        <v>3792</v>
      </c>
      <c r="K2569" t="s">
        <v>1146</v>
      </c>
      <c r="L2569" t="str">
        <f t="shared" si="80"/>
        <v>Material</v>
      </c>
      <c r="M2569" t="s">
        <v>0</v>
      </c>
      <c r="N2569" t="s">
        <v>0</v>
      </c>
      <c r="O2569" t="s">
        <v>2165</v>
      </c>
      <c r="P2569">
        <v>1118</v>
      </c>
      <c r="Q2569" t="str">
        <f>_xlfn.XLOOKUP(P2569,Planilha1!$A$2:$A$3,Planilha1!$B$2:$B$3)</f>
        <v>Riocentro</v>
      </c>
      <c r="R2569" t="s">
        <v>2297</v>
      </c>
      <c r="S2569" s="3">
        <v>4</v>
      </c>
      <c r="T2569" t="s">
        <v>210</v>
      </c>
      <c r="U2569" s="3">
        <v>4</v>
      </c>
      <c r="V2569" t="s">
        <v>210</v>
      </c>
      <c r="W2569" s="4">
        <v>1314.24</v>
      </c>
      <c r="X2569" s="17">
        <f t="shared" si="81"/>
        <v>5256.96</v>
      </c>
      <c r="Y2569" t="s">
        <v>11</v>
      </c>
      <c r="Z2569" s="3">
        <v>1</v>
      </c>
      <c r="AA2569" s="3">
        <v>0</v>
      </c>
      <c r="AB2569" s="3">
        <v>0</v>
      </c>
      <c r="AC2569" s="3">
        <v>0</v>
      </c>
      <c r="AD2569" s="4">
        <v>0</v>
      </c>
      <c r="AE2569" s="3">
        <v>0</v>
      </c>
      <c r="AF2569" s="4">
        <v>0</v>
      </c>
      <c r="AG2569" s="3">
        <v>1</v>
      </c>
      <c r="AH2569" s="4">
        <v>0</v>
      </c>
      <c r="AI2569" s="4">
        <v>0</v>
      </c>
      <c r="AJ2569" s="4">
        <v>0</v>
      </c>
      <c r="AK2569" s="4">
        <v>0</v>
      </c>
      <c r="AL2569" t="s">
        <v>3790</v>
      </c>
      <c r="AM2569" t="s">
        <v>13</v>
      </c>
    </row>
    <row r="2570" spans="1:39" x14ac:dyDescent="0.25">
      <c r="A2570" t="s">
        <v>2159</v>
      </c>
      <c r="B2570" t="s">
        <v>2160</v>
      </c>
      <c r="C2570" t="s">
        <v>3</v>
      </c>
      <c r="D2570" t="s">
        <v>2395</v>
      </c>
      <c r="E2570" t="str">
        <f>_xlfn.XLOOKUP(D2570,Planilha2!A:A,Planilha2!B:B)</f>
        <v>Arena Marketing</v>
      </c>
      <c r="F2570" s="2">
        <v>45387</v>
      </c>
      <c r="G2570" t="s">
        <v>1202</v>
      </c>
      <c r="H2570" s="10" t="s">
        <v>5671</v>
      </c>
      <c r="I2570" t="s">
        <v>1203</v>
      </c>
      <c r="J2570" t="s">
        <v>2396</v>
      </c>
      <c r="K2570" t="s">
        <v>1205</v>
      </c>
      <c r="L2570" t="str">
        <f t="shared" si="80"/>
        <v>Material</v>
      </c>
      <c r="M2570" t="s">
        <v>0</v>
      </c>
      <c r="N2570" t="s">
        <v>0</v>
      </c>
      <c r="O2570" t="s">
        <v>2165</v>
      </c>
      <c r="P2570">
        <v>2118</v>
      </c>
      <c r="Q2570" t="str">
        <f>_xlfn.XLOOKUP(P2570,Planilha1!$A$2:$A$3,Planilha1!$B$2:$B$3)</f>
        <v>Arena</v>
      </c>
      <c r="R2570" t="s">
        <v>0</v>
      </c>
      <c r="S2570" s="3">
        <v>1</v>
      </c>
      <c r="T2570" t="s">
        <v>210</v>
      </c>
      <c r="U2570" s="3">
        <v>1</v>
      </c>
      <c r="V2570" t="s">
        <v>210</v>
      </c>
      <c r="W2570" s="4">
        <v>180</v>
      </c>
      <c r="X2570" s="17">
        <f t="shared" si="81"/>
        <v>180</v>
      </c>
      <c r="Y2570" t="s">
        <v>11</v>
      </c>
      <c r="Z2570" s="3">
        <v>1</v>
      </c>
      <c r="AA2570" s="3">
        <v>0</v>
      </c>
      <c r="AB2570" s="3">
        <v>0</v>
      </c>
      <c r="AC2570" s="3">
        <v>0</v>
      </c>
      <c r="AD2570" s="4">
        <v>0</v>
      </c>
      <c r="AE2570" s="3">
        <v>0</v>
      </c>
      <c r="AF2570" s="4">
        <v>0</v>
      </c>
      <c r="AG2570" s="3">
        <v>1</v>
      </c>
      <c r="AH2570" s="4">
        <v>0</v>
      </c>
      <c r="AI2570" s="4">
        <v>0</v>
      </c>
      <c r="AJ2570" s="4">
        <v>0</v>
      </c>
      <c r="AK2570" s="4">
        <v>0</v>
      </c>
      <c r="AL2570" t="s">
        <v>3793</v>
      </c>
      <c r="AM2570" t="s">
        <v>13</v>
      </c>
    </row>
    <row r="2571" spans="1:39" x14ac:dyDescent="0.25">
      <c r="A2571" t="s">
        <v>2159</v>
      </c>
      <c r="B2571" t="s">
        <v>2160</v>
      </c>
      <c r="C2571" t="s">
        <v>3</v>
      </c>
      <c r="D2571" t="s">
        <v>2161</v>
      </c>
      <c r="E2571" t="str">
        <f>_xlfn.XLOOKUP(D2571,Planilha2!A:A,Planilha2!B:B)</f>
        <v>CC Manutençao</v>
      </c>
      <c r="F2571" s="2">
        <v>45387</v>
      </c>
      <c r="G2571" t="s">
        <v>2581</v>
      </c>
      <c r="H2571" s="10" t="s">
        <v>5784</v>
      </c>
      <c r="I2571" t="s">
        <v>2655</v>
      </c>
      <c r="J2571" t="s">
        <v>2656</v>
      </c>
      <c r="K2571" t="s">
        <v>1146</v>
      </c>
      <c r="L2571" t="str">
        <f t="shared" si="80"/>
        <v>Material</v>
      </c>
      <c r="M2571" t="s">
        <v>0</v>
      </c>
      <c r="N2571" t="s">
        <v>0</v>
      </c>
      <c r="O2571" t="s">
        <v>2165</v>
      </c>
      <c r="P2571">
        <v>1118</v>
      </c>
      <c r="Q2571" t="str">
        <f>_xlfn.XLOOKUP(P2571,Planilha1!$A$2:$A$3,Planilha1!$B$2:$B$3)</f>
        <v>Riocentro</v>
      </c>
      <c r="R2571" t="s">
        <v>2297</v>
      </c>
      <c r="S2571" s="3">
        <v>4</v>
      </c>
      <c r="T2571" t="s">
        <v>210</v>
      </c>
      <c r="U2571" s="3">
        <v>4</v>
      </c>
      <c r="V2571" t="s">
        <v>210</v>
      </c>
      <c r="W2571" s="4">
        <v>686</v>
      </c>
      <c r="X2571" s="17">
        <f t="shared" si="81"/>
        <v>2744</v>
      </c>
      <c r="Y2571" t="s">
        <v>11</v>
      </c>
      <c r="Z2571" s="3">
        <v>1</v>
      </c>
      <c r="AA2571" s="3">
        <v>0</v>
      </c>
      <c r="AB2571" s="3">
        <v>0</v>
      </c>
      <c r="AC2571" s="3">
        <v>0</v>
      </c>
      <c r="AD2571" s="4">
        <v>0</v>
      </c>
      <c r="AE2571" s="3">
        <v>0</v>
      </c>
      <c r="AF2571" s="4">
        <v>0</v>
      </c>
      <c r="AG2571" s="3">
        <v>1</v>
      </c>
      <c r="AH2571" s="4">
        <v>0</v>
      </c>
      <c r="AI2571" s="4">
        <v>0</v>
      </c>
      <c r="AJ2571" s="4">
        <v>0</v>
      </c>
      <c r="AK2571" s="4">
        <v>0</v>
      </c>
      <c r="AL2571" t="s">
        <v>3794</v>
      </c>
      <c r="AM2571" t="s">
        <v>13</v>
      </c>
    </row>
    <row r="2572" spans="1:39" x14ac:dyDescent="0.25">
      <c r="A2572" t="s">
        <v>2178</v>
      </c>
      <c r="B2572" t="s">
        <v>2160</v>
      </c>
      <c r="C2572" t="s">
        <v>3</v>
      </c>
      <c r="D2572" t="s">
        <v>2161</v>
      </c>
      <c r="E2572" t="str">
        <f>_xlfn.XLOOKUP(D2572,Planilha2!A:A,Planilha2!B:B)</f>
        <v>CC Manutençao</v>
      </c>
      <c r="F2572" s="2">
        <v>45387</v>
      </c>
      <c r="G2572" t="s">
        <v>2581</v>
      </c>
      <c r="H2572" s="10" t="s">
        <v>5784</v>
      </c>
      <c r="I2572" t="s">
        <v>2419</v>
      </c>
      <c r="J2572" t="s">
        <v>2420</v>
      </c>
      <c r="K2572" t="s">
        <v>1146</v>
      </c>
      <c r="L2572" t="str">
        <f t="shared" si="80"/>
        <v>Material</v>
      </c>
      <c r="M2572" t="s">
        <v>0</v>
      </c>
      <c r="N2572" t="s">
        <v>0</v>
      </c>
      <c r="O2572" t="s">
        <v>2165</v>
      </c>
      <c r="P2572">
        <v>1118</v>
      </c>
      <c r="Q2572" t="str">
        <f>_xlfn.XLOOKUP(P2572,Planilha1!$A$2:$A$3,Planilha1!$B$2:$B$3)</f>
        <v>Riocentro</v>
      </c>
      <c r="R2572" t="s">
        <v>2297</v>
      </c>
      <c r="S2572" s="3">
        <v>100</v>
      </c>
      <c r="T2572" t="s">
        <v>210</v>
      </c>
      <c r="U2572" s="3">
        <v>100</v>
      </c>
      <c r="V2572" t="s">
        <v>210</v>
      </c>
      <c r="W2572" s="4">
        <v>7</v>
      </c>
      <c r="X2572" s="17">
        <f t="shared" si="81"/>
        <v>700</v>
      </c>
      <c r="Y2572" t="s">
        <v>11</v>
      </c>
      <c r="Z2572" s="3">
        <v>1</v>
      </c>
      <c r="AA2572" s="3">
        <v>0</v>
      </c>
      <c r="AB2572" s="3">
        <v>0</v>
      </c>
      <c r="AC2572" s="3">
        <v>0</v>
      </c>
      <c r="AD2572" s="4">
        <v>0</v>
      </c>
      <c r="AE2572" s="3">
        <v>0</v>
      </c>
      <c r="AF2572" s="4">
        <v>0</v>
      </c>
      <c r="AG2572" s="3">
        <v>1</v>
      </c>
      <c r="AH2572" s="4">
        <v>0</v>
      </c>
      <c r="AI2572" s="4">
        <v>0</v>
      </c>
      <c r="AJ2572" s="4">
        <v>0</v>
      </c>
      <c r="AK2572" s="4">
        <v>0</v>
      </c>
      <c r="AL2572" t="s">
        <v>3794</v>
      </c>
      <c r="AM2572" t="s">
        <v>13</v>
      </c>
    </row>
    <row r="2573" spans="1:39" x14ac:dyDescent="0.25">
      <c r="A2573" t="s">
        <v>2182</v>
      </c>
      <c r="B2573" t="s">
        <v>2160</v>
      </c>
      <c r="C2573" t="s">
        <v>3</v>
      </c>
      <c r="D2573" t="s">
        <v>2161</v>
      </c>
      <c r="E2573" t="str">
        <f>_xlfn.XLOOKUP(D2573,Planilha2!A:A,Planilha2!B:B)</f>
        <v>CC Manutençao</v>
      </c>
      <c r="F2573" s="2">
        <v>45387</v>
      </c>
      <c r="G2573" t="s">
        <v>2581</v>
      </c>
      <c r="H2573" s="10" t="s">
        <v>5784</v>
      </c>
      <c r="I2573" t="s">
        <v>3795</v>
      </c>
      <c r="J2573" t="s">
        <v>3796</v>
      </c>
      <c r="K2573" t="s">
        <v>1146</v>
      </c>
      <c r="L2573" t="str">
        <f t="shared" si="80"/>
        <v>Material</v>
      </c>
      <c r="M2573" t="s">
        <v>0</v>
      </c>
      <c r="N2573" t="s">
        <v>0</v>
      </c>
      <c r="O2573" t="s">
        <v>2165</v>
      </c>
      <c r="P2573">
        <v>1118</v>
      </c>
      <c r="Q2573" t="str">
        <f>_xlfn.XLOOKUP(P2573,Planilha1!$A$2:$A$3,Planilha1!$B$2:$B$3)</f>
        <v>Riocentro</v>
      </c>
      <c r="R2573" t="s">
        <v>2297</v>
      </c>
      <c r="S2573" s="3">
        <v>1</v>
      </c>
      <c r="T2573" t="s">
        <v>210</v>
      </c>
      <c r="U2573" s="3">
        <v>1</v>
      </c>
      <c r="V2573" t="s">
        <v>210</v>
      </c>
      <c r="W2573" s="4">
        <v>5</v>
      </c>
      <c r="X2573" s="17">
        <f t="shared" si="81"/>
        <v>5</v>
      </c>
      <c r="Y2573" t="s">
        <v>11</v>
      </c>
      <c r="Z2573" s="3">
        <v>1</v>
      </c>
      <c r="AA2573" s="3">
        <v>0</v>
      </c>
      <c r="AB2573" s="3">
        <v>0</v>
      </c>
      <c r="AC2573" s="3">
        <v>0</v>
      </c>
      <c r="AD2573" s="4">
        <v>0</v>
      </c>
      <c r="AE2573" s="3">
        <v>0</v>
      </c>
      <c r="AF2573" s="4">
        <v>0</v>
      </c>
      <c r="AG2573" s="3">
        <v>1</v>
      </c>
      <c r="AH2573" s="4">
        <v>0</v>
      </c>
      <c r="AI2573" s="4">
        <v>0</v>
      </c>
      <c r="AJ2573" s="4">
        <v>0</v>
      </c>
      <c r="AK2573" s="4">
        <v>0</v>
      </c>
      <c r="AL2573" t="s">
        <v>3794</v>
      </c>
      <c r="AM2573" t="s">
        <v>13</v>
      </c>
    </row>
    <row r="2574" spans="1:39" x14ac:dyDescent="0.25">
      <c r="A2574" t="s">
        <v>2159</v>
      </c>
      <c r="B2574" t="s">
        <v>2160</v>
      </c>
      <c r="C2574" t="s">
        <v>3</v>
      </c>
      <c r="D2574" t="s">
        <v>2161</v>
      </c>
      <c r="E2574" t="str">
        <f>_xlfn.XLOOKUP(D2574,Planilha2!A:A,Planilha2!B:B)</f>
        <v>CC Manutençao</v>
      </c>
      <c r="F2574" s="2">
        <v>45387</v>
      </c>
      <c r="G2574" t="s">
        <v>2418</v>
      </c>
      <c r="H2574" s="10" t="s">
        <v>5761</v>
      </c>
      <c r="I2574" t="s">
        <v>3797</v>
      </c>
      <c r="J2574" t="s">
        <v>3798</v>
      </c>
      <c r="K2574" t="s">
        <v>3432</v>
      </c>
      <c r="L2574" t="str">
        <f t="shared" si="80"/>
        <v>Material</v>
      </c>
      <c r="M2574" t="s">
        <v>0</v>
      </c>
      <c r="N2574" t="s">
        <v>0</v>
      </c>
      <c r="O2574" t="s">
        <v>2165</v>
      </c>
      <c r="P2574">
        <v>1118</v>
      </c>
      <c r="Q2574" t="str">
        <f>_xlfn.XLOOKUP(P2574,Planilha1!$A$2:$A$3,Planilha1!$B$2:$B$3)</f>
        <v>Riocentro</v>
      </c>
      <c r="R2574" t="s">
        <v>2297</v>
      </c>
      <c r="S2574" s="3">
        <v>15</v>
      </c>
      <c r="T2574" t="s">
        <v>210</v>
      </c>
      <c r="U2574" s="3">
        <v>15</v>
      </c>
      <c r="V2574" t="s">
        <v>210</v>
      </c>
      <c r="W2574" s="4">
        <v>97.9</v>
      </c>
      <c r="X2574" s="17">
        <f t="shared" si="81"/>
        <v>1468.5</v>
      </c>
      <c r="Y2574" t="s">
        <v>11</v>
      </c>
      <c r="Z2574" s="3">
        <v>1</v>
      </c>
      <c r="AA2574" s="3">
        <v>0</v>
      </c>
      <c r="AB2574" s="3">
        <v>0</v>
      </c>
      <c r="AC2574" s="3">
        <v>0</v>
      </c>
      <c r="AD2574" s="4">
        <v>0</v>
      </c>
      <c r="AE2574" s="3">
        <v>0</v>
      </c>
      <c r="AF2574" s="4">
        <v>0</v>
      </c>
      <c r="AG2574" s="3">
        <v>1</v>
      </c>
      <c r="AH2574" s="4">
        <v>0</v>
      </c>
      <c r="AI2574" s="4">
        <v>0</v>
      </c>
      <c r="AJ2574" s="4">
        <v>0</v>
      </c>
      <c r="AK2574" s="4">
        <v>0</v>
      </c>
      <c r="AL2574" t="s">
        <v>3799</v>
      </c>
      <c r="AM2574" t="s">
        <v>13</v>
      </c>
    </row>
    <row r="2575" spans="1:39" x14ac:dyDescent="0.25">
      <c r="A2575" t="s">
        <v>2178</v>
      </c>
      <c r="B2575" t="s">
        <v>2160</v>
      </c>
      <c r="C2575" t="s">
        <v>3</v>
      </c>
      <c r="D2575" t="s">
        <v>2161</v>
      </c>
      <c r="E2575" t="str">
        <f>_xlfn.XLOOKUP(D2575,Planilha2!A:A,Planilha2!B:B)</f>
        <v>CC Manutençao</v>
      </c>
      <c r="F2575" s="2">
        <v>45387</v>
      </c>
      <c r="G2575" t="s">
        <v>2418</v>
      </c>
      <c r="H2575" s="10" t="s">
        <v>5761</v>
      </c>
      <c r="I2575" t="s">
        <v>3800</v>
      </c>
      <c r="J2575" t="s">
        <v>3801</v>
      </c>
      <c r="K2575" t="s">
        <v>3802</v>
      </c>
      <c r="L2575" t="str">
        <f t="shared" si="80"/>
        <v>Material</v>
      </c>
      <c r="M2575" t="s">
        <v>0</v>
      </c>
      <c r="N2575" t="s">
        <v>0</v>
      </c>
      <c r="O2575" t="s">
        <v>2165</v>
      </c>
      <c r="P2575">
        <v>1118</v>
      </c>
      <c r="Q2575" t="str">
        <f>_xlfn.XLOOKUP(P2575,Planilha1!$A$2:$A$3,Planilha1!$B$2:$B$3)</f>
        <v>Riocentro</v>
      </c>
      <c r="R2575" t="s">
        <v>2297</v>
      </c>
      <c r="S2575" s="3">
        <v>1</v>
      </c>
      <c r="T2575" t="s">
        <v>2774</v>
      </c>
      <c r="U2575" s="3">
        <v>1</v>
      </c>
      <c r="V2575" t="s">
        <v>2774</v>
      </c>
      <c r="W2575" s="4">
        <v>209</v>
      </c>
      <c r="X2575" s="17">
        <f t="shared" si="81"/>
        <v>209</v>
      </c>
      <c r="Y2575" t="s">
        <v>11</v>
      </c>
      <c r="Z2575" s="3">
        <v>1</v>
      </c>
      <c r="AA2575" s="3">
        <v>0</v>
      </c>
      <c r="AB2575" s="3">
        <v>0</v>
      </c>
      <c r="AC2575" s="3">
        <v>0</v>
      </c>
      <c r="AD2575" s="4">
        <v>0</v>
      </c>
      <c r="AE2575" s="3">
        <v>0</v>
      </c>
      <c r="AF2575" s="4">
        <v>0</v>
      </c>
      <c r="AG2575" s="3">
        <v>1</v>
      </c>
      <c r="AH2575" s="4">
        <v>0</v>
      </c>
      <c r="AI2575" s="4">
        <v>0</v>
      </c>
      <c r="AJ2575" s="4">
        <v>0</v>
      </c>
      <c r="AK2575" s="4">
        <v>0</v>
      </c>
      <c r="AL2575" t="s">
        <v>3799</v>
      </c>
      <c r="AM2575" t="s">
        <v>13</v>
      </c>
    </row>
    <row r="2576" spans="1:39" x14ac:dyDescent="0.25">
      <c r="A2576" t="s">
        <v>2159</v>
      </c>
      <c r="B2576" t="s">
        <v>2160</v>
      </c>
      <c r="C2576" t="s">
        <v>3</v>
      </c>
      <c r="D2576" t="s">
        <v>2519</v>
      </c>
      <c r="E2576" t="str">
        <f>_xlfn.XLOOKUP(D2576,Planilha2!A:A,Planilha2!B:B)</f>
        <v>Arena Juridíco</v>
      </c>
      <c r="F2576" s="2">
        <v>45387</v>
      </c>
      <c r="G2576" t="s">
        <v>3803</v>
      </c>
      <c r="H2576" s="10" t="s">
        <v>5876</v>
      </c>
      <c r="I2576" t="s">
        <v>2253</v>
      </c>
      <c r="J2576" t="s">
        <v>2254</v>
      </c>
      <c r="K2576" t="s">
        <v>2255</v>
      </c>
      <c r="L2576" t="str">
        <f t="shared" si="80"/>
        <v>Serviço</v>
      </c>
      <c r="M2576" t="s">
        <v>0</v>
      </c>
      <c r="N2576" t="s">
        <v>0</v>
      </c>
      <c r="O2576" t="s">
        <v>2165</v>
      </c>
      <c r="P2576">
        <v>2118</v>
      </c>
      <c r="Q2576" t="str">
        <f>_xlfn.XLOOKUP(P2576,Planilha1!$A$2:$A$3,Planilha1!$B$2:$B$3)</f>
        <v>Arena</v>
      </c>
      <c r="R2576" t="s">
        <v>0</v>
      </c>
      <c r="S2576" s="3">
        <v>27000</v>
      </c>
      <c r="T2576" t="s">
        <v>10</v>
      </c>
      <c r="U2576" s="3">
        <v>27000</v>
      </c>
      <c r="V2576" t="s">
        <v>10</v>
      </c>
      <c r="W2576" s="4">
        <v>1</v>
      </c>
      <c r="X2576" s="17">
        <f t="shared" si="81"/>
        <v>27000</v>
      </c>
      <c r="Y2576" t="s">
        <v>11</v>
      </c>
      <c r="Z2576" s="3">
        <v>1</v>
      </c>
      <c r="AA2576" s="3">
        <v>0</v>
      </c>
      <c r="AB2576" s="3">
        <v>0</v>
      </c>
      <c r="AC2576" s="3">
        <v>0</v>
      </c>
      <c r="AD2576" s="4">
        <v>0</v>
      </c>
      <c r="AE2576" s="3">
        <v>0</v>
      </c>
      <c r="AF2576" s="4">
        <v>0</v>
      </c>
      <c r="AG2576" s="3">
        <v>1</v>
      </c>
      <c r="AH2576" s="4">
        <v>0</v>
      </c>
      <c r="AI2576" s="4">
        <v>0</v>
      </c>
      <c r="AJ2576" s="4">
        <v>0</v>
      </c>
      <c r="AK2576" s="4">
        <v>0</v>
      </c>
      <c r="AL2576" t="s">
        <v>3804</v>
      </c>
      <c r="AM2576" t="s">
        <v>13</v>
      </c>
    </row>
    <row r="2577" spans="1:39" x14ac:dyDescent="0.25">
      <c r="A2577" t="s">
        <v>2159</v>
      </c>
      <c r="B2577" t="s">
        <v>2160</v>
      </c>
      <c r="C2577" t="s">
        <v>3</v>
      </c>
      <c r="D2577" t="s">
        <v>2251</v>
      </c>
      <c r="E2577" t="str">
        <f>_xlfn.XLOOKUP(D2577,Planilha2!A:A,Planilha2!B:B)</f>
        <v>CC Juridíco</v>
      </c>
      <c r="F2577" s="2">
        <v>45387</v>
      </c>
      <c r="G2577" t="s">
        <v>3803</v>
      </c>
      <c r="H2577" s="10" t="s">
        <v>5876</v>
      </c>
      <c r="I2577" t="s">
        <v>2253</v>
      </c>
      <c r="J2577" t="s">
        <v>2254</v>
      </c>
      <c r="K2577" t="s">
        <v>2255</v>
      </c>
      <c r="L2577" t="str">
        <f t="shared" si="80"/>
        <v>Serviço</v>
      </c>
      <c r="M2577" t="s">
        <v>0</v>
      </c>
      <c r="N2577" t="s">
        <v>0</v>
      </c>
      <c r="O2577" t="s">
        <v>2165</v>
      </c>
      <c r="P2577">
        <v>1118</v>
      </c>
      <c r="Q2577" t="str">
        <f>_xlfn.XLOOKUP(P2577,Planilha1!$A$2:$A$3,Planilha1!$B$2:$B$3)</f>
        <v>Riocentro</v>
      </c>
      <c r="R2577" t="s">
        <v>0</v>
      </c>
      <c r="S2577" s="3">
        <v>27000</v>
      </c>
      <c r="T2577" t="s">
        <v>10</v>
      </c>
      <c r="U2577" s="3">
        <v>27000</v>
      </c>
      <c r="V2577" t="s">
        <v>10</v>
      </c>
      <c r="W2577" s="4">
        <v>1</v>
      </c>
      <c r="X2577" s="17">
        <f t="shared" si="81"/>
        <v>27000</v>
      </c>
      <c r="Y2577" t="s">
        <v>11</v>
      </c>
      <c r="Z2577" s="3">
        <v>1</v>
      </c>
      <c r="AA2577" s="3">
        <v>0</v>
      </c>
      <c r="AB2577" s="3">
        <v>0</v>
      </c>
      <c r="AC2577" s="3">
        <v>0</v>
      </c>
      <c r="AD2577" s="4">
        <v>0</v>
      </c>
      <c r="AE2577" s="3">
        <v>0</v>
      </c>
      <c r="AF2577" s="4">
        <v>0</v>
      </c>
      <c r="AG2577" s="3">
        <v>1</v>
      </c>
      <c r="AH2577" s="4">
        <v>0</v>
      </c>
      <c r="AI2577" s="4">
        <v>0</v>
      </c>
      <c r="AJ2577" s="4">
        <v>0</v>
      </c>
      <c r="AK2577" s="4">
        <v>0</v>
      </c>
      <c r="AL2577" t="s">
        <v>3805</v>
      </c>
      <c r="AM2577" t="s">
        <v>13</v>
      </c>
    </row>
    <row r="2578" spans="1:39" x14ac:dyDescent="0.25">
      <c r="A2578" t="s">
        <v>2159</v>
      </c>
      <c r="B2578" t="s">
        <v>2160</v>
      </c>
      <c r="C2578" t="s">
        <v>3</v>
      </c>
      <c r="D2578" t="s">
        <v>2161</v>
      </c>
      <c r="E2578" t="str">
        <f>_xlfn.XLOOKUP(D2578,Planilha2!A:A,Planilha2!B:B)</f>
        <v>CC Manutençao</v>
      </c>
      <c r="F2578" s="2">
        <v>45390</v>
      </c>
      <c r="G2578" t="s">
        <v>3447</v>
      </c>
      <c r="H2578" s="10" t="s">
        <v>5852</v>
      </c>
      <c r="I2578" t="s">
        <v>3806</v>
      </c>
      <c r="J2578" t="s">
        <v>3807</v>
      </c>
      <c r="K2578" t="s">
        <v>1146</v>
      </c>
      <c r="L2578" t="str">
        <f t="shared" si="80"/>
        <v>Material</v>
      </c>
      <c r="M2578" t="s">
        <v>0</v>
      </c>
      <c r="N2578" t="s">
        <v>0</v>
      </c>
      <c r="O2578" t="s">
        <v>2165</v>
      </c>
      <c r="P2578">
        <v>1118</v>
      </c>
      <c r="Q2578" t="str">
        <f>_xlfn.XLOOKUP(P2578,Planilha1!$A$2:$A$3,Planilha1!$B$2:$B$3)</f>
        <v>Riocentro</v>
      </c>
      <c r="R2578" t="s">
        <v>2297</v>
      </c>
      <c r="S2578" s="3">
        <v>15</v>
      </c>
      <c r="T2578" t="s">
        <v>210</v>
      </c>
      <c r="U2578" s="3">
        <v>15</v>
      </c>
      <c r="V2578" t="s">
        <v>210</v>
      </c>
      <c r="W2578" s="4">
        <v>199.99</v>
      </c>
      <c r="X2578" s="17">
        <f t="shared" si="81"/>
        <v>2999.8500000000004</v>
      </c>
      <c r="Y2578" t="s">
        <v>11</v>
      </c>
      <c r="Z2578" s="3">
        <v>1</v>
      </c>
      <c r="AA2578" s="3">
        <v>0</v>
      </c>
      <c r="AB2578" s="3">
        <v>0</v>
      </c>
      <c r="AC2578" s="3">
        <v>15</v>
      </c>
      <c r="AD2578" s="4">
        <v>0</v>
      </c>
      <c r="AE2578" s="3">
        <v>15</v>
      </c>
      <c r="AF2578" s="4">
        <v>2999.85</v>
      </c>
      <c r="AG2578" s="3">
        <v>1</v>
      </c>
      <c r="AH2578" s="4">
        <v>0</v>
      </c>
      <c r="AI2578" s="4">
        <v>0</v>
      </c>
      <c r="AJ2578" s="4">
        <v>0</v>
      </c>
      <c r="AK2578" s="4">
        <v>0</v>
      </c>
      <c r="AL2578" t="s">
        <v>3808</v>
      </c>
      <c r="AM2578" t="s">
        <v>13</v>
      </c>
    </row>
    <row r="2579" spans="1:39" x14ac:dyDescent="0.25">
      <c r="A2579" t="s">
        <v>2159</v>
      </c>
      <c r="B2579" t="s">
        <v>2160</v>
      </c>
      <c r="C2579" t="s">
        <v>3</v>
      </c>
      <c r="D2579" t="s">
        <v>2218</v>
      </c>
      <c r="E2579" t="str">
        <f>_xlfn.XLOOKUP(D2579,Planilha2!A:A,Planilha2!B:B)</f>
        <v>CC Adm.</v>
      </c>
      <c r="F2579" s="2">
        <v>45390</v>
      </c>
      <c r="G2579" t="s">
        <v>2223</v>
      </c>
      <c r="H2579" s="10" t="s">
        <v>5733</v>
      </c>
      <c r="I2579" t="s">
        <v>1138</v>
      </c>
      <c r="J2579" t="s">
        <v>2224</v>
      </c>
      <c r="K2579" t="s">
        <v>8</v>
      </c>
      <c r="L2579" t="str">
        <f t="shared" si="80"/>
        <v>Serviço</v>
      </c>
      <c r="M2579" t="s">
        <v>0</v>
      </c>
      <c r="N2579" t="s">
        <v>0</v>
      </c>
      <c r="O2579" t="s">
        <v>2165</v>
      </c>
      <c r="P2579">
        <v>1118</v>
      </c>
      <c r="Q2579" t="str">
        <f>_xlfn.XLOOKUP(P2579,Planilha1!$A$2:$A$3,Planilha1!$B$2:$B$3)</f>
        <v>Riocentro</v>
      </c>
      <c r="R2579" t="s">
        <v>0</v>
      </c>
      <c r="S2579" s="3">
        <v>1</v>
      </c>
      <c r="T2579" t="s">
        <v>10</v>
      </c>
      <c r="U2579" s="3">
        <v>1</v>
      </c>
      <c r="V2579" t="s">
        <v>10</v>
      </c>
      <c r="W2579" s="4">
        <v>2978.85</v>
      </c>
      <c r="X2579" s="17">
        <f t="shared" si="81"/>
        <v>2978.85</v>
      </c>
      <c r="Y2579" t="s">
        <v>11</v>
      </c>
      <c r="Z2579" s="3">
        <v>1</v>
      </c>
      <c r="AA2579" s="3">
        <v>0</v>
      </c>
      <c r="AB2579" s="3">
        <v>0</v>
      </c>
      <c r="AC2579" s="3">
        <v>0</v>
      </c>
      <c r="AD2579" s="4">
        <v>0</v>
      </c>
      <c r="AE2579" s="3">
        <v>0</v>
      </c>
      <c r="AF2579" s="4">
        <v>0</v>
      </c>
      <c r="AG2579" s="3">
        <v>1</v>
      </c>
      <c r="AH2579" s="4">
        <v>0</v>
      </c>
      <c r="AI2579" s="4">
        <v>0</v>
      </c>
      <c r="AJ2579" s="4">
        <v>0</v>
      </c>
      <c r="AK2579" s="4">
        <v>0</v>
      </c>
      <c r="AL2579" t="s">
        <v>3809</v>
      </c>
      <c r="AM2579" t="s">
        <v>13</v>
      </c>
    </row>
    <row r="2580" spans="1:39" x14ac:dyDescent="0.25">
      <c r="A2580" t="s">
        <v>2159</v>
      </c>
      <c r="B2580" t="s">
        <v>2160</v>
      </c>
      <c r="C2580" t="s">
        <v>3</v>
      </c>
      <c r="D2580" t="s">
        <v>2161</v>
      </c>
      <c r="E2580" t="str">
        <f>_xlfn.XLOOKUP(D2580,Planilha2!A:A,Planilha2!B:B)</f>
        <v>CC Manutençao</v>
      </c>
      <c r="F2580" s="2">
        <v>45390</v>
      </c>
      <c r="G2580" t="s">
        <v>2294</v>
      </c>
      <c r="H2580" s="10" t="s">
        <v>5746</v>
      </c>
      <c r="I2580" t="s">
        <v>3810</v>
      </c>
      <c r="J2580" t="s">
        <v>3811</v>
      </c>
      <c r="K2580" t="s">
        <v>1146</v>
      </c>
      <c r="L2580" t="str">
        <f t="shared" si="80"/>
        <v>Material</v>
      </c>
      <c r="M2580" t="s">
        <v>0</v>
      </c>
      <c r="N2580" t="s">
        <v>0</v>
      </c>
      <c r="O2580" t="s">
        <v>2165</v>
      </c>
      <c r="P2580">
        <v>1118</v>
      </c>
      <c r="Q2580" t="str">
        <f>_xlfn.XLOOKUP(P2580,Planilha1!$A$2:$A$3,Planilha1!$B$2:$B$3)</f>
        <v>Riocentro</v>
      </c>
      <c r="R2580" t="s">
        <v>2297</v>
      </c>
      <c r="S2580" s="3">
        <v>14</v>
      </c>
      <c r="T2580" t="s">
        <v>210</v>
      </c>
      <c r="U2580" s="3">
        <v>14</v>
      </c>
      <c r="V2580" t="s">
        <v>210</v>
      </c>
      <c r="W2580" s="4">
        <v>34.5</v>
      </c>
      <c r="X2580" s="17">
        <f t="shared" si="81"/>
        <v>483</v>
      </c>
      <c r="Y2580" t="s">
        <v>11</v>
      </c>
      <c r="Z2580" s="3">
        <v>1</v>
      </c>
      <c r="AA2580" s="3">
        <v>0</v>
      </c>
      <c r="AB2580" s="3">
        <v>0</v>
      </c>
      <c r="AC2580" s="3">
        <v>0</v>
      </c>
      <c r="AD2580" s="4">
        <v>0</v>
      </c>
      <c r="AE2580" s="3">
        <v>0</v>
      </c>
      <c r="AF2580" s="4">
        <v>0</v>
      </c>
      <c r="AG2580" s="3">
        <v>1</v>
      </c>
      <c r="AH2580" s="4">
        <v>0</v>
      </c>
      <c r="AI2580" s="4">
        <v>0</v>
      </c>
      <c r="AJ2580" s="4">
        <v>0</v>
      </c>
      <c r="AK2580" s="4">
        <v>0</v>
      </c>
      <c r="AL2580" t="s">
        <v>3812</v>
      </c>
      <c r="AM2580" t="s">
        <v>13</v>
      </c>
    </row>
    <row r="2581" spans="1:39" x14ac:dyDescent="0.25">
      <c r="A2581" t="s">
        <v>2178</v>
      </c>
      <c r="B2581" t="s">
        <v>2160</v>
      </c>
      <c r="C2581" t="s">
        <v>3</v>
      </c>
      <c r="D2581" t="s">
        <v>2161</v>
      </c>
      <c r="E2581" t="str">
        <f>_xlfn.XLOOKUP(D2581,Planilha2!A:A,Planilha2!B:B)</f>
        <v>CC Manutençao</v>
      </c>
      <c r="F2581" s="2">
        <v>45390</v>
      </c>
      <c r="G2581" t="s">
        <v>2294</v>
      </c>
      <c r="H2581" s="10" t="s">
        <v>5746</v>
      </c>
      <c r="I2581" t="s">
        <v>3813</v>
      </c>
      <c r="J2581" t="s">
        <v>3814</v>
      </c>
      <c r="K2581" t="s">
        <v>1146</v>
      </c>
      <c r="L2581" t="str">
        <f t="shared" si="80"/>
        <v>Material</v>
      </c>
      <c r="M2581" t="s">
        <v>0</v>
      </c>
      <c r="N2581" t="s">
        <v>0</v>
      </c>
      <c r="O2581" t="s">
        <v>2165</v>
      </c>
      <c r="P2581">
        <v>1118</v>
      </c>
      <c r="Q2581" t="str">
        <f>_xlfn.XLOOKUP(P2581,Planilha1!$A$2:$A$3,Planilha1!$B$2:$B$3)</f>
        <v>Riocentro</v>
      </c>
      <c r="R2581" t="s">
        <v>2297</v>
      </c>
      <c r="S2581" s="3">
        <v>24</v>
      </c>
      <c r="T2581" t="s">
        <v>210</v>
      </c>
      <c r="U2581" s="3">
        <v>24</v>
      </c>
      <c r="V2581" t="s">
        <v>210</v>
      </c>
      <c r="W2581" s="4">
        <v>39.5</v>
      </c>
      <c r="X2581" s="17">
        <f t="shared" si="81"/>
        <v>948</v>
      </c>
      <c r="Y2581" t="s">
        <v>11</v>
      </c>
      <c r="Z2581" s="3">
        <v>1</v>
      </c>
      <c r="AA2581" s="3">
        <v>0</v>
      </c>
      <c r="AB2581" s="3">
        <v>0</v>
      </c>
      <c r="AC2581" s="3">
        <v>0</v>
      </c>
      <c r="AD2581" s="4">
        <v>0</v>
      </c>
      <c r="AE2581" s="3">
        <v>0</v>
      </c>
      <c r="AF2581" s="4">
        <v>0</v>
      </c>
      <c r="AG2581" s="3">
        <v>1</v>
      </c>
      <c r="AH2581" s="4">
        <v>0</v>
      </c>
      <c r="AI2581" s="4">
        <v>0</v>
      </c>
      <c r="AJ2581" s="4">
        <v>0</v>
      </c>
      <c r="AK2581" s="4">
        <v>0</v>
      </c>
      <c r="AL2581" t="s">
        <v>3812</v>
      </c>
      <c r="AM2581" t="s">
        <v>13</v>
      </c>
    </row>
    <row r="2582" spans="1:39" x14ac:dyDescent="0.25">
      <c r="A2582" t="s">
        <v>2159</v>
      </c>
      <c r="B2582" t="s">
        <v>2160</v>
      </c>
      <c r="C2582" t="s">
        <v>3</v>
      </c>
      <c r="D2582" t="s">
        <v>2161</v>
      </c>
      <c r="E2582" t="str">
        <f>_xlfn.XLOOKUP(D2582,Planilha2!A:A,Planilha2!B:B)</f>
        <v>CC Manutençao</v>
      </c>
      <c r="F2582" s="2">
        <v>45390</v>
      </c>
      <c r="G2582" t="s">
        <v>2551</v>
      </c>
      <c r="H2582" s="10" t="s">
        <v>5781</v>
      </c>
      <c r="I2582" t="s">
        <v>3815</v>
      </c>
      <c r="J2582" t="s">
        <v>3816</v>
      </c>
      <c r="K2582" t="s">
        <v>1146</v>
      </c>
      <c r="L2582" t="str">
        <f t="shared" si="80"/>
        <v>Material</v>
      </c>
      <c r="M2582" t="s">
        <v>0</v>
      </c>
      <c r="N2582" t="s">
        <v>0</v>
      </c>
      <c r="O2582" t="s">
        <v>2165</v>
      </c>
      <c r="P2582">
        <v>1118</v>
      </c>
      <c r="Q2582" t="str">
        <f>_xlfn.XLOOKUP(P2582,Planilha1!$A$2:$A$3,Planilha1!$B$2:$B$3)</f>
        <v>Riocentro</v>
      </c>
      <c r="R2582" t="s">
        <v>0</v>
      </c>
      <c r="S2582" s="3">
        <v>32</v>
      </c>
      <c r="T2582" t="s">
        <v>210</v>
      </c>
      <c r="U2582" s="3">
        <v>32</v>
      </c>
      <c r="V2582" t="s">
        <v>210</v>
      </c>
      <c r="W2582" s="4">
        <v>140</v>
      </c>
      <c r="X2582" s="17">
        <f t="shared" si="81"/>
        <v>4480</v>
      </c>
      <c r="Y2582" t="s">
        <v>11</v>
      </c>
      <c r="Z2582" s="3">
        <v>1</v>
      </c>
      <c r="AA2582" s="3">
        <v>0</v>
      </c>
      <c r="AB2582" s="3">
        <v>0</v>
      </c>
      <c r="AC2582" s="3">
        <v>0</v>
      </c>
      <c r="AD2582" s="4">
        <v>0</v>
      </c>
      <c r="AE2582" s="3">
        <v>0</v>
      </c>
      <c r="AF2582" s="4">
        <v>0</v>
      </c>
      <c r="AG2582" s="3">
        <v>1</v>
      </c>
      <c r="AH2582" s="4">
        <v>0</v>
      </c>
      <c r="AI2582" s="4">
        <v>0</v>
      </c>
      <c r="AJ2582" s="4">
        <v>0</v>
      </c>
      <c r="AK2582" s="4">
        <v>0</v>
      </c>
      <c r="AL2582" t="s">
        <v>3817</v>
      </c>
      <c r="AM2582" t="s">
        <v>13</v>
      </c>
    </row>
    <row r="2583" spans="1:39" x14ac:dyDescent="0.25">
      <c r="A2583" t="s">
        <v>2159</v>
      </c>
      <c r="B2583" t="s">
        <v>2160</v>
      </c>
      <c r="C2583" t="s">
        <v>3</v>
      </c>
      <c r="D2583" t="s">
        <v>2241</v>
      </c>
      <c r="E2583" t="str">
        <f>_xlfn.XLOOKUP(D2583,Planilha2!A:A,Planilha2!B:B)</f>
        <v>CC Marketing</v>
      </c>
      <c r="F2583" s="2">
        <v>45390</v>
      </c>
      <c r="G2583" t="s">
        <v>46</v>
      </c>
      <c r="H2583" s="10" t="s">
        <v>46</v>
      </c>
      <c r="I2583" t="s">
        <v>2431</v>
      </c>
      <c r="J2583" t="s">
        <v>2432</v>
      </c>
      <c r="K2583" t="s">
        <v>8</v>
      </c>
      <c r="L2583" t="str">
        <f t="shared" si="80"/>
        <v>Serviço</v>
      </c>
      <c r="M2583" t="s">
        <v>0</v>
      </c>
      <c r="N2583" t="s">
        <v>0</v>
      </c>
      <c r="O2583" t="s">
        <v>2165</v>
      </c>
      <c r="P2583">
        <v>1118</v>
      </c>
      <c r="Q2583" t="str">
        <f>_xlfn.XLOOKUP(P2583,Planilha1!$A$2:$A$3,Planilha1!$B$2:$B$3)</f>
        <v>Riocentro</v>
      </c>
      <c r="R2583" t="s">
        <v>0</v>
      </c>
      <c r="S2583" s="3">
        <v>1</v>
      </c>
      <c r="T2583" t="s">
        <v>10</v>
      </c>
      <c r="U2583" s="3">
        <v>1</v>
      </c>
      <c r="V2583" t="s">
        <v>10</v>
      </c>
      <c r="W2583" s="4">
        <v>511.02</v>
      </c>
      <c r="X2583" s="17">
        <f t="shared" si="81"/>
        <v>511.02</v>
      </c>
      <c r="Y2583" t="s">
        <v>11</v>
      </c>
      <c r="Z2583" s="3">
        <v>1</v>
      </c>
      <c r="AA2583" s="3">
        <v>0</v>
      </c>
      <c r="AB2583" s="3">
        <v>0</v>
      </c>
      <c r="AC2583" s="3">
        <v>0</v>
      </c>
      <c r="AD2583" s="4">
        <v>0</v>
      </c>
      <c r="AE2583" s="3">
        <v>0</v>
      </c>
      <c r="AF2583" s="4">
        <v>0</v>
      </c>
      <c r="AG2583" s="3">
        <v>1</v>
      </c>
      <c r="AH2583" s="4">
        <v>0</v>
      </c>
      <c r="AI2583" s="4">
        <v>0</v>
      </c>
      <c r="AJ2583" s="4">
        <v>0</v>
      </c>
      <c r="AK2583" s="4">
        <v>0</v>
      </c>
      <c r="AL2583" t="s">
        <v>3818</v>
      </c>
      <c r="AM2583" t="s">
        <v>13</v>
      </c>
    </row>
    <row r="2584" spans="1:39" x14ac:dyDescent="0.25">
      <c r="A2584" t="s">
        <v>2159</v>
      </c>
      <c r="B2584" t="s">
        <v>2160</v>
      </c>
      <c r="C2584" t="s">
        <v>3</v>
      </c>
      <c r="D2584" t="s">
        <v>2241</v>
      </c>
      <c r="E2584" t="str">
        <f>_xlfn.XLOOKUP(D2584,Planilha2!A:A,Planilha2!B:B)</f>
        <v>CC Marketing</v>
      </c>
      <c r="F2584" s="2">
        <v>45390</v>
      </c>
      <c r="G2584" t="s">
        <v>46</v>
      </c>
      <c r="H2584" s="10" t="s">
        <v>46</v>
      </c>
      <c r="I2584" t="s">
        <v>2431</v>
      </c>
      <c r="J2584" t="s">
        <v>2432</v>
      </c>
      <c r="K2584" t="s">
        <v>8</v>
      </c>
      <c r="L2584" t="str">
        <f t="shared" si="80"/>
        <v>Serviço</v>
      </c>
      <c r="M2584" t="s">
        <v>0</v>
      </c>
      <c r="N2584" t="s">
        <v>0</v>
      </c>
      <c r="O2584" t="s">
        <v>2165</v>
      </c>
      <c r="P2584">
        <v>1118</v>
      </c>
      <c r="Q2584" t="str">
        <f>_xlfn.XLOOKUP(P2584,Planilha1!$A$2:$A$3,Planilha1!$B$2:$B$3)</f>
        <v>Riocentro</v>
      </c>
      <c r="R2584" t="s">
        <v>0</v>
      </c>
      <c r="S2584" s="3">
        <v>1</v>
      </c>
      <c r="T2584" t="s">
        <v>10</v>
      </c>
      <c r="U2584" s="3">
        <v>1</v>
      </c>
      <c r="V2584" t="s">
        <v>10</v>
      </c>
      <c r="W2584" s="4">
        <v>6927</v>
      </c>
      <c r="X2584" s="17">
        <f t="shared" si="81"/>
        <v>6927</v>
      </c>
      <c r="Y2584" t="s">
        <v>11</v>
      </c>
      <c r="Z2584" s="3">
        <v>1</v>
      </c>
      <c r="AA2584" s="3">
        <v>0</v>
      </c>
      <c r="AB2584" s="3">
        <v>0</v>
      </c>
      <c r="AC2584" s="3">
        <v>0</v>
      </c>
      <c r="AD2584" s="4">
        <v>0</v>
      </c>
      <c r="AE2584" s="3">
        <v>0</v>
      </c>
      <c r="AF2584" s="4">
        <v>0</v>
      </c>
      <c r="AG2584" s="3">
        <v>1</v>
      </c>
      <c r="AH2584" s="4">
        <v>0</v>
      </c>
      <c r="AI2584" s="4">
        <v>0</v>
      </c>
      <c r="AJ2584" s="4">
        <v>0</v>
      </c>
      <c r="AK2584" s="4">
        <v>0</v>
      </c>
      <c r="AL2584" t="s">
        <v>3819</v>
      </c>
      <c r="AM2584" t="s">
        <v>13</v>
      </c>
    </row>
    <row r="2585" spans="1:39" x14ac:dyDescent="0.25">
      <c r="A2585" t="s">
        <v>2159</v>
      </c>
      <c r="B2585" t="s">
        <v>2160</v>
      </c>
      <c r="C2585" t="s">
        <v>3</v>
      </c>
      <c r="D2585" t="s">
        <v>2241</v>
      </c>
      <c r="E2585" t="str">
        <f>_xlfn.XLOOKUP(D2585,Planilha2!A:A,Planilha2!B:B)</f>
        <v>CC Marketing</v>
      </c>
      <c r="F2585" s="2">
        <v>45390</v>
      </c>
      <c r="G2585" t="s">
        <v>46</v>
      </c>
      <c r="H2585" s="10" t="s">
        <v>46</v>
      </c>
      <c r="I2585" t="s">
        <v>2431</v>
      </c>
      <c r="J2585" t="s">
        <v>2432</v>
      </c>
      <c r="K2585" t="s">
        <v>8</v>
      </c>
      <c r="L2585" t="str">
        <f t="shared" si="80"/>
        <v>Serviço</v>
      </c>
      <c r="M2585" t="s">
        <v>0</v>
      </c>
      <c r="N2585" t="s">
        <v>0</v>
      </c>
      <c r="O2585" t="s">
        <v>2165</v>
      </c>
      <c r="P2585">
        <v>1118</v>
      </c>
      <c r="Q2585" t="str">
        <f>_xlfn.XLOOKUP(P2585,Planilha1!$A$2:$A$3,Planilha1!$B$2:$B$3)</f>
        <v>Riocentro</v>
      </c>
      <c r="R2585" t="s">
        <v>0</v>
      </c>
      <c r="S2585" s="3">
        <v>1</v>
      </c>
      <c r="T2585" t="s">
        <v>10</v>
      </c>
      <c r="U2585" s="3">
        <v>1</v>
      </c>
      <c r="V2585" t="s">
        <v>10</v>
      </c>
      <c r="W2585" s="4">
        <v>1524</v>
      </c>
      <c r="X2585" s="17">
        <f t="shared" si="81"/>
        <v>1524</v>
      </c>
      <c r="Y2585" t="s">
        <v>11</v>
      </c>
      <c r="Z2585" s="3">
        <v>1</v>
      </c>
      <c r="AA2585" s="3">
        <v>0</v>
      </c>
      <c r="AB2585" s="3">
        <v>0</v>
      </c>
      <c r="AC2585" s="3">
        <v>0</v>
      </c>
      <c r="AD2585" s="4">
        <v>0</v>
      </c>
      <c r="AE2585" s="3">
        <v>0</v>
      </c>
      <c r="AF2585" s="4">
        <v>0</v>
      </c>
      <c r="AG2585" s="3">
        <v>1</v>
      </c>
      <c r="AH2585" s="4">
        <v>0</v>
      </c>
      <c r="AI2585" s="4">
        <v>0</v>
      </c>
      <c r="AJ2585" s="4">
        <v>0</v>
      </c>
      <c r="AK2585" s="4">
        <v>0</v>
      </c>
      <c r="AL2585" t="s">
        <v>3820</v>
      </c>
      <c r="AM2585" t="s">
        <v>13</v>
      </c>
    </row>
    <row r="2586" spans="1:39" x14ac:dyDescent="0.25">
      <c r="A2586" t="s">
        <v>2159</v>
      </c>
      <c r="B2586" t="s">
        <v>2160</v>
      </c>
      <c r="C2586" t="s">
        <v>3</v>
      </c>
      <c r="D2586" t="s">
        <v>2197</v>
      </c>
      <c r="E2586" t="str">
        <f>_xlfn.XLOOKUP(D2586,Planilha2!A:A,Planilha2!B:B)</f>
        <v>CC Segurança</v>
      </c>
      <c r="F2586" s="2">
        <v>45390</v>
      </c>
      <c r="G2586" t="s">
        <v>2531</v>
      </c>
      <c r="H2586" s="10" t="s">
        <v>5777</v>
      </c>
      <c r="I2586" t="s">
        <v>2532</v>
      </c>
      <c r="J2586" t="s">
        <v>2533</v>
      </c>
      <c r="K2586" t="s">
        <v>8</v>
      </c>
      <c r="L2586" t="str">
        <f t="shared" si="80"/>
        <v>Serviço</v>
      </c>
      <c r="M2586" t="s">
        <v>0</v>
      </c>
      <c r="N2586" t="s">
        <v>0</v>
      </c>
      <c r="O2586" t="s">
        <v>2165</v>
      </c>
      <c r="P2586">
        <v>1118</v>
      </c>
      <c r="Q2586" t="str">
        <f>_xlfn.XLOOKUP(P2586,Planilha1!$A$2:$A$3,Planilha1!$B$2:$B$3)</f>
        <v>Riocentro</v>
      </c>
      <c r="R2586" t="s">
        <v>0</v>
      </c>
      <c r="S2586" s="3">
        <v>1</v>
      </c>
      <c r="T2586" t="s">
        <v>10</v>
      </c>
      <c r="U2586" s="3">
        <v>1</v>
      </c>
      <c r="V2586" t="s">
        <v>10</v>
      </c>
      <c r="W2586" s="4">
        <v>80203.77</v>
      </c>
      <c r="X2586" s="17">
        <f t="shared" si="81"/>
        <v>80203.77</v>
      </c>
      <c r="Y2586" t="s">
        <v>11</v>
      </c>
      <c r="Z2586" s="3">
        <v>1</v>
      </c>
      <c r="AA2586" s="3">
        <v>0</v>
      </c>
      <c r="AB2586" s="3">
        <v>0</v>
      </c>
      <c r="AC2586" s="3">
        <v>0</v>
      </c>
      <c r="AD2586" s="4">
        <v>0</v>
      </c>
      <c r="AE2586" s="3">
        <v>0</v>
      </c>
      <c r="AF2586" s="4">
        <v>0</v>
      </c>
      <c r="AG2586" s="3">
        <v>1</v>
      </c>
      <c r="AH2586" s="4">
        <v>0</v>
      </c>
      <c r="AI2586" s="4">
        <v>0</v>
      </c>
      <c r="AJ2586" s="4">
        <v>0</v>
      </c>
      <c r="AK2586" s="4">
        <v>0</v>
      </c>
      <c r="AL2586" t="s">
        <v>3821</v>
      </c>
      <c r="AM2586" t="s">
        <v>13</v>
      </c>
    </row>
    <row r="2587" spans="1:39" x14ac:dyDescent="0.25">
      <c r="A2587" t="s">
        <v>2159</v>
      </c>
      <c r="B2587" t="s">
        <v>2160</v>
      </c>
      <c r="C2587" t="s">
        <v>3</v>
      </c>
      <c r="D2587" t="s">
        <v>2530</v>
      </c>
      <c r="E2587" t="str">
        <f>_xlfn.XLOOKUP(D2587,Planilha2!A:A,Planilha2!B:B)</f>
        <v>Arena Segurança</v>
      </c>
      <c r="F2587" s="2">
        <v>45390</v>
      </c>
      <c r="G2587" t="s">
        <v>2531</v>
      </c>
      <c r="H2587" s="10" t="s">
        <v>5777</v>
      </c>
      <c r="I2587" t="s">
        <v>2532</v>
      </c>
      <c r="J2587" t="s">
        <v>2533</v>
      </c>
      <c r="K2587" t="s">
        <v>8</v>
      </c>
      <c r="L2587" t="str">
        <f t="shared" si="80"/>
        <v>Serviço</v>
      </c>
      <c r="M2587" t="s">
        <v>0</v>
      </c>
      <c r="N2587" t="s">
        <v>0</v>
      </c>
      <c r="O2587" t="s">
        <v>2165</v>
      </c>
      <c r="P2587">
        <v>2118</v>
      </c>
      <c r="Q2587" t="str">
        <f>_xlfn.XLOOKUP(P2587,Planilha1!$A$2:$A$3,Planilha1!$B$2:$B$3)</f>
        <v>Arena</v>
      </c>
      <c r="R2587" t="s">
        <v>0</v>
      </c>
      <c r="S2587" s="3">
        <v>1</v>
      </c>
      <c r="T2587" t="s">
        <v>10</v>
      </c>
      <c r="U2587" s="3">
        <v>1</v>
      </c>
      <c r="V2587" t="s">
        <v>10</v>
      </c>
      <c r="W2587" s="4">
        <v>23239.38</v>
      </c>
      <c r="X2587" s="17">
        <f t="shared" si="81"/>
        <v>23239.38</v>
      </c>
      <c r="Y2587" t="s">
        <v>11</v>
      </c>
      <c r="Z2587" s="3">
        <v>1</v>
      </c>
      <c r="AA2587" s="3">
        <v>0</v>
      </c>
      <c r="AB2587" s="3">
        <v>0</v>
      </c>
      <c r="AC2587" s="3">
        <v>0</v>
      </c>
      <c r="AD2587" s="4">
        <v>0</v>
      </c>
      <c r="AE2587" s="3">
        <v>0</v>
      </c>
      <c r="AF2587" s="4">
        <v>0</v>
      </c>
      <c r="AG2587" s="3">
        <v>1</v>
      </c>
      <c r="AH2587" s="4">
        <v>0</v>
      </c>
      <c r="AI2587" s="4">
        <v>0</v>
      </c>
      <c r="AJ2587" s="4">
        <v>0</v>
      </c>
      <c r="AK2587" s="4">
        <v>0</v>
      </c>
      <c r="AL2587" t="s">
        <v>3822</v>
      </c>
      <c r="AM2587" t="s">
        <v>13</v>
      </c>
    </row>
    <row r="2588" spans="1:39" x14ac:dyDescent="0.25">
      <c r="A2588" t="s">
        <v>2159</v>
      </c>
      <c r="B2588" t="s">
        <v>2160</v>
      </c>
      <c r="C2588" t="s">
        <v>3</v>
      </c>
      <c r="D2588" t="s">
        <v>2530</v>
      </c>
      <c r="E2588" t="str">
        <f>_xlfn.XLOOKUP(D2588,Planilha2!A:A,Planilha2!B:B)</f>
        <v>Arena Segurança</v>
      </c>
      <c r="F2588" s="2">
        <v>45390</v>
      </c>
      <c r="G2588" t="s">
        <v>2536</v>
      </c>
      <c r="H2588" s="10" t="s">
        <v>5778</v>
      </c>
      <c r="I2588" t="s">
        <v>2532</v>
      </c>
      <c r="J2588" t="s">
        <v>2533</v>
      </c>
      <c r="K2588" t="s">
        <v>8</v>
      </c>
      <c r="L2588" t="str">
        <f t="shared" si="80"/>
        <v>Serviço</v>
      </c>
      <c r="M2588" t="s">
        <v>0</v>
      </c>
      <c r="N2588" t="s">
        <v>0</v>
      </c>
      <c r="O2588" t="s">
        <v>2165</v>
      </c>
      <c r="P2588">
        <v>2118</v>
      </c>
      <c r="Q2588" t="str">
        <f>_xlfn.XLOOKUP(P2588,Planilha1!$A$2:$A$3,Planilha1!$B$2:$B$3)</f>
        <v>Arena</v>
      </c>
      <c r="R2588" t="s">
        <v>0</v>
      </c>
      <c r="S2588" s="3">
        <v>1</v>
      </c>
      <c r="T2588" t="s">
        <v>10</v>
      </c>
      <c r="U2588" s="3">
        <v>1</v>
      </c>
      <c r="V2588" t="s">
        <v>10</v>
      </c>
      <c r="W2588" s="4">
        <v>19148.07</v>
      </c>
      <c r="X2588" s="17">
        <f t="shared" si="81"/>
        <v>19148.07</v>
      </c>
      <c r="Y2588" t="s">
        <v>11</v>
      </c>
      <c r="Z2588" s="3">
        <v>1</v>
      </c>
      <c r="AA2588" s="3">
        <v>0</v>
      </c>
      <c r="AB2588" s="3">
        <v>0</v>
      </c>
      <c r="AC2588" s="3">
        <v>0</v>
      </c>
      <c r="AD2588" s="4">
        <v>0</v>
      </c>
      <c r="AE2588" s="3">
        <v>0</v>
      </c>
      <c r="AF2588" s="4">
        <v>0</v>
      </c>
      <c r="AG2588" s="3">
        <v>1</v>
      </c>
      <c r="AH2588" s="4">
        <v>0</v>
      </c>
      <c r="AI2588" s="4">
        <v>0</v>
      </c>
      <c r="AJ2588" s="4">
        <v>0</v>
      </c>
      <c r="AK2588" s="4">
        <v>0</v>
      </c>
      <c r="AL2588" t="s">
        <v>3823</v>
      </c>
      <c r="AM2588" t="s">
        <v>13</v>
      </c>
    </row>
    <row r="2589" spans="1:39" x14ac:dyDescent="0.25">
      <c r="A2589" t="s">
        <v>2159</v>
      </c>
      <c r="B2589" t="s">
        <v>2160</v>
      </c>
      <c r="C2589" t="s">
        <v>3</v>
      </c>
      <c r="D2589" t="s">
        <v>2161</v>
      </c>
      <c r="E2589" t="str">
        <f>_xlfn.XLOOKUP(D2589,Planilha2!A:A,Planilha2!B:B)</f>
        <v>CC Manutençao</v>
      </c>
      <c r="F2589" s="2">
        <v>45391</v>
      </c>
      <c r="G2589" t="s">
        <v>3824</v>
      </c>
      <c r="H2589" s="10" t="s">
        <v>5877</v>
      </c>
      <c r="I2589" t="s">
        <v>3825</v>
      </c>
      <c r="J2589" t="s">
        <v>3826</v>
      </c>
      <c r="K2589" t="s">
        <v>2410</v>
      </c>
      <c r="L2589" t="str">
        <f t="shared" si="80"/>
        <v>Material</v>
      </c>
      <c r="M2589" t="s">
        <v>23</v>
      </c>
      <c r="N2589" t="s">
        <v>0</v>
      </c>
      <c r="O2589" t="s">
        <v>2165</v>
      </c>
      <c r="P2589">
        <v>1118</v>
      </c>
      <c r="Q2589" t="str">
        <f>_xlfn.XLOOKUP(P2589,Planilha1!$A$2:$A$3,Planilha1!$B$2:$B$3)</f>
        <v>Riocentro</v>
      </c>
      <c r="R2589" t="s">
        <v>2297</v>
      </c>
      <c r="S2589" s="3">
        <v>1</v>
      </c>
      <c r="T2589" t="s">
        <v>210</v>
      </c>
      <c r="U2589" s="3">
        <v>1</v>
      </c>
      <c r="V2589" t="s">
        <v>210</v>
      </c>
      <c r="W2589" s="4">
        <v>0</v>
      </c>
      <c r="X2589" s="17">
        <f t="shared" si="81"/>
        <v>0</v>
      </c>
      <c r="Y2589" t="s">
        <v>11</v>
      </c>
      <c r="Z2589" s="3">
        <v>1</v>
      </c>
      <c r="AA2589" s="3">
        <v>0</v>
      </c>
      <c r="AB2589" s="3">
        <v>0</v>
      </c>
      <c r="AC2589" s="3">
        <v>0</v>
      </c>
      <c r="AD2589" s="4">
        <v>0</v>
      </c>
      <c r="AE2589" s="3">
        <v>0</v>
      </c>
      <c r="AF2589" s="4">
        <v>0</v>
      </c>
      <c r="AG2589" s="3">
        <v>1</v>
      </c>
      <c r="AH2589" s="4">
        <v>0</v>
      </c>
      <c r="AI2589" s="4">
        <v>0</v>
      </c>
      <c r="AJ2589" s="4">
        <v>0</v>
      </c>
      <c r="AK2589" s="4">
        <v>0</v>
      </c>
      <c r="AL2589" t="s">
        <v>3827</v>
      </c>
      <c r="AM2589" t="s">
        <v>13</v>
      </c>
    </row>
    <row r="2590" spans="1:39" x14ac:dyDescent="0.25">
      <c r="A2590" t="s">
        <v>2159</v>
      </c>
      <c r="B2590" t="s">
        <v>2160</v>
      </c>
      <c r="C2590" t="s">
        <v>3</v>
      </c>
      <c r="D2590" t="s">
        <v>2167</v>
      </c>
      <c r="E2590" t="str">
        <f>_xlfn.XLOOKUP(D2590,Planilha2!A:A,Planilha2!B:B)</f>
        <v>Arena Adm.</v>
      </c>
      <c r="F2590" s="2">
        <v>45391</v>
      </c>
      <c r="G2590" t="s">
        <v>2168</v>
      </c>
      <c r="H2590" s="10" t="s">
        <v>5729</v>
      </c>
      <c r="I2590" t="s">
        <v>2169</v>
      </c>
      <c r="J2590" t="s">
        <v>2170</v>
      </c>
      <c r="K2590" t="s">
        <v>2171</v>
      </c>
      <c r="L2590" t="str">
        <f t="shared" si="80"/>
        <v>Material</v>
      </c>
      <c r="M2590" t="s">
        <v>0</v>
      </c>
      <c r="N2590" t="s">
        <v>0</v>
      </c>
      <c r="O2590" t="s">
        <v>2165</v>
      </c>
      <c r="P2590">
        <v>2118</v>
      </c>
      <c r="Q2590" t="str">
        <f>_xlfn.XLOOKUP(P2590,Planilha1!$A$2:$A$3,Planilha1!$B$2:$B$3)</f>
        <v>Arena</v>
      </c>
      <c r="R2590" t="s">
        <v>0</v>
      </c>
      <c r="S2590" s="3">
        <v>1</v>
      </c>
      <c r="T2590" t="s">
        <v>210</v>
      </c>
      <c r="U2590" s="3">
        <v>1</v>
      </c>
      <c r="V2590" t="s">
        <v>210</v>
      </c>
      <c r="W2590" s="4">
        <v>907.64</v>
      </c>
      <c r="X2590" s="17">
        <f t="shared" si="81"/>
        <v>907.64</v>
      </c>
      <c r="Y2590" t="s">
        <v>11</v>
      </c>
      <c r="Z2590" s="3">
        <v>1</v>
      </c>
      <c r="AA2590" s="3">
        <v>0</v>
      </c>
      <c r="AB2590" s="3">
        <v>0</v>
      </c>
      <c r="AC2590" s="3">
        <v>0</v>
      </c>
      <c r="AD2590" s="4">
        <v>0</v>
      </c>
      <c r="AE2590" s="3">
        <v>0</v>
      </c>
      <c r="AF2590" s="4">
        <v>0</v>
      </c>
      <c r="AG2590" s="3">
        <v>1</v>
      </c>
      <c r="AH2590" s="4">
        <v>0</v>
      </c>
      <c r="AI2590" s="4">
        <v>0</v>
      </c>
      <c r="AJ2590" s="4">
        <v>0</v>
      </c>
      <c r="AK2590" s="4">
        <v>0</v>
      </c>
      <c r="AL2590" t="s">
        <v>3828</v>
      </c>
      <c r="AM2590" t="s">
        <v>13</v>
      </c>
    </row>
    <row r="2591" spans="1:39" x14ac:dyDescent="0.25">
      <c r="A2591" t="s">
        <v>2159</v>
      </c>
      <c r="B2591" t="s">
        <v>2160</v>
      </c>
      <c r="C2591" t="s">
        <v>3</v>
      </c>
      <c r="D2591" t="s">
        <v>2161</v>
      </c>
      <c r="E2591" t="str">
        <f>_xlfn.XLOOKUP(D2591,Planilha2!A:A,Planilha2!B:B)</f>
        <v>CC Manutençao</v>
      </c>
      <c r="F2591" s="2">
        <v>45391</v>
      </c>
      <c r="G2591" t="s">
        <v>2920</v>
      </c>
      <c r="H2591" s="10" t="s">
        <v>5816</v>
      </c>
      <c r="I2591" t="s">
        <v>2921</v>
      </c>
      <c r="J2591" t="s">
        <v>2922</v>
      </c>
      <c r="K2591" t="s">
        <v>2272</v>
      </c>
      <c r="L2591" t="str">
        <f t="shared" si="80"/>
        <v>Serviço</v>
      </c>
      <c r="M2591" t="s">
        <v>0</v>
      </c>
      <c r="N2591" t="s">
        <v>0</v>
      </c>
      <c r="O2591" t="s">
        <v>2165</v>
      </c>
      <c r="P2591">
        <v>1118</v>
      </c>
      <c r="Q2591" t="str">
        <f>_xlfn.XLOOKUP(P2591,Planilha1!$A$2:$A$3,Planilha1!$B$2:$B$3)</f>
        <v>Riocentro</v>
      </c>
      <c r="R2591" t="s">
        <v>0</v>
      </c>
      <c r="S2591" s="3">
        <v>1</v>
      </c>
      <c r="T2591" t="s">
        <v>10</v>
      </c>
      <c r="U2591" s="3">
        <v>1</v>
      </c>
      <c r="V2591" t="s">
        <v>10</v>
      </c>
      <c r="W2591" s="4">
        <v>11125</v>
      </c>
      <c r="X2591" s="17">
        <f t="shared" si="81"/>
        <v>11125</v>
      </c>
      <c r="Y2591" t="s">
        <v>11</v>
      </c>
      <c r="Z2591" s="3">
        <v>1</v>
      </c>
      <c r="AA2591" s="3">
        <v>0</v>
      </c>
      <c r="AB2591" s="3">
        <v>0</v>
      </c>
      <c r="AC2591" s="3">
        <v>0</v>
      </c>
      <c r="AD2591" s="4">
        <v>0</v>
      </c>
      <c r="AE2591" s="3">
        <v>0</v>
      </c>
      <c r="AF2591" s="4">
        <v>0</v>
      </c>
      <c r="AG2591" s="3">
        <v>1</v>
      </c>
      <c r="AH2591" s="4">
        <v>0</v>
      </c>
      <c r="AI2591" s="4">
        <v>0</v>
      </c>
      <c r="AJ2591" s="4">
        <v>0</v>
      </c>
      <c r="AK2591" s="4">
        <v>0</v>
      </c>
      <c r="AL2591" t="s">
        <v>3829</v>
      </c>
      <c r="AM2591" t="s">
        <v>13</v>
      </c>
    </row>
    <row r="2592" spans="1:39" x14ac:dyDescent="0.25">
      <c r="A2592" t="s">
        <v>2159</v>
      </c>
      <c r="B2592" t="s">
        <v>2160</v>
      </c>
      <c r="C2592" t="s">
        <v>3</v>
      </c>
      <c r="D2592" t="s">
        <v>2161</v>
      </c>
      <c r="E2592" t="str">
        <f>_xlfn.XLOOKUP(D2592,Planilha2!A:A,Planilha2!B:B)</f>
        <v>CC Manutençao</v>
      </c>
      <c r="F2592" s="2">
        <v>45391</v>
      </c>
      <c r="G2592" t="s">
        <v>188</v>
      </c>
      <c r="H2592" s="10" t="s">
        <v>5604</v>
      </c>
      <c r="I2592" t="s">
        <v>2963</v>
      </c>
      <c r="J2592" t="s">
        <v>2964</v>
      </c>
      <c r="K2592" t="s">
        <v>2960</v>
      </c>
      <c r="L2592" t="str">
        <f t="shared" si="80"/>
        <v>Material</v>
      </c>
      <c r="M2592" t="s">
        <v>23</v>
      </c>
      <c r="N2592" t="s">
        <v>0</v>
      </c>
      <c r="O2592" t="s">
        <v>2165</v>
      </c>
      <c r="P2592">
        <v>1118</v>
      </c>
      <c r="Q2592" t="str">
        <f>_xlfn.XLOOKUP(P2592,Planilha1!$A$2:$A$3,Planilha1!$B$2:$B$3)</f>
        <v>Riocentro</v>
      </c>
      <c r="R2592" t="s">
        <v>2297</v>
      </c>
      <c r="S2592" s="3">
        <v>16</v>
      </c>
      <c r="T2592" t="s">
        <v>210</v>
      </c>
      <c r="U2592" s="3">
        <v>16</v>
      </c>
      <c r="V2592" t="s">
        <v>210</v>
      </c>
      <c r="W2592" s="4">
        <v>344.74</v>
      </c>
      <c r="X2592" s="17">
        <f t="shared" si="81"/>
        <v>5515.84</v>
      </c>
      <c r="Y2592" t="s">
        <v>11</v>
      </c>
      <c r="Z2592" s="3">
        <v>1</v>
      </c>
      <c r="AA2592" s="3">
        <v>0</v>
      </c>
      <c r="AB2592" s="3">
        <v>0</v>
      </c>
      <c r="AC2592" s="3">
        <v>0</v>
      </c>
      <c r="AD2592" s="4">
        <v>0</v>
      </c>
      <c r="AE2592" s="3">
        <v>0</v>
      </c>
      <c r="AF2592" s="4">
        <v>0</v>
      </c>
      <c r="AG2592" s="3">
        <v>1</v>
      </c>
      <c r="AH2592" s="4">
        <v>0</v>
      </c>
      <c r="AI2592" s="4">
        <v>0</v>
      </c>
      <c r="AJ2592" s="4">
        <v>0</v>
      </c>
      <c r="AK2592" s="4">
        <v>0</v>
      </c>
      <c r="AL2592" t="s">
        <v>3830</v>
      </c>
      <c r="AM2592" t="s">
        <v>13</v>
      </c>
    </row>
    <row r="2593" spans="1:39" x14ac:dyDescent="0.25">
      <c r="A2593" t="s">
        <v>2178</v>
      </c>
      <c r="B2593" t="s">
        <v>2160</v>
      </c>
      <c r="C2593" t="s">
        <v>3</v>
      </c>
      <c r="D2593" t="s">
        <v>2161</v>
      </c>
      <c r="E2593" t="str">
        <f>_xlfn.XLOOKUP(D2593,Planilha2!A:A,Planilha2!B:B)</f>
        <v>CC Manutençao</v>
      </c>
      <c r="F2593" s="2">
        <v>45391</v>
      </c>
      <c r="G2593" t="s">
        <v>188</v>
      </c>
      <c r="H2593" s="10" t="s">
        <v>5604</v>
      </c>
      <c r="I2593" t="s">
        <v>2965</v>
      </c>
      <c r="J2593" t="s">
        <v>2966</v>
      </c>
      <c r="K2593" t="s">
        <v>2960</v>
      </c>
      <c r="L2593" t="str">
        <f t="shared" si="80"/>
        <v>Material</v>
      </c>
      <c r="M2593" t="s">
        <v>23</v>
      </c>
      <c r="N2593" t="s">
        <v>0</v>
      </c>
      <c r="O2593" t="s">
        <v>2165</v>
      </c>
      <c r="P2593">
        <v>1118</v>
      </c>
      <c r="Q2593" t="str">
        <f>_xlfn.XLOOKUP(P2593,Planilha1!$A$2:$A$3,Planilha1!$B$2:$B$3)</f>
        <v>Riocentro</v>
      </c>
      <c r="R2593" t="s">
        <v>2297</v>
      </c>
      <c r="S2593" s="3">
        <v>32</v>
      </c>
      <c r="T2593" t="s">
        <v>210</v>
      </c>
      <c r="U2593" s="3">
        <v>32</v>
      </c>
      <c r="V2593" t="s">
        <v>210</v>
      </c>
      <c r="W2593" s="4">
        <v>384.52</v>
      </c>
      <c r="X2593" s="17">
        <f t="shared" si="81"/>
        <v>12304.64</v>
      </c>
      <c r="Y2593" t="s">
        <v>11</v>
      </c>
      <c r="Z2593" s="3">
        <v>1</v>
      </c>
      <c r="AA2593" s="3">
        <v>0</v>
      </c>
      <c r="AB2593" s="3">
        <v>0</v>
      </c>
      <c r="AC2593" s="3">
        <v>0</v>
      </c>
      <c r="AD2593" s="4">
        <v>0</v>
      </c>
      <c r="AE2593" s="3">
        <v>0</v>
      </c>
      <c r="AF2593" s="4">
        <v>0</v>
      </c>
      <c r="AG2593" s="3">
        <v>1</v>
      </c>
      <c r="AH2593" s="4">
        <v>0</v>
      </c>
      <c r="AI2593" s="4">
        <v>0</v>
      </c>
      <c r="AJ2593" s="4">
        <v>0</v>
      </c>
      <c r="AK2593" s="4">
        <v>0</v>
      </c>
      <c r="AL2593" t="s">
        <v>3830</v>
      </c>
      <c r="AM2593" t="s">
        <v>13</v>
      </c>
    </row>
    <row r="2594" spans="1:39" x14ac:dyDescent="0.25">
      <c r="A2594" t="s">
        <v>2182</v>
      </c>
      <c r="B2594" t="s">
        <v>2160</v>
      </c>
      <c r="C2594" t="s">
        <v>3</v>
      </c>
      <c r="D2594" t="s">
        <v>2161</v>
      </c>
      <c r="E2594" t="str">
        <f>_xlfn.XLOOKUP(D2594,Planilha2!A:A,Planilha2!B:B)</f>
        <v>CC Manutençao</v>
      </c>
      <c r="F2594" s="2">
        <v>45391</v>
      </c>
      <c r="G2594" t="s">
        <v>188</v>
      </c>
      <c r="H2594" s="10" t="s">
        <v>5604</v>
      </c>
      <c r="I2594" t="s">
        <v>3672</v>
      </c>
      <c r="J2594" t="s">
        <v>3673</v>
      </c>
      <c r="K2594" t="s">
        <v>1164</v>
      </c>
      <c r="L2594" t="str">
        <f t="shared" si="80"/>
        <v>Material</v>
      </c>
      <c r="M2594" t="s">
        <v>23</v>
      </c>
      <c r="N2594" t="s">
        <v>0</v>
      </c>
      <c r="O2594" t="s">
        <v>2165</v>
      </c>
      <c r="P2594">
        <v>1118</v>
      </c>
      <c r="Q2594" t="str">
        <f>_xlfn.XLOOKUP(P2594,Planilha1!$A$2:$A$3,Planilha1!$B$2:$B$3)</f>
        <v>Riocentro</v>
      </c>
      <c r="R2594" t="s">
        <v>2297</v>
      </c>
      <c r="S2594" s="3">
        <v>16</v>
      </c>
      <c r="T2594" t="s">
        <v>210</v>
      </c>
      <c r="U2594" s="3">
        <v>16</v>
      </c>
      <c r="V2594" t="s">
        <v>210</v>
      </c>
      <c r="W2594" s="4">
        <v>765.1</v>
      </c>
      <c r="X2594" s="17">
        <f t="shared" si="81"/>
        <v>12241.6</v>
      </c>
      <c r="Y2594" t="s">
        <v>11</v>
      </c>
      <c r="Z2594" s="3">
        <v>1</v>
      </c>
      <c r="AA2594" s="3">
        <v>0</v>
      </c>
      <c r="AB2594" s="3">
        <v>0</v>
      </c>
      <c r="AC2594" s="3">
        <v>0</v>
      </c>
      <c r="AD2594" s="4">
        <v>0</v>
      </c>
      <c r="AE2594" s="3">
        <v>0</v>
      </c>
      <c r="AF2594" s="4">
        <v>0</v>
      </c>
      <c r="AG2594" s="3">
        <v>1</v>
      </c>
      <c r="AH2594" s="4">
        <v>0</v>
      </c>
      <c r="AI2594" s="4">
        <v>0</v>
      </c>
      <c r="AJ2594" s="4">
        <v>0</v>
      </c>
      <c r="AK2594" s="4">
        <v>0</v>
      </c>
      <c r="AL2594" t="s">
        <v>3830</v>
      </c>
      <c r="AM2594" t="s">
        <v>13</v>
      </c>
    </row>
    <row r="2595" spans="1:39" x14ac:dyDescent="0.25">
      <c r="A2595" t="s">
        <v>2185</v>
      </c>
      <c r="B2595" t="s">
        <v>2160</v>
      </c>
      <c r="C2595" t="s">
        <v>3</v>
      </c>
      <c r="D2595" t="s">
        <v>2161</v>
      </c>
      <c r="E2595" t="str">
        <f>_xlfn.XLOOKUP(D2595,Planilha2!A:A,Planilha2!B:B)</f>
        <v>CC Manutençao</v>
      </c>
      <c r="F2595" s="2">
        <v>45391</v>
      </c>
      <c r="G2595" t="s">
        <v>188</v>
      </c>
      <c r="H2595" s="10" t="s">
        <v>5604</v>
      </c>
      <c r="I2595" t="s">
        <v>3674</v>
      </c>
      <c r="J2595" t="s">
        <v>3675</v>
      </c>
      <c r="K2595" t="s">
        <v>1164</v>
      </c>
      <c r="L2595" t="str">
        <f t="shared" si="80"/>
        <v>Material</v>
      </c>
      <c r="M2595" t="s">
        <v>23</v>
      </c>
      <c r="N2595" t="s">
        <v>0</v>
      </c>
      <c r="O2595" t="s">
        <v>2165</v>
      </c>
      <c r="P2595">
        <v>1118</v>
      </c>
      <c r="Q2595" t="str">
        <f>_xlfn.XLOOKUP(P2595,Planilha1!$A$2:$A$3,Planilha1!$B$2:$B$3)</f>
        <v>Riocentro</v>
      </c>
      <c r="R2595" t="s">
        <v>2297</v>
      </c>
      <c r="S2595" s="3">
        <v>16</v>
      </c>
      <c r="T2595" t="s">
        <v>210</v>
      </c>
      <c r="U2595" s="3">
        <v>16</v>
      </c>
      <c r="V2595" t="s">
        <v>210</v>
      </c>
      <c r="W2595" s="4">
        <v>468.57</v>
      </c>
      <c r="X2595" s="17">
        <f t="shared" si="81"/>
        <v>7497.12</v>
      </c>
      <c r="Y2595" t="s">
        <v>11</v>
      </c>
      <c r="Z2595" s="3">
        <v>1</v>
      </c>
      <c r="AA2595" s="3">
        <v>0</v>
      </c>
      <c r="AB2595" s="3">
        <v>0</v>
      </c>
      <c r="AC2595" s="3">
        <v>0</v>
      </c>
      <c r="AD2595" s="4">
        <v>0</v>
      </c>
      <c r="AE2595" s="3">
        <v>0</v>
      </c>
      <c r="AF2595" s="4">
        <v>0</v>
      </c>
      <c r="AG2595" s="3">
        <v>1</v>
      </c>
      <c r="AH2595" s="4">
        <v>0</v>
      </c>
      <c r="AI2595" s="4">
        <v>0</v>
      </c>
      <c r="AJ2595" s="4">
        <v>0</v>
      </c>
      <c r="AK2595" s="4">
        <v>0</v>
      </c>
      <c r="AL2595" t="s">
        <v>3830</v>
      </c>
      <c r="AM2595" t="s">
        <v>13</v>
      </c>
    </row>
    <row r="2596" spans="1:39" x14ac:dyDescent="0.25">
      <c r="A2596" t="s">
        <v>2159</v>
      </c>
      <c r="B2596" t="s">
        <v>2160</v>
      </c>
      <c r="C2596" t="s">
        <v>3</v>
      </c>
      <c r="D2596" t="s">
        <v>2161</v>
      </c>
      <c r="E2596" t="str">
        <f>_xlfn.XLOOKUP(D2596,Planilha2!A:A,Planilha2!B:B)</f>
        <v>CC Manutençao</v>
      </c>
      <c r="F2596" s="2">
        <v>45391</v>
      </c>
      <c r="G2596" t="s">
        <v>2920</v>
      </c>
      <c r="H2596" s="10" t="s">
        <v>5816</v>
      </c>
      <c r="I2596" t="s">
        <v>3831</v>
      </c>
      <c r="J2596" t="s">
        <v>3832</v>
      </c>
      <c r="K2596" t="s">
        <v>1146</v>
      </c>
      <c r="L2596" t="str">
        <f t="shared" si="80"/>
        <v>Material</v>
      </c>
      <c r="M2596" t="s">
        <v>0</v>
      </c>
      <c r="N2596" t="s">
        <v>0</v>
      </c>
      <c r="O2596" t="s">
        <v>2165</v>
      </c>
      <c r="P2596">
        <v>1118</v>
      </c>
      <c r="Q2596" t="str">
        <f>_xlfn.XLOOKUP(P2596,Planilha1!$A$2:$A$3,Planilha1!$B$2:$B$3)</f>
        <v>Riocentro</v>
      </c>
      <c r="R2596" t="s">
        <v>0</v>
      </c>
      <c r="S2596" s="3">
        <v>10</v>
      </c>
      <c r="T2596" t="s">
        <v>210</v>
      </c>
      <c r="U2596" s="3">
        <v>10</v>
      </c>
      <c r="V2596" t="s">
        <v>210</v>
      </c>
      <c r="W2596" s="4">
        <v>31.5</v>
      </c>
      <c r="X2596" s="17">
        <f t="shared" si="81"/>
        <v>315</v>
      </c>
      <c r="Y2596" t="s">
        <v>11</v>
      </c>
      <c r="Z2596" s="3">
        <v>1</v>
      </c>
      <c r="AA2596" s="3">
        <v>0</v>
      </c>
      <c r="AB2596" s="3">
        <v>0</v>
      </c>
      <c r="AC2596" s="3">
        <v>0</v>
      </c>
      <c r="AD2596" s="4">
        <v>0</v>
      </c>
      <c r="AE2596" s="3">
        <v>0</v>
      </c>
      <c r="AF2596" s="4">
        <v>0</v>
      </c>
      <c r="AG2596" s="3">
        <v>1</v>
      </c>
      <c r="AH2596" s="4">
        <v>0</v>
      </c>
      <c r="AI2596" s="4">
        <v>0</v>
      </c>
      <c r="AJ2596" s="4">
        <v>0</v>
      </c>
      <c r="AK2596" s="4">
        <v>0</v>
      </c>
      <c r="AL2596" t="s">
        <v>3833</v>
      </c>
      <c r="AM2596" t="s">
        <v>13</v>
      </c>
    </row>
    <row r="2597" spans="1:39" x14ac:dyDescent="0.25">
      <c r="A2597" t="s">
        <v>2159</v>
      </c>
      <c r="B2597" t="s">
        <v>2160</v>
      </c>
      <c r="C2597" t="s">
        <v>3</v>
      </c>
      <c r="D2597" t="s">
        <v>2197</v>
      </c>
      <c r="E2597" t="str">
        <f>_xlfn.XLOOKUP(D2597,Planilha2!A:A,Planilha2!B:B)</f>
        <v>CC Segurança</v>
      </c>
      <c r="F2597" s="2">
        <v>45391</v>
      </c>
      <c r="G2597" t="s">
        <v>2531</v>
      </c>
      <c r="H2597" s="10" t="s">
        <v>5777</v>
      </c>
      <c r="I2597" t="s">
        <v>2532</v>
      </c>
      <c r="J2597" t="s">
        <v>2533</v>
      </c>
      <c r="K2597" t="s">
        <v>8</v>
      </c>
      <c r="L2597" t="str">
        <f t="shared" si="80"/>
        <v>Serviço</v>
      </c>
      <c r="M2597" t="s">
        <v>0</v>
      </c>
      <c r="N2597" t="s">
        <v>0</v>
      </c>
      <c r="O2597" t="s">
        <v>2165</v>
      </c>
      <c r="P2597">
        <v>1118</v>
      </c>
      <c r="Q2597" t="str">
        <f>_xlfn.XLOOKUP(P2597,Planilha1!$A$2:$A$3,Planilha1!$B$2:$B$3)</f>
        <v>Riocentro</v>
      </c>
      <c r="R2597" t="s">
        <v>0</v>
      </c>
      <c r="S2597" s="3">
        <v>1</v>
      </c>
      <c r="T2597" t="s">
        <v>10</v>
      </c>
      <c r="U2597" s="3">
        <v>1</v>
      </c>
      <c r="V2597" t="s">
        <v>10</v>
      </c>
      <c r="W2597" s="4">
        <v>7218.33</v>
      </c>
      <c r="X2597" s="17">
        <f t="shared" si="81"/>
        <v>7218.33</v>
      </c>
      <c r="Y2597" t="s">
        <v>11</v>
      </c>
      <c r="Z2597" s="3">
        <v>1</v>
      </c>
      <c r="AA2597" s="3">
        <v>0</v>
      </c>
      <c r="AB2597" s="3">
        <v>0</v>
      </c>
      <c r="AC2597" s="3">
        <v>0</v>
      </c>
      <c r="AD2597" s="4">
        <v>0</v>
      </c>
      <c r="AE2597" s="3">
        <v>0</v>
      </c>
      <c r="AF2597" s="4">
        <v>0</v>
      </c>
      <c r="AG2597" s="3">
        <v>1</v>
      </c>
      <c r="AH2597" s="4">
        <v>0</v>
      </c>
      <c r="AI2597" s="4">
        <v>0</v>
      </c>
      <c r="AJ2597" s="4">
        <v>0</v>
      </c>
      <c r="AK2597" s="4">
        <v>0</v>
      </c>
      <c r="AL2597" t="s">
        <v>3834</v>
      </c>
      <c r="AM2597" t="s">
        <v>13</v>
      </c>
    </row>
    <row r="2598" spans="1:39" x14ac:dyDescent="0.25">
      <c r="A2598" t="s">
        <v>2159</v>
      </c>
      <c r="B2598" t="s">
        <v>2160</v>
      </c>
      <c r="C2598" t="s">
        <v>3</v>
      </c>
      <c r="D2598" t="s">
        <v>2530</v>
      </c>
      <c r="E2598" t="str">
        <f>_xlfn.XLOOKUP(D2598,Planilha2!A:A,Planilha2!B:B)</f>
        <v>Arena Segurança</v>
      </c>
      <c r="F2598" s="2">
        <v>45391</v>
      </c>
      <c r="G2598" t="s">
        <v>2531</v>
      </c>
      <c r="H2598" s="10" t="s">
        <v>5777</v>
      </c>
      <c r="I2598" t="s">
        <v>2532</v>
      </c>
      <c r="J2598" t="s">
        <v>2533</v>
      </c>
      <c r="K2598" t="s">
        <v>8</v>
      </c>
      <c r="L2598" t="str">
        <f t="shared" si="80"/>
        <v>Serviço</v>
      </c>
      <c r="M2598" t="s">
        <v>0</v>
      </c>
      <c r="N2598" t="s">
        <v>0</v>
      </c>
      <c r="O2598" t="s">
        <v>2165</v>
      </c>
      <c r="P2598">
        <v>2118</v>
      </c>
      <c r="Q2598" t="str">
        <f>_xlfn.XLOOKUP(P2598,Planilha1!$A$2:$A$3,Planilha1!$B$2:$B$3)</f>
        <v>Arena</v>
      </c>
      <c r="R2598" t="s">
        <v>0</v>
      </c>
      <c r="S2598" s="3">
        <v>1</v>
      </c>
      <c r="T2598" t="s">
        <v>10</v>
      </c>
      <c r="U2598" s="3">
        <v>1</v>
      </c>
      <c r="V2598" t="s">
        <v>10</v>
      </c>
      <c r="W2598" s="4">
        <v>2091.54</v>
      </c>
      <c r="X2598" s="17">
        <f t="shared" si="81"/>
        <v>2091.54</v>
      </c>
      <c r="Y2598" t="s">
        <v>11</v>
      </c>
      <c r="Z2598" s="3">
        <v>1</v>
      </c>
      <c r="AA2598" s="3">
        <v>0</v>
      </c>
      <c r="AB2598" s="3">
        <v>0</v>
      </c>
      <c r="AC2598" s="3">
        <v>0</v>
      </c>
      <c r="AD2598" s="4">
        <v>0</v>
      </c>
      <c r="AE2598" s="3">
        <v>0</v>
      </c>
      <c r="AF2598" s="4">
        <v>0</v>
      </c>
      <c r="AG2598" s="3">
        <v>1</v>
      </c>
      <c r="AH2598" s="4">
        <v>0</v>
      </c>
      <c r="AI2598" s="4">
        <v>0</v>
      </c>
      <c r="AJ2598" s="4">
        <v>0</v>
      </c>
      <c r="AK2598" s="4">
        <v>0</v>
      </c>
      <c r="AL2598" t="s">
        <v>3835</v>
      </c>
      <c r="AM2598" t="s">
        <v>13</v>
      </c>
    </row>
    <row r="2599" spans="1:39" x14ac:dyDescent="0.25">
      <c r="A2599" t="s">
        <v>2159</v>
      </c>
      <c r="B2599" t="s">
        <v>2160</v>
      </c>
      <c r="C2599" t="s">
        <v>3</v>
      </c>
      <c r="D2599" t="s">
        <v>2530</v>
      </c>
      <c r="E2599" t="str">
        <f>_xlfn.XLOOKUP(D2599,Planilha2!A:A,Planilha2!B:B)</f>
        <v>Arena Segurança</v>
      </c>
      <c r="F2599" s="2">
        <v>45391</v>
      </c>
      <c r="G2599" t="s">
        <v>2536</v>
      </c>
      <c r="H2599" s="10" t="s">
        <v>5778</v>
      </c>
      <c r="I2599" t="s">
        <v>2532</v>
      </c>
      <c r="J2599" t="s">
        <v>2533</v>
      </c>
      <c r="K2599" t="s">
        <v>8</v>
      </c>
      <c r="L2599" t="str">
        <f t="shared" si="80"/>
        <v>Serviço</v>
      </c>
      <c r="M2599" t="s">
        <v>0</v>
      </c>
      <c r="N2599" t="s">
        <v>0</v>
      </c>
      <c r="O2599" t="s">
        <v>2165</v>
      </c>
      <c r="P2599">
        <v>2118</v>
      </c>
      <c r="Q2599" t="str">
        <f>_xlfn.XLOOKUP(P2599,Planilha1!$A$2:$A$3,Planilha1!$B$2:$B$3)</f>
        <v>Arena</v>
      </c>
      <c r="R2599" t="s">
        <v>0</v>
      </c>
      <c r="S2599" s="3">
        <v>1</v>
      </c>
      <c r="T2599" t="s">
        <v>10</v>
      </c>
      <c r="U2599" s="3">
        <v>1</v>
      </c>
      <c r="V2599" t="s">
        <v>10</v>
      </c>
      <c r="W2599" s="4">
        <v>1723.32</v>
      </c>
      <c r="X2599" s="17">
        <f t="shared" si="81"/>
        <v>1723.32</v>
      </c>
      <c r="Y2599" t="s">
        <v>11</v>
      </c>
      <c r="Z2599" s="3">
        <v>1</v>
      </c>
      <c r="AA2599" s="3">
        <v>0</v>
      </c>
      <c r="AB2599" s="3">
        <v>0</v>
      </c>
      <c r="AC2599" s="3">
        <v>0</v>
      </c>
      <c r="AD2599" s="4">
        <v>0</v>
      </c>
      <c r="AE2599" s="3">
        <v>0</v>
      </c>
      <c r="AF2599" s="4">
        <v>0</v>
      </c>
      <c r="AG2599" s="3">
        <v>1</v>
      </c>
      <c r="AH2599" s="4">
        <v>0</v>
      </c>
      <c r="AI2599" s="4">
        <v>0</v>
      </c>
      <c r="AJ2599" s="4">
        <v>0</v>
      </c>
      <c r="AK2599" s="4">
        <v>0</v>
      </c>
      <c r="AL2599" t="s">
        <v>3836</v>
      </c>
      <c r="AM2599" t="s">
        <v>13</v>
      </c>
    </row>
    <row r="2600" spans="1:39" x14ac:dyDescent="0.25">
      <c r="A2600" t="s">
        <v>2159</v>
      </c>
      <c r="B2600" t="s">
        <v>2160</v>
      </c>
      <c r="C2600" t="s">
        <v>3</v>
      </c>
      <c r="D2600" t="s">
        <v>2161</v>
      </c>
      <c r="E2600" t="str">
        <f>_xlfn.XLOOKUP(D2600,Planilha2!A:A,Planilha2!B:B)</f>
        <v>CC Manutençao</v>
      </c>
      <c r="F2600" s="2">
        <v>45391</v>
      </c>
      <c r="G2600" t="s">
        <v>2418</v>
      </c>
      <c r="H2600" s="10" t="s">
        <v>5761</v>
      </c>
      <c r="I2600" t="s">
        <v>3797</v>
      </c>
      <c r="J2600" t="s">
        <v>3798</v>
      </c>
      <c r="K2600" t="s">
        <v>3432</v>
      </c>
      <c r="L2600" t="str">
        <f t="shared" si="80"/>
        <v>Material</v>
      </c>
      <c r="M2600" t="s">
        <v>0</v>
      </c>
      <c r="N2600" t="s">
        <v>0</v>
      </c>
      <c r="O2600" t="s">
        <v>2165</v>
      </c>
      <c r="P2600">
        <v>1118</v>
      </c>
      <c r="Q2600" t="str">
        <f>_xlfn.XLOOKUP(P2600,Planilha1!$A$2:$A$3,Planilha1!$B$2:$B$3)</f>
        <v>Riocentro</v>
      </c>
      <c r="R2600" t="s">
        <v>2297</v>
      </c>
      <c r="S2600" s="3">
        <v>25</v>
      </c>
      <c r="T2600" t="s">
        <v>210</v>
      </c>
      <c r="U2600" s="3">
        <v>25</v>
      </c>
      <c r="V2600" t="s">
        <v>210</v>
      </c>
      <c r="W2600" s="4">
        <v>97.9</v>
      </c>
      <c r="X2600" s="17">
        <f t="shared" si="81"/>
        <v>2447.5</v>
      </c>
      <c r="Y2600" t="s">
        <v>11</v>
      </c>
      <c r="Z2600" s="3">
        <v>1</v>
      </c>
      <c r="AA2600" s="3">
        <v>0</v>
      </c>
      <c r="AB2600" s="3">
        <v>0</v>
      </c>
      <c r="AC2600" s="3">
        <v>0</v>
      </c>
      <c r="AD2600" s="4">
        <v>0</v>
      </c>
      <c r="AE2600" s="3">
        <v>0</v>
      </c>
      <c r="AF2600" s="4">
        <v>0</v>
      </c>
      <c r="AG2600" s="3">
        <v>1</v>
      </c>
      <c r="AH2600" s="4">
        <v>0</v>
      </c>
      <c r="AI2600" s="4">
        <v>0</v>
      </c>
      <c r="AJ2600" s="4">
        <v>0</v>
      </c>
      <c r="AK2600" s="4">
        <v>0</v>
      </c>
      <c r="AL2600" t="s">
        <v>3837</v>
      </c>
      <c r="AM2600" t="s">
        <v>13</v>
      </c>
    </row>
    <row r="2601" spans="1:39" x14ac:dyDescent="0.25">
      <c r="A2601" t="s">
        <v>2159</v>
      </c>
      <c r="B2601" t="s">
        <v>2160</v>
      </c>
      <c r="C2601" t="s">
        <v>3</v>
      </c>
      <c r="D2601" t="s">
        <v>2167</v>
      </c>
      <c r="E2601" t="str">
        <f>_xlfn.XLOOKUP(D2601,Planilha2!A:A,Planilha2!B:B)</f>
        <v>Arena Adm.</v>
      </c>
      <c r="F2601" s="2">
        <v>45391</v>
      </c>
      <c r="G2601" t="s">
        <v>2349</v>
      </c>
      <c r="H2601" s="10" t="s">
        <v>5756</v>
      </c>
      <c r="I2601" t="s">
        <v>2353</v>
      </c>
      <c r="J2601" t="s">
        <v>2354</v>
      </c>
      <c r="K2601" t="s">
        <v>2171</v>
      </c>
      <c r="L2601" t="str">
        <f t="shared" si="80"/>
        <v>Material</v>
      </c>
      <c r="M2601" t="s">
        <v>0</v>
      </c>
      <c r="N2601" t="s">
        <v>0</v>
      </c>
      <c r="O2601" t="s">
        <v>2165</v>
      </c>
      <c r="P2601">
        <v>2118</v>
      </c>
      <c r="Q2601" t="str">
        <f>_xlfn.XLOOKUP(P2601,Planilha1!$A$2:$A$3,Planilha1!$B$2:$B$3)</f>
        <v>Arena</v>
      </c>
      <c r="R2601" t="s">
        <v>0</v>
      </c>
      <c r="S2601" s="3">
        <v>1</v>
      </c>
      <c r="T2601" t="s">
        <v>210</v>
      </c>
      <c r="U2601" s="3">
        <v>1</v>
      </c>
      <c r="V2601" t="s">
        <v>210</v>
      </c>
      <c r="W2601" s="4">
        <v>65</v>
      </c>
      <c r="X2601" s="17">
        <f t="shared" si="81"/>
        <v>65</v>
      </c>
      <c r="Y2601" t="s">
        <v>11</v>
      </c>
      <c r="Z2601" s="3">
        <v>1</v>
      </c>
      <c r="AA2601" s="3">
        <v>0</v>
      </c>
      <c r="AB2601" s="3">
        <v>0</v>
      </c>
      <c r="AC2601" s="3">
        <v>0</v>
      </c>
      <c r="AD2601" s="4">
        <v>0</v>
      </c>
      <c r="AE2601" s="3">
        <v>0</v>
      </c>
      <c r="AF2601" s="4">
        <v>0</v>
      </c>
      <c r="AG2601" s="3">
        <v>1</v>
      </c>
      <c r="AH2601" s="4">
        <v>0</v>
      </c>
      <c r="AI2601" s="4">
        <v>0</v>
      </c>
      <c r="AJ2601" s="4">
        <v>0</v>
      </c>
      <c r="AK2601" s="4">
        <v>0</v>
      </c>
      <c r="AL2601" t="s">
        <v>3838</v>
      </c>
      <c r="AM2601" t="s">
        <v>13</v>
      </c>
    </row>
    <row r="2602" spans="1:39" x14ac:dyDescent="0.25">
      <c r="A2602" t="s">
        <v>2178</v>
      </c>
      <c r="B2602" t="s">
        <v>2160</v>
      </c>
      <c r="C2602" t="s">
        <v>3</v>
      </c>
      <c r="D2602" t="s">
        <v>2167</v>
      </c>
      <c r="E2602" t="str">
        <f>_xlfn.XLOOKUP(D2602,Planilha2!A:A,Planilha2!B:B)</f>
        <v>Arena Adm.</v>
      </c>
      <c r="F2602" s="2">
        <v>45391</v>
      </c>
      <c r="G2602" t="s">
        <v>2349</v>
      </c>
      <c r="H2602" s="10" t="s">
        <v>5756</v>
      </c>
      <c r="I2602" t="s">
        <v>2350</v>
      </c>
      <c r="J2602" t="s">
        <v>2351</v>
      </c>
      <c r="K2602" t="s">
        <v>2171</v>
      </c>
      <c r="L2602" t="str">
        <f t="shared" si="80"/>
        <v>Material</v>
      </c>
      <c r="M2602" t="s">
        <v>0</v>
      </c>
      <c r="N2602" t="s">
        <v>0</v>
      </c>
      <c r="O2602" t="s">
        <v>2165</v>
      </c>
      <c r="P2602">
        <v>2118</v>
      </c>
      <c r="Q2602" t="str">
        <f>_xlfn.XLOOKUP(P2602,Planilha1!$A$2:$A$3,Planilha1!$B$2:$B$3)</f>
        <v>Arena</v>
      </c>
      <c r="R2602" t="s">
        <v>0</v>
      </c>
      <c r="S2602" s="3">
        <v>1</v>
      </c>
      <c r="T2602" t="s">
        <v>210</v>
      </c>
      <c r="U2602" s="3">
        <v>1</v>
      </c>
      <c r="V2602" t="s">
        <v>210</v>
      </c>
      <c r="W2602" s="4">
        <v>207.2</v>
      </c>
      <c r="X2602" s="17">
        <f t="shared" si="81"/>
        <v>207.2</v>
      </c>
      <c r="Y2602" t="s">
        <v>11</v>
      </c>
      <c r="Z2602" s="3">
        <v>1</v>
      </c>
      <c r="AA2602" s="3">
        <v>0</v>
      </c>
      <c r="AB2602" s="3">
        <v>0</v>
      </c>
      <c r="AC2602" s="3">
        <v>0</v>
      </c>
      <c r="AD2602" s="4">
        <v>0</v>
      </c>
      <c r="AE2602" s="3">
        <v>0</v>
      </c>
      <c r="AF2602" s="4">
        <v>0</v>
      </c>
      <c r="AG2602" s="3">
        <v>1</v>
      </c>
      <c r="AH2602" s="4">
        <v>0</v>
      </c>
      <c r="AI2602" s="4">
        <v>0</v>
      </c>
      <c r="AJ2602" s="4">
        <v>0</v>
      </c>
      <c r="AK2602" s="4">
        <v>0</v>
      </c>
      <c r="AL2602" t="s">
        <v>3838</v>
      </c>
      <c r="AM2602" t="s">
        <v>13</v>
      </c>
    </row>
    <row r="2603" spans="1:39" x14ac:dyDescent="0.25">
      <c r="A2603" t="s">
        <v>2182</v>
      </c>
      <c r="B2603" t="s">
        <v>2160</v>
      </c>
      <c r="C2603" t="s">
        <v>3</v>
      </c>
      <c r="D2603" t="s">
        <v>2167</v>
      </c>
      <c r="E2603" t="str">
        <f>_xlfn.XLOOKUP(D2603,Planilha2!A:A,Planilha2!B:B)</f>
        <v>Arena Adm.</v>
      </c>
      <c r="F2603" s="2">
        <v>45391</v>
      </c>
      <c r="G2603" t="s">
        <v>2349</v>
      </c>
      <c r="H2603" s="10" t="s">
        <v>5756</v>
      </c>
      <c r="I2603" t="s">
        <v>3839</v>
      </c>
      <c r="J2603" t="s">
        <v>3840</v>
      </c>
      <c r="K2603" t="s">
        <v>627</v>
      </c>
      <c r="L2603" t="str">
        <f t="shared" si="80"/>
        <v>Material</v>
      </c>
      <c r="M2603" t="s">
        <v>0</v>
      </c>
      <c r="N2603" t="s">
        <v>0</v>
      </c>
      <c r="O2603" t="s">
        <v>2165</v>
      </c>
      <c r="P2603">
        <v>2118</v>
      </c>
      <c r="Q2603" t="str">
        <f>_xlfn.XLOOKUP(P2603,Planilha1!$A$2:$A$3,Planilha1!$B$2:$B$3)</f>
        <v>Arena</v>
      </c>
      <c r="R2603" t="s">
        <v>0</v>
      </c>
      <c r="S2603" s="3">
        <v>1</v>
      </c>
      <c r="T2603" t="s">
        <v>210</v>
      </c>
      <c r="U2603" s="3">
        <v>1</v>
      </c>
      <c r="V2603" t="s">
        <v>210</v>
      </c>
      <c r="W2603" s="4">
        <v>19.899999999999999</v>
      </c>
      <c r="X2603" s="17">
        <f t="shared" si="81"/>
        <v>19.899999999999999</v>
      </c>
      <c r="Y2603" t="s">
        <v>11</v>
      </c>
      <c r="Z2603" s="3">
        <v>1</v>
      </c>
      <c r="AA2603" s="3">
        <v>0</v>
      </c>
      <c r="AB2603" s="3">
        <v>0</v>
      </c>
      <c r="AC2603" s="3">
        <v>0</v>
      </c>
      <c r="AD2603" s="4">
        <v>0</v>
      </c>
      <c r="AE2603" s="3">
        <v>0</v>
      </c>
      <c r="AF2603" s="4">
        <v>0</v>
      </c>
      <c r="AG2603" s="3">
        <v>1</v>
      </c>
      <c r="AH2603" s="4">
        <v>0</v>
      </c>
      <c r="AI2603" s="4">
        <v>0</v>
      </c>
      <c r="AJ2603" s="4">
        <v>0</v>
      </c>
      <c r="AK2603" s="4">
        <v>0</v>
      </c>
      <c r="AL2603" t="s">
        <v>3838</v>
      </c>
      <c r="AM2603" t="s">
        <v>13</v>
      </c>
    </row>
    <row r="2604" spans="1:39" x14ac:dyDescent="0.25">
      <c r="A2604" t="s">
        <v>2185</v>
      </c>
      <c r="B2604" t="s">
        <v>2160</v>
      </c>
      <c r="C2604" t="s">
        <v>3</v>
      </c>
      <c r="D2604" t="s">
        <v>2167</v>
      </c>
      <c r="E2604" t="str">
        <f>_xlfn.XLOOKUP(D2604,Planilha2!A:A,Planilha2!B:B)</f>
        <v>Arena Adm.</v>
      </c>
      <c r="F2604" s="2">
        <v>45391</v>
      </c>
      <c r="G2604" t="s">
        <v>2349</v>
      </c>
      <c r="H2604" s="10" t="s">
        <v>5756</v>
      </c>
      <c r="I2604" t="s">
        <v>2359</v>
      </c>
      <c r="J2604" t="s">
        <v>2360</v>
      </c>
      <c r="K2604" t="s">
        <v>2171</v>
      </c>
      <c r="L2604" t="str">
        <f t="shared" si="80"/>
        <v>Material</v>
      </c>
      <c r="M2604" t="s">
        <v>0</v>
      </c>
      <c r="N2604" t="s">
        <v>0</v>
      </c>
      <c r="O2604" t="s">
        <v>2165</v>
      </c>
      <c r="P2604">
        <v>2118</v>
      </c>
      <c r="Q2604" t="str">
        <f>_xlfn.XLOOKUP(P2604,Planilha1!$A$2:$A$3,Planilha1!$B$2:$B$3)</f>
        <v>Arena</v>
      </c>
      <c r="R2604" t="s">
        <v>0</v>
      </c>
      <c r="S2604" s="3">
        <v>1</v>
      </c>
      <c r="T2604" t="s">
        <v>2317</v>
      </c>
      <c r="U2604" s="3">
        <v>1</v>
      </c>
      <c r="V2604" t="s">
        <v>2317</v>
      </c>
      <c r="W2604" s="4">
        <v>62.76</v>
      </c>
      <c r="X2604" s="17">
        <f t="shared" si="81"/>
        <v>62.76</v>
      </c>
      <c r="Y2604" t="s">
        <v>11</v>
      </c>
      <c r="Z2604" s="3">
        <v>1</v>
      </c>
      <c r="AA2604" s="3">
        <v>0</v>
      </c>
      <c r="AB2604" s="3">
        <v>0</v>
      </c>
      <c r="AC2604" s="3">
        <v>0</v>
      </c>
      <c r="AD2604" s="4">
        <v>0</v>
      </c>
      <c r="AE2604" s="3">
        <v>0</v>
      </c>
      <c r="AF2604" s="4">
        <v>0</v>
      </c>
      <c r="AG2604" s="3">
        <v>1</v>
      </c>
      <c r="AH2604" s="4">
        <v>0</v>
      </c>
      <c r="AI2604" s="4">
        <v>0</v>
      </c>
      <c r="AJ2604" s="4">
        <v>0</v>
      </c>
      <c r="AK2604" s="4">
        <v>0</v>
      </c>
      <c r="AL2604" t="s">
        <v>3838</v>
      </c>
      <c r="AM2604" t="s">
        <v>13</v>
      </c>
    </row>
    <row r="2605" spans="1:39" x14ac:dyDescent="0.25">
      <c r="A2605" t="s">
        <v>2188</v>
      </c>
      <c r="B2605" t="s">
        <v>2160</v>
      </c>
      <c r="C2605" t="s">
        <v>3</v>
      </c>
      <c r="D2605" t="s">
        <v>2167</v>
      </c>
      <c r="E2605" t="str">
        <f>_xlfn.XLOOKUP(D2605,Planilha2!A:A,Planilha2!B:B)</f>
        <v>Arena Adm.</v>
      </c>
      <c r="F2605" s="2">
        <v>45391</v>
      </c>
      <c r="G2605" t="s">
        <v>2349</v>
      </c>
      <c r="H2605" s="10" t="s">
        <v>5756</v>
      </c>
      <c r="I2605" t="s">
        <v>3841</v>
      </c>
      <c r="J2605" t="s">
        <v>3842</v>
      </c>
      <c r="K2605" t="s">
        <v>1164</v>
      </c>
      <c r="L2605" t="str">
        <f t="shared" si="80"/>
        <v>Material</v>
      </c>
      <c r="M2605" t="s">
        <v>0</v>
      </c>
      <c r="N2605" t="s">
        <v>0</v>
      </c>
      <c r="O2605" t="s">
        <v>2165</v>
      </c>
      <c r="P2605">
        <v>2118</v>
      </c>
      <c r="Q2605" t="str">
        <f>_xlfn.XLOOKUP(P2605,Planilha1!$A$2:$A$3,Planilha1!$B$2:$B$3)</f>
        <v>Arena</v>
      </c>
      <c r="R2605" t="s">
        <v>0</v>
      </c>
      <c r="S2605" s="3">
        <v>1</v>
      </c>
      <c r="T2605" t="s">
        <v>1147</v>
      </c>
      <c r="U2605" s="3">
        <v>1</v>
      </c>
      <c r="V2605" t="s">
        <v>1147</v>
      </c>
      <c r="W2605" s="4">
        <v>48.7</v>
      </c>
      <c r="X2605" s="17">
        <f t="shared" si="81"/>
        <v>48.7</v>
      </c>
      <c r="Y2605" t="s">
        <v>11</v>
      </c>
      <c r="Z2605" s="3">
        <v>1</v>
      </c>
      <c r="AA2605" s="3">
        <v>0</v>
      </c>
      <c r="AB2605" s="3">
        <v>0</v>
      </c>
      <c r="AC2605" s="3">
        <v>0</v>
      </c>
      <c r="AD2605" s="4">
        <v>0</v>
      </c>
      <c r="AE2605" s="3">
        <v>0</v>
      </c>
      <c r="AF2605" s="4">
        <v>0</v>
      </c>
      <c r="AG2605" s="3">
        <v>1</v>
      </c>
      <c r="AH2605" s="4">
        <v>0</v>
      </c>
      <c r="AI2605" s="4">
        <v>0</v>
      </c>
      <c r="AJ2605" s="4">
        <v>0</v>
      </c>
      <c r="AK2605" s="4">
        <v>0</v>
      </c>
      <c r="AL2605" t="s">
        <v>3838</v>
      </c>
      <c r="AM2605" t="s">
        <v>13</v>
      </c>
    </row>
    <row r="2606" spans="1:39" x14ac:dyDescent="0.25">
      <c r="A2606" t="s">
        <v>2189</v>
      </c>
      <c r="B2606" t="s">
        <v>2160</v>
      </c>
      <c r="C2606" t="s">
        <v>3</v>
      </c>
      <c r="D2606" t="s">
        <v>2167</v>
      </c>
      <c r="E2606" t="str">
        <f>_xlfn.XLOOKUP(D2606,Planilha2!A:A,Planilha2!B:B)</f>
        <v>Arena Adm.</v>
      </c>
      <c r="F2606" s="2">
        <v>45391</v>
      </c>
      <c r="G2606" t="s">
        <v>2349</v>
      </c>
      <c r="H2606" s="10" t="s">
        <v>5756</v>
      </c>
      <c r="I2606" t="s">
        <v>3841</v>
      </c>
      <c r="J2606" t="s">
        <v>3842</v>
      </c>
      <c r="K2606" t="s">
        <v>1164</v>
      </c>
      <c r="L2606" t="str">
        <f t="shared" si="80"/>
        <v>Material</v>
      </c>
      <c r="M2606" t="s">
        <v>0</v>
      </c>
      <c r="N2606" t="s">
        <v>0</v>
      </c>
      <c r="O2606" t="s">
        <v>2165</v>
      </c>
      <c r="P2606">
        <v>2118</v>
      </c>
      <c r="Q2606" t="str">
        <f>_xlfn.XLOOKUP(P2606,Planilha1!$A$2:$A$3,Planilha1!$B$2:$B$3)</f>
        <v>Arena</v>
      </c>
      <c r="R2606" t="s">
        <v>0</v>
      </c>
      <c r="S2606" s="3">
        <v>1</v>
      </c>
      <c r="T2606" t="s">
        <v>1147</v>
      </c>
      <c r="U2606" s="3">
        <v>1</v>
      </c>
      <c r="V2606" t="s">
        <v>1147</v>
      </c>
      <c r="W2606" s="4">
        <v>168.5</v>
      </c>
      <c r="X2606" s="17">
        <f t="shared" si="81"/>
        <v>168.5</v>
      </c>
      <c r="Y2606" t="s">
        <v>11</v>
      </c>
      <c r="Z2606" s="3">
        <v>1</v>
      </c>
      <c r="AA2606" s="3">
        <v>0</v>
      </c>
      <c r="AB2606" s="3">
        <v>0</v>
      </c>
      <c r="AC2606" s="3">
        <v>0</v>
      </c>
      <c r="AD2606" s="4">
        <v>0</v>
      </c>
      <c r="AE2606" s="3">
        <v>0</v>
      </c>
      <c r="AF2606" s="4">
        <v>0</v>
      </c>
      <c r="AG2606" s="3">
        <v>1</v>
      </c>
      <c r="AH2606" s="4">
        <v>0</v>
      </c>
      <c r="AI2606" s="4">
        <v>0</v>
      </c>
      <c r="AJ2606" s="4">
        <v>0</v>
      </c>
      <c r="AK2606" s="4">
        <v>0</v>
      </c>
      <c r="AL2606" t="s">
        <v>3838</v>
      </c>
      <c r="AM2606" t="s">
        <v>13</v>
      </c>
    </row>
    <row r="2607" spans="1:39" x14ac:dyDescent="0.25">
      <c r="A2607" t="s">
        <v>2193</v>
      </c>
      <c r="B2607" t="s">
        <v>2160</v>
      </c>
      <c r="C2607" t="s">
        <v>3</v>
      </c>
      <c r="D2607" t="s">
        <v>2167</v>
      </c>
      <c r="E2607" t="str">
        <f>_xlfn.XLOOKUP(D2607,Planilha2!A:A,Planilha2!B:B)</f>
        <v>Arena Adm.</v>
      </c>
      <c r="F2607" s="2">
        <v>45391</v>
      </c>
      <c r="G2607" t="s">
        <v>2349</v>
      </c>
      <c r="H2607" s="10" t="s">
        <v>5756</v>
      </c>
      <c r="I2607" t="s">
        <v>3843</v>
      </c>
      <c r="J2607" t="s">
        <v>3844</v>
      </c>
      <c r="K2607" t="s">
        <v>2181</v>
      </c>
      <c r="L2607" t="str">
        <f t="shared" si="80"/>
        <v>Material</v>
      </c>
      <c r="M2607" t="s">
        <v>0</v>
      </c>
      <c r="N2607" t="s">
        <v>0</v>
      </c>
      <c r="O2607" t="s">
        <v>2165</v>
      </c>
      <c r="P2607">
        <v>2118</v>
      </c>
      <c r="Q2607" t="str">
        <f>_xlfn.XLOOKUP(P2607,Planilha1!$A$2:$A$3,Planilha1!$B$2:$B$3)</f>
        <v>Arena</v>
      </c>
      <c r="R2607" t="s">
        <v>0</v>
      </c>
      <c r="S2607" s="3">
        <v>1</v>
      </c>
      <c r="T2607" t="s">
        <v>210</v>
      </c>
      <c r="U2607" s="3">
        <v>1</v>
      </c>
      <c r="V2607" t="s">
        <v>210</v>
      </c>
      <c r="W2607" s="4">
        <v>143.56</v>
      </c>
      <c r="X2607" s="17">
        <f t="shared" si="81"/>
        <v>143.56</v>
      </c>
      <c r="Y2607" t="s">
        <v>11</v>
      </c>
      <c r="Z2607" s="3">
        <v>1</v>
      </c>
      <c r="AA2607" s="3">
        <v>0</v>
      </c>
      <c r="AB2607" s="3">
        <v>0</v>
      </c>
      <c r="AC2607" s="3">
        <v>0</v>
      </c>
      <c r="AD2607" s="4">
        <v>0</v>
      </c>
      <c r="AE2607" s="3">
        <v>0</v>
      </c>
      <c r="AF2607" s="4">
        <v>0</v>
      </c>
      <c r="AG2607" s="3">
        <v>1</v>
      </c>
      <c r="AH2607" s="4">
        <v>0</v>
      </c>
      <c r="AI2607" s="4">
        <v>0</v>
      </c>
      <c r="AJ2607" s="4">
        <v>0</v>
      </c>
      <c r="AK2607" s="4">
        <v>0</v>
      </c>
      <c r="AL2607" t="s">
        <v>3838</v>
      </c>
      <c r="AM2607" t="s">
        <v>13</v>
      </c>
    </row>
    <row r="2608" spans="1:39" x14ac:dyDescent="0.25">
      <c r="A2608" t="s">
        <v>2194</v>
      </c>
      <c r="B2608" t="s">
        <v>2160</v>
      </c>
      <c r="C2608" t="s">
        <v>3</v>
      </c>
      <c r="D2608" t="s">
        <v>2167</v>
      </c>
      <c r="E2608" t="str">
        <f>_xlfn.XLOOKUP(D2608,Planilha2!A:A,Planilha2!B:B)</f>
        <v>Arena Adm.</v>
      </c>
      <c r="F2608" s="2">
        <v>45391</v>
      </c>
      <c r="G2608" t="s">
        <v>2349</v>
      </c>
      <c r="H2608" s="10" t="s">
        <v>5756</v>
      </c>
      <c r="I2608" t="s">
        <v>2371</v>
      </c>
      <c r="J2608" t="s">
        <v>2372</v>
      </c>
      <c r="K2608" t="s">
        <v>2192</v>
      </c>
      <c r="L2608" t="str">
        <f t="shared" si="80"/>
        <v>Material</v>
      </c>
      <c r="M2608" t="s">
        <v>0</v>
      </c>
      <c r="N2608" t="s">
        <v>0</v>
      </c>
      <c r="O2608" t="s">
        <v>2165</v>
      </c>
      <c r="P2608">
        <v>2118</v>
      </c>
      <c r="Q2608" t="str">
        <f>_xlfn.XLOOKUP(P2608,Planilha1!$A$2:$A$3,Planilha1!$B$2:$B$3)</f>
        <v>Arena</v>
      </c>
      <c r="R2608" t="s">
        <v>0</v>
      </c>
      <c r="S2608" s="3">
        <v>1</v>
      </c>
      <c r="T2608" t="s">
        <v>210</v>
      </c>
      <c r="U2608" s="3">
        <v>1</v>
      </c>
      <c r="V2608" t="s">
        <v>210</v>
      </c>
      <c r="W2608" s="4">
        <v>38.46</v>
      </c>
      <c r="X2608" s="17">
        <f t="shared" si="81"/>
        <v>38.46</v>
      </c>
      <c r="Y2608" t="s">
        <v>11</v>
      </c>
      <c r="Z2608" s="3">
        <v>1</v>
      </c>
      <c r="AA2608" s="3">
        <v>0</v>
      </c>
      <c r="AB2608" s="3">
        <v>0</v>
      </c>
      <c r="AC2608" s="3">
        <v>0</v>
      </c>
      <c r="AD2608" s="4">
        <v>0</v>
      </c>
      <c r="AE2608" s="3">
        <v>0</v>
      </c>
      <c r="AF2608" s="4">
        <v>0</v>
      </c>
      <c r="AG2608" s="3">
        <v>1</v>
      </c>
      <c r="AH2608" s="4">
        <v>0</v>
      </c>
      <c r="AI2608" s="4">
        <v>0</v>
      </c>
      <c r="AJ2608" s="4">
        <v>0</v>
      </c>
      <c r="AK2608" s="4">
        <v>0</v>
      </c>
      <c r="AL2608" t="s">
        <v>3838</v>
      </c>
      <c r="AM2608" t="s">
        <v>13</v>
      </c>
    </row>
    <row r="2609" spans="1:39" x14ac:dyDescent="0.25">
      <c r="A2609" t="s">
        <v>2159</v>
      </c>
      <c r="B2609" t="s">
        <v>2160</v>
      </c>
      <c r="C2609" t="s">
        <v>3</v>
      </c>
      <c r="D2609" t="s">
        <v>2167</v>
      </c>
      <c r="E2609" t="str">
        <f>_xlfn.XLOOKUP(D2609,Planilha2!A:A,Planilha2!B:B)</f>
        <v>Arena Adm.</v>
      </c>
      <c r="F2609" s="2">
        <v>45392</v>
      </c>
      <c r="G2609" t="s">
        <v>3845</v>
      </c>
      <c r="H2609" s="10" t="s">
        <v>5878</v>
      </c>
      <c r="I2609" t="s">
        <v>3846</v>
      </c>
      <c r="J2609" t="s">
        <v>3847</v>
      </c>
      <c r="K2609" t="s">
        <v>2181</v>
      </c>
      <c r="L2609" t="str">
        <f t="shared" si="80"/>
        <v>Material</v>
      </c>
      <c r="M2609" t="s">
        <v>0</v>
      </c>
      <c r="N2609" t="s">
        <v>0</v>
      </c>
      <c r="O2609" t="s">
        <v>2165</v>
      </c>
      <c r="P2609">
        <v>2118</v>
      </c>
      <c r="Q2609" t="str">
        <f>_xlfn.XLOOKUP(P2609,Planilha1!$A$2:$A$3,Planilha1!$B$2:$B$3)</f>
        <v>Arena</v>
      </c>
      <c r="R2609" t="s">
        <v>0</v>
      </c>
      <c r="S2609" s="3">
        <v>1</v>
      </c>
      <c r="T2609" t="s">
        <v>1147</v>
      </c>
      <c r="U2609" s="3">
        <v>1</v>
      </c>
      <c r="V2609" t="s">
        <v>1147</v>
      </c>
      <c r="W2609" s="4">
        <v>427.8</v>
      </c>
      <c r="X2609" s="17">
        <f t="shared" si="81"/>
        <v>427.8</v>
      </c>
      <c r="Y2609" t="s">
        <v>11</v>
      </c>
      <c r="Z2609" s="3">
        <v>1</v>
      </c>
      <c r="AA2609" s="3">
        <v>0</v>
      </c>
      <c r="AB2609" s="3">
        <v>0</v>
      </c>
      <c r="AC2609" s="3">
        <v>0</v>
      </c>
      <c r="AD2609" s="4">
        <v>0</v>
      </c>
      <c r="AE2609" s="3">
        <v>0</v>
      </c>
      <c r="AF2609" s="4">
        <v>0</v>
      </c>
      <c r="AG2609" s="3">
        <v>1</v>
      </c>
      <c r="AH2609" s="4">
        <v>0</v>
      </c>
      <c r="AI2609" s="4">
        <v>0</v>
      </c>
      <c r="AJ2609" s="4">
        <v>0</v>
      </c>
      <c r="AK2609" s="4">
        <v>0</v>
      </c>
      <c r="AL2609" t="s">
        <v>3848</v>
      </c>
      <c r="AM2609" t="s">
        <v>13</v>
      </c>
    </row>
    <row r="2610" spans="1:39" x14ac:dyDescent="0.25">
      <c r="A2610" t="s">
        <v>2178</v>
      </c>
      <c r="B2610" t="s">
        <v>2160</v>
      </c>
      <c r="C2610" t="s">
        <v>3</v>
      </c>
      <c r="D2610" t="s">
        <v>2167</v>
      </c>
      <c r="E2610" t="str">
        <f>_xlfn.XLOOKUP(D2610,Planilha2!A:A,Planilha2!B:B)</f>
        <v>Arena Adm.</v>
      </c>
      <c r="F2610" s="2">
        <v>45392</v>
      </c>
      <c r="G2610" t="s">
        <v>3845</v>
      </c>
      <c r="H2610" s="10" t="s">
        <v>5878</v>
      </c>
      <c r="I2610" t="s">
        <v>3849</v>
      </c>
      <c r="J2610" t="s">
        <v>3850</v>
      </c>
      <c r="K2610" t="s">
        <v>2192</v>
      </c>
      <c r="L2610" t="str">
        <f t="shared" si="80"/>
        <v>Material</v>
      </c>
      <c r="M2610" t="s">
        <v>0</v>
      </c>
      <c r="N2610" t="s">
        <v>0</v>
      </c>
      <c r="O2610" t="s">
        <v>2165</v>
      </c>
      <c r="P2610">
        <v>2118</v>
      </c>
      <c r="Q2610" t="str">
        <f>_xlfn.XLOOKUP(P2610,Planilha1!$A$2:$A$3,Planilha1!$B$2:$B$3)</f>
        <v>Arena</v>
      </c>
      <c r="R2610" t="s">
        <v>0</v>
      </c>
      <c r="S2610" s="3">
        <v>1</v>
      </c>
      <c r="T2610" t="s">
        <v>210</v>
      </c>
      <c r="U2610" s="3">
        <v>1</v>
      </c>
      <c r="V2610" t="s">
        <v>210</v>
      </c>
      <c r="W2610" s="4">
        <v>224.7</v>
      </c>
      <c r="X2610" s="17">
        <f t="shared" si="81"/>
        <v>224.7</v>
      </c>
      <c r="Y2610" t="s">
        <v>11</v>
      </c>
      <c r="Z2610" s="3">
        <v>1</v>
      </c>
      <c r="AA2610" s="3">
        <v>0</v>
      </c>
      <c r="AB2610" s="3">
        <v>0</v>
      </c>
      <c r="AC2610" s="3">
        <v>0</v>
      </c>
      <c r="AD2610" s="4">
        <v>0</v>
      </c>
      <c r="AE2610" s="3">
        <v>0</v>
      </c>
      <c r="AF2610" s="4">
        <v>0</v>
      </c>
      <c r="AG2610" s="3">
        <v>1</v>
      </c>
      <c r="AH2610" s="4">
        <v>0</v>
      </c>
      <c r="AI2610" s="4">
        <v>0</v>
      </c>
      <c r="AJ2610" s="4">
        <v>0</v>
      </c>
      <c r="AK2610" s="4">
        <v>0</v>
      </c>
      <c r="AL2610" t="s">
        <v>3848</v>
      </c>
      <c r="AM2610" t="s">
        <v>13</v>
      </c>
    </row>
    <row r="2611" spans="1:39" x14ac:dyDescent="0.25">
      <c r="A2611" t="s">
        <v>2159</v>
      </c>
      <c r="B2611" t="s">
        <v>2160</v>
      </c>
      <c r="C2611" t="s">
        <v>3</v>
      </c>
      <c r="D2611" t="s">
        <v>2167</v>
      </c>
      <c r="E2611" t="str">
        <f>_xlfn.XLOOKUP(D2611,Planilha2!A:A,Planilha2!B:B)</f>
        <v>Arena Adm.</v>
      </c>
      <c r="F2611" s="2">
        <v>45392</v>
      </c>
      <c r="G2611" t="s">
        <v>2441</v>
      </c>
      <c r="H2611" s="10" t="s">
        <v>5765</v>
      </c>
      <c r="I2611" t="s">
        <v>2442</v>
      </c>
      <c r="J2611" t="s">
        <v>2443</v>
      </c>
      <c r="K2611" t="s">
        <v>8</v>
      </c>
      <c r="L2611" t="str">
        <f t="shared" si="80"/>
        <v>Serviço</v>
      </c>
      <c r="M2611" t="s">
        <v>0</v>
      </c>
      <c r="N2611" t="s">
        <v>0</v>
      </c>
      <c r="O2611" t="s">
        <v>2165</v>
      </c>
      <c r="P2611">
        <v>2118</v>
      </c>
      <c r="Q2611" t="str">
        <f>_xlfn.XLOOKUP(P2611,Planilha1!$A$2:$A$3,Planilha1!$B$2:$B$3)</f>
        <v>Arena</v>
      </c>
      <c r="R2611" t="s">
        <v>0</v>
      </c>
      <c r="S2611" s="3">
        <v>1</v>
      </c>
      <c r="T2611" t="s">
        <v>10</v>
      </c>
      <c r="U2611" s="3">
        <v>1</v>
      </c>
      <c r="V2611" t="s">
        <v>10</v>
      </c>
      <c r="W2611" s="4">
        <v>1550.03</v>
      </c>
      <c r="X2611" s="17">
        <f t="shared" si="81"/>
        <v>1550.03</v>
      </c>
      <c r="Y2611" t="s">
        <v>11</v>
      </c>
      <c r="Z2611" s="3">
        <v>1</v>
      </c>
      <c r="AA2611" s="3">
        <v>0</v>
      </c>
      <c r="AB2611" s="3">
        <v>0</v>
      </c>
      <c r="AC2611" s="3">
        <v>0</v>
      </c>
      <c r="AD2611" s="4">
        <v>0</v>
      </c>
      <c r="AE2611" s="3">
        <v>0</v>
      </c>
      <c r="AF2611" s="4">
        <v>0</v>
      </c>
      <c r="AG2611" s="3">
        <v>1</v>
      </c>
      <c r="AH2611" s="4">
        <v>0</v>
      </c>
      <c r="AI2611" s="4">
        <v>0</v>
      </c>
      <c r="AJ2611" s="4">
        <v>0</v>
      </c>
      <c r="AK2611" s="4">
        <v>0</v>
      </c>
      <c r="AL2611" t="s">
        <v>3851</v>
      </c>
      <c r="AM2611" t="s">
        <v>13</v>
      </c>
    </row>
    <row r="2612" spans="1:39" x14ac:dyDescent="0.25">
      <c r="A2612" t="s">
        <v>2159</v>
      </c>
      <c r="B2612" t="s">
        <v>2160</v>
      </c>
      <c r="C2612" t="s">
        <v>3</v>
      </c>
      <c r="D2612" t="s">
        <v>2161</v>
      </c>
      <c r="E2612" t="str">
        <f>_xlfn.XLOOKUP(D2612,Planilha2!A:A,Planilha2!B:B)</f>
        <v>CC Manutençao</v>
      </c>
      <c r="F2612" s="2">
        <v>45392</v>
      </c>
      <c r="G2612" t="s">
        <v>591</v>
      </c>
      <c r="H2612" s="10" t="s">
        <v>5621</v>
      </c>
      <c r="I2612" t="s">
        <v>2963</v>
      </c>
      <c r="J2612" t="s">
        <v>2964</v>
      </c>
      <c r="K2612" t="s">
        <v>2960</v>
      </c>
      <c r="L2612" t="str">
        <f t="shared" si="80"/>
        <v>Material</v>
      </c>
      <c r="M2612" t="s">
        <v>0</v>
      </c>
      <c r="N2612" t="s">
        <v>0</v>
      </c>
      <c r="O2612" t="s">
        <v>2165</v>
      </c>
      <c r="P2612">
        <v>1118</v>
      </c>
      <c r="Q2612" t="str">
        <f>_xlfn.XLOOKUP(P2612,Planilha1!$A$2:$A$3,Planilha1!$B$2:$B$3)</f>
        <v>Riocentro</v>
      </c>
      <c r="R2612" t="s">
        <v>2297</v>
      </c>
      <c r="S2612" s="3">
        <v>16</v>
      </c>
      <c r="T2612" t="s">
        <v>210</v>
      </c>
      <c r="U2612" s="3">
        <v>16</v>
      </c>
      <c r="V2612" t="s">
        <v>210</v>
      </c>
      <c r="W2612" s="4">
        <v>337.32</v>
      </c>
      <c r="X2612" s="17">
        <f t="shared" si="81"/>
        <v>5397.12</v>
      </c>
      <c r="Y2612" t="s">
        <v>11</v>
      </c>
      <c r="Z2612" s="3">
        <v>1</v>
      </c>
      <c r="AA2612" s="3">
        <v>0</v>
      </c>
      <c r="AB2612" s="3">
        <v>0</v>
      </c>
      <c r="AC2612" s="3">
        <v>0</v>
      </c>
      <c r="AD2612" s="4">
        <v>0</v>
      </c>
      <c r="AE2612" s="3">
        <v>0</v>
      </c>
      <c r="AF2612" s="4">
        <v>0</v>
      </c>
      <c r="AG2612" s="3">
        <v>1</v>
      </c>
      <c r="AH2612" s="4">
        <v>0</v>
      </c>
      <c r="AI2612" s="4">
        <v>0</v>
      </c>
      <c r="AJ2612" s="4">
        <v>0</v>
      </c>
      <c r="AK2612" s="4">
        <v>0</v>
      </c>
      <c r="AL2612" t="s">
        <v>3852</v>
      </c>
      <c r="AM2612" t="s">
        <v>13</v>
      </c>
    </row>
    <row r="2613" spans="1:39" x14ac:dyDescent="0.25">
      <c r="A2613" t="s">
        <v>2178</v>
      </c>
      <c r="B2613" t="s">
        <v>2160</v>
      </c>
      <c r="C2613" t="s">
        <v>3</v>
      </c>
      <c r="D2613" t="s">
        <v>2161</v>
      </c>
      <c r="E2613" t="str">
        <f>_xlfn.XLOOKUP(D2613,Planilha2!A:A,Planilha2!B:B)</f>
        <v>CC Manutençao</v>
      </c>
      <c r="F2613" s="2">
        <v>45392</v>
      </c>
      <c r="G2613" t="s">
        <v>591</v>
      </c>
      <c r="H2613" s="10" t="s">
        <v>5621</v>
      </c>
      <c r="I2613" t="s">
        <v>2965</v>
      </c>
      <c r="J2613" t="s">
        <v>2966</v>
      </c>
      <c r="K2613" t="s">
        <v>2960</v>
      </c>
      <c r="L2613" t="str">
        <f t="shared" si="80"/>
        <v>Material</v>
      </c>
      <c r="M2613" t="s">
        <v>0</v>
      </c>
      <c r="N2613" t="s">
        <v>0</v>
      </c>
      <c r="O2613" t="s">
        <v>2165</v>
      </c>
      <c r="P2613">
        <v>1118</v>
      </c>
      <c r="Q2613" t="str">
        <f>_xlfn.XLOOKUP(P2613,Planilha1!$A$2:$A$3,Planilha1!$B$2:$B$3)</f>
        <v>Riocentro</v>
      </c>
      <c r="R2613" t="s">
        <v>2297</v>
      </c>
      <c r="S2613" s="3">
        <v>32</v>
      </c>
      <c r="T2613" t="s">
        <v>210</v>
      </c>
      <c r="U2613" s="3">
        <v>32</v>
      </c>
      <c r="V2613" t="s">
        <v>210</v>
      </c>
      <c r="W2613" s="4">
        <v>376.24</v>
      </c>
      <c r="X2613" s="17">
        <f t="shared" si="81"/>
        <v>12039.68</v>
      </c>
      <c r="Y2613" t="s">
        <v>11</v>
      </c>
      <c r="Z2613" s="3">
        <v>1</v>
      </c>
      <c r="AA2613" s="3">
        <v>0</v>
      </c>
      <c r="AB2613" s="3">
        <v>0</v>
      </c>
      <c r="AC2613" s="3">
        <v>0</v>
      </c>
      <c r="AD2613" s="4">
        <v>0</v>
      </c>
      <c r="AE2613" s="3">
        <v>0</v>
      </c>
      <c r="AF2613" s="4">
        <v>0</v>
      </c>
      <c r="AG2613" s="3">
        <v>1</v>
      </c>
      <c r="AH2613" s="4">
        <v>0</v>
      </c>
      <c r="AI2613" s="4">
        <v>0</v>
      </c>
      <c r="AJ2613" s="4">
        <v>0</v>
      </c>
      <c r="AK2613" s="4">
        <v>0</v>
      </c>
      <c r="AL2613" t="s">
        <v>3852</v>
      </c>
      <c r="AM2613" t="s">
        <v>13</v>
      </c>
    </row>
    <row r="2614" spans="1:39" x14ac:dyDescent="0.25">
      <c r="A2614" t="s">
        <v>2182</v>
      </c>
      <c r="B2614" t="s">
        <v>2160</v>
      </c>
      <c r="C2614" t="s">
        <v>3</v>
      </c>
      <c r="D2614" t="s">
        <v>2161</v>
      </c>
      <c r="E2614" t="str">
        <f>_xlfn.XLOOKUP(D2614,Planilha2!A:A,Planilha2!B:B)</f>
        <v>CC Manutençao</v>
      </c>
      <c r="F2614" s="2">
        <v>45392</v>
      </c>
      <c r="G2614" t="s">
        <v>591</v>
      </c>
      <c r="H2614" s="10" t="s">
        <v>5621</v>
      </c>
      <c r="I2614" t="s">
        <v>3672</v>
      </c>
      <c r="J2614" t="s">
        <v>3673</v>
      </c>
      <c r="K2614" t="s">
        <v>1164</v>
      </c>
      <c r="L2614" t="str">
        <f t="shared" si="80"/>
        <v>Material</v>
      </c>
      <c r="M2614" t="s">
        <v>0</v>
      </c>
      <c r="N2614" t="s">
        <v>0</v>
      </c>
      <c r="O2614" t="s">
        <v>2165</v>
      </c>
      <c r="P2614">
        <v>1118</v>
      </c>
      <c r="Q2614" t="str">
        <f>_xlfn.XLOOKUP(P2614,Planilha1!$A$2:$A$3,Planilha1!$B$2:$B$3)</f>
        <v>Riocentro</v>
      </c>
      <c r="R2614" t="s">
        <v>2297</v>
      </c>
      <c r="S2614" s="3">
        <v>16</v>
      </c>
      <c r="T2614" t="s">
        <v>210</v>
      </c>
      <c r="U2614" s="3">
        <v>16</v>
      </c>
      <c r="V2614" t="s">
        <v>210</v>
      </c>
      <c r="W2614" s="4">
        <v>748.63</v>
      </c>
      <c r="X2614" s="17">
        <f t="shared" si="81"/>
        <v>11978.08</v>
      </c>
      <c r="Y2614" t="s">
        <v>11</v>
      </c>
      <c r="Z2614" s="3">
        <v>1</v>
      </c>
      <c r="AA2614" s="3">
        <v>0</v>
      </c>
      <c r="AB2614" s="3">
        <v>0</v>
      </c>
      <c r="AC2614" s="3">
        <v>0</v>
      </c>
      <c r="AD2614" s="4">
        <v>0</v>
      </c>
      <c r="AE2614" s="3">
        <v>0</v>
      </c>
      <c r="AF2614" s="4">
        <v>0</v>
      </c>
      <c r="AG2614" s="3">
        <v>1</v>
      </c>
      <c r="AH2614" s="4">
        <v>0</v>
      </c>
      <c r="AI2614" s="4">
        <v>0</v>
      </c>
      <c r="AJ2614" s="4">
        <v>0</v>
      </c>
      <c r="AK2614" s="4">
        <v>0</v>
      </c>
      <c r="AL2614" t="s">
        <v>3852</v>
      </c>
      <c r="AM2614" t="s">
        <v>13</v>
      </c>
    </row>
    <row r="2615" spans="1:39" x14ac:dyDescent="0.25">
      <c r="A2615" t="s">
        <v>2185</v>
      </c>
      <c r="B2615" t="s">
        <v>2160</v>
      </c>
      <c r="C2615" t="s">
        <v>3</v>
      </c>
      <c r="D2615" t="s">
        <v>2161</v>
      </c>
      <c r="E2615" t="str">
        <f>_xlfn.XLOOKUP(D2615,Planilha2!A:A,Planilha2!B:B)</f>
        <v>CC Manutençao</v>
      </c>
      <c r="F2615" s="2">
        <v>45392</v>
      </c>
      <c r="G2615" t="s">
        <v>591</v>
      </c>
      <c r="H2615" s="10" t="s">
        <v>5621</v>
      </c>
      <c r="I2615" t="s">
        <v>3674</v>
      </c>
      <c r="J2615" t="s">
        <v>3675</v>
      </c>
      <c r="K2615" t="s">
        <v>1164</v>
      </c>
      <c r="L2615" t="str">
        <f t="shared" si="80"/>
        <v>Material</v>
      </c>
      <c r="M2615" t="s">
        <v>0</v>
      </c>
      <c r="N2615" t="s">
        <v>0</v>
      </c>
      <c r="O2615" t="s">
        <v>2165</v>
      </c>
      <c r="P2615">
        <v>1118</v>
      </c>
      <c r="Q2615" t="str">
        <f>_xlfn.XLOOKUP(P2615,Planilha1!$A$2:$A$3,Planilha1!$B$2:$B$3)</f>
        <v>Riocentro</v>
      </c>
      <c r="R2615" t="s">
        <v>2297</v>
      </c>
      <c r="S2615" s="3">
        <v>16</v>
      </c>
      <c r="T2615" t="s">
        <v>210</v>
      </c>
      <c r="U2615" s="3">
        <v>16</v>
      </c>
      <c r="V2615" t="s">
        <v>210</v>
      </c>
      <c r="W2615" s="4">
        <v>458.48</v>
      </c>
      <c r="X2615" s="17">
        <f t="shared" si="81"/>
        <v>7335.68</v>
      </c>
      <c r="Y2615" t="s">
        <v>11</v>
      </c>
      <c r="Z2615" s="3">
        <v>1</v>
      </c>
      <c r="AA2615" s="3">
        <v>0</v>
      </c>
      <c r="AB2615" s="3">
        <v>0</v>
      </c>
      <c r="AC2615" s="3">
        <v>0</v>
      </c>
      <c r="AD2615" s="4">
        <v>0</v>
      </c>
      <c r="AE2615" s="3">
        <v>0</v>
      </c>
      <c r="AF2615" s="4">
        <v>0</v>
      </c>
      <c r="AG2615" s="3">
        <v>1</v>
      </c>
      <c r="AH2615" s="4">
        <v>0</v>
      </c>
      <c r="AI2615" s="4">
        <v>0</v>
      </c>
      <c r="AJ2615" s="4">
        <v>0</v>
      </c>
      <c r="AK2615" s="4">
        <v>0</v>
      </c>
      <c r="AL2615" t="s">
        <v>3852</v>
      </c>
      <c r="AM2615" t="s">
        <v>13</v>
      </c>
    </row>
    <row r="2616" spans="1:39" x14ac:dyDescent="0.25">
      <c r="A2616" t="s">
        <v>2159</v>
      </c>
      <c r="B2616" t="s">
        <v>2160</v>
      </c>
      <c r="C2616" t="s">
        <v>3</v>
      </c>
      <c r="D2616" t="s">
        <v>2218</v>
      </c>
      <c r="E2616" t="str">
        <f>_xlfn.XLOOKUP(D2616,Planilha2!A:A,Planilha2!B:B)</f>
        <v>CC Adm.</v>
      </c>
      <c r="F2616" s="2">
        <v>45392</v>
      </c>
      <c r="G2616" t="s">
        <v>2441</v>
      </c>
      <c r="H2616" s="10" t="s">
        <v>5765</v>
      </c>
      <c r="I2616" t="s">
        <v>2442</v>
      </c>
      <c r="J2616" t="s">
        <v>2443</v>
      </c>
      <c r="K2616" t="s">
        <v>8</v>
      </c>
      <c r="L2616" t="str">
        <f t="shared" si="80"/>
        <v>Serviço</v>
      </c>
      <c r="M2616" t="s">
        <v>0</v>
      </c>
      <c r="N2616" t="s">
        <v>0</v>
      </c>
      <c r="O2616" t="s">
        <v>2165</v>
      </c>
      <c r="P2616">
        <v>1118</v>
      </c>
      <c r="Q2616" t="str">
        <f>_xlfn.XLOOKUP(P2616,Planilha1!$A$2:$A$3,Planilha1!$B$2:$B$3)</f>
        <v>Riocentro</v>
      </c>
      <c r="R2616" t="s">
        <v>0</v>
      </c>
      <c r="S2616" s="3">
        <v>1</v>
      </c>
      <c r="T2616" t="s">
        <v>10</v>
      </c>
      <c r="U2616" s="3">
        <v>1</v>
      </c>
      <c r="V2616" t="s">
        <v>10</v>
      </c>
      <c r="W2616" s="4">
        <v>2110.4499999999998</v>
      </c>
      <c r="X2616" s="17">
        <f t="shared" si="81"/>
        <v>2110.4499999999998</v>
      </c>
      <c r="Y2616" t="s">
        <v>11</v>
      </c>
      <c r="Z2616" s="3">
        <v>1</v>
      </c>
      <c r="AA2616" s="3">
        <v>0</v>
      </c>
      <c r="AB2616" s="3">
        <v>0</v>
      </c>
      <c r="AC2616" s="3">
        <v>0</v>
      </c>
      <c r="AD2616" s="4">
        <v>0</v>
      </c>
      <c r="AE2616" s="3">
        <v>0</v>
      </c>
      <c r="AF2616" s="4">
        <v>0</v>
      </c>
      <c r="AG2616" s="3">
        <v>1</v>
      </c>
      <c r="AH2616" s="4">
        <v>0</v>
      </c>
      <c r="AI2616" s="4">
        <v>0</v>
      </c>
      <c r="AJ2616" s="4">
        <v>0</v>
      </c>
      <c r="AK2616" s="4">
        <v>0</v>
      </c>
      <c r="AL2616" t="s">
        <v>3853</v>
      </c>
      <c r="AM2616" t="s">
        <v>13</v>
      </c>
    </row>
    <row r="2617" spans="1:39" x14ac:dyDescent="0.25">
      <c r="A2617" t="s">
        <v>2159</v>
      </c>
      <c r="B2617" t="s">
        <v>2160</v>
      </c>
      <c r="C2617" t="s">
        <v>3</v>
      </c>
      <c r="D2617" t="s">
        <v>2161</v>
      </c>
      <c r="E2617" t="str">
        <f>_xlfn.XLOOKUP(D2617,Planilha2!A:A,Planilha2!B:B)</f>
        <v>CC Manutençao</v>
      </c>
      <c r="F2617" s="2">
        <v>45392</v>
      </c>
      <c r="G2617" t="s">
        <v>3436</v>
      </c>
      <c r="H2617" s="10" t="s">
        <v>5851</v>
      </c>
      <c r="I2617" t="s">
        <v>3854</v>
      </c>
      <c r="J2617" t="s">
        <v>3855</v>
      </c>
      <c r="K2617" t="s">
        <v>1209</v>
      </c>
      <c r="L2617" t="str">
        <f t="shared" si="80"/>
        <v>Serviço</v>
      </c>
      <c r="M2617" t="s">
        <v>0</v>
      </c>
      <c r="N2617" t="s">
        <v>0</v>
      </c>
      <c r="O2617" t="s">
        <v>2165</v>
      </c>
      <c r="P2617">
        <v>1118</v>
      </c>
      <c r="Q2617" t="str">
        <f>_xlfn.XLOOKUP(P2617,Planilha1!$A$2:$A$3,Planilha1!$B$2:$B$3)</f>
        <v>Riocentro</v>
      </c>
      <c r="R2617" t="s">
        <v>0</v>
      </c>
      <c r="S2617" s="3">
        <v>1</v>
      </c>
      <c r="T2617" t="s">
        <v>210</v>
      </c>
      <c r="U2617" s="3">
        <v>1</v>
      </c>
      <c r="V2617" t="s">
        <v>210</v>
      </c>
      <c r="W2617" s="4">
        <v>566.91999999999996</v>
      </c>
      <c r="X2617" s="17">
        <f t="shared" si="81"/>
        <v>566.91999999999996</v>
      </c>
      <c r="Y2617" t="s">
        <v>11</v>
      </c>
      <c r="Z2617" s="3">
        <v>1</v>
      </c>
      <c r="AA2617" s="3">
        <v>0</v>
      </c>
      <c r="AB2617" s="3">
        <v>0</v>
      </c>
      <c r="AC2617" s="3">
        <v>0</v>
      </c>
      <c r="AD2617" s="4">
        <v>0</v>
      </c>
      <c r="AE2617" s="3">
        <v>0</v>
      </c>
      <c r="AF2617" s="4">
        <v>0</v>
      </c>
      <c r="AG2617" s="3">
        <v>1</v>
      </c>
      <c r="AH2617" s="4">
        <v>0</v>
      </c>
      <c r="AI2617" s="4">
        <v>0</v>
      </c>
      <c r="AJ2617" s="4">
        <v>0</v>
      </c>
      <c r="AK2617" s="4">
        <v>0</v>
      </c>
      <c r="AL2617" t="s">
        <v>3856</v>
      </c>
      <c r="AM2617" t="s">
        <v>13</v>
      </c>
    </row>
    <row r="2618" spans="1:39" x14ac:dyDescent="0.25">
      <c r="A2618" t="s">
        <v>2159</v>
      </c>
      <c r="B2618" t="s">
        <v>2160</v>
      </c>
      <c r="C2618" t="s">
        <v>3</v>
      </c>
      <c r="D2618" t="s">
        <v>2266</v>
      </c>
      <c r="E2618" t="str">
        <f>_xlfn.XLOOKUP(D2618,Planilha2!A:A,Planilha2!B:B)</f>
        <v>Arena Manut</v>
      </c>
      <c r="F2618" s="2">
        <v>45393</v>
      </c>
      <c r="G2618" t="s">
        <v>32</v>
      </c>
      <c r="H2618" s="10" t="s">
        <v>5592</v>
      </c>
      <c r="I2618" t="s">
        <v>40</v>
      </c>
      <c r="J2618" t="s">
        <v>2267</v>
      </c>
      <c r="K2618" t="s">
        <v>8</v>
      </c>
      <c r="L2618" t="str">
        <f t="shared" si="80"/>
        <v>Serviço</v>
      </c>
      <c r="M2618" t="s">
        <v>0</v>
      </c>
      <c r="N2618" t="s">
        <v>0</v>
      </c>
      <c r="O2618" t="s">
        <v>2165</v>
      </c>
      <c r="P2618">
        <v>2118</v>
      </c>
      <c r="Q2618" t="str">
        <f>_xlfn.XLOOKUP(P2618,Planilha1!$A$2:$A$3,Planilha1!$B$2:$B$3)</f>
        <v>Arena</v>
      </c>
      <c r="R2618" t="s">
        <v>0</v>
      </c>
      <c r="S2618" s="3">
        <v>1</v>
      </c>
      <c r="T2618" t="s">
        <v>10</v>
      </c>
      <c r="U2618" s="3">
        <v>1</v>
      </c>
      <c r="V2618" t="s">
        <v>10</v>
      </c>
      <c r="W2618" s="4">
        <v>2800</v>
      </c>
      <c r="X2618" s="17">
        <f t="shared" si="81"/>
        <v>2800</v>
      </c>
      <c r="Y2618" t="s">
        <v>11</v>
      </c>
      <c r="Z2618" s="3">
        <v>1</v>
      </c>
      <c r="AA2618" s="3">
        <v>0</v>
      </c>
      <c r="AB2618" s="3">
        <v>0</v>
      </c>
      <c r="AC2618" s="3">
        <v>0</v>
      </c>
      <c r="AD2618" s="4">
        <v>0</v>
      </c>
      <c r="AE2618" s="3">
        <v>0</v>
      </c>
      <c r="AF2618" s="4">
        <v>0</v>
      </c>
      <c r="AG2618" s="3">
        <v>1</v>
      </c>
      <c r="AH2618" s="4">
        <v>0</v>
      </c>
      <c r="AI2618" s="4">
        <v>0</v>
      </c>
      <c r="AJ2618" s="4">
        <v>0</v>
      </c>
      <c r="AK2618" s="4">
        <v>0</v>
      </c>
      <c r="AL2618" t="s">
        <v>3857</v>
      </c>
      <c r="AM2618" t="s">
        <v>13</v>
      </c>
    </row>
    <row r="2619" spans="1:39" x14ac:dyDescent="0.25">
      <c r="A2619" t="s">
        <v>2159</v>
      </c>
      <c r="B2619" t="s">
        <v>2160</v>
      </c>
      <c r="C2619" t="s">
        <v>3</v>
      </c>
      <c r="D2619" t="s">
        <v>2161</v>
      </c>
      <c r="E2619" t="str">
        <f>_xlfn.XLOOKUP(D2619,Planilha2!A:A,Planilha2!B:B)</f>
        <v>CC Manutençao</v>
      </c>
      <c r="F2619" s="2">
        <v>45393</v>
      </c>
      <c r="G2619" t="s">
        <v>2470</v>
      </c>
      <c r="H2619" s="10" t="s">
        <v>5770</v>
      </c>
      <c r="I2619" t="s">
        <v>3858</v>
      </c>
      <c r="J2619" t="s">
        <v>3859</v>
      </c>
      <c r="K2619" t="s">
        <v>2192</v>
      </c>
      <c r="L2619" t="str">
        <f t="shared" si="80"/>
        <v>Material</v>
      </c>
      <c r="M2619" t="s">
        <v>0</v>
      </c>
      <c r="N2619" t="s">
        <v>0</v>
      </c>
      <c r="O2619" t="s">
        <v>2165</v>
      </c>
      <c r="P2619">
        <v>1118</v>
      </c>
      <c r="Q2619" t="str">
        <f>_xlfn.XLOOKUP(P2619,Planilha1!$A$2:$A$3,Planilha1!$B$2:$B$3)</f>
        <v>Riocentro</v>
      </c>
      <c r="R2619" t="s">
        <v>0</v>
      </c>
      <c r="S2619" s="3">
        <v>30</v>
      </c>
      <c r="T2619" t="s">
        <v>210</v>
      </c>
      <c r="U2619" s="3">
        <v>30</v>
      </c>
      <c r="V2619" t="s">
        <v>210</v>
      </c>
      <c r="W2619" s="4">
        <v>68.12</v>
      </c>
      <c r="X2619" s="17">
        <f t="shared" si="81"/>
        <v>2043.6000000000001</v>
      </c>
      <c r="Y2619" t="s">
        <v>11</v>
      </c>
      <c r="Z2619" s="3">
        <v>1</v>
      </c>
      <c r="AA2619" s="3">
        <v>0</v>
      </c>
      <c r="AB2619" s="3">
        <v>0</v>
      </c>
      <c r="AC2619" s="3">
        <v>0</v>
      </c>
      <c r="AD2619" s="4">
        <v>0</v>
      </c>
      <c r="AE2619" s="3">
        <v>0</v>
      </c>
      <c r="AF2619" s="4">
        <v>0</v>
      </c>
      <c r="AG2619" s="3">
        <v>1</v>
      </c>
      <c r="AH2619" s="4">
        <v>0</v>
      </c>
      <c r="AI2619" s="4">
        <v>0</v>
      </c>
      <c r="AJ2619" s="4">
        <v>0</v>
      </c>
      <c r="AK2619" s="4">
        <v>0</v>
      </c>
      <c r="AL2619" t="s">
        <v>3860</v>
      </c>
      <c r="AM2619" t="s">
        <v>13</v>
      </c>
    </row>
    <row r="2620" spans="1:39" x14ac:dyDescent="0.25">
      <c r="A2620" t="s">
        <v>2159</v>
      </c>
      <c r="B2620" t="s">
        <v>2160</v>
      </c>
      <c r="C2620" t="s">
        <v>3</v>
      </c>
      <c r="D2620" t="s">
        <v>2161</v>
      </c>
      <c r="E2620" t="str">
        <f>_xlfn.XLOOKUP(D2620,Planilha2!A:A,Planilha2!B:B)</f>
        <v>CC Manutençao</v>
      </c>
      <c r="F2620" s="2">
        <v>45393</v>
      </c>
      <c r="G2620" t="s">
        <v>620</v>
      </c>
      <c r="H2620" s="10" t="s">
        <v>5623</v>
      </c>
      <c r="I2620" t="s">
        <v>40</v>
      </c>
      <c r="J2620" t="s">
        <v>2267</v>
      </c>
      <c r="K2620" t="s">
        <v>8</v>
      </c>
      <c r="L2620" t="str">
        <f t="shared" si="80"/>
        <v>Serviço</v>
      </c>
      <c r="M2620" t="s">
        <v>0</v>
      </c>
      <c r="N2620" t="s">
        <v>0</v>
      </c>
      <c r="O2620" t="s">
        <v>2165</v>
      </c>
      <c r="P2620">
        <v>1118</v>
      </c>
      <c r="Q2620" t="str">
        <f>_xlfn.XLOOKUP(P2620,Planilha1!$A$2:$A$3,Planilha1!$B$2:$B$3)</f>
        <v>Riocentro</v>
      </c>
      <c r="R2620" t="s">
        <v>0</v>
      </c>
      <c r="S2620" s="3">
        <v>1</v>
      </c>
      <c r="T2620" t="s">
        <v>10</v>
      </c>
      <c r="U2620" s="3">
        <v>1</v>
      </c>
      <c r="V2620" t="s">
        <v>10</v>
      </c>
      <c r="W2620" s="4">
        <v>1860</v>
      </c>
      <c r="X2620" s="17">
        <f t="shared" si="81"/>
        <v>1860</v>
      </c>
      <c r="Y2620" t="s">
        <v>11</v>
      </c>
      <c r="Z2620" s="3">
        <v>1</v>
      </c>
      <c r="AA2620" s="3">
        <v>0</v>
      </c>
      <c r="AB2620" s="3">
        <v>0</v>
      </c>
      <c r="AC2620" s="3">
        <v>0</v>
      </c>
      <c r="AD2620" s="4">
        <v>0</v>
      </c>
      <c r="AE2620" s="3">
        <v>0</v>
      </c>
      <c r="AF2620" s="4">
        <v>0</v>
      </c>
      <c r="AG2620" s="3">
        <v>1</v>
      </c>
      <c r="AH2620" s="4">
        <v>0</v>
      </c>
      <c r="AI2620" s="4">
        <v>0</v>
      </c>
      <c r="AJ2620" s="4">
        <v>0</v>
      </c>
      <c r="AK2620" s="4">
        <v>0</v>
      </c>
      <c r="AL2620" t="s">
        <v>3861</v>
      </c>
      <c r="AM2620" t="s">
        <v>13</v>
      </c>
    </row>
    <row r="2621" spans="1:39" x14ac:dyDescent="0.25">
      <c r="A2621" t="s">
        <v>2159</v>
      </c>
      <c r="B2621" t="s">
        <v>2160</v>
      </c>
      <c r="C2621" t="s">
        <v>3</v>
      </c>
      <c r="D2621" t="s">
        <v>2266</v>
      </c>
      <c r="E2621" t="str">
        <f>_xlfn.XLOOKUP(D2621,Planilha2!A:A,Planilha2!B:B)</f>
        <v>Arena Manut</v>
      </c>
      <c r="F2621" s="2">
        <v>45393</v>
      </c>
      <c r="G2621" t="s">
        <v>3862</v>
      </c>
      <c r="H2621" s="10" t="s">
        <v>5879</v>
      </c>
      <c r="I2621" t="s">
        <v>3863</v>
      </c>
      <c r="J2621" t="s">
        <v>3864</v>
      </c>
      <c r="K2621" t="s">
        <v>1146</v>
      </c>
      <c r="L2621" t="str">
        <f t="shared" si="80"/>
        <v>Material</v>
      </c>
      <c r="M2621" t="s">
        <v>0</v>
      </c>
      <c r="N2621" t="s">
        <v>0</v>
      </c>
      <c r="O2621" t="s">
        <v>2165</v>
      </c>
      <c r="P2621">
        <v>2118</v>
      </c>
      <c r="Q2621" t="str">
        <f>_xlfn.XLOOKUP(P2621,Planilha1!$A$2:$A$3,Planilha1!$B$2:$B$3)</f>
        <v>Arena</v>
      </c>
      <c r="R2621" t="s">
        <v>0</v>
      </c>
      <c r="S2621" s="3">
        <v>9</v>
      </c>
      <c r="T2621" t="s">
        <v>210</v>
      </c>
      <c r="U2621" s="3">
        <v>9</v>
      </c>
      <c r="V2621" t="s">
        <v>210</v>
      </c>
      <c r="W2621" s="4">
        <v>120.45</v>
      </c>
      <c r="X2621" s="17">
        <f t="shared" si="81"/>
        <v>1084.05</v>
      </c>
      <c r="Y2621" t="s">
        <v>11</v>
      </c>
      <c r="Z2621" s="3">
        <v>1</v>
      </c>
      <c r="AA2621" s="3">
        <v>0</v>
      </c>
      <c r="AB2621" s="3">
        <v>0</v>
      </c>
      <c r="AC2621" s="3">
        <v>0</v>
      </c>
      <c r="AD2621" s="4">
        <v>0</v>
      </c>
      <c r="AE2621" s="3">
        <v>0</v>
      </c>
      <c r="AF2621" s="4">
        <v>0</v>
      </c>
      <c r="AG2621" s="3">
        <v>1</v>
      </c>
      <c r="AH2621" s="4">
        <v>0</v>
      </c>
      <c r="AI2621" s="4">
        <v>0</v>
      </c>
      <c r="AJ2621" s="4">
        <v>0</v>
      </c>
      <c r="AK2621" s="4">
        <v>0</v>
      </c>
      <c r="AL2621" t="s">
        <v>3865</v>
      </c>
      <c r="AM2621" t="s">
        <v>13</v>
      </c>
    </row>
    <row r="2622" spans="1:39" x14ac:dyDescent="0.25">
      <c r="A2622" t="s">
        <v>2178</v>
      </c>
      <c r="B2622" t="s">
        <v>2160</v>
      </c>
      <c r="C2622" t="s">
        <v>3</v>
      </c>
      <c r="D2622" t="s">
        <v>2266</v>
      </c>
      <c r="E2622" t="str">
        <f>_xlfn.XLOOKUP(D2622,Planilha2!A:A,Planilha2!B:B)</f>
        <v>Arena Manut</v>
      </c>
      <c r="F2622" s="2">
        <v>45393</v>
      </c>
      <c r="G2622" t="s">
        <v>3862</v>
      </c>
      <c r="H2622" s="10" t="s">
        <v>5879</v>
      </c>
      <c r="I2622" t="s">
        <v>3866</v>
      </c>
      <c r="J2622" t="s">
        <v>3867</v>
      </c>
      <c r="K2622" t="s">
        <v>1146</v>
      </c>
      <c r="L2622" t="str">
        <f t="shared" si="80"/>
        <v>Material</v>
      </c>
      <c r="M2622" t="s">
        <v>0</v>
      </c>
      <c r="N2622" t="s">
        <v>0</v>
      </c>
      <c r="O2622" t="s">
        <v>2165</v>
      </c>
      <c r="P2622">
        <v>2118</v>
      </c>
      <c r="Q2622" t="str">
        <f>_xlfn.XLOOKUP(P2622,Planilha1!$A$2:$A$3,Planilha1!$B$2:$B$3)</f>
        <v>Arena</v>
      </c>
      <c r="R2622" t="s">
        <v>0</v>
      </c>
      <c r="S2622" s="3">
        <v>4</v>
      </c>
      <c r="T2622" t="s">
        <v>210</v>
      </c>
      <c r="U2622" s="3">
        <v>4</v>
      </c>
      <c r="V2622" t="s">
        <v>210</v>
      </c>
      <c r="W2622" s="4">
        <v>111.92</v>
      </c>
      <c r="X2622" s="17">
        <f t="shared" si="81"/>
        <v>447.68</v>
      </c>
      <c r="Y2622" t="s">
        <v>11</v>
      </c>
      <c r="Z2622" s="3">
        <v>1</v>
      </c>
      <c r="AA2622" s="3">
        <v>0</v>
      </c>
      <c r="AB2622" s="3">
        <v>0</v>
      </c>
      <c r="AC2622" s="3">
        <v>0</v>
      </c>
      <c r="AD2622" s="4">
        <v>0</v>
      </c>
      <c r="AE2622" s="3">
        <v>0</v>
      </c>
      <c r="AF2622" s="4">
        <v>0</v>
      </c>
      <c r="AG2622" s="3">
        <v>1</v>
      </c>
      <c r="AH2622" s="4">
        <v>0</v>
      </c>
      <c r="AI2622" s="4">
        <v>0</v>
      </c>
      <c r="AJ2622" s="4">
        <v>0</v>
      </c>
      <c r="AK2622" s="4">
        <v>0</v>
      </c>
      <c r="AL2622" t="s">
        <v>3865</v>
      </c>
      <c r="AM2622" t="s">
        <v>13</v>
      </c>
    </row>
    <row r="2623" spans="1:39" x14ac:dyDescent="0.25">
      <c r="A2623" t="s">
        <v>2182</v>
      </c>
      <c r="B2623" t="s">
        <v>2160</v>
      </c>
      <c r="C2623" t="s">
        <v>3</v>
      </c>
      <c r="D2623" t="s">
        <v>2266</v>
      </c>
      <c r="E2623" t="str">
        <f>_xlfn.XLOOKUP(D2623,Planilha2!A:A,Planilha2!B:B)</f>
        <v>Arena Manut</v>
      </c>
      <c r="F2623" s="2">
        <v>45393</v>
      </c>
      <c r="G2623" t="s">
        <v>3862</v>
      </c>
      <c r="H2623" s="10" t="s">
        <v>5879</v>
      </c>
      <c r="I2623" t="s">
        <v>3868</v>
      </c>
      <c r="J2623" t="s">
        <v>3869</v>
      </c>
      <c r="K2623" t="s">
        <v>1146</v>
      </c>
      <c r="L2623" t="str">
        <f t="shared" si="80"/>
        <v>Material</v>
      </c>
      <c r="M2623" t="s">
        <v>0</v>
      </c>
      <c r="N2623" t="s">
        <v>0</v>
      </c>
      <c r="O2623" t="s">
        <v>2165</v>
      </c>
      <c r="P2623">
        <v>2118</v>
      </c>
      <c r="Q2623" t="str">
        <f>_xlfn.XLOOKUP(P2623,Planilha1!$A$2:$A$3,Planilha1!$B$2:$B$3)</f>
        <v>Arena</v>
      </c>
      <c r="R2623" t="s">
        <v>0</v>
      </c>
      <c r="S2623" s="3">
        <v>9</v>
      </c>
      <c r="T2623" t="s">
        <v>210</v>
      </c>
      <c r="U2623" s="3">
        <v>9</v>
      </c>
      <c r="V2623" t="s">
        <v>210</v>
      </c>
      <c r="W2623" s="4">
        <v>71.37</v>
      </c>
      <c r="X2623" s="17">
        <f t="shared" si="81"/>
        <v>642.33000000000004</v>
      </c>
      <c r="Y2623" t="s">
        <v>11</v>
      </c>
      <c r="Z2623" s="3">
        <v>1</v>
      </c>
      <c r="AA2623" s="3">
        <v>0</v>
      </c>
      <c r="AB2623" s="3">
        <v>0</v>
      </c>
      <c r="AC2623" s="3">
        <v>0</v>
      </c>
      <c r="AD2623" s="4">
        <v>0</v>
      </c>
      <c r="AE2623" s="3">
        <v>0</v>
      </c>
      <c r="AF2623" s="4">
        <v>0</v>
      </c>
      <c r="AG2623" s="3">
        <v>1</v>
      </c>
      <c r="AH2623" s="4">
        <v>0</v>
      </c>
      <c r="AI2623" s="4">
        <v>0</v>
      </c>
      <c r="AJ2623" s="4">
        <v>0</v>
      </c>
      <c r="AK2623" s="4">
        <v>0</v>
      </c>
      <c r="AL2623" t="s">
        <v>3865</v>
      </c>
      <c r="AM2623" t="s">
        <v>13</v>
      </c>
    </row>
    <row r="2624" spans="1:39" x14ac:dyDescent="0.25">
      <c r="A2624" t="s">
        <v>2185</v>
      </c>
      <c r="B2624" t="s">
        <v>2160</v>
      </c>
      <c r="C2624" t="s">
        <v>3</v>
      </c>
      <c r="D2624" t="s">
        <v>2266</v>
      </c>
      <c r="E2624" t="str">
        <f>_xlfn.XLOOKUP(D2624,Planilha2!A:A,Planilha2!B:B)</f>
        <v>Arena Manut</v>
      </c>
      <c r="F2624" s="2">
        <v>45393</v>
      </c>
      <c r="G2624" t="s">
        <v>3862</v>
      </c>
      <c r="H2624" s="10" t="s">
        <v>5879</v>
      </c>
      <c r="I2624" t="s">
        <v>3870</v>
      </c>
      <c r="J2624" t="s">
        <v>3871</v>
      </c>
      <c r="K2624" t="s">
        <v>1146</v>
      </c>
      <c r="L2624" t="str">
        <f t="shared" si="80"/>
        <v>Material</v>
      </c>
      <c r="M2624" t="s">
        <v>0</v>
      </c>
      <c r="N2624" t="s">
        <v>0</v>
      </c>
      <c r="O2624" t="s">
        <v>2165</v>
      </c>
      <c r="P2624">
        <v>2118</v>
      </c>
      <c r="Q2624" t="str">
        <f>_xlfn.XLOOKUP(P2624,Planilha1!$A$2:$A$3,Planilha1!$B$2:$B$3)</f>
        <v>Arena</v>
      </c>
      <c r="R2624" t="s">
        <v>0</v>
      </c>
      <c r="S2624" s="3">
        <v>5</v>
      </c>
      <c r="T2624" t="s">
        <v>210</v>
      </c>
      <c r="U2624" s="3">
        <v>5</v>
      </c>
      <c r="V2624" t="s">
        <v>210</v>
      </c>
      <c r="W2624" s="4">
        <v>67.11</v>
      </c>
      <c r="X2624" s="17">
        <f t="shared" si="81"/>
        <v>335.55</v>
      </c>
      <c r="Y2624" t="s">
        <v>11</v>
      </c>
      <c r="Z2624" s="3">
        <v>1</v>
      </c>
      <c r="AA2624" s="3">
        <v>0</v>
      </c>
      <c r="AB2624" s="3">
        <v>0</v>
      </c>
      <c r="AC2624" s="3">
        <v>0</v>
      </c>
      <c r="AD2624" s="4">
        <v>0</v>
      </c>
      <c r="AE2624" s="3">
        <v>0</v>
      </c>
      <c r="AF2624" s="4">
        <v>0</v>
      </c>
      <c r="AG2624" s="3">
        <v>1</v>
      </c>
      <c r="AH2624" s="4">
        <v>0</v>
      </c>
      <c r="AI2624" s="4">
        <v>0</v>
      </c>
      <c r="AJ2624" s="4">
        <v>0</v>
      </c>
      <c r="AK2624" s="4">
        <v>0</v>
      </c>
      <c r="AL2624" t="s">
        <v>3865</v>
      </c>
      <c r="AM2624" t="s">
        <v>13</v>
      </c>
    </row>
    <row r="2625" spans="1:39" x14ac:dyDescent="0.25">
      <c r="A2625" t="s">
        <v>2188</v>
      </c>
      <c r="B2625" t="s">
        <v>2160</v>
      </c>
      <c r="C2625" t="s">
        <v>3</v>
      </c>
      <c r="D2625" t="s">
        <v>2266</v>
      </c>
      <c r="E2625" t="str">
        <f>_xlfn.XLOOKUP(D2625,Planilha2!A:A,Planilha2!B:B)</f>
        <v>Arena Manut</v>
      </c>
      <c r="F2625" s="2">
        <v>45393</v>
      </c>
      <c r="G2625" t="s">
        <v>3862</v>
      </c>
      <c r="H2625" s="10" t="s">
        <v>5879</v>
      </c>
      <c r="I2625" t="s">
        <v>3872</v>
      </c>
      <c r="J2625" t="s">
        <v>3873</v>
      </c>
      <c r="K2625" t="s">
        <v>2603</v>
      </c>
      <c r="L2625" t="str">
        <f t="shared" si="80"/>
        <v>Material</v>
      </c>
      <c r="M2625" t="s">
        <v>0</v>
      </c>
      <c r="N2625" t="s">
        <v>0</v>
      </c>
      <c r="O2625" t="s">
        <v>2165</v>
      </c>
      <c r="P2625">
        <v>2118</v>
      </c>
      <c r="Q2625" t="str">
        <f>_xlfn.XLOOKUP(P2625,Planilha1!$A$2:$A$3,Planilha1!$B$2:$B$3)</f>
        <v>Arena</v>
      </c>
      <c r="R2625" t="s">
        <v>0</v>
      </c>
      <c r="S2625" s="3">
        <v>24</v>
      </c>
      <c r="T2625" t="s">
        <v>210</v>
      </c>
      <c r="U2625" s="3">
        <v>24</v>
      </c>
      <c r="V2625" t="s">
        <v>210</v>
      </c>
      <c r="W2625" s="4">
        <v>37.229999999999997</v>
      </c>
      <c r="X2625" s="17">
        <f t="shared" si="81"/>
        <v>893.52</v>
      </c>
      <c r="Y2625" t="s">
        <v>11</v>
      </c>
      <c r="Z2625" s="3">
        <v>1</v>
      </c>
      <c r="AA2625" s="3">
        <v>0</v>
      </c>
      <c r="AB2625" s="3">
        <v>0</v>
      </c>
      <c r="AC2625" s="3">
        <v>0</v>
      </c>
      <c r="AD2625" s="4">
        <v>0</v>
      </c>
      <c r="AE2625" s="3">
        <v>0</v>
      </c>
      <c r="AF2625" s="4">
        <v>0</v>
      </c>
      <c r="AG2625" s="3">
        <v>1</v>
      </c>
      <c r="AH2625" s="4">
        <v>0</v>
      </c>
      <c r="AI2625" s="4">
        <v>0</v>
      </c>
      <c r="AJ2625" s="4">
        <v>0</v>
      </c>
      <c r="AK2625" s="4">
        <v>0</v>
      </c>
      <c r="AL2625" t="s">
        <v>3865</v>
      </c>
      <c r="AM2625" t="s">
        <v>13</v>
      </c>
    </row>
    <row r="2626" spans="1:39" x14ac:dyDescent="0.25">
      <c r="A2626" t="s">
        <v>2189</v>
      </c>
      <c r="B2626" t="s">
        <v>2160</v>
      </c>
      <c r="C2626" t="s">
        <v>3</v>
      </c>
      <c r="D2626" t="s">
        <v>2266</v>
      </c>
      <c r="E2626" t="str">
        <f>_xlfn.XLOOKUP(D2626,Planilha2!A:A,Planilha2!B:B)</f>
        <v>Arena Manut</v>
      </c>
      <c r="F2626" s="2">
        <v>45393</v>
      </c>
      <c r="G2626" t="s">
        <v>3862</v>
      </c>
      <c r="H2626" s="10" t="s">
        <v>5879</v>
      </c>
      <c r="I2626" t="s">
        <v>3874</v>
      </c>
      <c r="J2626" t="s">
        <v>3875</v>
      </c>
      <c r="K2626" t="s">
        <v>2603</v>
      </c>
      <c r="L2626" t="str">
        <f t="shared" si="80"/>
        <v>Material</v>
      </c>
      <c r="M2626" t="s">
        <v>0</v>
      </c>
      <c r="N2626" t="s">
        <v>0</v>
      </c>
      <c r="O2626" t="s">
        <v>2165</v>
      </c>
      <c r="P2626">
        <v>2118</v>
      </c>
      <c r="Q2626" t="str">
        <f>_xlfn.XLOOKUP(P2626,Planilha1!$A$2:$A$3,Planilha1!$B$2:$B$3)</f>
        <v>Arena</v>
      </c>
      <c r="R2626" t="s">
        <v>0</v>
      </c>
      <c r="S2626" s="3">
        <v>7</v>
      </c>
      <c r="T2626" t="s">
        <v>210</v>
      </c>
      <c r="U2626" s="3">
        <v>7</v>
      </c>
      <c r="V2626" t="s">
        <v>210</v>
      </c>
      <c r="W2626" s="4">
        <v>34.03</v>
      </c>
      <c r="X2626" s="17">
        <f t="shared" si="81"/>
        <v>238.21</v>
      </c>
      <c r="Y2626" t="s">
        <v>11</v>
      </c>
      <c r="Z2626" s="3">
        <v>1</v>
      </c>
      <c r="AA2626" s="3">
        <v>0</v>
      </c>
      <c r="AB2626" s="3">
        <v>0</v>
      </c>
      <c r="AC2626" s="3">
        <v>0</v>
      </c>
      <c r="AD2626" s="4">
        <v>0</v>
      </c>
      <c r="AE2626" s="3">
        <v>0</v>
      </c>
      <c r="AF2626" s="4">
        <v>0</v>
      </c>
      <c r="AG2626" s="3">
        <v>1</v>
      </c>
      <c r="AH2626" s="4">
        <v>0</v>
      </c>
      <c r="AI2626" s="4">
        <v>0</v>
      </c>
      <c r="AJ2626" s="4">
        <v>0</v>
      </c>
      <c r="AK2626" s="4">
        <v>0</v>
      </c>
      <c r="AL2626" t="s">
        <v>3865</v>
      </c>
      <c r="AM2626" t="s">
        <v>13</v>
      </c>
    </row>
    <row r="2627" spans="1:39" x14ac:dyDescent="0.25">
      <c r="A2627" t="s">
        <v>2195</v>
      </c>
      <c r="B2627" t="s">
        <v>2160</v>
      </c>
      <c r="C2627" t="s">
        <v>3</v>
      </c>
      <c r="D2627" t="s">
        <v>2266</v>
      </c>
      <c r="E2627" t="str">
        <f>_xlfn.XLOOKUP(D2627,Planilha2!A:A,Planilha2!B:B)</f>
        <v>Arena Manut</v>
      </c>
      <c r="F2627" s="2">
        <v>45393</v>
      </c>
      <c r="G2627" t="s">
        <v>3862</v>
      </c>
      <c r="H2627" s="10" t="s">
        <v>5879</v>
      </c>
      <c r="I2627" t="s">
        <v>3876</v>
      </c>
      <c r="J2627" t="s">
        <v>3877</v>
      </c>
      <c r="K2627" t="s">
        <v>1146</v>
      </c>
      <c r="L2627" t="str">
        <f t="shared" ref="L2627:L2690" si="82">IF(LEFT(K2627,1)="s","Serviço",IF(LEFT(K2627,1)="l","Locação","Material"))</f>
        <v>Material</v>
      </c>
      <c r="M2627" t="s">
        <v>0</v>
      </c>
      <c r="N2627" t="s">
        <v>0</v>
      </c>
      <c r="O2627" t="s">
        <v>2165</v>
      </c>
      <c r="P2627">
        <v>2118</v>
      </c>
      <c r="Q2627" t="str">
        <f>_xlfn.XLOOKUP(P2627,Planilha1!$A$2:$A$3,Planilha1!$B$2:$B$3)</f>
        <v>Arena</v>
      </c>
      <c r="R2627" t="s">
        <v>0</v>
      </c>
      <c r="S2627" s="3">
        <v>1</v>
      </c>
      <c r="T2627" t="s">
        <v>210</v>
      </c>
      <c r="U2627" s="3">
        <v>1</v>
      </c>
      <c r="V2627" t="s">
        <v>210</v>
      </c>
      <c r="W2627" s="4">
        <v>166.32</v>
      </c>
      <c r="X2627" s="17">
        <f t="shared" ref="X2627:X2690" si="83">W2627*S2627/Z2627</f>
        <v>166.32</v>
      </c>
      <c r="Y2627" t="s">
        <v>11</v>
      </c>
      <c r="Z2627" s="3">
        <v>1</v>
      </c>
      <c r="AA2627" s="3">
        <v>0</v>
      </c>
      <c r="AB2627" s="3">
        <v>0</v>
      </c>
      <c r="AC2627" s="3">
        <v>0</v>
      </c>
      <c r="AD2627" s="4">
        <v>0</v>
      </c>
      <c r="AE2627" s="3">
        <v>0</v>
      </c>
      <c r="AF2627" s="4">
        <v>0</v>
      </c>
      <c r="AG2627" s="3">
        <v>1</v>
      </c>
      <c r="AH2627" s="4">
        <v>0</v>
      </c>
      <c r="AI2627" s="4">
        <v>0</v>
      </c>
      <c r="AJ2627" s="4">
        <v>0</v>
      </c>
      <c r="AK2627" s="4">
        <v>0</v>
      </c>
      <c r="AL2627" t="s">
        <v>3865</v>
      </c>
      <c r="AM2627" t="s">
        <v>13</v>
      </c>
    </row>
    <row r="2628" spans="1:39" x14ac:dyDescent="0.25">
      <c r="A2628" t="s">
        <v>2196</v>
      </c>
      <c r="B2628" t="s">
        <v>2160</v>
      </c>
      <c r="C2628" t="s">
        <v>3</v>
      </c>
      <c r="D2628" t="s">
        <v>2266</v>
      </c>
      <c r="E2628" t="str">
        <f>_xlfn.XLOOKUP(D2628,Planilha2!A:A,Planilha2!B:B)</f>
        <v>Arena Manut</v>
      </c>
      <c r="F2628" s="2">
        <v>45393</v>
      </c>
      <c r="G2628" t="s">
        <v>3862</v>
      </c>
      <c r="H2628" s="10" t="s">
        <v>5879</v>
      </c>
      <c r="I2628" t="s">
        <v>3878</v>
      </c>
      <c r="J2628" t="s">
        <v>3879</v>
      </c>
      <c r="K2628" t="s">
        <v>1146</v>
      </c>
      <c r="L2628" t="str">
        <f t="shared" si="82"/>
        <v>Material</v>
      </c>
      <c r="M2628" t="s">
        <v>0</v>
      </c>
      <c r="N2628" t="s">
        <v>0</v>
      </c>
      <c r="O2628" t="s">
        <v>2165</v>
      </c>
      <c r="P2628">
        <v>2118</v>
      </c>
      <c r="Q2628" t="str">
        <f>_xlfn.XLOOKUP(P2628,Planilha1!$A$2:$A$3,Planilha1!$B$2:$B$3)</f>
        <v>Arena</v>
      </c>
      <c r="R2628" t="s">
        <v>0</v>
      </c>
      <c r="S2628" s="3">
        <v>1</v>
      </c>
      <c r="T2628" t="s">
        <v>210</v>
      </c>
      <c r="U2628" s="3">
        <v>1</v>
      </c>
      <c r="V2628" t="s">
        <v>210</v>
      </c>
      <c r="W2628" s="4">
        <v>181.26</v>
      </c>
      <c r="X2628" s="17">
        <f t="shared" si="83"/>
        <v>181.26</v>
      </c>
      <c r="Y2628" t="s">
        <v>11</v>
      </c>
      <c r="Z2628" s="3">
        <v>1</v>
      </c>
      <c r="AA2628" s="3">
        <v>0</v>
      </c>
      <c r="AB2628" s="3">
        <v>0</v>
      </c>
      <c r="AC2628" s="3">
        <v>0</v>
      </c>
      <c r="AD2628" s="4">
        <v>0</v>
      </c>
      <c r="AE2628" s="3">
        <v>0</v>
      </c>
      <c r="AF2628" s="4">
        <v>0</v>
      </c>
      <c r="AG2628" s="3">
        <v>1</v>
      </c>
      <c r="AH2628" s="4">
        <v>0</v>
      </c>
      <c r="AI2628" s="4">
        <v>0</v>
      </c>
      <c r="AJ2628" s="4">
        <v>0</v>
      </c>
      <c r="AK2628" s="4">
        <v>0</v>
      </c>
      <c r="AL2628" t="s">
        <v>3865</v>
      </c>
      <c r="AM2628" t="s">
        <v>13</v>
      </c>
    </row>
    <row r="2629" spans="1:39" x14ac:dyDescent="0.25">
      <c r="A2629" t="s">
        <v>2178</v>
      </c>
      <c r="B2629" t="s">
        <v>2160</v>
      </c>
      <c r="C2629" t="s">
        <v>3</v>
      </c>
      <c r="D2629" t="s">
        <v>2161</v>
      </c>
      <c r="E2629" t="str">
        <f>_xlfn.XLOOKUP(D2629,Planilha2!A:A,Planilha2!B:B)</f>
        <v>CC Manutençao</v>
      </c>
      <c r="F2629" s="2">
        <v>45393</v>
      </c>
      <c r="G2629" t="s">
        <v>3824</v>
      </c>
      <c r="H2629" s="10" t="s">
        <v>5877</v>
      </c>
      <c r="I2629" t="s">
        <v>3880</v>
      </c>
      <c r="J2629" t="s">
        <v>3881</v>
      </c>
      <c r="K2629" t="s">
        <v>1146</v>
      </c>
      <c r="L2629" t="str">
        <f t="shared" si="82"/>
        <v>Material</v>
      </c>
      <c r="M2629" t="s">
        <v>23</v>
      </c>
      <c r="N2629" t="s">
        <v>0</v>
      </c>
      <c r="O2629" t="s">
        <v>2165</v>
      </c>
      <c r="P2629">
        <v>1118</v>
      </c>
      <c r="Q2629" t="str">
        <f>_xlfn.XLOOKUP(P2629,Planilha1!$A$2:$A$3,Planilha1!$B$2:$B$3)</f>
        <v>Riocentro</v>
      </c>
      <c r="R2629" t="s">
        <v>0</v>
      </c>
      <c r="S2629" s="3">
        <v>3</v>
      </c>
      <c r="T2629" t="s">
        <v>210</v>
      </c>
      <c r="U2629" s="3">
        <v>3</v>
      </c>
      <c r="V2629" t="s">
        <v>210</v>
      </c>
      <c r="W2629" s="4">
        <v>0</v>
      </c>
      <c r="X2629" s="17">
        <f t="shared" si="83"/>
        <v>0</v>
      </c>
      <c r="Y2629" t="s">
        <v>11</v>
      </c>
      <c r="Z2629" s="3">
        <v>1</v>
      </c>
      <c r="AA2629" s="3">
        <v>0</v>
      </c>
      <c r="AB2629" s="3">
        <v>0</v>
      </c>
      <c r="AC2629" s="3">
        <v>0</v>
      </c>
      <c r="AD2629" s="4">
        <v>0</v>
      </c>
      <c r="AE2629" s="3">
        <v>0</v>
      </c>
      <c r="AF2629" s="4">
        <v>0</v>
      </c>
      <c r="AG2629" s="3">
        <v>1</v>
      </c>
      <c r="AH2629" s="4">
        <v>0</v>
      </c>
      <c r="AI2629" s="4">
        <v>0</v>
      </c>
      <c r="AJ2629" s="4">
        <v>0</v>
      </c>
      <c r="AK2629" s="4">
        <v>0</v>
      </c>
      <c r="AL2629" t="s">
        <v>3882</v>
      </c>
      <c r="AM2629" t="s">
        <v>13</v>
      </c>
    </row>
    <row r="2630" spans="1:39" x14ac:dyDescent="0.25">
      <c r="A2630" t="s">
        <v>2159</v>
      </c>
      <c r="B2630" t="s">
        <v>2160</v>
      </c>
      <c r="C2630" t="s">
        <v>3</v>
      </c>
      <c r="D2630" t="s">
        <v>2161</v>
      </c>
      <c r="E2630" t="str">
        <f>_xlfn.XLOOKUP(D2630,Planilha2!A:A,Planilha2!B:B)</f>
        <v>CC Manutençao</v>
      </c>
      <c r="F2630" s="2">
        <v>45393</v>
      </c>
      <c r="G2630" t="s">
        <v>379</v>
      </c>
      <c r="H2630" s="10" t="s">
        <v>5610</v>
      </c>
      <c r="I2630" t="s">
        <v>3883</v>
      </c>
      <c r="J2630" t="s">
        <v>3884</v>
      </c>
      <c r="K2630" t="s">
        <v>1164</v>
      </c>
      <c r="L2630" t="str">
        <f t="shared" si="82"/>
        <v>Material</v>
      </c>
      <c r="M2630" t="s">
        <v>0</v>
      </c>
      <c r="N2630" t="s">
        <v>0</v>
      </c>
      <c r="O2630" t="s">
        <v>2165</v>
      </c>
      <c r="P2630">
        <v>1118</v>
      </c>
      <c r="Q2630" t="str">
        <f>_xlfn.XLOOKUP(P2630,Planilha1!$A$2:$A$3,Planilha1!$B$2:$B$3)</f>
        <v>Riocentro</v>
      </c>
      <c r="R2630" t="s">
        <v>0</v>
      </c>
      <c r="S2630" s="3">
        <v>100</v>
      </c>
      <c r="T2630" t="s">
        <v>2774</v>
      </c>
      <c r="U2630" s="3">
        <v>100</v>
      </c>
      <c r="V2630" t="s">
        <v>2774</v>
      </c>
      <c r="W2630" s="4">
        <v>7</v>
      </c>
      <c r="X2630" s="17">
        <f t="shared" si="83"/>
        <v>700</v>
      </c>
      <c r="Y2630" t="s">
        <v>11</v>
      </c>
      <c r="Z2630" s="3">
        <v>1</v>
      </c>
      <c r="AA2630" s="3">
        <v>0</v>
      </c>
      <c r="AB2630" s="3">
        <v>0</v>
      </c>
      <c r="AC2630" s="3">
        <v>100</v>
      </c>
      <c r="AD2630" s="4">
        <v>0</v>
      </c>
      <c r="AE2630" s="3">
        <v>100</v>
      </c>
      <c r="AF2630" s="4">
        <v>700</v>
      </c>
      <c r="AG2630" s="3">
        <v>1</v>
      </c>
      <c r="AH2630" s="4">
        <v>0</v>
      </c>
      <c r="AI2630" s="4">
        <v>0</v>
      </c>
      <c r="AJ2630" s="4">
        <v>0</v>
      </c>
      <c r="AK2630" s="4">
        <v>0</v>
      </c>
      <c r="AL2630" t="s">
        <v>3885</v>
      </c>
      <c r="AM2630" t="s">
        <v>13</v>
      </c>
    </row>
    <row r="2631" spans="1:39" x14ac:dyDescent="0.25">
      <c r="A2631" t="s">
        <v>2159</v>
      </c>
      <c r="B2631" t="s">
        <v>2160</v>
      </c>
      <c r="C2631" t="s">
        <v>3</v>
      </c>
      <c r="D2631" t="s">
        <v>2161</v>
      </c>
      <c r="E2631" t="str">
        <f>_xlfn.XLOOKUP(D2631,Planilha2!A:A,Planilha2!B:B)</f>
        <v>CC Manutençao</v>
      </c>
      <c r="F2631" s="2">
        <v>45393</v>
      </c>
      <c r="G2631" t="s">
        <v>1068</v>
      </c>
      <c r="H2631" s="10" t="s">
        <v>5652</v>
      </c>
      <c r="I2631" t="s">
        <v>3623</v>
      </c>
      <c r="J2631" t="s">
        <v>3624</v>
      </c>
      <c r="K2631" t="s">
        <v>8</v>
      </c>
      <c r="L2631" t="str">
        <f t="shared" si="82"/>
        <v>Serviço</v>
      </c>
      <c r="M2631" t="s">
        <v>0</v>
      </c>
      <c r="N2631" t="s">
        <v>0</v>
      </c>
      <c r="O2631" t="s">
        <v>2165</v>
      </c>
      <c r="P2631">
        <v>1118</v>
      </c>
      <c r="Q2631" t="str">
        <f>_xlfn.XLOOKUP(P2631,Planilha1!$A$2:$A$3,Planilha1!$B$2:$B$3)</f>
        <v>Riocentro</v>
      </c>
      <c r="R2631" t="s">
        <v>0</v>
      </c>
      <c r="S2631" s="3">
        <v>1</v>
      </c>
      <c r="T2631" t="s">
        <v>10</v>
      </c>
      <c r="U2631" s="3">
        <v>1</v>
      </c>
      <c r="V2631" t="s">
        <v>10</v>
      </c>
      <c r="W2631" s="4">
        <v>16220</v>
      </c>
      <c r="X2631" s="17">
        <f t="shared" si="83"/>
        <v>16220</v>
      </c>
      <c r="Y2631" t="s">
        <v>11</v>
      </c>
      <c r="Z2631" s="3">
        <v>1</v>
      </c>
      <c r="AA2631" s="3">
        <v>0</v>
      </c>
      <c r="AB2631" s="3">
        <v>0</v>
      </c>
      <c r="AC2631" s="3">
        <v>0</v>
      </c>
      <c r="AD2631" s="4">
        <v>0</v>
      </c>
      <c r="AE2631" s="3">
        <v>0</v>
      </c>
      <c r="AF2631" s="4">
        <v>0</v>
      </c>
      <c r="AG2631" s="3">
        <v>1</v>
      </c>
      <c r="AH2631" s="4">
        <v>0</v>
      </c>
      <c r="AI2631" s="4">
        <v>0</v>
      </c>
      <c r="AJ2631" s="4">
        <v>0</v>
      </c>
      <c r="AK2631" s="4">
        <v>0</v>
      </c>
      <c r="AL2631" t="s">
        <v>3886</v>
      </c>
      <c r="AM2631" t="s">
        <v>13</v>
      </c>
    </row>
    <row r="2632" spans="1:39" x14ac:dyDescent="0.25">
      <c r="A2632" t="s">
        <v>2159</v>
      </c>
      <c r="B2632" t="s">
        <v>2160</v>
      </c>
      <c r="C2632" t="s">
        <v>3</v>
      </c>
      <c r="D2632" t="s">
        <v>2161</v>
      </c>
      <c r="E2632" t="str">
        <f>_xlfn.XLOOKUP(D2632,Planilha2!A:A,Planilha2!B:B)</f>
        <v>CC Manutençao</v>
      </c>
      <c r="F2632" s="2">
        <v>45393</v>
      </c>
      <c r="G2632" t="s">
        <v>3887</v>
      </c>
      <c r="H2632" s="10" t="s">
        <v>5880</v>
      </c>
      <c r="I2632" t="s">
        <v>3888</v>
      </c>
      <c r="J2632" t="s">
        <v>3889</v>
      </c>
      <c r="K2632" t="s">
        <v>3051</v>
      </c>
      <c r="L2632" t="str">
        <f t="shared" si="82"/>
        <v>Material</v>
      </c>
      <c r="M2632" t="s">
        <v>0</v>
      </c>
      <c r="N2632" t="s">
        <v>0</v>
      </c>
      <c r="O2632" t="s">
        <v>2165</v>
      </c>
      <c r="P2632">
        <v>1118</v>
      </c>
      <c r="Q2632" t="str">
        <f>_xlfn.XLOOKUP(P2632,Planilha1!$A$2:$A$3,Planilha1!$B$2:$B$3)</f>
        <v>Riocentro</v>
      </c>
      <c r="R2632" t="s">
        <v>0</v>
      </c>
      <c r="S2632" s="5">
        <v>5956.03</v>
      </c>
      <c r="T2632" t="s">
        <v>210</v>
      </c>
      <c r="U2632" s="5">
        <v>5956.03</v>
      </c>
      <c r="V2632" t="s">
        <v>210</v>
      </c>
      <c r="W2632" s="4">
        <v>1</v>
      </c>
      <c r="X2632" s="17">
        <f t="shared" si="83"/>
        <v>5956.03</v>
      </c>
      <c r="Y2632" t="s">
        <v>11</v>
      </c>
      <c r="Z2632" s="3">
        <v>1</v>
      </c>
      <c r="AA2632" s="3">
        <v>0</v>
      </c>
      <c r="AB2632" s="3">
        <v>0</v>
      </c>
      <c r="AC2632" s="3">
        <v>0</v>
      </c>
      <c r="AD2632" s="4">
        <v>0</v>
      </c>
      <c r="AE2632" s="3">
        <v>0</v>
      </c>
      <c r="AF2632" s="4">
        <v>0</v>
      </c>
      <c r="AG2632" s="3">
        <v>1</v>
      </c>
      <c r="AH2632" s="4">
        <v>0</v>
      </c>
      <c r="AI2632" s="4">
        <v>0</v>
      </c>
      <c r="AJ2632" s="4">
        <v>0</v>
      </c>
      <c r="AK2632" s="4">
        <v>0</v>
      </c>
      <c r="AL2632" t="s">
        <v>3890</v>
      </c>
      <c r="AM2632" t="s">
        <v>13</v>
      </c>
    </row>
    <row r="2633" spans="1:39" x14ac:dyDescent="0.25">
      <c r="A2633" t="s">
        <v>2159</v>
      </c>
      <c r="B2633" t="s">
        <v>2160</v>
      </c>
      <c r="C2633" t="s">
        <v>3</v>
      </c>
      <c r="D2633" t="s">
        <v>2241</v>
      </c>
      <c r="E2633" t="str">
        <f>_xlfn.XLOOKUP(D2633,Planilha2!A:A,Planilha2!B:B)</f>
        <v>CC Marketing</v>
      </c>
      <c r="F2633" s="2">
        <v>45393</v>
      </c>
      <c r="G2633" t="s">
        <v>3891</v>
      </c>
      <c r="H2633" s="10" t="s">
        <v>5881</v>
      </c>
      <c r="I2633" t="s">
        <v>2338</v>
      </c>
      <c r="J2633" t="s">
        <v>2339</v>
      </c>
      <c r="K2633" t="s">
        <v>2340</v>
      </c>
      <c r="L2633" t="str">
        <f t="shared" si="82"/>
        <v>Material</v>
      </c>
      <c r="M2633" t="s">
        <v>23</v>
      </c>
      <c r="N2633" t="s">
        <v>0</v>
      </c>
      <c r="O2633" t="s">
        <v>2165</v>
      </c>
      <c r="P2633">
        <v>1118</v>
      </c>
      <c r="Q2633" t="str">
        <f>_xlfn.XLOOKUP(P2633,Planilha1!$A$2:$A$3,Planilha1!$B$2:$B$3)</f>
        <v>Riocentro</v>
      </c>
      <c r="R2633" t="s">
        <v>0</v>
      </c>
      <c r="S2633" s="3">
        <v>0</v>
      </c>
      <c r="T2633" t="s">
        <v>2341</v>
      </c>
      <c r="U2633" s="3">
        <v>0</v>
      </c>
      <c r="V2633" t="s">
        <v>2341</v>
      </c>
      <c r="W2633" s="4">
        <v>0</v>
      </c>
      <c r="X2633" s="17">
        <f t="shared" si="83"/>
        <v>0</v>
      </c>
      <c r="Y2633" t="s">
        <v>11</v>
      </c>
      <c r="Z2633" s="3">
        <v>1</v>
      </c>
      <c r="AA2633" s="3">
        <v>0</v>
      </c>
      <c r="AB2633" s="3">
        <v>0</v>
      </c>
      <c r="AC2633" s="3">
        <v>0</v>
      </c>
      <c r="AD2633" s="4">
        <v>0</v>
      </c>
      <c r="AE2633" s="3">
        <v>0</v>
      </c>
      <c r="AF2633" s="4">
        <v>0</v>
      </c>
      <c r="AG2633" s="3">
        <v>1</v>
      </c>
      <c r="AH2633" s="4">
        <v>0</v>
      </c>
      <c r="AI2633" s="4">
        <v>0</v>
      </c>
      <c r="AJ2633" s="4">
        <v>0</v>
      </c>
      <c r="AK2633" s="4">
        <v>0</v>
      </c>
      <c r="AL2633" t="s">
        <v>3892</v>
      </c>
      <c r="AM2633" t="s">
        <v>13</v>
      </c>
    </row>
    <row r="2634" spans="1:39" x14ac:dyDescent="0.25">
      <c r="A2634" t="s">
        <v>2159</v>
      </c>
      <c r="B2634" t="s">
        <v>2160</v>
      </c>
      <c r="C2634" t="s">
        <v>3</v>
      </c>
      <c r="D2634" t="s">
        <v>2266</v>
      </c>
      <c r="E2634" t="str">
        <f>_xlfn.XLOOKUP(D2634,Planilha2!A:A,Planilha2!B:B)</f>
        <v>Arena Manut</v>
      </c>
      <c r="F2634" s="2">
        <v>45394</v>
      </c>
      <c r="G2634" t="s">
        <v>620</v>
      </c>
      <c r="H2634" s="10" t="s">
        <v>5623</v>
      </c>
      <c r="I2634" t="s">
        <v>40</v>
      </c>
      <c r="J2634" t="s">
        <v>2267</v>
      </c>
      <c r="K2634" t="s">
        <v>8</v>
      </c>
      <c r="L2634" t="str">
        <f t="shared" si="82"/>
        <v>Serviço</v>
      </c>
      <c r="M2634" t="s">
        <v>0</v>
      </c>
      <c r="N2634" t="s">
        <v>0</v>
      </c>
      <c r="O2634" t="s">
        <v>2165</v>
      </c>
      <c r="P2634">
        <v>2118</v>
      </c>
      <c r="Q2634" t="str">
        <f>_xlfn.XLOOKUP(P2634,Planilha1!$A$2:$A$3,Planilha1!$B$2:$B$3)</f>
        <v>Arena</v>
      </c>
      <c r="R2634" t="s">
        <v>0</v>
      </c>
      <c r="S2634" s="3">
        <v>1</v>
      </c>
      <c r="T2634" t="s">
        <v>10</v>
      </c>
      <c r="U2634" s="3">
        <v>1</v>
      </c>
      <c r="V2634" t="s">
        <v>10</v>
      </c>
      <c r="W2634" s="4">
        <v>5715</v>
      </c>
      <c r="X2634" s="17">
        <f t="shared" si="83"/>
        <v>5715</v>
      </c>
      <c r="Y2634" t="s">
        <v>11</v>
      </c>
      <c r="Z2634" s="3">
        <v>1</v>
      </c>
      <c r="AA2634" s="3">
        <v>0</v>
      </c>
      <c r="AB2634" s="3">
        <v>0</v>
      </c>
      <c r="AC2634" s="3">
        <v>0</v>
      </c>
      <c r="AD2634" s="4">
        <v>0</v>
      </c>
      <c r="AE2634" s="3">
        <v>0</v>
      </c>
      <c r="AF2634" s="4">
        <v>0</v>
      </c>
      <c r="AG2634" s="3">
        <v>1</v>
      </c>
      <c r="AH2634" s="4">
        <v>0</v>
      </c>
      <c r="AI2634" s="4">
        <v>0</v>
      </c>
      <c r="AJ2634" s="4">
        <v>0</v>
      </c>
      <c r="AK2634" s="4">
        <v>0</v>
      </c>
      <c r="AL2634" t="s">
        <v>3893</v>
      </c>
      <c r="AM2634" t="s">
        <v>13</v>
      </c>
    </row>
    <row r="2635" spans="1:39" x14ac:dyDescent="0.25">
      <c r="A2635" t="s">
        <v>2159</v>
      </c>
      <c r="B2635" t="s">
        <v>2160</v>
      </c>
      <c r="C2635" t="s">
        <v>3</v>
      </c>
      <c r="D2635" t="s">
        <v>2266</v>
      </c>
      <c r="E2635" t="str">
        <f>_xlfn.XLOOKUP(D2635,Planilha2!A:A,Planilha2!B:B)</f>
        <v>Arena Manut</v>
      </c>
      <c r="F2635" s="2">
        <v>45394</v>
      </c>
      <c r="G2635" t="s">
        <v>3894</v>
      </c>
      <c r="H2635" s="10" t="s">
        <v>5882</v>
      </c>
      <c r="I2635" t="s">
        <v>40</v>
      </c>
      <c r="J2635" t="s">
        <v>2267</v>
      </c>
      <c r="K2635" t="s">
        <v>8</v>
      </c>
      <c r="L2635" t="str">
        <f t="shared" si="82"/>
        <v>Serviço</v>
      </c>
      <c r="M2635" t="s">
        <v>23</v>
      </c>
      <c r="N2635" t="s">
        <v>0</v>
      </c>
      <c r="O2635" t="s">
        <v>2165</v>
      </c>
      <c r="P2635">
        <v>2118</v>
      </c>
      <c r="Q2635" t="str">
        <f>_xlfn.XLOOKUP(P2635,Planilha1!$A$2:$A$3,Planilha1!$B$2:$B$3)</f>
        <v>Arena</v>
      </c>
      <c r="R2635" t="s">
        <v>0</v>
      </c>
      <c r="S2635" s="3">
        <v>1</v>
      </c>
      <c r="T2635" t="s">
        <v>10</v>
      </c>
      <c r="U2635" s="3">
        <v>1</v>
      </c>
      <c r="V2635" t="s">
        <v>10</v>
      </c>
      <c r="W2635" s="4">
        <v>260750</v>
      </c>
      <c r="X2635" s="17">
        <f t="shared" si="83"/>
        <v>260750</v>
      </c>
      <c r="Y2635" t="s">
        <v>11</v>
      </c>
      <c r="Z2635" s="3">
        <v>1</v>
      </c>
      <c r="AA2635" s="3">
        <v>0</v>
      </c>
      <c r="AB2635" s="3">
        <v>0</v>
      </c>
      <c r="AC2635" s="3">
        <v>0</v>
      </c>
      <c r="AD2635" s="4">
        <v>0</v>
      </c>
      <c r="AE2635" s="3">
        <v>0</v>
      </c>
      <c r="AF2635" s="4">
        <v>0</v>
      </c>
      <c r="AG2635" s="3">
        <v>1</v>
      </c>
      <c r="AH2635" s="4">
        <v>0</v>
      </c>
      <c r="AI2635" s="4">
        <v>0</v>
      </c>
      <c r="AJ2635" s="4">
        <v>0</v>
      </c>
      <c r="AK2635" s="4">
        <v>0</v>
      </c>
      <c r="AL2635" t="s">
        <v>3895</v>
      </c>
      <c r="AM2635" t="s">
        <v>13</v>
      </c>
    </row>
    <row r="2636" spans="1:39" x14ac:dyDescent="0.25">
      <c r="A2636" t="s">
        <v>2159</v>
      </c>
      <c r="B2636" t="s">
        <v>2160</v>
      </c>
      <c r="C2636" t="s">
        <v>3</v>
      </c>
      <c r="D2636" t="s">
        <v>2161</v>
      </c>
      <c r="E2636" t="str">
        <f>_xlfn.XLOOKUP(D2636,Planilha2!A:A,Planilha2!B:B)</f>
        <v>CC Manutençao</v>
      </c>
      <c r="F2636" s="2">
        <v>45394</v>
      </c>
      <c r="G2636" t="s">
        <v>2806</v>
      </c>
      <c r="H2636" s="10" t="s">
        <v>5809</v>
      </c>
      <c r="I2636" t="s">
        <v>3896</v>
      </c>
      <c r="J2636" t="s">
        <v>3897</v>
      </c>
      <c r="K2636" t="s">
        <v>1164</v>
      </c>
      <c r="L2636" t="str">
        <f t="shared" si="82"/>
        <v>Material</v>
      </c>
      <c r="M2636" t="s">
        <v>0</v>
      </c>
      <c r="N2636" t="s">
        <v>0</v>
      </c>
      <c r="O2636" t="s">
        <v>2165</v>
      </c>
      <c r="P2636">
        <v>1118</v>
      </c>
      <c r="Q2636" t="str">
        <f>_xlfn.XLOOKUP(P2636,Planilha1!$A$2:$A$3,Planilha1!$B$2:$B$3)</f>
        <v>Riocentro</v>
      </c>
      <c r="R2636" t="s">
        <v>2297</v>
      </c>
      <c r="S2636" s="3">
        <v>2</v>
      </c>
      <c r="T2636" t="s">
        <v>2317</v>
      </c>
      <c r="U2636" s="3">
        <v>2</v>
      </c>
      <c r="V2636" t="s">
        <v>2317</v>
      </c>
      <c r="W2636" s="4">
        <v>349</v>
      </c>
      <c r="X2636" s="17">
        <f t="shared" si="83"/>
        <v>698</v>
      </c>
      <c r="Y2636" t="s">
        <v>11</v>
      </c>
      <c r="Z2636" s="3">
        <v>1</v>
      </c>
      <c r="AA2636" s="3">
        <v>0</v>
      </c>
      <c r="AB2636" s="3">
        <v>0</v>
      </c>
      <c r="AC2636" s="3">
        <v>0</v>
      </c>
      <c r="AD2636" s="4">
        <v>0</v>
      </c>
      <c r="AE2636" s="3">
        <v>0</v>
      </c>
      <c r="AF2636" s="4">
        <v>0</v>
      </c>
      <c r="AG2636" s="3">
        <v>1</v>
      </c>
      <c r="AH2636" s="4">
        <v>0</v>
      </c>
      <c r="AI2636" s="4">
        <v>0</v>
      </c>
      <c r="AJ2636" s="4">
        <v>0</v>
      </c>
      <c r="AK2636" s="4">
        <v>0</v>
      </c>
      <c r="AL2636" t="s">
        <v>3898</v>
      </c>
      <c r="AM2636" t="s">
        <v>13</v>
      </c>
    </row>
    <row r="2637" spans="1:39" x14ac:dyDescent="0.25">
      <c r="A2637" t="s">
        <v>2159</v>
      </c>
      <c r="B2637" t="s">
        <v>2160</v>
      </c>
      <c r="C2637" t="s">
        <v>3</v>
      </c>
      <c r="D2637" t="s">
        <v>2161</v>
      </c>
      <c r="E2637" t="str">
        <f>_xlfn.XLOOKUP(D2637,Planilha2!A:A,Planilha2!B:B)</f>
        <v>CC Manutençao</v>
      </c>
      <c r="F2637" s="2">
        <v>45394</v>
      </c>
      <c r="G2637" t="s">
        <v>2309</v>
      </c>
      <c r="H2637" s="10" t="s">
        <v>5748</v>
      </c>
      <c r="I2637" t="s">
        <v>3899</v>
      </c>
      <c r="J2637" t="s">
        <v>3900</v>
      </c>
      <c r="K2637" t="s">
        <v>1146</v>
      </c>
      <c r="L2637" t="str">
        <f t="shared" si="82"/>
        <v>Material</v>
      </c>
      <c r="M2637" t="s">
        <v>23</v>
      </c>
      <c r="N2637" t="s">
        <v>0</v>
      </c>
      <c r="O2637" t="s">
        <v>2165</v>
      </c>
      <c r="P2637">
        <v>1118</v>
      </c>
      <c r="Q2637" t="str">
        <f>_xlfn.XLOOKUP(P2637,Planilha1!$A$2:$A$3,Planilha1!$B$2:$B$3)</f>
        <v>Riocentro</v>
      </c>
      <c r="R2637" t="s">
        <v>0</v>
      </c>
      <c r="S2637" s="3">
        <v>5</v>
      </c>
      <c r="T2637" t="s">
        <v>210</v>
      </c>
      <c r="U2637" s="3">
        <v>5</v>
      </c>
      <c r="V2637" t="s">
        <v>210</v>
      </c>
      <c r="W2637" s="4">
        <v>64</v>
      </c>
      <c r="X2637" s="17">
        <f t="shared" si="83"/>
        <v>320</v>
      </c>
      <c r="Y2637" t="s">
        <v>11</v>
      </c>
      <c r="Z2637" s="3">
        <v>1</v>
      </c>
      <c r="AA2637" s="3">
        <v>0</v>
      </c>
      <c r="AB2637" s="3">
        <v>0</v>
      </c>
      <c r="AC2637" s="3">
        <v>0</v>
      </c>
      <c r="AD2637" s="4">
        <v>0</v>
      </c>
      <c r="AE2637" s="3">
        <v>0</v>
      </c>
      <c r="AF2637" s="4">
        <v>0</v>
      </c>
      <c r="AG2637" s="3">
        <v>1</v>
      </c>
      <c r="AH2637" s="4">
        <v>0</v>
      </c>
      <c r="AI2637" s="4">
        <v>0</v>
      </c>
      <c r="AJ2637" s="4">
        <v>0</v>
      </c>
      <c r="AK2637" s="4">
        <v>0</v>
      </c>
      <c r="AL2637" t="s">
        <v>3901</v>
      </c>
      <c r="AM2637" t="s">
        <v>13</v>
      </c>
    </row>
    <row r="2638" spans="1:39" x14ac:dyDescent="0.25">
      <c r="A2638" t="s">
        <v>2159</v>
      </c>
      <c r="B2638" t="s">
        <v>2160</v>
      </c>
      <c r="C2638" t="s">
        <v>3</v>
      </c>
      <c r="D2638" t="s">
        <v>2197</v>
      </c>
      <c r="E2638" t="str">
        <f>_xlfn.XLOOKUP(D2638,Planilha2!A:A,Planilha2!B:B)</f>
        <v>CC Segurança</v>
      </c>
      <c r="F2638" s="2">
        <v>45396</v>
      </c>
      <c r="G2638" t="s">
        <v>2531</v>
      </c>
      <c r="H2638" s="10" t="s">
        <v>5777</v>
      </c>
      <c r="I2638" t="s">
        <v>2532</v>
      </c>
      <c r="J2638" t="s">
        <v>2533</v>
      </c>
      <c r="K2638" t="s">
        <v>8</v>
      </c>
      <c r="L2638" t="str">
        <f t="shared" si="82"/>
        <v>Serviço</v>
      </c>
      <c r="M2638" t="s">
        <v>0</v>
      </c>
      <c r="N2638" t="s">
        <v>0</v>
      </c>
      <c r="O2638" t="s">
        <v>2165</v>
      </c>
      <c r="P2638">
        <v>1118</v>
      </c>
      <c r="Q2638" t="str">
        <f>_xlfn.XLOOKUP(P2638,Planilha1!$A$2:$A$3,Planilha1!$B$2:$B$3)</f>
        <v>Riocentro</v>
      </c>
      <c r="R2638" t="s">
        <v>0</v>
      </c>
      <c r="S2638" s="3">
        <v>1</v>
      </c>
      <c r="T2638" t="s">
        <v>10</v>
      </c>
      <c r="U2638" s="3">
        <v>1</v>
      </c>
      <c r="V2638" t="s">
        <v>10</v>
      </c>
      <c r="W2638" s="4">
        <v>82609.88</v>
      </c>
      <c r="X2638" s="17">
        <f t="shared" si="83"/>
        <v>82609.88</v>
      </c>
      <c r="Y2638" t="s">
        <v>11</v>
      </c>
      <c r="Z2638" s="3">
        <v>1</v>
      </c>
      <c r="AA2638" s="3">
        <v>0</v>
      </c>
      <c r="AB2638" s="3">
        <v>0</v>
      </c>
      <c r="AC2638" s="3">
        <v>0</v>
      </c>
      <c r="AD2638" s="4">
        <v>0</v>
      </c>
      <c r="AE2638" s="3">
        <v>0</v>
      </c>
      <c r="AF2638" s="4">
        <v>0</v>
      </c>
      <c r="AG2638" s="3">
        <v>1</v>
      </c>
      <c r="AH2638" s="4">
        <v>0</v>
      </c>
      <c r="AI2638" s="4">
        <v>0</v>
      </c>
      <c r="AJ2638" s="4">
        <v>0</v>
      </c>
      <c r="AK2638" s="4">
        <v>0</v>
      </c>
      <c r="AL2638" t="s">
        <v>3902</v>
      </c>
      <c r="AM2638" t="s">
        <v>13</v>
      </c>
    </row>
    <row r="2639" spans="1:39" x14ac:dyDescent="0.25">
      <c r="A2639" t="s">
        <v>2178</v>
      </c>
      <c r="B2639" t="s">
        <v>2160</v>
      </c>
      <c r="C2639" t="s">
        <v>3</v>
      </c>
      <c r="D2639" t="s">
        <v>2197</v>
      </c>
      <c r="E2639" t="str">
        <f>_xlfn.XLOOKUP(D2639,Planilha2!A:A,Planilha2!B:B)</f>
        <v>CC Segurança</v>
      </c>
      <c r="F2639" s="2">
        <v>45396</v>
      </c>
      <c r="G2639" t="s">
        <v>2531</v>
      </c>
      <c r="H2639" s="10" t="s">
        <v>5777</v>
      </c>
      <c r="I2639" t="s">
        <v>2532</v>
      </c>
      <c r="J2639" t="s">
        <v>2533</v>
      </c>
      <c r="K2639" t="s">
        <v>8</v>
      </c>
      <c r="L2639" t="str">
        <f t="shared" si="82"/>
        <v>Serviço</v>
      </c>
      <c r="M2639" t="s">
        <v>0</v>
      </c>
      <c r="N2639" t="s">
        <v>0</v>
      </c>
      <c r="O2639" t="s">
        <v>2165</v>
      </c>
      <c r="P2639">
        <v>1118</v>
      </c>
      <c r="Q2639" t="str">
        <f>_xlfn.XLOOKUP(P2639,Planilha1!$A$2:$A$3,Planilha1!$B$2:$B$3)</f>
        <v>Riocentro</v>
      </c>
      <c r="R2639" t="s">
        <v>0</v>
      </c>
      <c r="S2639" s="3">
        <v>1</v>
      </c>
      <c r="T2639" t="s">
        <v>10</v>
      </c>
      <c r="U2639" s="3">
        <v>1</v>
      </c>
      <c r="V2639" t="s">
        <v>10</v>
      </c>
      <c r="W2639" s="4">
        <v>82609.88</v>
      </c>
      <c r="X2639" s="17">
        <f t="shared" si="83"/>
        <v>82609.88</v>
      </c>
      <c r="Y2639" t="s">
        <v>11</v>
      </c>
      <c r="Z2639" s="3">
        <v>1</v>
      </c>
      <c r="AA2639" s="3">
        <v>0</v>
      </c>
      <c r="AB2639" s="3">
        <v>0</v>
      </c>
      <c r="AC2639" s="3">
        <v>0</v>
      </c>
      <c r="AD2639" s="4">
        <v>0</v>
      </c>
      <c r="AE2639" s="3">
        <v>0</v>
      </c>
      <c r="AF2639" s="4">
        <v>0</v>
      </c>
      <c r="AG2639" s="3">
        <v>1</v>
      </c>
      <c r="AH2639" s="4">
        <v>0</v>
      </c>
      <c r="AI2639" s="4">
        <v>0</v>
      </c>
      <c r="AJ2639" s="4">
        <v>0</v>
      </c>
      <c r="AK2639" s="4">
        <v>0</v>
      </c>
      <c r="AL2639" t="s">
        <v>3902</v>
      </c>
      <c r="AM2639" t="s">
        <v>13</v>
      </c>
    </row>
    <row r="2640" spans="1:39" x14ac:dyDescent="0.25">
      <c r="A2640" t="s">
        <v>2182</v>
      </c>
      <c r="B2640" t="s">
        <v>2160</v>
      </c>
      <c r="C2640" t="s">
        <v>3</v>
      </c>
      <c r="D2640" t="s">
        <v>2197</v>
      </c>
      <c r="E2640" t="str">
        <f>_xlfn.XLOOKUP(D2640,Planilha2!A:A,Planilha2!B:B)</f>
        <v>CC Segurança</v>
      </c>
      <c r="F2640" s="2">
        <v>45396</v>
      </c>
      <c r="G2640" t="s">
        <v>2531</v>
      </c>
      <c r="H2640" s="10" t="s">
        <v>5777</v>
      </c>
      <c r="I2640" t="s">
        <v>2532</v>
      </c>
      <c r="J2640" t="s">
        <v>2533</v>
      </c>
      <c r="K2640" t="s">
        <v>8</v>
      </c>
      <c r="L2640" t="str">
        <f t="shared" si="82"/>
        <v>Serviço</v>
      </c>
      <c r="M2640" t="s">
        <v>0</v>
      </c>
      <c r="N2640" t="s">
        <v>0</v>
      </c>
      <c r="O2640" t="s">
        <v>2165</v>
      </c>
      <c r="P2640">
        <v>1118</v>
      </c>
      <c r="Q2640" t="str">
        <f>_xlfn.XLOOKUP(P2640,Planilha1!$A$2:$A$3,Planilha1!$B$2:$B$3)</f>
        <v>Riocentro</v>
      </c>
      <c r="R2640" t="s">
        <v>0</v>
      </c>
      <c r="S2640" s="3">
        <v>1</v>
      </c>
      <c r="T2640" t="s">
        <v>10</v>
      </c>
      <c r="U2640" s="3">
        <v>1</v>
      </c>
      <c r="V2640" t="s">
        <v>10</v>
      </c>
      <c r="W2640" s="4">
        <v>82609.88</v>
      </c>
      <c r="X2640" s="17">
        <f t="shared" si="83"/>
        <v>82609.88</v>
      </c>
      <c r="Y2640" t="s">
        <v>11</v>
      </c>
      <c r="Z2640" s="3">
        <v>1</v>
      </c>
      <c r="AA2640" s="3">
        <v>0</v>
      </c>
      <c r="AB2640" s="3">
        <v>0</v>
      </c>
      <c r="AC2640" s="3">
        <v>0</v>
      </c>
      <c r="AD2640" s="4">
        <v>0</v>
      </c>
      <c r="AE2640" s="3">
        <v>0</v>
      </c>
      <c r="AF2640" s="4">
        <v>0</v>
      </c>
      <c r="AG2640" s="3">
        <v>1</v>
      </c>
      <c r="AH2640" s="4">
        <v>0</v>
      </c>
      <c r="AI2640" s="4">
        <v>0</v>
      </c>
      <c r="AJ2640" s="4">
        <v>0</v>
      </c>
      <c r="AK2640" s="4">
        <v>0</v>
      </c>
      <c r="AL2640" t="s">
        <v>3902</v>
      </c>
      <c r="AM2640" t="s">
        <v>13</v>
      </c>
    </row>
    <row r="2641" spans="1:39" x14ac:dyDescent="0.25">
      <c r="A2641" t="s">
        <v>2185</v>
      </c>
      <c r="B2641" t="s">
        <v>2160</v>
      </c>
      <c r="C2641" t="s">
        <v>3</v>
      </c>
      <c r="D2641" t="s">
        <v>2197</v>
      </c>
      <c r="E2641" t="str">
        <f>_xlfn.XLOOKUP(D2641,Planilha2!A:A,Planilha2!B:B)</f>
        <v>CC Segurança</v>
      </c>
      <c r="F2641" s="2">
        <v>45396</v>
      </c>
      <c r="G2641" t="s">
        <v>2531</v>
      </c>
      <c r="H2641" s="10" t="s">
        <v>5777</v>
      </c>
      <c r="I2641" t="s">
        <v>2532</v>
      </c>
      <c r="J2641" t="s">
        <v>2533</v>
      </c>
      <c r="K2641" t="s">
        <v>8</v>
      </c>
      <c r="L2641" t="str">
        <f t="shared" si="82"/>
        <v>Serviço</v>
      </c>
      <c r="M2641" t="s">
        <v>0</v>
      </c>
      <c r="N2641" t="s">
        <v>0</v>
      </c>
      <c r="O2641" t="s">
        <v>2165</v>
      </c>
      <c r="P2641">
        <v>1118</v>
      </c>
      <c r="Q2641" t="str">
        <f>_xlfn.XLOOKUP(P2641,Planilha1!$A$2:$A$3,Planilha1!$B$2:$B$3)</f>
        <v>Riocentro</v>
      </c>
      <c r="R2641" t="s">
        <v>0</v>
      </c>
      <c r="S2641" s="3">
        <v>1</v>
      </c>
      <c r="T2641" t="s">
        <v>10</v>
      </c>
      <c r="U2641" s="3">
        <v>1</v>
      </c>
      <c r="V2641" t="s">
        <v>10</v>
      </c>
      <c r="W2641" s="4">
        <v>82609.88</v>
      </c>
      <c r="X2641" s="17">
        <f t="shared" si="83"/>
        <v>82609.88</v>
      </c>
      <c r="Y2641" t="s">
        <v>11</v>
      </c>
      <c r="Z2641" s="3">
        <v>1</v>
      </c>
      <c r="AA2641" s="3">
        <v>0</v>
      </c>
      <c r="AB2641" s="3">
        <v>0</v>
      </c>
      <c r="AC2641" s="3">
        <v>1</v>
      </c>
      <c r="AD2641" s="4">
        <v>0</v>
      </c>
      <c r="AE2641" s="3">
        <v>1</v>
      </c>
      <c r="AF2641" s="4">
        <v>82609.88</v>
      </c>
      <c r="AG2641" s="3">
        <v>1</v>
      </c>
      <c r="AH2641" s="4">
        <v>0</v>
      </c>
      <c r="AI2641" s="4">
        <v>0</v>
      </c>
      <c r="AJ2641" s="4">
        <v>0</v>
      </c>
      <c r="AK2641" s="4">
        <v>0</v>
      </c>
      <c r="AL2641" t="s">
        <v>3902</v>
      </c>
      <c r="AM2641" t="s">
        <v>13</v>
      </c>
    </row>
    <row r="2642" spans="1:39" x14ac:dyDescent="0.25">
      <c r="A2642" t="s">
        <v>2188</v>
      </c>
      <c r="B2642" t="s">
        <v>2160</v>
      </c>
      <c r="C2642" t="s">
        <v>3</v>
      </c>
      <c r="D2642" t="s">
        <v>2197</v>
      </c>
      <c r="E2642" t="str">
        <f>_xlfn.XLOOKUP(D2642,Planilha2!A:A,Planilha2!B:B)</f>
        <v>CC Segurança</v>
      </c>
      <c r="F2642" s="2">
        <v>45396</v>
      </c>
      <c r="G2642" t="s">
        <v>2531</v>
      </c>
      <c r="H2642" s="10" t="s">
        <v>5777</v>
      </c>
      <c r="I2642" t="s">
        <v>2532</v>
      </c>
      <c r="J2642" t="s">
        <v>2533</v>
      </c>
      <c r="K2642" t="s">
        <v>8</v>
      </c>
      <c r="L2642" t="str">
        <f t="shared" si="82"/>
        <v>Serviço</v>
      </c>
      <c r="M2642" t="s">
        <v>0</v>
      </c>
      <c r="N2642" t="s">
        <v>0</v>
      </c>
      <c r="O2642" t="s">
        <v>2165</v>
      </c>
      <c r="P2642">
        <v>1118</v>
      </c>
      <c r="Q2642" t="str">
        <f>_xlfn.XLOOKUP(P2642,Planilha1!$A$2:$A$3,Planilha1!$B$2:$B$3)</f>
        <v>Riocentro</v>
      </c>
      <c r="R2642" t="s">
        <v>0</v>
      </c>
      <c r="S2642" s="3">
        <v>1</v>
      </c>
      <c r="T2642" t="s">
        <v>10</v>
      </c>
      <c r="U2642" s="3">
        <v>1</v>
      </c>
      <c r="V2642" t="s">
        <v>10</v>
      </c>
      <c r="W2642" s="4">
        <v>82609.88</v>
      </c>
      <c r="X2642" s="17">
        <f t="shared" si="83"/>
        <v>82609.88</v>
      </c>
      <c r="Y2642" t="s">
        <v>11</v>
      </c>
      <c r="Z2642" s="3">
        <v>1</v>
      </c>
      <c r="AA2642" s="3">
        <v>0</v>
      </c>
      <c r="AB2642" s="3">
        <v>0</v>
      </c>
      <c r="AC2642" s="3">
        <v>1</v>
      </c>
      <c r="AD2642" s="4">
        <v>0</v>
      </c>
      <c r="AE2642" s="3">
        <v>1</v>
      </c>
      <c r="AF2642" s="4">
        <v>82609.88</v>
      </c>
      <c r="AG2642" s="3">
        <v>1</v>
      </c>
      <c r="AH2642" s="4">
        <v>0</v>
      </c>
      <c r="AI2642" s="4">
        <v>0</v>
      </c>
      <c r="AJ2642" s="4">
        <v>0</v>
      </c>
      <c r="AK2642" s="4">
        <v>0</v>
      </c>
      <c r="AL2642" t="s">
        <v>3902</v>
      </c>
      <c r="AM2642" t="s">
        <v>13</v>
      </c>
    </row>
    <row r="2643" spans="1:39" x14ac:dyDescent="0.25">
      <c r="A2643" t="s">
        <v>2189</v>
      </c>
      <c r="B2643" t="s">
        <v>2160</v>
      </c>
      <c r="C2643" t="s">
        <v>3</v>
      </c>
      <c r="D2643" t="s">
        <v>2197</v>
      </c>
      <c r="E2643" t="str">
        <f>_xlfn.XLOOKUP(D2643,Planilha2!A:A,Planilha2!B:B)</f>
        <v>CC Segurança</v>
      </c>
      <c r="F2643" s="2">
        <v>45396</v>
      </c>
      <c r="G2643" t="s">
        <v>2531</v>
      </c>
      <c r="H2643" s="10" t="s">
        <v>5777</v>
      </c>
      <c r="I2643" t="s">
        <v>2532</v>
      </c>
      <c r="J2643" t="s">
        <v>2533</v>
      </c>
      <c r="K2643" t="s">
        <v>8</v>
      </c>
      <c r="L2643" t="str">
        <f t="shared" si="82"/>
        <v>Serviço</v>
      </c>
      <c r="M2643" t="s">
        <v>0</v>
      </c>
      <c r="N2643" t="s">
        <v>0</v>
      </c>
      <c r="O2643" t="s">
        <v>2165</v>
      </c>
      <c r="P2643">
        <v>1118</v>
      </c>
      <c r="Q2643" t="str">
        <f>_xlfn.XLOOKUP(P2643,Planilha1!$A$2:$A$3,Planilha1!$B$2:$B$3)</f>
        <v>Riocentro</v>
      </c>
      <c r="R2643" t="s">
        <v>0</v>
      </c>
      <c r="S2643" s="3">
        <v>1</v>
      </c>
      <c r="T2643" t="s">
        <v>10</v>
      </c>
      <c r="U2643" s="3">
        <v>1</v>
      </c>
      <c r="V2643" t="s">
        <v>10</v>
      </c>
      <c r="W2643" s="4">
        <v>82609.88</v>
      </c>
      <c r="X2643" s="17">
        <f t="shared" si="83"/>
        <v>82609.88</v>
      </c>
      <c r="Y2643" t="s">
        <v>11</v>
      </c>
      <c r="Z2643" s="3">
        <v>1</v>
      </c>
      <c r="AA2643" s="3">
        <v>0</v>
      </c>
      <c r="AB2643" s="3">
        <v>0</v>
      </c>
      <c r="AC2643" s="3">
        <v>1</v>
      </c>
      <c r="AD2643" s="4">
        <v>0</v>
      </c>
      <c r="AE2643" s="3">
        <v>1</v>
      </c>
      <c r="AF2643" s="4">
        <v>82609.88</v>
      </c>
      <c r="AG2643" s="3">
        <v>1</v>
      </c>
      <c r="AH2643" s="4">
        <v>0</v>
      </c>
      <c r="AI2643" s="4">
        <v>0</v>
      </c>
      <c r="AJ2643" s="4">
        <v>0</v>
      </c>
      <c r="AK2643" s="4">
        <v>0</v>
      </c>
      <c r="AL2643" t="s">
        <v>3902</v>
      </c>
      <c r="AM2643" t="s">
        <v>13</v>
      </c>
    </row>
    <row r="2644" spans="1:39" x14ac:dyDescent="0.25">
      <c r="A2644" t="s">
        <v>2193</v>
      </c>
      <c r="B2644" t="s">
        <v>2160</v>
      </c>
      <c r="C2644" t="s">
        <v>3</v>
      </c>
      <c r="D2644" t="s">
        <v>2197</v>
      </c>
      <c r="E2644" t="str">
        <f>_xlfn.XLOOKUP(D2644,Planilha2!A:A,Planilha2!B:B)</f>
        <v>CC Segurança</v>
      </c>
      <c r="F2644" s="2">
        <v>45396</v>
      </c>
      <c r="G2644" t="s">
        <v>2531</v>
      </c>
      <c r="H2644" s="10" t="s">
        <v>5777</v>
      </c>
      <c r="I2644" t="s">
        <v>2532</v>
      </c>
      <c r="J2644" t="s">
        <v>2533</v>
      </c>
      <c r="K2644" t="s">
        <v>8</v>
      </c>
      <c r="L2644" t="str">
        <f t="shared" si="82"/>
        <v>Serviço</v>
      </c>
      <c r="M2644" t="s">
        <v>0</v>
      </c>
      <c r="N2644" t="s">
        <v>0</v>
      </c>
      <c r="O2644" t="s">
        <v>2165</v>
      </c>
      <c r="P2644">
        <v>1118</v>
      </c>
      <c r="Q2644" t="str">
        <f>_xlfn.XLOOKUP(P2644,Planilha1!$A$2:$A$3,Planilha1!$B$2:$B$3)</f>
        <v>Riocentro</v>
      </c>
      <c r="R2644" t="s">
        <v>0</v>
      </c>
      <c r="S2644" s="3">
        <v>1</v>
      </c>
      <c r="T2644" t="s">
        <v>10</v>
      </c>
      <c r="U2644" s="3">
        <v>1</v>
      </c>
      <c r="V2644" t="s">
        <v>10</v>
      </c>
      <c r="W2644" s="4">
        <v>82609.88</v>
      </c>
      <c r="X2644" s="17">
        <f t="shared" si="83"/>
        <v>82609.88</v>
      </c>
      <c r="Y2644" t="s">
        <v>11</v>
      </c>
      <c r="Z2644" s="3">
        <v>1</v>
      </c>
      <c r="AA2644" s="3">
        <v>0</v>
      </c>
      <c r="AB2644" s="3">
        <v>0</v>
      </c>
      <c r="AC2644" s="3">
        <v>1</v>
      </c>
      <c r="AD2644" s="4">
        <v>0</v>
      </c>
      <c r="AE2644" s="3">
        <v>1</v>
      </c>
      <c r="AF2644" s="4">
        <v>82609.88</v>
      </c>
      <c r="AG2644" s="3">
        <v>1</v>
      </c>
      <c r="AH2644" s="4">
        <v>0</v>
      </c>
      <c r="AI2644" s="4">
        <v>0</v>
      </c>
      <c r="AJ2644" s="4">
        <v>0</v>
      </c>
      <c r="AK2644" s="4">
        <v>0</v>
      </c>
      <c r="AL2644" t="s">
        <v>3902</v>
      </c>
      <c r="AM2644" t="s">
        <v>13</v>
      </c>
    </row>
    <row r="2645" spans="1:39" x14ac:dyDescent="0.25">
      <c r="A2645" t="s">
        <v>2194</v>
      </c>
      <c r="B2645" t="s">
        <v>2160</v>
      </c>
      <c r="C2645" t="s">
        <v>3</v>
      </c>
      <c r="D2645" t="s">
        <v>2197</v>
      </c>
      <c r="E2645" t="str">
        <f>_xlfn.XLOOKUP(D2645,Planilha2!A:A,Planilha2!B:B)</f>
        <v>CC Segurança</v>
      </c>
      <c r="F2645" s="2">
        <v>45396</v>
      </c>
      <c r="G2645" t="s">
        <v>2531</v>
      </c>
      <c r="H2645" s="10" t="s">
        <v>5777</v>
      </c>
      <c r="I2645" t="s">
        <v>2532</v>
      </c>
      <c r="J2645" t="s">
        <v>2533</v>
      </c>
      <c r="K2645" t="s">
        <v>8</v>
      </c>
      <c r="L2645" t="str">
        <f t="shared" si="82"/>
        <v>Serviço</v>
      </c>
      <c r="M2645" t="s">
        <v>0</v>
      </c>
      <c r="N2645" t="s">
        <v>0</v>
      </c>
      <c r="O2645" t="s">
        <v>2165</v>
      </c>
      <c r="P2645">
        <v>1118</v>
      </c>
      <c r="Q2645" t="str">
        <f>_xlfn.XLOOKUP(P2645,Planilha1!$A$2:$A$3,Planilha1!$B$2:$B$3)</f>
        <v>Riocentro</v>
      </c>
      <c r="R2645" t="s">
        <v>0</v>
      </c>
      <c r="S2645" s="3">
        <v>1</v>
      </c>
      <c r="T2645" t="s">
        <v>10</v>
      </c>
      <c r="U2645" s="3">
        <v>1</v>
      </c>
      <c r="V2645" t="s">
        <v>10</v>
      </c>
      <c r="W2645" s="4">
        <v>82609.88</v>
      </c>
      <c r="X2645" s="17">
        <f t="shared" si="83"/>
        <v>82609.88</v>
      </c>
      <c r="Y2645" t="s">
        <v>11</v>
      </c>
      <c r="Z2645" s="3">
        <v>1</v>
      </c>
      <c r="AA2645" s="3">
        <v>0</v>
      </c>
      <c r="AB2645" s="3">
        <v>0</v>
      </c>
      <c r="AC2645" s="3">
        <v>1</v>
      </c>
      <c r="AD2645" s="4">
        <v>0</v>
      </c>
      <c r="AE2645" s="3">
        <v>1</v>
      </c>
      <c r="AF2645" s="4">
        <v>82609.88</v>
      </c>
      <c r="AG2645" s="3">
        <v>1</v>
      </c>
      <c r="AH2645" s="4">
        <v>0</v>
      </c>
      <c r="AI2645" s="4">
        <v>0</v>
      </c>
      <c r="AJ2645" s="4">
        <v>0</v>
      </c>
      <c r="AK2645" s="4">
        <v>0</v>
      </c>
      <c r="AL2645" t="s">
        <v>3902</v>
      </c>
      <c r="AM2645" t="s">
        <v>13</v>
      </c>
    </row>
    <row r="2646" spans="1:39" x14ac:dyDescent="0.25">
      <c r="A2646" t="s">
        <v>2195</v>
      </c>
      <c r="B2646" t="s">
        <v>2160</v>
      </c>
      <c r="C2646" t="s">
        <v>3</v>
      </c>
      <c r="D2646" t="s">
        <v>2197</v>
      </c>
      <c r="E2646" t="str">
        <f>_xlfn.XLOOKUP(D2646,Planilha2!A:A,Planilha2!B:B)</f>
        <v>CC Segurança</v>
      </c>
      <c r="F2646" s="2">
        <v>45396</v>
      </c>
      <c r="G2646" t="s">
        <v>2531</v>
      </c>
      <c r="H2646" s="10" t="s">
        <v>5777</v>
      </c>
      <c r="I2646" t="s">
        <v>2532</v>
      </c>
      <c r="J2646" t="s">
        <v>2533</v>
      </c>
      <c r="K2646" t="s">
        <v>8</v>
      </c>
      <c r="L2646" t="str">
        <f t="shared" si="82"/>
        <v>Serviço</v>
      </c>
      <c r="M2646" t="s">
        <v>0</v>
      </c>
      <c r="N2646" t="s">
        <v>0</v>
      </c>
      <c r="O2646" t="s">
        <v>2165</v>
      </c>
      <c r="P2646">
        <v>1118</v>
      </c>
      <c r="Q2646" t="str">
        <f>_xlfn.XLOOKUP(P2646,Planilha1!$A$2:$A$3,Planilha1!$B$2:$B$3)</f>
        <v>Riocentro</v>
      </c>
      <c r="R2646" t="s">
        <v>0</v>
      </c>
      <c r="S2646" s="3">
        <v>1</v>
      </c>
      <c r="T2646" t="s">
        <v>10</v>
      </c>
      <c r="U2646" s="3">
        <v>1</v>
      </c>
      <c r="V2646" t="s">
        <v>10</v>
      </c>
      <c r="W2646" s="4">
        <v>82609.88</v>
      </c>
      <c r="X2646" s="17">
        <f t="shared" si="83"/>
        <v>82609.88</v>
      </c>
      <c r="Y2646" t="s">
        <v>11</v>
      </c>
      <c r="Z2646" s="3">
        <v>1</v>
      </c>
      <c r="AA2646" s="3">
        <v>0</v>
      </c>
      <c r="AB2646" s="3">
        <v>0</v>
      </c>
      <c r="AC2646" s="3">
        <v>1</v>
      </c>
      <c r="AD2646" s="4">
        <v>0</v>
      </c>
      <c r="AE2646" s="3">
        <v>1</v>
      </c>
      <c r="AF2646" s="4">
        <v>82609.88</v>
      </c>
      <c r="AG2646" s="3">
        <v>1</v>
      </c>
      <c r="AH2646" s="4">
        <v>0</v>
      </c>
      <c r="AI2646" s="4">
        <v>0</v>
      </c>
      <c r="AJ2646" s="4">
        <v>0</v>
      </c>
      <c r="AK2646" s="4">
        <v>0</v>
      </c>
      <c r="AL2646" t="s">
        <v>3902</v>
      </c>
      <c r="AM2646" t="s">
        <v>13</v>
      </c>
    </row>
    <row r="2647" spans="1:39" x14ac:dyDescent="0.25">
      <c r="A2647" t="s">
        <v>2159</v>
      </c>
      <c r="B2647" t="s">
        <v>2160</v>
      </c>
      <c r="C2647" t="s">
        <v>3</v>
      </c>
      <c r="D2647" t="s">
        <v>2530</v>
      </c>
      <c r="E2647" t="str">
        <f>_xlfn.XLOOKUP(D2647,Planilha2!A:A,Planilha2!B:B)</f>
        <v>Arena Segurança</v>
      </c>
      <c r="F2647" s="2">
        <v>45396</v>
      </c>
      <c r="G2647" t="s">
        <v>2531</v>
      </c>
      <c r="H2647" s="10" t="s">
        <v>5777</v>
      </c>
      <c r="I2647" t="s">
        <v>2532</v>
      </c>
      <c r="J2647" t="s">
        <v>2533</v>
      </c>
      <c r="K2647" t="s">
        <v>8</v>
      </c>
      <c r="L2647" t="str">
        <f t="shared" si="82"/>
        <v>Serviço</v>
      </c>
      <c r="M2647" t="s">
        <v>0</v>
      </c>
      <c r="N2647" t="s">
        <v>0</v>
      </c>
      <c r="O2647" t="s">
        <v>2165</v>
      </c>
      <c r="P2647">
        <v>2118</v>
      </c>
      <c r="Q2647" t="str">
        <f>_xlfn.XLOOKUP(P2647,Planilha1!$A$2:$A$3,Planilha1!$B$2:$B$3)</f>
        <v>Arena</v>
      </c>
      <c r="R2647" t="s">
        <v>0</v>
      </c>
      <c r="S2647" s="3">
        <v>1</v>
      </c>
      <c r="T2647" t="s">
        <v>10</v>
      </c>
      <c r="U2647" s="3">
        <v>1</v>
      </c>
      <c r="V2647" t="s">
        <v>10</v>
      </c>
      <c r="W2647" s="4">
        <v>23936.560000000001</v>
      </c>
      <c r="X2647" s="17">
        <f t="shared" si="83"/>
        <v>23936.560000000001</v>
      </c>
      <c r="Y2647" t="s">
        <v>11</v>
      </c>
      <c r="Z2647" s="3">
        <v>1</v>
      </c>
      <c r="AA2647" s="3">
        <v>0</v>
      </c>
      <c r="AB2647" s="3">
        <v>0</v>
      </c>
      <c r="AC2647" s="3">
        <v>0</v>
      </c>
      <c r="AD2647" s="4">
        <v>0</v>
      </c>
      <c r="AE2647" s="3">
        <v>0</v>
      </c>
      <c r="AF2647" s="4">
        <v>0</v>
      </c>
      <c r="AG2647" s="3">
        <v>1</v>
      </c>
      <c r="AH2647" s="4">
        <v>0</v>
      </c>
      <c r="AI2647" s="4">
        <v>0</v>
      </c>
      <c r="AJ2647" s="4">
        <v>0</v>
      </c>
      <c r="AK2647" s="4">
        <v>0</v>
      </c>
      <c r="AL2647" t="s">
        <v>3903</v>
      </c>
      <c r="AM2647" t="s">
        <v>13</v>
      </c>
    </row>
    <row r="2648" spans="1:39" x14ac:dyDescent="0.25">
      <c r="A2648" t="s">
        <v>2178</v>
      </c>
      <c r="B2648" t="s">
        <v>2160</v>
      </c>
      <c r="C2648" t="s">
        <v>3</v>
      </c>
      <c r="D2648" t="s">
        <v>2530</v>
      </c>
      <c r="E2648" t="str">
        <f>_xlfn.XLOOKUP(D2648,Planilha2!A:A,Planilha2!B:B)</f>
        <v>Arena Segurança</v>
      </c>
      <c r="F2648" s="2">
        <v>45396</v>
      </c>
      <c r="G2648" t="s">
        <v>2531</v>
      </c>
      <c r="H2648" s="10" t="s">
        <v>5777</v>
      </c>
      <c r="I2648" t="s">
        <v>2532</v>
      </c>
      <c r="J2648" t="s">
        <v>2533</v>
      </c>
      <c r="K2648" t="s">
        <v>8</v>
      </c>
      <c r="L2648" t="str">
        <f t="shared" si="82"/>
        <v>Serviço</v>
      </c>
      <c r="M2648" t="s">
        <v>0</v>
      </c>
      <c r="N2648" t="s">
        <v>0</v>
      </c>
      <c r="O2648" t="s">
        <v>2165</v>
      </c>
      <c r="P2648">
        <v>2118</v>
      </c>
      <c r="Q2648" t="str">
        <f>_xlfn.XLOOKUP(P2648,Planilha1!$A$2:$A$3,Planilha1!$B$2:$B$3)</f>
        <v>Arena</v>
      </c>
      <c r="R2648" t="s">
        <v>0</v>
      </c>
      <c r="S2648" s="3">
        <v>1</v>
      </c>
      <c r="T2648" t="s">
        <v>10</v>
      </c>
      <c r="U2648" s="3">
        <v>1</v>
      </c>
      <c r="V2648" t="s">
        <v>10</v>
      </c>
      <c r="W2648" s="4">
        <v>23936.560000000001</v>
      </c>
      <c r="X2648" s="17">
        <f t="shared" si="83"/>
        <v>23936.560000000001</v>
      </c>
      <c r="Y2648" t="s">
        <v>11</v>
      </c>
      <c r="Z2648" s="3">
        <v>1</v>
      </c>
      <c r="AA2648" s="3">
        <v>0</v>
      </c>
      <c r="AB2648" s="3">
        <v>0</v>
      </c>
      <c r="AC2648" s="3">
        <v>0</v>
      </c>
      <c r="AD2648" s="4">
        <v>0</v>
      </c>
      <c r="AE2648" s="3">
        <v>0</v>
      </c>
      <c r="AF2648" s="4">
        <v>0</v>
      </c>
      <c r="AG2648" s="3">
        <v>1</v>
      </c>
      <c r="AH2648" s="4">
        <v>0</v>
      </c>
      <c r="AI2648" s="4">
        <v>0</v>
      </c>
      <c r="AJ2648" s="4">
        <v>0</v>
      </c>
      <c r="AK2648" s="4">
        <v>0</v>
      </c>
      <c r="AL2648" t="s">
        <v>3903</v>
      </c>
      <c r="AM2648" t="s">
        <v>13</v>
      </c>
    </row>
    <row r="2649" spans="1:39" x14ac:dyDescent="0.25">
      <c r="A2649" t="s">
        <v>2159</v>
      </c>
      <c r="B2649" t="s">
        <v>2160</v>
      </c>
      <c r="C2649" t="s">
        <v>3</v>
      </c>
      <c r="D2649" t="s">
        <v>2530</v>
      </c>
      <c r="E2649" t="str">
        <f>_xlfn.XLOOKUP(D2649,Planilha2!A:A,Planilha2!B:B)</f>
        <v>Arena Segurança</v>
      </c>
      <c r="F2649" s="2">
        <v>45396</v>
      </c>
      <c r="G2649" t="s">
        <v>2536</v>
      </c>
      <c r="H2649" s="10" t="s">
        <v>5778</v>
      </c>
      <c r="I2649" t="s">
        <v>2532</v>
      </c>
      <c r="J2649" t="s">
        <v>2533</v>
      </c>
      <c r="K2649" t="s">
        <v>8</v>
      </c>
      <c r="L2649" t="str">
        <f t="shared" si="82"/>
        <v>Serviço</v>
      </c>
      <c r="M2649" t="s">
        <v>0</v>
      </c>
      <c r="N2649" t="s">
        <v>0</v>
      </c>
      <c r="O2649" t="s">
        <v>2165</v>
      </c>
      <c r="P2649">
        <v>2118</v>
      </c>
      <c r="Q2649" t="str">
        <f>_xlfn.XLOOKUP(P2649,Planilha1!$A$2:$A$3,Planilha1!$B$2:$B$3)</f>
        <v>Arena</v>
      </c>
      <c r="R2649" t="s">
        <v>0</v>
      </c>
      <c r="S2649" s="3">
        <v>1</v>
      </c>
      <c r="T2649" t="s">
        <v>10</v>
      </c>
      <c r="U2649" s="3">
        <v>1</v>
      </c>
      <c r="V2649" t="s">
        <v>10</v>
      </c>
      <c r="W2649" s="4">
        <v>19722.509999999998</v>
      </c>
      <c r="X2649" s="17">
        <f t="shared" si="83"/>
        <v>19722.509999999998</v>
      </c>
      <c r="Y2649" t="s">
        <v>11</v>
      </c>
      <c r="Z2649" s="3">
        <v>1</v>
      </c>
      <c r="AA2649" s="3">
        <v>0</v>
      </c>
      <c r="AB2649" s="3">
        <v>0</v>
      </c>
      <c r="AC2649" s="3">
        <v>0</v>
      </c>
      <c r="AD2649" s="4">
        <v>0</v>
      </c>
      <c r="AE2649" s="3">
        <v>0</v>
      </c>
      <c r="AF2649" s="4">
        <v>0</v>
      </c>
      <c r="AG2649" s="3">
        <v>1</v>
      </c>
      <c r="AH2649" s="4">
        <v>0</v>
      </c>
      <c r="AI2649" s="4">
        <v>0</v>
      </c>
      <c r="AJ2649" s="4">
        <v>0</v>
      </c>
      <c r="AK2649" s="4">
        <v>0</v>
      </c>
      <c r="AL2649" t="s">
        <v>3904</v>
      </c>
      <c r="AM2649" t="s">
        <v>13</v>
      </c>
    </row>
    <row r="2650" spans="1:39" x14ac:dyDescent="0.25">
      <c r="A2650" t="s">
        <v>2178</v>
      </c>
      <c r="B2650" t="s">
        <v>2160</v>
      </c>
      <c r="C2650" t="s">
        <v>3</v>
      </c>
      <c r="D2650" t="s">
        <v>2530</v>
      </c>
      <c r="E2650" t="str">
        <f>_xlfn.XLOOKUP(D2650,Planilha2!A:A,Planilha2!B:B)</f>
        <v>Arena Segurança</v>
      </c>
      <c r="F2650" s="2">
        <v>45396</v>
      </c>
      <c r="G2650" t="s">
        <v>2536</v>
      </c>
      <c r="H2650" s="10" t="s">
        <v>5778</v>
      </c>
      <c r="I2650" t="s">
        <v>2532</v>
      </c>
      <c r="J2650" t="s">
        <v>2533</v>
      </c>
      <c r="K2650" t="s">
        <v>8</v>
      </c>
      <c r="L2650" t="str">
        <f t="shared" si="82"/>
        <v>Serviço</v>
      </c>
      <c r="M2650" t="s">
        <v>0</v>
      </c>
      <c r="N2650" t="s">
        <v>0</v>
      </c>
      <c r="O2650" t="s">
        <v>2165</v>
      </c>
      <c r="P2650">
        <v>2118</v>
      </c>
      <c r="Q2650" t="str">
        <f>_xlfn.XLOOKUP(P2650,Planilha1!$A$2:$A$3,Planilha1!$B$2:$B$3)</f>
        <v>Arena</v>
      </c>
      <c r="R2650" t="s">
        <v>0</v>
      </c>
      <c r="S2650" s="3">
        <v>1</v>
      </c>
      <c r="T2650" t="s">
        <v>10</v>
      </c>
      <c r="U2650" s="3">
        <v>1</v>
      </c>
      <c r="V2650" t="s">
        <v>10</v>
      </c>
      <c r="W2650" s="4">
        <v>19722.509999999998</v>
      </c>
      <c r="X2650" s="17">
        <f t="shared" si="83"/>
        <v>19722.509999999998</v>
      </c>
      <c r="Y2650" t="s">
        <v>11</v>
      </c>
      <c r="Z2650" s="3">
        <v>1</v>
      </c>
      <c r="AA2650" s="3">
        <v>0</v>
      </c>
      <c r="AB2650" s="3">
        <v>0</v>
      </c>
      <c r="AC2650" s="3">
        <v>0</v>
      </c>
      <c r="AD2650" s="4">
        <v>0</v>
      </c>
      <c r="AE2650" s="3">
        <v>0</v>
      </c>
      <c r="AF2650" s="4">
        <v>0</v>
      </c>
      <c r="AG2650" s="3">
        <v>1</v>
      </c>
      <c r="AH2650" s="4">
        <v>0</v>
      </c>
      <c r="AI2650" s="4">
        <v>0</v>
      </c>
      <c r="AJ2650" s="4">
        <v>0</v>
      </c>
      <c r="AK2650" s="4">
        <v>0</v>
      </c>
      <c r="AL2650" t="s">
        <v>3904</v>
      </c>
      <c r="AM2650" t="s">
        <v>13</v>
      </c>
    </row>
    <row r="2651" spans="1:39" x14ac:dyDescent="0.25">
      <c r="A2651" t="s">
        <v>2159</v>
      </c>
      <c r="B2651" t="s">
        <v>2160</v>
      </c>
      <c r="C2651" t="s">
        <v>3</v>
      </c>
      <c r="D2651" t="s">
        <v>2519</v>
      </c>
      <c r="E2651" t="str">
        <f>_xlfn.XLOOKUP(D2651,Planilha2!A:A,Planilha2!B:B)</f>
        <v>Arena Juridíco</v>
      </c>
      <c r="F2651" s="2">
        <v>45397</v>
      </c>
      <c r="G2651" t="s">
        <v>2864</v>
      </c>
      <c r="H2651" s="10" t="s">
        <v>5812</v>
      </c>
      <c r="I2651" t="s">
        <v>2253</v>
      </c>
      <c r="J2651" t="s">
        <v>2254</v>
      </c>
      <c r="K2651" t="s">
        <v>2255</v>
      </c>
      <c r="L2651" t="str">
        <f t="shared" si="82"/>
        <v>Serviço</v>
      </c>
      <c r="M2651" t="s">
        <v>0</v>
      </c>
      <c r="N2651" t="s">
        <v>0</v>
      </c>
      <c r="O2651" t="s">
        <v>2165</v>
      </c>
      <c r="P2651">
        <v>2118</v>
      </c>
      <c r="Q2651" t="str">
        <f>_xlfn.XLOOKUP(P2651,Planilha1!$A$2:$A$3,Planilha1!$B$2:$B$3)</f>
        <v>Arena</v>
      </c>
      <c r="R2651" t="s">
        <v>0</v>
      </c>
      <c r="S2651" s="3">
        <v>1</v>
      </c>
      <c r="T2651" t="s">
        <v>10</v>
      </c>
      <c r="U2651" s="3">
        <v>1</v>
      </c>
      <c r="V2651" t="s">
        <v>10</v>
      </c>
      <c r="W2651" s="4">
        <v>1632.8</v>
      </c>
      <c r="X2651" s="17">
        <f t="shared" si="83"/>
        <v>1632.8</v>
      </c>
      <c r="Y2651" t="s">
        <v>11</v>
      </c>
      <c r="Z2651" s="3">
        <v>1</v>
      </c>
      <c r="AA2651" s="3">
        <v>0</v>
      </c>
      <c r="AB2651" s="3">
        <v>0</v>
      </c>
      <c r="AC2651" s="3">
        <v>0</v>
      </c>
      <c r="AD2651" s="4">
        <v>0</v>
      </c>
      <c r="AE2651" s="3">
        <v>0</v>
      </c>
      <c r="AF2651" s="4">
        <v>0</v>
      </c>
      <c r="AG2651" s="3">
        <v>1</v>
      </c>
      <c r="AH2651" s="4">
        <v>0</v>
      </c>
      <c r="AI2651" s="4">
        <v>0</v>
      </c>
      <c r="AJ2651" s="4">
        <v>0</v>
      </c>
      <c r="AK2651" s="4">
        <v>0</v>
      </c>
      <c r="AL2651" t="s">
        <v>3905</v>
      </c>
      <c r="AM2651" t="s">
        <v>13</v>
      </c>
    </row>
    <row r="2652" spans="1:39" x14ac:dyDescent="0.25">
      <c r="A2652" t="s">
        <v>2159</v>
      </c>
      <c r="B2652" t="s">
        <v>2160</v>
      </c>
      <c r="C2652" t="s">
        <v>3</v>
      </c>
      <c r="D2652" t="s">
        <v>2251</v>
      </c>
      <c r="E2652" t="str">
        <f>_xlfn.XLOOKUP(D2652,Planilha2!A:A,Planilha2!B:B)</f>
        <v>CC Juridíco</v>
      </c>
      <c r="F2652" s="2">
        <v>45397</v>
      </c>
      <c r="G2652" t="s">
        <v>2864</v>
      </c>
      <c r="H2652" s="10" t="s">
        <v>5812</v>
      </c>
      <c r="I2652" t="s">
        <v>2253</v>
      </c>
      <c r="J2652" t="s">
        <v>2254</v>
      </c>
      <c r="K2652" t="s">
        <v>2255</v>
      </c>
      <c r="L2652" t="str">
        <f t="shared" si="82"/>
        <v>Serviço</v>
      </c>
      <c r="M2652" t="s">
        <v>0</v>
      </c>
      <c r="N2652" t="s">
        <v>0</v>
      </c>
      <c r="O2652" t="s">
        <v>2165</v>
      </c>
      <c r="P2652">
        <v>1118</v>
      </c>
      <c r="Q2652" t="str">
        <f>_xlfn.XLOOKUP(P2652,Planilha1!$A$2:$A$3,Planilha1!$B$2:$B$3)</f>
        <v>Riocentro</v>
      </c>
      <c r="R2652" t="s">
        <v>0</v>
      </c>
      <c r="S2652" s="3">
        <v>1</v>
      </c>
      <c r="T2652" t="s">
        <v>10</v>
      </c>
      <c r="U2652" s="3">
        <v>1</v>
      </c>
      <c r="V2652" t="s">
        <v>10</v>
      </c>
      <c r="W2652" s="4">
        <v>2449.1999999999998</v>
      </c>
      <c r="X2652" s="17">
        <f t="shared" si="83"/>
        <v>2449.1999999999998</v>
      </c>
      <c r="Y2652" t="s">
        <v>11</v>
      </c>
      <c r="Z2652" s="3">
        <v>1</v>
      </c>
      <c r="AA2652" s="3">
        <v>0</v>
      </c>
      <c r="AB2652" s="3">
        <v>0</v>
      </c>
      <c r="AC2652" s="3">
        <v>0</v>
      </c>
      <c r="AD2652" s="4">
        <v>0</v>
      </c>
      <c r="AE2652" s="3">
        <v>0</v>
      </c>
      <c r="AF2652" s="4">
        <v>0</v>
      </c>
      <c r="AG2652" s="3">
        <v>1</v>
      </c>
      <c r="AH2652" s="4">
        <v>0</v>
      </c>
      <c r="AI2652" s="4">
        <v>0</v>
      </c>
      <c r="AJ2652" s="4">
        <v>0</v>
      </c>
      <c r="AK2652" s="4">
        <v>0</v>
      </c>
      <c r="AL2652" t="s">
        <v>3906</v>
      </c>
      <c r="AM2652" t="s">
        <v>13</v>
      </c>
    </row>
    <row r="2653" spans="1:39" x14ac:dyDescent="0.25">
      <c r="A2653" t="s">
        <v>2159</v>
      </c>
      <c r="B2653" t="s">
        <v>2160</v>
      </c>
      <c r="C2653" t="s">
        <v>3</v>
      </c>
      <c r="D2653" t="s">
        <v>2519</v>
      </c>
      <c r="E2653" t="str">
        <f>_xlfn.XLOOKUP(D2653,Planilha2!A:A,Planilha2!B:B)</f>
        <v>Arena Juridíco</v>
      </c>
      <c r="F2653" s="2">
        <v>45397</v>
      </c>
      <c r="G2653" t="s">
        <v>2864</v>
      </c>
      <c r="H2653" s="10" t="s">
        <v>5812</v>
      </c>
      <c r="I2653" t="s">
        <v>2253</v>
      </c>
      <c r="J2653" t="s">
        <v>2254</v>
      </c>
      <c r="K2653" t="s">
        <v>2255</v>
      </c>
      <c r="L2653" t="str">
        <f t="shared" si="82"/>
        <v>Serviço</v>
      </c>
      <c r="M2653" t="s">
        <v>0</v>
      </c>
      <c r="N2653" t="s">
        <v>0</v>
      </c>
      <c r="O2653" t="s">
        <v>2165</v>
      </c>
      <c r="P2653">
        <v>2118</v>
      </c>
      <c r="Q2653" t="str">
        <f>_xlfn.XLOOKUP(P2653,Planilha1!$A$2:$A$3,Planilha1!$B$2:$B$3)</f>
        <v>Arena</v>
      </c>
      <c r="R2653" t="s">
        <v>0</v>
      </c>
      <c r="S2653" s="3">
        <v>1</v>
      </c>
      <c r="T2653" t="s">
        <v>10</v>
      </c>
      <c r="U2653" s="3">
        <v>1</v>
      </c>
      <c r="V2653" t="s">
        <v>10</v>
      </c>
      <c r="W2653" s="4">
        <v>3076.5</v>
      </c>
      <c r="X2653" s="17">
        <f t="shared" si="83"/>
        <v>3076.5</v>
      </c>
      <c r="Y2653" t="s">
        <v>11</v>
      </c>
      <c r="Z2653" s="3">
        <v>1</v>
      </c>
      <c r="AA2653" s="3">
        <v>0</v>
      </c>
      <c r="AB2653" s="3">
        <v>0</v>
      </c>
      <c r="AC2653" s="3">
        <v>0</v>
      </c>
      <c r="AD2653" s="4">
        <v>0</v>
      </c>
      <c r="AE2653" s="3">
        <v>0</v>
      </c>
      <c r="AF2653" s="4">
        <v>0</v>
      </c>
      <c r="AG2653" s="3">
        <v>1</v>
      </c>
      <c r="AH2653" s="4">
        <v>0</v>
      </c>
      <c r="AI2653" s="4">
        <v>0</v>
      </c>
      <c r="AJ2653" s="4">
        <v>0</v>
      </c>
      <c r="AK2653" s="4">
        <v>0</v>
      </c>
      <c r="AL2653" t="s">
        <v>3907</v>
      </c>
      <c r="AM2653" t="s">
        <v>13</v>
      </c>
    </row>
    <row r="2654" spans="1:39" x14ac:dyDescent="0.25">
      <c r="A2654" t="s">
        <v>2182</v>
      </c>
      <c r="B2654" t="s">
        <v>2160</v>
      </c>
      <c r="C2654" t="s">
        <v>3</v>
      </c>
      <c r="D2654" t="s">
        <v>2161</v>
      </c>
      <c r="E2654" t="str">
        <f>_xlfn.XLOOKUP(D2654,Planilha2!A:A,Planilha2!B:B)</f>
        <v>CC Manutençao</v>
      </c>
      <c r="F2654" s="2">
        <v>45397</v>
      </c>
      <c r="G2654" t="s">
        <v>3908</v>
      </c>
      <c r="H2654" s="10" t="s">
        <v>5883</v>
      </c>
      <c r="I2654" t="s">
        <v>2523</v>
      </c>
      <c r="J2654" t="s">
        <v>2524</v>
      </c>
      <c r="K2654" t="s">
        <v>1146</v>
      </c>
      <c r="L2654" t="str">
        <f t="shared" si="82"/>
        <v>Material</v>
      </c>
      <c r="M2654" t="s">
        <v>23</v>
      </c>
      <c r="N2654" t="s">
        <v>0</v>
      </c>
      <c r="O2654" t="s">
        <v>2165</v>
      </c>
      <c r="P2654">
        <v>1118</v>
      </c>
      <c r="Q2654" t="str">
        <f>_xlfn.XLOOKUP(P2654,Planilha1!$A$2:$A$3,Planilha1!$B$2:$B$3)</f>
        <v>Riocentro</v>
      </c>
      <c r="R2654" t="s">
        <v>2297</v>
      </c>
      <c r="S2654" s="3">
        <v>0</v>
      </c>
      <c r="T2654" t="s">
        <v>210</v>
      </c>
      <c r="U2654" s="3">
        <v>0</v>
      </c>
      <c r="V2654" t="s">
        <v>210</v>
      </c>
      <c r="W2654" s="4">
        <v>0</v>
      </c>
      <c r="X2654" s="17">
        <f t="shared" si="83"/>
        <v>0</v>
      </c>
      <c r="Y2654" t="s">
        <v>11</v>
      </c>
      <c r="Z2654" s="3">
        <v>1</v>
      </c>
      <c r="AA2654" s="3">
        <v>0</v>
      </c>
      <c r="AB2654" s="3">
        <v>0</v>
      </c>
      <c r="AC2654" s="3">
        <v>0</v>
      </c>
      <c r="AD2654" s="4">
        <v>0</v>
      </c>
      <c r="AE2654" s="3">
        <v>0</v>
      </c>
      <c r="AF2654" s="4">
        <v>0</v>
      </c>
      <c r="AG2654" s="3">
        <v>1</v>
      </c>
      <c r="AH2654" s="4">
        <v>0</v>
      </c>
      <c r="AI2654" s="4">
        <v>0</v>
      </c>
      <c r="AJ2654" s="4">
        <v>0</v>
      </c>
      <c r="AK2654" s="4">
        <v>0</v>
      </c>
      <c r="AL2654" t="s">
        <v>3909</v>
      </c>
      <c r="AM2654" t="s">
        <v>13</v>
      </c>
    </row>
    <row r="2655" spans="1:39" x14ac:dyDescent="0.25">
      <c r="A2655" t="s">
        <v>2185</v>
      </c>
      <c r="B2655" t="s">
        <v>2160</v>
      </c>
      <c r="C2655" t="s">
        <v>3</v>
      </c>
      <c r="D2655" t="s">
        <v>2161</v>
      </c>
      <c r="E2655" t="str">
        <f>_xlfn.XLOOKUP(D2655,Planilha2!A:A,Planilha2!B:B)</f>
        <v>CC Manutençao</v>
      </c>
      <c r="F2655" s="2">
        <v>45397</v>
      </c>
      <c r="G2655" t="s">
        <v>3908</v>
      </c>
      <c r="H2655" s="10" t="s">
        <v>5883</v>
      </c>
      <c r="I2655" t="s">
        <v>3910</v>
      </c>
      <c r="J2655" t="s">
        <v>2524</v>
      </c>
      <c r="K2655" t="s">
        <v>1146</v>
      </c>
      <c r="L2655" t="str">
        <f t="shared" si="82"/>
        <v>Material</v>
      </c>
      <c r="M2655" t="s">
        <v>23</v>
      </c>
      <c r="N2655" t="s">
        <v>0</v>
      </c>
      <c r="O2655" t="s">
        <v>2165</v>
      </c>
      <c r="P2655">
        <v>1118</v>
      </c>
      <c r="Q2655" t="str">
        <f>_xlfn.XLOOKUP(P2655,Planilha1!$A$2:$A$3,Planilha1!$B$2:$B$3)</f>
        <v>Riocentro</v>
      </c>
      <c r="R2655" t="s">
        <v>2297</v>
      </c>
      <c r="S2655" s="3">
        <v>0</v>
      </c>
      <c r="T2655" t="s">
        <v>210</v>
      </c>
      <c r="U2655" s="3">
        <v>0</v>
      </c>
      <c r="V2655" t="s">
        <v>210</v>
      </c>
      <c r="W2655" s="4">
        <v>0</v>
      </c>
      <c r="X2655" s="17">
        <f t="shared" si="83"/>
        <v>0</v>
      </c>
      <c r="Y2655" t="s">
        <v>11</v>
      </c>
      <c r="Z2655" s="3">
        <v>1</v>
      </c>
      <c r="AA2655" s="3">
        <v>0</v>
      </c>
      <c r="AB2655" s="3">
        <v>0</v>
      </c>
      <c r="AC2655" s="3">
        <v>0</v>
      </c>
      <c r="AD2655" s="4">
        <v>0</v>
      </c>
      <c r="AE2655" s="3">
        <v>0</v>
      </c>
      <c r="AF2655" s="4">
        <v>0</v>
      </c>
      <c r="AG2655" s="3">
        <v>1</v>
      </c>
      <c r="AH2655" s="4">
        <v>0</v>
      </c>
      <c r="AI2655" s="4">
        <v>0</v>
      </c>
      <c r="AJ2655" s="4">
        <v>0</v>
      </c>
      <c r="AK2655" s="4">
        <v>0</v>
      </c>
      <c r="AL2655" t="s">
        <v>3909</v>
      </c>
      <c r="AM2655" t="s">
        <v>13</v>
      </c>
    </row>
    <row r="2656" spans="1:39" x14ac:dyDescent="0.25">
      <c r="A2656" t="s">
        <v>2188</v>
      </c>
      <c r="B2656" t="s">
        <v>2160</v>
      </c>
      <c r="C2656" t="s">
        <v>3</v>
      </c>
      <c r="D2656" t="s">
        <v>2161</v>
      </c>
      <c r="E2656" t="str">
        <f>_xlfn.XLOOKUP(D2656,Planilha2!A:A,Planilha2!B:B)</f>
        <v>CC Manutençao</v>
      </c>
      <c r="F2656" s="2">
        <v>45397</v>
      </c>
      <c r="G2656" t="s">
        <v>3908</v>
      </c>
      <c r="H2656" s="10" t="s">
        <v>5883</v>
      </c>
      <c r="I2656" t="s">
        <v>3910</v>
      </c>
      <c r="J2656" t="s">
        <v>2524</v>
      </c>
      <c r="K2656" t="s">
        <v>1146</v>
      </c>
      <c r="L2656" t="str">
        <f t="shared" si="82"/>
        <v>Material</v>
      </c>
      <c r="M2656" t="s">
        <v>0</v>
      </c>
      <c r="N2656" t="s">
        <v>0</v>
      </c>
      <c r="O2656" t="s">
        <v>2165</v>
      </c>
      <c r="P2656">
        <v>1118</v>
      </c>
      <c r="Q2656" t="str">
        <f>_xlfn.XLOOKUP(P2656,Planilha1!$A$2:$A$3,Planilha1!$B$2:$B$3)</f>
        <v>Riocentro</v>
      </c>
      <c r="R2656" t="s">
        <v>2297</v>
      </c>
      <c r="S2656" s="3">
        <v>4</v>
      </c>
      <c r="T2656" t="s">
        <v>210</v>
      </c>
      <c r="U2656" s="3">
        <v>4</v>
      </c>
      <c r="V2656" t="s">
        <v>210</v>
      </c>
      <c r="W2656" s="4">
        <v>903.49</v>
      </c>
      <c r="X2656" s="17">
        <f t="shared" si="83"/>
        <v>3613.96</v>
      </c>
      <c r="Y2656" t="s">
        <v>11</v>
      </c>
      <c r="Z2656" s="3">
        <v>1</v>
      </c>
      <c r="AA2656" s="3">
        <v>0</v>
      </c>
      <c r="AB2656" s="3">
        <v>0</v>
      </c>
      <c r="AC2656" s="3">
        <v>4</v>
      </c>
      <c r="AD2656" s="4">
        <v>3613.96</v>
      </c>
      <c r="AE2656" s="3">
        <v>3</v>
      </c>
      <c r="AF2656" s="4">
        <v>2710.47</v>
      </c>
      <c r="AG2656" s="3">
        <v>1</v>
      </c>
      <c r="AH2656" s="4">
        <v>0</v>
      </c>
      <c r="AI2656" s="4">
        <v>0</v>
      </c>
      <c r="AJ2656" s="4">
        <v>0</v>
      </c>
      <c r="AK2656" s="4">
        <v>0</v>
      </c>
      <c r="AL2656" t="s">
        <v>3909</v>
      </c>
      <c r="AM2656" t="s">
        <v>13</v>
      </c>
    </row>
    <row r="2657" spans="1:39" x14ac:dyDescent="0.25">
      <c r="A2657" t="s">
        <v>2159</v>
      </c>
      <c r="B2657" t="s">
        <v>2160</v>
      </c>
      <c r="C2657" t="s">
        <v>3</v>
      </c>
      <c r="D2657" t="s">
        <v>2251</v>
      </c>
      <c r="E2657" t="str">
        <f>_xlfn.XLOOKUP(D2657,Planilha2!A:A,Planilha2!B:B)</f>
        <v>CC Juridíco</v>
      </c>
      <c r="F2657" s="2">
        <v>45397</v>
      </c>
      <c r="G2657" t="s">
        <v>2864</v>
      </c>
      <c r="H2657" s="10" t="s">
        <v>5812</v>
      </c>
      <c r="I2657" t="s">
        <v>2253</v>
      </c>
      <c r="J2657" t="s">
        <v>2254</v>
      </c>
      <c r="K2657" t="s">
        <v>2255</v>
      </c>
      <c r="L2657" t="str">
        <f t="shared" si="82"/>
        <v>Serviço</v>
      </c>
      <c r="M2657" t="s">
        <v>0</v>
      </c>
      <c r="N2657" t="s">
        <v>0</v>
      </c>
      <c r="O2657" t="s">
        <v>2165</v>
      </c>
      <c r="P2657">
        <v>1118</v>
      </c>
      <c r="Q2657" t="str">
        <f>_xlfn.XLOOKUP(P2657,Planilha1!$A$2:$A$3,Planilha1!$B$2:$B$3)</f>
        <v>Riocentro</v>
      </c>
      <c r="R2657" t="s">
        <v>0</v>
      </c>
      <c r="S2657" s="3">
        <v>1</v>
      </c>
      <c r="T2657" t="s">
        <v>10</v>
      </c>
      <c r="U2657" s="3">
        <v>1</v>
      </c>
      <c r="V2657" t="s">
        <v>10</v>
      </c>
      <c r="W2657" s="4">
        <v>3076.5</v>
      </c>
      <c r="X2657" s="17">
        <f t="shared" si="83"/>
        <v>3076.5</v>
      </c>
      <c r="Y2657" t="s">
        <v>11</v>
      </c>
      <c r="Z2657" s="3">
        <v>1</v>
      </c>
      <c r="AA2657" s="3">
        <v>0</v>
      </c>
      <c r="AB2657" s="3">
        <v>0</v>
      </c>
      <c r="AC2657" s="3">
        <v>0</v>
      </c>
      <c r="AD2657" s="4">
        <v>0</v>
      </c>
      <c r="AE2657" s="3">
        <v>0</v>
      </c>
      <c r="AF2657" s="4">
        <v>0</v>
      </c>
      <c r="AG2657" s="3">
        <v>1</v>
      </c>
      <c r="AH2657" s="4">
        <v>0</v>
      </c>
      <c r="AI2657" s="4">
        <v>0</v>
      </c>
      <c r="AJ2657" s="4">
        <v>0</v>
      </c>
      <c r="AK2657" s="4">
        <v>0</v>
      </c>
      <c r="AL2657" t="s">
        <v>3911</v>
      </c>
      <c r="AM2657" t="s">
        <v>13</v>
      </c>
    </row>
    <row r="2658" spans="1:39" x14ac:dyDescent="0.25">
      <c r="A2658" t="s">
        <v>2159</v>
      </c>
      <c r="B2658" t="s">
        <v>2160</v>
      </c>
      <c r="C2658" t="s">
        <v>3</v>
      </c>
      <c r="D2658" t="s">
        <v>2519</v>
      </c>
      <c r="E2658" t="str">
        <f>_xlfn.XLOOKUP(D2658,Planilha2!A:A,Planilha2!B:B)</f>
        <v>Arena Juridíco</v>
      </c>
      <c r="F2658" s="2">
        <v>45397</v>
      </c>
      <c r="G2658" t="s">
        <v>3303</v>
      </c>
      <c r="H2658" s="10" t="s">
        <v>5978</v>
      </c>
      <c r="I2658" t="s">
        <v>3304</v>
      </c>
      <c r="J2658" t="s">
        <v>3305</v>
      </c>
      <c r="K2658" t="s">
        <v>3306</v>
      </c>
      <c r="L2658" t="str">
        <f t="shared" si="82"/>
        <v>Serviço</v>
      </c>
      <c r="M2658" t="s">
        <v>0</v>
      </c>
      <c r="N2658" t="s">
        <v>0</v>
      </c>
      <c r="O2658" t="s">
        <v>2165</v>
      </c>
      <c r="P2658">
        <v>2118</v>
      </c>
      <c r="Q2658" t="str">
        <f>_xlfn.XLOOKUP(P2658,Planilha1!$A$2:$A$3,Planilha1!$B$2:$B$3)</f>
        <v>Arena</v>
      </c>
      <c r="R2658" t="s">
        <v>0</v>
      </c>
      <c r="S2658" s="3">
        <v>1</v>
      </c>
      <c r="T2658" t="s">
        <v>10</v>
      </c>
      <c r="U2658" s="3">
        <v>1</v>
      </c>
      <c r="V2658" t="s">
        <v>10</v>
      </c>
      <c r="W2658" s="4">
        <v>400</v>
      </c>
      <c r="X2658" s="17">
        <f t="shared" si="83"/>
        <v>400</v>
      </c>
      <c r="Y2658" t="s">
        <v>11</v>
      </c>
      <c r="Z2658" s="3">
        <v>1</v>
      </c>
      <c r="AA2658" s="3">
        <v>0</v>
      </c>
      <c r="AB2658" s="3">
        <v>0</v>
      </c>
      <c r="AC2658" s="3">
        <v>0</v>
      </c>
      <c r="AD2658" s="4">
        <v>0</v>
      </c>
      <c r="AE2658" s="3">
        <v>0</v>
      </c>
      <c r="AF2658" s="4">
        <v>0</v>
      </c>
      <c r="AG2658" s="3">
        <v>1</v>
      </c>
      <c r="AH2658" s="4">
        <v>0</v>
      </c>
      <c r="AI2658" s="4">
        <v>0</v>
      </c>
      <c r="AJ2658" s="4">
        <v>0</v>
      </c>
      <c r="AK2658" s="4">
        <v>0</v>
      </c>
      <c r="AL2658" t="s">
        <v>3912</v>
      </c>
      <c r="AM2658" t="s">
        <v>13</v>
      </c>
    </row>
    <row r="2659" spans="1:39" x14ac:dyDescent="0.25">
      <c r="A2659" t="s">
        <v>2159</v>
      </c>
      <c r="B2659" t="s">
        <v>2160</v>
      </c>
      <c r="C2659" t="s">
        <v>3</v>
      </c>
      <c r="D2659" t="s">
        <v>2258</v>
      </c>
      <c r="E2659" t="str">
        <f>_xlfn.XLOOKUP(D2659,Planilha2!A:A,Planilha2!B:B)</f>
        <v>Arena RH</v>
      </c>
      <c r="F2659" s="2">
        <v>45397</v>
      </c>
      <c r="G2659" t="s">
        <v>3398</v>
      </c>
      <c r="H2659" s="10" t="s">
        <v>5848</v>
      </c>
      <c r="I2659" t="s">
        <v>3913</v>
      </c>
      <c r="J2659" t="s">
        <v>3914</v>
      </c>
      <c r="K2659" t="s">
        <v>1209</v>
      </c>
      <c r="L2659" t="str">
        <f t="shared" si="82"/>
        <v>Serviço</v>
      </c>
      <c r="M2659" t="s">
        <v>0</v>
      </c>
      <c r="N2659" t="s">
        <v>0</v>
      </c>
      <c r="O2659" t="s">
        <v>2165</v>
      </c>
      <c r="P2659">
        <v>2118</v>
      </c>
      <c r="Q2659" t="str">
        <f>_xlfn.XLOOKUP(P2659,Planilha1!$A$2:$A$3,Planilha1!$B$2:$B$3)</f>
        <v>Arena</v>
      </c>
      <c r="R2659" t="s">
        <v>0</v>
      </c>
      <c r="S2659" s="3">
        <v>3600</v>
      </c>
      <c r="T2659" t="s">
        <v>210</v>
      </c>
      <c r="U2659" s="3">
        <v>3600</v>
      </c>
      <c r="V2659" t="s">
        <v>210</v>
      </c>
      <c r="W2659" s="4">
        <v>1</v>
      </c>
      <c r="X2659" s="17">
        <f t="shared" si="83"/>
        <v>3600</v>
      </c>
      <c r="Y2659" t="s">
        <v>11</v>
      </c>
      <c r="Z2659" s="3">
        <v>1</v>
      </c>
      <c r="AA2659" s="3">
        <v>0</v>
      </c>
      <c r="AB2659" s="3">
        <v>0</v>
      </c>
      <c r="AC2659" s="5">
        <v>3570.68</v>
      </c>
      <c r="AD2659" s="4">
        <v>0</v>
      </c>
      <c r="AE2659" s="5">
        <v>3570.68</v>
      </c>
      <c r="AF2659" s="4">
        <v>3570.68</v>
      </c>
      <c r="AG2659" s="3">
        <v>1</v>
      </c>
      <c r="AH2659" s="4">
        <v>0</v>
      </c>
      <c r="AI2659" s="4">
        <v>0</v>
      </c>
      <c r="AJ2659" s="4">
        <v>0</v>
      </c>
      <c r="AK2659" s="4">
        <v>0</v>
      </c>
      <c r="AL2659" t="s">
        <v>3915</v>
      </c>
      <c r="AM2659" t="s">
        <v>13</v>
      </c>
    </row>
    <row r="2660" spans="1:39" x14ac:dyDescent="0.25">
      <c r="A2660" t="s">
        <v>2159</v>
      </c>
      <c r="B2660" t="s">
        <v>2160</v>
      </c>
      <c r="C2660" t="s">
        <v>3</v>
      </c>
      <c r="D2660" t="s">
        <v>2161</v>
      </c>
      <c r="E2660" t="str">
        <f>_xlfn.XLOOKUP(D2660,Planilha2!A:A,Planilha2!B:B)</f>
        <v>CC Manutençao</v>
      </c>
      <c r="F2660" s="2">
        <v>45397</v>
      </c>
      <c r="G2660" t="s">
        <v>2373</v>
      </c>
      <c r="H2660" s="10" t="s">
        <v>5757</v>
      </c>
      <c r="I2660" t="s">
        <v>2374</v>
      </c>
      <c r="J2660" t="s">
        <v>2375</v>
      </c>
      <c r="K2660" t="s">
        <v>8</v>
      </c>
      <c r="L2660" t="str">
        <f t="shared" si="82"/>
        <v>Serviço</v>
      </c>
      <c r="M2660" t="s">
        <v>0</v>
      </c>
      <c r="N2660" t="s">
        <v>0</v>
      </c>
      <c r="O2660" t="s">
        <v>2165</v>
      </c>
      <c r="P2660">
        <v>1118</v>
      </c>
      <c r="Q2660" t="str">
        <f>_xlfn.XLOOKUP(P2660,Planilha1!$A$2:$A$3,Planilha1!$B$2:$B$3)</f>
        <v>Riocentro</v>
      </c>
      <c r="R2660" t="s">
        <v>0</v>
      </c>
      <c r="S2660" s="3">
        <v>2</v>
      </c>
      <c r="T2660" t="s">
        <v>10</v>
      </c>
      <c r="U2660" s="3">
        <v>2</v>
      </c>
      <c r="V2660" t="s">
        <v>10</v>
      </c>
      <c r="W2660" s="4">
        <v>1100</v>
      </c>
      <c r="X2660" s="17">
        <f t="shared" si="83"/>
        <v>2200</v>
      </c>
      <c r="Y2660" t="s">
        <v>11</v>
      </c>
      <c r="Z2660" s="3">
        <v>1</v>
      </c>
      <c r="AA2660" s="3">
        <v>0</v>
      </c>
      <c r="AB2660" s="3">
        <v>0</v>
      </c>
      <c r="AC2660" s="3">
        <v>0</v>
      </c>
      <c r="AD2660" s="4">
        <v>0</v>
      </c>
      <c r="AE2660" s="3">
        <v>0</v>
      </c>
      <c r="AF2660" s="4">
        <v>0</v>
      </c>
      <c r="AG2660" s="3">
        <v>1</v>
      </c>
      <c r="AH2660" s="4">
        <v>0</v>
      </c>
      <c r="AI2660" s="4">
        <v>0</v>
      </c>
      <c r="AJ2660" s="4">
        <v>0</v>
      </c>
      <c r="AK2660" s="4">
        <v>0</v>
      </c>
      <c r="AL2660" t="s">
        <v>3916</v>
      </c>
      <c r="AM2660" t="s">
        <v>13</v>
      </c>
    </row>
    <row r="2661" spans="1:39" x14ac:dyDescent="0.25">
      <c r="A2661" t="s">
        <v>2159</v>
      </c>
      <c r="B2661" t="s">
        <v>2160</v>
      </c>
      <c r="C2661" t="s">
        <v>3</v>
      </c>
      <c r="D2661" t="s">
        <v>2161</v>
      </c>
      <c r="E2661" t="str">
        <f>_xlfn.XLOOKUP(D2661,Planilha2!A:A,Planilha2!B:B)</f>
        <v>CC Manutençao</v>
      </c>
      <c r="F2661" s="2">
        <v>45398</v>
      </c>
      <c r="G2661" t="s">
        <v>2551</v>
      </c>
      <c r="H2661" s="10" t="s">
        <v>5781</v>
      </c>
      <c r="I2661" t="s">
        <v>2555</v>
      </c>
      <c r="J2661" t="s">
        <v>2556</v>
      </c>
      <c r="K2661" t="s">
        <v>1146</v>
      </c>
      <c r="L2661" t="str">
        <f t="shared" si="82"/>
        <v>Material</v>
      </c>
      <c r="M2661" t="s">
        <v>0</v>
      </c>
      <c r="N2661" t="s">
        <v>0</v>
      </c>
      <c r="O2661" t="s">
        <v>2165</v>
      </c>
      <c r="P2661">
        <v>1118</v>
      </c>
      <c r="Q2661" t="str">
        <f>_xlfn.XLOOKUP(P2661,Planilha1!$A$2:$A$3,Planilha1!$B$2:$B$3)</f>
        <v>Riocentro</v>
      </c>
      <c r="R2661" t="s">
        <v>0</v>
      </c>
      <c r="S2661" s="3">
        <v>30</v>
      </c>
      <c r="T2661" t="s">
        <v>210</v>
      </c>
      <c r="U2661" s="3">
        <v>30</v>
      </c>
      <c r="V2661" t="s">
        <v>210</v>
      </c>
      <c r="W2661" s="4">
        <v>3.76</v>
      </c>
      <c r="X2661" s="17">
        <f t="shared" si="83"/>
        <v>112.8</v>
      </c>
      <c r="Y2661" t="s">
        <v>11</v>
      </c>
      <c r="Z2661" s="3">
        <v>1</v>
      </c>
      <c r="AA2661" s="3">
        <v>0</v>
      </c>
      <c r="AB2661" s="3">
        <v>0</v>
      </c>
      <c r="AC2661" s="3">
        <v>0</v>
      </c>
      <c r="AD2661" s="4">
        <v>0</v>
      </c>
      <c r="AE2661" s="3">
        <v>0</v>
      </c>
      <c r="AF2661" s="4">
        <v>0</v>
      </c>
      <c r="AG2661" s="3">
        <v>1</v>
      </c>
      <c r="AH2661" s="4">
        <v>0</v>
      </c>
      <c r="AI2661" s="4">
        <v>0</v>
      </c>
      <c r="AJ2661" s="4">
        <v>0</v>
      </c>
      <c r="AK2661" s="4">
        <v>0</v>
      </c>
      <c r="AL2661" t="s">
        <v>3917</v>
      </c>
      <c r="AM2661" t="s">
        <v>13</v>
      </c>
    </row>
    <row r="2662" spans="1:39" x14ac:dyDescent="0.25">
      <c r="A2662" t="s">
        <v>2178</v>
      </c>
      <c r="B2662" t="s">
        <v>2160</v>
      </c>
      <c r="C2662" t="s">
        <v>3</v>
      </c>
      <c r="D2662" t="s">
        <v>2161</v>
      </c>
      <c r="E2662" t="str">
        <f>_xlfn.XLOOKUP(D2662,Planilha2!A:A,Planilha2!B:B)</f>
        <v>CC Manutençao</v>
      </c>
      <c r="F2662" s="2">
        <v>45398</v>
      </c>
      <c r="G2662" t="s">
        <v>2551</v>
      </c>
      <c r="H2662" s="10" t="s">
        <v>5781</v>
      </c>
      <c r="I2662" t="s">
        <v>2559</v>
      </c>
      <c r="J2662" t="s">
        <v>2560</v>
      </c>
      <c r="K2662" t="s">
        <v>1146</v>
      </c>
      <c r="L2662" t="str">
        <f t="shared" si="82"/>
        <v>Material</v>
      </c>
      <c r="M2662" t="s">
        <v>0</v>
      </c>
      <c r="N2662" t="s">
        <v>0</v>
      </c>
      <c r="O2662" t="s">
        <v>2165</v>
      </c>
      <c r="P2662">
        <v>1118</v>
      </c>
      <c r="Q2662" t="str">
        <f>_xlfn.XLOOKUP(P2662,Planilha1!$A$2:$A$3,Planilha1!$B$2:$B$3)</f>
        <v>Riocentro</v>
      </c>
      <c r="R2662" t="s">
        <v>0</v>
      </c>
      <c r="S2662" s="3">
        <v>30</v>
      </c>
      <c r="T2662" t="s">
        <v>2505</v>
      </c>
      <c r="U2662" s="3">
        <v>30</v>
      </c>
      <c r="V2662" t="s">
        <v>2505</v>
      </c>
      <c r="W2662" s="4">
        <v>4.04</v>
      </c>
      <c r="X2662" s="17">
        <f t="shared" si="83"/>
        <v>121.2</v>
      </c>
      <c r="Y2662" t="s">
        <v>11</v>
      </c>
      <c r="Z2662" s="3">
        <v>1</v>
      </c>
      <c r="AA2662" s="3">
        <v>0</v>
      </c>
      <c r="AB2662" s="3">
        <v>0</v>
      </c>
      <c r="AC2662" s="3">
        <v>0</v>
      </c>
      <c r="AD2662" s="4">
        <v>0</v>
      </c>
      <c r="AE2662" s="3">
        <v>0</v>
      </c>
      <c r="AF2662" s="4">
        <v>0</v>
      </c>
      <c r="AG2662" s="3">
        <v>1</v>
      </c>
      <c r="AH2662" s="4">
        <v>0</v>
      </c>
      <c r="AI2662" s="4">
        <v>0</v>
      </c>
      <c r="AJ2662" s="4">
        <v>0</v>
      </c>
      <c r="AK2662" s="4">
        <v>0</v>
      </c>
      <c r="AL2662" t="s">
        <v>3917</v>
      </c>
      <c r="AM2662" t="s">
        <v>13</v>
      </c>
    </row>
    <row r="2663" spans="1:39" x14ac:dyDescent="0.25">
      <c r="A2663" t="s">
        <v>2182</v>
      </c>
      <c r="B2663" t="s">
        <v>2160</v>
      </c>
      <c r="C2663" t="s">
        <v>3</v>
      </c>
      <c r="D2663" t="s">
        <v>2161</v>
      </c>
      <c r="E2663" t="str">
        <f>_xlfn.XLOOKUP(D2663,Planilha2!A:A,Planilha2!B:B)</f>
        <v>CC Manutençao</v>
      </c>
      <c r="F2663" s="2">
        <v>45398</v>
      </c>
      <c r="G2663" t="s">
        <v>2551</v>
      </c>
      <c r="H2663" s="10" t="s">
        <v>5781</v>
      </c>
      <c r="I2663" t="s">
        <v>2552</v>
      </c>
      <c r="J2663" t="s">
        <v>2553</v>
      </c>
      <c r="K2663" t="s">
        <v>2541</v>
      </c>
      <c r="L2663" t="str">
        <f t="shared" si="82"/>
        <v>Material</v>
      </c>
      <c r="M2663" t="s">
        <v>0</v>
      </c>
      <c r="N2663" t="s">
        <v>0</v>
      </c>
      <c r="O2663" t="s">
        <v>2165</v>
      </c>
      <c r="P2663">
        <v>1118</v>
      </c>
      <c r="Q2663" t="str">
        <f>_xlfn.XLOOKUP(P2663,Planilha1!$A$2:$A$3,Planilha1!$B$2:$B$3)</f>
        <v>Riocentro</v>
      </c>
      <c r="R2663" t="s">
        <v>0</v>
      </c>
      <c r="S2663" s="3">
        <v>30</v>
      </c>
      <c r="T2663" t="s">
        <v>210</v>
      </c>
      <c r="U2663" s="3">
        <v>30</v>
      </c>
      <c r="V2663" t="s">
        <v>210</v>
      </c>
      <c r="W2663" s="4">
        <v>3.78</v>
      </c>
      <c r="X2663" s="17">
        <f t="shared" si="83"/>
        <v>113.39999999999999</v>
      </c>
      <c r="Y2663" t="s">
        <v>11</v>
      </c>
      <c r="Z2663" s="3">
        <v>1</v>
      </c>
      <c r="AA2663" s="3">
        <v>0</v>
      </c>
      <c r="AB2663" s="3">
        <v>0</v>
      </c>
      <c r="AC2663" s="3">
        <v>0</v>
      </c>
      <c r="AD2663" s="4">
        <v>0</v>
      </c>
      <c r="AE2663" s="3">
        <v>0</v>
      </c>
      <c r="AF2663" s="4">
        <v>0</v>
      </c>
      <c r="AG2663" s="3">
        <v>1</v>
      </c>
      <c r="AH2663" s="4">
        <v>0</v>
      </c>
      <c r="AI2663" s="4">
        <v>0</v>
      </c>
      <c r="AJ2663" s="4">
        <v>0</v>
      </c>
      <c r="AK2663" s="4">
        <v>0</v>
      </c>
      <c r="AL2663" t="s">
        <v>3917</v>
      </c>
      <c r="AM2663" t="s">
        <v>13</v>
      </c>
    </row>
    <row r="2664" spans="1:39" x14ac:dyDescent="0.25">
      <c r="A2664" t="s">
        <v>2185</v>
      </c>
      <c r="B2664" t="s">
        <v>2160</v>
      </c>
      <c r="C2664" t="s">
        <v>3</v>
      </c>
      <c r="D2664" t="s">
        <v>2161</v>
      </c>
      <c r="E2664" t="str">
        <f>_xlfn.XLOOKUP(D2664,Planilha2!A:A,Planilha2!B:B)</f>
        <v>CC Manutençao</v>
      </c>
      <c r="F2664" s="2">
        <v>45398</v>
      </c>
      <c r="G2664" t="s">
        <v>2551</v>
      </c>
      <c r="H2664" s="10" t="s">
        <v>5781</v>
      </c>
      <c r="I2664" t="s">
        <v>2557</v>
      </c>
      <c r="J2664" t="s">
        <v>2558</v>
      </c>
      <c r="K2664" t="s">
        <v>2541</v>
      </c>
      <c r="L2664" t="str">
        <f t="shared" si="82"/>
        <v>Material</v>
      </c>
      <c r="M2664" t="s">
        <v>0</v>
      </c>
      <c r="N2664" t="s">
        <v>0</v>
      </c>
      <c r="O2664" t="s">
        <v>2165</v>
      </c>
      <c r="P2664">
        <v>1118</v>
      </c>
      <c r="Q2664" t="str">
        <f>_xlfn.XLOOKUP(P2664,Planilha1!$A$2:$A$3,Planilha1!$B$2:$B$3)</f>
        <v>Riocentro</v>
      </c>
      <c r="R2664" t="s">
        <v>0</v>
      </c>
      <c r="S2664" s="3">
        <v>30</v>
      </c>
      <c r="T2664" t="s">
        <v>210</v>
      </c>
      <c r="U2664" s="3">
        <v>30</v>
      </c>
      <c r="V2664" t="s">
        <v>210</v>
      </c>
      <c r="W2664" s="4">
        <v>4.45</v>
      </c>
      <c r="X2664" s="17">
        <f t="shared" si="83"/>
        <v>133.5</v>
      </c>
      <c r="Y2664" t="s">
        <v>11</v>
      </c>
      <c r="Z2664" s="3">
        <v>1</v>
      </c>
      <c r="AA2664" s="3">
        <v>0</v>
      </c>
      <c r="AB2664" s="3">
        <v>0</v>
      </c>
      <c r="AC2664" s="3">
        <v>0</v>
      </c>
      <c r="AD2664" s="4">
        <v>0</v>
      </c>
      <c r="AE2664" s="3">
        <v>0</v>
      </c>
      <c r="AF2664" s="4">
        <v>0</v>
      </c>
      <c r="AG2664" s="3">
        <v>1</v>
      </c>
      <c r="AH2664" s="4">
        <v>0</v>
      </c>
      <c r="AI2664" s="4">
        <v>0</v>
      </c>
      <c r="AJ2664" s="4">
        <v>0</v>
      </c>
      <c r="AK2664" s="4">
        <v>0</v>
      </c>
      <c r="AL2664" t="s">
        <v>3917</v>
      </c>
      <c r="AM2664" t="s">
        <v>13</v>
      </c>
    </row>
    <row r="2665" spans="1:39" x14ac:dyDescent="0.25">
      <c r="A2665" t="s">
        <v>2188</v>
      </c>
      <c r="B2665" t="s">
        <v>2160</v>
      </c>
      <c r="C2665" t="s">
        <v>3</v>
      </c>
      <c r="D2665" t="s">
        <v>2161</v>
      </c>
      <c r="E2665" t="str">
        <f>_xlfn.XLOOKUP(D2665,Planilha2!A:A,Planilha2!B:B)</f>
        <v>CC Manutençao</v>
      </c>
      <c r="F2665" s="2">
        <v>45398</v>
      </c>
      <c r="G2665" t="s">
        <v>2551</v>
      </c>
      <c r="H2665" s="10" t="s">
        <v>5781</v>
      </c>
      <c r="I2665" t="s">
        <v>3918</v>
      </c>
      <c r="J2665" t="s">
        <v>3919</v>
      </c>
      <c r="K2665" t="s">
        <v>1146</v>
      </c>
      <c r="L2665" t="str">
        <f t="shared" si="82"/>
        <v>Material</v>
      </c>
      <c r="M2665" t="s">
        <v>0</v>
      </c>
      <c r="N2665" t="s">
        <v>0</v>
      </c>
      <c r="O2665" t="s">
        <v>2165</v>
      </c>
      <c r="P2665">
        <v>1118</v>
      </c>
      <c r="Q2665" t="str">
        <f>_xlfn.XLOOKUP(P2665,Planilha1!$A$2:$A$3,Planilha1!$B$2:$B$3)</f>
        <v>Riocentro</v>
      </c>
      <c r="R2665" t="s">
        <v>0</v>
      </c>
      <c r="S2665" s="3">
        <v>20</v>
      </c>
      <c r="T2665" t="s">
        <v>210</v>
      </c>
      <c r="U2665" s="3">
        <v>20</v>
      </c>
      <c r="V2665" t="s">
        <v>210</v>
      </c>
      <c r="W2665" s="4">
        <v>2.8</v>
      </c>
      <c r="X2665" s="17">
        <f t="shared" si="83"/>
        <v>56</v>
      </c>
      <c r="Y2665" t="s">
        <v>11</v>
      </c>
      <c r="Z2665" s="3">
        <v>1</v>
      </c>
      <c r="AA2665" s="3">
        <v>0</v>
      </c>
      <c r="AB2665" s="3">
        <v>0</v>
      </c>
      <c r="AC2665" s="3">
        <v>0</v>
      </c>
      <c r="AD2665" s="4">
        <v>0</v>
      </c>
      <c r="AE2665" s="3">
        <v>0</v>
      </c>
      <c r="AF2665" s="4">
        <v>0</v>
      </c>
      <c r="AG2665" s="3">
        <v>1</v>
      </c>
      <c r="AH2665" s="4">
        <v>0</v>
      </c>
      <c r="AI2665" s="4">
        <v>0</v>
      </c>
      <c r="AJ2665" s="4">
        <v>0</v>
      </c>
      <c r="AK2665" s="4">
        <v>0</v>
      </c>
      <c r="AL2665" t="s">
        <v>3917</v>
      </c>
      <c r="AM2665" t="s">
        <v>13</v>
      </c>
    </row>
    <row r="2666" spans="1:39" x14ac:dyDescent="0.25">
      <c r="A2666" t="s">
        <v>2189</v>
      </c>
      <c r="B2666" t="s">
        <v>2160</v>
      </c>
      <c r="C2666" t="s">
        <v>3</v>
      </c>
      <c r="D2666" t="s">
        <v>2161</v>
      </c>
      <c r="E2666" t="str">
        <f>_xlfn.XLOOKUP(D2666,Planilha2!A:A,Planilha2!B:B)</f>
        <v>CC Manutençao</v>
      </c>
      <c r="F2666" s="2">
        <v>45398</v>
      </c>
      <c r="G2666" t="s">
        <v>2551</v>
      </c>
      <c r="H2666" s="10" t="s">
        <v>5781</v>
      </c>
      <c r="I2666" t="s">
        <v>3920</v>
      </c>
      <c r="J2666" t="s">
        <v>3921</v>
      </c>
      <c r="K2666" t="s">
        <v>1146</v>
      </c>
      <c r="L2666" t="str">
        <f t="shared" si="82"/>
        <v>Material</v>
      </c>
      <c r="M2666" t="s">
        <v>0</v>
      </c>
      <c r="N2666" t="s">
        <v>0</v>
      </c>
      <c r="O2666" t="s">
        <v>2165</v>
      </c>
      <c r="P2666">
        <v>1118</v>
      </c>
      <c r="Q2666" t="str">
        <f>_xlfn.XLOOKUP(P2666,Planilha1!$A$2:$A$3,Planilha1!$B$2:$B$3)</f>
        <v>Riocentro</v>
      </c>
      <c r="R2666" t="s">
        <v>0</v>
      </c>
      <c r="S2666" s="3">
        <v>20</v>
      </c>
      <c r="T2666" t="s">
        <v>210</v>
      </c>
      <c r="U2666" s="3">
        <v>20</v>
      </c>
      <c r="V2666" t="s">
        <v>210</v>
      </c>
      <c r="W2666" s="4">
        <v>1.79</v>
      </c>
      <c r="X2666" s="17">
        <f t="shared" si="83"/>
        <v>35.799999999999997</v>
      </c>
      <c r="Y2666" t="s">
        <v>11</v>
      </c>
      <c r="Z2666" s="3">
        <v>1</v>
      </c>
      <c r="AA2666" s="3">
        <v>0</v>
      </c>
      <c r="AB2666" s="3">
        <v>0</v>
      </c>
      <c r="AC2666" s="3">
        <v>0</v>
      </c>
      <c r="AD2666" s="4">
        <v>0</v>
      </c>
      <c r="AE2666" s="3">
        <v>0</v>
      </c>
      <c r="AF2666" s="4">
        <v>0</v>
      </c>
      <c r="AG2666" s="3">
        <v>1</v>
      </c>
      <c r="AH2666" s="4">
        <v>0</v>
      </c>
      <c r="AI2666" s="4">
        <v>0</v>
      </c>
      <c r="AJ2666" s="4">
        <v>0</v>
      </c>
      <c r="AK2666" s="4">
        <v>0</v>
      </c>
      <c r="AL2666" t="s">
        <v>3917</v>
      </c>
      <c r="AM2666" t="s">
        <v>13</v>
      </c>
    </row>
    <row r="2667" spans="1:39" x14ac:dyDescent="0.25">
      <c r="A2667" t="s">
        <v>2159</v>
      </c>
      <c r="B2667" t="s">
        <v>2160</v>
      </c>
      <c r="C2667" t="s">
        <v>3</v>
      </c>
      <c r="D2667" t="s">
        <v>2161</v>
      </c>
      <c r="E2667" t="str">
        <f>_xlfn.XLOOKUP(D2667,Planilha2!A:A,Planilha2!B:B)</f>
        <v>CC Manutençao</v>
      </c>
      <c r="F2667" s="2">
        <v>45398</v>
      </c>
      <c r="G2667" t="s">
        <v>3922</v>
      </c>
      <c r="H2667" s="10" t="s">
        <v>5884</v>
      </c>
      <c r="I2667" t="s">
        <v>3923</v>
      </c>
      <c r="J2667" t="s">
        <v>3924</v>
      </c>
      <c r="K2667" t="s">
        <v>1146</v>
      </c>
      <c r="L2667" t="str">
        <f t="shared" si="82"/>
        <v>Material</v>
      </c>
      <c r="M2667" t="s">
        <v>0</v>
      </c>
      <c r="N2667" t="s">
        <v>0</v>
      </c>
      <c r="O2667" t="s">
        <v>2165</v>
      </c>
      <c r="P2667">
        <v>1118</v>
      </c>
      <c r="Q2667" t="str">
        <f>_xlfn.XLOOKUP(P2667,Planilha1!$A$2:$A$3,Planilha1!$B$2:$B$3)</f>
        <v>Riocentro</v>
      </c>
      <c r="R2667" t="s">
        <v>0</v>
      </c>
      <c r="S2667" s="3">
        <v>10</v>
      </c>
      <c r="T2667" t="s">
        <v>210</v>
      </c>
      <c r="U2667" s="3">
        <v>10</v>
      </c>
      <c r="V2667" t="s">
        <v>210</v>
      </c>
      <c r="W2667" s="4">
        <v>16.399999999999999</v>
      </c>
      <c r="X2667" s="17">
        <f t="shared" si="83"/>
        <v>164</v>
      </c>
      <c r="Y2667" t="s">
        <v>11</v>
      </c>
      <c r="Z2667" s="3">
        <v>1</v>
      </c>
      <c r="AA2667" s="3">
        <v>0</v>
      </c>
      <c r="AB2667" s="3">
        <v>0</v>
      </c>
      <c r="AC2667" s="3">
        <v>10</v>
      </c>
      <c r="AD2667" s="4">
        <v>0</v>
      </c>
      <c r="AE2667" s="3">
        <v>10</v>
      </c>
      <c r="AF2667" s="4">
        <v>164</v>
      </c>
      <c r="AG2667" s="3">
        <v>1</v>
      </c>
      <c r="AH2667" s="4">
        <v>0</v>
      </c>
      <c r="AI2667" s="4">
        <v>0</v>
      </c>
      <c r="AJ2667" s="4">
        <v>0</v>
      </c>
      <c r="AK2667" s="4">
        <v>0</v>
      </c>
      <c r="AL2667" t="s">
        <v>3925</v>
      </c>
      <c r="AM2667" t="s">
        <v>13</v>
      </c>
    </row>
    <row r="2668" spans="1:39" x14ac:dyDescent="0.25">
      <c r="A2668" t="s">
        <v>2178</v>
      </c>
      <c r="B2668" t="s">
        <v>2160</v>
      </c>
      <c r="C2668" t="s">
        <v>3</v>
      </c>
      <c r="D2668" t="s">
        <v>2161</v>
      </c>
      <c r="E2668" t="str">
        <f>_xlfn.XLOOKUP(D2668,Planilha2!A:A,Planilha2!B:B)</f>
        <v>CC Manutençao</v>
      </c>
      <c r="F2668" s="2">
        <v>45398</v>
      </c>
      <c r="G2668" t="s">
        <v>3922</v>
      </c>
      <c r="H2668" s="10" t="s">
        <v>5884</v>
      </c>
      <c r="I2668" t="s">
        <v>3926</v>
      </c>
      <c r="J2668" t="s">
        <v>3927</v>
      </c>
      <c r="K2668" t="s">
        <v>2473</v>
      </c>
      <c r="L2668" t="str">
        <f t="shared" si="82"/>
        <v>Material</v>
      </c>
      <c r="M2668" t="s">
        <v>0</v>
      </c>
      <c r="N2668" t="s">
        <v>0</v>
      </c>
      <c r="O2668" t="s">
        <v>2165</v>
      </c>
      <c r="P2668">
        <v>1118</v>
      </c>
      <c r="Q2668" t="str">
        <f>_xlfn.XLOOKUP(P2668,Planilha1!$A$2:$A$3,Planilha1!$B$2:$B$3)</f>
        <v>Riocentro</v>
      </c>
      <c r="R2668" t="s">
        <v>0</v>
      </c>
      <c r="S2668" s="3">
        <v>10</v>
      </c>
      <c r="T2668" t="s">
        <v>210</v>
      </c>
      <c r="U2668" s="3">
        <v>10</v>
      </c>
      <c r="V2668" t="s">
        <v>210</v>
      </c>
      <c r="W2668" s="4">
        <v>7.54</v>
      </c>
      <c r="X2668" s="17">
        <f t="shared" si="83"/>
        <v>75.400000000000006</v>
      </c>
      <c r="Y2668" t="s">
        <v>11</v>
      </c>
      <c r="Z2668" s="3">
        <v>1</v>
      </c>
      <c r="AA2668" s="3">
        <v>0</v>
      </c>
      <c r="AB2668" s="3">
        <v>0</v>
      </c>
      <c r="AC2668" s="3">
        <v>10</v>
      </c>
      <c r="AD2668" s="4">
        <v>0</v>
      </c>
      <c r="AE2668" s="3">
        <v>10</v>
      </c>
      <c r="AF2668" s="4">
        <v>75.400000000000006</v>
      </c>
      <c r="AG2668" s="3">
        <v>1</v>
      </c>
      <c r="AH2668" s="4">
        <v>0</v>
      </c>
      <c r="AI2668" s="4">
        <v>0</v>
      </c>
      <c r="AJ2668" s="4">
        <v>0</v>
      </c>
      <c r="AK2668" s="4">
        <v>0</v>
      </c>
      <c r="AL2668" t="s">
        <v>3925</v>
      </c>
      <c r="AM2668" t="s">
        <v>13</v>
      </c>
    </row>
    <row r="2669" spans="1:39" x14ac:dyDescent="0.25">
      <c r="A2669" t="s">
        <v>2182</v>
      </c>
      <c r="B2669" t="s">
        <v>2160</v>
      </c>
      <c r="C2669" t="s">
        <v>3</v>
      </c>
      <c r="D2669" t="s">
        <v>2161</v>
      </c>
      <c r="E2669" t="str">
        <f>_xlfn.XLOOKUP(D2669,Planilha2!A:A,Planilha2!B:B)</f>
        <v>CC Manutençao</v>
      </c>
      <c r="F2669" s="2">
        <v>45398</v>
      </c>
      <c r="G2669" t="s">
        <v>3922</v>
      </c>
      <c r="H2669" s="10" t="s">
        <v>5884</v>
      </c>
      <c r="I2669" t="s">
        <v>3928</v>
      </c>
      <c r="J2669" t="s">
        <v>3929</v>
      </c>
      <c r="K2669" t="s">
        <v>2473</v>
      </c>
      <c r="L2669" t="str">
        <f t="shared" si="82"/>
        <v>Material</v>
      </c>
      <c r="M2669" t="s">
        <v>0</v>
      </c>
      <c r="N2669" t="s">
        <v>0</v>
      </c>
      <c r="O2669" t="s">
        <v>2165</v>
      </c>
      <c r="P2669">
        <v>1118</v>
      </c>
      <c r="Q2669" t="str">
        <f>_xlfn.XLOOKUP(P2669,Planilha1!$A$2:$A$3,Planilha1!$B$2:$B$3)</f>
        <v>Riocentro</v>
      </c>
      <c r="R2669" t="s">
        <v>0</v>
      </c>
      <c r="S2669" s="3">
        <v>10</v>
      </c>
      <c r="T2669" t="s">
        <v>210</v>
      </c>
      <c r="U2669" s="3">
        <v>10</v>
      </c>
      <c r="V2669" t="s">
        <v>210</v>
      </c>
      <c r="W2669" s="4">
        <v>4.6900000000000004</v>
      </c>
      <c r="X2669" s="17">
        <f t="shared" si="83"/>
        <v>46.900000000000006</v>
      </c>
      <c r="Y2669" t="s">
        <v>11</v>
      </c>
      <c r="Z2669" s="3">
        <v>1</v>
      </c>
      <c r="AA2669" s="3">
        <v>0</v>
      </c>
      <c r="AB2669" s="3">
        <v>0</v>
      </c>
      <c r="AC2669" s="3">
        <v>10</v>
      </c>
      <c r="AD2669" s="4">
        <v>0</v>
      </c>
      <c r="AE2669" s="3">
        <v>10</v>
      </c>
      <c r="AF2669" s="4">
        <v>46.9</v>
      </c>
      <c r="AG2669" s="3">
        <v>1</v>
      </c>
      <c r="AH2669" s="4">
        <v>0</v>
      </c>
      <c r="AI2669" s="4">
        <v>0</v>
      </c>
      <c r="AJ2669" s="4">
        <v>0</v>
      </c>
      <c r="AK2669" s="4">
        <v>0</v>
      </c>
      <c r="AL2669" t="s">
        <v>3925</v>
      </c>
      <c r="AM2669" t="s">
        <v>13</v>
      </c>
    </row>
    <row r="2670" spans="1:39" x14ac:dyDescent="0.25">
      <c r="A2670" t="s">
        <v>2185</v>
      </c>
      <c r="B2670" t="s">
        <v>2160</v>
      </c>
      <c r="C2670" t="s">
        <v>3</v>
      </c>
      <c r="D2670" t="s">
        <v>2161</v>
      </c>
      <c r="E2670" t="str">
        <f>_xlfn.XLOOKUP(D2670,Planilha2!A:A,Planilha2!B:B)</f>
        <v>CC Manutençao</v>
      </c>
      <c r="F2670" s="2">
        <v>45398</v>
      </c>
      <c r="G2670" t="s">
        <v>3922</v>
      </c>
      <c r="H2670" s="10" t="s">
        <v>5884</v>
      </c>
      <c r="I2670" t="s">
        <v>3930</v>
      </c>
      <c r="J2670" t="s">
        <v>3931</v>
      </c>
      <c r="K2670" t="s">
        <v>2473</v>
      </c>
      <c r="L2670" t="str">
        <f t="shared" si="82"/>
        <v>Material</v>
      </c>
      <c r="M2670" t="s">
        <v>0</v>
      </c>
      <c r="N2670" t="s">
        <v>0</v>
      </c>
      <c r="O2670" t="s">
        <v>2165</v>
      </c>
      <c r="P2670">
        <v>1118</v>
      </c>
      <c r="Q2670" t="str">
        <f>_xlfn.XLOOKUP(P2670,Planilha1!$A$2:$A$3,Planilha1!$B$2:$B$3)</f>
        <v>Riocentro</v>
      </c>
      <c r="R2670" t="s">
        <v>0</v>
      </c>
      <c r="S2670" s="3">
        <v>10</v>
      </c>
      <c r="T2670" t="s">
        <v>210</v>
      </c>
      <c r="U2670" s="3">
        <v>10</v>
      </c>
      <c r="V2670" t="s">
        <v>210</v>
      </c>
      <c r="W2670" s="4">
        <v>1.84</v>
      </c>
      <c r="X2670" s="17">
        <f t="shared" si="83"/>
        <v>18.400000000000002</v>
      </c>
      <c r="Y2670" t="s">
        <v>11</v>
      </c>
      <c r="Z2670" s="3">
        <v>1</v>
      </c>
      <c r="AA2670" s="3">
        <v>0</v>
      </c>
      <c r="AB2670" s="3">
        <v>0</v>
      </c>
      <c r="AC2670" s="3">
        <v>10</v>
      </c>
      <c r="AD2670" s="4">
        <v>0</v>
      </c>
      <c r="AE2670" s="3">
        <v>10</v>
      </c>
      <c r="AF2670" s="4">
        <v>18.399999999999999</v>
      </c>
      <c r="AG2670" s="3">
        <v>1</v>
      </c>
      <c r="AH2670" s="4">
        <v>0</v>
      </c>
      <c r="AI2670" s="4">
        <v>0</v>
      </c>
      <c r="AJ2670" s="4">
        <v>0</v>
      </c>
      <c r="AK2670" s="4">
        <v>0</v>
      </c>
      <c r="AL2670" t="s">
        <v>3925</v>
      </c>
      <c r="AM2670" t="s">
        <v>13</v>
      </c>
    </row>
    <row r="2671" spans="1:39" x14ac:dyDescent="0.25">
      <c r="A2671" t="s">
        <v>2159</v>
      </c>
      <c r="B2671" t="s">
        <v>2160</v>
      </c>
      <c r="C2671" t="s">
        <v>3</v>
      </c>
      <c r="D2671" t="s">
        <v>2266</v>
      </c>
      <c r="E2671" t="str">
        <f>_xlfn.XLOOKUP(D2671,Planilha2!A:A,Planilha2!B:B)</f>
        <v>Arena Manut</v>
      </c>
      <c r="F2671" s="2">
        <v>45398</v>
      </c>
      <c r="G2671" t="s">
        <v>2309</v>
      </c>
      <c r="H2671" s="10" t="s">
        <v>5748</v>
      </c>
      <c r="I2671" t="s">
        <v>3932</v>
      </c>
      <c r="J2671" t="s">
        <v>3933</v>
      </c>
      <c r="K2671" t="s">
        <v>1146</v>
      </c>
      <c r="L2671" t="str">
        <f t="shared" si="82"/>
        <v>Material</v>
      </c>
      <c r="M2671" t="s">
        <v>0</v>
      </c>
      <c r="N2671" t="s">
        <v>0</v>
      </c>
      <c r="O2671" t="s">
        <v>2165</v>
      </c>
      <c r="P2671">
        <v>2118</v>
      </c>
      <c r="Q2671" t="str">
        <f>_xlfn.XLOOKUP(P2671,Planilha1!$A$2:$A$3,Planilha1!$B$2:$B$3)</f>
        <v>Arena</v>
      </c>
      <c r="R2671" t="s">
        <v>0</v>
      </c>
      <c r="S2671" s="3">
        <v>7</v>
      </c>
      <c r="T2671" t="s">
        <v>210</v>
      </c>
      <c r="U2671" s="3">
        <v>7</v>
      </c>
      <c r="V2671" t="s">
        <v>210</v>
      </c>
      <c r="W2671" s="4">
        <v>71.3</v>
      </c>
      <c r="X2671" s="17">
        <f t="shared" si="83"/>
        <v>499.09999999999997</v>
      </c>
      <c r="Y2671" t="s">
        <v>11</v>
      </c>
      <c r="Z2671" s="3">
        <v>1</v>
      </c>
      <c r="AA2671" s="3">
        <v>0</v>
      </c>
      <c r="AB2671" s="3">
        <v>0</v>
      </c>
      <c r="AC2671" s="3">
        <v>0</v>
      </c>
      <c r="AD2671" s="4">
        <v>0</v>
      </c>
      <c r="AE2671" s="3">
        <v>0</v>
      </c>
      <c r="AF2671" s="4">
        <v>0</v>
      </c>
      <c r="AG2671" s="3">
        <v>1</v>
      </c>
      <c r="AH2671" s="4">
        <v>0</v>
      </c>
      <c r="AI2671" s="4">
        <v>0</v>
      </c>
      <c r="AJ2671" s="4">
        <v>0</v>
      </c>
      <c r="AK2671" s="4">
        <v>0</v>
      </c>
      <c r="AL2671" t="s">
        <v>3934</v>
      </c>
      <c r="AM2671" t="s">
        <v>13</v>
      </c>
    </row>
    <row r="2672" spans="1:39" x14ac:dyDescent="0.25">
      <c r="A2672" t="s">
        <v>2159</v>
      </c>
      <c r="B2672" t="s">
        <v>2160</v>
      </c>
      <c r="C2672" t="s">
        <v>3</v>
      </c>
      <c r="D2672" t="s">
        <v>2161</v>
      </c>
      <c r="E2672" t="str">
        <f>_xlfn.XLOOKUP(D2672,Planilha2!A:A,Planilha2!B:B)</f>
        <v>CC Manutençao</v>
      </c>
      <c r="F2672" s="2">
        <v>45398</v>
      </c>
      <c r="G2672" t="s">
        <v>2309</v>
      </c>
      <c r="H2672" s="10" t="s">
        <v>5748</v>
      </c>
      <c r="I2672" t="s">
        <v>3935</v>
      </c>
      <c r="J2672" t="s">
        <v>3936</v>
      </c>
      <c r="K2672" t="s">
        <v>1146</v>
      </c>
      <c r="L2672" t="str">
        <f t="shared" si="82"/>
        <v>Material</v>
      </c>
      <c r="M2672" t="s">
        <v>0</v>
      </c>
      <c r="N2672" t="s">
        <v>0</v>
      </c>
      <c r="O2672" t="s">
        <v>2165</v>
      </c>
      <c r="P2672">
        <v>1118</v>
      </c>
      <c r="Q2672" t="str">
        <f>_xlfn.XLOOKUP(P2672,Planilha1!$A$2:$A$3,Planilha1!$B$2:$B$3)</f>
        <v>Riocentro</v>
      </c>
      <c r="R2672" t="s">
        <v>0</v>
      </c>
      <c r="S2672" s="3">
        <v>20</v>
      </c>
      <c r="T2672" t="s">
        <v>210</v>
      </c>
      <c r="U2672" s="3">
        <v>20</v>
      </c>
      <c r="V2672" t="s">
        <v>210</v>
      </c>
      <c r="W2672" s="4">
        <v>16.5</v>
      </c>
      <c r="X2672" s="17">
        <f t="shared" si="83"/>
        <v>330</v>
      </c>
      <c r="Y2672" t="s">
        <v>11</v>
      </c>
      <c r="Z2672" s="3">
        <v>1</v>
      </c>
      <c r="AA2672" s="3">
        <v>0</v>
      </c>
      <c r="AB2672" s="3">
        <v>0</v>
      </c>
      <c r="AC2672" s="3">
        <v>0</v>
      </c>
      <c r="AD2672" s="4">
        <v>0</v>
      </c>
      <c r="AE2672" s="3">
        <v>0</v>
      </c>
      <c r="AF2672" s="4">
        <v>0</v>
      </c>
      <c r="AG2672" s="3">
        <v>1</v>
      </c>
      <c r="AH2672" s="4">
        <v>0</v>
      </c>
      <c r="AI2672" s="4">
        <v>0</v>
      </c>
      <c r="AJ2672" s="4">
        <v>0</v>
      </c>
      <c r="AK2672" s="4">
        <v>0</v>
      </c>
      <c r="AL2672" t="s">
        <v>3937</v>
      </c>
      <c r="AM2672" t="s">
        <v>13</v>
      </c>
    </row>
    <row r="2673" spans="1:39" x14ac:dyDescent="0.25">
      <c r="A2673" t="s">
        <v>2178</v>
      </c>
      <c r="B2673" t="s">
        <v>2160</v>
      </c>
      <c r="C2673" t="s">
        <v>3</v>
      </c>
      <c r="D2673" t="s">
        <v>2161</v>
      </c>
      <c r="E2673" t="str">
        <f>_xlfn.XLOOKUP(D2673,Planilha2!A:A,Planilha2!B:B)</f>
        <v>CC Manutençao</v>
      </c>
      <c r="F2673" s="2">
        <v>45398</v>
      </c>
      <c r="G2673" t="s">
        <v>2309</v>
      </c>
      <c r="H2673" s="10" t="s">
        <v>5748</v>
      </c>
      <c r="I2673" t="s">
        <v>3060</v>
      </c>
      <c r="J2673" t="s">
        <v>3061</v>
      </c>
      <c r="K2673" t="s">
        <v>1146</v>
      </c>
      <c r="L2673" t="str">
        <f t="shared" si="82"/>
        <v>Material</v>
      </c>
      <c r="M2673" t="s">
        <v>0</v>
      </c>
      <c r="N2673" t="s">
        <v>0</v>
      </c>
      <c r="O2673" t="s">
        <v>2165</v>
      </c>
      <c r="P2673">
        <v>1118</v>
      </c>
      <c r="Q2673" t="str">
        <f>_xlfn.XLOOKUP(P2673,Planilha1!$A$2:$A$3,Planilha1!$B$2:$B$3)</f>
        <v>Riocentro</v>
      </c>
      <c r="R2673" t="s">
        <v>0</v>
      </c>
      <c r="S2673" s="3">
        <v>200</v>
      </c>
      <c r="T2673" t="s">
        <v>210</v>
      </c>
      <c r="U2673" s="3">
        <v>200</v>
      </c>
      <c r="V2673" t="s">
        <v>210</v>
      </c>
      <c r="W2673" s="4">
        <v>0.3</v>
      </c>
      <c r="X2673" s="17">
        <f t="shared" si="83"/>
        <v>60</v>
      </c>
      <c r="Y2673" t="s">
        <v>11</v>
      </c>
      <c r="Z2673" s="3">
        <v>1</v>
      </c>
      <c r="AA2673" s="3">
        <v>0</v>
      </c>
      <c r="AB2673" s="3">
        <v>0</v>
      </c>
      <c r="AC2673" s="3">
        <v>0</v>
      </c>
      <c r="AD2673" s="4">
        <v>0</v>
      </c>
      <c r="AE2673" s="3">
        <v>0</v>
      </c>
      <c r="AF2673" s="4">
        <v>0</v>
      </c>
      <c r="AG2673" s="3">
        <v>1</v>
      </c>
      <c r="AH2673" s="4">
        <v>0</v>
      </c>
      <c r="AI2673" s="4">
        <v>0</v>
      </c>
      <c r="AJ2673" s="4">
        <v>0</v>
      </c>
      <c r="AK2673" s="4">
        <v>0</v>
      </c>
      <c r="AL2673" t="s">
        <v>3937</v>
      </c>
      <c r="AM2673" t="s">
        <v>13</v>
      </c>
    </row>
    <row r="2674" spans="1:39" x14ac:dyDescent="0.25">
      <c r="A2674" t="s">
        <v>2182</v>
      </c>
      <c r="B2674" t="s">
        <v>2160</v>
      </c>
      <c r="C2674" t="s">
        <v>3</v>
      </c>
      <c r="D2674" t="s">
        <v>2161</v>
      </c>
      <c r="E2674" t="str">
        <f>_xlfn.XLOOKUP(D2674,Planilha2!A:A,Planilha2!B:B)</f>
        <v>CC Manutençao</v>
      </c>
      <c r="F2674" s="2">
        <v>45398</v>
      </c>
      <c r="G2674" t="s">
        <v>2309</v>
      </c>
      <c r="H2674" s="10" t="s">
        <v>5748</v>
      </c>
      <c r="I2674" t="s">
        <v>3938</v>
      </c>
      <c r="J2674" t="s">
        <v>3939</v>
      </c>
      <c r="K2674" t="s">
        <v>3432</v>
      </c>
      <c r="L2674" t="str">
        <f t="shared" si="82"/>
        <v>Material</v>
      </c>
      <c r="M2674" t="s">
        <v>0</v>
      </c>
      <c r="N2674" t="s">
        <v>0</v>
      </c>
      <c r="O2674" t="s">
        <v>2165</v>
      </c>
      <c r="P2674">
        <v>1118</v>
      </c>
      <c r="Q2674" t="str">
        <f>_xlfn.XLOOKUP(P2674,Planilha1!$A$2:$A$3,Planilha1!$B$2:$B$3)</f>
        <v>Riocentro</v>
      </c>
      <c r="R2674" t="s">
        <v>0</v>
      </c>
      <c r="S2674" s="3">
        <v>200</v>
      </c>
      <c r="T2674" t="s">
        <v>2668</v>
      </c>
      <c r="U2674" s="3">
        <v>200</v>
      </c>
      <c r="V2674" t="s">
        <v>2668</v>
      </c>
      <c r="W2674" s="4">
        <v>1</v>
      </c>
      <c r="X2674" s="17">
        <f t="shared" si="83"/>
        <v>200</v>
      </c>
      <c r="Y2674" t="s">
        <v>11</v>
      </c>
      <c r="Z2674" s="3">
        <v>1</v>
      </c>
      <c r="AA2674" s="3">
        <v>0</v>
      </c>
      <c r="AB2674" s="3">
        <v>0</v>
      </c>
      <c r="AC2674" s="3">
        <v>0</v>
      </c>
      <c r="AD2674" s="4">
        <v>0</v>
      </c>
      <c r="AE2674" s="3">
        <v>0</v>
      </c>
      <c r="AF2674" s="4">
        <v>0</v>
      </c>
      <c r="AG2674" s="3">
        <v>1</v>
      </c>
      <c r="AH2674" s="4">
        <v>0</v>
      </c>
      <c r="AI2674" s="4">
        <v>0</v>
      </c>
      <c r="AJ2674" s="4">
        <v>0</v>
      </c>
      <c r="AK2674" s="4">
        <v>0</v>
      </c>
      <c r="AL2674" t="s">
        <v>3937</v>
      </c>
      <c r="AM2674" t="s">
        <v>13</v>
      </c>
    </row>
    <row r="2675" spans="1:39" x14ac:dyDescent="0.25">
      <c r="A2675" t="s">
        <v>2159</v>
      </c>
      <c r="B2675" t="s">
        <v>2160</v>
      </c>
      <c r="C2675" t="s">
        <v>3</v>
      </c>
      <c r="D2675" t="s">
        <v>2266</v>
      </c>
      <c r="E2675" t="str">
        <f>_xlfn.XLOOKUP(D2675,Planilha2!A:A,Planilha2!B:B)</f>
        <v>Arena Manut</v>
      </c>
      <c r="F2675" s="2">
        <v>45398</v>
      </c>
      <c r="G2675" t="s">
        <v>620</v>
      </c>
      <c r="H2675" s="10" t="s">
        <v>5623</v>
      </c>
      <c r="I2675" t="s">
        <v>40</v>
      </c>
      <c r="J2675" t="s">
        <v>2267</v>
      </c>
      <c r="K2675" t="s">
        <v>8</v>
      </c>
      <c r="L2675" t="str">
        <f t="shared" si="82"/>
        <v>Serviço</v>
      </c>
      <c r="M2675" t="s">
        <v>0</v>
      </c>
      <c r="N2675" t="s">
        <v>0</v>
      </c>
      <c r="O2675" t="s">
        <v>2165</v>
      </c>
      <c r="P2675">
        <v>2118</v>
      </c>
      <c r="Q2675" t="str">
        <f>_xlfn.XLOOKUP(P2675,Planilha1!$A$2:$A$3,Planilha1!$B$2:$B$3)</f>
        <v>Arena</v>
      </c>
      <c r="R2675" t="s">
        <v>0</v>
      </c>
      <c r="S2675" s="3">
        <v>1</v>
      </c>
      <c r="T2675" t="s">
        <v>10</v>
      </c>
      <c r="U2675" s="3">
        <v>1</v>
      </c>
      <c r="V2675" t="s">
        <v>10</v>
      </c>
      <c r="W2675" s="4">
        <v>3000</v>
      </c>
      <c r="X2675" s="17">
        <f t="shared" si="83"/>
        <v>3000</v>
      </c>
      <c r="Y2675" t="s">
        <v>11</v>
      </c>
      <c r="Z2675" s="3">
        <v>1</v>
      </c>
      <c r="AA2675" s="3">
        <v>0</v>
      </c>
      <c r="AB2675" s="3">
        <v>0</v>
      </c>
      <c r="AC2675" s="3">
        <v>0</v>
      </c>
      <c r="AD2675" s="4">
        <v>0</v>
      </c>
      <c r="AE2675" s="3">
        <v>0</v>
      </c>
      <c r="AF2675" s="4">
        <v>0</v>
      </c>
      <c r="AG2675" s="3">
        <v>1</v>
      </c>
      <c r="AH2675" s="4">
        <v>0</v>
      </c>
      <c r="AI2675" s="4">
        <v>0</v>
      </c>
      <c r="AJ2675" s="4">
        <v>0</v>
      </c>
      <c r="AK2675" s="4">
        <v>0</v>
      </c>
      <c r="AL2675" t="s">
        <v>3940</v>
      </c>
      <c r="AM2675" t="s">
        <v>13</v>
      </c>
    </row>
    <row r="2676" spans="1:39" x14ac:dyDescent="0.25">
      <c r="A2676" t="s">
        <v>2159</v>
      </c>
      <c r="B2676" t="s">
        <v>2160</v>
      </c>
      <c r="C2676" t="s">
        <v>3</v>
      </c>
      <c r="D2676" t="s">
        <v>2161</v>
      </c>
      <c r="E2676" t="str">
        <f>_xlfn.XLOOKUP(D2676,Planilha2!A:A,Planilha2!B:B)</f>
        <v>CC Manutençao</v>
      </c>
      <c r="F2676" s="2">
        <v>45398</v>
      </c>
      <c r="G2676" t="s">
        <v>3941</v>
      </c>
      <c r="H2676" s="10" t="s">
        <v>5885</v>
      </c>
      <c r="I2676" t="s">
        <v>3942</v>
      </c>
      <c r="J2676" t="s">
        <v>3943</v>
      </c>
      <c r="K2676" t="s">
        <v>3035</v>
      </c>
      <c r="L2676" t="str">
        <f t="shared" si="82"/>
        <v>Material</v>
      </c>
      <c r="M2676" t="s">
        <v>0</v>
      </c>
      <c r="N2676" t="s">
        <v>0</v>
      </c>
      <c r="O2676" t="s">
        <v>2165</v>
      </c>
      <c r="P2676">
        <v>1118</v>
      </c>
      <c r="Q2676" t="str">
        <f>_xlfn.XLOOKUP(P2676,Planilha1!$A$2:$A$3,Planilha1!$B$2:$B$3)</f>
        <v>Riocentro</v>
      </c>
      <c r="R2676" t="s">
        <v>2297</v>
      </c>
      <c r="S2676" s="3">
        <v>3</v>
      </c>
      <c r="T2676" t="s">
        <v>210</v>
      </c>
      <c r="U2676" s="3">
        <v>3</v>
      </c>
      <c r="V2676" t="s">
        <v>210</v>
      </c>
      <c r="W2676" s="4">
        <v>5900</v>
      </c>
      <c r="X2676" s="17">
        <f t="shared" si="83"/>
        <v>17700</v>
      </c>
      <c r="Y2676" t="s">
        <v>11</v>
      </c>
      <c r="Z2676" s="3">
        <v>1</v>
      </c>
      <c r="AA2676" s="3">
        <v>0</v>
      </c>
      <c r="AB2676" s="3">
        <v>0</v>
      </c>
      <c r="AC2676" s="3">
        <v>0</v>
      </c>
      <c r="AD2676" s="4">
        <v>0</v>
      </c>
      <c r="AE2676" s="3">
        <v>0</v>
      </c>
      <c r="AF2676" s="4">
        <v>0</v>
      </c>
      <c r="AG2676" s="3">
        <v>1</v>
      </c>
      <c r="AH2676" s="4">
        <v>0</v>
      </c>
      <c r="AI2676" s="4">
        <v>0</v>
      </c>
      <c r="AJ2676" s="4">
        <v>0</v>
      </c>
      <c r="AK2676" s="4">
        <v>0</v>
      </c>
      <c r="AL2676" t="s">
        <v>3944</v>
      </c>
      <c r="AM2676" t="s">
        <v>13</v>
      </c>
    </row>
    <row r="2677" spans="1:39" x14ac:dyDescent="0.25">
      <c r="A2677" t="s">
        <v>2178</v>
      </c>
      <c r="B2677" t="s">
        <v>2160</v>
      </c>
      <c r="C2677" t="s">
        <v>3</v>
      </c>
      <c r="D2677" t="s">
        <v>2161</v>
      </c>
      <c r="E2677" t="str">
        <f>_xlfn.XLOOKUP(D2677,Planilha2!A:A,Planilha2!B:B)</f>
        <v>CC Manutençao</v>
      </c>
      <c r="F2677" s="2">
        <v>45398</v>
      </c>
      <c r="G2677" t="s">
        <v>3941</v>
      </c>
      <c r="H2677" s="10" t="s">
        <v>5885</v>
      </c>
      <c r="I2677" t="s">
        <v>3945</v>
      </c>
      <c r="J2677" t="s">
        <v>3946</v>
      </c>
      <c r="K2677" t="s">
        <v>2473</v>
      </c>
      <c r="L2677" t="str">
        <f t="shared" si="82"/>
        <v>Material</v>
      </c>
      <c r="M2677" t="s">
        <v>0</v>
      </c>
      <c r="N2677" t="s">
        <v>0</v>
      </c>
      <c r="O2677" t="s">
        <v>2165</v>
      </c>
      <c r="P2677">
        <v>1118</v>
      </c>
      <c r="Q2677" t="str">
        <f>_xlfn.XLOOKUP(P2677,Planilha1!$A$2:$A$3,Planilha1!$B$2:$B$3)</f>
        <v>Riocentro</v>
      </c>
      <c r="R2677" t="s">
        <v>2297</v>
      </c>
      <c r="S2677" s="3">
        <v>5</v>
      </c>
      <c r="T2677" t="s">
        <v>210</v>
      </c>
      <c r="U2677" s="3">
        <v>5</v>
      </c>
      <c r="V2677" t="s">
        <v>210</v>
      </c>
      <c r="W2677" s="4">
        <v>590</v>
      </c>
      <c r="X2677" s="17">
        <f t="shared" si="83"/>
        <v>2950</v>
      </c>
      <c r="Y2677" t="s">
        <v>11</v>
      </c>
      <c r="Z2677" s="3">
        <v>1</v>
      </c>
      <c r="AA2677" s="3">
        <v>0</v>
      </c>
      <c r="AB2677" s="3">
        <v>0</v>
      </c>
      <c r="AC2677" s="3">
        <v>0</v>
      </c>
      <c r="AD2677" s="4">
        <v>0</v>
      </c>
      <c r="AE2677" s="3">
        <v>0</v>
      </c>
      <c r="AF2677" s="4">
        <v>0</v>
      </c>
      <c r="AG2677" s="3">
        <v>1</v>
      </c>
      <c r="AH2677" s="4">
        <v>0</v>
      </c>
      <c r="AI2677" s="4">
        <v>0</v>
      </c>
      <c r="AJ2677" s="4">
        <v>0</v>
      </c>
      <c r="AK2677" s="4">
        <v>0</v>
      </c>
      <c r="AL2677" t="s">
        <v>3944</v>
      </c>
      <c r="AM2677" t="s">
        <v>13</v>
      </c>
    </row>
    <row r="2678" spans="1:39" x14ac:dyDescent="0.25">
      <c r="A2678" t="s">
        <v>2182</v>
      </c>
      <c r="B2678" t="s">
        <v>2160</v>
      </c>
      <c r="C2678" t="s">
        <v>3</v>
      </c>
      <c r="D2678" t="s">
        <v>2161</v>
      </c>
      <c r="E2678" t="str">
        <f>_xlfn.XLOOKUP(D2678,Planilha2!A:A,Planilha2!B:B)</f>
        <v>CC Manutençao</v>
      </c>
      <c r="F2678" s="2">
        <v>45398</v>
      </c>
      <c r="G2678" t="s">
        <v>3941</v>
      </c>
      <c r="H2678" s="10" t="s">
        <v>5885</v>
      </c>
      <c r="I2678" t="s">
        <v>3947</v>
      </c>
      <c r="J2678" t="s">
        <v>3948</v>
      </c>
      <c r="K2678" t="s">
        <v>2473</v>
      </c>
      <c r="L2678" t="str">
        <f t="shared" si="82"/>
        <v>Material</v>
      </c>
      <c r="M2678" t="s">
        <v>0</v>
      </c>
      <c r="N2678" t="s">
        <v>0</v>
      </c>
      <c r="O2678" t="s">
        <v>2165</v>
      </c>
      <c r="P2678">
        <v>1118</v>
      </c>
      <c r="Q2678" t="str">
        <f>_xlfn.XLOOKUP(P2678,Planilha1!$A$2:$A$3,Planilha1!$B$2:$B$3)</f>
        <v>Riocentro</v>
      </c>
      <c r="R2678" t="s">
        <v>2297</v>
      </c>
      <c r="S2678" s="3">
        <v>6</v>
      </c>
      <c r="T2678" t="s">
        <v>210</v>
      </c>
      <c r="U2678" s="3">
        <v>6</v>
      </c>
      <c r="V2678" t="s">
        <v>210</v>
      </c>
      <c r="W2678" s="4">
        <v>295</v>
      </c>
      <c r="X2678" s="17">
        <f t="shared" si="83"/>
        <v>1770</v>
      </c>
      <c r="Y2678" t="s">
        <v>11</v>
      </c>
      <c r="Z2678" s="3">
        <v>1</v>
      </c>
      <c r="AA2678" s="3">
        <v>0</v>
      </c>
      <c r="AB2678" s="3">
        <v>0</v>
      </c>
      <c r="AC2678" s="3">
        <v>0</v>
      </c>
      <c r="AD2678" s="4">
        <v>0</v>
      </c>
      <c r="AE2678" s="3">
        <v>0</v>
      </c>
      <c r="AF2678" s="4">
        <v>0</v>
      </c>
      <c r="AG2678" s="3">
        <v>1</v>
      </c>
      <c r="AH2678" s="4">
        <v>0</v>
      </c>
      <c r="AI2678" s="4">
        <v>0</v>
      </c>
      <c r="AJ2678" s="4">
        <v>0</v>
      </c>
      <c r="AK2678" s="4">
        <v>0</v>
      </c>
      <c r="AL2678" t="s">
        <v>3944</v>
      </c>
      <c r="AM2678" t="s">
        <v>13</v>
      </c>
    </row>
    <row r="2679" spans="1:39" x14ac:dyDescent="0.25">
      <c r="A2679" t="s">
        <v>2185</v>
      </c>
      <c r="B2679" t="s">
        <v>2160</v>
      </c>
      <c r="C2679" t="s">
        <v>3</v>
      </c>
      <c r="D2679" t="s">
        <v>2161</v>
      </c>
      <c r="E2679" t="str">
        <f>_xlfn.XLOOKUP(D2679,Planilha2!A:A,Planilha2!B:B)</f>
        <v>CC Manutençao</v>
      </c>
      <c r="F2679" s="2">
        <v>45398</v>
      </c>
      <c r="G2679" t="s">
        <v>3941</v>
      </c>
      <c r="H2679" s="10" t="s">
        <v>5885</v>
      </c>
      <c r="I2679" t="s">
        <v>3949</v>
      </c>
      <c r="J2679" t="s">
        <v>3950</v>
      </c>
      <c r="K2679" t="s">
        <v>2473</v>
      </c>
      <c r="L2679" t="str">
        <f t="shared" si="82"/>
        <v>Material</v>
      </c>
      <c r="M2679" t="s">
        <v>0</v>
      </c>
      <c r="N2679" t="s">
        <v>0</v>
      </c>
      <c r="O2679" t="s">
        <v>2165</v>
      </c>
      <c r="P2679">
        <v>1118</v>
      </c>
      <c r="Q2679" t="str">
        <f>_xlfn.XLOOKUP(P2679,Planilha1!$A$2:$A$3,Planilha1!$B$2:$B$3)</f>
        <v>Riocentro</v>
      </c>
      <c r="R2679" t="s">
        <v>2297</v>
      </c>
      <c r="S2679" s="3">
        <v>4</v>
      </c>
      <c r="T2679" t="s">
        <v>210</v>
      </c>
      <c r="U2679" s="3">
        <v>4</v>
      </c>
      <c r="V2679" t="s">
        <v>210</v>
      </c>
      <c r="W2679" s="4">
        <v>585</v>
      </c>
      <c r="X2679" s="17">
        <f t="shared" si="83"/>
        <v>2340</v>
      </c>
      <c r="Y2679" t="s">
        <v>11</v>
      </c>
      <c r="Z2679" s="3">
        <v>1</v>
      </c>
      <c r="AA2679" s="3">
        <v>0</v>
      </c>
      <c r="AB2679" s="3">
        <v>0</v>
      </c>
      <c r="AC2679" s="3">
        <v>0</v>
      </c>
      <c r="AD2679" s="4">
        <v>0</v>
      </c>
      <c r="AE2679" s="3">
        <v>0</v>
      </c>
      <c r="AF2679" s="4">
        <v>0</v>
      </c>
      <c r="AG2679" s="3">
        <v>1</v>
      </c>
      <c r="AH2679" s="4">
        <v>0</v>
      </c>
      <c r="AI2679" s="4">
        <v>0</v>
      </c>
      <c r="AJ2679" s="4">
        <v>0</v>
      </c>
      <c r="AK2679" s="4">
        <v>0</v>
      </c>
      <c r="AL2679" t="s">
        <v>3944</v>
      </c>
      <c r="AM2679" t="s">
        <v>13</v>
      </c>
    </row>
    <row r="2680" spans="1:39" x14ac:dyDescent="0.25">
      <c r="A2680" t="s">
        <v>2188</v>
      </c>
      <c r="B2680" t="s">
        <v>2160</v>
      </c>
      <c r="C2680" t="s">
        <v>3</v>
      </c>
      <c r="D2680" t="s">
        <v>2161</v>
      </c>
      <c r="E2680" t="str">
        <f>_xlfn.XLOOKUP(D2680,Planilha2!A:A,Planilha2!B:B)</f>
        <v>CC Manutençao</v>
      </c>
      <c r="F2680" s="2">
        <v>45398</v>
      </c>
      <c r="G2680" t="s">
        <v>3941</v>
      </c>
      <c r="H2680" s="10" t="s">
        <v>5885</v>
      </c>
      <c r="I2680" t="s">
        <v>3951</v>
      </c>
      <c r="J2680" t="s">
        <v>3952</v>
      </c>
      <c r="K2680" t="s">
        <v>2473</v>
      </c>
      <c r="L2680" t="str">
        <f t="shared" si="82"/>
        <v>Material</v>
      </c>
      <c r="M2680" t="s">
        <v>0</v>
      </c>
      <c r="N2680" t="s">
        <v>0</v>
      </c>
      <c r="O2680" t="s">
        <v>2165</v>
      </c>
      <c r="P2680">
        <v>1118</v>
      </c>
      <c r="Q2680" t="str">
        <f>_xlfn.XLOOKUP(P2680,Planilha1!$A$2:$A$3,Planilha1!$B$2:$B$3)</f>
        <v>Riocentro</v>
      </c>
      <c r="R2680" t="s">
        <v>2297</v>
      </c>
      <c r="S2680" s="3">
        <v>5</v>
      </c>
      <c r="T2680" t="s">
        <v>210</v>
      </c>
      <c r="U2680" s="3">
        <v>5</v>
      </c>
      <c r="V2680" t="s">
        <v>210</v>
      </c>
      <c r="W2680" s="4">
        <v>597</v>
      </c>
      <c r="X2680" s="17">
        <f t="shared" si="83"/>
        <v>2985</v>
      </c>
      <c r="Y2680" t="s">
        <v>11</v>
      </c>
      <c r="Z2680" s="3">
        <v>1</v>
      </c>
      <c r="AA2680" s="3">
        <v>0</v>
      </c>
      <c r="AB2680" s="3">
        <v>0</v>
      </c>
      <c r="AC2680" s="3">
        <v>0</v>
      </c>
      <c r="AD2680" s="4">
        <v>0</v>
      </c>
      <c r="AE2680" s="3">
        <v>0</v>
      </c>
      <c r="AF2680" s="4">
        <v>0</v>
      </c>
      <c r="AG2680" s="3">
        <v>1</v>
      </c>
      <c r="AH2680" s="4">
        <v>0</v>
      </c>
      <c r="AI2680" s="4">
        <v>0</v>
      </c>
      <c r="AJ2680" s="4">
        <v>0</v>
      </c>
      <c r="AK2680" s="4">
        <v>0</v>
      </c>
      <c r="AL2680" t="s">
        <v>3944</v>
      </c>
      <c r="AM2680" t="s">
        <v>13</v>
      </c>
    </row>
    <row r="2681" spans="1:39" x14ac:dyDescent="0.25">
      <c r="A2681" t="s">
        <v>2189</v>
      </c>
      <c r="B2681" t="s">
        <v>2160</v>
      </c>
      <c r="C2681" t="s">
        <v>3</v>
      </c>
      <c r="D2681" t="s">
        <v>2161</v>
      </c>
      <c r="E2681" t="str">
        <f>_xlfn.XLOOKUP(D2681,Planilha2!A:A,Planilha2!B:B)</f>
        <v>CC Manutençao</v>
      </c>
      <c r="F2681" s="2">
        <v>45398</v>
      </c>
      <c r="G2681" t="s">
        <v>3941</v>
      </c>
      <c r="H2681" s="10" t="s">
        <v>5885</v>
      </c>
      <c r="I2681" t="s">
        <v>3953</v>
      </c>
      <c r="J2681" t="s">
        <v>3954</v>
      </c>
      <c r="K2681" t="s">
        <v>2473</v>
      </c>
      <c r="L2681" t="str">
        <f t="shared" si="82"/>
        <v>Material</v>
      </c>
      <c r="M2681" t="s">
        <v>0</v>
      </c>
      <c r="N2681" t="s">
        <v>0</v>
      </c>
      <c r="O2681" t="s">
        <v>2165</v>
      </c>
      <c r="P2681">
        <v>1118</v>
      </c>
      <c r="Q2681" t="str">
        <f>_xlfn.XLOOKUP(P2681,Planilha1!$A$2:$A$3,Planilha1!$B$2:$B$3)</f>
        <v>Riocentro</v>
      </c>
      <c r="R2681" t="s">
        <v>2297</v>
      </c>
      <c r="S2681" s="3">
        <v>14</v>
      </c>
      <c r="T2681" t="s">
        <v>2505</v>
      </c>
      <c r="U2681" s="3">
        <v>14</v>
      </c>
      <c r="V2681" t="s">
        <v>2505</v>
      </c>
      <c r="W2681" s="4">
        <v>619</v>
      </c>
      <c r="X2681" s="17">
        <f t="shared" si="83"/>
        <v>8666</v>
      </c>
      <c r="Y2681" t="s">
        <v>11</v>
      </c>
      <c r="Z2681" s="3">
        <v>1</v>
      </c>
      <c r="AA2681" s="3">
        <v>0</v>
      </c>
      <c r="AB2681" s="3">
        <v>0</v>
      </c>
      <c r="AC2681" s="3">
        <v>0</v>
      </c>
      <c r="AD2681" s="4">
        <v>0</v>
      </c>
      <c r="AE2681" s="3">
        <v>0</v>
      </c>
      <c r="AF2681" s="4">
        <v>0</v>
      </c>
      <c r="AG2681" s="3">
        <v>1</v>
      </c>
      <c r="AH2681" s="4">
        <v>0</v>
      </c>
      <c r="AI2681" s="4">
        <v>0</v>
      </c>
      <c r="AJ2681" s="4">
        <v>0</v>
      </c>
      <c r="AK2681" s="4">
        <v>0</v>
      </c>
      <c r="AL2681" t="s">
        <v>3944</v>
      </c>
      <c r="AM2681" t="s">
        <v>13</v>
      </c>
    </row>
    <row r="2682" spans="1:39" x14ac:dyDescent="0.25">
      <c r="A2682" t="s">
        <v>2159</v>
      </c>
      <c r="B2682" t="s">
        <v>2160</v>
      </c>
      <c r="C2682" t="s">
        <v>3</v>
      </c>
      <c r="D2682" t="s">
        <v>2218</v>
      </c>
      <c r="E2682" t="str">
        <f>_xlfn.XLOOKUP(D2682,Planilha2!A:A,Planilha2!B:B)</f>
        <v>CC Adm.</v>
      </c>
      <c r="F2682" s="2">
        <v>45398</v>
      </c>
      <c r="G2682" t="s">
        <v>3110</v>
      </c>
      <c r="H2682" s="10" t="s">
        <v>5831</v>
      </c>
      <c r="I2682" t="s">
        <v>2637</v>
      </c>
      <c r="J2682" t="s">
        <v>2638</v>
      </c>
      <c r="K2682" t="s">
        <v>1209</v>
      </c>
      <c r="L2682" t="str">
        <f t="shared" si="82"/>
        <v>Serviço</v>
      </c>
      <c r="M2682" t="s">
        <v>0</v>
      </c>
      <c r="N2682" t="s">
        <v>0</v>
      </c>
      <c r="O2682" t="s">
        <v>2165</v>
      </c>
      <c r="P2682">
        <v>1118</v>
      </c>
      <c r="Q2682" t="str">
        <f>_xlfn.XLOOKUP(P2682,Planilha1!$A$2:$A$3,Planilha1!$B$2:$B$3)</f>
        <v>Riocentro</v>
      </c>
      <c r="R2682" t="s">
        <v>0</v>
      </c>
      <c r="S2682" s="3">
        <v>1</v>
      </c>
      <c r="T2682" t="s">
        <v>10</v>
      </c>
      <c r="U2682" s="3">
        <v>1</v>
      </c>
      <c r="V2682" t="s">
        <v>10</v>
      </c>
      <c r="W2682" s="4">
        <v>2117.94</v>
      </c>
      <c r="X2682" s="17">
        <f t="shared" si="83"/>
        <v>2117.94</v>
      </c>
      <c r="Y2682" t="s">
        <v>11</v>
      </c>
      <c r="Z2682" s="3">
        <v>1</v>
      </c>
      <c r="AA2682" s="3">
        <v>0</v>
      </c>
      <c r="AB2682" s="3">
        <v>0</v>
      </c>
      <c r="AC2682" s="3">
        <v>0</v>
      </c>
      <c r="AD2682" s="4">
        <v>0</v>
      </c>
      <c r="AE2682" s="3">
        <v>0</v>
      </c>
      <c r="AF2682" s="4">
        <v>0</v>
      </c>
      <c r="AG2682" s="3">
        <v>1</v>
      </c>
      <c r="AH2682" s="4">
        <v>0</v>
      </c>
      <c r="AI2682" s="4">
        <v>0</v>
      </c>
      <c r="AJ2682" s="4">
        <v>0</v>
      </c>
      <c r="AK2682" s="4">
        <v>0</v>
      </c>
      <c r="AL2682" t="s">
        <v>3955</v>
      </c>
      <c r="AM2682" t="s">
        <v>13</v>
      </c>
    </row>
    <row r="2683" spans="1:39" x14ac:dyDescent="0.25">
      <c r="A2683" t="s">
        <v>2159</v>
      </c>
      <c r="B2683" t="s">
        <v>2160</v>
      </c>
      <c r="C2683" t="s">
        <v>3</v>
      </c>
      <c r="D2683" t="s">
        <v>2234</v>
      </c>
      <c r="E2683" t="str">
        <f>_xlfn.XLOOKUP(D2683,Planilha2!A:A,Planilha2!B:B)</f>
        <v>Arena Operações</v>
      </c>
      <c r="F2683" s="2">
        <v>45398</v>
      </c>
      <c r="G2683" t="s">
        <v>3956</v>
      </c>
      <c r="H2683" s="10" t="s">
        <v>5886</v>
      </c>
      <c r="I2683" t="s">
        <v>3957</v>
      </c>
      <c r="J2683" t="s">
        <v>3958</v>
      </c>
      <c r="K2683" t="s">
        <v>1146</v>
      </c>
      <c r="L2683" t="str">
        <f t="shared" si="82"/>
        <v>Material</v>
      </c>
      <c r="M2683" t="s">
        <v>23</v>
      </c>
      <c r="N2683" t="s">
        <v>0</v>
      </c>
      <c r="O2683" t="s">
        <v>2165</v>
      </c>
      <c r="P2683">
        <v>2118</v>
      </c>
      <c r="Q2683" t="str">
        <f>_xlfn.XLOOKUP(P2683,Planilha1!$A$2:$A$3,Planilha1!$B$2:$B$3)</f>
        <v>Arena</v>
      </c>
      <c r="R2683" t="s">
        <v>0</v>
      </c>
      <c r="S2683" s="3">
        <v>204</v>
      </c>
      <c r="T2683" t="s">
        <v>210</v>
      </c>
      <c r="U2683" s="3">
        <v>204</v>
      </c>
      <c r="V2683" t="s">
        <v>210</v>
      </c>
      <c r="W2683" s="4">
        <v>14</v>
      </c>
      <c r="X2683" s="17">
        <f t="shared" si="83"/>
        <v>2856</v>
      </c>
      <c r="Y2683" t="s">
        <v>11</v>
      </c>
      <c r="Z2683" s="3">
        <v>1</v>
      </c>
      <c r="AA2683" s="3">
        <v>0</v>
      </c>
      <c r="AB2683" s="3">
        <v>0</v>
      </c>
      <c r="AC2683" s="3">
        <v>0</v>
      </c>
      <c r="AD2683" s="4">
        <v>0</v>
      </c>
      <c r="AE2683" s="3">
        <v>0</v>
      </c>
      <c r="AF2683" s="4">
        <v>0</v>
      </c>
      <c r="AG2683" s="3">
        <v>1</v>
      </c>
      <c r="AH2683" s="4">
        <v>0</v>
      </c>
      <c r="AI2683" s="4">
        <v>0</v>
      </c>
      <c r="AJ2683" s="4">
        <v>0</v>
      </c>
      <c r="AK2683" s="4">
        <v>0</v>
      </c>
      <c r="AL2683" t="s">
        <v>3959</v>
      </c>
      <c r="AM2683" t="s">
        <v>13</v>
      </c>
    </row>
    <row r="2684" spans="1:39" x14ac:dyDescent="0.25">
      <c r="A2684" t="s">
        <v>2159</v>
      </c>
      <c r="B2684" t="s">
        <v>2160</v>
      </c>
      <c r="C2684" t="s">
        <v>3</v>
      </c>
      <c r="D2684" t="s">
        <v>2234</v>
      </c>
      <c r="E2684" t="str">
        <f>_xlfn.XLOOKUP(D2684,Planilha2!A:A,Planilha2!B:B)</f>
        <v>Arena Operações</v>
      </c>
      <c r="F2684" s="2">
        <v>45398</v>
      </c>
      <c r="G2684" t="s">
        <v>32</v>
      </c>
      <c r="H2684" s="10" t="s">
        <v>5592</v>
      </c>
      <c r="I2684" t="s">
        <v>40</v>
      </c>
      <c r="J2684" t="s">
        <v>2267</v>
      </c>
      <c r="K2684" t="s">
        <v>8</v>
      </c>
      <c r="L2684" t="str">
        <f t="shared" si="82"/>
        <v>Serviço</v>
      </c>
      <c r="M2684" t="s">
        <v>0</v>
      </c>
      <c r="N2684" t="s">
        <v>0</v>
      </c>
      <c r="O2684" t="s">
        <v>2165</v>
      </c>
      <c r="P2684">
        <v>2118</v>
      </c>
      <c r="Q2684" t="str">
        <f>_xlfn.XLOOKUP(P2684,Planilha1!$A$2:$A$3,Planilha1!$B$2:$B$3)</f>
        <v>Arena</v>
      </c>
      <c r="R2684" t="s">
        <v>0</v>
      </c>
      <c r="S2684" s="3">
        <v>1</v>
      </c>
      <c r="T2684" t="s">
        <v>10</v>
      </c>
      <c r="U2684" s="3">
        <v>1</v>
      </c>
      <c r="V2684" t="s">
        <v>10</v>
      </c>
      <c r="W2684" s="4">
        <v>5000</v>
      </c>
      <c r="X2684" s="17">
        <f t="shared" si="83"/>
        <v>5000</v>
      </c>
      <c r="Y2684" t="s">
        <v>11</v>
      </c>
      <c r="Z2684" s="3">
        <v>1</v>
      </c>
      <c r="AA2684" s="3">
        <v>0</v>
      </c>
      <c r="AB2684" s="3">
        <v>0</v>
      </c>
      <c r="AC2684" s="3">
        <v>0</v>
      </c>
      <c r="AD2684" s="4">
        <v>0</v>
      </c>
      <c r="AE2684" s="3">
        <v>0</v>
      </c>
      <c r="AF2684" s="4">
        <v>0</v>
      </c>
      <c r="AG2684" s="3">
        <v>1</v>
      </c>
      <c r="AH2684" s="4">
        <v>0</v>
      </c>
      <c r="AI2684" s="4">
        <v>0</v>
      </c>
      <c r="AJ2684" s="4">
        <v>0</v>
      </c>
      <c r="AK2684" s="4">
        <v>0</v>
      </c>
      <c r="AL2684" t="s">
        <v>3960</v>
      </c>
      <c r="AM2684" t="s">
        <v>13</v>
      </c>
    </row>
    <row r="2685" spans="1:39" x14ac:dyDescent="0.25">
      <c r="A2685" t="s">
        <v>2159</v>
      </c>
      <c r="B2685" t="s">
        <v>2160</v>
      </c>
      <c r="C2685" t="s">
        <v>3</v>
      </c>
      <c r="D2685" t="s">
        <v>2161</v>
      </c>
      <c r="E2685" t="str">
        <f>_xlfn.XLOOKUP(D2685,Planilha2!A:A,Planilha2!B:B)</f>
        <v>CC Manutençao</v>
      </c>
      <c r="F2685" s="2">
        <v>45399</v>
      </c>
      <c r="G2685" t="s">
        <v>643</v>
      </c>
      <c r="H2685" s="10" t="s">
        <v>5628</v>
      </c>
      <c r="I2685" t="s">
        <v>3119</v>
      </c>
      <c r="J2685" t="s">
        <v>3120</v>
      </c>
      <c r="K2685" t="s">
        <v>338</v>
      </c>
      <c r="L2685" t="str">
        <f t="shared" si="82"/>
        <v>Locação</v>
      </c>
      <c r="M2685" t="s">
        <v>23</v>
      </c>
      <c r="N2685" t="s">
        <v>0</v>
      </c>
      <c r="O2685" t="s">
        <v>2165</v>
      </c>
      <c r="P2685">
        <v>1118</v>
      </c>
      <c r="Q2685" t="str">
        <f>_xlfn.XLOOKUP(P2685,Planilha1!$A$2:$A$3,Planilha1!$B$2:$B$3)</f>
        <v>Riocentro</v>
      </c>
      <c r="R2685" t="s">
        <v>0</v>
      </c>
      <c r="S2685" s="3">
        <v>1</v>
      </c>
      <c r="T2685" t="s">
        <v>210</v>
      </c>
      <c r="U2685" s="3">
        <v>1</v>
      </c>
      <c r="V2685" t="s">
        <v>210</v>
      </c>
      <c r="W2685" s="4">
        <v>18000</v>
      </c>
      <c r="X2685" s="17">
        <f t="shared" si="83"/>
        <v>18000</v>
      </c>
      <c r="Y2685" t="s">
        <v>11</v>
      </c>
      <c r="Z2685" s="3">
        <v>1</v>
      </c>
      <c r="AA2685" s="3">
        <v>0</v>
      </c>
      <c r="AB2685" s="3">
        <v>0</v>
      </c>
      <c r="AC2685" s="3">
        <v>0</v>
      </c>
      <c r="AD2685" s="4">
        <v>0</v>
      </c>
      <c r="AE2685" s="3">
        <v>0</v>
      </c>
      <c r="AF2685" s="4">
        <v>0</v>
      </c>
      <c r="AG2685" s="3">
        <v>1</v>
      </c>
      <c r="AH2685" s="4">
        <v>0</v>
      </c>
      <c r="AI2685" s="4">
        <v>0</v>
      </c>
      <c r="AJ2685" s="4">
        <v>0</v>
      </c>
      <c r="AK2685" s="4">
        <v>0</v>
      </c>
      <c r="AL2685" t="s">
        <v>3961</v>
      </c>
      <c r="AM2685" t="s">
        <v>13</v>
      </c>
    </row>
    <row r="2686" spans="1:39" x14ac:dyDescent="0.25">
      <c r="A2686" t="s">
        <v>2159</v>
      </c>
      <c r="B2686" t="s">
        <v>2160</v>
      </c>
      <c r="C2686" t="s">
        <v>3</v>
      </c>
      <c r="D2686" t="s">
        <v>2161</v>
      </c>
      <c r="E2686" t="str">
        <f>_xlfn.XLOOKUP(D2686,Planilha2!A:A,Planilha2!B:B)</f>
        <v>CC Manutençao</v>
      </c>
      <c r="F2686" s="2">
        <v>45399</v>
      </c>
      <c r="G2686" t="s">
        <v>3962</v>
      </c>
      <c r="H2686" s="10" t="s">
        <v>5887</v>
      </c>
      <c r="I2686" t="s">
        <v>2986</v>
      </c>
      <c r="J2686" t="s">
        <v>2987</v>
      </c>
      <c r="K2686" t="s">
        <v>1146</v>
      </c>
      <c r="L2686" t="str">
        <f t="shared" si="82"/>
        <v>Material</v>
      </c>
      <c r="M2686" t="s">
        <v>0</v>
      </c>
      <c r="N2686" t="s">
        <v>0</v>
      </c>
      <c r="O2686" t="s">
        <v>2165</v>
      </c>
      <c r="P2686">
        <v>1118</v>
      </c>
      <c r="Q2686" t="str">
        <f>_xlfn.XLOOKUP(P2686,Planilha1!$A$2:$A$3,Planilha1!$B$2:$B$3)</f>
        <v>Riocentro</v>
      </c>
      <c r="R2686" t="s">
        <v>0</v>
      </c>
      <c r="S2686" s="3">
        <v>10</v>
      </c>
      <c r="T2686" t="s">
        <v>210</v>
      </c>
      <c r="U2686" s="3">
        <v>10</v>
      </c>
      <c r="V2686" t="s">
        <v>210</v>
      </c>
      <c r="W2686" s="4">
        <v>71.400000000000006</v>
      </c>
      <c r="X2686" s="17">
        <f t="shared" si="83"/>
        <v>714</v>
      </c>
      <c r="Y2686" t="s">
        <v>11</v>
      </c>
      <c r="Z2686" s="3">
        <v>1</v>
      </c>
      <c r="AA2686" s="3">
        <v>0</v>
      </c>
      <c r="AB2686" s="3">
        <v>0</v>
      </c>
      <c r="AC2686" s="3">
        <v>0</v>
      </c>
      <c r="AD2686" s="4">
        <v>0</v>
      </c>
      <c r="AE2686" s="3">
        <v>0</v>
      </c>
      <c r="AF2686" s="4">
        <v>0</v>
      </c>
      <c r="AG2686" s="3">
        <v>1</v>
      </c>
      <c r="AH2686" s="4">
        <v>0</v>
      </c>
      <c r="AI2686" s="4">
        <v>0</v>
      </c>
      <c r="AJ2686" s="4">
        <v>0</v>
      </c>
      <c r="AK2686" s="4">
        <v>0</v>
      </c>
      <c r="AL2686" t="s">
        <v>3963</v>
      </c>
      <c r="AM2686" t="s">
        <v>13</v>
      </c>
    </row>
    <row r="2687" spans="1:39" x14ac:dyDescent="0.25">
      <c r="A2687" t="s">
        <v>2178</v>
      </c>
      <c r="B2687" t="s">
        <v>2160</v>
      </c>
      <c r="C2687" t="s">
        <v>3</v>
      </c>
      <c r="D2687" t="s">
        <v>2161</v>
      </c>
      <c r="E2687" t="str">
        <f>_xlfn.XLOOKUP(D2687,Planilha2!A:A,Planilha2!B:B)</f>
        <v>CC Manutençao</v>
      </c>
      <c r="F2687" s="2">
        <v>45399</v>
      </c>
      <c r="G2687" t="s">
        <v>3962</v>
      </c>
      <c r="H2687" s="10" t="s">
        <v>5887</v>
      </c>
      <c r="I2687" t="s">
        <v>2989</v>
      </c>
      <c r="J2687" t="s">
        <v>2990</v>
      </c>
      <c r="K2687" t="s">
        <v>1146</v>
      </c>
      <c r="L2687" t="str">
        <f t="shared" si="82"/>
        <v>Material</v>
      </c>
      <c r="M2687" t="s">
        <v>0</v>
      </c>
      <c r="N2687" t="s">
        <v>0</v>
      </c>
      <c r="O2687" t="s">
        <v>2165</v>
      </c>
      <c r="P2687">
        <v>1118</v>
      </c>
      <c r="Q2687" t="str">
        <f>_xlfn.XLOOKUP(P2687,Planilha1!$A$2:$A$3,Planilha1!$B$2:$B$3)</f>
        <v>Riocentro</v>
      </c>
      <c r="R2687" t="s">
        <v>0</v>
      </c>
      <c r="S2687" s="3">
        <v>10</v>
      </c>
      <c r="T2687" t="s">
        <v>210</v>
      </c>
      <c r="U2687" s="3">
        <v>10</v>
      </c>
      <c r="V2687" t="s">
        <v>210</v>
      </c>
      <c r="W2687" s="4">
        <v>130</v>
      </c>
      <c r="X2687" s="17">
        <f t="shared" si="83"/>
        <v>1300</v>
      </c>
      <c r="Y2687" t="s">
        <v>11</v>
      </c>
      <c r="Z2687" s="3">
        <v>1</v>
      </c>
      <c r="AA2687" s="3">
        <v>0</v>
      </c>
      <c r="AB2687" s="3">
        <v>0</v>
      </c>
      <c r="AC2687" s="3">
        <v>0</v>
      </c>
      <c r="AD2687" s="4">
        <v>0</v>
      </c>
      <c r="AE2687" s="3">
        <v>0</v>
      </c>
      <c r="AF2687" s="4">
        <v>0</v>
      </c>
      <c r="AG2687" s="3">
        <v>1</v>
      </c>
      <c r="AH2687" s="4">
        <v>0</v>
      </c>
      <c r="AI2687" s="4">
        <v>0</v>
      </c>
      <c r="AJ2687" s="4">
        <v>0</v>
      </c>
      <c r="AK2687" s="4">
        <v>0</v>
      </c>
      <c r="AL2687" t="s">
        <v>3963</v>
      </c>
      <c r="AM2687" t="s">
        <v>13</v>
      </c>
    </row>
    <row r="2688" spans="1:39" x14ac:dyDescent="0.25">
      <c r="A2688" t="s">
        <v>2182</v>
      </c>
      <c r="B2688" t="s">
        <v>2160</v>
      </c>
      <c r="C2688" t="s">
        <v>3</v>
      </c>
      <c r="D2688" t="s">
        <v>2161</v>
      </c>
      <c r="E2688" t="str">
        <f>_xlfn.XLOOKUP(D2688,Planilha2!A:A,Planilha2!B:B)</f>
        <v>CC Manutençao</v>
      </c>
      <c r="F2688" s="2">
        <v>45399</v>
      </c>
      <c r="G2688" t="s">
        <v>3962</v>
      </c>
      <c r="H2688" s="10" t="s">
        <v>5887</v>
      </c>
      <c r="I2688" t="s">
        <v>2991</v>
      </c>
      <c r="J2688" t="s">
        <v>2992</v>
      </c>
      <c r="K2688" t="s">
        <v>1146</v>
      </c>
      <c r="L2688" t="str">
        <f t="shared" si="82"/>
        <v>Material</v>
      </c>
      <c r="M2688" t="s">
        <v>0</v>
      </c>
      <c r="N2688" t="s">
        <v>0</v>
      </c>
      <c r="O2688" t="s">
        <v>2165</v>
      </c>
      <c r="P2688">
        <v>1118</v>
      </c>
      <c r="Q2688" t="str">
        <f>_xlfn.XLOOKUP(P2688,Planilha1!$A$2:$A$3,Planilha1!$B$2:$B$3)</f>
        <v>Riocentro</v>
      </c>
      <c r="R2688" t="s">
        <v>0</v>
      </c>
      <c r="S2688" s="3">
        <v>10</v>
      </c>
      <c r="T2688" t="s">
        <v>210</v>
      </c>
      <c r="U2688" s="3">
        <v>10</v>
      </c>
      <c r="V2688" t="s">
        <v>210</v>
      </c>
      <c r="W2688" s="4">
        <v>195.3</v>
      </c>
      <c r="X2688" s="17">
        <f t="shared" si="83"/>
        <v>1953</v>
      </c>
      <c r="Y2688" t="s">
        <v>11</v>
      </c>
      <c r="Z2688" s="3">
        <v>1</v>
      </c>
      <c r="AA2688" s="3">
        <v>0</v>
      </c>
      <c r="AB2688" s="3">
        <v>0</v>
      </c>
      <c r="AC2688" s="3">
        <v>0</v>
      </c>
      <c r="AD2688" s="4">
        <v>0</v>
      </c>
      <c r="AE2688" s="3">
        <v>0</v>
      </c>
      <c r="AF2688" s="4">
        <v>0</v>
      </c>
      <c r="AG2688" s="3">
        <v>1</v>
      </c>
      <c r="AH2688" s="4">
        <v>0</v>
      </c>
      <c r="AI2688" s="4">
        <v>0</v>
      </c>
      <c r="AJ2688" s="4">
        <v>0</v>
      </c>
      <c r="AK2688" s="4">
        <v>0</v>
      </c>
      <c r="AL2688" t="s">
        <v>3963</v>
      </c>
      <c r="AM2688" t="s">
        <v>13</v>
      </c>
    </row>
    <row r="2689" spans="1:39" x14ac:dyDescent="0.25">
      <c r="A2689" t="s">
        <v>2159</v>
      </c>
      <c r="B2689" t="s">
        <v>2160</v>
      </c>
      <c r="C2689" t="s">
        <v>3</v>
      </c>
      <c r="D2689" t="s">
        <v>2218</v>
      </c>
      <c r="E2689" t="str">
        <f>_xlfn.XLOOKUP(D2689,Planilha2!A:A,Planilha2!B:B)</f>
        <v>CC Adm.</v>
      </c>
      <c r="F2689" s="2">
        <v>45399</v>
      </c>
      <c r="G2689" t="s">
        <v>2223</v>
      </c>
      <c r="H2689" s="10" t="s">
        <v>5733</v>
      </c>
      <c r="I2689" t="s">
        <v>2569</v>
      </c>
      <c r="J2689" t="s">
        <v>2570</v>
      </c>
      <c r="K2689" t="s">
        <v>8</v>
      </c>
      <c r="L2689" t="str">
        <f t="shared" si="82"/>
        <v>Serviço</v>
      </c>
      <c r="M2689" t="s">
        <v>0</v>
      </c>
      <c r="N2689" t="s">
        <v>0</v>
      </c>
      <c r="O2689" t="s">
        <v>2165</v>
      </c>
      <c r="P2689">
        <v>1118</v>
      </c>
      <c r="Q2689" t="str">
        <f>_xlfn.XLOOKUP(P2689,Planilha1!$A$2:$A$3,Planilha1!$B$2:$B$3)</f>
        <v>Riocentro</v>
      </c>
      <c r="R2689" t="s">
        <v>0</v>
      </c>
      <c r="S2689" s="3">
        <v>1</v>
      </c>
      <c r="T2689" t="s">
        <v>10</v>
      </c>
      <c r="U2689" s="3">
        <v>1</v>
      </c>
      <c r="V2689" t="s">
        <v>10</v>
      </c>
      <c r="W2689" s="4">
        <v>2224.39</v>
      </c>
      <c r="X2689" s="17">
        <f t="shared" si="83"/>
        <v>2224.39</v>
      </c>
      <c r="Y2689" t="s">
        <v>11</v>
      </c>
      <c r="Z2689" s="3">
        <v>1</v>
      </c>
      <c r="AA2689" s="3">
        <v>0</v>
      </c>
      <c r="AB2689" s="3">
        <v>0</v>
      </c>
      <c r="AC2689" s="3">
        <v>0</v>
      </c>
      <c r="AD2689" s="4">
        <v>0</v>
      </c>
      <c r="AE2689" s="3">
        <v>0</v>
      </c>
      <c r="AF2689" s="4">
        <v>0</v>
      </c>
      <c r="AG2689" s="3">
        <v>1</v>
      </c>
      <c r="AH2689" s="4">
        <v>0</v>
      </c>
      <c r="AI2689" s="4">
        <v>0</v>
      </c>
      <c r="AJ2689" s="4">
        <v>0</v>
      </c>
      <c r="AK2689" s="4">
        <v>0</v>
      </c>
      <c r="AL2689" t="s">
        <v>3964</v>
      </c>
      <c r="AM2689" t="s">
        <v>13</v>
      </c>
    </row>
    <row r="2690" spans="1:39" x14ac:dyDescent="0.25">
      <c r="A2690" t="s">
        <v>2178</v>
      </c>
      <c r="B2690" t="s">
        <v>2160</v>
      </c>
      <c r="C2690" t="s">
        <v>3</v>
      </c>
      <c r="D2690" t="s">
        <v>2218</v>
      </c>
      <c r="E2690" t="str">
        <f>_xlfn.XLOOKUP(D2690,Planilha2!A:A,Planilha2!B:B)</f>
        <v>CC Adm.</v>
      </c>
      <c r="F2690" s="2">
        <v>45399</v>
      </c>
      <c r="G2690" t="s">
        <v>2223</v>
      </c>
      <c r="H2690" s="10" t="s">
        <v>5733</v>
      </c>
      <c r="I2690" t="s">
        <v>2569</v>
      </c>
      <c r="J2690" t="s">
        <v>2570</v>
      </c>
      <c r="K2690" t="s">
        <v>8</v>
      </c>
      <c r="L2690" t="str">
        <f t="shared" si="82"/>
        <v>Serviço</v>
      </c>
      <c r="M2690" t="s">
        <v>0</v>
      </c>
      <c r="N2690" t="s">
        <v>0</v>
      </c>
      <c r="O2690" t="s">
        <v>2165</v>
      </c>
      <c r="P2690">
        <v>1118</v>
      </c>
      <c r="Q2690" t="str">
        <f>_xlfn.XLOOKUP(P2690,Planilha1!$A$2:$A$3,Planilha1!$B$2:$B$3)</f>
        <v>Riocentro</v>
      </c>
      <c r="R2690" t="s">
        <v>0</v>
      </c>
      <c r="S2690" s="3">
        <v>1</v>
      </c>
      <c r="T2690" t="s">
        <v>10</v>
      </c>
      <c r="U2690" s="3">
        <v>1</v>
      </c>
      <c r="V2690" t="s">
        <v>10</v>
      </c>
      <c r="W2690" s="4">
        <v>161.30000000000001</v>
      </c>
      <c r="X2690" s="17">
        <f t="shared" si="83"/>
        <v>161.30000000000001</v>
      </c>
      <c r="Y2690" t="s">
        <v>11</v>
      </c>
      <c r="Z2690" s="3">
        <v>1</v>
      </c>
      <c r="AA2690" s="3">
        <v>0</v>
      </c>
      <c r="AB2690" s="3">
        <v>0</v>
      </c>
      <c r="AC2690" s="3">
        <v>0</v>
      </c>
      <c r="AD2690" s="4">
        <v>0</v>
      </c>
      <c r="AE2690" s="3">
        <v>0</v>
      </c>
      <c r="AF2690" s="4">
        <v>0</v>
      </c>
      <c r="AG2690" s="3">
        <v>1</v>
      </c>
      <c r="AH2690" s="4">
        <v>0</v>
      </c>
      <c r="AI2690" s="4">
        <v>0</v>
      </c>
      <c r="AJ2690" s="4">
        <v>0</v>
      </c>
      <c r="AK2690" s="4">
        <v>0</v>
      </c>
      <c r="AL2690" t="s">
        <v>3964</v>
      </c>
      <c r="AM2690" t="s">
        <v>13</v>
      </c>
    </row>
    <row r="2691" spans="1:39" x14ac:dyDescent="0.25">
      <c r="A2691" t="s">
        <v>2182</v>
      </c>
      <c r="B2691" t="s">
        <v>2160</v>
      </c>
      <c r="C2691" t="s">
        <v>3</v>
      </c>
      <c r="D2691" t="s">
        <v>2218</v>
      </c>
      <c r="E2691" t="str">
        <f>_xlfn.XLOOKUP(D2691,Planilha2!A:A,Planilha2!B:B)</f>
        <v>CC Adm.</v>
      </c>
      <c r="F2691" s="2">
        <v>45399</v>
      </c>
      <c r="G2691" t="s">
        <v>2223</v>
      </c>
      <c r="H2691" s="10" t="s">
        <v>5733</v>
      </c>
      <c r="I2691" t="s">
        <v>2569</v>
      </c>
      <c r="J2691" t="s">
        <v>2570</v>
      </c>
      <c r="K2691" t="s">
        <v>8</v>
      </c>
      <c r="L2691" t="str">
        <f t="shared" ref="L2691:L2754" si="84">IF(LEFT(K2691,1)="s","Serviço",IF(LEFT(K2691,1)="l","Locação","Material"))</f>
        <v>Serviço</v>
      </c>
      <c r="M2691" t="s">
        <v>0</v>
      </c>
      <c r="N2691" t="s">
        <v>0</v>
      </c>
      <c r="O2691" t="s">
        <v>2165</v>
      </c>
      <c r="P2691">
        <v>1118</v>
      </c>
      <c r="Q2691" t="str">
        <f>_xlfn.XLOOKUP(P2691,Planilha1!$A$2:$A$3,Planilha1!$B$2:$B$3)</f>
        <v>Riocentro</v>
      </c>
      <c r="R2691" t="s">
        <v>0</v>
      </c>
      <c r="S2691" s="3">
        <v>1</v>
      </c>
      <c r="T2691" t="s">
        <v>10</v>
      </c>
      <c r="U2691" s="3">
        <v>1</v>
      </c>
      <c r="V2691" t="s">
        <v>10</v>
      </c>
      <c r="W2691" s="4">
        <v>595.20000000000005</v>
      </c>
      <c r="X2691" s="17">
        <f t="shared" ref="X2691:X2754" si="85">W2691*S2691/Z2691</f>
        <v>595.20000000000005</v>
      </c>
      <c r="Y2691" t="s">
        <v>11</v>
      </c>
      <c r="Z2691" s="3">
        <v>1</v>
      </c>
      <c r="AA2691" s="3">
        <v>0</v>
      </c>
      <c r="AB2691" s="3">
        <v>0</v>
      </c>
      <c r="AC2691" s="3">
        <v>0</v>
      </c>
      <c r="AD2691" s="4">
        <v>0</v>
      </c>
      <c r="AE2691" s="3">
        <v>0</v>
      </c>
      <c r="AF2691" s="4">
        <v>0</v>
      </c>
      <c r="AG2691" s="3">
        <v>1</v>
      </c>
      <c r="AH2691" s="4">
        <v>0</v>
      </c>
      <c r="AI2691" s="4">
        <v>0</v>
      </c>
      <c r="AJ2691" s="4">
        <v>0</v>
      </c>
      <c r="AK2691" s="4">
        <v>0</v>
      </c>
      <c r="AL2691" t="s">
        <v>3964</v>
      </c>
      <c r="AM2691" t="s">
        <v>13</v>
      </c>
    </row>
    <row r="2692" spans="1:39" x14ac:dyDescent="0.25">
      <c r="A2692" t="s">
        <v>2159</v>
      </c>
      <c r="B2692" t="s">
        <v>2160</v>
      </c>
      <c r="C2692" t="s">
        <v>3</v>
      </c>
      <c r="D2692" t="s">
        <v>2266</v>
      </c>
      <c r="E2692" t="str">
        <f>_xlfn.XLOOKUP(D2692,Planilha2!A:A,Planilha2!B:B)</f>
        <v>Arena Manut</v>
      </c>
      <c r="F2692" s="2">
        <v>45399</v>
      </c>
      <c r="G2692" t="s">
        <v>1318</v>
      </c>
      <c r="H2692" s="10" t="s">
        <v>5693</v>
      </c>
      <c r="I2692" t="s">
        <v>254</v>
      </c>
      <c r="J2692" t="s">
        <v>255</v>
      </c>
      <c r="K2692" t="s">
        <v>209</v>
      </c>
      <c r="L2692" t="str">
        <f t="shared" si="84"/>
        <v>Serviço</v>
      </c>
      <c r="M2692" t="s">
        <v>0</v>
      </c>
      <c r="N2692" t="s">
        <v>0</v>
      </c>
      <c r="O2692" t="s">
        <v>2165</v>
      </c>
      <c r="P2692">
        <v>2118</v>
      </c>
      <c r="Q2692" t="str">
        <f>_xlfn.XLOOKUP(P2692,Planilha1!$A$2:$A$3,Planilha1!$B$2:$B$3)</f>
        <v>Arena</v>
      </c>
      <c r="R2692" t="s">
        <v>0</v>
      </c>
      <c r="S2692" s="5">
        <v>52678.82</v>
      </c>
      <c r="T2692" t="s">
        <v>210</v>
      </c>
      <c r="U2692" s="5">
        <v>52678.82</v>
      </c>
      <c r="V2692" t="s">
        <v>210</v>
      </c>
      <c r="W2692" s="4">
        <v>1</v>
      </c>
      <c r="X2692" s="17">
        <f t="shared" si="85"/>
        <v>52678.82</v>
      </c>
      <c r="Y2692" t="s">
        <v>11</v>
      </c>
      <c r="Z2692" s="3">
        <v>1</v>
      </c>
      <c r="AA2692" s="3">
        <v>0</v>
      </c>
      <c r="AB2692" s="3">
        <v>0</v>
      </c>
      <c r="AC2692" s="5">
        <v>2981.62</v>
      </c>
      <c r="AD2692" s="4">
        <v>0</v>
      </c>
      <c r="AE2692" s="5">
        <v>2981.62</v>
      </c>
      <c r="AF2692" s="4">
        <v>2981.62</v>
      </c>
      <c r="AG2692" s="3">
        <v>1</v>
      </c>
      <c r="AH2692" s="4">
        <v>0</v>
      </c>
      <c r="AI2692" s="4">
        <v>0</v>
      </c>
      <c r="AJ2692" s="4">
        <v>0</v>
      </c>
      <c r="AK2692" s="4">
        <v>0</v>
      </c>
      <c r="AL2692" t="s">
        <v>3965</v>
      </c>
      <c r="AM2692" t="s">
        <v>13</v>
      </c>
    </row>
    <row r="2693" spans="1:39" x14ac:dyDescent="0.25">
      <c r="A2693" t="s">
        <v>2178</v>
      </c>
      <c r="B2693" t="s">
        <v>2160</v>
      </c>
      <c r="C2693" t="s">
        <v>3</v>
      </c>
      <c r="D2693" t="s">
        <v>2266</v>
      </c>
      <c r="E2693" t="str">
        <f>_xlfn.XLOOKUP(D2693,Planilha2!A:A,Planilha2!B:B)</f>
        <v>Arena Manut</v>
      </c>
      <c r="F2693" s="2">
        <v>45399</v>
      </c>
      <c r="G2693" t="s">
        <v>1318</v>
      </c>
      <c r="H2693" s="10" t="s">
        <v>5693</v>
      </c>
      <c r="I2693" t="s">
        <v>254</v>
      </c>
      <c r="J2693" t="s">
        <v>255</v>
      </c>
      <c r="K2693" t="s">
        <v>209</v>
      </c>
      <c r="L2693" t="str">
        <f t="shared" si="84"/>
        <v>Serviço</v>
      </c>
      <c r="M2693" t="s">
        <v>0</v>
      </c>
      <c r="N2693" t="s">
        <v>0</v>
      </c>
      <c r="O2693" t="s">
        <v>2165</v>
      </c>
      <c r="P2693">
        <v>2118</v>
      </c>
      <c r="Q2693" t="str">
        <f>_xlfn.XLOOKUP(P2693,Planilha1!$A$2:$A$3,Planilha1!$B$2:$B$3)</f>
        <v>Arena</v>
      </c>
      <c r="R2693" t="s">
        <v>0</v>
      </c>
      <c r="S2693" s="3">
        <v>1</v>
      </c>
      <c r="T2693" t="s">
        <v>210</v>
      </c>
      <c r="U2693" s="3">
        <v>1</v>
      </c>
      <c r="V2693" t="s">
        <v>210</v>
      </c>
      <c r="W2693" s="4">
        <v>52679.03</v>
      </c>
      <c r="X2693" s="17">
        <f t="shared" si="85"/>
        <v>52679.03</v>
      </c>
      <c r="Y2693" t="s">
        <v>11</v>
      </c>
      <c r="Z2693" s="3">
        <v>1</v>
      </c>
      <c r="AA2693" s="3">
        <v>0</v>
      </c>
      <c r="AB2693" s="3">
        <v>0</v>
      </c>
      <c r="AC2693" s="3">
        <v>0</v>
      </c>
      <c r="AD2693" s="4">
        <v>0</v>
      </c>
      <c r="AE2693" s="3">
        <v>0</v>
      </c>
      <c r="AF2693" s="4">
        <v>0</v>
      </c>
      <c r="AG2693" s="3">
        <v>1</v>
      </c>
      <c r="AH2693" s="4">
        <v>0</v>
      </c>
      <c r="AI2693" s="4">
        <v>0</v>
      </c>
      <c r="AJ2693" s="4">
        <v>0</v>
      </c>
      <c r="AK2693" s="4">
        <v>0</v>
      </c>
      <c r="AL2693" t="s">
        <v>3965</v>
      </c>
      <c r="AM2693" t="s">
        <v>13</v>
      </c>
    </row>
    <row r="2694" spans="1:39" x14ac:dyDescent="0.25">
      <c r="A2694" t="s">
        <v>2182</v>
      </c>
      <c r="B2694" t="s">
        <v>2160</v>
      </c>
      <c r="C2694" t="s">
        <v>3</v>
      </c>
      <c r="D2694" t="s">
        <v>2266</v>
      </c>
      <c r="E2694" t="str">
        <f>_xlfn.XLOOKUP(D2694,Planilha2!A:A,Planilha2!B:B)</f>
        <v>Arena Manut</v>
      </c>
      <c r="F2694" s="2">
        <v>45399</v>
      </c>
      <c r="G2694" t="s">
        <v>1318</v>
      </c>
      <c r="H2694" s="10" t="s">
        <v>5693</v>
      </c>
      <c r="I2694" t="s">
        <v>254</v>
      </c>
      <c r="J2694" t="s">
        <v>255</v>
      </c>
      <c r="K2694" t="s">
        <v>209</v>
      </c>
      <c r="L2694" t="str">
        <f t="shared" si="84"/>
        <v>Serviço</v>
      </c>
      <c r="M2694" t="s">
        <v>0</v>
      </c>
      <c r="N2694" t="s">
        <v>0</v>
      </c>
      <c r="O2694" t="s">
        <v>2165</v>
      </c>
      <c r="P2694">
        <v>2118</v>
      </c>
      <c r="Q2694" t="str">
        <f>_xlfn.XLOOKUP(P2694,Planilha1!$A$2:$A$3,Planilha1!$B$2:$B$3)</f>
        <v>Arena</v>
      </c>
      <c r="R2694" t="s">
        <v>0</v>
      </c>
      <c r="S2694" s="3">
        <v>1</v>
      </c>
      <c r="T2694" t="s">
        <v>210</v>
      </c>
      <c r="U2694" s="3">
        <v>1</v>
      </c>
      <c r="V2694" t="s">
        <v>210</v>
      </c>
      <c r="W2694" s="4">
        <v>52679.03</v>
      </c>
      <c r="X2694" s="17">
        <f t="shared" si="85"/>
        <v>52679.03</v>
      </c>
      <c r="Y2694" t="s">
        <v>11</v>
      </c>
      <c r="Z2694" s="3">
        <v>1</v>
      </c>
      <c r="AA2694" s="3">
        <v>0</v>
      </c>
      <c r="AB2694" s="3">
        <v>0</v>
      </c>
      <c r="AC2694" s="3">
        <v>0</v>
      </c>
      <c r="AD2694" s="4">
        <v>0</v>
      </c>
      <c r="AE2694" s="3">
        <v>1</v>
      </c>
      <c r="AF2694" s="4">
        <v>52679.03</v>
      </c>
      <c r="AG2694" s="3">
        <v>1</v>
      </c>
      <c r="AH2694" s="4">
        <v>0</v>
      </c>
      <c r="AI2694" s="4">
        <v>0</v>
      </c>
      <c r="AJ2694" s="4">
        <v>0</v>
      </c>
      <c r="AK2694" s="4">
        <v>0</v>
      </c>
      <c r="AL2694" t="s">
        <v>3965</v>
      </c>
      <c r="AM2694" t="s">
        <v>13</v>
      </c>
    </row>
    <row r="2695" spans="1:39" x14ac:dyDescent="0.25">
      <c r="A2695" t="s">
        <v>2185</v>
      </c>
      <c r="B2695" t="s">
        <v>2160</v>
      </c>
      <c r="C2695" t="s">
        <v>3</v>
      </c>
      <c r="D2695" t="s">
        <v>2266</v>
      </c>
      <c r="E2695" t="str">
        <f>_xlfn.XLOOKUP(D2695,Planilha2!A:A,Planilha2!B:B)</f>
        <v>Arena Manut</v>
      </c>
      <c r="F2695" s="2">
        <v>45399</v>
      </c>
      <c r="G2695" t="s">
        <v>1318</v>
      </c>
      <c r="H2695" s="10" t="s">
        <v>5693</v>
      </c>
      <c r="I2695" t="s">
        <v>254</v>
      </c>
      <c r="J2695" t="s">
        <v>255</v>
      </c>
      <c r="K2695" t="s">
        <v>209</v>
      </c>
      <c r="L2695" t="str">
        <f t="shared" si="84"/>
        <v>Serviço</v>
      </c>
      <c r="M2695" t="s">
        <v>0</v>
      </c>
      <c r="N2695" t="s">
        <v>0</v>
      </c>
      <c r="O2695" t="s">
        <v>2165</v>
      </c>
      <c r="P2695">
        <v>2118</v>
      </c>
      <c r="Q2695" t="str">
        <f>_xlfn.XLOOKUP(P2695,Planilha1!$A$2:$A$3,Planilha1!$B$2:$B$3)</f>
        <v>Arena</v>
      </c>
      <c r="R2695" t="s">
        <v>0</v>
      </c>
      <c r="S2695" s="3">
        <v>1</v>
      </c>
      <c r="T2695" t="s">
        <v>210</v>
      </c>
      <c r="U2695" s="3">
        <v>1</v>
      </c>
      <c r="V2695" t="s">
        <v>210</v>
      </c>
      <c r="W2695" s="4">
        <v>52678.82</v>
      </c>
      <c r="X2695" s="17">
        <f t="shared" si="85"/>
        <v>52678.82</v>
      </c>
      <c r="Y2695" t="s">
        <v>11</v>
      </c>
      <c r="Z2695" s="3">
        <v>1</v>
      </c>
      <c r="AA2695" s="3">
        <v>0</v>
      </c>
      <c r="AB2695" s="3">
        <v>0</v>
      </c>
      <c r="AC2695" s="3">
        <v>1</v>
      </c>
      <c r="AD2695" s="4">
        <v>0</v>
      </c>
      <c r="AE2695" s="3">
        <v>1</v>
      </c>
      <c r="AF2695" s="4">
        <v>52678.82</v>
      </c>
      <c r="AG2695" s="3">
        <v>1</v>
      </c>
      <c r="AH2695" s="4">
        <v>0</v>
      </c>
      <c r="AI2695" s="4">
        <v>0</v>
      </c>
      <c r="AJ2695" s="4">
        <v>0</v>
      </c>
      <c r="AK2695" s="4">
        <v>0</v>
      </c>
      <c r="AL2695" t="s">
        <v>3965</v>
      </c>
      <c r="AM2695" t="s">
        <v>13</v>
      </c>
    </row>
    <row r="2696" spans="1:39" x14ac:dyDescent="0.25">
      <c r="A2696" t="s">
        <v>2188</v>
      </c>
      <c r="B2696" t="s">
        <v>2160</v>
      </c>
      <c r="C2696" t="s">
        <v>3</v>
      </c>
      <c r="D2696" t="s">
        <v>2266</v>
      </c>
      <c r="E2696" t="str">
        <f>_xlfn.XLOOKUP(D2696,Planilha2!A:A,Planilha2!B:B)</f>
        <v>Arena Manut</v>
      </c>
      <c r="F2696" s="2">
        <v>45399</v>
      </c>
      <c r="G2696" t="s">
        <v>1318</v>
      </c>
      <c r="H2696" s="10" t="s">
        <v>5693</v>
      </c>
      <c r="I2696" t="s">
        <v>254</v>
      </c>
      <c r="J2696" t="s">
        <v>255</v>
      </c>
      <c r="K2696" t="s">
        <v>209</v>
      </c>
      <c r="L2696" t="str">
        <f t="shared" si="84"/>
        <v>Serviço</v>
      </c>
      <c r="M2696" t="s">
        <v>0</v>
      </c>
      <c r="N2696" t="s">
        <v>0</v>
      </c>
      <c r="O2696" t="s">
        <v>2165</v>
      </c>
      <c r="P2696">
        <v>2118</v>
      </c>
      <c r="Q2696" t="str">
        <f>_xlfn.XLOOKUP(P2696,Planilha1!$A$2:$A$3,Planilha1!$B$2:$B$3)</f>
        <v>Arena</v>
      </c>
      <c r="R2696" t="s">
        <v>0</v>
      </c>
      <c r="S2696" s="3">
        <v>1</v>
      </c>
      <c r="T2696" t="s">
        <v>210</v>
      </c>
      <c r="U2696" s="3">
        <v>1</v>
      </c>
      <c r="V2696" t="s">
        <v>210</v>
      </c>
      <c r="W2696" s="4">
        <v>52678.82</v>
      </c>
      <c r="X2696" s="17">
        <f t="shared" si="85"/>
        <v>52678.82</v>
      </c>
      <c r="Y2696" t="s">
        <v>11</v>
      </c>
      <c r="Z2696" s="3">
        <v>1</v>
      </c>
      <c r="AA2696" s="3">
        <v>0</v>
      </c>
      <c r="AB2696" s="3">
        <v>0</v>
      </c>
      <c r="AC2696" s="3">
        <v>1</v>
      </c>
      <c r="AD2696" s="4">
        <v>0</v>
      </c>
      <c r="AE2696" s="3">
        <v>1</v>
      </c>
      <c r="AF2696" s="4">
        <v>52678.82</v>
      </c>
      <c r="AG2696" s="3">
        <v>1</v>
      </c>
      <c r="AH2696" s="4">
        <v>0</v>
      </c>
      <c r="AI2696" s="4">
        <v>0</v>
      </c>
      <c r="AJ2696" s="4">
        <v>0</v>
      </c>
      <c r="AK2696" s="4">
        <v>0</v>
      </c>
      <c r="AL2696" t="s">
        <v>3965</v>
      </c>
      <c r="AM2696" t="s">
        <v>13</v>
      </c>
    </row>
    <row r="2697" spans="1:39" x14ac:dyDescent="0.25">
      <c r="A2697" t="s">
        <v>2189</v>
      </c>
      <c r="B2697" t="s">
        <v>2160</v>
      </c>
      <c r="C2697" t="s">
        <v>3</v>
      </c>
      <c r="D2697" t="s">
        <v>2266</v>
      </c>
      <c r="E2697" t="str">
        <f>_xlfn.XLOOKUP(D2697,Planilha2!A:A,Planilha2!B:B)</f>
        <v>Arena Manut</v>
      </c>
      <c r="F2697" s="2">
        <v>45399</v>
      </c>
      <c r="G2697" t="s">
        <v>1318</v>
      </c>
      <c r="H2697" s="10" t="s">
        <v>5693</v>
      </c>
      <c r="I2697" t="s">
        <v>254</v>
      </c>
      <c r="J2697" t="s">
        <v>255</v>
      </c>
      <c r="K2697" t="s">
        <v>209</v>
      </c>
      <c r="L2697" t="str">
        <f t="shared" si="84"/>
        <v>Serviço</v>
      </c>
      <c r="M2697" t="s">
        <v>0</v>
      </c>
      <c r="N2697" t="s">
        <v>0</v>
      </c>
      <c r="O2697" t="s">
        <v>2165</v>
      </c>
      <c r="P2697">
        <v>2118</v>
      </c>
      <c r="Q2697" t="str">
        <f>_xlfn.XLOOKUP(P2697,Planilha1!$A$2:$A$3,Planilha1!$B$2:$B$3)</f>
        <v>Arena</v>
      </c>
      <c r="R2697" t="s">
        <v>0</v>
      </c>
      <c r="S2697" s="3">
        <v>1</v>
      </c>
      <c r="T2697" t="s">
        <v>210</v>
      </c>
      <c r="U2697" s="3">
        <v>1</v>
      </c>
      <c r="V2697" t="s">
        <v>210</v>
      </c>
      <c r="W2697" s="4">
        <v>52678.82</v>
      </c>
      <c r="X2697" s="17">
        <f t="shared" si="85"/>
        <v>52678.82</v>
      </c>
      <c r="Y2697" t="s">
        <v>11</v>
      </c>
      <c r="Z2697" s="3">
        <v>1</v>
      </c>
      <c r="AA2697" s="3">
        <v>0</v>
      </c>
      <c r="AB2697" s="3">
        <v>0</v>
      </c>
      <c r="AC2697" s="3">
        <v>1</v>
      </c>
      <c r="AD2697" s="4">
        <v>0</v>
      </c>
      <c r="AE2697" s="3">
        <v>1</v>
      </c>
      <c r="AF2697" s="4">
        <v>52678.82</v>
      </c>
      <c r="AG2697" s="3">
        <v>1</v>
      </c>
      <c r="AH2697" s="4">
        <v>0</v>
      </c>
      <c r="AI2697" s="4">
        <v>0</v>
      </c>
      <c r="AJ2697" s="4">
        <v>0</v>
      </c>
      <c r="AK2697" s="4">
        <v>0</v>
      </c>
      <c r="AL2697" t="s">
        <v>3965</v>
      </c>
      <c r="AM2697" t="s">
        <v>13</v>
      </c>
    </row>
    <row r="2698" spans="1:39" x14ac:dyDescent="0.25">
      <c r="A2698" t="s">
        <v>2193</v>
      </c>
      <c r="B2698" t="s">
        <v>2160</v>
      </c>
      <c r="C2698" t="s">
        <v>3</v>
      </c>
      <c r="D2698" t="s">
        <v>2266</v>
      </c>
      <c r="E2698" t="str">
        <f>_xlfn.XLOOKUP(D2698,Planilha2!A:A,Planilha2!B:B)</f>
        <v>Arena Manut</v>
      </c>
      <c r="F2698" s="2">
        <v>45399</v>
      </c>
      <c r="G2698" t="s">
        <v>1318</v>
      </c>
      <c r="H2698" s="10" t="s">
        <v>5693</v>
      </c>
      <c r="I2698" t="s">
        <v>254</v>
      </c>
      <c r="J2698" t="s">
        <v>255</v>
      </c>
      <c r="K2698" t="s">
        <v>209</v>
      </c>
      <c r="L2698" t="str">
        <f t="shared" si="84"/>
        <v>Serviço</v>
      </c>
      <c r="M2698" t="s">
        <v>0</v>
      </c>
      <c r="N2698" t="s">
        <v>0</v>
      </c>
      <c r="O2698" t="s">
        <v>2165</v>
      </c>
      <c r="P2698">
        <v>2118</v>
      </c>
      <c r="Q2698" t="str">
        <f>_xlfn.XLOOKUP(P2698,Planilha1!$A$2:$A$3,Planilha1!$B$2:$B$3)</f>
        <v>Arena</v>
      </c>
      <c r="R2698" t="s">
        <v>0</v>
      </c>
      <c r="S2698" s="3">
        <v>1</v>
      </c>
      <c r="T2698" t="s">
        <v>210</v>
      </c>
      <c r="U2698" s="3">
        <v>1</v>
      </c>
      <c r="V2698" t="s">
        <v>210</v>
      </c>
      <c r="W2698" s="4">
        <v>52678.82</v>
      </c>
      <c r="X2698" s="17">
        <f t="shared" si="85"/>
        <v>52678.82</v>
      </c>
      <c r="Y2698" t="s">
        <v>11</v>
      </c>
      <c r="Z2698" s="3">
        <v>1</v>
      </c>
      <c r="AA2698" s="3">
        <v>0</v>
      </c>
      <c r="AB2698" s="3">
        <v>0</v>
      </c>
      <c r="AC2698" s="3">
        <v>1</v>
      </c>
      <c r="AD2698" s="4">
        <v>0</v>
      </c>
      <c r="AE2698" s="3">
        <v>1</v>
      </c>
      <c r="AF2698" s="4">
        <v>52678.82</v>
      </c>
      <c r="AG2698" s="3">
        <v>1</v>
      </c>
      <c r="AH2698" s="4">
        <v>0</v>
      </c>
      <c r="AI2698" s="4">
        <v>0</v>
      </c>
      <c r="AJ2698" s="4">
        <v>0</v>
      </c>
      <c r="AK2698" s="4">
        <v>0</v>
      </c>
      <c r="AL2698" t="s">
        <v>3965</v>
      </c>
      <c r="AM2698" t="s">
        <v>13</v>
      </c>
    </row>
    <row r="2699" spans="1:39" x14ac:dyDescent="0.25">
      <c r="A2699" t="s">
        <v>2194</v>
      </c>
      <c r="B2699" t="s">
        <v>2160</v>
      </c>
      <c r="C2699" t="s">
        <v>3</v>
      </c>
      <c r="D2699" t="s">
        <v>2266</v>
      </c>
      <c r="E2699" t="str">
        <f>_xlfn.XLOOKUP(D2699,Planilha2!A:A,Planilha2!B:B)</f>
        <v>Arena Manut</v>
      </c>
      <c r="F2699" s="2">
        <v>45399</v>
      </c>
      <c r="G2699" t="s">
        <v>1318</v>
      </c>
      <c r="H2699" s="10" t="s">
        <v>5693</v>
      </c>
      <c r="I2699" t="s">
        <v>254</v>
      </c>
      <c r="J2699" t="s">
        <v>255</v>
      </c>
      <c r="K2699" t="s">
        <v>209</v>
      </c>
      <c r="L2699" t="str">
        <f t="shared" si="84"/>
        <v>Serviço</v>
      </c>
      <c r="M2699" t="s">
        <v>0</v>
      </c>
      <c r="N2699" t="s">
        <v>0</v>
      </c>
      <c r="O2699" t="s">
        <v>2165</v>
      </c>
      <c r="P2699">
        <v>2118</v>
      </c>
      <c r="Q2699" t="str">
        <f>_xlfn.XLOOKUP(P2699,Planilha1!$A$2:$A$3,Planilha1!$B$2:$B$3)</f>
        <v>Arena</v>
      </c>
      <c r="R2699" t="s">
        <v>0</v>
      </c>
      <c r="S2699" s="3">
        <v>1</v>
      </c>
      <c r="T2699" t="s">
        <v>210</v>
      </c>
      <c r="U2699" s="3">
        <v>1</v>
      </c>
      <c r="V2699" t="s">
        <v>210</v>
      </c>
      <c r="W2699" s="4">
        <v>52678.82</v>
      </c>
      <c r="X2699" s="17">
        <f t="shared" si="85"/>
        <v>52678.82</v>
      </c>
      <c r="Y2699" t="s">
        <v>11</v>
      </c>
      <c r="Z2699" s="3">
        <v>1</v>
      </c>
      <c r="AA2699" s="3">
        <v>0</v>
      </c>
      <c r="AB2699" s="3">
        <v>0</v>
      </c>
      <c r="AC2699" s="3">
        <v>1</v>
      </c>
      <c r="AD2699" s="4">
        <v>0</v>
      </c>
      <c r="AE2699" s="3">
        <v>1</v>
      </c>
      <c r="AF2699" s="4">
        <v>52678.82</v>
      </c>
      <c r="AG2699" s="3">
        <v>1</v>
      </c>
      <c r="AH2699" s="4">
        <v>0</v>
      </c>
      <c r="AI2699" s="4">
        <v>0</v>
      </c>
      <c r="AJ2699" s="4">
        <v>0</v>
      </c>
      <c r="AK2699" s="4">
        <v>0</v>
      </c>
      <c r="AL2699" t="s">
        <v>3965</v>
      </c>
      <c r="AM2699" t="s">
        <v>13</v>
      </c>
    </row>
    <row r="2700" spans="1:39" x14ac:dyDescent="0.25">
      <c r="A2700" t="s">
        <v>2195</v>
      </c>
      <c r="B2700" t="s">
        <v>2160</v>
      </c>
      <c r="C2700" t="s">
        <v>3</v>
      </c>
      <c r="D2700" t="s">
        <v>2266</v>
      </c>
      <c r="E2700" t="str">
        <f>_xlfn.XLOOKUP(D2700,Planilha2!A:A,Planilha2!B:B)</f>
        <v>Arena Manut</v>
      </c>
      <c r="F2700" s="2">
        <v>45399</v>
      </c>
      <c r="G2700" t="s">
        <v>1318</v>
      </c>
      <c r="H2700" s="10" t="s">
        <v>5693</v>
      </c>
      <c r="I2700" t="s">
        <v>254</v>
      </c>
      <c r="J2700" t="s">
        <v>255</v>
      </c>
      <c r="K2700" t="s">
        <v>209</v>
      </c>
      <c r="L2700" t="str">
        <f t="shared" si="84"/>
        <v>Serviço</v>
      </c>
      <c r="M2700" t="s">
        <v>0</v>
      </c>
      <c r="N2700" t="s">
        <v>0</v>
      </c>
      <c r="O2700" t="s">
        <v>2165</v>
      </c>
      <c r="P2700">
        <v>2118</v>
      </c>
      <c r="Q2700" t="str">
        <f>_xlfn.XLOOKUP(P2700,Planilha1!$A$2:$A$3,Planilha1!$B$2:$B$3)</f>
        <v>Arena</v>
      </c>
      <c r="R2700" t="s">
        <v>0</v>
      </c>
      <c r="S2700" s="3">
        <v>1</v>
      </c>
      <c r="T2700" t="s">
        <v>210</v>
      </c>
      <c r="U2700" s="3">
        <v>1</v>
      </c>
      <c r="V2700" t="s">
        <v>210</v>
      </c>
      <c r="W2700" s="4">
        <v>52678.82</v>
      </c>
      <c r="X2700" s="17">
        <f t="shared" si="85"/>
        <v>52678.82</v>
      </c>
      <c r="Y2700" t="s">
        <v>11</v>
      </c>
      <c r="Z2700" s="3">
        <v>1</v>
      </c>
      <c r="AA2700" s="3">
        <v>0</v>
      </c>
      <c r="AB2700" s="3">
        <v>0</v>
      </c>
      <c r="AC2700" s="3">
        <v>1</v>
      </c>
      <c r="AD2700" s="4">
        <v>0</v>
      </c>
      <c r="AE2700" s="3">
        <v>1</v>
      </c>
      <c r="AF2700" s="4">
        <v>52678.82</v>
      </c>
      <c r="AG2700" s="3">
        <v>1</v>
      </c>
      <c r="AH2700" s="4">
        <v>0</v>
      </c>
      <c r="AI2700" s="4">
        <v>0</v>
      </c>
      <c r="AJ2700" s="4">
        <v>0</v>
      </c>
      <c r="AK2700" s="4">
        <v>0</v>
      </c>
      <c r="AL2700" t="s">
        <v>3965</v>
      </c>
      <c r="AM2700" t="s">
        <v>13</v>
      </c>
    </row>
    <row r="2701" spans="1:39" x14ac:dyDescent="0.25">
      <c r="A2701" t="s">
        <v>2196</v>
      </c>
      <c r="B2701" t="s">
        <v>2160</v>
      </c>
      <c r="C2701" t="s">
        <v>3</v>
      </c>
      <c r="D2701" t="s">
        <v>2266</v>
      </c>
      <c r="E2701" t="str">
        <f>_xlfn.XLOOKUP(D2701,Planilha2!A:A,Planilha2!B:B)</f>
        <v>Arena Manut</v>
      </c>
      <c r="F2701" s="2">
        <v>45399</v>
      </c>
      <c r="G2701" t="s">
        <v>1318</v>
      </c>
      <c r="H2701" s="10" t="s">
        <v>5693</v>
      </c>
      <c r="I2701" t="s">
        <v>254</v>
      </c>
      <c r="J2701" t="s">
        <v>255</v>
      </c>
      <c r="K2701" t="s">
        <v>209</v>
      </c>
      <c r="L2701" t="str">
        <f t="shared" si="84"/>
        <v>Serviço</v>
      </c>
      <c r="M2701" t="s">
        <v>0</v>
      </c>
      <c r="N2701" t="s">
        <v>0</v>
      </c>
      <c r="O2701" t="s">
        <v>2165</v>
      </c>
      <c r="P2701">
        <v>2118</v>
      </c>
      <c r="Q2701" t="str">
        <f>_xlfn.XLOOKUP(P2701,Planilha1!$A$2:$A$3,Planilha1!$B$2:$B$3)</f>
        <v>Arena</v>
      </c>
      <c r="R2701" t="s">
        <v>0</v>
      </c>
      <c r="S2701" s="3">
        <v>1</v>
      </c>
      <c r="T2701" t="s">
        <v>210</v>
      </c>
      <c r="U2701" s="3">
        <v>1</v>
      </c>
      <c r="V2701" t="s">
        <v>210</v>
      </c>
      <c r="W2701" s="4">
        <v>52678.82</v>
      </c>
      <c r="X2701" s="17">
        <f t="shared" si="85"/>
        <v>52678.82</v>
      </c>
      <c r="Y2701" t="s">
        <v>11</v>
      </c>
      <c r="Z2701" s="3">
        <v>1</v>
      </c>
      <c r="AA2701" s="3">
        <v>0</v>
      </c>
      <c r="AB2701" s="3">
        <v>0</v>
      </c>
      <c r="AC2701" s="3">
        <v>1</v>
      </c>
      <c r="AD2701" s="4">
        <v>0</v>
      </c>
      <c r="AE2701" s="3">
        <v>1</v>
      </c>
      <c r="AF2701" s="4">
        <v>52678.82</v>
      </c>
      <c r="AG2701" s="3">
        <v>1</v>
      </c>
      <c r="AH2701" s="4">
        <v>0</v>
      </c>
      <c r="AI2701" s="4">
        <v>0</v>
      </c>
      <c r="AJ2701" s="4">
        <v>0</v>
      </c>
      <c r="AK2701" s="4">
        <v>0</v>
      </c>
      <c r="AL2701" t="s">
        <v>3965</v>
      </c>
      <c r="AM2701" t="s">
        <v>13</v>
      </c>
    </row>
    <row r="2702" spans="1:39" x14ac:dyDescent="0.25">
      <c r="A2702" t="s">
        <v>2204</v>
      </c>
      <c r="B2702" t="s">
        <v>2160</v>
      </c>
      <c r="C2702" t="s">
        <v>3</v>
      </c>
      <c r="D2702" t="s">
        <v>2266</v>
      </c>
      <c r="E2702" t="str">
        <f>_xlfn.XLOOKUP(D2702,Planilha2!A:A,Planilha2!B:B)</f>
        <v>Arena Manut</v>
      </c>
      <c r="F2702" s="2">
        <v>45399</v>
      </c>
      <c r="G2702" t="s">
        <v>1318</v>
      </c>
      <c r="H2702" s="10" t="s">
        <v>5693</v>
      </c>
      <c r="I2702" t="s">
        <v>254</v>
      </c>
      <c r="J2702" t="s">
        <v>255</v>
      </c>
      <c r="K2702" t="s">
        <v>209</v>
      </c>
      <c r="L2702" t="str">
        <f t="shared" si="84"/>
        <v>Serviço</v>
      </c>
      <c r="M2702" t="s">
        <v>0</v>
      </c>
      <c r="N2702" t="s">
        <v>0</v>
      </c>
      <c r="O2702" t="s">
        <v>2165</v>
      </c>
      <c r="P2702">
        <v>2118</v>
      </c>
      <c r="Q2702" t="str">
        <f>_xlfn.XLOOKUP(P2702,Planilha1!$A$2:$A$3,Planilha1!$B$2:$B$3)</f>
        <v>Arena</v>
      </c>
      <c r="R2702" t="s">
        <v>0</v>
      </c>
      <c r="S2702" s="3">
        <v>1</v>
      </c>
      <c r="T2702" t="s">
        <v>210</v>
      </c>
      <c r="U2702" s="3">
        <v>1</v>
      </c>
      <c r="V2702" t="s">
        <v>210</v>
      </c>
      <c r="W2702" s="4">
        <v>52678.82</v>
      </c>
      <c r="X2702" s="17">
        <f t="shared" si="85"/>
        <v>52678.82</v>
      </c>
      <c r="Y2702" t="s">
        <v>11</v>
      </c>
      <c r="Z2702" s="3">
        <v>1</v>
      </c>
      <c r="AA2702" s="3">
        <v>0</v>
      </c>
      <c r="AB2702" s="3">
        <v>0</v>
      </c>
      <c r="AC2702" s="3">
        <v>1</v>
      </c>
      <c r="AD2702" s="4">
        <v>0</v>
      </c>
      <c r="AE2702" s="3">
        <v>1</v>
      </c>
      <c r="AF2702" s="4">
        <v>52678.82</v>
      </c>
      <c r="AG2702" s="3">
        <v>1</v>
      </c>
      <c r="AH2702" s="4">
        <v>0</v>
      </c>
      <c r="AI2702" s="4">
        <v>0</v>
      </c>
      <c r="AJ2702" s="4">
        <v>0</v>
      </c>
      <c r="AK2702" s="4">
        <v>0</v>
      </c>
      <c r="AL2702" t="s">
        <v>3965</v>
      </c>
      <c r="AM2702" t="s">
        <v>13</v>
      </c>
    </row>
    <row r="2703" spans="1:39" x14ac:dyDescent="0.25">
      <c r="A2703" t="s">
        <v>2205</v>
      </c>
      <c r="B2703" t="s">
        <v>2160</v>
      </c>
      <c r="C2703" t="s">
        <v>3</v>
      </c>
      <c r="D2703" t="s">
        <v>2266</v>
      </c>
      <c r="E2703" t="str">
        <f>_xlfn.XLOOKUP(D2703,Planilha2!A:A,Planilha2!B:B)</f>
        <v>Arena Manut</v>
      </c>
      <c r="F2703" s="2">
        <v>45399</v>
      </c>
      <c r="G2703" t="s">
        <v>1318</v>
      </c>
      <c r="H2703" s="10" t="s">
        <v>5693</v>
      </c>
      <c r="I2703" t="s">
        <v>254</v>
      </c>
      <c r="J2703" t="s">
        <v>255</v>
      </c>
      <c r="K2703" t="s">
        <v>209</v>
      </c>
      <c r="L2703" t="str">
        <f t="shared" si="84"/>
        <v>Serviço</v>
      </c>
      <c r="M2703" t="s">
        <v>0</v>
      </c>
      <c r="N2703" t="s">
        <v>0</v>
      </c>
      <c r="O2703" t="s">
        <v>2165</v>
      </c>
      <c r="P2703">
        <v>2118</v>
      </c>
      <c r="Q2703" t="str">
        <f>_xlfn.XLOOKUP(P2703,Planilha1!$A$2:$A$3,Planilha1!$B$2:$B$3)</f>
        <v>Arena</v>
      </c>
      <c r="R2703" t="s">
        <v>0</v>
      </c>
      <c r="S2703" s="3">
        <v>1</v>
      </c>
      <c r="T2703" t="s">
        <v>210</v>
      </c>
      <c r="U2703" s="3">
        <v>1</v>
      </c>
      <c r="V2703" t="s">
        <v>210</v>
      </c>
      <c r="W2703" s="4">
        <v>52678.400000000001</v>
      </c>
      <c r="X2703" s="17">
        <f t="shared" si="85"/>
        <v>52678.400000000001</v>
      </c>
      <c r="Y2703" t="s">
        <v>11</v>
      </c>
      <c r="Z2703" s="3">
        <v>1</v>
      </c>
      <c r="AA2703" s="3">
        <v>0</v>
      </c>
      <c r="AB2703" s="3">
        <v>0</v>
      </c>
      <c r="AC2703" s="3">
        <v>1</v>
      </c>
      <c r="AD2703" s="4">
        <v>0</v>
      </c>
      <c r="AE2703" s="3">
        <v>1</v>
      </c>
      <c r="AF2703" s="4">
        <v>52678.400000000001</v>
      </c>
      <c r="AG2703" s="3">
        <v>1</v>
      </c>
      <c r="AH2703" s="4">
        <v>0</v>
      </c>
      <c r="AI2703" s="4">
        <v>0</v>
      </c>
      <c r="AJ2703" s="4">
        <v>0</v>
      </c>
      <c r="AK2703" s="4">
        <v>0</v>
      </c>
      <c r="AL2703" t="s">
        <v>3965</v>
      </c>
      <c r="AM2703" t="s">
        <v>13</v>
      </c>
    </row>
    <row r="2704" spans="1:39" x14ac:dyDescent="0.25">
      <c r="A2704" t="s">
        <v>2159</v>
      </c>
      <c r="B2704" t="s">
        <v>2160</v>
      </c>
      <c r="C2704" t="s">
        <v>3</v>
      </c>
      <c r="D2704" t="s">
        <v>2167</v>
      </c>
      <c r="E2704" t="str">
        <f>_xlfn.XLOOKUP(D2704,Planilha2!A:A,Planilha2!B:B)</f>
        <v>Arena Adm.</v>
      </c>
      <c r="F2704" s="2">
        <v>45399</v>
      </c>
      <c r="G2704" t="s">
        <v>2223</v>
      </c>
      <c r="H2704" s="10" t="s">
        <v>5733</v>
      </c>
      <c r="I2704" t="s">
        <v>1138</v>
      </c>
      <c r="J2704" t="s">
        <v>2224</v>
      </c>
      <c r="K2704" t="s">
        <v>8</v>
      </c>
      <c r="L2704" t="str">
        <f t="shared" si="84"/>
        <v>Serviço</v>
      </c>
      <c r="M2704" t="s">
        <v>0</v>
      </c>
      <c r="N2704" t="s">
        <v>0</v>
      </c>
      <c r="O2704" t="s">
        <v>2165</v>
      </c>
      <c r="P2704">
        <v>2118</v>
      </c>
      <c r="Q2704" t="str">
        <f>_xlfn.XLOOKUP(P2704,Planilha1!$A$2:$A$3,Planilha1!$B$2:$B$3)</f>
        <v>Arena</v>
      </c>
      <c r="R2704" t="s">
        <v>0</v>
      </c>
      <c r="S2704" s="3">
        <v>1</v>
      </c>
      <c r="T2704" t="s">
        <v>10</v>
      </c>
      <c r="U2704" s="3">
        <v>1</v>
      </c>
      <c r="V2704" t="s">
        <v>10</v>
      </c>
      <c r="W2704" s="4">
        <v>1301.5</v>
      </c>
      <c r="X2704" s="17">
        <f t="shared" si="85"/>
        <v>1301.5</v>
      </c>
      <c r="Y2704" t="s">
        <v>11</v>
      </c>
      <c r="Z2704" s="3">
        <v>1</v>
      </c>
      <c r="AA2704" s="3">
        <v>0</v>
      </c>
      <c r="AB2704" s="3">
        <v>0</v>
      </c>
      <c r="AC2704" s="3">
        <v>0</v>
      </c>
      <c r="AD2704" s="4">
        <v>0</v>
      </c>
      <c r="AE2704" s="3">
        <v>0</v>
      </c>
      <c r="AF2704" s="4">
        <v>0</v>
      </c>
      <c r="AG2704" s="3">
        <v>1</v>
      </c>
      <c r="AH2704" s="4">
        <v>0</v>
      </c>
      <c r="AI2704" s="4">
        <v>0</v>
      </c>
      <c r="AJ2704" s="4">
        <v>0</v>
      </c>
      <c r="AK2704" s="4">
        <v>0</v>
      </c>
      <c r="AL2704" t="s">
        <v>3966</v>
      </c>
      <c r="AM2704" t="s">
        <v>13</v>
      </c>
    </row>
    <row r="2705" spans="1:39" x14ac:dyDescent="0.25">
      <c r="A2705" t="s">
        <v>2159</v>
      </c>
      <c r="B2705" t="s">
        <v>2160</v>
      </c>
      <c r="C2705" t="s">
        <v>3</v>
      </c>
      <c r="D2705" t="s">
        <v>2161</v>
      </c>
      <c r="E2705" t="str">
        <f>_xlfn.XLOOKUP(D2705,Planilha2!A:A,Planilha2!B:B)</f>
        <v>CC Manutençao</v>
      </c>
      <c r="F2705" s="2">
        <v>45399</v>
      </c>
      <c r="G2705" t="s">
        <v>32</v>
      </c>
      <c r="H2705" s="10" t="s">
        <v>5592</v>
      </c>
      <c r="I2705" t="s">
        <v>40</v>
      </c>
      <c r="J2705" t="s">
        <v>2267</v>
      </c>
      <c r="K2705" t="s">
        <v>8</v>
      </c>
      <c r="L2705" t="str">
        <f t="shared" si="84"/>
        <v>Serviço</v>
      </c>
      <c r="M2705" t="s">
        <v>0</v>
      </c>
      <c r="N2705" t="s">
        <v>0</v>
      </c>
      <c r="O2705" t="s">
        <v>2165</v>
      </c>
      <c r="P2705">
        <v>1118</v>
      </c>
      <c r="Q2705" t="str">
        <f>_xlfn.XLOOKUP(P2705,Planilha1!$A$2:$A$3,Planilha1!$B$2:$B$3)</f>
        <v>Riocentro</v>
      </c>
      <c r="R2705" t="s">
        <v>0</v>
      </c>
      <c r="S2705" s="3">
        <v>1</v>
      </c>
      <c r="T2705" t="s">
        <v>10</v>
      </c>
      <c r="U2705" s="3">
        <v>1</v>
      </c>
      <c r="V2705" t="s">
        <v>10</v>
      </c>
      <c r="W2705" s="4">
        <v>41657.35</v>
      </c>
      <c r="X2705" s="17">
        <f t="shared" si="85"/>
        <v>41657.35</v>
      </c>
      <c r="Y2705" t="s">
        <v>11</v>
      </c>
      <c r="Z2705" s="3">
        <v>1</v>
      </c>
      <c r="AA2705" s="3">
        <v>0</v>
      </c>
      <c r="AB2705" s="3">
        <v>0</v>
      </c>
      <c r="AC2705" s="3">
        <v>0</v>
      </c>
      <c r="AD2705" s="4">
        <v>0</v>
      </c>
      <c r="AE2705" s="3">
        <v>0</v>
      </c>
      <c r="AF2705" s="4">
        <v>0</v>
      </c>
      <c r="AG2705" s="3">
        <v>1</v>
      </c>
      <c r="AH2705" s="4">
        <v>0</v>
      </c>
      <c r="AI2705" s="4">
        <v>0</v>
      </c>
      <c r="AJ2705" s="4">
        <v>0</v>
      </c>
      <c r="AK2705" s="4">
        <v>0</v>
      </c>
      <c r="AL2705" t="s">
        <v>3967</v>
      </c>
      <c r="AM2705" t="s">
        <v>13</v>
      </c>
    </row>
    <row r="2706" spans="1:39" x14ac:dyDescent="0.25">
      <c r="A2706" t="s">
        <v>2159</v>
      </c>
      <c r="B2706" t="s">
        <v>2160</v>
      </c>
      <c r="C2706" t="s">
        <v>3</v>
      </c>
      <c r="D2706" t="s">
        <v>2161</v>
      </c>
      <c r="E2706" t="str">
        <f>_xlfn.XLOOKUP(D2706,Planilha2!A:A,Planilha2!B:B)</f>
        <v>CC Manutençao</v>
      </c>
      <c r="F2706" s="2">
        <v>45399</v>
      </c>
      <c r="G2706" t="s">
        <v>46</v>
      </c>
      <c r="H2706" s="10" t="s">
        <v>46</v>
      </c>
      <c r="I2706" t="s">
        <v>3968</v>
      </c>
      <c r="J2706" t="s">
        <v>3969</v>
      </c>
      <c r="K2706" t="s">
        <v>1164</v>
      </c>
      <c r="L2706" t="str">
        <f t="shared" si="84"/>
        <v>Material</v>
      </c>
      <c r="M2706" t="s">
        <v>0</v>
      </c>
      <c r="N2706" t="s">
        <v>0</v>
      </c>
      <c r="O2706" t="s">
        <v>9</v>
      </c>
      <c r="P2706">
        <v>1118</v>
      </c>
      <c r="Q2706" t="str">
        <f>_xlfn.XLOOKUP(P2706,Planilha1!$A$2:$A$3,Planilha1!$B$2:$B$3)</f>
        <v>Riocentro</v>
      </c>
      <c r="R2706" t="s">
        <v>0</v>
      </c>
      <c r="S2706" s="3">
        <v>1</v>
      </c>
      <c r="T2706" t="s">
        <v>210</v>
      </c>
      <c r="U2706" s="3">
        <v>1</v>
      </c>
      <c r="V2706" t="s">
        <v>210</v>
      </c>
      <c r="W2706" s="4">
        <v>1486.78</v>
      </c>
      <c r="X2706" s="17">
        <f t="shared" si="85"/>
        <v>1486.78</v>
      </c>
      <c r="Y2706" t="s">
        <v>11</v>
      </c>
      <c r="Z2706" s="3">
        <v>1</v>
      </c>
      <c r="AA2706" s="3">
        <v>0</v>
      </c>
      <c r="AB2706" s="3">
        <v>0</v>
      </c>
      <c r="AC2706" s="3">
        <v>1</v>
      </c>
      <c r="AD2706" s="4">
        <v>0</v>
      </c>
      <c r="AE2706" s="3">
        <v>1</v>
      </c>
      <c r="AF2706" s="4">
        <v>1486.78</v>
      </c>
      <c r="AG2706" s="3">
        <v>1</v>
      </c>
      <c r="AH2706" s="4">
        <v>0</v>
      </c>
      <c r="AI2706" s="4">
        <v>0</v>
      </c>
      <c r="AJ2706" s="4">
        <v>0</v>
      </c>
      <c r="AK2706" s="4">
        <v>0</v>
      </c>
      <c r="AL2706" t="s">
        <v>3970</v>
      </c>
      <c r="AM2706" t="s">
        <v>13</v>
      </c>
    </row>
    <row r="2707" spans="1:39" x14ac:dyDescent="0.25">
      <c r="A2707" t="s">
        <v>2159</v>
      </c>
      <c r="B2707" t="s">
        <v>2160</v>
      </c>
      <c r="C2707" t="s">
        <v>3</v>
      </c>
      <c r="D2707" t="s">
        <v>2161</v>
      </c>
      <c r="E2707" t="str">
        <f>_xlfn.XLOOKUP(D2707,Planilha2!A:A,Planilha2!B:B)</f>
        <v>CC Manutençao</v>
      </c>
      <c r="F2707" s="2">
        <v>45399</v>
      </c>
      <c r="G2707" t="s">
        <v>652</v>
      </c>
      <c r="H2707" s="10" t="s">
        <v>5969</v>
      </c>
      <c r="I2707" t="s">
        <v>3119</v>
      </c>
      <c r="J2707" t="s">
        <v>3120</v>
      </c>
      <c r="K2707" t="s">
        <v>338</v>
      </c>
      <c r="L2707" t="str">
        <f t="shared" si="84"/>
        <v>Locação</v>
      </c>
      <c r="M2707" t="s">
        <v>23</v>
      </c>
      <c r="N2707" t="s">
        <v>0</v>
      </c>
      <c r="O2707" t="s">
        <v>2165</v>
      </c>
      <c r="P2707">
        <v>1118</v>
      </c>
      <c r="Q2707" t="str">
        <f>_xlfn.XLOOKUP(P2707,Planilha1!$A$2:$A$3,Planilha1!$B$2:$B$3)</f>
        <v>Riocentro</v>
      </c>
      <c r="R2707" t="s">
        <v>0</v>
      </c>
      <c r="S2707" s="3">
        <v>1</v>
      </c>
      <c r="T2707" t="s">
        <v>210</v>
      </c>
      <c r="U2707" s="3">
        <v>1</v>
      </c>
      <c r="V2707" t="s">
        <v>210</v>
      </c>
      <c r="W2707" s="4">
        <v>7000</v>
      </c>
      <c r="X2707" s="17">
        <f t="shared" si="85"/>
        <v>7000</v>
      </c>
      <c r="Y2707" t="s">
        <v>11</v>
      </c>
      <c r="Z2707" s="3">
        <v>1</v>
      </c>
      <c r="AA2707" s="3">
        <v>0</v>
      </c>
      <c r="AB2707" s="3">
        <v>0</v>
      </c>
      <c r="AC2707" s="3">
        <v>0</v>
      </c>
      <c r="AD2707" s="4">
        <v>0</v>
      </c>
      <c r="AE2707" s="3">
        <v>0</v>
      </c>
      <c r="AF2707" s="4">
        <v>0</v>
      </c>
      <c r="AG2707" s="3">
        <v>1</v>
      </c>
      <c r="AH2707" s="4">
        <v>0</v>
      </c>
      <c r="AI2707" s="4">
        <v>0</v>
      </c>
      <c r="AJ2707" s="4">
        <v>0</v>
      </c>
      <c r="AK2707" s="4">
        <v>0</v>
      </c>
      <c r="AL2707" t="s">
        <v>3971</v>
      </c>
      <c r="AM2707" t="s">
        <v>13</v>
      </c>
    </row>
    <row r="2708" spans="1:39" x14ac:dyDescent="0.25">
      <c r="A2708" t="s">
        <v>2159</v>
      </c>
      <c r="B2708" t="s">
        <v>2160</v>
      </c>
      <c r="C2708" t="s">
        <v>3</v>
      </c>
      <c r="D2708" t="s">
        <v>2161</v>
      </c>
      <c r="E2708" t="str">
        <f>_xlfn.XLOOKUP(D2708,Planilha2!A:A,Planilha2!B:B)</f>
        <v>CC Manutençao</v>
      </c>
      <c r="F2708" s="2">
        <v>45399</v>
      </c>
      <c r="G2708" t="s">
        <v>654</v>
      </c>
      <c r="H2708" s="10" t="s">
        <v>5629</v>
      </c>
      <c r="I2708" t="s">
        <v>254</v>
      </c>
      <c r="J2708" t="s">
        <v>255</v>
      </c>
      <c r="K2708" t="s">
        <v>209</v>
      </c>
      <c r="L2708" t="str">
        <f t="shared" si="84"/>
        <v>Serviço</v>
      </c>
      <c r="M2708" t="s">
        <v>23</v>
      </c>
      <c r="N2708" t="s">
        <v>0</v>
      </c>
      <c r="O2708" t="s">
        <v>2165</v>
      </c>
      <c r="P2708">
        <v>1118</v>
      </c>
      <c r="Q2708" t="str">
        <f>_xlfn.XLOOKUP(P2708,Planilha1!$A$2:$A$3,Planilha1!$B$2:$B$3)</f>
        <v>Riocentro</v>
      </c>
      <c r="R2708" t="s">
        <v>0</v>
      </c>
      <c r="S2708" s="3">
        <v>1</v>
      </c>
      <c r="T2708" t="s">
        <v>210</v>
      </c>
      <c r="U2708" s="3">
        <v>1</v>
      </c>
      <c r="V2708" t="s">
        <v>210</v>
      </c>
      <c r="W2708" s="4">
        <v>210</v>
      </c>
      <c r="X2708" s="17">
        <f t="shared" si="85"/>
        <v>210</v>
      </c>
      <c r="Y2708" t="s">
        <v>11</v>
      </c>
      <c r="Z2708" s="3">
        <v>1</v>
      </c>
      <c r="AA2708" s="3">
        <v>0</v>
      </c>
      <c r="AB2708" s="3">
        <v>0</v>
      </c>
      <c r="AC2708" s="3">
        <v>0</v>
      </c>
      <c r="AD2708" s="4">
        <v>0</v>
      </c>
      <c r="AE2708" s="3">
        <v>0</v>
      </c>
      <c r="AF2708" s="4">
        <v>0</v>
      </c>
      <c r="AG2708" s="3">
        <v>1</v>
      </c>
      <c r="AH2708" s="4">
        <v>0</v>
      </c>
      <c r="AI2708" s="4">
        <v>0</v>
      </c>
      <c r="AJ2708" s="4">
        <v>0</v>
      </c>
      <c r="AK2708" s="4">
        <v>0</v>
      </c>
      <c r="AL2708" t="s">
        <v>3972</v>
      </c>
      <c r="AM2708" t="s">
        <v>13</v>
      </c>
    </row>
    <row r="2709" spans="1:39" x14ac:dyDescent="0.25">
      <c r="A2709" t="s">
        <v>2159</v>
      </c>
      <c r="B2709" t="s">
        <v>2160</v>
      </c>
      <c r="C2709" t="s">
        <v>3</v>
      </c>
      <c r="D2709" t="s">
        <v>2161</v>
      </c>
      <c r="E2709" t="str">
        <f>_xlfn.XLOOKUP(D2709,Planilha2!A:A,Planilha2!B:B)</f>
        <v>CC Manutençao</v>
      </c>
      <c r="F2709" s="2">
        <v>45400</v>
      </c>
      <c r="G2709" t="s">
        <v>3845</v>
      </c>
      <c r="H2709" s="10" t="s">
        <v>5878</v>
      </c>
      <c r="I2709" t="s">
        <v>3973</v>
      </c>
      <c r="J2709" t="s">
        <v>3974</v>
      </c>
      <c r="K2709" t="s">
        <v>2181</v>
      </c>
      <c r="L2709" t="str">
        <f t="shared" si="84"/>
        <v>Material</v>
      </c>
      <c r="M2709" t="s">
        <v>0</v>
      </c>
      <c r="N2709" t="s">
        <v>0</v>
      </c>
      <c r="O2709" t="s">
        <v>2165</v>
      </c>
      <c r="P2709">
        <v>1118</v>
      </c>
      <c r="Q2709" t="str">
        <f>_xlfn.XLOOKUP(P2709,Planilha1!$A$2:$A$3,Planilha1!$B$2:$B$3)</f>
        <v>Riocentro</v>
      </c>
      <c r="R2709" t="s">
        <v>0</v>
      </c>
      <c r="S2709" s="3">
        <v>5</v>
      </c>
      <c r="T2709" t="s">
        <v>210</v>
      </c>
      <c r="U2709" s="3">
        <v>5</v>
      </c>
      <c r="V2709" t="s">
        <v>210</v>
      </c>
      <c r="W2709" s="4">
        <v>106.9</v>
      </c>
      <c r="X2709" s="17">
        <f t="shared" si="85"/>
        <v>534.5</v>
      </c>
      <c r="Y2709" t="s">
        <v>11</v>
      </c>
      <c r="Z2709" s="3">
        <v>1</v>
      </c>
      <c r="AA2709" s="3">
        <v>0</v>
      </c>
      <c r="AB2709" s="3">
        <v>0</v>
      </c>
      <c r="AC2709" s="3">
        <v>0</v>
      </c>
      <c r="AD2709" s="4">
        <v>0</v>
      </c>
      <c r="AE2709" s="3">
        <v>0</v>
      </c>
      <c r="AF2709" s="4">
        <v>0</v>
      </c>
      <c r="AG2709" s="3">
        <v>1</v>
      </c>
      <c r="AH2709" s="4">
        <v>0</v>
      </c>
      <c r="AI2709" s="4">
        <v>0</v>
      </c>
      <c r="AJ2709" s="4">
        <v>0</v>
      </c>
      <c r="AK2709" s="4">
        <v>0</v>
      </c>
      <c r="AL2709" t="s">
        <v>3975</v>
      </c>
      <c r="AM2709" t="s">
        <v>13</v>
      </c>
    </row>
    <row r="2710" spans="1:39" x14ac:dyDescent="0.25">
      <c r="A2710" t="s">
        <v>2159</v>
      </c>
      <c r="B2710" t="s">
        <v>2160</v>
      </c>
      <c r="C2710" t="s">
        <v>3</v>
      </c>
      <c r="D2710" t="s">
        <v>2241</v>
      </c>
      <c r="E2710" t="str">
        <f>_xlfn.XLOOKUP(D2710,Planilha2!A:A,Planilha2!B:B)</f>
        <v>CC Marketing</v>
      </c>
      <c r="F2710" s="2">
        <v>45400</v>
      </c>
      <c r="G2710" t="s">
        <v>3356</v>
      </c>
      <c r="H2710" s="10" t="s">
        <v>5846</v>
      </c>
      <c r="I2710" t="s">
        <v>793</v>
      </c>
      <c r="J2710" t="s">
        <v>2782</v>
      </c>
      <c r="K2710" t="s">
        <v>8</v>
      </c>
      <c r="L2710" t="str">
        <f t="shared" si="84"/>
        <v>Serviço</v>
      </c>
      <c r="M2710" t="s">
        <v>0</v>
      </c>
      <c r="N2710" t="s">
        <v>0</v>
      </c>
      <c r="O2710" t="s">
        <v>2165</v>
      </c>
      <c r="P2710">
        <v>1118</v>
      </c>
      <c r="Q2710" t="str">
        <f>_xlfn.XLOOKUP(P2710,Planilha1!$A$2:$A$3,Planilha1!$B$2:$B$3)</f>
        <v>Riocentro</v>
      </c>
      <c r="R2710" t="s">
        <v>0</v>
      </c>
      <c r="S2710" s="3">
        <v>1</v>
      </c>
      <c r="T2710" t="s">
        <v>10</v>
      </c>
      <c r="U2710" s="3">
        <v>1</v>
      </c>
      <c r="V2710" t="s">
        <v>10</v>
      </c>
      <c r="W2710" s="4">
        <v>1200</v>
      </c>
      <c r="X2710" s="17">
        <f t="shared" si="85"/>
        <v>1200</v>
      </c>
      <c r="Y2710" t="s">
        <v>11</v>
      </c>
      <c r="Z2710" s="3">
        <v>1</v>
      </c>
      <c r="AA2710" s="3">
        <v>0</v>
      </c>
      <c r="AB2710" s="3">
        <v>0</v>
      </c>
      <c r="AC2710" s="3">
        <v>0</v>
      </c>
      <c r="AD2710" s="4">
        <v>0</v>
      </c>
      <c r="AE2710" s="3">
        <v>0</v>
      </c>
      <c r="AF2710" s="4">
        <v>0</v>
      </c>
      <c r="AG2710" s="3">
        <v>1</v>
      </c>
      <c r="AH2710" s="4">
        <v>0</v>
      </c>
      <c r="AI2710" s="4">
        <v>0</v>
      </c>
      <c r="AJ2710" s="4">
        <v>0</v>
      </c>
      <c r="AK2710" s="4">
        <v>0</v>
      </c>
      <c r="AL2710" t="s">
        <v>3976</v>
      </c>
      <c r="AM2710" t="s">
        <v>13</v>
      </c>
    </row>
    <row r="2711" spans="1:39" x14ac:dyDescent="0.25">
      <c r="A2711" t="s">
        <v>2159</v>
      </c>
      <c r="B2711" t="s">
        <v>2160</v>
      </c>
      <c r="C2711" t="s">
        <v>3</v>
      </c>
      <c r="D2711" t="s">
        <v>2241</v>
      </c>
      <c r="E2711" t="str">
        <f>_xlfn.XLOOKUP(D2711,Planilha2!A:A,Planilha2!B:B)</f>
        <v>CC Marketing</v>
      </c>
      <c r="F2711" s="2">
        <v>45400</v>
      </c>
      <c r="G2711" t="s">
        <v>1366</v>
      </c>
      <c r="H2711" s="10" t="s">
        <v>5695</v>
      </c>
      <c r="I2711" t="s">
        <v>793</v>
      </c>
      <c r="J2711" t="s">
        <v>2782</v>
      </c>
      <c r="K2711" t="s">
        <v>8</v>
      </c>
      <c r="L2711" t="str">
        <f t="shared" si="84"/>
        <v>Serviço</v>
      </c>
      <c r="M2711" t="s">
        <v>0</v>
      </c>
      <c r="N2711" t="s">
        <v>0</v>
      </c>
      <c r="O2711" t="s">
        <v>2165</v>
      </c>
      <c r="P2711">
        <v>1118</v>
      </c>
      <c r="Q2711" t="str">
        <f>_xlfn.XLOOKUP(P2711,Planilha1!$A$2:$A$3,Planilha1!$B$2:$B$3)</f>
        <v>Riocentro</v>
      </c>
      <c r="R2711" t="s">
        <v>0</v>
      </c>
      <c r="S2711" s="3">
        <v>1</v>
      </c>
      <c r="T2711" t="s">
        <v>10</v>
      </c>
      <c r="U2711" s="3">
        <v>1</v>
      </c>
      <c r="V2711" t="s">
        <v>10</v>
      </c>
      <c r="W2711" s="4">
        <v>1000</v>
      </c>
      <c r="X2711" s="17">
        <f t="shared" si="85"/>
        <v>1000</v>
      </c>
      <c r="Y2711" t="s">
        <v>11</v>
      </c>
      <c r="Z2711" s="3">
        <v>1</v>
      </c>
      <c r="AA2711" s="3">
        <v>0</v>
      </c>
      <c r="AB2711" s="3">
        <v>0</v>
      </c>
      <c r="AC2711" s="3">
        <v>0</v>
      </c>
      <c r="AD2711" s="4">
        <v>0</v>
      </c>
      <c r="AE2711" s="3">
        <v>0</v>
      </c>
      <c r="AF2711" s="4">
        <v>0</v>
      </c>
      <c r="AG2711" s="3">
        <v>1</v>
      </c>
      <c r="AH2711" s="4">
        <v>0</v>
      </c>
      <c r="AI2711" s="4">
        <v>0</v>
      </c>
      <c r="AJ2711" s="4">
        <v>0</v>
      </c>
      <c r="AK2711" s="4">
        <v>0</v>
      </c>
      <c r="AL2711" t="s">
        <v>3977</v>
      </c>
      <c r="AM2711" t="s">
        <v>13</v>
      </c>
    </row>
    <row r="2712" spans="1:39" x14ac:dyDescent="0.25">
      <c r="A2712" t="s">
        <v>2159</v>
      </c>
      <c r="B2712" t="s">
        <v>2160</v>
      </c>
      <c r="C2712" t="s">
        <v>3</v>
      </c>
      <c r="D2712" t="s">
        <v>2161</v>
      </c>
      <c r="E2712" t="str">
        <f>_xlfn.XLOOKUP(D2712,Planilha2!A:A,Planilha2!B:B)</f>
        <v>CC Manutençao</v>
      </c>
      <c r="F2712" s="2">
        <v>45400</v>
      </c>
      <c r="G2712" t="s">
        <v>3978</v>
      </c>
      <c r="H2712" s="10" t="s">
        <v>5888</v>
      </c>
      <c r="I2712" t="s">
        <v>3979</v>
      </c>
      <c r="J2712" t="s">
        <v>3980</v>
      </c>
      <c r="K2712" t="s">
        <v>3765</v>
      </c>
      <c r="L2712" t="str">
        <f t="shared" si="84"/>
        <v>Material</v>
      </c>
      <c r="M2712" t="s">
        <v>0</v>
      </c>
      <c r="N2712" t="s">
        <v>0</v>
      </c>
      <c r="O2712" t="s">
        <v>2165</v>
      </c>
      <c r="P2712">
        <v>1118</v>
      </c>
      <c r="Q2712" t="str">
        <f>_xlfn.XLOOKUP(P2712,Planilha1!$A$2:$A$3,Planilha1!$B$2:$B$3)</f>
        <v>Riocentro</v>
      </c>
      <c r="R2712" t="s">
        <v>0</v>
      </c>
      <c r="S2712" s="5">
        <v>12882.46</v>
      </c>
      <c r="T2712" t="s">
        <v>210</v>
      </c>
      <c r="U2712" s="5">
        <v>12882.46</v>
      </c>
      <c r="V2712" t="s">
        <v>210</v>
      </c>
      <c r="W2712" s="4">
        <v>1</v>
      </c>
      <c r="X2712" s="17">
        <f t="shared" si="85"/>
        <v>12882.46</v>
      </c>
      <c r="Y2712" t="s">
        <v>11</v>
      </c>
      <c r="Z2712" s="3">
        <v>1</v>
      </c>
      <c r="AA2712" s="3">
        <v>0</v>
      </c>
      <c r="AB2712" s="3">
        <v>0</v>
      </c>
      <c r="AC2712" s="3">
        <v>0</v>
      </c>
      <c r="AD2712" s="4">
        <v>0</v>
      </c>
      <c r="AE2712" s="3">
        <v>0</v>
      </c>
      <c r="AF2712" s="4">
        <v>0</v>
      </c>
      <c r="AG2712" s="3">
        <v>1</v>
      </c>
      <c r="AH2712" s="4">
        <v>0</v>
      </c>
      <c r="AI2712" s="4">
        <v>0</v>
      </c>
      <c r="AJ2712" s="4">
        <v>0</v>
      </c>
      <c r="AK2712" s="4">
        <v>0</v>
      </c>
      <c r="AL2712" t="s">
        <v>3981</v>
      </c>
      <c r="AM2712" t="s">
        <v>13</v>
      </c>
    </row>
    <row r="2713" spans="1:39" x14ac:dyDescent="0.25">
      <c r="A2713" t="s">
        <v>2159</v>
      </c>
      <c r="B2713" t="s">
        <v>2160</v>
      </c>
      <c r="C2713" t="s">
        <v>3</v>
      </c>
      <c r="D2713" t="s">
        <v>2161</v>
      </c>
      <c r="E2713" t="str">
        <f>_xlfn.XLOOKUP(D2713,Planilha2!A:A,Planilha2!B:B)</f>
        <v>CC Manutençao</v>
      </c>
      <c r="F2713" s="2">
        <v>45400</v>
      </c>
      <c r="G2713" t="s">
        <v>3982</v>
      </c>
      <c r="H2713" s="10" t="s">
        <v>5889</v>
      </c>
      <c r="I2713" t="s">
        <v>3983</v>
      </c>
      <c r="J2713" t="s">
        <v>3984</v>
      </c>
      <c r="K2713" t="s">
        <v>1146</v>
      </c>
      <c r="L2713" t="str">
        <f t="shared" si="84"/>
        <v>Material</v>
      </c>
      <c r="M2713" t="s">
        <v>0</v>
      </c>
      <c r="N2713" t="s">
        <v>0</v>
      </c>
      <c r="O2713" t="s">
        <v>2165</v>
      </c>
      <c r="P2713">
        <v>1118</v>
      </c>
      <c r="Q2713" t="str">
        <f>_xlfn.XLOOKUP(P2713,Planilha1!$A$2:$A$3,Planilha1!$B$2:$B$3)</f>
        <v>Riocentro</v>
      </c>
      <c r="R2713" t="s">
        <v>2297</v>
      </c>
      <c r="S2713" s="3">
        <v>5</v>
      </c>
      <c r="T2713" t="s">
        <v>210</v>
      </c>
      <c r="U2713" s="3">
        <v>5</v>
      </c>
      <c r="V2713" t="s">
        <v>210</v>
      </c>
      <c r="W2713" s="4">
        <v>44.5</v>
      </c>
      <c r="X2713" s="17">
        <f t="shared" si="85"/>
        <v>222.5</v>
      </c>
      <c r="Y2713" t="s">
        <v>11</v>
      </c>
      <c r="Z2713" s="3">
        <v>1</v>
      </c>
      <c r="AA2713" s="3">
        <v>0</v>
      </c>
      <c r="AB2713" s="3">
        <v>0</v>
      </c>
      <c r="AC2713" s="3">
        <v>0</v>
      </c>
      <c r="AD2713" s="4">
        <v>0</v>
      </c>
      <c r="AE2713" s="3">
        <v>5</v>
      </c>
      <c r="AF2713" s="4">
        <v>222.48</v>
      </c>
      <c r="AG2713" s="3">
        <v>1</v>
      </c>
      <c r="AH2713" s="4">
        <v>0</v>
      </c>
      <c r="AI2713" s="4">
        <v>0</v>
      </c>
      <c r="AJ2713" s="4">
        <v>0</v>
      </c>
      <c r="AK2713" s="4">
        <v>0</v>
      </c>
      <c r="AL2713" t="s">
        <v>3985</v>
      </c>
      <c r="AM2713" t="s">
        <v>13</v>
      </c>
    </row>
    <row r="2714" spans="1:39" x14ac:dyDescent="0.25">
      <c r="A2714" t="s">
        <v>2178</v>
      </c>
      <c r="B2714" t="s">
        <v>2160</v>
      </c>
      <c r="C2714" t="s">
        <v>3</v>
      </c>
      <c r="D2714" t="s">
        <v>2161</v>
      </c>
      <c r="E2714" t="str">
        <f>_xlfn.XLOOKUP(D2714,Planilha2!A:A,Planilha2!B:B)</f>
        <v>CC Manutençao</v>
      </c>
      <c r="F2714" s="2">
        <v>45400</v>
      </c>
      <c r="G2714" t="s">
        <v>3982</v>
      </c>
      <c r="H2714" s="10" t="s">
        <v>5889</v>
      </c>
      <c r="I2714" t="s">
        <v>3986</v>
      </c>
      <c r="J2714" t="s">
        <v>3987</v>
      </c>
      <c r="K2714" t="s">
        <v>1146</v>
      </c>
      <c r="L2714" t="str">
        <f t="shared" si="84"/>
        <v>Material</v>
      </c>
      <c r="M2714" t="s">
        <v>0</v>
      </c>
      <c r="N2714" t="s">
        <v>0</v>
      </c>
      <c r="O2714" t="s">
        <v>2165</v>
      </c>
      <c r="P2714">
        <v>1118</v>
      </c>
      <c r="Q2714" t="str">
        <f>_xlfn.XLOOKUP(P2714,Planilha1!$A$2:$A$3,Planilha1!$B$2:$B$3)</f>
        <v>Riocentro</v>
      </c>
      <c r="R2714" t="s">
        <v>2297</v>
      </c>
      <c r="S2714" s="3">
        <v>5</v>
      </c>
      <c r="T2714" t="s">
        <v>210</v>
      </c>
      <c r="U2714" s="3">
        <v>5</v>
      </c>
      <c r="V2714" t="s">
        <v>210</v>
      </c>
      <c r="W2714" s="4">
        <v>11.41</v>
      </c>
      <c r="X2714" s="17">
        <f t="shared" si="85"/>
        <v>57.05</v>
      </c>
      <c r="Y2714" t="s">
        <v>11</v>
      </c>
      <c r="Z2714" s="3">
        <v>1</v>
      </c>
      <c r="AA2714" s="3">
        <v>0</v>
      </c>
      <c r="AB2714" s="3">
        <v>0</v>
      </c>
      <c r="AC2714" s="3">
        <v>0</v>
      </c>
      <c r="AD2714" s="4">
        <v>0</v>
      </c>
      <c r="AE2714" s="3">
        <v>5</v>
      </c>
      <c r="AF2714" s="4">
        <v>57.06</v>
      </c>
      <c r="AG2714" s="3">
        <v>1</v>
      </c>
      <c r="AH2714" s="4">
        <v>0</v>
      </c>
      <c r="AI2714" s="4">
        <v>0</v>
      </c>
      <c r="AJ2714" s="4">
        <v>0</v>
      </c>
      <c r="AK2714" s="4">
        <v>0</v>
      </c>
      <c r="AL2714" t="s">
        <v>3985</v>
      </c>
      <c r="AM2714" t="s">
        <v>13</v>
      </c>
    </row>
    <row r="2715" spans="1:39" x14ac:dyDescent="0.25">
      <c r="A2715" t="s">
        <v>2159</v>
      </c>
      <c r="B2715" t="s">
        <v>2160</v>
      </c>
      <c r="C2715" t="s">
        <v>3</v>
      </c>
      <c r="D2715" t="s">
        <v>2161</v>
      </c>
      <c r="E2715" t="str">
        <f>_xlfn.XLOOKUP(D2715,Planilha2!A:A,Planilha2!B:B)</f>
        <v>CC Manutençao</v>
      </c>
      <c r="F2715" s="2">
        <v>45400</v>
      </c>
      <c r="G2715" t="s">
        <v>2499</v>
      </c>
      <c r="H2715" s="10" t="s">
        <v>5773</v>
      </c>
      <c r="I2715" t="s">
        <v>2503</v>
      </c>
      <c r="J2715" t="s">
        <v>2504</v>
      </c>
      <c r="K2715" t="s">
        <v>1146</v>
      </c>
      <c r="L2715" t="str">
        <f t="shared" si="84"/>
        <v>Material</v>
      </c>
      <c r="M2715" t="s">
        <v>0</v>
      </c>
      <c r="N2715" t="s">
        <v>0</v>
      </c>
      <c r="O2715" t="s">
        <v>2165</v>
      </c>
      <c r="P2715">
        <v>1118</v>
      </c>
      <c r="Q2715" t="str">
        <f>_xlfn.XLOOKUP(P2715,Planilha1!$A$2:$A$3,Planilha1!$B$2:$B$3)</f>
        <v>Riocentro</v>
      </c>
      <c r="R2715" t="s">
        <v>0</v>
      </c>
      <c r="S2715" s="3">
        <v>20</v>
      </c>
      <c r="T2715" t="s">
        <v>2505</v>
      </c>
      <c r="U2715" s="3">
        <v>20</v>
      </c>
      <c r="V2715" t="s">
        <v>2505</v>
      </c>
      <c r="W2715" s="4">
        <v>5.6</v>
      </c>
      <c r="X2715" s="17">
        <f t="shared" si="85"/>
        <v>112</v>
      </c>
      <c r="Y2715" t="s">
        <v>11</v>
      </c>
      <c r="Z2715" s="3">
        <v>1</v>
      </c>
      <c r="AA2715" s="3">
        <v>0</v>
      </c>
      <c r="AB2715" s="3">
        <v>0</v>
      </c>
      <c r="AC2715" s="3">
        <v>0</v>
      </c>
      <c r="AD2715" s="4">
        <v>0</v>
      </c>
      <c r="AE2715" s="3">
        <v>0</v>
      </c>
      <c r="AF2715" s="4">
        <v>0</v>
      </c>
      <c r="AG2715" s="3">
        <v>1</v>
      </c>
      <c r="AH2715" s="4">
        <v>0</v>
      </c>
      <c r="AI2715" s="4">
        <v>0</v>
      </c>
      <c r="AJ2715" s="4">
        <v>0</v>
      </c>
      <c r="AK2715" s="4">
        <v>0</v>
      </c>
      <c r="AL2715" t="s">
        <v>3988</v>
      </c>
      <c r="AM2715" t="s">
        <v>13</v>
      </c>
    </row>
    <row r="2716" spans="1:39" x14ac:dyDescent="0.25">
      <c r="A2716" t="s">
        <v>2178</v>
      </c>
      <c r="B2716" t="s">
        <v>2160</v>
      </c>
      <c r="C2716" t="s">
        <v>3</v>
      </c>
      <c r="D2716" t="s">
        <v>2161</v>
      </c>
      <c r="E2716" t="str">
        <f>_xlfn.XLOOKUP(D2716,Planilha2!A:A,Planilha2!B:B)</f>
        <v>CC Manutençao</v>
      </c>
      <c r="F2716" s="2">
        <v>45400</v>
      </c>
      <c r="G2716" t="s">
        <v>2499</v>
      </c>
      <c r="H2716" s="10" t="s">
        <v>5773</v>
      </c>
      <c r="I2716" t="s">
        <v>3989</v>
      </c>
      <c r="J2716" t="s">
        <v>3990</v>
      </c>
      <c r="K2716" t="s">
        <v>1146</v>
      </c>
      <c r="L2716" t="str">
        <f t="shared" si="84"/>
        <v>Material</v>
      </c>
      <c r="M2716" t="s">
        <v>0</v>
      </c>
      <c r="N2716" t="s">
        <v>0</v>
      </c>
      <c r="O2716" t="s">
        <v>2165</v>
      </c>
      <c r="P2716">
        <v>1118</v>
      </c>
      <c r="Q2716" t="str">
        <f>_xlfn.XLOOKUP(P2716,Planilha1!$A$2:$A$3,Planilha1!$B$2:$B$3)</f>
        <v>Riocentro</v>
      </c>
      <c r="R2716" t="s">
        <v>0</v>
      </c>
      <c r="S2716" s="3">
        <v>20</v>
      </c>
      <c r="T2716" t="s">
        <v>2505</v>
      </c>
      <c r="U2716" s="3">
        <v>20</v>
      </c>
      <c r="V2716" t="s">
        <v>2505</v>
      </c>
      <c r="W2716" s="4">
        <v>3.3</v>
      </c>
      <c r="X2716" s="17">
        <f t="shared" si="85"/>
        <v>66</v>
      </c>
      <c r="Y2716" t="s">
        <v>11</v>
      </c>
      <c r="Z2716" s="3">
        <v>1</v>
      </c>
      <c r="AA2716" s="3">
        <v>0</v>
      </c>
      <c r="AB2716" s="3">
        <v>0</v>
      </c>
      <c r="AC2716" s="3">
        <v>0</v>
      </c>
      <c r="AD2716" s="4">
        <v>0</v>
      </c>
      <c r="AE2716" s="3">
        <v>0</v>
      </c>
      <c r="AF2716" s="4">
        <v>0</v>
      </c>
      <c r="AG2716" s="3">
        <v>1</v>
      </c>
      <c r="AH2716" s="4">
        <v>0</v>
      </c>
      <c r="AI2716" s="4">
        <v>0</v>
      </c>
      <c r="AJ2716" s="4">
        <v>0</v>
      </c>
      <c r="AK2716" s="4">
        <v>0</v>
      </c>
      <c r="AL2716" t="s">
        <v>3988</v>
      </c>
      <c r="AM2716" t="s">
        <v>13</v>
      </c>
    </row>
    <row r="2717" spans="1:39" x14ac:dyDescent="0.25">
      <c r="A2717" t="s">
        <v>2182</v>
      </c>
      <c r="B2717" t="s">
        <v>2160</v>
      </c>
      <c r="C2717" t="s">
        <v>3</v>
      </c>
      <c r="D2717" t="s">
        <v>2161</v>
      </c>
      <c r="E2717" t="str">
        <f>_xlfn.XLOOKUP(D2717,Planilha2!A:A,Planilha2!B:B)</f>
        <v>CC Manutençao</v>
      </c>
      <c r="F2717" s="2">
        <v>45400</v>
      </c>
      <c r="G2717" t="s">
        <v>2499</v>
      </c>
      <c r="H2717" s="10" t="s">
        <v>5773</v>
      </c>
      <c r="I2717" t="s">
        <v>3991</v>
      </c>
      <c r="J2717" t="s">
        <v>3992</v>
      </c>
      <c r="K2717" t="s">
        <v>1146</v>
      </c>
      <c r="L2717" t="str">
        <f t="shared" si="84"/>
        <v>Material</v>
      </c>
      <c r="M2717" t="s">
        <v>0</v>
      </c>
      <c r="N2717" t="s">
        <v>0</v>
      </c>
      <c r="O2717" t="s">
        <v>2165</v>
      </c>
      <c r="P2717">
        <v>1118</v>
      </c>
      <c r="Q2717" t="str">
        <f>_xlfn.XLOOKUP(P2717,Planilha1!$A$2:$A$3,Planilha1!$B$2:$B$3)</f>
        <v>Riocentro</v>
      </c>
      <c r="R2717" t="s">
        <v>0</v>
      </c>
      <c r="S2717" s="3">
        <v>20</v>
      </c>
      <c r="T2717" t="s">
        <v>210</v>
      </c>
      <c r="U2717" s="3">
        <v>20</v>
      </c>
      <c r="V2717" t="s">
        <v>210</v>
      </c>
      <c r="W2717" s="4">
        <v>21.9</v>
      </c>
      <c r="X2717" s="17">
        <f t="shared" si="85"/>
        <v>438</v>
      </c>
      <c r="Y2717" t="s">
        <v>11</v>
      </c>
      <c r="Z2717" s="3">
        <v>1</v>
      </c>
      <c r="AA2717" s="3">
        <v>0</v>
      </c>
      <c r="AB2717" s="3">
        <v>0</v>
      </c>
      <c r="AC2717" s="3">
        <v>0</v>
      </c>
      <c r="AD2717" s="4">
        <v>0</v>
      </c>
      <c r="AE2717" s="3">
        <v>0</v>
      </c>
      <c r="AF2717" s="4">
        <v>0</v>
      </c>
      <c r="AG2717" s="3">
        <v>1</v>
      </c>
      <c r="AH2717" s="4">
        <v>0</v>
      </c>
      <c r="AI2717" s="4">
        <v>0</v>
      </c>
      <c r="AJ2717" s="4">
        <v>0</v>
      </c>
      <c r="AK2717" s="4">
        <v>0</v>
      </c>
      <c r="AL2717" t="s">
        <v>3988</v>
      </c>
      <c r="AM2717" t="s">
        <v>13</v>
      </c>
    </row>
    <row r="2718" spans="1:39" x14ac:dyDescent="0.25">
      <c r="A2718" t="s">
        <v>2185</v>
      </c>
      <c r="B2718" t="s">
        <v>2160</v>
      </c>
      <c r="C2718" t="s">
        <v>3</v>
      </c>
      <c r="D2718" t="s">
        <v>2161</v>
      </c>
      <c r="E2718" t="str">
        <f>_xlfn.XLOOKUP(D2718,Planilha2!A:A,Planilha2!B:B)</f>
        <v>CC Manutençao</v>
      </c>
      <c r="F2718" s="2">
        <v>45400</v>
      </c>
      <c r="G2718" t="s">
        <v>2499</v>
      </c>
      <c r="H2718" s="10" t="s">
        <v>5773</v>
      </c>
      <c r="I2718" t="s">
        <v>3993</v>
      </c>
      <c r="J2718" t="s">
        <v>3994</v>
      </c>
      <c r="K2718" t="s">
        <v>1146</v>
      </c>
      <c r="L2718" t="str">
        <f t="shared" si="84"/>
        <v>Material</v>
      </c>
      <c r="M2718" t="s">
        <v>0</v>
      </c>
      <c r="N2718" t="s">
        <v>0</v>
      </c>
      <c r="O2718" t="s">
        <v>2165</v>
      </c>
      <c r="P2718">
        <v>1118</v>
      </c>
      <c r="Q2718" t="str">
        <f>_xlfn.XLOOKUP(P2718,Planilha1!$A$2:$A$3,Planilha1!$B$2:$B$3)</f>
        <v>Riocentro</v>
      </c>
      <c r="R2718" t="s">
        <v>0</v>
      </c>
      <c r="S2718" s="3">
        <v>20</v>
      </c>
      <c r="T2718" t="s">
        <v>2505</v>
      </c>
      <c r="U2718" s="3">
        <v>20</v>
      </c>
      <c r="V2718" t="s">
        <v>2505</v>
      </c>
      <c r="W2718" s="4">
        <v>17.8</v>
      </c>
      <c r="X2718" s="17">
        <f t="shared" si="85"/>
        <v>356</v>
      </c>
      <c r="Y2718" t="s">
        <v>11</v>
      </c>
      <c r="Z2718" s="3">
        <v>1</v>
      </c>
      <c r="AA2718" s="3">
        <v>0</v>
      </c>
      <c r="AB2718" s="3">
        <v>0</v>
      </c>
      <c r="AC2718" s="3">
        <v>0</v>
      </c>
      <c r="AD2718" s="4">
        <v>0</v>
      </c>
      <c r="AE2718" s="3">
        <v>0</v>
      </c>
      <c r="AF2718" s="4">
        <v>0</v>
      </c>
      <c r="AG2718" s="3">
        <v>1</v>
      </c>
      <c r="AH2718" s="4">
        <v>0</v>
      </c>
      <c r="AI2718" s="4">
        <v>0</v>
      </c>
      <c r="AJ2718" s="4">
        <v>0</v>
      </c>
      <c r="AK2718" s="4">
        <v>0</v>
      </c>
      <c r="AL2718" t="s">
        <v>3988</v>
      </c>
      <c r="AM2718" t="s">
        <v>13</v>
      </c>
    </row>
    <row r="2719" spans="1:39" x14ac:dyDescent="0.25">
      <c r="A2719" t="s">
        <v>2188</v>
      </c>
      <c r="B2719" t="s">
        <v>2160</v>
      </c>
      <c r="C2719" t="s">
        <v>3</v>
      </c>
      <c r="D2719" t="s">
        <v>2161</v>
      </c>
      <c r="E2719" t="str">
        <f>_xlfn.XLOOKUP(D2719,Planilha2!A:A,Planilha2!B:B)</f>
        <v>CC Manutençao</v>
      </c>
      <c r="F2719" s="2">
        <v>45400</v>
      </c>
      <c r="G2719" t="s">
        <v>2499</v>
      </c>
      <c r="H2719" s="10" t="s">
        <v>5773</v>
      </c>
      <c r="I2719" t="s">
        <v>3995</v>
      </c>
      <c r="J2719" t="s">
        <v>3996</v>
      </c>
      <c r="K2719" t="s">
        <v>1146</v>
      </c>
      <c r="L2719" t="str">
        <f t="shared" si="84"/>
        <v>Material</v>
      </c>
      <c r="M2719" t="s">
        <v>0</v>
      </c>
      <c r="N2719" t="s">
        <v>0</v>
      </c>
      <c r="O2719" t="s">
        <v>2165</v>
      </c>
      <c r="P2719">
        <v>1118</v>
      </c>
      <c r="Q2719" t="str">
        <f>_xlfn.XLOOKUP(P2719,Planilha1!$A$2:$A$3,Planilha1!$B$2:$B$3)</f>
        <v>Riocentro</v>
      </c>
      <c r="R2719" t="s">
        <v>0</v>
      </c>
      <c r="S2719" s="3">
        <v>20</v>
      </c>
      <c r="T2719" t="s">
        <v>210</v>
      </c>
      <c r="U2719" s="3">
        <v>20</v>
      </c>
      <c r="V2719" t="s">
        <v>210</v>
      </c>
      <c r="W2719" s="4">
        <v>7.9</v>
      </c>
      <c r="X2719" s="17">
        <f t="shared" si="85"/>
        <v>158</v>
      </c>
      <c r="Y2719" t="s">
        <v>11</v>
      </c>
      <c r="Z2719" s="3">
        <v>1</v>
      </c>
      <c r="AA2719" s="3">
        <v>0</v>
      </c>
      <c r="AB2719" s="3">
        <v>0</v>
      </c>
      <c r="AC2719" s="3">
        <v>0</v>
      </c>
      <c r="AD2719" s="4">
        <v>0</v>
      </c>
      <c r="AE2719" s="3">
        <v>0</v>
      </c>
      <c r="AF2719" s="4">
        <v>0</v>
      </c>
      <c r="AG2719" s="3">
        <v>1</v>
      </c>
      <c r="AH2719" s="4">
        <v>0</v>
      </c>
      <c r="AI2719" s="4">
        <v>0</v>
      </c>
      <c r="AJ2719" s="4">
        <v>0</v>
      </c>
      <c r="AK2719" s="4">
        <v>0</v>
      </c>
      <c r="AL2719" t="s">
        <v>3988</v>
      </c>
      <c r="AM2719" t="s">
        <v>13</v>
      </c>
    </row>
    <row r="2720" spans="1:39" x14ac:dyDescent="0.25">
      <c r="A2720" t="s">
        <v>2159</v>
      </c>
      <c r="B2720" t="s">
        <v>2160</v>
      </c>
      <c r="C2720" t="s">
        <v>3</v>
      </c>
      <c r="D2720" t="s">
        <v>2161</v>
      </c>
      <c r="E2720" t="str">
        <f>_xlfn.XLOOKUP(D2720,Planilha2!A:A,Planilha2!B:B)</f>
        <v>CC Manutençao</v>
      </c>
      <c r="F2720" s="2">
        <v>45401</v>
      </c>
      <c r="G2720" t="s">
        <v>3054</v>
      </c>
      <c r="H2720" s="10" t="s">
        <v>5827</v>
      </c>
      <c r="I2720" t="s">
        <v>3899</v>
      </c>
      <c r="J2720" t="s">
        <v>3900</v>
      </c>
      <c r="K2720" t="s">
        <v>1146</v>
      </c>
      <c r="L2720" t="str">
        <f t="shared" si="84"/>
        <v>Material</v>
      </c>
      <c r="M2720" t="s">
        <v>0</v>
      </c>
      <c r="N2720" t="s">
        <v>0</v>
      </c>
      <c r="O2720" t="s">
        <v>2165</v>
      </c>
      <c r="P2720">
        <v>1118</v>
      </c>
      <c r="Q2720" t="str">
        <f>_xlfn.XLOOKUP(P2720,Planilha1!$A$2:$A$3,Planilha1!$B$2:$B$3)</f>
        <v>Riocentro</v>
      </c>
      <c r="R2720" t="s">
        <v>0</v>
      </c>
      <c r="S2720" s="3">
        <v>5</v>
      </c>
      <c r="T2720" t="s">
        <v>210</v>
      </c>
      <c r="U2720" s="3">
        <v>5</v>
      </c>
      <c r="V2720" t="s">
        <v>210</v>
      </c>
      <c r="W2720" s="4">
        <v>75</v>
      </c>
      <c r="X2720" s="17">
        <f t="shared" si="85"/>
        <v>375</v>
      </c>
      <c r="Y2720" t="s">
        <v>11</v>
      </c>
      <c r="Z2720" s="3">
        <v>1</v>
      </c>
      <c r="AA2720" s="3">
        <v>0</v>
      </c>
      <c r="AB2720" s="3">
        <v>0</v>
      </c>
      <c r="AC2720" s="3">
        <v>5</v>
      </c>
      <c r="AD2720" s="4">
        <v>0</v>
      </c>
      <c r="AE2720" s="3">
        <v>5</v>
      </c>
      <c r="AF2720" s="4">
        <v>375</v>
      </c>
      <c r="AG2720" s="3">
        <v>1</v>
      </c>
      <c r="AH2720" s="4">
        <v>0</v>
      </c>
      <c r="AI2720" s="4">
        <v>0</v>
      </c>
      <c r="AJ2720" s="4">
        <v>0</v>
      </c>
      <c r="AK2720" s="4">
        <v>0</v>
      </c>
      <c r="AL2720" t="s">
        <v>3997</v>
      </c>
      <c r="AM2720" t="s">
        <v>13</v>
      </c>
    </row>
    <row r="2721" spans="1:39" x14ac:dyDescent="0.25">
      <c r="A2721" t="s">
        <v>2159</v>
      </c>
      <c r="B2721" t="s">
        <v>2160</v>
      </c>
      <c r="C2721" t="s">
        <v>3</v>
      </c>
      <c r="D2721" t="s">
        <v>3998</v>
      </c>
      <c r="E2721" t="str">
        <f>_xlfn.XLOOKUP(D2721,Planilha2!A:A,Planilha2!B:B)</f>
        <v>CC TI</v>
      </c>
      <c r="F2721" s="2">
        <v>45401</v>
      </c>
      <c r="G2721" t="s">
        <v>3999</v>
      </c>
      <c r="H2721" s="10" t="s">
        <v>5890</v>
      </c>
      <c r="I2721" t="s">
        <v>2248</v>
      </c>
      <c r="J2721" t="s">
        <v>2249</v>
      </c>
      <c r="K2721" t="s">
        <v>8</v>
      </c>
      <c r="L2721" t="str">
        <f t="shared" si="84"/>
        <v>Serviço</v>
      </c>
      <c r="M2721" t="s">
        <v>0</v>
      </c>
      <c r="N2721" t="s">
        <v>0</v>
      </c>
      <c r="O2721" t="s">
        <v>2165</v>
      </c>
      <c r="P2721">
        <v>1118</v>
      </c>
      <c r="Q2721" t="str">
        <f>_xlfn.XLOOKUP(P2721,Planilha1!$A$2:$A$3,Planilha1!$B$2:$B$3)</f>
        <v>Riocentro</v>
      </c>
      <c r="R2721" t="s">
        <v>0</v>
      </c>
      <c r="S2721" s="3">
        <v>5</v>
      </c>
      <c r="T2721" t="s">
        <v>10</v>
      </c>
      <c r="U2721" s="3">
        <v>5</v>
      </c>
      <c r="V2721" t="s">
        <v>10</v>
      </c>
      <c r="W2721" s="4">
        <v>1619.34</v>
      </c>
      <c r="X2721" s="17">
        <f t="shared" si="85"/>
        <v>8096.7</v>
      </c>
      <c r="Y2721" t="s">
        <v>11</v>
      </c>
      <c r="Z2721" s="3">
        <v>1</v>
      </c>
      <c r="AA2721" s="3">
        <v>0</v>
      </c>
      <c r="AB2721" s="3">
        <v>0</v>
      </c>
      <c r="AC2721" s="3">
        <v>0</v>
      </c>
      <c r="AD2721" s="4">
        <v>0</v>
      </c>
      <c r="AE2721" s="3">
        <v>0</v>
      </c>
      <c r="AF2721" s="4">
        <v>0</v>
      </c>
      <c r="AG2721" s="3">
        <v>1</v>
      </c>
      <c r="AH2721" s="4">
        <v>0</v>
      </c>
      <c r="AI2721" s="4">
        <v>0</v>
      </c>
      <c r="AJ2721" s="4">
        <v>0</v>
      </c>
      <c r="AK2721" s="4">
        <v>0</v>
      </c>
      <c r="AL2721" t="s">
        <v>4000</v>
      </c>
      <c r="AM2721" t="s">
        <v>13</v>
      </c>
    </row>
    <row r="2722" spans="1:39" x14ac:dyDescent="0.25">
      <c r="A2722" t="s">
        <v>2159</v>
      </c>
      <c r="B2722" t="s">
        <v>2160</v>
      </c>
      <c r="C2722" t="s">
        <v>3</v>
      </c>
      <c r="D2722" t="s">
        <v>2625</v>
      </c>
      <c r="E2722" t="str">
        <f>_xlfn.XLOOKUP(D2722,Planilha2!A:A,Planilha2!B:B)</f>
        <v>Arena TI</v>
      </c>
      <c r="F2722" s="2">
        <v>45401</v>
      </c>
      <c r="G2722" t="s">
        <v>3999</v>
      </c>
      <c r="H2722" s="10" t="s">
        <v>5890</v>
      </c>
      <c r="I2722" t="s">
        <v>2248</v>
      </c>
      <c r="J2722" t="s">
        <v>2249</v>
      </c>
      <c r="K2722" t="s">
        <v>8</v>
      </c>
      <c r="L2722" t="str">
        <f t="shared" si="84"/>
        <v>Serviço</v>
      </c>
      <c r="M2722" t="s">
        <v>0</v>
      </c>
      <c r="N2722" t="s">
        <v>0</v>
      </c>
      <c r="O2722" t="s">
        <v>2165</v>
      </c>
      <c r="P2722">
        <v>2118</v>
      </c>
      <c r="Q2722" t="str">
        <f>_xlfn.XLOOKUP(P2722,Planilha1!$A$2:$A$3,Planilha1!$B$2:$B$3)</f>
        <v>Arena</v>
      </c>
      <c r="R2722" t="s">
        <v>0</v>
      </c>
      <c r="S2722" s="3">
        <v>4</v>
      </c>
      <c r="T2722" t="s">
        <v>10</v>
      </c>
      <c r="U2722" s="3">
        <v>4</v>
      </c>
      <c r="V2722" t="s">
        <v>10</v>
      </c>
      <c r="W2722" s="4">
        <v>1619.34</v>
      </c>
      <c r="X2722" s="17">
        <f t="shared" si="85"/>
        <v>6477.36</v>
      </c>
      <c r="Y2722" t="s">
        <v>11</v>
      </c>
      <c r="Z2722" s="3">
        <v>1</v>
      </c>
      <c r="AA2722" s="3">
        <v>0</v>
      </c>
      <c r="AB2722" s="3">
        <v>0</v>
      </c>
      <c r="AC2722" s="3">
        <v>0</v>
      </c>
      <c r="AD2722" s="4">
        <v>0</v>
      </c>
      <c r="AE2722" s="3">
        <v>0</v>
      </c>
      <c r="AF2722" s="4">
        <v>0</v>
      </c>
      <c r="AG2722" s="3">
        <v>1</v>
      </c>
      <c r="AH2722" s="4">
        <v>0</v>
      </c>
      <c r="AI2722" s="4">
        <v>0</v>
      </c>
      <c r="AJ2722" s="4">
        <v>0</v>
      </c>
      <c r="AK2722" s="4">
        <v>0</v>
      </c>
      <c r="AL2722" t="s">
        <v>4001</v>
      </c>
      <c r="AM2722" t="s">
        <v>13</v>
      </c>
    </row>
    <row r="2723" spans="1:39" x14ac:dyDescent="0.25">
      <c r="A2723" t="s">
        <v>2159</v>
      </c>
      <c r="B2723" t="s">
        <v>2160</v>
      </c>
      <c r="C2723" t="s">
        <v>3</v>
      </c>
      <c r="D2723" t="s">
        <v>2161</v>
      </c>
      <c r="E2723" t="str">
        <f>_xlfn.XLOOKUP(D2723,Planilha2!A:A,Planilha2!B:B)</f>
        <v>CC Manutençao</v>
      </c>
      <c r="F2723" s="2">
        <v>45401</v>
      </c>
      <c r="G2723" t="s">
        <v>2269</v>
      </c>
      <c r="H2723" s="10" t="s">
        <v>5742</v>
      </c>
      <c r="I2723" t="s">
        <v>2933</v>
      </c>
      <c r="J2723" t="s">
        <v>2934</v>
      </c>
      <c r="K2723" t="s">
        <v>1146</v>
      </c>
      <c r="L2723" t="str">
        <f t="shared" si="84"/>
        <v>Material</v>
      </c>
      <c r="M2723" t="s">
        <v>0</v>
      </c>
      <c r="N2723" t="s">
        <v>0</v>
      </c>
      <c r="O2723" t="s">
        <v>2165</v>
      </c>
      <c r="P2723">
        <v>1118</v>
      </c>
      <c r="Q2723" t="str">
        <f>_xlfn.XLOOKUP(P2723,Planilha1!$A$2:$A$3,Planilha1!$B$2:$B$3)</f>
        <v>Riocentro</v>
      </c>
      <c r="R2723" t="s">
        <v>0</v>
      </c>
      <c r="S2723" s="3">
        <v>3</v>
      </c>
      <c r="T2723" t="s">
        <v>2935</v>
      </c>
      <c r="U2723" s="3">
        <v>3</v>
      </c>
      <c r="V2723" t="s">
        <v>2935</v>
      </c>
      <c r="W2723" s="4">
        <v>330</v>
      </c>
      <c r="X2723" s="17">
        <f t="shared" si="85"/>
        <v>990</v>
      </c>
      <c r="Y2723" t="s">
        <v>11</v>
      </c>
      <c r="Z2723" s="3">
        <v>1</v>
      </c>
      <c r="AA2723" s="3">
        <v>0</v>
      </c>
      <c r="AB2723" s="3">
        <v>0</v>
      </c>
      <c r="AC2723" s="3">
        <v>0</v>
      </c>
      <c r="AD2723" s="4">
        <v>0</v>
      </c>
      <c r="AE2723" s="3">
        <v>0</v>
      </c>
      <c r="AF2723" s="4">
        <v>0</v>
      </c>
      <c r="AG2723" s="3">
        <v>1</v>
      </c>
      <c r="AH2723" s="4">
        <v>0</v>
      </c>
      <c r="AI2723" s="4">
        <v>0</v>
      </c>
      <c r="AJ2723" s="4">
        <v>0</v>
      </c>
      <c r="AK2723" s="4">
        <v>0</v>
      </c>
      <c r="AL2723" t="s">
        <v>4002</v>
      </c>
      <c r="AM2723" t="s">
        <v>13</v>
      </c>
    </row>
    <row r="2724" spans="1:39" x14ac:dyDescent="0.25">
      <c r="A2724" t="s">
        <v>2159</v>
      </c>
      <c r="B2724" t="s">
        <v>2160</v>
      </c>
      <c r="C2724" t="s">
        <v>3</v>
      </c>
      <c r="D2724" t="s">
        <v>2266</v>
      </c>
      <c r="E2724" t="str">
        <f>_xlfn.XLOOKUP(D2724,Planilha2!A:A,Planilha2!B:B)</f>
        <v>Arena Manut</v>
      </c>
      <c r="F2724" s="2">
        <v>45401</v>
      </c>
      <c r="G2724" t="s">
        <v>71</v>
      </c>
      <c r="H2724" s="10" t="s">
        <v>5595</v>
      </c>
      <c r="I2724" t="s">
        <v>40</v>
      </c>
      <c r="J2724" t="s">
        <v>2267</v>
      </c>
      <c r="K2724" t="s">
        <v>8</v>
      </c>
      <c r="L2724" t="str">
        <f t="shared" si="84"/>
        <v>Serviço</v>
      </c>
      <c r="M2724" t="s">
        <v>0</v>
      </c>
      <c r="N2724" t="s">
        <v>0</v>
      </c>
      <c r="O2724" t="s">
        <v>2165</v>
      </c>
      <c r="P2724">
        <v>2118</v>
      </c>
      <c r="Q2724" t="str">
        <f>_xlfn.XLOOKUP(P2724,Planilha1!$A$2:$A$3,Planilha1!$B$2:$B$3)</f>
        <v>Arena</v>
      </c>
      <c r="R2724" t="s">
        <v>0</v>
      </c>
      <c r="S2724" s="5">
        <v>348780.5</v>
      </c>
      <c r="T2724" t="s">
        <v>10</v>
      </c>
      <c r="U2724" s="5">
        <v>348780.5</v>
      </c>
      <c r="V2724" t="s">
        <v>10</v>
      </c>
      <c r="W2724" s="4">
        <v>1</v>
      </c>
      <c r="X2724" s="17">
        <f t="shared" si="85"/>
        <v>348780.5</v>
      </c>
      <c r="Y2724" t="s">
        <v>11</v>
      </c>
      <c r="Z2724" s="3">
        <v>1</v>
      </c>
      <c r="AA2724" s="3">
        <v>0</v>
      </c>
      <c r="AB2724" s="3">
        <v>0</v>
      </c>
      <c r="AC2724" s="3">
        <v>0</v>
      </c>
      <c r="AD2724" s="4">
        <v>0</v>
      </c>
      <c r="AE2724" s="3">
        <v>0</v>
      </c>
      <c r="AF2724" s="4">
        <v>0</v>
      </c>
      <c r="AG2724" s="3">
        <v>1</v>
      </c>
      <c r="AH2724" s="4">
        <v>0</v>
      </c>
      <c r="AI2724" s="4">
        <v>0</v>
      </c>
      <c r="AJ2724" s="4">
        <v>0</v>
      </c>
      <c r="AK2724" s="4">
        <v>0</v>
      </c>
      <c r="AL2724" t="s">
        <v>4003</v>
      </c>
      <c r="AM2724" t="s">
        <v>13</v>
      </c>
    </row>
    <row r="2725" spans="1:39" x14ac:dyDescent="0.25">
      <c r="A2725" t="s">
        <v>2159</v>
      </c>
      <c r="B2725" t="s">
        <v>2160</v>
      </c>
      <c r="C2725" t="s">
        <v>3</v>
      </c>
      <c r="D2725" t="s">
        <v>2266</v>
      </c>
      <c r="E2725" t="str">
        <f>_xlfn.XLOOKUP(D2725,Planilha2!A:A,Planilha2!B:B)</f>
        <v>Arena Manut</v>
      </c>
      <c r="F2725" s="2">
        <v>45401</v>
      </c>
      <c r="G2725" t="s">
        <v>4004</v>
      </c>
      <c r="H2725" s="10" t="s">
        <v>5891</v>
      </c>
      <c r="I2725" t="s">
        <v>4005</v>
      </c>
      <c r="J2725" t="s">
        <v>4006</v>
      </c>
      <c r="K2725" t="s">
        <v>1146</v>
      </c>
      <c r="L2725" t="str">
        <f t="shared" si="84"/>
        <v>Material</v>
      </c>
      <c r="M2725" t="s">
        <v>0</v>
      </c>
      <c r="N2725" t="s">
        <v>0</v>
      </c>
      <c r="O2725" t="s">
        <v>2165</v>
      </c>
      <c r="P2725">
        <v>2118</v>
      </c>
      <c r="Q2725" t="str">
        <f>_xlfn.XLOOKUP(P2725,Planilha1!$A$2:$A$3,Planilha1!$B$2:$B$3)</f>
        <v>Arena</v>
      </c>
      <c r="R2725" t="s">
        <v>0</v>
      </c>
      <c r="S2725" s="3">
        <v>10</v>
      </c>
      <c r="T2725" t="s">
        <v>210</v>
      </c>
      <c r="U2725" s="3">
        <v>10</v>
      </c>
      <c r="V2725" t="s">
        <v>210</v>
      </c>
      <c r="W2725" s="4">
        <v>35</v>
      </c>
      <c r="X2725" s="17">
        <f t="shared" si="85"/>
        <v>350</v>
      </c>
      <c r="Y2725" t="s">
        <v>11</v>
      </c>
      <c r="Z2725" s="3">
        <v>1</v>
      </c>
      <c r="AA2725" s="3">
        <v>0</v>
      </c>
      <c r="AB2725" s="3">
        <v>0</v>
      </c>
      <c r="AC2725" s="3">
        <v>0</v>
      </c>
      <c r="AD2725" s="4">
        <v>0</v>
      </c>
      <c r="AE2725" s="3">
        <v>0</v>
      </c>
      <c r="AF2725" s="4">
        <v>0</v>
      </c>
      <c r="AG2725" s="3">
        <v>1</v>
      </c>
      <c r="AH2725" s="4">
        <v>0</v>
      </c>
      <c r="AI2725" s="4">
        <v>0</v>
      </c>
      <c r="AJ2725" s="4">
        <v>0</v>
      </c>
      <c r="AK2725" s="4">
        <v>0</v>
      </c>
      <c r="AL2725" t="s">
        <v>4007</v>
      </c>
      <c r="AM2725" t="s">
        <v>13</v>
      </c>
    </row>
    <row r="2726" spans="1:39" x14ac:dyDescent="0.25">
      <c r="A2726" t="s">
        <v>2178</v>
      </c>
      <c r="B2726" t="s">
        <v>2160</v>
      </c>
      <c r="C2726" t="s">
        <v>3</v>
      </c>
      <c r="D2726" t="s">
        <v>2266</v>
      </c>
      <c r="E2726" t="str">
        <f>_xlfn.XLOOKUP(D2726,Planilha2!A:A,Planilha2!B:B)</f>
        <v>Arena Manut</v>
      </c>
      <c r="F2726" s="2">
        <v>45401</v>
      </c>
      <c r="G2726" t="s">
        <v>4004</v>
      </c>
      <c r="H2726" s="10" t="s">
        <v>5891</v>
      </c>
      <c r="I2726" t="s">
        <v>4008</v>
      </c>
      <c r="J2726" t="s">
        <v>4009</v>
      </c>
      <c r="K2726" t="s">
        <v>1146</v>
      </c>
      <c r="L2726" t="str">
        <f t="shared" si="84"/>
        <v>Material</v>
      </c>
      <c r="M2726" t="s">
        <v>0</v>
      </c>
      <c r="N2726" t="s">
        <v>0</v>
      </c>
      <c r="O2726" t="s">
        <v>2165</v>
      </c>
      <c r="P2726">
        <v>2118</v>
      </c>
      <c r="Q2726" t="str">
        <f>_xlfn.XLOOKUP(P2726,Planilha1!$A$2:$A$3,Planilha1!$B$2:$B$3)</f>
        <v>Arena</v>
      </c>
      <c r="R2726" t="s">
        <v>0</v>
      </c>
      <c r="S2726" s="3">
        <v>5</v>
      </c>
      <c r="T2726" t="s">
        <v>210</v>
      </c>
      <c r="U2726" s="3">
        <v>5</v>
      </c>
      <c r="V2726" t="s">
        <v>210</v>
      </c>
      <c r="W2726" s="4">
        <v>180</v>
      </c>
      <c r="X2726" s="17">
        <f t="shared" si="85"/>
        <v>900</v>
      </c>
      <c r="Y2726" t="s">
        <v>11</v>
      </c>
      <c r="Z2726" s="3">
        <v>1</v>
      </c>
      <c r="AA2726" s="3">
        <v>0</v>
      </c>
      <c r="AB2726" s="3">
        <v>0</v>
      </c>
      <c r="AC2726" s="3">
        <v>0</v>
      </c>
      <c r="AD2726" s="4">
        <v>0</v>
      </c>
      <c r="AE2726" s="3">
        <v>0</v>
      </c>
      <c r="AF2726" s="4">
        <v>0</v>
      </c>
      <c r="AG2726" s="3">
        <v>1</v>
      </c>
      <c r="AH2726" s="4">
        <v>0</v>
      </c>
      <c r="AI2726" s="4">
        <v>0</v>
      </c>
      <c r="AJ2726" s="4">
        <v>0</v>
      </c>
      <c r="AK2726" s="4">
        <v>0</v>
      </c>
      <c r="AL2726" t="s">
        <v>4007</v>
      </c>
      <c r="AM2726" t="s">
        <v>13</v>
      </c>
    </row>
    <row r="2727" spans="1:39" x14ac:dyDescent="0.25">
      <c r="A2727" t="s">
        <v>2182</v>
      </c>
      <c r="B2727" t="s">
        <v>2160</v>
      </c>
      <c r="C2727" t="s">
        <v>3</v>
      </c>
      <c r="D2727" t="s">
        <v>2266</v>
      </c>
      <c r="E2727" t="str">
        <f>_xlfn.XLOOKUP(D2727,Planilha2!A:A,Planilha2!B:B)</f>
        <v>Arena Manut</v>
      </c>
      <c r="F2727" s="2">
        <v>45401</v>
      </c>
      <c r="G2727" t="s">
        <v>4004</v>
      </c>
      <c r="H2727" s="10" t="s">
        <v>5891</v>
      </c>
      <c r="I2727" t="s">
        <v>4010</v>
      </c>
      <c r="J2727" t="s">
        <v>4011</v>
      </c>
      <c r="K2727" t="s">
        <v>1146</v>
      </c>
      <c r="L2727" t="str">
        <f t="shared" si="84"/>
        <v>Material</v>
      </c>
      <c r="M2727" t="s">
        <v>0</v>
      </c>
      <c r="N2727" t="s">
        <v>0</v>
      </c>
      <c r="O2727" t="s">
        <v>2165</v>
      </c>
      <c r="P2727">
        <v>2118</v>
      </c>
      <c r="Q2727" t="str">
        <f>_xlfn.XLOOKUP(P2727,Planilha1!$A$2:$A$3,Planilha1!$B$2:$B$3)</f>
        <v>Arena</v>
      </c>
      <c r="R2727" t="s">
        <v>0</v>
      </c>
      <c r="S2727" s="3">
        <v>10</v>
      </c>
      <c r="T2727" t="s">
        <v>210</v>
      </c>
      <c r="U2727" s="3">
        <v>10</v>
      </c>
      <c r="V2727" t="s">
        <v>210</v>
      </c>
      <c r="W2727" s="4">
        <v>45</v>
      </c>
      <c r="X2727" s="17">
        <f t="shared" si="85"/>
        <v>450</v>
      </c>
      <c r="Y2727" t="s">
        <v>11</v>
      </c>
      <c r="Z2727" s="3">
        <v>1</v>
      </c>
      <c r="AA2727" s="3">
        <v>0</v>
      </c>
      <c r="AB2727" s="3">
        <v>0</v>
      </c>
      <c r="AC2727" s="3">
        <v>0</v>
      </c>
      <c r="AD2727" s="4">
        <v>0</v>
      </c>
      <c r="AE2727" s="3">
        <v>0</v>
      </c>
      <c r="AF2727" s="4">
        <v>0</v>
      </c>
      <c r="AG2727" s="3">
        <v>1</v>
      </c>
      <c r="AH2727" s="4">
        <v>0</v>
      </c>
      <c r="AI2727" s="4">
        <v>0</v>
      </c>
      <c r="AJ2727" s="4">
        <v>0</v>
      </c>
      <c r="AK2727" s="4">
        <v>0</v>
      </c>
      <c r="AL2727" t="s">
        <v>4007</v>
      </c>
      <c r="AM2727" t="s">
        <v>13</v>
      </c>
    </row>
    <row r="2728" spans="1:39" x14ac:dyDescent="0.25">
      <c r="A2728" t="s">
        <v>2185</v>
      </c>
      <c r="B2728" t="s">
        <v>2160</v>
      </c>
      <c r="C2728" t="s">
        <v>3</v>
      </c>
      <c r="D2728" t="s">
        <v>2266</v>
      </c>
      <c r="E2728" t="str">
        <f>_xlfn.XLOOKUP(D2728,Planilha2!A:A,Planilha2!B:B)</f>
        <v>Arena Manut</v>
      </c>
      <c r="F2728" s="2">
        <v>45401</v>
      </c>
      <c r="G2728" t="s">
        <v>4004</v>
      </c>
      <c r="H2728" s="10" t="s">
        <v>5891</v>
      </c>
      <c r="I2728" t="s">
        <v>4012</v>
      </c>
      <c r="J2728" t="s">
        <v>4013</v>
      </c>
      <c r="K2728" t="s">
        <v>1146</v>
      </c>
      <c r="L2728" t="str">
        <f t="shared" si="84"/>
        <v>Material</v>
      </c>
      <c r="M2728" t="s">
        <v>0</v>
      </c>
      <c r="N2728" t="s">
        <v>0</v>
      </c>
      <c r="O2728" t="s">
        <v>2165</v>
      </c>
      <c r="P2728">
        <v>2118</v>
      </c>
      <c r="Q2728" t="str">
        <f>_xlfn.XLOOKUP(P2728,Planilha1!$A$2:$A$3,Planilha1!$B$2:$B$3)</f>
        <v>Arena</v>
      </c>
      <c r="R2728" t="s">
        <v>0</v>
      </c>
      <c r="S2728" s="3">
        <v>10</v>
      </c>
      <c r="T2728" t="s">
        <v>210</v>
      </c>
      <c r="U2728" s="3">
        <v>10</v>
      </c>
      <c r="V2728" t="s">
        <v>210</v>
      </c>
      <c r="W2728" s="4">
        <v>18</v>
      </c>
      <c r="X2728" s="17">
        <f t="shared" si="85"/>
        <v>180</v>
      </c>
      <c r="Y2728" t="s">
        <v>11</v>
      </c>
      <c r="Z2728" s="3">
        <v>1</v>
      </c>
      <c r="AA2728" s="3">
        <v>0</v>
      </c>
      <c r="AB2728" s="3">
        <v>0</v>
      </c>
      <c r="AC2728" s="3">
        <v>0</v>
      </c>
      <c r="AD2728" s="4">
        <v>0</v>
      </c>
      <c r="AE2728" s="3">
        <v>0</v>
      </c>
      <c r="AF2728" s="4">
        <v>0</v>
      </c>
      <c r="AG2728" s="3">
        <v>1</v>
      </c>
      <c r="AH2728" s="4">
        <v>0</v>
      </c>
      <c r="AI2728" s="4">
        <v>0</v>
      </c>
      <c r="AJ2728" s="4">
        <v>0</v>
      </c>
      <c r="AK2728" s="4">
        <v>0</v>
      </c>
      <c r="AL2728" t="s">
        <v>4007</v>
      </c>
      <c r="AM2728" t="s">
        <v>13</v>
      </c>
    </row>
    <row r="2729" spans="1:39" x14ac:dyDescent="0.25">
      <c r="A2729" t="s">
        <v>2159</v>
      </c>
      <c r="B2729" t="s">
        <v>2160</v>
      </c>
      <c r="C2729" t="s">
        <v>3</v>
      </c>
      <c r="D2729" t="s">
        <v>2161</v>
      </c>
      <c r="E2729" t="str">
        <f>_xlfn.XLOOKUP(D2729,Planilha2!A:A,Planilha2!B:B)</f>
        <v>CC Manutençao</v>
      </c>
      <c r="F2729" s="2">
        <v>45401</v>
      </c>
      <c r="G2729" t="s">
        <v>522</v>
      </c>
      <c r="H2729" s="10" t="s">
        <v>5618</v>
      </c>
      <c r="I2729" t="s">
        <v>40</v>
      </c>
      <c r="J2729" t="s">
        <v>2267</v>
      </c>
      <c r="K2729" t="s">
        <v>8</v>
      </c>
      <c r="L2729" t="str">
        <f t="shared" si="84"/>
        <v>Serviço</v>
      </c>
      <c r="M2729" t="s">
        <v>0</v>
      </c>
      <c r="N2729" t="s">
        <v>0</v>
      </c>
      <c r="O2729" t="s">
        <v>2165</v>
      </c>
      <c r="P2729">
        <v>1118</v>
      </c>
      <c r="Q2729" t="str">
        <f>_xlfn.XLOOKUP(P2729,Planilha1!$A$2:$A$3,Planilha1!$B$2:$B$3)</f>
        <v>Riocentro</v>
      </c>
      <c r="R2729" t="s">
        <v>0</v>
      </c>
      <c r="S2729" s="3">
        <v>1</v>
      </c>
      <c r="T2729" t="s">
        <v>10</v>
      </c>
      <c r="U2729" s="3">
        <v>1</v>
      </c>
      <c r="V2729" t="s">
        <v>10</v>
      </c>
      <c r="W2729" s="4">
        <v>6840</v>
      </c>
      <c r="X2729" s="17">
        <f t="shared" si="85"/>
        <v>6840</v>
      </c>
      <c r="Y2729" t="s">
        <v>11</v>
      </c>
      <c r="Z2729" s="3">
        <v>1</v>
      </c>
      <c r="AA2729" s="3">
        <v>0</v>
      </c>
      <c r="AB2729" s="3">
        <v>0</v>
      </c>
      <c r="AC2729" s="3">
        <v>0</v>
      </c>
      <c r="AD2729" s="4">
        <v>0</v>
      </c>
      <c r="AE2729" s="3">
        <v>0</v>
      </c>
      <c r="AF2729" s="4">
        <v>0</v>
      </c>
      <c r="AG2729" s="3">
        <v>1</v>
      </c>
      <c r="AH2729" s="4">
        <v>0</v>
      </c>
      <c r="AI2729" s="4">
        <v>0</v>
      </c>
      <c r="AJ2729" s="4">
        <v>0</v>
      </c>
      <c r="AK2729" s="4">
        <v>0</v>
      </c>
      <c r="AL2729" t="s">
        <v>4014</v>
      </c>
      <c r="AM2729" t="s">
        <v>13</v>
      </c>
    </row>
    <row r="2730" spans="1:39" x14ac:dyDescent="0.25">
      <c r="A2730" t="s">
        <v>2159</v>
      </c>
      <c r="B2730" t="s">
        <v>2160</v>
      </c>
      <c r="C2730" t="s">
        <v>3</v>
      </c>
      <c r="D2730" t="s">
        <v>2251</v>
      </c>
      <c r="E2730" t="str">
        <f>_xlfn.XLOOKUP(D2730,Planilha2!A:A,Planilha2!B:B)</f>
        <v>CC Juridíco</v>
      </c>
      <c r="F2730" s="2">
        <v>45404</v>
      </c>
      <c r="G2730" t="s">
        <v>2674</v>
      </c>
      <c r="H2730" s="10" t="s">
        <v>5796</v>
      </c>
      <c r="I2730" t="s">
        <v>2253</v>
      </c>
      <c r="J2730" t="s">
        <v>2254</v>
      </c>
      <c r="K2730" t="s">
        <v>2255</v>
      </c>
      <c r="L2730" t="str">
        <f t="shared" si="84"/>
        <v>Serviço</v>
      </c>
      <c r="M2730" t="s">
        <v>0</v>
      </c>
      <c r="N2730" t="s">
        <v>0</v>
      </c>
      <c r="O2730" t="s">
        <v>2165</v>
      </c>
      <c r="P2730">
        <v>1118</v>
      </c>
      <c r="Q2730" t="str">
        <f>_xlfn.XLOOKUP(P2730,Planilha1!$A$2:$A$3,Planilha1!$B$2:$B$3)</f>
        <v>Riocentro</v>
      </c>
      <c r="R2730" t="s">
        <v>0</v>
      </c>
      <c r="S2730" s="3">
        <v>4750</v>
      </c>
      <c r="T2730" t="s">
        <v>10</v>
      </c>
      <c r="U2730" s="3">
        <v>4750</v>
      </c>
      <c r="V2730" t="s">
        <v>10</v>
      </c>
      <c r="W2730" s="4">
        <v>1</v>
      </c>
      <c r="X2730" s="17">
        <f t="shared" si="85"/>
        <v>4750</v>
      </c>
      <c r="Y2730" t="s">
        <v>11</v>
      </c>
      <c r="Z2730" s="3">
        <v>1</v>
      </c>
      <c r="AA2730" s="3">
        <v>0</v>
      </c>
      <c r="AB2730" s="3">
        <v>0</v>
      </c>
      <c r="AC2730" s="3">
        <v>0</v>
      </c>
      <c r="AD2730" s="4">
        <v>0</v>
      </c>
      <c r="AE2730" s="3">
        <v>0</v>
      </c>
      <c r="AF2730" s="4">
        <v>0</v>
      </c>
      <c r="AG2730" s="3">
        <v>1</v>
      </c>
      <c r="AH2730" s="4">
        <v>0</v>
      </c>
      <c r="AI2730" s="4">
        <v>0</v>
      </c>
      <c r="AJ2730" s="4">
        <v>0</v>
      </c>
      <c r="AK2730" s="4">
        <v>0</v>
      </c>
      <c r="AL2730" t="s">
        <v>4015</v>
      </c>
      <c r="AM2730" t="s">
        <v>13</v>
      </c>
    </row>
    <row r="2731" spans="1:39" x14ac:dyDescent="0.25">
      <c r="A2731" t="s">
        <v>2159</v>
      </c>
      <c r="B2731" t="s">
        <v>2160</v>
      </c>
      <c r="C2731" t="s">
        <v>3</v>
      </c>
      <c r="D2731" t="s">
        <v>2519</v>
      </c>
      <c r="E2731" t="str">
        <f>_xlfn.XLOOKUP(D2731,Planilha2!A:A,Planilha2!B:B)</f>
        <v>Arena Juridíco</v>
      </c>
      <c r="F2731" s="2">
        <v>45404</v>
      </c>
      <c r="G2731" t="s">
        <v>2674</v>
      </c>
      <c r="H2731" s="10" t="s">
        <v>5796</v>
      </c>
      <c r="I2731" t="s">
        <v>2253</v>
      </c>
      <c r="J2731" t="s">
        <v>2254</v>
      </c>
      <c r="K2731" t="s">
        <v>2255</v>
      </c>
      <c r="L2731" t="str">
        <f t="shared" si="84"/>
        <v>Serviço</v>
      </c>
      <c r="M2731" t="s">
        <v>0</v>
      </c>
      <c r="N2731" t="s">
        <v>0</v>
      </c>
      <c r="O2731" t="s">
        <v>2165</v>
      </c>
      <c r="P2731">
        <v>2118</v>
      </c>
      <c r="Q2731" t="str">
        <f>_xlfn.XLOOKUP(P2731,Planilha1!$A$2:$A$3,Planilha1!$B$2:$B$3)</f>
        <v>Arena</v>
      </c>
      <c r="R2731" t="s">
        <v>0</v>
      </c>
      <c r="S2731" s="3">
        <v>380</v>
      </c>
      <c r="T2731" t="s">
        <v>10</v>
      </c>
      <c r="U2731" s="3">
        <v>380</v>
      </c>
      <c r="V2731" t="s">
        <v>10</v>
      </c>
      <c r="W2731" s="4">
        <v>1</v>
      </c>
      <c r="X2731" s="17">
        <f t="shared" si="85"/>
        <v>380</v>
      </c>
      <c r="Y2731" t="s">
        <v>11</v>
      </c>
      <c r="Z2731" s="3">
        <v>1</v>
      </c>
      <c r="AA2731" s="3">
        <v>0</v>
      </c>
      <c r="AB2731" s="3">
        <v>0</v>
      </c>
      <c r="AC2731" s="3">
        <v>0</v>
      </c>
      <c r="AD2731" s="4">
        <v>0</v>
      </c>
      <c r="AE2731" s="3">
        <v>0</v>
      </c>
      <c r="AF2731" s="4">
        <v>0</v>
      </c>
      <c r="AG2731" s="3">
        <v>1</v>
      </c>
      <c r="AH2731" s="4">
        <v>0</v>
      </c>
      <c r="AI2731" s="4">
        <v>0</v>
      </c>
      <c r="AJ2731" s="4">
        <v>0</v>
      </c>
      <c r="AK2731" s="4">
        <v>0</v>
      </c>
      <c r="AL2731" t="s">
        <v>4016</v>
      </c>
      <c r="AM2731" t="s">
        <v>13</v>
      </c>
    </row>
    <row r="2732" spans="1:39" x14ac:dyDescent="0.25">
      <c r="A2732" t="s">
        <v>2159</v>
      </c>
      <c r="B2732" t="s">
        <v>2160</v>
      </c>
      <c r="C2732" t="s">
        <v>3</v>
      </c>
      <c r="D2732" t="s">
        <v>2234</v>
      </c>
      <c r="E2732" t="str">
        <f>_xlfn.XLOOKUP(D2732,Planilha2!A:A,Planilha2!B:B)</f>
        <v>Arena Operações</v>
      </c>
      <c r="F2732" s="2">
        <v>45406</v>
      </c>
      <c r="G2732" t="s">
        <v>2239</v>
      </c>
      <c r="H2732" s="10" t="s">
        <v>5736</v>
      </c>
      <c r="I2732" t="s">
        <v>2236</v>
      </c>
      <c r="J2732" t="s">
        <v>2237</v>
      </c>
      <c r="K2732" t="s">
        <v>1146</v>
      </c>
      <c r="L2732" t="str">
        <f t="shared" si="84"/>
        <v>Material</v>
      </c>
      <c r="M2732" t="s">
        <v>0</v>
      </c>
      <c r="N2732" t="s">
        <v>0</v>
      </c>
      <c r="O2732" t="s">
        <v>2165</v>
      </c>
      <c r="P2732">
        <v>2118</v>
      </c>
      <c r="Q2732" t="str">
        <f>_xlfn.XLOOKUP(P2732,Planilha1!$A$2:$A$3,Planilha1!$B$2:$B$3)</f>
        <v>Arena</v>
      </c>
      <c r="R2732" t="s">
        <v>0</v>
      </c>
      <c r="S2732" s="3">
        <v>200</v>
      </c>
      <c r="T2732" t="s">
        <v>210</v>
      </c>
      <c r="U2732" s="3">
        <v>200</v>
      </c>
      <c r="V2732" t="s">
        <v>210</v>
      </c>
      <c r="W2732" s="4">
        <v>3.02</v>
      </c>
      <c r="X2732" s="17">
        <f t="shared" si="85"/>
        <v>604</v>
      </c>
      <c r="Y2732" t="s">
        <v>11</v>
      </c>
      <c r="Z2732" s="3">
        <v>1</v>
      </c>
      <c r="AA2732" s="3">
        <v>0</v>
      </c>
      <c r="AB2732" s="3">
        <v>0</v>
      </c>
      <c r="AC2732" s="3">
        <v>0</v>
      </c>
      <c r="AD2732" s="4">
        <v>0</v>
      </c>
      <c r="AE2732" s="3">
        <v>0</v>
      </c>
      <c r="AF2732" s="4">
        <v>0</v>
      </c>
      <c r="AG2732" s="3">
        <v>1</v>
      </c>
      <c r="AH2732" s="4">
        <v>0</v>
      </c>
      <c r="AI2732" s="4">
        <v>0</v>
      </c>
      <c r="AJ2732" s="4">
        <v>0</v>
      </c>
      <c r="AK2732" s="4">
        <v>0</v>
      </c>
      <c r="AL2732" t="s">
        <v>4017</v>
      </c>
      <c r="AM2732" t="s">
        <v>13</v>
      </c>
    </row>
    <row r="2733" spans="1:39" x14ac:dyDescent="0.25">
      <c r="A2733" t="s">
        <v>2159</v>
      </c>
      <c r="B2733" t="s">
        <v>2160</v>
      </c>
      <c r="C2733" t="s">
        <v>3</v>
      </c>
      <c r="D2733" t="s">
        <v>2218</v>
      </c>
      <c r="E2733" t="str">
        <f>_xlfn.XLOOKUP(D2733,Planilha2!A:A,Planilha2!B:B)</f>
        <v>CC Adm.</v>
      </c>
      <c r="F2733" s="2">
        <v>45406</v>
      </c>
      <c r="G2733" t="s">
        <v>2347</v>
      </c>
      <c r="H2733" s="10" t="s">
        <v>5755</v>
      </c>
      <c r="I2733" t="s">
        <v>2637</v>
      </c>
      <c r="J2733" t="s">
        <v>2638</v>
      </c>
      <c r="K2733" t="s">
        <v>1209</v>
      </c>
      <c r="L2733" t="str">
        <f t="shared" si="84"/>
        <v>Serviço</v>
      </c>
      <c r="M2733" t="s">
        <v>0</v>
      </c>
      <c r="N2733" t="s">
        <v>0</v>
      </c>
      <c r="O2733" t="s">
        <v>2165</v>
      </c>
      <c r="P2733">
        <v>1118</v>
      </c>
      <c r="Q2733" t="str">
        <f>_xlfn.XLOOKUP(P2733,Planilha1!$A$2:$A$3,Planilha1!$B$2:$B$3)</f>
        <v>Riocentro</v>
      </c>
      <c r="R2733" t="s">
        <v>0</v>
      </c>
      <c r="S2733" s="3">
        <v>1</v>
      </c>
      <c r="T2733" t="s">
        <v>10</v>
      </c>
      <c r="U2733" s="3">
        <v>1</v>
      </c>
      <c r="V2733" t="s">
        <v>10</v>
      </c>
      <c r="W2733" s="4">
        <v>4387.6899999999996</v>
      </c>
      <c r="X2733" s="17">
        <f t="shared" si="85"/>
        <v>4387.6899999999996</v>
      </c>
      <c r="Y2733" t="s">
        <v>11</v>
      </c>
      <c r="Z2733" s="3">
        <v>1</v>
      </c>
      <c r="AA2733" s="3">
        <v>0</v>
      </c>
      <c r="AB2733" s="3">
        <v>0</v>
      </c>
      <c r="AC2733" s="3">
        <v>0</v>
      </c>
      <c r="AD2733" s="4">
        <v>0</v>
      </c>
      <c r="AE2733" s="3">
        <v>1</v>
      </c>
      <c r="AF2733" s="4">
        <v>4387.6899999999996</v>
      </c>
      <c r="AG2733" s="3">
        <v>1</v>
      </c>
      <c r="AH2733" s="4">
        <v>0</v>
      </c>
      <c r="AI2733" s="4">
        <v>0</v>
      </c>
      <c r="AJ2733" s="4">
        <v>0</v>
      </c>
      <c r="AK2733" s="4">
        <v>0</v>
      </c>
      <c r="AL2733" t="s">
        <v>4018</v>
      </c>
      <c r="AM2733" t="s">
        <v>13</v>
      </c>
    </row>
    <row r="2734" spans="1:39" x14ac:dyDescent="0.25">
      <c r="A2734" t="s">
        <v>2159</v>
      </c>
      <c r="B2734" t="s">
        <v>2160</v>
      </c>
      <c r="C2734" t="s">
        <v>3</v>
      </c>
      <c r="D2734" t="s">
        <v>2395</v>
      </c>
      <c r="E2734" t="str">
        <f>_xlfn.XLOOKUP(D2734,Planilha2!A:A,Planilha2!B:B)</f>
        <v>Arena Marketing</v>
      </c>
      <c r="F2734" s="2">
        <v>45406</v>
      </c>
      <c r="G2734" t="s">
        <v>2784</v>
      </c>
      <c r="H2734" s="10" t="s">
        <v>5807</v>
      </c>
      <c r="I2734" t="s">
        <v>2866</v>
      </c>
      <c r="J2734" t="s">
        <v>2867</v>
      </c>
      <c r="K2734" t="s">
        <v>8</v>
      </c>
      <c r="L2734" t="str">
        <f t="shared" si="84"/>
        <v>Serviço</v>
      </c>
      <c r="M2734" t="s">
        <v>0</v>
      </c>
      <c r="N2734" t="s">
        <v>0</v>
      </c>
      <c r="O2734" t="s">
        <v>2165</v>
      </c>
      <c r="P2734">
        <v>2118</v>
      </c>
      <c r="Q2734" t="str">
        <f>_xlfn.XLOOKUP(P2734,Planilha1!$A$2:$A$3,Planilha1!$B$2:$B$3)</f>
        <v>Arena</v>
      </c>
      <c r="R2734" t="s">
        <v>0</v>
      </c>
      <c r="S2734" s="3">
        <v>1</v>
      </c>
      <c r="T2734" t="s">
        <v>210</v>
      </c>
      <c r="U2734" s="3">
        <v>1</v>
      </c>
      <c r="V2734" t="s">
        <v>210</v>
      </c>
      <c r="W2734" s="4">
        <v>340</v>
      </c>
      <c r="X2734" s="17">
        <f t="shared" si="85"/>
        <v>340</v>
      </c>
      <c r="Y2734" t="s">
        <v>11</v>
      </c>
      <c r="Z2734" s="3">
        <v>1</v>
      </c>
      <c r="AA2734" s="3">
        <v>0</v>
      </c>
      <c r="AB2734" s="3">
        <v>0</v>
      </c>
      <c r="AC2734" s="3">
        <v>0</v>
      </c>
      <c r="AD2734" s="4">
        <v>0</v>
      </c>
      <c r="AE2734" s="3">
        <v>0</v>
      </c>
      <c r="AF2734" s="4">
        <v>0</v>
      </c>
      <c r="AG2734" s="3">
        <v>1</v>
      </c>
      <c r="AH2734" s="4">
        <v>0</v>
      </c>
      <c r="AI2734" s="4">
        <v>0</v>
      </c>
      <c r="AJ2734" s="4">
        <v>0</v>
      </c>
      <c r="AK2734" s="4">
        <v>0</v>
      </c>
      <c r="AL2734" t="s">
        <v>4019</v>
      </c>
      <c r="AM2734" t="s">
        <v>13</v>
      </c>
    </row>
    <row r="2735" spans="1:39" x14ac:dyDescent="0.25">
      <c r="A2735" t="s">
        <v>2159</v>
      </c>
      <c r="B2735" t="s">
        <v>2160</v>
      </c>
      <c r="C2735" t="s">
        <v>3</v>
      </c>
      <c r="D2735" t="s">
        <v>2167</v>
      </c>
      <c r="E2735" t="str">
        <f>_xlfn.XLOOKUP(D2735,Planilha2!A:A,Planilha2!B:B)</f>
        <v>Arena Adm.</v>
      </c>
      <c r="F2735" s="2">
        <v>45406</v>
      </c>
      <c r="G2735" t="s">
        <v>2347</v>
      </c>
      <c r="H2735" s="10" t="s">
        <v>5755</v>
      </c>
      <c r="I2735" t="s">
        <v>2637</v>
      </c>
      <c r="J2735" t="s">
        <v>2638</v>
      </c>
      <c r="K2735" t="s">
        <v>1209</v>
      </c>
      <c r="L2735" t="str">
        <f t="shared" si="84"/>
        <v>Serviço</v>
      </c>
      <c r="M2735" t="s">
        <v>0</v>
      </c>
      <c r="N2735" t="s">
        <v>0</v>
      </c>
      <c r="O2735" t="s">
        <v>2165</v>
      </c>
      <c r="P2735">
        <v>2118</v>
      </c>
      <c r="Q2735" t="str">
        <f>_xlfn.XLOOKUP(P2735,Planilha1!$A$2:$A$3,Planilha1!$B$2:$B$3)</f>
        <v>Arena</v>
      </c>
      <c r="R2735" t="s">
        <v>0</v>
      </c>
      <c r="S2735" s="3">
        <v>1</v>
      </c>
      <c r="T2735" t="s">
        <v>10</v>
      </c>
      <c r="U2735" s="3">
        <v>1</v>
      </c>
      <c r="V2735" t="s">
        <v>10</v>
      </c>
      <c r="W2735" s="4">
        <v>4599.01</v>
      </c>
      <c r="X2735" s="17">
        <f t="shared" si="85"/>
        <v>4599.01</v>
      </c>
      <c r="Y2735" t="s">
        <v>11</v>
      </c>
      <c r="Z2735" s="3">
        <v>1</v>
      </c>
      <c r="AA2735" s="3">
        <v>0</v>
      </c>
      <c r="AB2735" s="3">
        <v>0</v>
      </c>
      <c r="AC2735" s="3">
        <v>0</v>
      </c>
      <c r="AD2735" s="4">
        <v>0</v>
      </c>
      <c r="AE2735" s="3">
        <v>0</v>
      </c>
      <c r="AF2735" s="4">
        <v>0</v>
      </c>
      <c r="AG2735" s="3">
        <v>1</v>
      </c>
      <c r="AH2735" s="4">
        <v>0</v>
      </c>
      <c r="AI2735" s="4">
        <v>0</v>
      </c>
      <c r="AJ2735" s="4">
        <v>0</v>
      </c>
      <c r="AK2735" s="4">
        <v>0</v>
      </c>
      <c r="AL2735" t="s">
        <v>4020</v>
      </c>
      <c r="AM2735" t="s">
        <v>13</v>
      </c>
    </row>
    <row r="2736" spans="1:39" x14ac:dyDescent="0.25">
      <c r="A2736" t="s">
        <v>2159</v>
      </c>
      <c r="B2736" t="s">
        <v>2160</v>
      </c>
      <c r="C2736" t="s">
        <v>3</v>
      </c>
      <c r="D2736" t="s">
        <v>2161</v>
      </c>
      <c r="E2736" t="str">
        <f>_xlfn.XLOOKUP(D2736,Planilha2!A:A,Planilha2!B:B)</f>
        <v>CC Manutençao</v>
      </c>
      <c r="F2736" s="2">
        <v>45406</v>
      </c>
      <c r="G2736" t="s">
        <v>2551</v>
      </c>
      <c r="H2736" s="10" t="s">
        <v>5781</v>
      </c>
      <c r="I2736" t="s">
        <v>4021</v>
      </c>
      <c r="J2736" t="s">
        <v>4022</v>
      </c>
      <c r="K2736" t="s">
        <v>1146</v>
      </c>
      <c r="L2736" t="str">
        <f t="shared" si="84"/>
        <v>Material</v>
      </c>
      <c r="M2736" t="s">
        <v>0</v>
      </c>
      <c r="N2736" t="s">
        <v>0</v>
      </c>
      <c r="O2736" t="s">
        <v>2165</v>
      </c>
      <c r="P2736">
        <v>1118</v>
      </c>
      <c r="Q2736" t="str">
        <f>_xlfn.XLOOKUP(P2736,Planilha1!$A$2:$A$3,Planilha1!$B$2:$B$3)</f>
        <v>Riocentro</v>
      </c>
      <c r="R2736" t="s">
        <v>0</v>
      </c>
      <c r="S2736" s="3">
        <v>100</v>
      </c>
      <c r="T2736" t="s">
        <v>210</v>
      </c>
      <c r="U2736" s="3">
        <v>100</v>
      </c>
      <c r="V2736" t="s">
        <v>210</v>
      </c>
      <c r="W2736" s="4">
        <v>2.4</v>
      </c>
      <c r="X2736" s="17">
        <f t="shared" si="85"/>
        <v>240</v>
      </c>
      <c r="Y2736" t="s">
        <v>11</v>
      </c>
      <c r="Z2736" s="3">
        <v>1</v>
      </c>
      <c r="AA2736" s="3">
        <v>0</v>
      </c>
      <c r="AB2736" s="3">
        <v>0</v>
      </c>
      <c r="AC2736" s="3">
        <v>0</v>
      </c>
      <c r="AD2736" s="4">
        <v>0</v>
      </c>
      <c r="AE2736" s="3">
        <v>0</v>
      </c>
      <c r="AF2736" s="4">
        <v>0</v>
      </c>
      <c r="AG2736" s="3">
        <v>1</v>
      </c>
      <c r="AH2736" s="4">
        <v>0</v>
      </c>
      <c r="AI2736" s="4">
        <v>0</v>
      </c>
      <c r="AJ2736" s="4">
        <v>0</v>
      </c>
      <c r="AK2736" s="4">
        <v>0</v>
      </c>
      <c r="AL2736" t="s">
        <v>4023</v>
      </c>
      <c r="AM2736" t="s">
        <v>13</v>
      </c>
    </row>
    <row r="2737" spans="1:39" x14ac:dyDescent="0.25">
      <c r="A2737" t="s">
        <v>2178</v>
      </c>
      <c r="B2737" t="s">
        <v>2160</v>
      </c>
      <c r="C2737" t="s">
        <v>3</v>
      </c>
      <c r="D2737" t="s">
        <v>2161</v>
      </c>
      <c r="E2737" t="str">
        <f>_xlfn.XLOOKUP(D2737,Planilha2!A:A,Planilha2!B:B)</f>
        <v>CC Manutençao</v>
      </c>
      <c r="F2737" s="2">
        <v>45406</v>
      </c>
      <c r="G2737" t="s">
        <v>2551</v>
      </c>
      <c r="H2737" s="10" t="s">
        <v>5781</v>
      </c>
      <c r="I2737" t="s">
        <v>2299</v>
      </c>
      <c r="J2737" t="s">
        <v>2300</v>
      </c>
      <c r="K2737" t="s">
        <v>1146</v>
      </c>
      <c r="L2737" t="str">
        <f t="shared" si="84"/>
        <v>Material</v>
      </c>
      <c r="M2737" t="s">
        <v>0</v>
      </c>
      <c r="N2737" t="s">
        <v>0</v>
      </c>
      <c r="O2737" t="s">
        <v>2165</v>
      </c>
      <c r="P2737">
        <v>1118</v>
      </c>
      <c r="Q2737" t="str">
        <f>_xlfn.XLOOKUP(P2737,Planilha1!$A$2:$A$3,Planilha1!$B$2:$B$3)</f>
        <v>Riocentro</v>
      </c>
      <c r="R2737" t="s">
        <v>0</v>
      </c>
      <c r="S2737" s="3">
        <v>100</v>
      </c>
      <c r="T2737" t="s">
        <v>210</v>
      </c>
      <c r="U2737" s="3">
        <v>100</v>
      </c>
      <c r="V2737" t="s">
        <v>210</v>
      </c>
      <c r="W2737" s="4">
        <v>4</v>
      </c>
      <c r="X2737" s="17">
        <f t="shared" si="85"/>
        <v>400</v>
      </c>
      <c r="Y2737" t="s">
        <v>11</v>
      </c>
      <c r="Z2737" s="3">
        <v>1</v>
      </c>
      <c r="AA2737" s="3">
        <v>0</v>
      </c>
      <c r="AB2737" s="3">
        <v>0</v>
      </c>
      <c r="AC2737" s="3">
        <v>0</v>
      </c>
      <c r="AD2737" s="4">
        <v>0</v>
      </c>
      <c r="AE2737" s="3">
        <v>0</v>
      </c>
      <c r="AF2737" s="4">
        <v>0</v>
      </c>
      <c r="AG2737" s="3">
        <v>1</v>
      </c>
      <c r="AH2737" s="4">
        <v>0</v>
      </c>
      <c r="AI2737" s="4">
        <v>0</v>
      </c>
      <c r="AJ2737" s="4">
        <v>0</v>
      </c>
      <c r="AK2737" s="4">
        <v>0</v>
      </c>
      <c r="AL2737" t="s">
        <v>4023</v>
      </c>
      <c r="AM2737" t="s">
        <v>13</v>
      </c>
    </row>
    <row r="2738" spans="1:39" x14ac:dyDescent="0.25">
      <c r="A2738" t="s">
        <v>2182</v>
      </c>
      <c r="B2738" t="s">
        <v>2160</v>
      </c>
      <c r="C2738" t="s">
        <v>3</v>
      </c>
      <c r="D2738" t="s">
        <v>2161</v>
      </c>
      <c r="E2738" t="str">
        <f>_xlfn.XLOOKUP(D2738,Planilha2!A:A,Planilha2!B:B)</f>
        <v>CC Manutençao</v>
      </c>
      <c r="F2738" s="2">
        <v>45406</v>
      </c>
      <c r="G2738" t="s">
        <v>2551</v>
      </c>
      <c r="H2738" s="10" t="s">
        <v>5781</v>
      </c>
      <c r="I2738" t="s">
        <v>4024</v>
      </c>
      <c r="J2738" t="s">
        <v>4025</v>
      </c>
      <c r="K2738" t="s">
        <v>1146</v>
      </c>
      <c r="L2738" t="str">
        <f t="shared" si="84"/>
        <v>Material</v>
      </c>
      <c r="M2738" t="s">
        <v>0</v>
      </c>
      <c r="N2738" t="s">
        <v>0</v>
      </c>
      <c r="O2738" t="s">
        <v>2165</v>
      </c>
      <c r="P2738">
        <v>1118</v>
      </c>
      <c r="Q2738" t="str">
        <f>_xlfn.XLOOKUP(P2738,Planilha1!$A$2:$A$3,Planilha1!$B$2:$B$3)</f>
        <v>Riocentro</v>
      </c>
      <c r="R2738" t="s">
        <v>0</v>
      </c>
      <c r="S2738" s="3">
        <v>2</v>
      </c>
      <c r="T2738" t="s">
        <v>2774</v>
      </c>
      <c r="U2738" s="3">
        <v>2</v>
      </c>
      <c r="V2738" t="s">
        <v>2774</v>
      </c>
      <c r="W2738" s="4">
        <v>190</v>
      </c>
      <c r="X2738" s="17">
        <f t="shared" si="85"/>
        <v>380</v>
      </c>
      <c r="Y2738" t="s">
        <v>11</v>
      </c>
      <c r="Z2738" s="3">
        <v>1</v>
      </c>
      <c r="AA2738" s="3">
        <v>0</v>
      </c>
      <c r="AB2738" s="3">
        <v>0</v>
      </c>
      <c r="AC2738" s="3">
        <v>0</v>
      </c>
      <c r="AD2738" s="4">
        <v>0</v>
      </c>
      <c r="AE2738" s="3">
        <v>0</v>
      </c>
      <c r="AF2738" s="4">
        <v>0</v>
      </c>
      <c r="AG2738" s="3">
        <v>1</v>
      </c>
      <c r="AH2738" s="4">
        <v>0</v>
      </c>
      <c r="AI2738" s="4">
        <v>0</v>
      </c>
      <c r="AJ2738" s="4">
        <v>0</v>
      </c>
      <c r="AK2738" s="4">
        <v>0</v>
      </c>
      <c r="AL2738" t="s">
        <v>4023</v>
      </c>
      <c r="AM2738" t="s">
        <v>13</v>
      </c>
    </row>
    <row r="2739" spans="1:39" x14ac:dyDescent="0.25">
      <c r="A2739" t="s">
        <v>2185</v>
      </c>
      <c r="B2739" t="s">
        <v>2160</v>
      </c>
      <c r="C2739" t="s">
        <v>3</v>
      </c>
      <c r="D2739" t="s">
        <v>2161</v>
      </c>
      <c r="E2739" t="str">
        <f>_xlfn.XLOOKUP(D2739,Planilha2!A:A,Planilha2!B:B)</f>
        <v>CC Manutençao</v>
      </c>
      <c r="F2739" s="2">
        <v>45406</v>
      </c>
      <c r="G2739" t="s">
        <v>2551</v>
      </c>
      <c r="H2739" s="10" t="s">
        <v>5781</v>
      </c>
      <c r="I2739" t="s">
        <v>4026</v>
      </c>
      <c r="J2739" t="s">
        <v>4027</v>
      </c>
      <c r="K2739" t="s">
        <v>1146</v>
      </c>
      <c r="L2739" t="str">
        <f t="shared" si="84"/>
        <v>Material</v>
      </c>
      <c r="M2739" t="s">
        <v>0</v>
      </c>
      <c r="N2739" t="s">
        <v>0</v>
      </c>
      <c r="O2739" t="s">
        <v>2165</v>
      </c>
      <c r="P2739">
        <v>1118</v>
      </c>
      <c r="Q2739" t="str">
        <f>_xlfn.XLOOKUP(P2739,Planilha1!$A$2:$A$3,Planilha1!$B$2:$B$3)</f>
        <v>Riocentro</v>
      </c>
      <c r="R2739" t="s">
        <v>0</v>
      </c>
      <c r="S2739" s="3">
        <v>2</v>
      </c>
      <c r="T2739" t="s">
        <v>2774</v>
      </c>
      <c r="U2739" s="3">
        <v>2</v>
      </c>
      <c r="V2739" t="s">
        <v>2774</v>
      </c>
      <c r="W2739" s="4">
        <v>190</v>
      </c>
      <c r="X2739" s="17">
        <f t="shared" si="85"/>
        <v>380</v>
      </c>
      <c r="Y2739" t="s">
        <v>11</v>
      </c>
      <c r="Z2739" s="3">
        <v>1</v>
      </c>
      <c r="AA2739" s="3">
        <v>0</v>
      </c>
      <c r="AB2739" s="3">
        <v>0</v>
      </c>
      <c r="AC2739" s="3">
        <v>0</v>
      </c>
      <c r="AD2739" s="4">
        <v>0</v>
      </c>
      <c r="AE2739" s="3">
        <v>0</v>
      </c>
      <c r="AF2739" s="4">
        <v>0</v>
      </c>
      <c r="AG2739" s="3">
        <v>1</v>
      </c>
      <c r="AH2739" s="4">
        <v>0</v>
      </c>
      <c r="AI2739" s="4">
        <v>0</v>
      </c>
      <c r="AJ2739" s="4">
        <v>0</v>
      </c>
      <c r="AK2739" s="4">
        <v>0</v>
      </c>
      <c r="AL2739" t="s">
        <v>4023</v>
      </c>
      <c r="AM2739" t="s">
        <v>13</v>
      </c>
    </row>
    <row r="2740" spans="1:39" x14ac:dyDescent="0.25">
      <c r="A2740" t="s">
        <v>2188</v>
      </c>
      <c r="B2740" t="s">
        <v>2160</v>
      </c>
      <c r="C2740" t="s">
        <v>3</v>
      </c>
      <c r="D2740" t="s">
        <v>2161</v>
      </c>
      <c r="E2740" t="str">
        <f>_xlfn.XLOOKUP(D2740,Planilha2!A:A,Planilha2!B:B)</f>
        <v>CC Manutençao</v>
      </c>
      <c r="F2740" s="2">
        <v>45406</v>
      </c>
      <c r="G2740" t="s">
        <v>2551</v>
      </c>
      <c r="H2740" s="10" t="s">
        <v>5781</v>
      </c>
      <c r="I2740" t="s">
        <v>3126</v>
      </c>
      <c r="J2740" t="s">
        <v>3127</v>
      </c>
      <c r="K2740" t="s">
        <v>2541</v>
      </c>
      <c r="L2740" t="str">
        <f t="shared" si="84"/>
        <v>Material</v>
      </c>
      <c r="M2740" t="s">
        <v>0</v>
      </c>
      <c r="N2740" t="s">
        <v>0</v>
      </c>
      <c r="O2740" t="s">
        <v>2165</v>
      </c>
      <c r="P2740">
        <v>1118</v>
      </c>
      <c r="Q2740" t="str">
        <f>_xlfn.XLOOKUP(P2740,Planilha1!$A$2:$A$3,Planilha1!$B$2:$B$3)</f>
        <v>Riocentro</v>
      </c>
      <c r="R2740" t="s">
        <v>0</v>
      </c>
      <c r="S2740" s="3">
        <v>50</v>
      </c>
      <c r="T2740" t="s">
        <v>210</v>
      </c>
      <c r="U2740" s="3">
        <v>50</v>
      </c>
      <c r="V2740" t="s">
        <v>210</v>
      </c>
      <c r="W2740" s="4">
        <v>5</v>
      </c>
      <c r="X2740" s="17">
        <f t="shared" si="85"/>
        <v>250</v>
      </c>
      <c r="Y2740" t="s">
        <v>11</v>
      </c>
      <c r="Z2740" s="3">
        <v>1</v>
      </c>
      <c r="AA2740" s="3">
        <v>0</v>
      </c>
      <c r="AB2740" s="3">
        <v>0</v>
      </c>
      <c r="AC2740" s="3">
        <v>0</v>
      </c>
      <c r="AD2740" s="4">
        <v>0</v>
      </c>
      <c r="AE2740" s="3">
        <v>0</v>
      </c>
      <c r="AF2740" s="4">
        <v>0</v>
      </c>
      <c r="AG2740" s="3">
        <v>1</v>
      </c>
      <c r="AH2740" s="4">
        <v>0</v>
      </c>
      <c r="AI2740" s="4">
        <v>0</v>
      </c>
      <c r="AJ2740" s="4">
        <v>0</v>
      </c>
      <c r="AK2740" s="4">
        <v>0</v>
      </c>
      <c r="AL2740" t="s">
        <v>4023</v>
      </c>
      <c r="AM2740" t="s">
        <v>13</v>
      </c>
    </row>
    <row r="2741" spans="1:39" x14ac:dyDescent="0.25">
      <c r="A2741" t="s">
        <v>2159</v>
      </c>
      <c r="B2741" t="s">
        <v>2160</v>
      </c>
      <c r="C2741" t="s">
        <v>3</v>
      </c>
      <c r="D2741" t="s">
        <v>2161</v>
      </c>
      <c r="E2741" t="str">
        <f>_xlfn.XLOOKUP(D2741,Planilha2!A:A,Planilha2!B:B)</f>
        <v>CC Manutençao</v>
      </c>
      <c r="F2741" s="2">
        <v>45406</v>
      </c>
      <c r="G2741" t="s">
        <v>4028</v>
      </c>
      <c r="H2741" s="10" t="s">
        <v>5892</v>
      </c>
      <c r="I2741" t="s">
        <v>2374</v>
      </c>
      <c r="J2741" t="s">
        <v>2375</v>
      </c>
      <c r="K2741" t="s">
        <v>8</v>
      </c>
      <c r="L2741" t="str">
        <f t="shared" si="84"/>
        <v>Serviço</v>
      </c>
      <c r="M2741" t="s">
        <v>0</v>
      </c>
      <c r="N2741" t="s">
        <v>0</v>
      </c>
      <c r="O2741" t="s">
        <v>2165</v>
      </c>
      <c r="P2741">
        <v>1118</v>
      </c>
      <c r="Q2741" t="str">
        <f>_xlfn.XLOOKUP(P2741,Planilha1!$A$2:$A$3,Planilha1!$B$2:$B$3)</f>
        <v>Riocentro</v>
      </c>
      <c r="R2741" t="s">
        <v>0</v>
      </c>
      <c r="S2741" s="3">
        <v>1</v>
      </c>
      <c r="T2741" t="s">
        <v>10</v>
      </c>
      <c r="U2741" s="3">
        <v>1</v>
      </c>
      <c r="V2741" t="s">
        <v>10</v>
      </c>
      <c r="W2741" s="4">
        <v>1150</v>
      </c>
      <c r="X2741" s="17">
        <f t="shared" si="85"/>
        <v>1150</v>
      </c>
      <c r="Y2741" t="s">
        <v>11</v>
      </c>
      <c r="Z2741" s="3">
        <v>1</v>
      </c>
      <c r="AA2741" s="3">
        <v>0</v>
      </c>
      <c r="AB2741" s="3">
        <v>0</v>
      </c>
      <c r="AC2741" s="3">
        <v>0</v>
      </c>
      <c r="AD2741" s="4">
        <v>0</v>
      </c>
      <c r="AE2741" s="3">
        <v>0</v>
      </c>
      <c r="AF2741" s="4">
        <v>0</v>
      </c>
      <c r="AG2741" s="3">
        <v>1</v>
      </c>
      <c r="AH2741" s="4">
        <v>0</v>
      </c>
      <c r="AI2741" s="4">
        <v>0</v>
      </c>
      <c r="AJ2741" s="4">
        <v>0</v>
      </c>
      <c r="AK2741" s="4">
        <v>0</v>
      </c>
      <c r="AL2741" t="s">
        <v>4029</v>
      </c>
      <c r="AM2741" t="s">
        <v>13</v>
      </c>
    </row>
    <row r="2742" spans="1:39" x14ac:dyDescent="0.25">
      <c r="A2742" t="s">
        <v>2159</v>
      </c>
      <c r="B2742" t="s">
        <v>2160</v>
      </c>
      <c r="C2742" t="s">
        <v>3</v>
      </c>
      <c r="D2742" t="s">
        <v>2161</v>
      </c>
      <c r="E2742" t="str">
        <f>_xlfn.XLOOKUP(D2742,Planilha2!A:A,Planilha2!B:B)</f>
        <v>CC Manutençao</v>
      </c>
      <c r="F2742" s="2">
        <v>45406</v>
      </c>
      <c r="G2742" t="s">
        <v>620</v>
      </c>
      <c r="H2742" s="10" t="s">
        <v>5623</v>
      </c>
      <c r="I2742" t="s">
        <v>40</v>
      </c>
      <c r="J2742" t="s">
        <v>2267</v>
      </c>
      <c r="K2742" t="s">
        <v>8</v>
      </c>
      <c r="L2742" t="str">
        <f t="shared" si="84"/>
        <v>Serviço</v>
      </c>
      <c r="M2742" t="s">
        <v>0</v>
      </c>
      <c r="N2742" t="s">
        <v>0</v>
      </c>
      <c r="O2742" t="s">
        <v>2165</v>
      </c>
      <c r="P2742">
        <v>1118</v>
      </c>
      <c r="Q2742" t="str">
        <f>_xlfn.XLOOKUP(P2742,Planilha1!$A$2:$A$3,Planilha1!$B$2:$B$3)</f>
        <v>Riocentro</v>
      </c>
      <c r="R2742" t="s">
        <v>0</v>
      </c>
      <c r="S2742" s="3">
        <v>1</v>
      </c>
      <c r="T2742" t="s">
        <v>10</v>
      </c>
      <c r="U2742" s="3">
        <v>1</v>
      </c>
      <c r="V2742" t="s">
        <v>10</v>
      </c>
      <c r="W2742" s="4">
        <v>3300</v>
      </c>
      <c r="X2742" s="17">
        <f t="shared" si="85"/>
        <v>3300</v>
      </c>
      <c r="Y2742" t="s">
        <v>11</v>
      </c>
      <c r="Z2742" s="3">
        <v>1</v>
      </c>
      <c r="AA2742" s="3">
        <v>0</v>
      </c>
      <c r="AB2742" s="3">
        <v>0</v>
      </c>
      <c r="AC2742" s="3">
        <v>0</v>
      </c>
      <c r="AD2742" s="4">
        <v>0</v>
      </c>
      <c r="AE2742" s="3">
        <v>0</v>
      </c>
      <c r="AF2742" s="4">
        <v>0</v>
      </c>
      <c r="AG2742" s="3">
        <v>1</v>
      </c>
      <c r="AH2742" s="4">
        <v>0</v>
      </c>
      <c r="AI2742" s="4">
        <v>0</v>
      </c>
      <c r="AJ2742" s="4">
        <v>0</v>
      </c>
      <c r="AK2742" s="4">
        <v>0</v>
      </c>
      <c r="AL2742" t="s">
        <v>4030</v>
      </c>
      <c r="AM2742" t="s">
        <v>13</v>
      </c>
    </row>
    <row r="2743" spans="1:39" x14ac:dyDescent="0.25">
      <c r="A2743" t="s">
        <v>2159</v>
      </c>
      <c r="B2743" t="s">
        <v>2160</v>
      </c>
      <c r="C2743" t="s">
        <v>3</v>
      </c>
      <c r="D2743" t="s">
        <v>2161</v>
      </c>
      <c r="E2743" t="str">
        <f>_xlfn.XLOOKUP(D2743,Planilha2!A:A,Planilha2!B:B)</f>
        <v>CC Manutençao</v>
      </c>
      <c r="F2743" s="2">
        <v>45406</v>
      </c>
      <c r="G2743" t="s">
        <v>2412</v>
      </c>
      <c r="H2743" s="10" t="s">
        <v>5760</v>
      </c>
      <c r="I2743" t="s">
        <v>2413</v>
      </c>
      <c r="J2743" t="s">
        <v>2414</v>
      </c>
      <c r="K2743" t="s">
        <v>1209</v>
      </c>
      <c r="L2743" t="str">
        <f t="shared" si="84"/>
        <v>Serviço</v>
      </c>
      <c r="M2743" t="s">
        <v>0</v>
      </c>
      <c r="N2743" t="s">
        <v>0</v>
      </c>
      <c r="O2743" t="s">
        <v>2165</v>
      </c>
      <c r="P2743">
        <v>1118</v>
      </c>
      <c r="Q2743" t="str">
        <f>_xlfn.XLOOKUP(P2743,Planilha1!$A$2:$A$3,Planilha1!$B$2:$B$3)</f>
        <v>Riocentro</v>
      </c>
      <c r="R2743" t="s">
        <v>0</v>
      </c>
      <c r="S2743" s="3">
        <v>1</v>
      </c>
      <c r="T2743" t="s">
        <v>10</v>
      </c>
      <c r="U2743" s="3">
        <v>1</v>
      </c>
      <c r="V2743" t="s">
        <v>10</v>
      </c>
      <c r="W2743" s="4">
        <v>7200</v>
      </c>
      <c r="X2743" s="17">
        <f t="shared" si="85"/>
        <v>7200</v>
      </c>
      <c r="Y2743" t="s">
        <v>11</v>
      </c>
      <c r="Z2743" s="3">
        <v>1</v>
      </c>
      <c r="AA2743" s="3">
        <v>0</v>
      </c>
      <c r="AB2743" s="3">
        <v>0</v>
      </c>
      <c r="AC2743" s="3">
        <v>0</v>
      </c>
      <c r="AD2743" s="4">
        <v>0</v>
      </c>
      <c r="AE2743" s="3">
        <v>0</v>
      </c>
      <c r="AF2743" s="4">
        <v>0</v>
      </c>
      <c r="AG2743" s="3">
        <v>1</v>
      </c>
      <c r="AH2743" s="4">
        <v>0</v>
      </c>
      <c r="AI2743" s="4">
        <v>0</v>
      </c>
      <c r="AJ2743" s="4">
        <v>0</v>
      </c>
      <c r="AK2743" s="4">
        <v>0</v>
      </c>
      <c r="AL2743" t="s">
        <v>4031</v>
      </c>
      <c r="AM2743" t="s">
        <v>13</v>
      </c>
    </row>
    <row r="2744" spans="1:39" x14ac:dyDescent="0.25">
      <c r="A2744" t="s">
        <v>2159</v>
      </c>
      <c r="B2744" t="s">
        <v>2160</v>
      </c>
      <c r="C2744" t="s">
        <v>3</v>
      </c>
      <c r="D2744" t="s">
        <v>2167</v>
      </c>
      <c r="E2744" t="str">
        <f>_xlfn.XLOOKUP(D2744,Planilha2!A:A,Planilha2!B:B)</f>
        <v>Arena Adm.</v>
      </c>
      <c r="F2744" s="2">
        <v>45407</v>
      </c>
      <c r="G2744" t="s">
        <v>2223</v>
      </c>
      <c r="H2744" s="10" t="s">
        <v>5733</v>
      </c>
      <c r="I2744" t="s">
        <v>1138</v>
      </c>
      <c r="J2744" t="s">
        <v>2224</v>
      </c>
      <c r="K2744" t="s">
        <v>8</v>
      </c>
      <c r="L2744" t="str">
        <f t="shared" si="84"/>
        <v>Serviço</v>
      </c>
      <c r="M2744" t="s">
        <v>0</v>
      </c>
      <c r="N2744" t="s">
        <v>0</v>
      </c>
      <c r="O2744" t="s">
        <v>2165</v>
      </c>
      <c r="P2744">
        <v>2118</v>
      </c>
      <c r="Q2744" t="str">
        <f>_xlfn.XLOOKUP(P2744,Planilha1!$A$2:$A$3,Planilha1!$B$2:$B$3)</f>
        <v>Arena</v>
      </c>
      <c r="R2744" t="s">
        <v>0</v>
      </c>
      <c r="S2744" s="3">
        <v>1</v>
      </c>
      <c r="T2744" t="s">
        <v>10</v>
      </c>
      <c r="U2744" s="3">
        <v>1</v>
      </c>
      <c r="V2744" t="s">
        <v>10</v>
      </c>
      <c r="W2744" s="4">
        <v>1047.9100000000001</v>
      </c>
      <c r="X2744" s="17">
        <f t="shared" si="85"/>
        <v>1047.9100000000001</v>
      </c>
      <c r="Y2744" t="s">
        <v>11</v>
      </c>
      <c r="Z2744" s="3">
        <v>1</v>
      </c>
      <c r="AA2744" s="3">
        <v>0</v>
      </c>
      <c r="AB2744" s="3">
        <v>0</v>
      </c>
      <c r="AC2744" s="3">
        <v>0</v>
      </c>
      <c r="AD2744" s="4">
        <v>0</v>
      </c>
      <c r="AE2744" s="3">
        <v>0</v>
      </c>
      <c r="AF2744" s="4">
        <v>0</v>
      </c>
      <c r="AG2744" s="3">
        <v>1</v>
      </c>
      <c r="AH2744" s="4">
        <v>0</v>
      </c>
      <c r="AI2744" s="4">
        <v>0</v>
      </c>
      <c r="AJ2744" s="4">
        <v>0</v>
      </c>
      <c r="AK2744" s="4">
        <v>0</v>
      </c>
      <c r="AL2744" t="s">
        <v>4032</v>
      </c>
      <c r="AM2744" t="s">
        <v>13</v>
      </c>
    </row>
    <row r="2745" spans="1:39" x14ac:dyDescent="0.25">
      <c r="A2745" t="s">
        <v>2178</v>
      </c>
      <c r="B2745" t="s">
        <v>2160</v>
      </c>
      <c r="C2745" t="s">
        <v>3</v>
      </c>
      <c r="D2745" t="s">
        <v>2167</v>
      </c>
      <c r="E2745" t="str">
        <f>_xlfn.XLOOKUP(D2745,Planilha2!A:A,Planilha2!B:B)</f>
        <v>Arena Adm.</v>
      </c>
      <c r="F2745" s="2">
        <v>45407</v>
      </c>
      <c r="G2745" t="s">
        <v>2223</v>
      </c>
      <c r="H2745" s="10" t="s">
        <v>5733</v>
      </c>
      <c r="I2745" t="s">
        <v>1138</v>
      </c>
      <c r="J2745" t="s">
        <v>2224</v>
      </c>
      <c r="K2745" t="s">
        <v>8</v>
      </c>
      <c r="L2745" t="str">
        <f t="shared" si="84"/>
        <v>Serviço</v>
      </c>
      <c r="M2745" t="s">
        <v>0</v>
      </c>
      <c r="N2745" t="s">
        <v>0</v>
      </c>
      <c r="O2745" t="s">
        <v>2165</v>
      </c>
      <c r="P2745">
        <v>2118</v>
      </c>
      <c r="Q2745" t="str">
        <f>_xlfn.XLOOKUP(P2745,Planilha1!$A$2:$A$3,Planilha1!$B$2:$B$3)</f>
        <v>Arena</v>
      </c>
      <c r="R2745" t="s">
        <v>0</v>
      </c>
      <c r="S2745" s="3">
        <v>1</v>
      </c>
      <c r="T2745" t="s">
        <v>10</v>
      </c>
      <c r="U2745" s="3">
        <v>1</v>
      </c>
      <c r="V2745" t="s">
        <v>10</v>
      </c>
      <c r="W2745" s="4">
        <v>2353.9299999999998</v>
      </c>
      <c r="X2745" s="17">
        <f t="shared" si="85"/>
        <v>2353.9299999999998</v>
      </c>
      <c r="Y2745" t="s">
        <v>11</v>
      </c>
      <c r="Z2745" s="3">
        <v>1</v>
      </c>
      <c r="AA2745" s="3">
        <v>0</v>
      </c>
      <c r="AB2745" s="3">
        <v>0</v>
      </c>
      <c r="AC2745" s="3">
        <v>0</v>
      </c>
      <c r="AD2745" s="4">
        <v>0</v>
      </c>
      <c r="AE2745" s="3">
        <v>0</v>
      </c>
      <c r="AF2745" s="4">
        <v>0</v>
      </c>
      <c r="AG2745" s="3">
        <v>1</v>
      </c>
      <c r="AH2745" s="4">
        <v>0</v>
      </c>
      <c r="AI2745" s="4">
        <v>0</v>
      </c>
      <c r="AJ2745" s="4">
        <v>0</v>
      </c>
      <c r="AK2745" s="4">
        <v>0</v>
      </c>
      <c r="AL2745" t="s">
        <v>4032</v>
      </c>
      <c r="AM2745" t="s">
        <v>13</v>
      </c>
    </row>
    <row r="2746" spans="1:39" x14ac:dyDescent="0.25">
      <c r="A2746" t="s">
        <v>2159</v>
      </c>
      <c r="B2746" t="s">
        <v>2160</v>
      </c>
      <c r="C2746" t="s">
        <v>3</v>
      </c>
      <c r="D2746" t="s">
        <v>2218</v>
      </c>
      <c r="E2746" t="str">
        <f>_xlfn.XLOOKUP(D2746,Planilha2!A:A,Planilha2!B:B)</f>
        <v>CC Adm.</v>
      </c>
      <c r="F2746" s="2">
        <v>45407</v>
      </c>
      <c r="G2746" t="s">
        <v>2223</v>
      </c>
      <c r="H2746" s="10" t="s">
        <v>5733</v>
      </c>
      <c r="I2746" t="s">
        <v>3014</v>
      </c>
      <c r="J2746" t="s">
        <v>3015</v>
      </c>
      <c r="K2746" t="s">
        <v>8</v>
      </c>
      <c r="L2746" t="str">
        <f t="shared" si="84"/>
        <v>Serviço</v>
      </c>
      <c r="M2746" t="s">
        <v>0</v>
      </c>
      <c r="N2746" t="s">
        <v>0</v>
      </c>
      <c r="O2746" t="s">
        <v>2165</v>
      </c>
      <c r="P2746">
        <v>1118</v>
      </c>
      <c r="Q2746" t="str">
        <f>_xlfn.XLOOKUP(P2746,Planilha1!$A$2:$A$3,Planilha1!$B$2:$B$3)</f>
        <v>Riocentro</v>
      </c>
      <c r="R2746" t="s">
        <v>0</v>
      </c>
      <c r="S2746" s="3">
        <v>1</v>
      </c>
      <c r="T2746" t="s">
        <v>10</v>
      </c>
      <c r="U2746" s="3">
        <v>1</v>
      </c>
      <c r="V2746" t="s">
        <v>10</v>
      </c>
      <c r="W2746" s="4">
        <v>463.6</v>
      </c>
      <c r="X2746" s="17">
        <f t="shared" si="85"/>
        <v>463.6</v>
      </c>
      <c r="Y2746" t="s">
        <v>11</v>
      </c>
      <c r="Z2746" s="3">
        <v>1</v>
      </c>
      <c r="AA2746" s="3">
        <v>0</v>
      </c>
      <c r="AB2746" s="3">
        <v>0</v>
      </c>
      <c r="AC2746" s="3">
        <v>0</v>
      </c>
      <c r="AD2746" s="4">
        <v>0</v>
      </c>
      <c r="AE2746" s="3">
        <v>0</v>
      </c>
      <c r="AF2746" s="4">
        <v>0</v>
      </c>
      <c r="AG2746" s="3">
        <v>1</v>
      </c>
      <c r="AH2746" s="4">
        <v>0</v>
      </c>
      <c r="AI2746" s="4">
        <v>0</v>
      </c>
      <c r="AJ2746" s="4">
        <v>0</v>
      </c>
      <c r="AK2746" s="4">
        <v>0</v>
      </c>
      <c r="AL2746" t="s">
        <v>4033</v>
      </c>
      <c r="AM2746" t="s">
        <v>13</v>
      </c>
    </row>
    <row r="2747" spans="1:39" x14ac:dyDescent="0.25">
      <c r="A2747" t="s">
        <v>2178</v>
      </c>
      <c r="B2747" t="s">
        <v>2160</v>
      </c>
      <c r="C2747" t="s">
        <v>3</v>
      </c>
      <c r="D2747" t="s">
        <v>2218</v>
      </c>
      <c r="E2747" t="str">
        <f>_xlfn.XLOOKUP(D2747,Planilha2!A:A,Planilha2!B:B)</f>
        <v>CC Adm.</v>
      </c>
      <c r="F2747" s="2">
        <v>45407</v>
      </c>
      <c r="G2747" t="s">
        <v>2223</v>
      </c>
      <c r="H2747" s="10" t="s">
        <v>5733</v>
      </c>
      <c r="I2747" t="s">
        <v>1138</v>
      </c>
      <c r="J2747" t="s">
        <v>2224</v>
      </c>
      <c r="K2747" t="s">
        <v>8</v>
      </c>
      <c r="L2747" t="str">
        <f t="shared" si="84"/>
        <v>Serviço</v>
      </c>
      <c r="M2747" t="s">
        <v>0</v>
      </c>
      <c r="N2747" t="s">
        <v>0</v>
      </c>
      <c r="O2747" t="s">
        <v>2165</v>
      </c>
      <c r="P2747">
        <v>1118</v>
      </c>
      <c r="Q2747" t="str">
        <f>_xlfn.XLOOKUP(P2747,Planilha1!$A$2:$A$3,Planilha1!$B$2:$B$3)</f>
        <v>Riocentro</v>
      </c>
      <c r="R2747" t="s">
        <v>0</v>
      </c>
      <c r="S2747" s="3">
        <v>1</v>
      </c>
      <c r="T2747" t="s">
        <v>10</v>
      </c>
      <c r="U2747" s="3">
        <v>1</v>
      </c>
      <c r="V2747" t="s">
        <v>10</v>
      </c>
      <c r="W2747" s="4">
        <v>1047.9000000000001</v>
      </c>
      <c r="X2747" s="17">
        <f t="shared" si="85"/>
        <v>1047.9000000000001</v>
      </c>
      <c r="Y2747" t="s">
        <v>11</v>
      </c>
      <c r="Z2747" s="3">
        <v>1</v>
      </c>
      <c r="AA2747" s="3">
        <v>0</v>
      </c>
      <c r="AB2747" s="3">
        <v>0</v>
      </c>
      <c r="AC2747" s="3">
        <v>0</v>
      </c>
      <c r="AD2747" s="4">
        <v>0</v>
      </c>
      <c r="AE2747" s="3">
        <v>0</v>
      </c>
      <c r="AF2747" s="4">
        <v>0</v>
      </c>
      <c r="AG2747" s="3">
        <v>1</v>
      </c>
      <c r="AH2747" s="4">
        <v>0</v>
      </c>
      <c r="AI2747" s="4">
        <v>0</v>
      </c>
      <c r="AJ2747" s="4">
        <v>0</v>
      </c>
      <c r="AK2747" s="4">
        <v>0</v>
      </c>
      <c r="AL2747" t="s">
        <v>4033</v>
      </c>
      <c r="AM2747" t="s">
        <v>13</v>
      </c>
    </row>
    <row r="2748" spans="1:39" x14ac:dyDescent="0.25">
      <c r="A2748" t="s">
        <v>2182</v>
      </c>
      <c r="B2748" t="s">
        <v>2160</v>
      </c>
      <c r="C2748" t="s">
        <v>3</v>
      </c>
      <c r="D2748" t="s">
        <v>2218</v>
      </c>
      <c r="E2748" t="str">
        <f>_xlfn.XLOOKUP(D2748,Planilha2!A:A,Planilha2!B:B)</f>
        <v>CC Adm.</v>
      </c>
      <c r="F2748" s="2">
        <v>45407</v>
      </c>
      <c r="G2748" t="s">
        <v>2223</v>
      </c>
      <c r="H2748" s="10" t="s">
        <v>5733</v>
      </c>
      <c r="I2748" t="s">
        <v>1138</v>
      </c>
      <c r="J2748" t="s">
        <v>2224</v>
      </c>
      <c r="K2748" t="s">
        <v>8</v>
      </c>
      <c r="L2748" t="str">
        <f t="shared" si="84"/>
        <v>Serviço</v>
      </c>
      <c r="M2748" t="s">
        <v>0</v>
      </c>
      <c r="N2748" t="s">
        <v>0</v>
      </c>
      <c r="O2748" t="s">
        <v>2165</v>
      </c>
      <c r="P2748">
        <v>1118</v>
      </c>
      <c r="Q2748" t="str">
        <f>_xlfn.XLOOKUP(P2748,Planilha1!$A$2:$A$3,Planilha1!$B$2:$B$3)</f>
        <v>Riocentro</v>
      </c>
      <c r="R2748" t="s">
        <v>0</v>
      </c>
      <c r="S2748" s="3">
        <v>1</v>
      </c>
      <c r="T2748" t="s">
        <v>10</v>
      </c>
      <c r="U2748" s="3">
        <v>1</v>
      </c>
      <c r="V2748" t="s">
        <v>10</v>
      </c>
      <c r="W2748" s="4">
        <v>2353.94</v>
      </c>
      <c r="X2748" s="17">
        <f t="shared" si="85"/>
        <v>2353.94</v>
      </c>
      <c r="Y2748" t="s">
        <v>11</v>
      </c>
      <c r="Z2748" s="3">
        <v>1</v>
      </c>
      <c r="AA2748" s="3">
        <v>0</v>
      </c>
      <c r="AB2748" s="3">
        <v>0</v>
      </c>
      <c r="AC2748" s="3">
        <v>0</v>
      </c>
      <c r="AD2748" s="4">
        <v>0</v>
      </c>
      <c r="AE2748" s="3">
        <v>0</v>
      </c>
      <c r="AF2748" s="4">
        <v>0</v>
      </c>
      <c r="AG2748" s="3">
        <v>1</v>
      </c>
      <c r="AH2748" s="4">
        <v>0</v>
      </c>
      <c r="AI2748" s="4">
        <v>0</v>
      </c>
      <c r="AJ2748" s="4">
        <v>0</v>
      </c>
      <c r="AK2748" s="4">
        <v>0</v>
      </c>
      <c r="AL2748" t="s">
        <v>4033</v>
      </c>
      <c r="AM2748" t="s">
        <v>13</v>
      </c>
    </row>
    <row r="2749" spans="1:39" x14ac:dyDescent="0.25">
      <c r="A2749" t="s">
        <v>2159</v>
      </c>
      <c r="B2749" t="s">
        <v>2160</v>
      </c>
      <c r="C2749" t="s">
        <v>3</v>
      </c>
      <c r="D2749" t="s">
        <v>2161</v>
      </c>
      <c r="E2749" t="str">
        <f>_xlfn.XLOOKUP(D2749,Planilha2!A:A,Planilha2!B:B)</f>
        <v>CC Manutençao</v>
      </c>
      <c r="F2749" s="2">
        <v>45407</v>
      </c>
      <c r="G2749" t="s">
        <v>1524</v>
      </c>
      <c r="H2749" s="10" t="s">
        <v>5708</v>
      </c>
      <c r="I2749" t="s">
        <v>4034</v>
      </c>
      <c r="J2749" t="s">
        <v>4035</v>
      </c>
      <c r="K2749" t="s">
        <v>338</v>
      </c>
      <c r="L2749" t="str">
        <f t="shared" si="84"/>
        <v>Locação</v>
      </c>
      <c r="M2749" t="s">
        <v>0</v>
      </c>
      <c r="N2749" t="s">
        <v>0</v>
      </c>
      <c r="O2749" t="s">
        <v>2165</v>
      </c>
      <c r="P2749">
        <v>1118</v>
      </c>
      <c r="Q2749" t="str">
        <f>_xlfn.XLOOKUP(P2749,Planilha1!$A$2:$A$3,Planilha1!$B$2:$B$3)</f>
        <v>Riocentro</v>
      </c>
      <c r="R2749" t="s">
        <v>0</v>
      </c>
      <c r="S2749" s="3">
        <v>1</v>
      </c>
      <c r="T2749" t="s">
        <v>210</v>
      </c>
      <c r="U2749" s="3">
        <v>1</v>
      </c>
      <c r="V2749" t="s">
        <v>10</v>
      </c>
      <c r="W2749" s="4">
        <v>2060</v>
      </c>
      <c r="X2749" s="17">
        <f t="shared" si="85"/>
        <v>2060</v>
      </c>
      <c r="Y2749" t="s">
        <v>11</v>
      </c>
      <c r="Z2749" s="3">
        <v>1</v>
      </c>
      <c r="AA2749" s="3">
        <v>0</v>
      </c>
      <c r="AB2749" s="3">
        <v>0</v>
      </c>
      <c r="AC2749" s="3">
        <v>0</v>
      </c>
      <c r="AD2749" s="4">
        <v>0</v>
      </c>
      <c r="AE2749" s="3">
        <v>0</v>
      </c>
      <c r="AF2749" s="4">
        <v>0</v>
      </c>
      <c r="AG2749" s="3">
        <v>1</v>
      </c>
      <c r="AH2749" s="4">
        <v>0</v>
      </c>
      <c r="AI2749" s="4">
        <v>0</v>
      </c>
      <c r="AJ2749" s="4">
        <v>0</v>
      </c>
      <c r="AK2749" s="4">
        <v>0</v>
      </c>
      <c r="AL2749" t="s">
        <v>4036</v>
      </c>
      <c r="AM2749" t="s">
        <v>13</v>
      </c>
    </row>
    <row r="2750" spans="1:39" x14ac:dyDescent="0.25">
      <c r="A2750" t="s">
        <v>2178</v>
      </c>
      <c r="B2750" t="s">
        <v>2160</v>
      </c>
      <c r="C2750" t="s">
        <v>3</v>
      </c>
      <c r="D2750" t="s">
        <v>2161</v>
      </c>
      <c r="E2750" t="str">
        <f>_xlfn.XLOOKUP(D2750,Planilha2!A:A,Planilha2!B:B)</f>
        <v>CC Manutençao</v>
      </c>
      <c r="F2750" s="2">
        <v>45407</v>
      </c>
      <c r="G2750" t="s">
        <v>1524</v>
      </c>
      <c r="H2750" s="10" t="s">
        <v>5708</v>
      </c>
      <c r="I2750" t="s">
        <v>4034</v>
      </c>
      <c r="J2750" t="s">
        <v>4035</v>
      </c>
      <c r="K2750" t="s">
        <v>338</v>
      </c>
      <c r="L2750" t="str">
        <f t="shared" si="84"/>
        <v>Locação</v>
      </c>
      <c r="M2750" t="s">
        <v>0</v>
      </c>
      <c r="N2750" t="s">
        <v>0</v>
      </c>
      <c r="O2750" t="s">
        <v>2165</v>
      </c>
      <c r="P2750">
        <v>1118</v>
      </c>
      <c r="Q2750" t="str">
        <f>_xlfn.XLOOKUP(P2750,Planilha1!$A$2:$A$3,Planilha1!$B$2:$B$3)</f>
        <v>Riocentro</v>
      </c>
      <c r="R2750" t="s">
        <v>0</v>
      </c>
      <c r="S2750" s="3">
        <v>1</v>
      </c>
      <c r="T2750" t="s">
        <v>210</v>
      </c>
      <c r="U2750" s="3">
        <v>1</v>
      </c>
      <c r="V2750" t="s">
        <v>10</v>
      </c>
      <c r="W2750" s="4">
        <v>2060</v>
      </c>
      <c r="X2750" s="17">
        <f t="shared" si="85"/>
        <v>2060</v>
      </c>
      <c r="Y2750" t="s">
        <v>11</v>
      </c>
      <c r="Z2750" s="3">
        <v>1</v>
      </c>
      <c r="AA2750" s="3">
        <v>0</v>
      </c>
      <c r="AB2750" s="3">
        <v>0</v>
      </c>
      <c r="AC2750" s="3">
        <v>0</v>
      </c>
      <c r="AD2750" s="4">
        <v>0</v>
      </c>
      <c r="AE2750" s="3">
        <v>0</v>
      </c>
      <c r="AF2750" s="4">
        <v>0</v>
      </c>
      <c r="AG2750" s="3">
        <v>1</v>
      </c>
      <c r="AH2750" s="4">
        <v>0</v>
      </c>
      <c r="AI2750" s="4">
        <v>0</v>
      </c>
      <c r="AJ2750" s="4">
        <v>0</v>
      </c>
      <c r="AK2750" s="4">
        <v>0</v>
      </c>
      <c r="AL2750" t="s">
        <v>4036</v>
      </c>
      <c r="AM2750" t="s">
        <v>13</v>
      </c>
    </row>
    <row r="2751" spans="1:39" x14ac:dyDescent="0.25">
      <c r="A2751" t="s">
        <v>2182</v>
      </c>
      <c r="B2751" t="s">
        <v>2160</v>
      </c>
      <c r="C2751" t="s">
        <v>3</v>
      </c>
      <c r="D2751" t="s">
        <v>2161</v>
      </c>
      <c r="E2751" t="str">
        <f>_xlfn.XLOOKUP(D2751,Planilha2!A:A,Planilha2!B:B)</f>
        <v>CC Manutençao</v>
      </c>
      <c r="F2751" s="2">
        <v>45407</v>
      </c>
      <c r="G2751" t="s">
        <v>1524</v>
      </c>
      <c r="H2751" s="10" t="s">
        <v>5708</v>
      </c>
      <c r="I2751" t="s">
        <v>4034</v>
      </c>
      <c r="J2751" t="s">
        <v>4035</v>
      </c>
      <c r="K2751" t="s">
        <v>338</v>
      </c>
      <c r="L2751" t="str">
        <f t="shared" si="84"/>
        <v>Locação</v>
      </c>
      <c r="M2751" t="s">
        <v>0</v>
      </c>
      <c r="N2751" t="s">
        <v>0</v>
      </c>
      <c r="O2751" t="s">
        <v>2165</v>
      </c>
      <c r="P2751">
        <v>1118</v>
      </c>
      <c r="Q2751" t="str">
        <f>_xlfn.XLOOKUP(P2751,Planilha1!$A$2:$A$3,Planilha1!$B$2:$B$3)</f>
        <v>Riocentro</v>
      </c>
      <c r="R2751" t="s">
        <v>0</v>
      </c>
      <c r="S2751" s="3">
        <v>1</v>
      </c>
      <c r="T2751" t="s">
        <v>210</v>
      </c>
      <c r="U2751" s="3">
        <v>1</v>
      </c>
      <c r="V2751" t="s">
        <v>10</v>
      </c>
      <c r="W2751" s="4">
        <v>2060</v>
      </c>
      <c r="X2751" s="17">
        <f t="shared" si="85"/>
        <v>2060</v>
      </c>
      <c r="Y2751" t="s">
        <v>11</v>
      </c>
      <c r="Z2751" s="3">
        <v>1</v>
      </c>
      <c r="AA2751" s="3">
        <v>0</v>
      </c>
      <c r="AB2751" s="3">
        <v>0</v>
      </c>
      <c r="AC2751" s="3">
        <v>0</v>
      </c>
      <c r="AD2751" s="4">
        <v>0</v>
      </c>
      <c r="AE2751" s="3">
        <v>1</v>
      </c>
      <c r="AF2751" s="4">
        <v>2060</v>
      </c>
      <c r="AG2751" s="3">
        <v>1</v>
      </c>
      <c r="AH2751" s="4">
        <v>0</v>
      </c>
      <c r="AI2751" s="4">
        <v>0</v>
      </c>
      <c r="AJ2751" s="4">
        <v>0</v>
      </c>
      <c r="AK2751" s="4">
        <v>0</v>
      </c>
      <c r="AL2751" t="s">
        <v>4036</v>
      </c>
      <c r="AM2751" t="s">
        <v>13</v>
      </c>
    </row>
    <row r="2752" spans="1:39" x14ac:dyDescent="0.25">
      <c r="A2752" t="s">
        <v>2185</v>
      </c>
      <c r="B2752" t="s">
        <v>2160</v>
      </c>
      <c r="C2752" t="s">
        <v>3</v>
      </c>
      <c r="D2752" t="s">
        <v>2161</v>
      </c>
      <c r="E2752" t="str">
        <f>_xlfn.XLOOKUP(D2752,Planilha2!A:A,Planilha2!B:B)</f>
        <v>CC Manutençao</v>
      </c>
      <c r="F2752" s="2">
        <v>45407</v>
      </c>
      <c r="G2752" t="s">
        <v>1524</v>
      </c>
      <c r="H2752" s="10" t="s">
        <v>5708</v>
      </c>
      <c r="I2752" t="s">
        <v>4034</v>
      </c>
      <c r="J2752" t="s">
        <v>4035</v>
      </c>
      <c r="K2752" t="s">
        <v>338</v>
      </c>
      <c r="L2752" t="str">
        <f t="shared" si="84"/>
        <v>Locação</v>
      </c>
      <c r="M2752" t="s">
        <v>0</v>
      </c>
      <c r="N2752" t="s">
        <v>0</v>
      </c>
      <c r="O2752" t="s">
        <v>2165</v>
      </c>
      <c r="P2752">
        <v>1118</v>
      </c>
      <c r="Q2752" t="str">
        <f>_xlfn.XLOOKUP(P2752,Planilha1!$A$2:$A$3,Planilha1!$B$2:$B$3)</f>
        <v>Riocentro</v>
      </c>
      <c r="R2752" t="s">
        <v>0</v>
      </c>
      <c r="S2752" s="3">
        <v>1</v>
      </c>
      <c r="T2752" t="s">
        <v>210</v>
      </c>
      <c r="U2752" s="3">
        <v>1</v>
      </c>
      <c r="V2752" t="s">
        <v>10</v>
      </c>
      <c r="W2752" s="4">
        <v>2060</v>
      </c>
      <c r="X2752" s="17">
        <f t="shared" si="85"/>
        <v>2060</v>
      </c>
      <c r="Y2752" t="s">
        <v>11</v>
      </c>
      <c r="Z2752" s="3">
        <v>1</v>
      </c>
      <c r="AA2752" s="3">
        <v>0</v>
      </c>
      <c r="AB2752" s="3">
        <v>0</v>
      </c>
      <c r="AC2752" s="3">
        <v>0</v>
      </c>
      <c r="AD2752" s="4">
        <v>0</v>
      </c>
      <c r="AE2752" s="3">
        <v>1</v>
      </c>
      <c r="AF2752" s="4">
        <v>2060</v>
      </c>
      <c r="AG2752" s="3">
        <v>1</v>
      </c>
      <c r="AH2752" s="4">
        <v>0</v>
      </c>
      <c r="AI2752" s="4">
        <v>0</v>
      </c>
      <c r="AJ2752" s="4">
        <v>0</v>
      </c>
      <c r="AK2752" s="4">
        <v>0</v>
      </c>
      <c r="AL2752" t="s">
        <v>4036</v>
      </c>
      <c r="AM2752" t="s">
        <v>13</v>
      </c>
    </row>
    <row r="2753" spans="1:39" x14ac:dyDescent="0.25">
      <c r="A2753" t="s">
        <v>2159</v>
      </c>
      <c r="B2753" t="s">
        <v>2160</v>
      </c>
      <c r="C2753" t="s">
        <v>3</v>
      </c>
      <c r="D2753" t="s">
        <v>2266</v>
      </c>
      <c r="E2753" t="str">
        <f>_xlfn.XLOOKUP(D2753,Planilha2!A:A,Planilha2!B:B)</f>
        <v>Arena Manut</v>
      </c>
      <c r="F2753" s="2">
        <v>45407</v>
      </c>
      <c r="G2753" t="s">
        <v>3566</v>
      </c>
      <c r="H2753" s="10" t="s">
        <v>5855</v>
      </c>
      <c r="I2753" t="s">
        <v>2287</v>
      </c>
      <c r="J2753" t="s">
        <v>2288</v>
      </c>
      <c r="K2753" t="s">
        <v>1209</v>
      </c>
      <c r="L2753" t="str">
        <f t="shared" si="84"/>
        <v>Serviço</v>
      </c>
      <c r="M2753" t="s">
        <v>0</v>
      </c>
      <c r="N2753" t="s">
        <v>0</v>
      </c>
      <c r="O2753" t="s">
        <v>2165</v>
      </c>
      <c r="P2753">
        <v>2118</v>
      </c>
      <c r="Q2753" t="str">
        <f>_xlfn.XLOOKUP(P2753,Planilha1!$A$2:$A$3,Planilha1!$B$2:$B$3)</f>
        <v>Arena</v>
      </c>
      <c r="R2753" t="s">
        <v>0</v>
      </c>
      <c r="S2753" s="3">
        <v>6890</v>
      </c>
      <c r="T2753" t="s">
        <v>10</v>
      </c>
      <c r="U2753" s="3">
        <v>6890</v>
      </c>
      <c r="V2753" t="s">
        <v>10</v>
      </c>
      <c r="W2753" s="4">
        <v>1</v>
      </c>
      <c r="X2753" s="17">
        <f t="shared" si="85"/>
        <v>6890</v>
      </c>
      <c r="Y2753" t="s">
        <v>11</v>
      </c>
      <c r="Z2753" s="3">
        <v>1</v>
      </c>
      <c r="AA2753" s="3">
        <v>0</v>
      </c>
      <c r="AB2753" s="3">
        <v>0</v>
      </c>
      <c r="AC2753" s="3">
        <v>390</v>
      </c>
      <c r="AD2753" s="4">
        <v>0</v>
      </c>
      <c r="AE2753" s="3">
        <v>390</v>
      </c>
      <c r="AF2753" s="4">
        <v>390</v>
      </c>
      <c r="AG2753" s="3">
        <v>1</v>
      </c>
      <c r="AH2753" s="4">
        <v>0</v>
      </c>
      <c r="AI2753" s="4">
        <v>0</v>
      </c>
      <c r="AJ2753" s="4">
        <v>0</v>
      </c>
      <c r="AK2753" s="4">
        <v>0</v>
      </c>
      <c r="AL2753" t="s">
        <v>4037</v>
      </c>
      <c r="AM2753" t="s">
        <v>13</v>
      </c>
    </row>
    <row r="2754" spans="1:39" x14ac:dyDescent="0.25">
      <c r="A2754" t="s">
        <v>2178</v>
      </c>
      <c r="B2754" t="s">
        <v>2160</v>
      </c>
      <c r="C2754" t="s">
        <v>3</v>
      </c>
      <c r="D2754" t="s">
        <v>2266</v>
      </c>
      <c r="E2754" t="str">
        <f>_xlfn.XLOOKUP(D2754,Planilha2!A:A,Planilha2!B:B)</f>
        <v>Arena Manut</v>
      </c>
      <c r="F2754" s="2">
        <v>45407</v>
      </c>
      <c r="G2754" t="s">
        <v>3566</v>
      </c>
      <c r="H2754" s="10" t="s">
        <v>5855</v>
      </c>
      <c r="I2754" t="s">
        <v>2287</v>
      </c>
      <c r="J2754" t="s">
        <v>2288</v>
      </c>
      <c r="K2754" t="s">
        <v>1209</v>
      </c>
      <c r="L2754" t="str">
        <f t="shared" si="84"/>
        <v>Serviço</v>
      </c>
      <c r="M2754" t="s">
        <v>0</v>
      </c>
      <c r="N2754" t="s">
        <v>0</v>
      </c>
      <c r="O2754" t="s">
        <v>2165</v>
      </c>
      <c r="P2754">
        <v>2118</v>
      </c>
      <c r="Q2754" t="str">
        <f>_xlfn.XLOOKUP(P2754,Planilha1!$A$2:$A$3,Planilha1!$B$2:$B$3)</f>
        <v>Arena</v>
      </c>
      <c r="R2754" t="s">
        <v>0</v>
      </c>
      <c r="S2754" s="3">
        <v>1</v>
      </c>
      <c r="T2754" t="s">
        <v>10</v>
      </c>
      <c r="U2754" s="3">
        <v>1</v>
      </c>
      <c r="V2754" t="s">
        <v>10</v>
      </c>
      <c r="W2754" s="4">
        <v>6890</v>
      </c>
      <c r="X2754" s="17">
        <f t="shared" si="85"/>
        <v>6890</v>
      </c>
      <c r="Y2754" t="s">
        <v>11</v>
      </c>
      <c r="Z2754" s="3">
        <v>1</v>
      </c>
      <c r="AA2754" s="3">
        <v>0</v>
      </c>
      <c r="AB2754" s="3">
        <v>0</v>
      </c>
      <c r="AC2754" s="3">
        <v>0</v>
      </c>
      <c r="AD2754" s="4">
        <v>0</v>
      </c>
      <c r="AE2754" s="3">
        <v>0</v>
      </c>
      <c r="AF2754" s="4">
        <v>0</v>
      </c>
      <c r="AG2754" s="3">
        <v>1</v>
      </c>
      <c r="AH2754" s="4">
        <v>0</v>
      </c>
      <c r="AI2754" s="4">
        <v>0</v>
      </c>
      <c r="AJ2754" s="4">
        <v>0</v>
      </c>
      <c r="AK2754" s="4">
        <v>0</v>
      </c>
      <c r="AL2754" t="s">
        <v>4037</v>
      </c>
      <c r="AM2754" t="s">
        <v>13</v>
      </c>
    </row>
    <row r="2755" spans="1:39" x14ac:dyDescent="0.25">
      <c r="A2755" t="s">
        <v>2182</v>
      </c>
      <c r="B2755" t="s">
        <v>2160</v>
      </c>
      <c r="C2755" t="s">
        <v>3</v>
      </c>
      <c r="D2755" t="s">
        <v>2266</v>
      </c>
      <c r="E2755" t="str">
        <f>_xlfn.XLOOKUP(D2755,Planilha2!A:A,Planilha2!B:B)</f>
        <v>Arena Manut</v>
      </c>
      <c r="F2755" s="2">
        <v>45407</v>
      </c>
      <c r="G2755" t="s">
        <v>3566</v>
      </c>
      <c r="H2755" s="10" t="s">
        <v>5855</v>
      </c>
      <c r="I2755" t="s">
        <v>2287</v>
      </c>
      <c r="J2755" t="s">
        <v>2288</v>
      </c>
      <c r="K2755" t="s">
        <v>1209</v>
      </c>
      <c r="L2755" t="str">
        <f t="shared" ref="L2755:L2818" si="86">IF(LEFT(K2755,1)="s","Serviço",IF(LEFT(K2755,1)="l","Locação","Material"))</f>
        <v>Serviço</v>
      </c>
      <c r="M2755" t="s">
        <v>0</v>
      </c>
      <c r="N2755" t="s">
        <v>0</v>
      </c>
      <c r="O2755" t="s">
        <v>2165</v>
      </c>
      <c r="P2755">
        <v>2118</v>
      </c>
      <c r="Q2755" t="str">
        <f>_xlfn.XLOOKUP(P2755,Planilha1!$A$2:$A$3,Planilha1!$B$2:$B$3)</f>
        <v>Arena</v>
      </c>
      <c r="R2755" t="s">
        <v>0</v>
      </c>
      <c r="S2755" s="3">
        <v>1</v>
      </c>
      <c r="T2755" t="s">
        <v>10</v>
      </c>
      <c r="U2755" s="3">
        <v>1</v>
      </c>
      <c r="V2755" t="s">
        <v>10</v>
      </c>
      <c r="W2755" s="4">
        <v>6890</v>
      </c>
      <c r="X2755" s="17">
        <f t="shared" ref="X2755:X2818" si="87">W2755*S2755/Z2755</f>
        <v>6890</v>
      </c>
      <c r="Y2755" t="s">
        <v>11</v>
      </c>
      <c r="Z2755" s="3">
        <v>1</v>
      </c>
      <c r="AA2755" s="3">
        <v>0</v>
      </c>
      <c r="AB2755" s="3">
        <v>0</v>
      </c>
      <c r="AC2755" s="3">
        <v>0</v>
      </c>
      <c r="AD2755" s="4">
        <v>0</v>
      </c>
      <c r="AE2755" s="3">
        <v>0</v>
      </c>
      <c r="AF2755" s="4">
        <v>0</v>
      </c>
      <c r="AG2755" s="3">
        <v>1</v>
      </c>
      <c r="AH2755" s="4">
        <v>0</v>
      </c>
      <c r="AI2755" s="4">
        <v>0</v>
      </c>
      <c r="AJ2755" s="4">
        <v>0</v>
      </c>
      <c r="AK2755" s="4">
        <v>0</v>
      </c>
      <c r="AL2755" t="s">
        <v>4037</v>
      </c>
      <c r="AM2755" t="s">
        <v>13</v>
      </c>
    </row>
    <row r="2756" spans="1:39" x14ac:dyDescent="0.25">
      <c r="A2756" t="s">
        <v>2185</v>
      </c>
      <c r="B2756" t="s">
        <v>2160</v>
      </c>
      <c r="C2756" t="s">
        <v>3</v>
      </c>
      <c r="D2756" t="s">
        <v>2266</v>
      </c>
      <c r="E2756" t="str">
        <f>_xlfn.XLOOKUP(D2756,Planilha2!A:A,Planilha2!B:B)</f>
        <v>Arena Manut</v>
      </c>
      <c r="F2756" s="2">
        <v>45407</v>
      </c>
      <c r="G2756" t="s">
        <v>3566</v>
      </c>
      <c r="H2756" s="10" t="s">
        <v>5855</v>
      </c>
      <c r="I2756" t="s">
        <v>2287</v>
      </c>
      <c r="J2756" t="s">
        <v>2288</v>
      </c>
      <c r="K2756" t="s">
        <v>1209</v>
      </c>
      <c r="L2756" t="str">
        <f t="shared" si="86"/>
        <v>Serviço</v>
      </c>
      <c r="M2756" t="s">
        <v>0</v>
      </c>
      <c r="N2756" t="s">
        <v>0</v>
      </c>
      <c r="O2756" t="s">
        <v>2165</v>
      </c>
      <c r="P2756">
        <v>2118</v>
      </c>
      <c r="Q2756" t="str">
        <f>_xlfn.XLOOKUP(P2756,Planilha1!$A$2:$A$3,Planilha1!$B$2:$B$3)</f>
        <v>Arena</v>
      </c>
      <c r="R2756" t="s">
        <v>0</v>
      </c>
      <c r="S2756" s="3">
        <v>1</v>
      </c>
      <c r="T2756" t="s">
        <v>10</v>
      </c>
      <c r="U2756" s="3">
        <v>1</v>
      </c>
      <c r="V2756" t="s">
        <v>10</v>
      </c>
      <c r="W2756" s="4">
        <v>6890</v>
      </c>
      <c r="X2756" s="17">
        <f t="shared" si="87"/>
        <v>6890</v>
      </c>
      <c r="Y2756" t="s">
        <v>11</v>
      </c>
      <c r="Z2756" s="3">
        <v>1</v>
      </c>
      <c r="AA2756" s="3">
        <v>0</v>
      </c>
      <c r="AB2756" s="3">
        <v>0</v>
      </c>
      <c r="AC2756" s="3">
        <v>0</v>
      </c>
      <c r="AD2756" s="4">
        <v>0</v>
      </c>
      <c r="AE2756" s="3">
        <v>0</v>
      </c>
      <c r="AF2756" s="4">
        <v>0</v>
      </c>
      <c r="AG2756" s="3">
        <v>1</v>
      </c>
      <c r="AH2756" s="4">
        <v>0</v>
      </c>
      <c r="AI2756" s="4">
        <v>0</v>
      </c>
      <c r="AJ2756" s="4">
        <v>0</v>
      </c>
      <c r="AK2756" s="4">
        <v>0</v>
      </c>
      <c r="AL2756" t="s">
        <v>4037</v>
      </c>
      <c r="AM2756" t="s">
        <v>13</v>
      </c>
    </row>
    <row r="2757" spans="1:39" x14ac:dyDescent="0.25">
      <c r="A2757" t="s">
        <v>2188</v>
      </c>
      <c r="B2757" t="s">
        <v>2160</v>
      </c>
      <c r="C2757" t="s">
        <v>3</v>
      </c>
      <c r="D2757" t="s">
        <v>2266</v>
      </c>
      <c r="E2757" t="str">
        <f>_xlfn.XLOOKUP(D2757,Planilha2!A:A,Planilha2!B:B)</f>
        <v>Arena Manut</v>
      </c>
      <c r="F2757" s="2">
        <v>45407</v>
      </c>
      <c r="G2757" t="s">
        <v>3566</v>
      </c>
      <c r="H2757" s="10" t="s">
        <v>5855</v>
      </c>
      <c r="I2757" t="s">
        <v>2287</v>
      </c>
      <c r="J2757" t="s">
        <v>2288</v>
      </c>
      <c r="K2757" t="s">
        <v>1209</v>
      </c>
      <c r="L2757" t="str">
        <f t="shared" si="86"/>
        <v>Serviço</v>
      </c>
      <c r="M2757" t="s">
        <v>0</v>
      </c>
      <c r="N2757" t="s">
        <v>0</v>
      </c>
      <c r="O2757" t="s">
        <v>2165</v>
      </c>
      <c r="P2757">
        <v>2118</v>
      </c>
      <c r="Q2757" t="str">
        <f>_xlfn.XLOOKUP(P2757,Planilha1!$A$2:$A$3,Planilha1!$B$2:$B$3)</f>
        <v>Arena</v>
      </c>
      <c r="R2757" t="s">
        <v>0</v>
      </c>
      <c r="S2757" s="3">
        <v>1</v>
      </c>
      <c r="T2757" t="s">
        <v>10</v>
      </c>
      <c r="U2757" s="3">
        <v>1</v>
      </c>
      <c r="V2757" t="s">
        <v>10</v>
      </c>
      <c r="W2757" s="4">
        <v>7280</v>
      </c>
      <c r="X2757" s="17">
        <f t="shared" si="87"/>
        <v>7280</v>
      </c>
      <c r="Y2757" t="s">
        <v>11</v>
      </c>
      <c r="Z2757" s="3">
        <v>1</v>
      </c>
      <c r="AA2757" s="3">
        <v>0</v>
      </c>
      <c r="AB2757" s="3">
        <v>0</v>
      </c>
      <c r="AC2757" s="3">
        <v>0</v>
      </c>
      <c r="AD2757" s="4">
        <v>0</v>
      </c>
      <c r="AE2757" s="3">
        <v>0</v>
      </c>
      <c r="AF2757" s="4">
        <v>0</v>
      </c>
      <c r="AG2757" s="3">
        <v>1</v>
      </c>
      <c r="AH2757" s="4">
        <v>0</v>
      </c>
      <c r="AI2757" s="4">
        <v>0</v>
      </c>
      <c r="AJ2757" s="4">
        <v>0</v>
      </c>
      <c r="AK2757" s="4">
        <v>0</v>
      </c>
      <c r="AL2757" t="s">
        <v>4037</v>
      </c>
      <c r="AM2757" t="s">
        <v>13</v>
      </c>
    </row>
    <row r="2758" spans="1:39" x14ac:dyDescent="0.25">
      <c r="A2758" t="s">
        <v>2189</v>
      </c>
      <c r="B2758" t="s">
        <v>2160</v>
      </c>
      <c r="C2758" t="s">
        <v>3</v>
      </c>
      <c r="D2758" t="s">
        <v>2266</v>
      </c>
      <c r="E2758" t="str">
        <f>_xlfn.XLOOKUP(D2758,Planilha2!A:A,Planilha2!B:B)</f>
        <v>Arena Manut</v>
      </c>
      <c r="F2758" s="2">
        <v>45407</v>
      </c>
      <c r="G2758" t="s">
        <v>3566</v>
      </c>
      <c r="H2758" s="10" t="s">
        <v>5855</v>
      </c>
      <c r="I2758" t="s">
        <v>2287</v>
      </c>
      <c r="J2758" t="s">
        <v>2288</v>
      </c>
      <c r="K2758" t="s">
        <v>1209</v>
      </c>
      <c r="L2758" t="str">
        <f t="shared" si="86"/>
        <v>Serviço</v>
      </c>
      <c r="M2758" t="s">
        <v>0</v>
      </c>
      <c r="N2758" t="s">
        <v>0</v>
      </c>
      <c r="O2758" t="s">
        <v>2165</v>
      </c>
      <c r="P2758">
        <v>2118</v>
      </c>
      <c r="Q2758" t="str">
        <f>_xlfn.XLOOKUP(P2758,Planilha1!$A$2:$A$3,Planilha1!$B$2:$B$3)</f>
        <v>Arena</v>
      </c>
      <c r="R2758" t="s">
        <v>0</v>
      </c>
      <c r="S2758" s="3">
        <v>1</v>
      </c>
      <c r="T2758" t="s">
        <v>10</v>
      </c>
      <c r="U2758" s="3">
        <v>1</v>
      </c>
      <c r="V2758" t="s">
        <v>10</v>
      </c>
      <c r="W2758" s="4">
        <v>6890</v>
      </c>
      <c r="X2758" s="17">
        <f t="shared" si="87"/>
        <v>6890</v>
      </c>
      <c r="Y2758" t="s">
        <v>11</v>
      </c>
      <c r="Z2758" s="3">
        <v>1</v>
      </c>
      <c r="AA2758" s="3">
        <v>0</v>
      </c>
      <c r="AB2758" s="3">
        <v>0</v>
      </c>
      <c r="AC2758" s="3">
        <v>0</v>
      </c>
      <c r="AD2758" s="4">
        <v>0</v>
      </c>
      <c r="AE2758" s="3">
        <v>1</v>
      </c>
      <c r="AF2758" s="4">
        <v>6890</v>
      </c>
      <c r="AG2758" s="3">
        <v>1</v>
      </c>
      <c r="AH2758" s="4">
        <v>0</v>
      </c>
      <c r="AI2758" s="4">
        <v>0</v>
      </c>
      <c r="AJ2758" s="4">
        <v>0</v>
      </c>
      <c r="AK2758" s="4">
        <v>0</v>
      </c>
      <c r="AL2758" t="s">
        <v>4037</v>
      </c>
      <c r="AM2758" t="s">
        <v>13</v>
      </c>
    </row>
    <row r="2759" spans="1:39" x14ac:dyDescent="0.25">
      <c r="A2759" t="s">
        <v>2193</v>
      </c>
      <c r="B2759" t="s">
        <v>2160</v>
      </c>
      <c r="C2759" t="s">
        <v>3</v>
      </c>
      <c r="D2759" t="s">
        <v>2266</v>
      </c>
      <c r="E2759" t="str">
        <f>_xlfn.XLOOKUP(D2759,Planilha2!A:A,Planilha2!B:B)</f>
        <v>Arena Manut</v>
      </c>
      <c r="F2759" s="2">
        <v>45407</v>
      </c>
      <c r="G2759" t="s">
        <v>3566</v>
      </c>
      <c r="H2759" s="10" t="s">
        <v>5855</v>
      </c>
      <c r="I2759" t="s">
        <v>2287</v>
      </c>
      <c r="J2759" t="s">
        <v>2288</v>
      </c>
      <c r="K2759" t="s">
        <v>1209</v>
      </c>
      <c r="L2759" t="str">
        <f t="shared" si="86"/>
        <v>Serviço</v>
      </c>
      <c r="M2759" t="s">
        <v>0</v>
      </c>
      <c r="N2759" t="s">
        <v>0</v>
      </c>
      <c r="O2759" t="s">
        <v>2165</v>
      </c>
      <c r="P2759">
        <v>2118</v>
      </c>
      <c r="Q2759" t="str">
        <f>_xlfn.XLOOKUP(P2759,Planilha1!$A$2:$A$3,Planilha1!$B$2:$B$3)</f>
        <v>Arena</v>
      </c>
      <c r="R2759" t="s">
        <v>0</v>
      </c>
      <c r="S2759" s="3">
        <v>1</v>
      </c>
      <c r="T2759" t="s">
        <v>10</v>
      </c>
      <c r="U2759" s="3">
        <v>1</v>
      </c>
      <c r="V2759" t="s">
        <v>10</v>
      </c>
      <c r="W2759" s="4">
        <v>6890</v>
      </c>
      <c r="X2759" s="17">
        <f t="shared" si="87"/>
        <v>6890</v>
      </c>
      <c r="Y2759" t="s">
        <v>11</v>
      </c>
      <c r="Z2759" s="3">
        <v>1</v>
      </c>
      <c r="AA2759" s="3">
        <v>0</v>
      </c>
      <c r="AB2759" s="3">
        <v>0</v>
      </c>
      <c r="AC2759" s="3">
        <v>1</v>
      </c>
      <c r="AD2759" s="4">
        <v>0</v>
      </c>
      <c r="AE2759" s="3">
        <v>1</v>
      </c>
      <c r="AF2759" s="4">
        <v>6890</v>
      </c>
      <c r="AG2759" s="3">
        <v>1</v>
      </c>
      <c r="AH2759" s="4">
        <v>0</v>
      </c>
      <c r="AI2759" s="4">
        <v>0</v>
      </c>
      <c r="AJ2759" s="4">
        <v>0</v>
      </c>
      <c r="AK2759" s="4">
        <v>0</v>
      </c>
      <c r="AL2759" t="s">
        <v>4037</v>
      </c>
      <c r="AM2759" t="s">
        <v>13</v>
      </c>
    </row>
    <row r="2760" spans="1:39" x14ac:dyDescent="0.25">
      <c r="A2760" t="s">
        <v>2194</v>
      </c>
      <c r="B2760" t="s">
        <v>2160</v>
      </c>
      <c r="C2760" t="s">
        <v>3</v>
      </c>
      <c r="D2760" t="s">
        <v>2266</v>
      </c>
      <c r="E2760" t="str">
        <f>_xlfn.XLOOKUP(D2760,Planilha2!A:A,Planilha2!B:B)</f>
        <v>Arena Manut</v>
      </c>
      <c r="F2760" s="2">
        <v>45407</v>
      </c>
      <c r="G2760" t="s">
        <v>3566</v>
      </c>
      <c r="H2760" s="10" t="s">
        <v>5855</v>
      </c>
      <c r="I2760" t="s">
        <v>2287</v>
      </c>
      <c r="J2760" t="s">
        <v>2288</v>
      </c>
      <c r="K2760" t="s">
        <v>1209</v>
      </c>
      <c r="L2760" t="str">
        <f t="shared" si="86"/>
        <v>Serviço</v>
      </c>
      <c r="M2760" t="s">
        <v>0</v>
      </c>
      <c r="N2760" t="s">
        <v>0</v>
      </c>
      <c r="O2760" t="s">
        <v>2165</v>
      </c>
      <c r="P2760">
        <v>2118</v>
      </c>
      <c r="Q2760" t="str">
        <f>_xlfn.XLOOKUP(P2760,Planilha1!$A$2:$A$3,Planilha1!$B$2:$B$3)</f>
        <v>Arena</v>
      </c>
      <c r="R2760" t="s">
        <v>0</v>
      </c>
      <c r="S2760" s="3">
        <v>1</v>
      </c>
      <c r="T2760" t="s">
        <v>10</v>
      </c>
      <c r="U2760" s="3">
        <v>1</v>
      </c>
      <c r="V2760" t="s">
        <v>10</v>
      </c>
      <c r="W2760" s="4">
        <v>6890</v>
      </c>
      <c r="X2760" s="17">
        <f t="shared" si="87"/>
        <v>6890</v>
      </c>
      <c r="Y2760" t="s">
        <v>11</v>
      </c>
      <c r="Z2760" s="3">
        <v>1</v>
      </c>
      <c r="AA2760" s="3">
        <v>0</v>
      </c>
      <c r="AB2760" s="3">
        <v>0</v>
      </c>
      <c r="AC2760" s="3">
        <v>1</v>
      </c>
      <c r="AD2760" s="4">
        <v>0</v>
      </c>
      <c r="AE2760" s="3">
        <v>1</v>
      </c>
      <c r="AF2760" s="4">
        <v>6890</v>
      </c>
      <c r="AG2760" s="3">
        <v>1</v>
      </c>
      <c r="AH2760" s="4">
        <v>0</v>
      </c>
      <c r="AI2760" s="4">
        <v>0</v>
      </c>
      <c r="AJ2760" s="4">
        <v>0</v>
      </c>
      <c r="AK2760" s="4">
        <v>0</v>
      </c>
      <c r="AL2760" t="s">
        <v>4037</v>
      </c>
      <c r="AM2760" t="s">
        <v>13</v>
      </c>
    </row>
    <row r="2761" spans="1:39" x14ac:dyDescent="0.25">
      <c r="A2761" t="s">
        <v>2195</v>
      </c>
      <c r="B2761" t="s">
        <v>2160</v>
      </c>
      <c r="C2761" t="s">
        <v>3</v>
      </c>
      <c r="D2761" t="s">
        <v>2266</v>
      </c>
      <c r="E2761" t="str">
        <f>_xlfn.XLOOKUP(D2761,Planilha2!A:A,Planilha2!B:B)</f>
        <v>Arena Manut</v>
      </c>
      <c r="F2761" s="2">
        <v>45407</v>
      </c>
      <c r="G2761" t="s">
        <v>3566</v>
      </c>
      <c r="H2761" s="10" t="s">
        <v>5855</v>
      </c>
      <c r="I2761" t="s">
        <v>2287</v>
      </c>
      <c r="J2761" t="s">
        <v>2288</v>
      </c>
      <c r="K2761" t="s">
        <v>1209</v>
      </c>
      <c r="L2761" t="str">
        <f t="shared" si="86"/>
        <v>Serviço</v>
      </c>
      <c r="M2761" t="s">
        <v>0</v>
      </c>
      <c r="N2761" t="s">
        <v>0</v>
      </c>
      <c r="O2761" t="s">
        <v>2165</v>
      </c>
      <c r="P2761">
        <v>2118</v>
      </c>
      <c r="Q2761" t="str">
        <f>_xlfn.XLOOKUP(P2761,Planilha1!$A$2:$A$3,Planilha1!$B$2:$B$3)</f>
        <v>Arena</v>
      </c>
      <c r="R2761" t="s">
        <v>0</v>
      </c>
      <c r="S2761" s="3">
        <v>1</v>
      </c>
      <c r="T2761" t="s">
        <v>10</v>
      </c>
      <c r="U2761" s="3">
        <v>1</v>
      </c>
      <c r="V2761" t="s">
        <v>10</v>
      </c>
      <c r="W2761" s="4">
        <v>6890</v>
      </c>
      <c r="X2761" s="17">
        <f t="shared" si="87"/>
        <v>6890</v>
      </c>
      <c r="Y2761" t="s">
        <v>11</v>
      </c>
      <c r="Z2761" s="3">
        <v>1</v>
      </c>
      <c r="AA2761" s="3">
        <v>0</v>
      </c>
      <c r="AB2761" s="3">
        <v>0</v>
      </c>
      <c r="AC2761" s="3">
        <v>1</v>
      </c>
      <c r="AD2761" s="4">
        <v>0</v>
      </c>
      <c r="AE2761" s="3">
        <v>1</v>
      </c>
      <c r="AF2761" s="4">
        <v>6890</v>
      </c>
      <c r="AG2761" s="3">
        <v>1</v>
      </c>
      <c r="AH2761" s="4">
        <v>0</v>
      </c>
      <c r="AI2761" s="4">
        <v>0</v>
      </c>
      <c r="AJ2761" s="4">
        <v>0</v>
      </c>
      <c r="AK2761" s="4">
        <v>0</v>
      </c>
      <c r="AL2761" t="s">
        <v>4037</v>
      </c>
      <c r="AM2761" t="s">
        <v>13</v>
      </c>
    </row>
    <row r="2762" spans="1:39" x14ac:dyDescent="0.25">
      <c r="A2762" t="s">
        <v>2196</v>
      </c>
      <c r="B2762" t="s">
        <v>2160</v>
      </c>
      <c r="C2762" t="s">
        <v>3</v>
      </c>
      <c r="D2762" t="s">
        <v>2266</v>
      </c>
      <c r="E2762" t="str">
        <f>_xlfn.XLOOKUP(D2762,Planilha2!A:A,Planilha2!B:B)</f>
        <v>Arena Manut</v>
      </c>
      <c r="F2762" s="2">
        <v>45407</v>
      </c>
      <c r="G2762" t="s">
        <v>3566</v>
      </c>
      <c r="H2762" s="10" t="s">
        <v>5855</v>
      </c>
      <c r="I2762" t="s">
        <v>2287</v>
      </c>
      <c r="J2762" t="s">
        <v>2288</v>
      </c>
      <c r="K2762" t="s">
        <v>1209</v>
      </c>
      <c r="L2762" t="str">
        <f t="shared" si="86"/>
        <v>Serviço</v>
      </c>
      <c r="M2762" t="s">
        <v>0</v>
      </c>
      <c r="N2762" t="s">
        <v>0</v>
      </c>
      <c r="O2762" t="s">
        <v>2165</v>
      </c>
      <c r="P2762">
        <v>2118</v>
      </c>
      <c r="Q2762" t="str">
        <f>_xlfn.XLOOKUP(P2762,Planilha1!$A$2:$A$3,Planilha1!$B$2:$B$3)</f>
        <v>Arena</v>
      </c>
      <c r="R2762" t="s">
        <v>0</v>
      </c>
      <c r="S2762" s="3">
        <v>1</v>
      </c>
      <c r="T2762" t="s">
        <v>10</v>
      </c>
      <c r="U2762" s="3">
        <v>1</v>
      </c>
      <c r="V2762" t="s">
        <v>10</v>
      </c>
      <c r="W2762" s="4">
        <v>6890</v>
      </c>
      <c r="X2762" s="17">
        <f t="shared" si="87"/>
        <v>6890</v>
      </c>
      <c r="Y2762" t="s">
        <v>11</v>
      </c>
      <c r="Z2762" s="3">
        <v>1</v>
      </c>
      <c r="AA2762" s="3">
        <v>0</v>
      </c>
      <c r="AB2762" s="3">
        <v>0</v>
      </c>
      <c r="AC2762" s="3">
        <v>1</v>
      </c>
      <c r="AD2762" s="4">
        <v>0</v>
      </c>
      <c r="AE2762" s="3">
        <v>1</v>
      </c>
      <c r="AF2762" s="4">
        <v>6890</v>
      </c>
      <c r="AG2762" s="3">
        <v>1</v>
      </c>
      <c r="AH2762" s="4">
        <v>0</v>
      </c>
      <c r="AI2762" s="4">
        <v>0</v>
      </c>
      <c r="AJ2762" s="4">
        <v>0</v>
      </c>
      <c r="AK2762" s="4">
        <v>0</v>
      </c>
      <c r="AL2762" t="s">
        <v>4037</v>
      </c>
      <c r="AM2762" t="s">
        <v>13</v>
      </c>
    </row>
    <row r="2763" spans="1:39" x14ac:dyDescent="0.25">
      <c r="A2763" t="s">
        <v>2204</v>
      </c>
      <c r="B2763" t="s">
        <v>2160</v>
      </c>
      <c r="C2763" t="s">
        <v>3</v>
      </c>
      <c r="D2763" t="s">
        <v>2266</v>
      </c>
      <c r="E2763" t="str">
        <f>_xlfn.XLOOKUP(D2763,Planilha2!A:A,Planilha2!B:B)</f>
        <v>Arena Manut</v>
      </c>
      <c r="F2763" s="2">
        <v>45407</v>
      </c>
      <c r="G2763" t="s">
        <v>3566</v>
      </c>
      <c r="H2763" s="10" t="s">
        <v>5855</v>
      </c>
      <c r="I2763" t="s">
        <v>2287</v>
      </c>
      <c r="J2763" t="s">
        <v>2288</v>
      </c>
      <c r="K2763" t="s">
        <v>1209</v>
      </c>
      <c r="L2763" t="str">
        <f t="shared" si="86"/>
        <v>Serviço</v>
      </c>
      <c r="M2763" t="s">
        <v>0</v>
      </c>
      <c r="N2763" t="s">
        <v>0</v>
      </c>
      <c r="O2763" t="s">
        <v>2165</v>
      </c>
      <c r="P2763">
        <v>2118</v>
      </c>
      <c r="Q2763" t="str">
        <f>_xlfn.XLOOKUP(P2763,Planilha1!$A$2:$A$3,Planilha1!$B$2:$B$3)</f>
        <v>Arena</v>
      </c>
      <c r="R2763" t="s">
        <v>0</v>
      </c>
      <c r="S2763" s="3">
        <v>1</v>
      </c>
      <c r="T2763" t="s">
        <v>10</v>
      </c>
      <c r="U2763" s="3">
        <v>1</v>
      </c>
      <c r="V2763" t="s">
        <v>10</v>
      </c>
      <c r="W2763" s="4">
        <v>6890</v>
      </c>
      <c r="X2763" s="17">
        <f t="shared" si="87"/>
        <v>6890</v>
      </c>
      <c r="Y2763" t="s">
        <v>11</v>
      </c>
      <c r="Z2763" s="3">
        <v>1</v>
      </c>
      <c r="AA2763" s="3">
        <v>0</v>
      </c>
      <c r="AB2763" s="3">
        <v>0</v>
      </c>
      <c r="AC2763" s="3">
        <v>1</v>
      </c>
      <c r="AD2763" s="4">
        <v>0</v>
      </c>
      <c r="AE2763" s="3">
        <v>1</v>
      </c>
      <c r="AF2763" s="4">
        <v>6890</v>
      </c>
      <c r="AG2763" s="3">
        <v>1</v>
      </c>
      <c r="AH2763" s="4">
        <v>0</v>
      </c>
      <c r="AI2763" s="4">
        <v>0</v>
      </c>
      <c r="AJ2763" s="4">
        <v>0</v>
      </c>
      <c r="AK2763" s="4">
        <v>0</v>
      </c>
      <c r="AL2763" t="s">
        <v>4037</v>
      </c>
      <c r="AM2763" t="s">
        <v>13</v>
      </c>
    </row>
    <row r="2764" spans="1:39" x14ac:dyDescent="0.25">
      <c r="A2764" t="s">
        <v>2205</v>
      </c>
      <c r="B2764" t="s">
        <v>2160</v>
      </c>
      <c r="C2764" t="s">
        <v>3</v>
      </c>
      <c r="D2764" t="s">
        <v>2266</v>
      </c>
      <c r="E2764" t="str">
        <f>_xlfn.XLOOKUP(D2764,Planilha2!A:A,Planilha2!B:B)</f>
        <v>Arena Manut</v>
      </c>
      <c r="F2764" s="2">
        <v>45407</v>
      </c>
      <c r="G2764" t="s">
        <v>3566</v>
      </c>
      <c r="H2764" s="10" t="s">
        <v>5855</v>
      </c>
      <c r="I2764" t="s">
        <v>2287</v>
      </c>
      <c r="J2764" t="s">
        <v>2288</v>
      </c>
      <c r="K2764" t="s">
        <v>1209</v>
      </c>
      <c r="L2764" t="str">
        <f t="shared" si="86"/>
        <v>Serviço</v>
      </c>
      <c r="M2764" t="s">
        <v>0</v>
      </c>
      <c r="N2764" t="s">
        <v>0</v>
      </c>
      <c r="O2764" t="s">
        <v>2165</v>
      </c>
      <c r="P2764">
        <v>2118</v>
      </c>
      <c r="Q2764" t="str">
        <f>_xlfn.XLOOKUP(P2764,Planilha1!$A$2:$A$3,Planilha1!$B$2:$B$3)</f>
        <v>Arena</v>
      </c>
      <c r="R2764" t="s">
        <v>0</v>
      </c>
      <c r="S2764" s="3">
        <v>1</v>
      </c>
      <c r="T2764" t="s">
        <v>10</v>
      </c>
      <c r="U2764" s="3">
        <v>1</v>
      </c>
      <c r="V2764" t="s">
        <v>10</v>
      </c>
      <c r="W2764" s="4">
        <v>6500</v>
      </c>
      <c r="X2764" s="17">
        <f t="shared" si="87"/>
        <v>6500</v>
      </c>
      <c r="Y2764" t="s">
        <v>11</v>
      </c>
      <c r="Z2764" s="3">
        <v>1</v>
      </c>
      <c r="AA2764" s="3">
        <v>0</v>
      </c>
      <c r="AB2764" s="3">
        <v>0</v>
      </c>
      <c r="AC2764" s="3">
        <v>1</v>
      </c>
      <c r="AD2764" s="4">
        <v>0</v>
      </c>
      <c r="AE2764" s="3">
        <v>1</v>
      </c>
      <c r="AF2764" s="4">
        <v>6500</v>
      </c>
      <c r="AG2764" s="3">
        <v>1</v>
      </c>
      <c r="AH2764" s="4">
        <v>0</v>
      </c>
      <c r="AI2764" s="4">
        <v>0</v>
      </c>
      <c r="AJ2764" s="4">
        <v>0</v>
      </c>
      <c r="AK2764" s="4">
        <v>0</v>
      </c>
      <c r="AL2764" t="s">
        <v>4037</v>
      </c>
      <c r="AM2764" t="s">
        <v>13</v>
      </c>
    </row>
    <row r="2765" spans="1:39" x14ac:dyDescent="0.25">
      <c r="A2765" t="s">
        <v>2159</v>
      </c>
      <c r="B2765" t="s">
        <v>2160</v>
      </c>
      <c r="C2765" t="s">
        <v>3</v>
      </c>
      <c r="D2765" t="s">
        <v>2161</v>
      </c>
      <c r="E2765" t="str">
        <f>_xlfn.XLOOKUP(D2765,Planilha2!A:A,Planilha2!B:B)</f>
        <v>CC Manutençao</v>
      </c>
      <c r="F2765" s="2">
        <v>45407</v>
      </c>
      <c r="G2765" t="s">
        <v>2551</v>
      </c>
      <c r="H2765" s="10" t="s">
        <v>5781</v>
      </c>
      <c r="I2765" t="s">
        <v>3815</v>
      </c>
      <c r="J2765" t="s">
        <v>3816</v>
      </c>
      <c r="K2765" t="s">
        <v>1146</v>
      </c>
      <c r="L2765" t="str">
        <f t="shared" si="86"/>
        <v>Material</v>
      </c>
      <c r="M2765" t="s">
        <v>0</v>
      </c>
      <c r="N2765" t="s">
        <v>0</v>
      </c>
      <c r="O2765" t="s">
        <v>2165</v>
      </c>
      <c r="P2765">
        <v>1118</v>
      </c>
      <c r="Q2765" t="str">
        <f>_xlfn.XLOOKUP(P2765,Planilha1!$A$2:$A$3,Planilha1!$B$2:$B$3)</f>
        <v>Riocentro</v>
      </c>
      <c r="R2765" t="s">
        <v>0</v>
      </c>
      <c r="S2765" s="3">
        <v>25</v>
      </c>
      <c r="T2765" t="s">
        <v>210</v>
      </c>
      <c r="U2765" s="3">
        <v>25</v>
      </c>
      <c r="V2765" t="s">
        <v>210</v>
      </c>
      <c r="W2765" s="4">
        <v>140</v>
      </c>
      <c r="X2765" s="17">
        <f t="shared" si="87"/>
        <v>3500</v>
      </c>
      <c r="Y2765" t="s">
        <v>11</v>
      </c>
      <c r="Z2765" s="3">
        <v>1</v>
      </c>
      <c r="AA2765" s="3">
        <v>0</v>
      </c>
      <c r="AB2765" s="3">
        <v>0</v>
      </c>
      <c r="AC2765" s="3">
        <v>0</v>
      </c>
      <c r="AD2765" s="4">
        <v>0</v>
      </c>
      <c r="AE2765" s="3">
        <v>0</v>
      </c>
      <c r="AF2765" s="4">
        <v>0</v>
      </c>
      <c r="AG2765" s="3">
        <v>1</v>
      </c>
      <c r="AH2765" s="4">
        <v>0</v>
      </c>
      <c r="AI2765" s="4">
        <v>0</v>
      </c>
      <c r="AJ2765" s="4">
        <v>0</v>
      </c>
      <c r="AK2765" s="4">
        <v>0</v>
      </c>
      <c r="AL2765" t="s">
        <v>4038</v>
      </c>
      <c r="AM2765" t="s">
        <v>13</v>
      </c>
    </row>
    <row r="2766" spans="1:39" x14ac:dyDescent="0.25">
      <c r="A2766" t="s">
        <v>2159</v>
      </c>
      <c r="B2766" t="s">
        <v>2160</v>
      </c>
      <c r="C2766" t="s">
        <v>3</v>
      </c>
      <c r="D2766" t="s">
        <v>2241</v>
      </c>
      <c r="E2766" t="str">
        <f>_xlfn.XLOOKUP(D2766,Planilha2!A:A,Planilha2!B:B)</f>
        <v>CC Marketing</v>
      </c>
      <c r="F2766" s="2">
        <v>45407</v>
      </c>
      <c r="G2766" t="s">
        <v>4039</v>
      </c>
      <c r="H2766" s="10" t="s">
        <v>5893</v>
      </c>
      <c r="I2766" t="s">
        <v>2338</v>
      </c>
      <c r="J2766" t="s">
        <v>2339</v>
      </c>
      <c r="K2766" t="s">
        <v>2340</v>
      </c>
      <c r="L2766" t="str">
        <f t="shared" si="86"/>
        <v>Material</v>
      </c>
      <c r="M2766" t="s">
        <v>23</v>
      </c>
      <c r="N2766" t="s">
        <v>0</v>
      </c>
      <c r="O2766" t="s">
        <v>2165</v>
      </c>
      <c r="P2766">
        <v>1118</v>
      </c>
      <c r="Q2766" t="str">
        <f>_xlfn.XLOOKUP(P2766,Planilha1!$A$2:$A$3,Planilha1!$B$2:$B$3)</f>
        <v>Riocentro</v>
      </c>
      <c r="R2766" t="s">
        <v>0</v>
      </c>
      <c r="S2766" s="3">
        <v>1</v>
      </c>
      <c r="T2766" t="s">
        <v>2341</v>
      </c>
      <c r="U2766" s="3">
        <v>1</v>
      </c>
      <c r="V2766" t="s">
        <v>2341</v>
      </c>
      <c r="W2766" s="4">
        <v>3940.5</v>
      </c>
      <c r="X2766" s="17">
        <f t="shared" si="87"/>
        <v>3940.5</v>
      </c>
      <c r="Y2766" t="s">
        <v>11</v>
      </c>
      <c r="Z2766" s="3">
        <v>1</v>
      </c>
      <c r="AA2766" s="3">
        <v>0</v>
      </c>
      <c r="AB2766" s="3">
        <v>0</v>
      </c>
      <c r="AC2766" s="3">
        <v>0</v>
      </c>
      <c r="AD2766" s="4">
        <v>0</v>
      </c>
      <c r="AE2766" s="3">
        <v>0</v>
      </c>
      <c r="AF2766" s="4">
        <v>0</v>
      </c>
      <c r="AG2766" s="3">
        <v>1</v>
      </c>
      <c r="AH2766" s="4">
        <v>0</v>
      </c>
      <c r="AI2766" s="4">
        <v>0</v>
      </c>
      <c r="AJ2766" s="4">
        <v>0</v>
      </c>
      <c r="AK2766" s="4">
        <v>0</v>
      </c>
      <c r="AL2766" t="s">
        <v>4040</v>
      </c>
      <c r="AM2766" t="s">
        <v>13</v>
      </c>
    </row>
    <row r="2767" spans="1:39" x14ac:dyDescent="0.25">
      <c r="A2767" t="s">
        <v>2178</v>
      </c>
      <c r="B2767" t="s">
        <v>2160</v>
      </c>
      <c r="C2767" t="s">
        <v>3</v>
      </c>
      <c r="D2767" t="s">
        <v>2241</v>
      </c>
      <c r="E2767" t="str">
        <f>_xlfn.XLOOKUP(D2767,Planilha2!A:A,Planilha2!B:B)</f>
        <v>CC Marketing</v>
      </c>
      <c r="F2767" s="2">
        <v>45407</v>
      </c>
      <c r="G2767" t="s">
        <v>4039</v>
      </c>
      <c r="H2767" s="10" t="s">
        <v>5893</v>
      </c>
      <c r="I2767" t="s">
        <v>4041</v>
      </c>
      <c r="J2767" t="s">
        <v>4042</v>
      </c>
      <c r="K2767" t="s">
        <v>2340</v>
      </c>
      <c r="L2767" t="str">
        <f t="shared" si="86"/>
        <v>Material</v>
      </c>
      <c r="M2767" t="s">
        <v>0</v>
      </c>
      <c r="N2767" t="s">
        <v>0</v>
      </c>
      <c r="O2767" t="s">
        <v>2165</v>
      </c>
      <c r="P2767">
        <v>1118</v>
      </c>
      <c r="Q2767" t="str">
        <f>_xlfn.XLOOKUP(P2767,Planilha1!$A$2:$A$3,Planilha1!$B$2:$B$3)</f>
        <v>Riocentro</v>
      </c>
      <c r="R2767" t="s">
        <v>0</v>
      </c>
      <c r="S2767" s="3">
        <v>250</v>
      </c>
      <c r="T2767" t="s">
        <v>210</v>
      </c>
      <c r="U2767" s="3">
        <v>250</v>
      </c>
      <c r="V2767" t="s">
        <v>210</v>
      </c>
      <c r="W2767" s="4">
        <v>8.35</v>
      </c>
      <c r="X2767" s="17">
        <f t="shared" si="87"/>
        <v>2087.5</v>
      </c>
      <c r="Y2767" t="s">
        <v>11</v>
      </c>
      <c r="Z2767" s="3">
        <v>1</v>
      </c>
      <c r="AA2767" s="3">
        <v>0</v>
      </c>
      <c r="AB2767" s="3">
        <v>0</v>
      </c>
      <c r="AC2767" s="3">
        <v>0</v>
      </c>
      <c r="AD2767" s="4">
        <v>0</v>
      </c>
      <c r="AE2767" s="3">
        <v>0</v>
      </c>
      <c r="AF2767" s="4">
        <v>0</v>
      </c>
      <c r="AG2767" s="3">
        <v>1</v>
      </c>
      <c r="AH2767" s="4">
        <v>0</v>
      </c>
      <c r="AI2767" s="4">
        <v>0</v>
      </c>
      <c r="AJ2767" s="4">
        <v>0</v>
      </c>
      <c r="AK2767" s="4">
        <v>0</v>
      </c>
      <c r="AL2767" t="s">
        <v>4040</v>
      </c>
      <c r="AM2767" t="s">
        <v>13</v>
      </c>
    </row>
    <row r="2768" spans="1:39" x14ac:dyDescent="0.25">
      <c r="A2768" t="s">
        <v>2182</v>
      </c>
      <c r="B2768" t="s">
        <v>2160</v>
      </c>
      <c r="C2768" t="s">
        <v>3</v>
      </c>
      <c r="D2768" t="s">
        <v>2241</v>
      </c>
      <c r="E2768" t="str">
        <f>_xlfn.XLOOKUP(D2768,Planilha2!A:A,Planilha2!B:B)</f>
        <v>CC Marketing</v>
      </c>
      <c r="F2768" s="2">
        <v>45407</v>
      </c>
      <c r="G2768" t="s">
        <v>4039</v>
      </c>
      <c r="H2768" s="10" t="s">
        <v>5893</v>
      </c>
      <c r="I2768" t="s">
        <v>4043</v>
      </c>
      <c r="J2768" t="s">
        <v>4044</v>
      </c>
      <c r="K2768" t="s">
        <v>2340</v>
      </c>
      <c r="L2768" t="str">
        <f t="shared" si="86"/>
        <v>Material</v>
      </c>
      <c r="M2768" t="s">
        <v>0</v>
      </c>
      <c r="N2768" t="s">
        <v>0</v>
      </c>
      <c r="O2768" t="s">
        <v>2165</v>
      </c>
      <c r="P2768">
        <v>1118</v>
      </c>
      <c r="Q2768" t="str">
        <f>_xlfn.XLOOKUP(P2768,Planilha1!$A$2:$A$3,Planilha1!$B$2:$B$3)</f>
        <v>Riocentro</v>
      </c>
      <c r="R2768" t="s">
        <v>0</v>
      </c>
      <c r="S2768" s="3">
        <v>100</v>
      </c>
      <c r="T2768" t="s">
        <v>210</v>
      </c>
      <c r="U2768" s="3">
        <v>100</v>
      </c>
      <c r="V2768" t="s">
        <v>210</v>
      </c>
      <c r="W2768" s="4">
        <v>17.03</v>
      </c>
      <c r="X2768" s="17">
        <f t="shared" si="87"/>
        <v>1703</v>
      </c>
      <c r="Y2768" t="s">
        <v>11</v>
      </c>
      <c r="Z2768" s="3">
        <v>1</v>
      </c>
      <c r="AA2768" s="3">
        <v>0</v>
      </c>
      <c r="AB2768" s="3">
        <v>0</v>
      </c>
      <c r="AC2768" s="3">
        <v>0</v>
      </c>
      <c r="AD2768" s="4">
        <v>0</v>
      </c>
      <c r="AE2768" s="3">
        <v>0</v>
      </c>
      <c r="AF2768" s="4">
        <v>0</v>
      </c>
      <c r="AG2768" s="3">
        <v>1</v>
      </c>
      <c r="AH2768" s="4">
        <v>0</v>
      </c>
      <c r="AI2768" s="4">
        <v>0</v>
      </c>
      <c r="AJ2768" s="4">
        <v>0</v>
      </c>
      <c r="AK2768" s="4">
        <v>0</v>
      </c>
      <c r="AL2768" t="s">
        <v>4040</v>
      </c>
      <c r="AM2768" t="s">
        <v>13</v>
      </c>
    </row>
    <row r="2769" spans="1:39" x14ac:dyDescent="0.25">
      <c r="A2769" t="s">
        <v>2185</v>
      </c>
      <c r="B2769" t="s">
        <v>2160</v>
      </c>
      <c r="C2769" t="s">
        <v>3</v>
      </c>
      <c r="D2769" t="s">
        <v>2241</v>
      </c>
      <c r="E2769" t="str">
        <f>_xlfn.XLOOKUP(D2769,Planilha2!A:A,Planilha2!B:B)</f>
        <v>CC Marketing</v>
      </c>
      <c r="F2769" s="2">
        <v>45407</v>
      </c>
      <c r="G2769" t="s">
        <v>4039</v>
      </c>
      <c r="H2769" s="10" t="s">
        <v>5893</v>
      </c>
      <c r="I2769" t="s">
        <v>4045</v>
      </c>
      <c r="J2769" t="s">
        <v>4046</v>
      </c>
      <c r="K2769" t="s">
        <v>2340</v>
      </c>
      <c r="L2769" t="str">
        <f t="shared" si="86"/>
        <v>Material</v>
      </c>
      <c r="M2769" t="s">
        <v>0</v>
      </c>
      <c r="N2769" t="s">
        <v>0</v>
      </c>
      <c r="O2769" t="s">
        <v>2165</v>
      </c>
      <c r="P2769">
        <v>1118</v>
      </c>
      <c r="Q2769" t="str">
        <f>_xlfn.XLOOKUP(P2769,Planilha1!$A$2:$A$3,Planilha1!$B$2:$B$3)</f>
        <v>Riocentro</v>
      </c>
      <c r="R2769" t="s">
        <v>0</v>
      </c>
      <c r="S2769" s="3">
        <v>1</v>
      </c>
      <c r="T2769" t="s">
        <v>210</v>
      </c>
      <c r="U2769" s="3">
        <v>1</v>
      </c>
      <c r="V2769" t="s">
        <v>210</v>
      </c>
      <c r="W2769" s="4">
        <v>150</v>
      </c>
      <c r="X2769" s="17">
        <f t="shared" si="87"/>
        <v>150</v>
      </c>
      <c r="Y2769" t="s">
        <v>11</v>
      </c>
      <c r="Z2769" s="3">
        <v>1</v>
      </c>
      <c r="AA2769" s="3">
        <v>0</v>
      </c>
      <c r="AB2769" s="3">
        <v>0</v>
      </c>
      <c r="AC2769" s="3">
        <v>0</v>
      </c>
      <c r="AD2769" s="4">
        <v>0</v>
      </c>
      <c r="AE2769" s="3">
        <v>0</v>
      </c>
      <c r="AF2769" s="4">
        <v>0</v>
      </c>
      <c r="AG2769" s="3">
        <v>1</v>
      </c>
      <c r="AH2769" s="4">
        <v>0</v>
      </c>
      <c r="AI2769" s="4">
        <v>0</v>
      </c>
      <c r="AJ2769" s="4">
        <v>0</v>
      </c>
      <c r="AK2769" s="4">
        <v>0</v>
      </c>
      <c r="AL2769" t="s">
        <v>4040</v>
      </c>
      <c r="AM2769" t="s">
        <v>13</v>
      </c>
    </row>
    <row r="2770" spans="1:39" x14ac:dyDescent="0.25">
      <c r="A2770" t="s">
        <v>2159</v>
      </c>
      <c r="B2770" t="s">
        <v>2160</v>
      </c>
      <c r="C2770" t="s">
        <v>3</v>
      </c>
      <c r="D2770" t="s">
        <v>2161</v>
      </c>
      <c r="E2770" t="str">
        <f>_xlfn.XLOOKUP(D2770,Planilha2!A:A,Planilha2!B:B)</f>
        <v>CC Manutençao</v>
      </c>
      <c r="F2770" s="2">
        <v>45407</v>
      </c>
      <c r="G2770" t="s">
        <v>2600</v>
      </c>
      <c r="H2770" s="10" t="s">
        <v>5788</v>
      </c>
      <c r="I2770" t="s">
        <v>4047</v>
      </c>
      <c r="J2770" t="s">
        <v>4048</v>
      </c>
      <c r="K2770" t="s">
        <v>4049</v>
      </c>
      <c r="L2770" t="str">
        <f t="shared" si="86"/>
        <v>Material</v>
      </c>
      <c r="M2770" t="s">
        <v>0</v>
      </c>
      <c r="N2770" t="s">
        <v>0</v>
      </c>
      <c r="O2770" t="s">
        <v>2165</v>
      </c>
      <c r="P2770">
        <v>1118</v>
      </c>
      <c r="Q2770" t="str">
        <f>_xlfn.XLOOKUP(P2770,Planilha1!$A$2:$A$3,Planilha1!$B$2:$B$3)</f>
        <v>Riocentro</v>
      </c>
      <c r="R2770" t="s">
        <v>0</v>
      </c>
      <c r="S2770" s="3">
        <v>20</v>
      </c>
      <c r="T2770" t="s">
        <v>210</v>
      </c>
      <c r="U2770" s="3">
        <v>20</v>
      </c>
      <c r="V2770" t="s">
        <v>210</v>
      </c>
      <c r="W2770" s="4">
        <v>22.9</v>
      </c>
      <c r="X2770" s="17">
        <f t="shared" si="87"/>
        <v>458</v>
      </c>
      <c r="Y2770" t="s">
        <v>11</v>
      </c>
      <c r="Z2770" s="3">
        <v>1</v>
      </c>
      <c r="AA2770" s="3">
        <v>0</v>
      </c>
      <c r="AB2770" s="3">
        <v>0</v>
      </c>
      <c r="AC2770" s="3">
        <v>0</v>
      </c>
      <c r="AD2770" s="4">
        <v>0</v>
      </c>
      <c r="AE2770" s="3">
        <v>0</v>
      </c>
      <c r="AF2770" s="4">
        <v>0</v>
      </c>
      <c r="AG2770" s="3">
        <v>1</v>
      </c>
      <c r="AH2770" s="4">
        <v>0</v>
      </c>
      <c r="AI2770" s="4">
        <v>0</v>
      </c>
      <c r="AJ2770" s="4">
        <v>0</v>
      </c>
      <c r="AK2770" s="4">
        <v>0</v>
      </c>
      <c r="AL2770" t="s">
        <v>4050</v>
      </c>
      <c r="AM2770" t="s">
        <v>13</v>
      </c>
    </row>
    <row r="2771" spans="1:39" x14ac:dyDescent="0.25">
      <c r="A2771" t="s">
        <v>2159</v>
      </c>
      <c r="B2771" t="s">
        <v>2160</v>
      </c>
      <c r="C2771" t="s">
        <v>3</v>
      </c>
      <c r="D2771" t="s">
        <v>2241</v>
      </c>
      <c r="E2771" t="str">
        <f>_xlfn.XLOOKUP(D2771,Planilha2!A:A,Planilha2!B:B)</f>
        <v>CC Marketing</v>
      </c>
      <c r="F2771" s="2">
        <v>45407</v>
      </c>
      <c r="G2771" t="s">
        <v>3735</v>
      </c>
      <c r="H2771" s="10" t="s">
        <v>5870</v>
      </c>
      <c r="I2771" t="s">
        <v>3736</v>
      </c>
      <c r="J2771" t="s">
        <v>3737</v>
      </c>
      <c r="K2771" t="s">
        <v>8</v>
      </c>
      <c r="L2771" t="str">
        <f t="shared" si="86"/>
        <v>Serviço</v>
      </c>
      <c r="M2771" t="s">
        <v>0</v>
      </c>
      <c r="N2771" t="s">
        <v>0</v>
      </c>
      <c r="O2771" t="s">
        <v>2165</v>
      </c>
      <c r="P2771">
        <v>1118</v>
      </c>
      <c r="Q2771" t="str">
        <f>_xlfn.XLOOKUP(P2771,Planilha1!$A$2:$A$3,Planilha1!$B$2:$B$3)</f>
        <v>Riocentro</v>
      </c>
      <c r="R2771" t="s">
        <v>0</v>
      </c>
      <c r="S2771" s="3">
        <v>1</v>
      </c>
      <c r="T2771" t="s">
        <v>10</v>
      </c>
      <c r="U2771" s="3">
        <v>1</v>
      </c>
      <c r="V2771" t="s">
        <v>10</v>
      </c>
      <c r="W2771" s="4">
        <v>338.61</v>
      </c>
      <c r="X2771" s="17">
        <f t="shared" si="87"/>
        <v>338.61</v>
      </c>
      <c r="Y2771" t="s">
        <v>11</v>
      </c>
      <c r="Z2771" s="3">
        <v>1</v>
      </c>
      <c r="AA2771" s="3">
        <v>0</v>
      </c>
      <c r="AB2771" s="3">
        <v>0</v>
      </c>
      <c r="AC2771" s="3">
        <v>0</v>
      </c>
      <c r="AD2771" s="4">
        <v>0</v>
      </c>
      <c r="AE2771" s="3">
        <v>0</v>
      </c>
      <c r="AF2771" s="4">
        <v>0</v>
      </c>
      <c r="AG2771" s="3">
        <v>1</v>
      </c>
      <c r="AH2771" s="4">
        <v>0</v>
      </c>
      <c r="AI2771" s="4">
        <v>0</v>
      </c>
      <c r="AJ2771" s="4">
        <v>0</v>
      </c>
      <c r="AK2771" s="4">
        <v>0</v>
      </c>
      <c r="AL2771" t="s">
        <v>4051</v>
      </c>
      <c r="AM2771" t="s">
        <v>13</v>
      </c>
    </row>
    <row r="2772" spans="1:39" x14ac:dyDescent="0.25">
      <c r="A2772" t="s">
        <v>2159</v>
      </c>
      <c r="B2772" t="s">
        <v>2160</v>
      </c>
      <c r="C2772" t="s">
        <v>3</v>
      </c>
      <c r="D2772" t="s">
        <v>2241</v>
      </c>
      <c r="E2772" t="str">
        <f>_xlfn.XLOOKUP(D2772,Planilha2!A:A,Planilha2!B:B)</f>
        <v>CC Marketing</v>
      </c>
      <c r="F2772" s="2">
        <v>45407</v>
      </c>
      <c r="G2772" t="s">
        <v>2565</v>
      </c>
      <c r="H2772" s="10" t="s">
        <v>5783</v>
      </c>
      <c r="I2772" t="s">
        <v>2566</v>
      </c>
      <c r="J2772" t="s">
        <v>2567</v>
      </c>
      <c r="K2772" t="s">
        <v>1164</v>
      </c>
      <c r="L2772" t="str">
        <f t="shared" si="86"/>
        <v>Material</v>
      </c>
      <c r="M2772" t="s">
        <v>0</v>
      </c>
      <c r="N2772" t="s">
        <v>0</v>
      </c>
      <c r="O2772" t="s">
        <v>2165</v>
      </c>
      <c r="P2772">
        <v>1118</v>
      </c>
      <c r="Q2772" t="str">
        <f>_xlfn.XLOOKUP(P2772,Planilha1!$A$2:$A$3,Planilha1!$B$2:$B$3)</f>
        <v>Riocentro</v>
      </c>
      <c r="R2772" t="s">
        <v>0</v>
      </c>
      <c r="S2772" s="3">
        <v>1</v>
      </c>
      <c r="T2772" t="s">
        <v>210</v>
      </c>
      <c r="U2772" s="3">
        <v>1</v>
      </c>
      <c r="V2772" t="s">
        <v>210</v>
      </c>
      <c r="W2772" s="4">
        <v>490</v>
      </c>
      <c r="X2772" s="17">
        <f t="shared" si="87"/>
        <v>490</v>
      </c>
      <c r="Y2772" t="s">
        <v>11</v>
      </c>
      <c r="Z2772" s="3">
        <v>1</v>
      </c>
      <c r="AA2772" s="3">
        <v>0</v>
      </c>
      <c r="AB2772" s="3">
        <v>0</v>
      </c>
      <c r="AC2772" s="3">
        <v>0</v>
      </c>
      <c r="AD2772" s="4">
        <v>0</v>
      </c>
      <c r="AE2772" s="3">
        <v>0</v>
      </c>
      <c r="AF2772" s="4">
        <v>0</v>
      </c>
      <c r="AG2772" s="3">
        <v>1</v>
      </c>
      <c r="AH2772" s="4">
        <v>0</v>
      </c>
      <c r="AI2772" s="4">
        <v>0</v>
      </c>
      <c r="AJ2772" s="4">
        <v>0</v>
      </c>
      <c r="AK2772" s="4">
        <v>0</v>
      </c>
      <c r="AL2772" t="s">
        <v>4052</v>
      </c>
      <c r="AM2772" t="s">
        <v>13</v>
      </c>
    </row>
    <row r="2773" spans="1:39" x14ac:dyDescent="0.25">
      <c r="A2773" t="s">
        <v>2159</v>
      </c>
      <c r="B2773" t="s">
        <v>2160</v>
      </c>
      <c r="C2773" t="s">
        <v>3</v>
      </c>
      <c r="D2773" t="s">
        <v>2241</v>
      </c>
      <c r="E2773" t="str">
        <f>_xlfn.XLOOKUP(D2773,Planilha2!A:A,Planilha2!B:B)</f>
        <v>CC Marketing</v>
      </c>
      <c r="F2773" s="2">
        <v>45407</v>
      </c>
      <c r="G2773" t="s">
        <v>780</v>
      </c>
      <c r="H2773" s="10" t="s">
        <v>5638</v>
      </c>
      <c r="I2773" t="s">
        <v>2566</v>
      </c>
      <c r="J2773" t="s">
        <v>2567</v>
      </c>
      <c r="K2773" t="s">
        <v>1164</v>
      </c>
      <c r="L2773" t="str">
        <f t="shared" si="86"/>
        <v>Material</v>
      </c>
      <c r="M2773" t="s">
        <v>23</v>
      </c>
      <c r="N2773" t="s">
        <v>0</v>
      </c>
      <c r="O2773" t="s">
        <v>2165</v>
      </c>
      <c r="P2773">
        <v>1118</v>
      </c>
      <c r="Q2773" t="str">
        <f>_xlfn.XLOOKUP(P2773,Planilha1!$A$2:$A$3,Planilha1!$B$2:$B$3)</f>
        <v>Riocentro</v>
      </c>
      <c r="R2773" t="s">
        <v>0</v>
      </c>
      <c r="S2773" s="3">
        <v>0</v>
      </c>
      <c r="T2773" t="s">
        <v>210</v>
      </c>
      <c r="U2773" s="3">
        <v>0</v>
      </c>
      <c r="V2773" t="s">
        <v>210</v>
      </c>
      <c r="W2773" s="4">
        <v>0</v>
      </c>
      <c r="X2773" s="17">
        <f t="shared" si="87"/>
        <v>0</v>
      </c>
      <c r="Y2773" t="s">
        <v>11</v>
      </c>
      <c r="Z2773" s="3">
        <v>1</v>
      </c>
      <c r="AA2773" s="3">
        <v>0</v>
      </c>
      <c r="AB2773" s="3">
        <v>0</v>
      </c>
      <c r="AC2773" s="3">
        <v>0</v>
      </c>
      <c r="AD2773" s="4">
        <v>0</v>
      </c>
      <c r="AE2773" s="3">
        <v>0</v>
      </c>
      <c r="AF2773" s="4">
        <v>0</v>
      </c>
      <c r="AG2773" s="3">
        <v>1</v>
      </c>
      <c r="AH2773" s="4">
        <v>0</v>
      </c>
      <c r="AI2773" s="4">
        <v>0</v>
      </c>
      <c r="AJ2773" s="4">
        <v>0</v>
      </c>
      <c r="AK2773" s="4">
        <v>0</v>
      </c>
      <c r="AL2773" t="s">
        <v>4053</v>
      </c>
      <c r="AM2773" t="s">
        <v>13</v>
      </c>
    </row>
    <row r="2774" spans="1:39" x14ac:dyDescent="0.25">
      <c r="A2774" t="s">
        <v>2159</v>
      </c>
      <c r="B2774" t="s">
        <v>2160</v>
      </c>
      <c r="C2774" t="s">
        <v>3</v>
      </c>
      <c r="D2774" t="s">
        <v>2161</v>
      </c>
      <c r="E2774" t="str">
        <f>_xlfn.XLOOKUP(D2774,Planilha2!A:A,Planilha2!B:B)</f>
        <v>CC Manutençao</v>
      </c>
      <c r="F2774" s="2">
        <v>45407</v>
      </c>
      <c r="G2774" t="s">
        <v>4054</v>
      </c>
      <c r="H2774" s="10" t="s">
        <v>5894</v>
      </c>
      <c r="I2774" t="s">
        <v>4055</v>
      </c>
      <c r="J2774" t="s">
        <v>4056</v>
      </c>
      <c r="K2774" t="s">
        <v>2192</v>
      </c>
      <c r="L2774" t="str">
        <f t="shared" si="86"/>
        <v>Material</v>
      </c>
      <c r="M2774" t="s">
        <v>0</v>
      </c>
      <c r="N2774" t="s">
        <v>0</v>
      </c>
      <c r="O2774" t="s">
        <v>2165</v>
      </c>
      <c r="P2774">
        <v>1118</v>
      </c>
      <c r="Q2774" t="str">
        <f>_xlfn.XLOOKUP(P2774,Planilha1!$A$2:$A$3,Planilha1!$B$2:$B$3)</f>
        <v>Riocentro</v>
      </c>
      <c r="R2774" t="s">
        <v>0</v>
      </c>
      <c r="S2774" s="3">
        <v>3</v>
      </c>
      <c r="T2774" t="s">
        <v>210</v>
      </c>
      <c r="U2774" s="3">
        <v>3</v>
      </c>
      <c r="V2774" t="s">
        <v>210</v>
      </c>
      <c r="W2774" s="4">
        <v>164.1</v>
      </c>
      <c r="X2774" s="17">
        <f t="shared" si="87"/>
        <v>492.29999999999995</v>
      </c>
      <c r="Y2774" t="s">
        <v>11</v>
      </c>
      <c r="Z2774" s="3">
        <v>1</v>
      </c>
      <c r="AA2774" s="3">
        <v>0</v>
      </c>
      <c r="AB2774" s="3">
        <v>0</v>
      </c>
      <c r="AC2774" s="3">
        <v>0</v>
      </c>
      <c r="AD2774" s="4">
        <v>0</v>
      </c>
      <c r="AE2774" s="3">
        <v>0</v>
      </c>
      <c r="AF2774" s="4">
        <v>0</v>
      </c>
      <c r="AG2774" s="3">
        <v>1</v>
      </c>
      <c r="AH2774" s="4">
        <v>0</v>
      </c>
      <c r="AI2774" s="4">
        <v>0</v>
      </c>
      <c r="AJ2774" s="4">
        <v>0</v>
      </c>
      <c r="AK2774" s="4">
        <v>0</v>
      </c>
      <c r="AL2774" t="s">
        <v>4057</v>
      </c>
      <c r="AM2774" t="s">
        <v>13</v>
      </c>
    </row>
    <row r="2775" spans="1:39" x14ac:dyDescent="0.25">
      <c r="A2775" t="s">
        <v>2178</v>
      </c>
      <c r="B2775" t="s">
        <v>2160</v>
      </c>
      <c r="C2775" t="s">
        <v>3</v>
      </c>
      <c r="D2775" t="s">
        <v>2161</v>
      </c>
      <c r="E2775" t="str">
        <f>_xlfn.XLOOKUP(D2775,Planilha2!A:A,Planilha2!B:B)</f>
        <v>CC Manutençao</v>
      </c>
      <c r="F2775" s="2">
        <v>45407</v>
      </c>
      <c r="G2775" t="s">
        <v>4054</v>
      </c>
      <c r="H2775" s="10" t="s">
        <v>5894</v>
      </c>
      <c r="I2775" t="s">
        <v>4058</v>
      </c>
      <c r="J2775" t="s">
        <v>4059</v>
      </c>
      <c r="K2775" t="s">
        <v>2192</v>
      </c>
      <c r="L2775" t="str">
        <f t="shared" si="86"/>
        <v>Material</v>
      </c>
      <c r="M2775" t="s">
        <v>0</v>
      </c>
      <c r="N2775" t="s">
        <v>0</v>
      </c>
      <c r="O2775" t="s">
        <v>2165</v>
      </c>
      <c r="P2775">
        <v>1118</v>
      </c>
      <c r="Q2775" t="str">
        <f>_xlfn.XLOOKUP(P2775,Planilha1!$A$2:$A$3,Planilha1!$B$2:$B$3)</f>
        <v>Riocentro</v>
      </c>
      <c r="R2775" t="s">
        <v>0</v>
      </c>
      <c r="S2775" s="3">
        <v>1</v>
      </c>
      <c r="T2775" t="s">
        <v>210</v>
      </c>
      <c r="U2775" s="3">
        <v>1</v>
      </c>
      <c r="V2775" t="s">
        <v>210</v>
      </c>
      <c r="W2775" s="4">
        <v>164.1</v>
      </c>
      <c r="X2775" s="17">
        <f t="shared" si="87"/>
        <v>164.1</v>
      </c>
      <c r="Y2775" t="s">
        <v>11</v>
      </c>
      <c r="Z2775" s="3">
        <v>1</v>
      </c>
      <c r="AA2775" s="3">
        <v>0</v>
      </c>
      <c r="AB2775" s="3">
        <v>0</v>
      </c>
      <c r="AC2775" s="3">
        <v>0</v>
      </c>
      <c r="AD2775" s="4">
        <v>0</v>
      </c>
      <c r="AE2775" s="3">
        <v>0</v>
      </c>
      <c r="AF2775" s="4">
        <v>0</v>
      </c>
      <c r="AG2775" s="3">
        <v>1</v>
      </c>
      <c r="AH2775" s="4">
        <v>0</v>
      </c>
      <c r="AI2775" s="4">
        <v>0</v>
      </c>
      <c r="AJ2775" s="4">
        <v>0</v>
      </c>
      <c r="AK2775" s="4">
        <v>0</v>
      </c>
      <c r="AL2775" t="s">
        <v>4057</v>
      </c>
      <c r="AM2775" t="s">
        <v>13</v>
      </c>
    </row>
    <row r="2776" spans="1:39" x14ac:dyDescent="0.25">
      <c r="A2776" t="s">
        <v>2182</v>
      </c>
      <c r="B2776" t="s">
        <v>2160</v>
      </c>
      <c r="C2776" t="s">
        <v>3</v>
      </c>
      <c r="D2776" t="s">
        <v>2161</v>
      </c>
      <c r="E2776" t="str">
        <f>_xlfn.XLOOKUP(D2776,Planilha2!A:A,Planilha2!B:B)</f>
        <v>CC Manutençao</v>
      </c>
      <c r="F2776" s="2">
        <v>45407</v>
      </c>
      <c r="G2776" t="s">
        <v>4054</v>
      </c>
      <c r="H2776" s="10" t="s">
        <v>5894</v>
      </c>
      <c r="I2776" t="s">
        <v>4060</v>
      </c>
      <c r="J2776" t="s">
        <v>4061</v>
      </c>
      <c r="K2776" t="s">
        <v>2192</v>
      </c>
      <c r="L2776" t="str">
        <f t="shared" si="86"/>
        <v>Material</v>
      </c>
      <c r="M2776" t="s">
        <v>0</v>
      </c>
      <c r="N2776" t="s">
        <v>0</v>
      </c>
      <c r="O2776" t="s">
        <v>2165</v>
      </c>
      <c r="P2776">
        <v>1118</v>
      </c>
      <c r="Q2776" t="str">
        <f>_xlfn.XLOOKUP(P2776,Planilha1!$A$2:$A$3,Planilha1!$B$2:$B$3)</f>
        <v>Riocentro</v>
      </c>
      <c r="R2776" t="s">
        <v>0</v>
      </c>
      <c r="S2776" s="3">
        <v>1</v>
      </c>
      <c r="T2776" t="s">
        <v>210</v>
      </c>
      <c r="U2776" s="3">
        <v>1</v>
      </c>
      <c r="V2776" t="s">
        <v>210</v>
      </c>
      <c r="W2776" s="4">
        <v>164.1</v>
      </c>
      <c r="X2776" s="17">
        <f t="shared" si="87"/>
        <v>164.1</v>
      </c>
      <c r="Y2776" t="s">
        <v>11</v>
      </c>
      <c r="Z2776" s="3">
        <v>1</v>
      </c>
      <c r="AA2776" s="3">
        <v>0</v>
      </c>
      <c r="AB2776" s="3">
        <v>0</v>
      </c>
      <c r="AC2776" s="3">
        <v>0</v>
      </c>
      <c r="AD2776" s="4">
        <v>0</v>
      </c>
      <c r="AE2776" s="3">
        <v>0</v>
      </c>
      <c r="AF2776" s="4">
        <v>0</v>
      </c>
      <c r="AG2776" s="3">
        <v>1</v>
      </c>
      <c r="AH2776" s="4">
        <v>0</v>
      </c>
      <c r="AI2776" s="4">
        <v>0</v>
      </c>
      <c r="AJ2776" s="4">
        <v>0</v>
      </c>
      <c r="AK2776" s="4">
        <v>0</v>
      </c>
      <c r="AL2776" t="s">
        <v>4057</v>
      </c>
      <c r="AM2776" t="s">
        <v>13</v>
      </c>
    </row>
    <row r="2777" spans="1:39" x14ac:dyDescent="0.25">
      <c r="A2777" t="s">
        <v>2185</v>
      </c>
      <c r="B2777" t="s">
        <v>2160</v>
      </c>
      <c r="C2777" t="s">
        <v>3</v>
      </c>
      <c r="D2777" t="s">
        <v>2161</v>
      </c>
      <c r="E2777" t="str">
        <f>_xlfn.XLOOKUP(D2777,Planilha2!A:A,Planilha2!B:B)</f>
        <v>CC Manutençao</v>
      </c>
      <c r="F2777" s="2">
        <v>45407</v>
      </c>
      <c r="G2777" t="s">
        <v>4054</v>
      </c>
      <c r="H2777" s="10" t="s">
        <v>5894</v>
      </c>
      <c r="I2777" t="s">
        <v>4062</v>
      </c>
      <c r="J2777" t="s">
        <v>4063</v>
      </c>
      <c r="K2777" t="s">
        <v>2192</v>
      </c>
      <c r="L2777" t="str">
        <f t="shared" si="86"/>
        <v>Material</v>
      </c>
      <c r="M2777" t="s">
        <v>0</v>
      </c>
      <c r="N2777" t="s">
        <v>0</v>
      </c>
      <c r="O2777" t="s">
        <v>2165</v>
      </c>
      <c r="P2777">
        <v>1118</v>
      </c>
      <c r="Q2777" t="str">
        <f>_xlfn.XLOOKUP(P2777,Planilha1!$A$2:$A$3,Planilha1!$B$2:$B$3)</f>
        <v>Riocentro</v>
      </c>
      <c r="R2777" t="s">
        <v>0</v>
      </c>
      <c r="S2777" s="3">
        <v>2</v>
      </c>
      <c r="T2777" t="s">
        <v>210</v>
      </c>
      <c r="U2777" s="3">
        <v>2</v>
      </c>
      <c r="V2777" t="s">
        <v>210</v>
      </c>
      <c r="W2777" s="4">
        <v>164.1</v>
      </c>
      <c r="X2777" s="17">
        <f t="shared" si="87"/>
        <v>328.2</v>
      </c>
      <c r="Y2777" t="s">
        <v>11</v>
      </c>
      <c r="Z2777" s="3">
        <v>1</v>
      </c>
      <c r="AA2777" s="3">
        <v>0</v>
      </c>
      <c r="AB2777" s="3">
        <v>0</v>
      </c>
      <c r="AC2777" s="3">
        <v>0</v>
      </c>
      <c r="AD2777" s="4">
        <v>0</v>
      </c>
      <c r="AE2777" s="3">
        <v>0</v>
      </c>
      <c r="AF2777" s="4">
        <v>0</v>
      </c>
      <c r="AG2777" s="3">
        <v>1</v>
      </c>
      <c r="AH2777" s="4">
        <v>0</v>
      </c>
      <c r="AI2777" s="4">
        <v>0</v>
      </c>
      <c r="AJ2777" s="4">
        <v>0</v>
      </c>
      <c r="AK2777" s="4">
        <v>0</v>
      </c>
      <c r="AL2777" t="s">
        <v>4057</v>
      </c>
      <c r="AM2777" t="s">
        <v>13</v>
      </c>
    </row>
    <row r="2778" spans="1:39" x14ac:dyDescent="0.25">
      <c r="A2778" t="s">
        <v>2188</v>
      </c>
      <c r="B2778" t="s">
        <v>2160</v>
      </c>
      <c r="C2778" t="s">
        <v>3</v>
      </c>
      <c r="D2778" t="s">
        <v>2161</v>
      </c>
      <c r="E2778" t="str">
        <f>_xlfn.XLOOKUP(D2778,Planilha2!A:A,Planilha2!B:B)</f>
        <v>CC Manutençao</v>
      </c>
      <c r="F2778" s="2">
        <v>45407</v>
      </c>
      <c r="G2778" t="s">
        <v>4054</v>
      </c>
      <c r="H2778" s="10" t="s">
        <v>5894</v>
      </c>
      <c r="I2778" t="s">
        <v>4064</v>
      </c>
      <c r="J2778" t="s">
        <v>4065</v>
      </c>
      <c r="K2778" t="s">
        <v>2192</v>
      </c>
      <c r="L2778" t="str">
        <f t="shared" si="86"/>
        <v>Material</v>
      </c>
      <c r="M2778" t="s">
        <v>0</v>
      </c>
      <c r="N2778" t="s">
        <v>0</v>
      </c>
      <c r="O2778" t="s">
        <v>2165</v>
      </c>
      <c r="P2778">
        <v>1118</v>
      </c>
      <c r="Q2778" t="str">
        <f>_xlfn.XLOOKUP(P2778,Planilha1!$A$2:$A$3,Planilha1!$B$2:$B$3)</f>
        <v>Riocentro</v>
      </c>
      <c r="R2778" t="s">
        <v>0</v>
      </c>
      <c r="S2778" s="3">
        <v>1</v>
      </c>
      <c r="T2778" t="s">
        <v>210</v>
      </c>
      <c r="U2778" s="3">
        <v>1</v>
      </c>
      <c r="V2778" t="s">
        <v>210</v>
      </c>
      <c r="W2778" s="4">
        <v>164.1</v>
      </c>
      <c r="X2778" s="17">
        <f t="shared" si="87"/>
        <v>164.1</v>
      </c>
      <c r="Y2778" t="s">
        <v>11</v>
      </c>
      <c r="Z2778" s="3">
        <v>1</v>
      </c>
      <c r="AA2778" s="3">
        <v>0</v>
      </c>
      <c r="AB2778" s="3">
        <v>0</v>
      </c>
      <c r="AC2778" s="3">
        <v>0</v>
      </c>
      <c r="AD2778" s="4">
        <v>0</v>
      </c>
      <c r="AE2778" s="3">
        <v>0</v>
      </c>
      <c r="AF2778" s="4">
        <v>0</v>
      </c>
      <c r="AG2778" s="3">
        <v>1</v>
      </c>
      <c r="AH2778" s="4">
        <v>0</v>
      </c>
      <c r="AI2778" s="4">
        <v>0</v>
      </c>
      <c r="AJ2778" s="4">
        <v>0</v>
      </c>
      <c r="AK2778" s="4">
        <v>0</v>
      </c>
      <c r="AL2778" t="s">
        <v>4057</v>
      </c>
      <c r="AM2778" t="s">
        <v>13</v>
      </c>
    </row>
    <row r="2779" spans="1:39" x14ac:dyDescent="0.25">
      <c r="A2779" t="s">
        <v>2189</v>
      </c>
      <c r="B2779" t="s">
        <v>2160</v>
      </c>
      <c r="C2779" t="s">
        <v>3</v>
      </c>
      <c r="D2779" t="s">
        <v>2161</v>
      </c>
      <c r="E2779" t="str">
        <f>_xlfn.XLOOKUP(D2779,Planilha2!A:A,Planilha2!B:B)</f>
        <v>CC Manutençao</v>
      </c>
      <c r="F2779" s="2">
        <v>45407</v>
      </c>
      <c r="G2779" t="s">
        <v>4054</v>
      </c>
      <c r="H2779" s="10" t="s">
        <v>5894</v>
      </c>
      <c r="I2779" t="s">
        <v>4066</v>
      </c>
      <c r="J2779" t="s">
        <v>4067</v>
      </c>
      <c r="K2779" t="s">
        <v>2192</v>
      </c>
      <c r="L2779" t="str">
        <f t="shared" si="86"/>
        <v>Material</v>
      </c>
      <c r="M2779" t="s">
        <v>0</v>
      </c>
      <c r="N2779" t="s">
        <v>0</v>
      </c>
      <c r="O2779" t="s">
        <v>2165</v>
      </c>
      <c r="P2779">
        <v>1118</v>
      </c>
      <c r="Q2779" t="str">
        <f>_xlfn.XLOOKUP(P2779,Planilha1!$A$2:$A$3,Planilha1!$B$2:$B$3)</f>
        <v>Riocentro</v>
      </c>
      <c r="R2779" t="s">
        <v>0</v>
      </c>
      <c r="S2779" s="3">
        <v>2</v>
      </c>
      <c r="T2779" t="s">
        <v>210</v>
      </c>
      <c r="U2779" s="3">
        <v>2</v>
      </c>
      <c r="V2779" t="s">
        <v>210</v>
      </c>
      <c r="W2779" s="4">
        <v>164.1</v>
      </c>
      <c r="X2779" s="17">
        <f t="shared" si="87"/>
        <v>328.2</v>
      </c>
      <c r="Y2779" t="s">
        <v>11</v>
      </c>
      <c r="Z2779" s="3">
        <v>1</v>
      </c>
      <c r="AA2779" s="3">
        <v>0</v>
      </c>
      <c r="AB2779" s="3">
        <v>0</v>
      </c>
      <c r="AC2779" s="3">
        <v>0</v>
      </c>
      <c r="AD2779" s="4">
        <v>0</v>
      </c>
      <c r="AE2779" s="3">
        <v>0</v>
      </c>
      <c r="AF2779" s="4">
        <v>0</v>
      </c>
      <c r="AG2779" s="3">
        <v>1</v>
      </c>
      <c r="AH2779" s="4">
        <v>0</v>
      </c>
      <c r="AI2779" s="4">
        <v>0</v>
      </c>
      <c r="AJ2779" s="4">
        <v>0</v>
      </c>
      <c r="AK2779" s="4">
        <v>0</v>
      </c>
      <c r="AL2779" t="s">
        <v>4057</v>
      </c>
      <c r="AM2779" t="s">
        <v>13</v>
      </c>
    </row>
    <row r="2780" spans="1:39" x14ac:dyDescent="0.25">
      <c r="A2780" t="s">
        <v>2159</v>
      </c>
      <c r="B2780" t="s">
        <v>2160</v>
      </c>
      <c r="C2780" t="s">
        <v>3</v>
      </c>
      <c r="D2780" t="s">
        <v>2241</v>
      </c>
      <c r="E2780" t="str">
        <f>_xlfn.XLOOKUP(D2780,Planilha2!A:A,Planilha2!B:B)</f>
        <v>CC Marketing</v>
      </c>
      <c r="F2780" s="2">
        <v>45407</v>
      </c>
      <c r="G2780" t="s">
        <v>46</v>
      </c>
      <c r="H2780" s="10" t="s">
        <v>46</v>
      </c>
      <c r="I2780" t="s">
        <v>47</v>
      </c>
      <c r="J2780" t="s">
        <v>2574</v>
      </c>
      <c r="K2780" t="s">
        <v>8</v>
      </c>
      <c r="L2780" t="str">
        <f t="shared" si="86"/>
        <v>Serviço</v>
      </c>
      <c r="M2780" t="s">
        <v>0</v>
      </c>
      <c r="N2780" t="s">
        <v>0</v>
      </c>
      <c r="O2780" t="s">
        <v>2165</v>
      </c>
      <c r="P2780">
        <v>1118</v>
      </c>
      <c r="Q2780" t="str">
        <f>_xlfn.XLOOKUP(P2780,Planilha1!$A$2:$A$3,Planilha1!$B$2:$B$3)</f>
        <v>Riocentro</v>
      </c>
      <c r="R2780" t="s">
        <v>0</v>
      </c>
      <c r="S2780" s="3">
        <v>1</v>
      </c>
      <c r="T2780" t="s">
        <v>10</v>
      </c>
      <c r="U2780" s="3">
        <v>1</v>
      </c>
      <c r="V2780" t="s">
        <v>10</v>
      </c>
      <c r="W2780" s="4">
        <v>78900</v>
      </c>
      <c r="X2780" s="17">
        <f t="shared" si="87"/>
        <v>78900</v>
      </c>
      <c r="Y2780" t="s">
        <v>11</v>
      </c>
      <c r="Z2780" s="3">
        <v>1</v>
      </c>
      <c r="AA2780" s="3">
        <v>0</v>
      </c>
      <c r="AB2780" s="3">
        <v>0</v>
      </c>
      <c r="AC2780" s="3">
        <v>1</v>
      </c>
      <c r="AD2780" s="4">
        <v>0</v>
      </c>
      <c r="AE2780" s="3">
        <v>1</v>
      </c>
      <c r="AF2780" s="4">
        <v>78900</v>
      </c>
      <c r="AG2780" s="3">
        <v>1</v>
      </c>
      <c r="AH2780" s="4">
        <v>0</v>
      </c>
      <c r="AI2780" s="4">
        <v>0</v>
      </c>
      <c r="AJ2780" s="4">
        <v>0</v>
      </c>
      <c r="AK2780" s="4">
        <v>0</v>
      </c>
      <c r="AL2780" t="s">
        <v>4068</v>
      </c>
      <c r="AM2780" t="s">
        <v>13</v>
      </c>
    </row>
    <row r="2781" spans="1:39" x14ac:dyDescent="0.25">
      <c r="A2781" t="s">
        <v>2159</v>
      </c>
      <c r="B2781" t="s">
        <v>2160</v>
      </c>
      <c r="C2781" t="s">
        <v>3</v>
      </c>
      <c r="D2781" t="s">
        <v>2241</v>
      </c>
      <c r="E2781" t="str">
        <f>_xlfn.XLOOKUP(D2781,Planilha2!A:A,Planilha2!B:B)</f>
        <v>CC Marketing</v>
      </c>
      <c r="F2781" s="2">
        <v>45407</v>
      </c>
      <c r="G2781" t="s">
        <v>46</v>
      </c>
      <c r="H2781" s="10" t="s">
        <v>46</v>
      </c>
      <c r="I2781" t="s">
        <v>2566</v>
      </c>
      <c r="J2781" t="s">
        <v>2567</v>
      </c>
      <c r="K2781" t="s">
        <v>1164</v>
      </c>
      <c r="L2781" t="str">
        <f t="shared" si="86"/>
        <v>Material</v>
      </c>
      <c r="M2781" t="s">
        <v>0</v>
      </c>
      <c r="N2781" t="s">
        <v>0</v>
      </c>
      <c r="O2781" t="s">
        <v>2165</v>
      </c>
      <c r="P2781">
        <v>1118</v>
      </c>
      <c r="Q2781" t="str">
        <f>_xlfn.XLOOKUP(P2781,Planilha1!$A$2:$A$3,Planilha1!$B$2:$B$3)</f>
        <v>Riocentro</v>
      </c>
      <c r="R2781" t="s">
        <v>0</v>
      </c>
      <c r="S2781" s="3">
        <v>1</v>
      </c>
      <c r="T2781" t="s">
        <v>210</v>
      </c>
      <c r="U2781" s="3">
        <v>1</v>
      </c>
      <c r="V2781" t="s">
        <v>210</v>
      </c>
      <c r="W2781" s="4">
        <v>11938.07</v>
      </c>
      <c r="X2781" s="17">
        <f t="shared" si="87"/>
        <v>11938.07</v>
      </c>
      <c r="Y2781" t="s">
        <v>11</v>
      </c>
      <c r="Z2781" s="3">
        <v>1</v>
      </c>
      <c r="AA2781" s="3">
        <v>0</v>
      </c>
      <c r="AB2781" s="3">
        <v>0</v>
      </c>
      <c r="AC2781" s="3">
        <v>0</v>
      </c>
      <c r="AD2781" s="4">
        <v>0</v>
      </c>
      <c r="AE2781" s="3">
        <v>0</v>
      </c>
      <c r="AF2781" s="4">
        <v>0</v>
      </c>
      <c r="AG2781" s="3">
        <v>1</v>
      </c>
      <c r="AH2781" s="4">
        <v>0</v>
      </c>
      <c r="AI2781" s="4">
        <v>0</v>
      </c>
      <c r="AJ2781" s="4">
        <v>0</v>
      </c>
      <c r="AK2781" s="4">
        <v>0</v>
      </c>
      <c r="AL2781" t="s">
        <v>4069</v>
      </c>
      <c r="AM2781" t="s">
        <v>13</v>
      </c>
    </row>
    <row r="2782" spans="1:39" x14ac:dyDescent="0.25">
      <c r="A2782" t="s">
        <v>2159</v>
      </c>
      <c r="B2782" t="s">
        <v>2160</v>
      </c>
      <c r="C2782" t="s">
        <v>3</v>
      </c>
      <c r="D2782" t="s">
        <v>2395</v>
      </c>
      <c r="E2782" t="str">
        <f>_xlfn.XLOOKUP(D2782,Planilha2!A:A,Planilha2!B:B)</f>
        <v>Arena Marketing</v>
      </c>
      <c r="F2782" s="2">
        <v>45408</v>
      </c>
      <c r="G2782" t="s">
        <v>46</v>
      </c>
      <c r="H2782" s="10" t="s">
        <v>46</v>
      </c>
      <c r="I2782" t="s">
        <v>2434</v>
      </c>
      <c r="J2782" t="s">
        <v>2435</v>
      </c>
      <c r="K2782" t="s">
        <v>1644</v>
      </c>
      <c r="L2782" t="str">
        <f t="shared" si="86"/>
        <v>Serviço</v>
      </c>
      <c r="M2782" t="s">
        <v>0</v>
      </c>
      <c r="N2782" t="s">
        <v>0</v>
      </c>
      <c r="O2782" t="s">
        <v>2165</v>
      </c>
      <c r="P2782">
        <v>2118</v>
      </c>
      <c r="Q2782" t="str">
        <f>_xlfn.XLOOKUP(P2782,Planilha1!$A$2:$A$3,Planilha1!$B$2:$B$3)</f>
        <v>Arena</v>
      </c>
      <c r="R2782" t="s">
        <v>0</v>
      </c>
      <c r="S2782" s="3">
        <v>1</v>
      </c>
      <c r="T2782" t="s">
        <v>10</v>
      </c>
      <c r="U2782" s="3">
        <v>1</v>
      </c>
      <c r="V2782" t="s">
        <v>10</v>
      </c>
      <c r="W2782" s="4">
        <v>3143.24</v>
      </c>
      <c r="X2782" s="17">
        <f t="shared" si="87"/>
        <v>3143.24</v>
      </c>
      <c r="Y2782" t="s">
        <v>11</v>
      </c>
      <c r="Z2782" s="3">
        <v>1</v>
      </c>
      <c r="AA2782" s="3">
        <v>0</v>
      </c>
      <c r="AB2782" s="3">
        <v>0</v>
      </c>
      <c r="AC2782" s="3">
        <v>0</v>
      </c>
      <c r="AD2782" s="4">
        <v>0</v>
      </c>
      <c r="AE2782" s="3">
        <v>0</v>
      </c>
      <c r="AF2782" s="4">
        <v>0</v>
      </c>
      <c r="AG2782" s="3">
        <v>1</v>
      </c>
      <c r="AH2782" s="4">
        <v>0</v>
      </c>
      <c r="AI2782" s="4">
        <v>0</v>
      </c>
      <c r="AJ2782" s="4">
        <v>0</v>
      </c>
      <c r="AK2782" s="4">
        <v>0</v>
      </c>
      <c r="AL2782" t="s">
        <v>4070</v>
      </c>
      <c r="AM2782" t="s">
        <v>13</v>
      </c>
    </row>
    <row r="2783" spans="1:39" x14ac:dyDescent="0.25">
      <c r="A2783" t="s">
        <v>2159</v>
      </c>
      <c r="B2783" t="s">
        <v>2160</v>
      </c>
      <c r="C2783" t="s">
        <v>3</v>
      </c>
      <c r="D2783" t="s">
        <v>2395</v>
      </c>
      <c r="E2783" t="str">
        <f>_xlfn.XLOOKUP(D2783,Planilha2!A:A,Planilha2!B:B)</f>
        <v>Arena Marketing</v>
      </c>
      <c r="F2783" s="2">
        <v>45408</v>
      </c>
      <c r="G2783" t="s">
        <v>46</v>
      </c>
      <c r="H2783" s="10" t="s">
        <v>46</v>
      </c>
      <c r="I2783" t="s">
        <v>2434</v>
      </c>
      <c r="J2783" t="s">
        <v>2435</v>
      </c>
      <c r="K2783" t="s">
        <v>1644</v>
      </c>
      <c r="L2783" t="str">
        <f t="shared" si="86"/>
        <v>Serviço</v>
      </c>
      <c r="M2783" t="s">
        <v>0</v>
      </c>
      <c r="N2783" t="s">
        <v>0</v>
      </c>
      <c r="O2783" t="s">
        <v>2165</v>
      </c>
      <c r="P2783">
        <v>2118</v>
      </c>
      <c r="Q2783" t="str">
        <f>_xlfn.XLOOKUP(P2783,Planilha1!$A$2:$A$3,Planilha1!$B$2:$B$3)</f>
        <v>Arena</v>
      </c>
      <c r="R2783" t="s">
        <v>0</v>
      </c>
      <c r="S2783" s="3">
        <v>1</v>
      </c>
      <c r="T2783" t="s">
        <v>10</v>
      </c>
      <c r="U2783" s="3">
        <v>1</v>
      </c>
      <c r="V2783" t="s">
        <v>10</v>
      </c>
      <c r="W2783" s="4">
        <v>5689</v>
      </c>
      <c r="X2783" s="17">
        <f t="shared" si="87"/>
        <v>5689</v>
      </c>
      <c r="Y2783" t="s">
        <v>11</v>
      </c>
      <c r="Z2783" s="3">
        <v>1</v>
      </c>
      <c r="AA2783" s="3">
        <v>0</v>
      </c>
      <c r="AB2783" s="3">
        <v>0</v>
      </c>
      <c r="AC2783" s="3">
        <v>0</v>
      </c>
      <c r="AD2783" s="4">
        <v>0</v>
      </c>
      <c r="AE2783" s="3">
        <v>0</v>
      </c>
      <c r="AF2783" s="4">
        <v>0</v>
      </c>
      <c r="AG2783" s="3">
        <v>1</v>
      </c>
      <c r="AH2783" s="4">
        <v>0</v>
      </c>
      <c r="AI2783" s="4">
        <v>0</v>
      </c>
      <c r="AJ2783" s="4">
        <v>0</v>
      </c>
      <c r="AK2783" s="4">
        <v>0</v>
      </c>
      <c r="AL2783" t="s">
        <v>4071</v>
      </c>
      <c r="AM2783" t="s">
        <v>13</v>
      </c>
    </row>
    <row r="2784" spans="1:39" x14ac:dyDescent="0.25">
      <c r="A2784" t="s">
        <v>2159</v>
      </c>
      <c r="B2784" t="s">
        <v>2160</v>
      </c>
      <c r="C2784" t="s">
        <v>3</v>
      </c>
      <c r="D2784" t="s">
        <v>2161</v>
      </c>
      <c r="E2784" t="str">
        <f>_xlfn.XLOOKUP(D2784,Planilha2!A:A,Planilha2!B:B)</f>
        <v>CC Manutençao</v>
      </c>
      <c r="F2784" s="2">
        <v>45408</v>
      </c>
      <c r="G2784" t="s">
        <v>4072</v>
      </c>
      <c r="H2784" s="10" t="s">
        <v>5895</v>
      </c>
      <c r="I2784" t="s">
        <v>4073</v>
      </c>
      <c r="J2784" t="s">
        <v>4074</v>
      </c>
      <c r="K2784" t="s">
        <v>3051</v>
      </c>
      <c r="L2784" t="str">
        <f t="shared" si="86"/>
        <v>Material</v>
      </c>
      <c r="M2784" t="s">
        <v>23</v>
      </c>
      <c r="N2784" t="s">
        <v>0</v>
      </c>
      <c r="O2784" t="s">
        <v>2165</v>
      </c>
      <c r="P2784">
        <v>1118</v>
      </c>
      <c r="Q2784" t="str">
        <f>_xlfn.XLOOKUP(P2784,Planilha1!$A$2:$A$3,Planilha1!$B$2:$B$3)</f>
        <v>Riocentro</v>
      </c>
      <c r="R2784" t="s">
        <v>0</v>
      </c>
      <c r="S2784" s="3">
        <v>18</v>
      </c>
      <c r="T2784" t="s">
        <v>10</v>
      </c>
      <c r="U2784" s="3">
        <v>18</v>
      </c>
      <c r="V2784" t="s">
        <v>10</v>
      </c>
      <c r="W2784" s="4">
        <v>485</v>
      </c>
      <c r="X2784" s="17">
        <f t="shared" si="87"/>
        <v>8730</v>
      </c>
      <c r="Y2784" t="s">
        <v>11</v>
      </c>
      <c r="Z2784" s="3">
        <v>1</v>
      </c>
      <c r="AA2784" s="3">
        <v>0</v>
      </c>
      <c r="AB2784" s="3">
        <v>0</v>
      </c>
      <c r="AC2784" s="3">
        <v>0</v>
      </c>
      <c r="AD2784" s="4">
        <v>0</v>
      </c>
      <c r="AE2784" s="3">
        <v>0</v>
      </c>
      <c r="AF2784" s="4">
        <v>0</v>
      </c>
      <c r="AG2784" s="3">
        <v>1</v>
      </c>
      <c r="AH2784" s="4">
        <v>0</v>
      </c>
      <c r="AI2784" s="4">
        <v>0</v>
      </c>
      <c r="AJ2784" s="4">
        <v>0</v>
      </c>
      <c r="AK2784" s="4">
        <v>0</v>
      </c>
      <c r="AL2784" t="s">
        <v>4075</v>
      </c>
      <c r="AM2784" t="s">
        <v>13</v>
      </c>
    </row>
    <row r="2785" spans="1:39" x14ac:dyDescent="0.25">
      <c r="A2785" t="s">
        <v>2159</v>
      </c>
      <c r="B2785" t="s">
        <v>2160</v>
      </c>
      <c r="C2785" t="s">
        <v>3</v>
      </c>
      <c r="D2785" t="s">
        <v>2395</v>
      </c>
      <c r="E2785" t="str">
        <f>_xlfn.XLOOKUP(D2785,Planilha2!A:A,Planilha2!B:B)</f>
        <v>Arena Marketing</v>
      </c>
      <c r="F2785" s="2">
        <v>45411</v>
      </c>
      <c r="G2785" t="s">
        <v>1740</v>
      </c>
      <c r="H2785" s="10" t="s">
        <v>5718</v>
      </c>
      <c r="I2785" t="s">
        <v>47</v>
      </c>
      <c r="J2785" t="s">
        <v>2574</v>
      </c>
      <c r="K2785" t="s">
        <v>8</v>
      </c>
      <c r="L2785" t="str">
        <f t="shared" si="86"/>
        <v>Serviço</v>
      </c>
      <c r="M2785" t="s">
        <v>0</v>
      </c>
      <c r="N2785" t="s">
        <v>0</v>
      </c>
      <c r="O2785" t="s">
        <v>2165</v>
      </c>
      <c r="P2785">
        <v>2118</v>
      </c>
      <c r="Q2785" t="str">
        <f>_xlfn.XLOOKUP(P2785,Planilha1!$A$2:$A$3,Planilha1!$B$2:$B$3)</f>
        <v>Arena</v>
      </c>
      <c r="R2785" t="s">
        <v>0</v>
      </c>
      <c r="S2785" s="3">
        <v>1</v>
      </c>
      <c r="T2785" t="s">
        <v>10</v>
      </c>
      <c r="U2785" s="3">
        <v>1</v>
      </c>
      <c r="V2785" t="s">
        <v>10</v>
      </c>
      <c r="W2785" s="4">
        <v>3400</v>
      </c>
      <c r="X2785" s="17">
        <f t="shared" si="87"/>
        <v>3400</v>
      </c>
      <c r="Y2785" t="s">
        <v>11</v>
      </c>
      <c r="Z2785" s="3">
        <v>1</v>
      </c>
      <c r="AA2785" s="3">
        <v>0</v>
      </c>
      <c r="AB2785" s="3">
        <v>0</v>
      </c>
      <c r="AC2785" s="3">
        <v>0</v>
      </c>
      <c r="AD2785" s="4">
        <v>0</v>
      </c>
      <c r="AE2785" s="3">
        <v>0</v>
      </c>
      <c r="AF2785" s="4">
        <v>0</v>
      </c>
      <c r="AG2785" s="3">
        <v>1</v>
      </c>
      <c r="AH2785" s="4">
        <v>0</v>
      </c>
      <c r="AI2785" s="4">
        <v>0</v>
      </c>
      <c r="AJ2785" s="4">
        <v>0</v>
      </c>
      <c r="AK2785" s="4">
        <v>0</v>
      </c>
      <c r="AL2785" t="s">
        <v>4076</v>
      </c>
      <c r="AM2785" t="s">
        <v>13</v>
      </c>
    </row>
    <row r="2786" spans="1:39" x14ac:dyDescent="0.25">
      <c r="A2786" t="s">
        <v>2159</v>
      </c>
      <c r="B2786" t="s">
        <v>2160</v>
      </c>
      <c r="C2786" t="s">
        <v>3</v>
      </c>
      <c r="D2786" t="s">
        <v>2226</v>
      </c>
      <c r="E2786" t="str">
        <f>_xlfn.XLOOKUP(D2786,Planilha2!A:A,Planilha2!B:B)</f>
        <v>CC Operações</v>
      </c>
      <c r="F2786" s="2">
        <v>45411</v>
      </c>
      <c r="G2786" t="s">
        <v>3735</v>
      </c>
      <c r="H2786" s="10" t="s">
        <v>5870</v>
      </c>
      <c r="I2786" t="s">
        <v>4077</v>
      </c>
      <c r="J2786" t="s">
        <v>4078</v>
      </c>
      <c r="K2786" t="s">
        <v>1209</v>
      </c>
      <c r="L2786" t="str">
        <f t="shared" si="86"/>
        <v>Serviço</v>
      </c>
      <c r="M2786" t="s">
        <v>0</v>
      </c>
      <c r="N2786" t="s">
        <v>0</v>
      </c>
      <c r="O2786" t="s">
        <v>2165</v>
      </c>
      <c r="P2786">
        <v>1118</v>
      </c>
      <c r="Q2786" t="str">
        <f>_xlfn.XLOOKUP(P2786,Planilha1!$A$2:$A$3,Planilha1!$B$2:$B$3)</f>
        <v>Riocentro</v>
      </c>
      <c r="R2786" t="s">
        <v>0</v>
      </c>
      <c r="S2786" s="3">
        <v>1</v>
      </c>
      <c r="T2786" t="s">
        <v>210</v>
      </c>
      <c r="U2786" s="3">
        <v>1</v>
      </c>
      <c r="V2786" t="s">
        <v>210</v>
      </c>
      <c r="W2786" s="4">
        <v>80</v>
      </c>
      <c r="X2786" s="17">
        <f t="shared" si="87"/>
        <v>80</v>
      </c>
      <c r="Y2786" t="s">
        <v>11</v>
      </c>
      <c r="Z2786" s="3">
        <v>1</v>
      </c>
      <c r="AA2786" s="3">
        <v>0</v>
      </c>
      <c r="AB2786" s="3">
        <v>0</v>
      </c>
      <c r="AC2786" s="3">
        <v>0</v>
      </c>
      <c r="AD2786" s="4">
        <v>0</v>
      </c>
      <c r="AE2786" s="3">
        <v>0</v>
      </c>
      <c r="AF2786" s="4">
        <v>0</v>
      </c>
      <c r="AG2786" s="3">
        <v>1</v>
      </c>
      <c r="AH2786" s="4">
        <v>0</v>
      </c>
      <c r="AI2786" s="4">
        <v>0</v>
      </c>
      <c r="AJ2786" s="4">
        <v>0</v>
      </c>
      <c r="AK2786" s="4">
        <v>0</v>
      </c>
      <c r="AL2786" t="s">
        <v>4079</v>
      </c>
      <c r="AM2786" t="s">
        <v>13</v>
      </c>
    </row>
    <row r="2787" spans="1:39" x14ac:dyDescent="0.25">
      <c r="A2787" t="s">
        <v>2159</v>
      </c>
      <c r="B2787" t="s">
        <v>2160</v>
      </c>
      <c r="C2787" t="s">
        <v>3</v>
      </c>
      <c r="D2787" t="s">
        <v>2266</v>
      </c>
      <c r="E2787" t="str">
        <f>_xlfn.XLOOKUP(D2787,Planilha2!A:A,Planilha2!B:B)</f>
        <v>Arena Manut</v>
      </c>
      <c r="F2787" s="2">
        <v>45411</v>
      </c>
      <c r="G2787" t="s">
        <v>2309</v>
      </c>
      <c r="H2787" s="10" t="s">
        <v>5748</v>
      </c>
      <c r="I2787" t="s">
        <v>4080</v>
      </c>
      <c r="J2787" t="s">
        <v>4081</v>
      </c>
      <c r="K2787" t="s">
        <v>1146</v>
      </c>
      <c r="L2787" t="str">
        <f t="shared" si="86"/>
        <v>Material</v>
      </c>
      <c r="M2787" t="s">
        <v>0</v>
      </c>
      <c r="N2787" t="s">
        <v>0</v>
      </c>
      <c r="O2787" t="s">
        <v>2165</v>
      </c>
      <c r="P2787">
        <v>2118</v>
      </c>
      <c r="Q2787" t="str">
        <f>_xlfn.XLOOKUP(P2787,Planilha1!$A$2:$A$3,Planilha1!$B$2:$B$3)</f>
        <v>Arena</v>
      </c>
      <c r="R2787" t="s">
        <v>0</v>
      </c>
      <c r="S2787" s="3">
        <v>15</v>
      </c>
      <c r="T2787" t="s">
        <v>210</v>
      </c>
      <c r="U2787" s="3">
        <v>15</v>
      </c>
      <c r="V2787" t="s">
        <v>210</v>
      </c>
      <c r="W2787" s="4">
        <v>71.02</v>
      </c>
      <c r="X2787" s="17">
        <f t="shared" si="87"/>
        <v>1065.3</v>
      </c>
      <c r="Y2787" t="s">
        <v>11</v>
      </c>
      <c r="Z2787" s="3">
        <v>1</v>
      </c>
      <c r="AA2787" s="3">
        <v>0</v>
      </c>
      <c r="AB2787" s="3">
        <v>0</v>
      </c>
      <c r="AC2787" s="3">
        <v>0</v>
      </c>
      <c r="AD2787" s="4">
        <v>0</v>
      </c>
      <c r="AE2787" s="3">
        <v>0</v>
      </c>
      <c r="AF2787" s="4">
        <v>0</v>
      </c>
      <c r="AG2787" s="3">
        <v>1</v>
      </c>
      <c r="AH2787" s="4">
        <v>0</v>
      </c>
      <c r="AI2787" s="4">
        <v>0</v>
      </c>
      <c r="AJ2787" s="4">
        <v>0</v>
      </c>
      <c r="AK2787" s="4">
        <v>0</v>
      </c>
      <c r="AL2787" t="s">
        <v>4082</v>
      </c>
      <c r="AM2787" t="s">
        <v>13</v>
      </c>
    </row>
    <row r="2788" spans="1:39" x14ac:dyDescent="0.25">
      <c r="A2788" t="s">
        <v>2178</v>
      </c>
      <c r="B2788" t="s">
        <v>2160</v>
      </c>
      <c r="C2788" t="s">
        <v>3</v>
      </c>
      <c r="D2788" t="s">
        <v>2266</v>
      </c>
      <c r="E2788" t="str">
        <f>_xlfn.XLOOKUP(D2788,Planilha2!A:A,Planilha2!B:B)</f>
        <v>Arena Manut</v>
      </c>
      <c r="F2788" s="2">
        <v>45411</v>
      </c>
      <c r="G2788" t="s">
        <v>2309</v>
      </c>
      <c r="H2788" s="10" t="s">
        <v>5748</v>
      </c>
      <c r="I2788" t="s">
        <v>4083</v>
      </c>
      <c r="J2788" t="s">
        <v>4084</v>
      </c>
      <c r="K2788" t="s">
        <v>1146</v>
      </c>
      <c r="L2788" t="str">
        <f t="shared" si="86"/>
        <v>Material</v>
      </c>
      <c r="M2788" t="s">
        <v>0</v>
      </c>
      <c r="N2788" t="s">
        <v>0</v>
      </c>
      <c r="O2788" t="s">
        <v>2165</v>
      </c>
      <c r="P2788">
        <v>2118</v>
      </c>
      <c r="Q2788" t="str">
        <f>_xlfn.XLOOKUP(P2788,Planilha1!$A$2:$A$3,Planilha1!$B$2:$B$3)</f>
        <v>Arena</v>
      </c>
      <c r="R2788" t="s">
        <v>0</v>
      </c>
      <c r="S2788" s="3">
        <v>20</v>
      </c>
      <c r="T2788" t="s">
        <v>210</v>
      </c>
      <c r="U2788" s="3">
        <v>20</v>
      </c>
      <c r="V2788" t="s">
        <v>210</v>
      </c>
      <c r="W2788" s="4">
        <v>366</v>
      </c>
      <c r="X2788" s="17">
        <f t="shared" si="87"/>
        <v>7320</v>
      </c>
      <c r="Y2788" t="s">
        <v>11</v>
      </c>
      <c r="Z2788" s="3">
        <v>1</v>
      </c>
      <c r="AA2788" s="3">
        <v>0</v>
      </c>
      <c r="AB2788" s="3">
        <v>0</v>
      </c>
      <c r="AC2788" s="3">
        <v>0</v>
      </c>
      <c r="AD2788" s="4">
        <v>0</v>
      </c>
      <c r="AE2788" s="3">
        <v>0</v>
      </c>
      <c r="AF2788" s="4">
        <v>0</v>
      </c>
      <c r="AG2788" s="3">
        <v>1</v>
      </c>
      <c r="AH2788" s="4">
        <v>0</v>
      </c>
      <c r="AI2788" s="4">
        <v>0</v>
      </c>
      <c r="AJ2788" s="4">
        <v>0</v>
      </c>
      <c r="AK2788" s="4">
        <v>0</v>
      </c>
      <c r="AL2788" t="s">
        <v>4082</v>
      </c>
      <c r="AM2788" t="s">
        <v>13</v>
      </c>
    </row>
    <row r="2789" spans="1:39" x14ac:dyDescent="0.25">
      <c r="A2789" t="s">
        <v>2182</v>
      </c>
      <c r="B2789" t="s">
        <v>2160</v>
      </c>
      <c r="C2789" t="s">
        <v>3</v>
      </c>
      <c r="D2789" t="s">
        <v>2266</v>
      </c>
      <c r="E2789" t="str">
        <f>_xlfn.XLOOKUP(D2789,Planilha2!A:A,Planilha2!B:B)</f>
        <v>Arena Manut</v>
      </c>
      <c r="F2789" s="2">
        <v>45411</v>
      </c>
      <c r="G2789" t="s">
        <v>2309</v>
      </c>
      <c r="H2789" s="10" t="s">
        <v>5748</v>
      </c>
      <c r="I2789" t="s">
        <v>4085</v>
      </c>
      <c r="J2789" t="s">
        <v>4086</v>
      </c>
      <c r="K2789" t="s">
        <v>1146</v>
      </c>
      <c r="L2789" t="str">
        <f t="shared" si="86"/>
        <v>Material</v>
      </c>
      <c r="M2789" t="s">
        <v>0</v>
      </c>
      <c r="N2789" t="s">
        <v>0</v>
      </c>
      <c r="O2789" t="s">
        <v>2165</v>
      </c>
      <c r="P2789">
        <v>2118</v>
      </c>
      <c r="Q2789" t="str">
        <f>_xlfn.XLOOKUP(P2789,Planilha1!$A$2:$A$3,Planilha1!$B$2:$B$3)</f>
        <v>Arena</v>
      </c>
      <c r="R2789" t="s">
        <v>0</v>
      </c>
      <c r="S2789" s="3">
        <v>5</v>
      </c>
      <c r="T2789" t="s">
        <v>210</v>
      </c>
      <c r="U2789" s="3">
        <v>5</v>
      </c>
      <c r="V2789" t="s">
        <v>210</v>
      </c>
      <c r="W2789" s="4">
        <v>55.9</v>
      </c>
      <c r="X2789" s="17">
        <f t="shared" si="87"/>
        <v>279.5</v>
      </c>
      <c r="Y2789" t="s">
        <v>11</v>
      </c>
      <c r="Z2789" s="3">
        <v>1</v>
      </c>
      <c r="AA2789" s="3">
        <v>0</v>
      </c>
      <c r="AB2789" s="3">
        <v>0</v>
      </c>
      <c r="AC2789" s="3">
        <v>0</v>
      </c>
      <c r="AD2789" s="4">
        <v>0</v>
      </c>
      <c r="AE2789" s="3">
        <v>0</v>
      </c>
      <c r="AF2789" s="4">
        <v>0</v>
      </c>
      <c r="AG2789" s="3">
        <v>1</v>
      </c>
      <c r="AH2789" s="4">
        <v>0</v>
      </c>
      <c r="AI2789" s="4">
        <v>0</v>
      </c>
      <c r="AJ2789" s="4">
        <v>0</v>
      </c>
      <c r="AK2789" s="4">
        <v>0</v>
      </c>
      <c r="AL2789" t="s">
        <v>4082</v>
      </c>
      <c r="AM2789" t="s">
        <v>13</v>
      </c>
    </row>
    <row r="2790" spans="1:39" x14ac:dyDescent="0.25">
      <c r="A2790" t="s">
        <v>2185</v>
      </c>
      <c r="B2790" t="s">
        <v>2160</v>
      </c>
      <c r="C2790" t="s">
        <v>3</v>
      </c>
      <c r="D2790" t="s">
        <v>2266</v>
      </c>
      <c r="E2790" t="str">
        <f>_xlfn.XLOOKUP(D2790,Planilha2!A:A,Planilha2!B:B)</f>
        <v>Arena Manut</v>
      </c>
      <c r="F2790" s="2">
        <v>45411</v>
      </c>
      <c r="G2790" t="s">
        <v>2309</v>
      </c>
      <c r="H2790" s="10" t="s">
        <v>5748</v>
      </c>
      <c r="I2790" t="s">
        <v>4087</v>
      </c>
      <c r="J2790" t="s">
        <v>4088</v>
      </c>
      <c r="K2790" t="s">
        <v>1146</v>
      </c>
      <c r="L2790" t="str">
        <f t="shared" si="86"/>
        <v>Material</v>
      </c>
      <c r="M2790" t="s">
        <v>0</v>
      </c>
      <c r="N2790" t="s">
        <v>0</v>
      </c>
      <c r="O2790" t="s">
        <v>2165</v>
      </c>
      <c r="P2790">
        <v>2118</v>
      </c>
      <c r="Q2790" t="str">
        <f>_xlfn.XLOOKUP(P2790,Planilha1!$A$2:$A$3,Planilha1!$B$2:$B$3)</f>
        <v>Arena</v>
      </c>
      <c r="R2790" t="s">
        <v>0</v>
      </c>
      <c r="S2790" s="3">
        <v>15</v>
      </c>
      <c r="T2790" t="s">
        <v>210</v>
      </c>
      <c r="U2790" s="3">
        <v>15</v>
      </c>
      <c r="V2790" t="s">
        <v>210</v>
      </c>
      <c r="W2790" s="4">
        <v>0.7</v>
      </c>
      <c r="X2790" s="17">
        <f t="shared" si="87"/>
        <v>10.5</v>
      </c>
      <c r="Y2790" t="s">
        <v>11</v>
      </c>
      <c r="Z2790" s="3">
        <v>1</v>
      </c>
      <c r="AA2790" s="3">
        <v>0</v>
      </c>
      <c r="AB2790" s="3">
        <v>0</v>
      </c>
      <c r="AC2790" s="3">
        <v>0</v>
      </c>
      <c r="AD2790" s="4">
        <v>0</v>
      </c>
      <c r="AE2790" s="3">
        <v>0</v>
      </c>
      <c r="AF2790" s="4">
        <v>0</v>
      </c>
      <c r="AG2790" s="3">
        <v>1</v>
      </c>
      <c r="AH2790" s="4">
        <v>0</v>
      </c>
      <c r="AI2790" s="4">
        <v>0</v>
      </c>
      <c r="AJ2790" s="4">
        <v>0</v>
      </c>
      <c r="AK2790" s="4">
        <v>0</v>
      </c>
      <c r="AL2790" t="s">
        <v>4082</v>
      </c>
      <c r="AM2790" t="s">
        <v>13</v>
      </c>
    </row>
    <row r="2791" spans="1:39" x14ac:dyDescent="0.25">
      <c r="A2791" t="s">
        <v>2188</v>
      </c>
      <c r="B2791" t="s">
        <v>2160</v>
      </c>
      <c r="C2791" t="s">
        <v>3</v>
      </c>
      <c r="D2791" t="s">
        <v>2266</v>
      </c>
      <c r="E2791" t="str">
        <f>_xlfn.XLOOKUP(D2791,Planilha2!A:A,Planilha2!B:B)</f>
        <v>Arena Manut</v>
      </c>
      <c r="F2791" s="2">
        <v>45411</v>
      </c>
      <c r="G2791" t="s">
        <v>2309</v>
      </c>
      <c r="H2791" s="10" t="s">
        <v>5748</v>
      </c>
      <c r="I2791" t="s">
        <v>4089</v>
      </c>
      <c r="J2791" t="s">
        <v>4090</v>
      </c>
      <c r="K2791" t="s">
        <v>1146</v>
      </c>
      <c r="L2791" t="str">
        <f t="shared" si="86"/>
        <v>Material</v>
      </c>
      <c r="M2791" t="s">
        <v>0</v>
      </c>
      <c r="N2791" t="s">
        <v>0</v>
      </c>
      <c r="O2791" t="s">
        <v>2165</v>
      </c>
      <c r="P2791">
        <v>2118</v>
      </c>
      <c r="Q2791" t="str">
        <f>_xlfn.XLOOKUP(P2791,Planilha1!$A$2:$A$3,Planilha1!$B$2:$B$3)</f>
        <v>Arena</v>
      </c>
      <c r="R2791" t="s">
        <v>0</v>
      </c>
      <c r="S2791" s="3">
        <v>3</v>
      </c>
      <c r="T2791" t="s">
        <v>210</v>
      </c>
      <c r="U2791" s="3">
        <v>3</v>
      </c>
      <c r="V2791" t="s">
        <v>210</v>
      </c>
      <c r="W2791" s="4">
        <v>21</v>
      </c>
      <c r="X2791" s="17">
        <f t="shared" si="87"/>
        <v>63</v>
      </c>
      <c r="Y2791" t="s">
        <v>11</v>
      </c>
      <c r="Z2791" s="3">
        <v>1</v>
      </c>
      <c r="AA2791" s="3">
        <v>0</v>
      </c>
      <c r="AB2791" s="3">
        <v>0</v>
      </c>
      <c r="AC2791" s="3">
        <v>0</v>
      </c>
      <c r="AD2791" s="4">
        <v>0</v>
      </c>
      <c r="AE2791" s="3">
        <v>0</v>
      </c>
      <c r="AF2791" s="4">
        <v>0</v>
      </c>
      <c r="AG2791" s="3">
        <v>1</v>
      </c>
      <c r="AH2791" s="4">
        <v>0</v>
      </c>
      <c r="AI2791" s="4">
        <v>0</v>
      </c>
      <c r="AJ2791" s="4">
        <v>0</v>
      </c>
      <c r="AK2791" s="4">
        <v>0</v>
      </c>
      <c r="AL2791" t="s">
        <v>4082</v>
      </c>
      <c r="AM2791" t="s">
        <v>13</v>
      </c>
    </row>
    <row r="2792" spans="1:39" x14ac:dyDescent="0.25">
      <c r="A2792" t="s">
        <v>2189</v>
      </c>
      <c r="B2792" t="s">
        <v>2160</v>
      </c>
      <c r="C2792" t="s">
        <v>3</v>
      </c>
      <c r="D2792" t="s">
        <v>2266</v>
      </c>
      <c r="E2792" t="str">
        <f>_xlfn.XLOOKUP(D2792,Planilha2!A:A,Planilha2!B:B)</f>
        <v>Arena Manut</v>
      </c>
      <c r="F2792" s="2">
        <v>45411</v>
      </c>
      <c r="G2792" t="s">
        <v>2309</v>
      </c>
      <c r="H2792" s="10" t="s">
        <v>5748</v>
      </c>
      <c r="I2792" t="s">
        <v>4091</v>
      </c>
      <c r="J2792" t="s">
        <v>4092</v>
      </c>
      <c r="K2792" t="s">
        <v>1146</v>
      </c>
      <c r="L2792" t="str">
        <f t="shared" si="86"/>
        <v>Material</v>
      </c>
      <c r="M2792" t="s">
        <v>23</v>
      </c>
      <c r="N2792" t="s">
        <v>0</v>
      </c>
      <c r="O2792" t="s">
        <v>2165</v>
      </c>
      <c r="P2792">
        <v>2118</v>
      </c>
      <c r="Q2792" t="str">
        <f>_xlfn.XLOOKUP(P2792,Planilha1!$A$2:$A$3,Planilha1!$B$2:$B$3)</f>
        <v>Arena</v>
      </c>
      <c r="R2792" t="s">
        <v>0</v>
      </c>
      <c r="S2792" s="3">
        <v>0</v>
      </c>
      <c r="T2792" t="s">
        <v>210</v>
      </c>
      <c r="U2792" s="3">
        <v>0</v>
      </c>
      <c r="V2792" t="s">
        <v>210</v>
      </c>
      <c r="W2792" s="4">
        <v>0</v>
      </c>
      <c r="X2792" s="17">
        <f t="shared" si="87"/>
        <v>0</v>
      </c>
      <c r="Y2792" t="s">
        <v>11</v>
      </c>
      <c r="Z2792" s="3">
        <v>1</v>
      </c>
      <c r="AA2792" s="3">
        <v>0</v>
      </c>
      <c r="AB2792" s="3">
        <v>0</v>
      </c>
      <c r="AC2792" s="3">
        <v>0</v>
      </c>
      <c r="AD2792" s="4">
        <v>0</v>
      </c>
      <c r="AE2792" s="3">
        <v>0</v>
      </c>
      <c r="AF2792" s="4">
        <v>0</v>
      </c>
      <c r="AG2792" s="3">
        <v>1</v>
      </c>
      <c r="AH2792" s="4">
        <v>0</v>
      </c>
      <c r="AI2792" s="4">
        <v>0</v>
      </c>
      <c r="AJ2792" s="4">
        <v>0</v>
      </c>
      <c r="AK2792" s="4">
        <v>0</v>
      </c>
      <c r="AL2792" t="s">
        <v>4082</v>
      </c>
      <c r="AM2792" t="s">
        <v>13</v>
      </c>
    </row>
    <row r="2793" spans="1:39" x14ac:dyDescent="0.25">
      <c r="A2793" t="s">
        <v>2193</v>
      </c>
      <c r="B2793" t="s">
        <v>2160</v>
      </c>
      <c r="C2793" t="s">
        <v>3</v>
      </c>
      <c r="D2793" t="s">
        <v>2266</v>
      </c>
      <c r="E2793" t="str">
        <f>_xlfn.XLOOKUP(D2793,Planilha2!A:A,Planilha2!B:B)</f>
        <v>Arena Manut</v>
      </c>
      <c r="F2793" s="2">
        <v>45411</v>
      </c>
      <c r="G2793" t="s">
        <v>2309</v>
      </c>
      <c r="H2793" s="10" t="s">
        <v>5748</v>
      </c>
      <c r="I2793" t="s">
        <v>4093</v>
      </c>
      <c r="J2793" t="s">
        <v>4094</v>
      </c>
      <c r="K2793" t="s">
        <v>1146</v>
      </c>
      <c r="L2793" t="str">
        <f t="shared" si="86"/>
        <v>Material</v>
      </c>
      <c r="M2793" t="s">
        <v>0</v>
      </c>
      <c r="N2793" t="s">
        <v>0</v>
      </c>
      <c r="O2793" t="s">
        <v>2165</v>
      </c>
      <c r="P2793">
        <v>2118</v>
      </c>
      <c r="Q2793" t="str">
        <f>_xlfn.XLOOKUP(P2793,Planilha1!$A$2:$A$3,Planilha1!$B$2:$B$3)</f>
        <v>Arena</v>
      </c>
      <c r="R2793" t="s">
        <v>0</v>
      </c>
      <c r="S2793" s="3">
        <v>3</v>
      </c>
      <c r="T2793" t="s">
        <v>210</v>
      </c>
      <c r="U2793" s="3">
        <v>3</v>
      </c>
      <c r="V2793" t="s">
        <v>210</v>
      </c>
      <c r="W2793" s="4">
        <v>252.3</v>
      </c>
      <c r="X2793" s="17">
        <f t="shared" si="87"/>
        <v>756.90000000000009</v>
      </c>
      <c r="Y2793" t="s">
        <v>11</v>
      </c>
      <c r="Z2793" s="3">
        <v>1</v>
      </c>
      <c r="AA2793" s="3">
        <v>0</v>
      </c>
      <c r="AB2793" s="3">
        <v>0</v>
      </c>
      <c r="AC2793" s="3">
        <v>0</v>
      </c>
      <c r="AD2793" s="4">
        <v>0</v>
      </c>
      <c r="AE2793" s="3">
        <v>0</v>
      </c>
      <c r="AF2793" s="4">
        <v>0</v>
      </c>
      <c r="AG2793" s="3">
        <v>1</v>
      </c>
      <c r="AH2793" s="4">
        <v>0</v>
      </c>
      <c r="AI2793" s="4">
        <v>0</v>
      </c>
      <c r="AJ2793" s="4">
        <v>0</v>
      </c>
      <c r="AK2793" s="4">
        <v>0</v>
      </c>
      <c r="AL2793" t="s">
        <v>4082</v>
      </c>
      <c r="AM2793" t="s">
        <v>13</v>
      </c>
    </row>
    <row r="2794" spans="1:39" x14ac:dyDescent="0.25">
      <c r="A2794" t="s">
        <v>2194</v>
      </c>
      <c r="B2794" t="s">
        <v>2160</v>
      </c>
      <c r="C2794" t="s">
        <v>3</v>
      </c>
      <c r="D2794" t="s">
        <v>2266</v>
      </c>
      <c r="E2794" t="str">
        <f>_xlfn.XLOOKUP(D2794,Planilha2!A:A,Planilha2!B:B)</f>
        <v>Arena Manut</v>
      </c>
      <c r="F2794" s="2">
        <v>45411</v>
      </c>
      <c r="G2794" t="s">
        <v>2309</v>
      </c>
      <c r="H2794" s="10" t="s">
        <v>5748</v>
      </c>
      <c r="I2794" t="s">
        <v>4095</v>
      </c>
      <c r="J2794" t="s">
        <v>4096</v>
      </c>
      <c r="K2794" t="s">
        <v>1146</v>
      </c>
      <c r="L2794" t="str">
        <f t="shared" si="86"/>
        <v>Material</v>
      </c>
      <c r="M2794" t="s">
        <v>0</v>
      </c>
      <c r="N2794" t="s">
        <v>0</v>
      </c>
      <c r="O2794" t="s">
        <v>2165</v>
      </c>
      <c r="P2794">
        <v>2118</v>
      </c>
      <c r="Q2794" t="str">
        <f>_xlfn.XLOOKUP(P2794,Planilha1!$A$2:$A$3,Planilha1!$B$2:$B$3)</f>
        <v>Arena</v>
      </c>
      <c r="R2794" t="s">
        <v>0</v>
      </c>
      <c r="S2794" s="3">
        <v>3</v>
      </c>
      <c r="T2794" t="s">
        <v>210</v>
      </c>
      <c r="U2794" s="3">
        <v>3</v>
      </c>
      <c r="V2794" t="s">
        <v>210</v>
      </c>
      <c r="W2794" s="4">
        <v>1.6</v>
      </c>
      <c r="X2794" s="17">
        <f t="shared" si="87"/>
        <v>4.8000000000000007</v>
      </c>
      <c r="Y2794" t="s">
        <v>11</v>
      </c>
      <c r="Z2794" s="3">
        <v>1</v>
      </c>
      <c r="AA2794" s="3">
        <v>0</v>
      </c>
      <c r="AB2794" s="3">
        <v>0</v>
      </c>
      <c r="AC2794" s="3">
        <v>0</v>
      </c>
      <c r="AD2794" s="4">
        <v>0</v>
      </c>
      <c r="AE2794" s="3">
        <v>0</v>
      </c>
      <c r="AF2794" s="4">
        <v>0</v>
      </c>
      <c r="AG2794" s="3">
        <v>1</v>
      </c>
      <c r="AH2794" s="4">
        <v>0</v>
      </c>
      <c r="AI2794" s="4">
        <v>0</v>
      </c>
      <c r="AJ2794" s="4">
        <v>0</v>
      </c>
      <c r="AK2794" s="4">
        <v>0</v>
      </c>
      <c r="AL2794" t="s">
        <v>4082</v>
      </c>
      <c r="AM2794" t="s">
        <v>13</v>
      </c>
    </row>
    <row r="2795" spans="1:39" x14ac:dyDescent="0.25">
      <c r="A2795" t="s">
        <v>2195</v>
      </c>
      <c r="B2795" t="s">
        <v>2160</v>
      </c>
      <c r="C2795" t="s">
        <v>3</v>
      </c>
      <c r="D2795" t="s">
        <v>2266</v>
      </c>
      <c r="E2795" t="str">
        <f>_xlfn.XLOOKUP(D2795,Planilha2!A:A,Planilha2!B:B)</f>
        <v>Arena Manut</v>
      </c>
      <c r="F2795" s="2">
        <v>45411</v>
      </c>
      <c r="G2795" t="s">
        <v>2309</v>
      </c>
      <c r="H2795" s="10" t="s">
        <v>5748</v>
      </c>
      <c r="I2795" t="s">
        <v>4097</v>
      </c>
      <c r="J2795" t="s">
        <v>4098</v>
      </c>
      <c r="K2795" t="s">
        <v>2192</v>
      </c>
      <c r="L2795" t="str">
        <f t="shared" si="86"/>
        <v>Material</v>
      </c>
      <c r="M2795" t="s">
        <v>0</v>
      </c>
      <c r="N2795" t="s">
        <v>0</v>
      </c>
      <c r="O2795" t="s">
        <v>2165</v>
      </c>
      <c r="P2795">
        <v>2118</v>
      </c>
      <c r="Q2795" t="str">
        <f>_xlfn.XLOOKUP(P2795,Planilha1!$A$2:$A$3,Planilha1!$B$2:$B$3)</f>
        <v>Arena</v>
      </c>
      <c r="R2795" t="s">
        <v>0</v>
      </c>
      <c r="S2795" s="3">
        <v>15</v>
      </c>
      <c r="T2795" t="s">
        <v>210</v>
      </c>
      <c r="U2795" s="3">
        <v>15</v>
      </c>
      <c r="V2795" t="s">
        <v>210</v>
      </c>
      <c r="W2795" s="4">
        <v>30.8</v>
      </c>
      <c r="X2795" s="17">
        <f t="shared" si="87"/>
        <v>462</v>
      </c>
      <c r="Y2795" t="s">
        <v>11</v>
      </c>
      <c r="Z2795" s="3">
        <v>1</v>
      </c>
      <c r="AA2795" s="3">
        <v>0</v>
      </c>
      <c r="AB2795" s="3">
        <v>0</v>
      </c>
      <c r="AC2795" s="3">
        <v>0</v>
      </c>
      <c r="AD2795" s="4">
        <v>0</v>
      </c>
      <c r="AE2795" s="3">
        <v>0</v>
      </c>
      <c r="AF2795" s="4">
        <v>0</v>
      </c>
      <c r="AG2795" s="3">
        <v>1</v>
      </c>
      <c r="AH2795" s="4">
        <v>0</v>
      </c>
      <c r="AI2795" s="4">
        <v>0</v>
      </c>
      <c r="AJ2795" s="4">
        <v>0</v>
      </c>
      <c r="AK2795" s="4">
        <v>0</v>
      </c>
      <c r="AL2795" t="s">
        <v>4082</v>
      </c>
      <c r="AM2795" t="s">
        <v>13</v>
      </c>
    </row>
    <row r="2796" spans="1:39" x14ac:dyDescent="0.25">
      <c r="A2796" t="s">
        <v>2196</v>
      </c>
      <c r="B2796" t="s">
        <v>2160</v>
      </c>
      <c r="C2796" t="s">
        <v>3</v>
      </c>
      <c r="D2796" t="s">
        <v>2266</v>
      </c>
      <c r="E2796" t="str">
        <f>_xlfn.XLOOKUP(D2796,Planilha2!A:A,Planilha2!B:B)</f>
        <v>Arena Manut</v>
      </c>
      <c r="F2796" s="2">
        <v>45411</v>
      </c>
      <c r="G2796" t="s">
        <v>2309</v>
      </c>
      <c r="H2796" s="10" t="s">
        <v>5748</v>
      </c>
      <c r="I2796" t="s">
        <v>4099</v>
      </c>
      <c r="J2796" t="s">
        <v>4100</v>
      </c>
      <c r="K2796" t="s">
        <v>1146</v>
      </c>
      <c r="L2796" t="str">
        <f t="shared" si="86"/>
        <v>Material</v>
      </c>
      <c r="M2796" t="s">
        <v>0</v>
      </c>
      <c r="N2796" t="s">
        <v>0</v>
      </c>
      <c r="O2796" t="s">
        <v>2165</v>
      </c>
      <c r="P2796">
        <v>2118</v>
      </c>
      <c r="Q2796" t="str">
        <f>_xlfn.XLOOKUP(P2796,Planilha1!$A$2:$A$3,Planilha1!$B$2:$B$3)</f>
        <v>Arena</v>
      </c>
      <c r="R2796" t="s">
        <v>0</v>
      </c>
      <c r="S2796" s="3">
        <v>25</v>
      </c>
      <c r="T2796" t="s">
        <v>2505</v>
      </c>
      <c r="U2796" s="3">
        <v>25</v>
      </c>
      <c r="V2796" t="s">
        <v>2505</v>
      </c>
      <c r="W2796" s="4">
        <v>1.2</v>
      </c>
      <c r="X2796" s="17">
        <f t="shared" si="87"/>
        <v>30</v>
      </c>
      <c r="Y2796" t="s">
        <v>11</v>
      </c>
      <c r="Z2796" s="3">
        <v>1</v>
      </c>
      <c r="AA2796" s="3">
        <v>0</v>
      </c>
      <c r="AB2796" s="3">
        <v>0</v>
      </c>
      <c r="AC2796" s="3">
        <v>0</v>
      </c>
      <c r="AD2796" s="4">
        <v>0</v>
      </c>
      <c r="AE2796" s="3">
        <v>0</v>
      </c>
      <c r="AF2796" s="4">
        <v>0</v>
      </c>
      <c r="AG2796" s="3">
        <v>1</v>
      </c>
      <c r="AH2796" s="4">
        <v>0</v>
      </c>
      <c r="AI2796" s="4">
        <v>0</v>
      </c>
      <c r="AJ2796" s="4">
        <v>0</v>
      </c>
      <c r="AK2796" s="4">
        <v>0</v>
      </c>
      <c r="AL2796" t="s">
        <v>4082</v>
      </c>
      <c r="AM2796" t="s">
        <v>13</v>
      </c>
    </row>
    <row r="2797" spans="1:39" x14ac:dyDescent="0.25">
      <c r="A2797" t="s">
        <v>2204</v>
      </c>
      <c r="B2797" t="s">
        <v>2160</v>
      </c>
      <c r="C2797" t="s">
        <v>3</v>
      </c>
      <c r="D2797" t="s">
        <v>2266</v>
      </c>
      <c r="E2797" t="str">
        <f>_xlfn.XLOOKUP(D2797,Planilha2!A:A,Planilha2!B:B)</f>
        <v>Arena Manut</v>
      </c>
      <c r="F2797" s="2">
        <v>45411</v>
      </c>
      <c r="G2797" t="s">
        <v>2309</v>
      </c>
      <c r="H2797" s="10" t="s">
        <v>5748</v>
      </c>
      <c r="I2797" t="s">
        <v>4101</v>
      </c>
      <c r="J2797" t="s">
        <v>4102</v>
      </c>
      <c r="K2797" t="s">
        <v>1146</v>
      </c>
      <c r="L2797" t="str">
        <f t="shared" si="86"/>
        <v>Material</v>
      </c>
      <c r="M2797" t="s">
        <v>0</v>
      </c>
      <c r="N2797" t="s">
        <v>0</v>
      </c>
      <c r="O2797" t="s">
        <v>2165</v>
      </c>
      <c r="P2797">
        <v>2118</v>
      </c>
      <c r="Q2797" t="str">
        <f>_xlfn.XLOOKUP(P2797,Planilha1!$A$2:$A$3,Planilha1!$B$2:$B$3)</f>
        <v>Arena</v>
      </c>
      <c r="R2797" t="s">
        <v>0</v>
      </c>
      <c r="S2797" s="3">
        <v>30</v>
      </c>
      <c r="T2797" t="s">
        <v>210</v>
      </c>
      <c r="U2797" s="3">
        <v>30</v>
      </c>
      <c r="V2797" t="s">
        <v>210</v>
      </c>
      <c r="W2797" s="4">
        <v>14.3</v>
      </c>
      <c r="X2797" s="17">
        <f t="shared" si="87"/>
        <v>429</v>
      </c>
      <c r="Y2797" t="s">
        <v>11</v>
      </c>
      <c r="Z2797" s="3">
        <v>1</v>
      </c>
      <c r="AA2797" s="3">
        <v>0</v>
      </c>
      <c r="AB2797" s="3">
        <v>0</v>
      </c>
      <c r="AC2797" s="3">
        <v>0</v>
      </c>
      <c r="AD2797" s="4">
        <v>0</v>
      </c>
      <c r="AE2797" s="3">
        <v>0</v>
      </c>
      <c r="AF2797" s="4">
        <v>0</v>
      </c>
      <c r="AG2797" s="3">
        <v>1</v>
      </c>
      <c r="AH2797" s="4">
        <v>0</v>
      </c>
      <c r="AI2797" s="4">
        <v>0</v>
      </c>
      <c r="AJ2797" s="4">
        <v>0</v>
      </c>
      <c r="AK2797" s="4">
        <v>0</v>
      </c>
      <c r="AL2797" t="s">
        <v>4082</v>
      </c>
      <c r="AM2797" t="s">
        <v>13</v>
      </c>
    </row>
    <row r="2798" spans="1:39" x14ac:dyDescent="0.25">
      <c r="A2798" t="s">
        <v>2205</v>
      </c>
      <c r="B2798" t="s">
        <v>2160</v>
      </c>
      <c r="C2798" t="s">
        <v>3</v>
      </c>
      <c r="D2798" t="s">
        <v>2266</v>
      </c>
      <c r="E2798" t="str">
        <f>_xlfn.XLOOKUP(D2798,Planilha2!A:A,Planilha2!B:B)</f>
        <v>Arena Manut</v>
      </c>
      <c r="F2798" s="2">
        <v>45411</v>
      </c>
      <c r="G2798" t="s">
        <v>2309</v>
      </c>
      <c r="H2798" s="10" t="s">
        <v>5748</v>
      </c>
      <c r="I2798" t="s">
        <v>4103</v>
      </c>
      <c r="J2798" t="s">
        <v>4104</v>
      </c>
      <c r="K2798" t="s">
        <v>1146</v>
      </c>
      <c r="L2798" t="str">
        <f t="shared" si="86"/>
        <v>Material</v>
      </c>
      <c r="M2798" t="s">
        <v>23</v>
      </c>
      <c r="N2798" t="s">
        <v>0</v>
      </c>
      <c r="O2798" t="s">
        <v>2165</v>
      </c>
      <c r="P2798">
        <v>2118</v>
      </c>
      <c r="Q2798" t="str">
        <f>_xlfn.XLOOKUP(P2798,Planilha1!$A$2:$A$3,Planilha1!$B$2:$B$3)</f>
        <v>Arena</v>
      </c>
      <c r="R2798" t="s">
        <v>0</v>
      </c>
      <c r="S2798" s="3">
        <v>0</v>
      </c>
      <c r="T2798" t="s">
        <v>210</v>
      </c>
      <c r="U2798" s="3">
        <v>0</v>
      </c>
      <c r="V2798" t="s">
        <v>210</v>
      </c>
      <c r="W2798" s="4">
        <v>0</v>
      </c>
      <c r="X2798" s="17">
        <f t="shared" si="87"/>
        <v>0</v>
      </c>
      <c r="Y2798" t="s">
        <v>11</v>
      </c>
      <c r="Z2798" s="3">
        <v>1</v>
      </c>
      <c r="AA2798" s="3">
        <v>0</v>
      </c>
      <c r="AB2798" s="3">
        <v>0</v>
      </c>
      <c r="AC2798" s="3">
        <v>0</v>
      </c>
      <c r="AD2798" s="4">
        <v>0</v>
      </c>
      <c r="AE2798" s="3">
        <v>0</v>
      </c>
      <c r="AF2798" s="4">
        <v>0</v>
      </c>
      <c r="AG2798" s="3">
        <v>1</v>
      </c>
      <c r="AH2798" s="4">
        <v>0</v>
      </c>
      <c r="AI2798" s="4">
        <v>0</v>
      </c>
      <c r="AJ2798" s="4">
        <v>0</v>
      </c>
      <c r="AK2798" s="4">
        <v>0</v>
      </c>
      <c r="AL2798" t="s">
        <v>4082</v>
      </c>
      <c r="AM2798" t="s">
        <v>13</v>
      </c>
    </row>
    <row r="2799" spans="1:39" x14ac:dyDescent="0.25">
      <c r="A2799" t="s">
        <v>2206</v>
      </c>
      <c r="B2799" t="s">
        <v>2160</v>
      </c>
      <c r="C2799" t="s">
        <v>3</v>
      </c>
      <c r="D2799" t="s">
        <v>2266</v>
      </c>
      <c r="E2799" t="str">
        <f>_xlfn.XLOOKUP(D2799,Planilha2!A:A,Planilha2!B:B)</f>
        <v>Arena Manut</v>
      </c>
      <c r="F2799" s="2">
        <v>45411</v>
      </c>
      <c r="G2799" t="s">
        <v>2309</v>
      </c>
      <c r="H2799" s="10" t="s">
        <v>5748</v>
      </c>
      <c r="I2799" t="s">
        <v>3553</v>
      </c>
      <c r="J2799" t="s">
        <v>3554</v>
      </c>
      <c r="K2799" t="s">
        <v>1146</v>
      </c>
      <c r="L2799" t="str">
        <f t="shared" si="86"/>
        <v>Material</v>
      </c>
      <c r="M2799" t="s">
        <v>0</v>
      </c>
      <c r="N2799" t="s">
        <v>0</v>
      </c>
      <c r="O2799" t="s">
        <v>2165</v>
      </c>
      <c r="P2799">
        <v>2118</v>
      </c>
      <c r="Q2799" t="str">
        <f>_xlfn.XLOOKUP(P2799,Planilha1!$A$2:$A$3,Planilha1!$B$2:$B$3)</f>
        <v>Arena</v>
      </c>
      <c r="R2799" t="s">
        <v>0</v>
      </c>
      <c r="S2799" s="3">
        <v>15</v>
      </c>
      <c r="T2799" t="s">
        <v>210</v>
      </c>
      <c r="U2799" s="3">
        <v>15</v>
      </c>
      <c r="V2799" t="s">
        <v>210</v>
      </c>
      <c r="W2799" s="4">
        <v>1.8</v>
      </c>
      <c r="X2799" s="17">
        <f t="shared" si="87"/>
        <v>27</v>
      </c>
      <c r="Y2799" t="s">
        <v>11</v>
      </c>
      <c r="Z2799" s="3">
        <v>1</v>
      </c>
      <c r="AA2799" s="3">
        <v>0</v>
      </c>
      <c r="AB2799" s="3">
        <v>0</v>
      </c>
      <c r="AC2799" s="3">
        <v>0</v>
      </c>
      <c r="AD2799" s="4">
        <v>0</v>
      </c>
      <c r="AE2799" s="3">
        <v>0</v>
      </c>
      <c r="AF2799" s="4">
        <v>0</v>
      </c>
      <c r="AG2799" s="3">
        <v>1</v>
      </c>
      <c r="AH2799" s="4">
        <v>0</v>
      </c>
      <c r="AI2799" s="4">
        <v>0</v>
      </c>
      <c r="AJ2799" s="4">
        <v>0</v>
      </c>
      <c r="AK2799" s="4">
        <v>0</v>
      </c>
      <c r="AL2799" t="s">
        <v>4082</v>
      </c>
      <c r="AM2799" t="s">
        <v>13</v>
      </c>
    </row>
    <row r="2800" spans="1:39" x14ac:dyDescent="0.25">
      <c r="A2800" t="s">
        <v>2207</v>
      </c>
      <c r="B2800" t="s">
        <v>2160</v>
      </c>
      <c r="C2800" t="s">
        <v>3</v>
      </c>
      <c r="D2800" t="s">
        <v>2266</v>
      </c>
      <c r="E2800" t="str">
        <f>_xlfn.XLOOKUP(D2800,Planilha2!A:A,Planilha2!B:B)</f>
        <v>Arena Manut</v>
      </c>
      <c r="F2800" s="2">
        <v>45411</v>
      </c>
      <c r="G2800" t="s">
        <v>2309</v>
      </c>
      <c r="H2800" s="10" t="s">
        <v>5748</v>
      </c>
      <c r="I2800" t="s">
        <v>4105</v>
      </c>
      <c r="J2800" t="s">
        <v>4106</v>
      </c>
      <c r="K2800" t="s">
        <v>1146</v>
      </c>
      <c r="L2800" t="str">
        <f t="shared" si="86"/>
        <v>Material</v>
      </c>
      <c r="M2800" t="s">
        <v>0</v>
      </c>
      <c r="N2800" t="s">
        <v>0</v>
      </c>
      <c r="O2800" t="s">
        <v>2165</v>
      </c>
      <c r="P2800">
        <v>2118</v>
      </c>
      <c r="Q2800" t="str">
        <f>_xlfn.XLOOKUP(P2800,Planilha1!$A$2:$A$3,Planilha1!$B$2:$B$3)</f>
        <v>Arena</v>
      </c>
      <c r="R2800" t="s">
        <v>0</v>
      </c>
      <c r="S2800" s="3">
        <v>10</v>
      </c>
      <c r="T2800" t="s">
        <v>2505</v>
      </c>
      <c r="U2800" s="3">
        <v>10</v>
      </c>
      <c r="V2800" t="s">
        <v>2505</v>
      </c>
      <c r="W2800" s="4">
        <v>1.35</v>
      </c>
      <c r="X2800" s="17">
        <f t="shared" si="87"/>
        <v>13.5</v>
      </c>
      <c r="Y2800" t="s">
        <v>11</v>
      </c>
      <c r="Z2800" s="3">
        <v>1</v>
      </c>
      <c r="AA2800" s="3">
        <v>0</v>
      </c>
      <c r="AB2800" s="3">
        <v>0</v>
      </c>
      <c r="AC2800" s="3">
        <v>0</v>
      </c>
      <c r="AD2800" s="4">
        <v>0</v>
      </c>
      <c r="AE2800" s="3">
        <v>0</v>
      </c>
      <c r="AF2800" s="4">
        <v>0</v>
      </c>
      <c r="AG2800" s="3">
        <v>1</v>
      </c>
      <c r="AH2800" s="4">
        <v>0</v>
      </c>
      <c r="AI2800" s="4">
        <v>0</v>
      </c>
      <c r="AJ2800" s="4">
        <v>0</v>
      </c>
      <c r="AK2800" s="4">
        <v>0</v>
      </c>
      <c r="AL2800" t="s">
        <v>4082</v>
      </c>
      <c r="AM2800" t="s">
        <v>13</v>
      </c>
    </row>
    <row r="2801" spans="1:39" x14ac:dyDescent="0.25">
      <c r="A2801" t="s">
        <v>2208</v>
      </c>
      <c r="B2801" t="s">
        <v>2160</v>
      </c>
      <c r="C2801" t="s">
        <v>3</v>
      </c>
      <c r="D2801" t="s">
        <v>2266</v>
      </c>
      <c r="E2801" t="str">
        <f>_xlfn.XLOOKUP(D2801,Planilha2!A:A,Planilha2!B:B)</f>
        <v>Arena Manut</v>
      </c>
      <c r="F2801" s="2">
        <v>45411</v>
      </c>
      <c r="G2801" t="s">
        <v>2309</v>
      </c>
      <c r="H2801" s="10" t="s">
        <v>5748</v>
      </c>
      <c r="I2801" t="s">
        <v>4107</v>
      </c>
      <c r="J2801" t="s">
        <v>4108</v>
      </c>
      <c r="K2801" t="s">
        <v>1146</v>
      </c>
      <c r="L2801" t="str">
        <f t="shared" si="86"/>
        <v>Material</v>
      </c>
      <c r="M2801" t="s">
        <v>0</v>
      </c>
      <c r="N2801" t="s">
        <v>0</v>
      </c>
      <c r="O2801" t="s">
        <v>2165</v>
      </c>
      <c r="P2801">
        <v>2118</v>
      </c>
      <c r="Q2801" t="str">
        <f>_xlfn.XLOOKUP(P2801,Planilha1!$A$2:$A$3,Planilha1!$B$2:$B$3)</f>
        <v>Arena</v>
      </c>
      <c r="R2801" t="s">
        <v>0</v>
      </c>
      <c r="S2801" s="3">
        <v>30</v>
      </c>
      <c r="T2801" t="s">
        <v>210</v>
      </c>
      <c r="U2801" s="3">
        <v>30</v>
      </c>
      <c r="V2801" t="s">
        <v>210</v>
      </c>
      <c r="W2801" s="4">
        <v>43.2</v>
      </c>
      <c r="X2801" s="17">
        <f t="shared" si="87"/>
        <v>1296</v>
      </c>
      <c r="Y2801" t="s">
        <v>11</v>
      </c>
      <c r="Z2801" s="3">
        <v>1</v>
      </c>
      <c r="AA2801" s="3">
        <v>0</v>
      </c>
      <c r="AB2801" s="3">
        <v>0</v>
      </c>
      <c r="AC2801" s="3">
        <v>0</v>
      </c>
      <c r="AD2801" s="4">
        <v>0</v>
      </c>
      <c r="AE2801" s="3">
        <v>0</v>
      </c>
      <c r="AF2801" s="4">
        <v>0</v>
      </c>
      <c r="AG2801" s="3">
        <v>1</v>
      </c>
      <c r="AH2801" s="4">
        <v>0</v>
      </c>
      <c r="AI2801" s="4">
        <v>0</v>
      </c>
      <c r="AJ2801" s="4">
        <v>0</v>
      </c>
      <c r="AK2801" s="4">
        <v>0</v>
      </c>
      <c r="AL2801" t="s">
        <v>4082</v>
      </c>
      <c r="AM2801" t="s">
        <v>13</v>
      </c>
    </row>
    <row r="2802" spans="1:39" x14ac:dyDescent="0.25">
      <c r="A2802" t="s">
        <v>2209</v>
      </c>
      <c r="B2802" t="s">
        <v>2160</v>
      </c>
      <c r="C2802" t="s">
        <v>3</v>
      </c>
      <c r="D2802" t="s">
        <v>2266</v>
      </c>
      <c r="E2802" t="str">
        <f>_xlfn.XLOOKUP(D2802,Planilha2!A:A,Planilha2!B:B)</f>
        <v>Arena Manut</v>
      </c>
      <c r="F2802" s="2">
        <v>45411</v>
      </c>
      <c r="G2802" t="s">
        <v>2309</v>
      </c>
      <c r="H2802" s="10" t="s">
        <v>5748</v>
      </c>
      <c r="I2802" t="s">
        <v>4109</v>
      </c>
      <c r="J2802" t="s">
        <v>4110</v>
      </c>
      <c r="K2802" t="s">
        <v>1146</v>
      </c>
      <c r="L2802" t="str">
        <f t="shared" si="86"/>
        <v>Material</v>
      </c>
      <c r="M2802" t="s">
        <v>0</v>
      </c>
      <c r="N2802" t="s">
        <v>0</v>
      </c>
      <c r="O2802" t="s">
        <v>2165</v>
      </c>
      <c r="P2802">
        <v>2118</v>
      </c>
      <c r="Q2802" t="str">
        <f>_xlfn.XLOOKUP(P2802,Planilha1!$A$2:$A$3,Planilha1!$B$2:$B$3)</f>
        <v>Arena</v>
      </c>
      <c r="R2802" t="s">
        <v>0</v>
      </c>
      <c r="S2802" s="3">
        <v>5</v>
      </c>
      <c r="T2802" t="s">
        <v>2505</v>
      </c>
      <c r="U2802" s="3">
        <v>5</v>
      </c>
      <c r="V2802" t="s">
        <v>2505</v>
      </c>
      <c r="W2802" s="4">
        <v>32</v>
      </c>
      <c r="X2802" s="17">
        <f t="shared" si="87"/>
        <v>160</v>
      </c>
      <c r="Y2802" t="s">
        <v>11</v>
      </c>
      <c r="Z2802" s="3">
        <v>1</v>
      </c>
      <c r="AA2802" s="3">
        <v>0</v>
      </c>
      <c r="AB2802" s="3">
        <v>0</v>
      </c>
      <c r="AC2802" s="3">
        <v>0</v>
      </c>
      <c r="AD2802" s="4">
        <v>0</v>
      </c>
      <c r="AE2802" s="3">
        <v>0</v>
      </c>
      <c r="AF2802" s="4">
        <v>0</v>
      </c>
      <c r="AG2802" s="3">
        <v>1</v>
      </c>
      <c r="AH2802" s="4">
        <v>0</v>
      </c>
      <c r="AI2802" s="4">
        <v>0</v>
      </c>
      <c r="AJ2802" s="4">
        <v>0</v>
      </c>
      <c r="AK2802" s="4">
        <v>0</v>
      </c>
      <c r="AL2802" t="s">
        <v>4082</v>
      </c>
      <c r="AM2802" t="s">
        <v>13</v>
      </c>
    </row>
    <row r="2803" spans="1:39" x14ac:dyDescent="0.25">
      <c r="A2803" t="s">
        <v>2210</v>
      </c>
      <c r="B2803" t="s">
        <v>2160</v>
      </c>
      <c r="C2803" t="s">
        <v>3</v>
      </c>
      <c r="D2803" t="s">
        <v>2266</v>
      </c>
      <c r="E2803" t="str">
        <f>_xlfn.XLOOKUP(D2803,Planilha2!A:A,Planilha2!B:B)</f>
        <v>Arena Manut</v>
      </c>
      <c r="F2803" s="2">
        <v>45411</v>
      </c>
      <c r="G2803" t="s">
        <v>2309</v>
      </c>
      <c r="H2803" s="10" t="s">
        <v>5748</v>
      </c>
      <c r="I2803" t="s">
        <v>4111</v>
      </c>
      <c r="J2803" t="s">
        <v>4112</v>
      </c>
      <c r="K2803" t="s">
        <v>1146</v>
      </c>
      <c r="L2803" t="str">
        <f t="shared" si="86"/>
        <v>Material</v>
      </c>
      <c r="M2803" t="s">
        <v>0</v>
      </c>
      <c r="N2803" t="s">
        <v>0</v>
      </c>
      <c r="O2803" t="s">
        <v>2165</v>
      </c>
      <c r="P2803">
        <v>2118</v>
      </c>
      <c r="Q2803" t="str">
        <f>_xlfn.XLOOKUP(P2803,Planilha1!$A$2:$A$3,Planilha1!$B$2:$B$3)</f>
        <v>Arena</v>
      </c>
      <c r="R2803" t="s">
        <v>0</v>
      </c>
      <c r="S2803" s="3">
        <v>30</v>
      </c>
      <c r="T2803" t="s">
        <v>2505</v>
      </c>
      <c r="U2803" s="3">
        <v>30</v>
      </c>
      <c r="V2803" t="s">
        <v>2505</v>
      </c>
      <c r="W2803" s="4">
        <v>92</v>
      </c>
      <c r="X2803" s="17">
        <f t="shared" si="87"/>
        <v>2760</v>
      </c>
      <c r="Y2803" t="s">
        <v>11</v>
      </c>
      <c r="Z2803" s="3">
        <v>1</v>
      </c>
      <c r="AA2803" s="3">
        <v>0</v>
      </c>
      <c r="AB2803" s="3">
        <v>0</v>
      </c>
      <c r="AC2803" s="3">
        <v>0</v>
      </c>
      <c r="AD2803" s="4">
        <v>0</v>
      </c>
      <c r="AE2803" s="3">
        <v>0</v>
      </c>
      <c r="AF2803" s="4">
        <v>0</v>
      </c>
      <c r="AG2803" s="3">
        <v>1</v>
      </c>
      <c r="AH2803" s="4">
        <v>0</v>
      </c>
      <c r="AI2803" s="4">
        <v>0</v>
      </c>
      <c r="AJ2803" s="4">
        <v>0</v>
      </c>
      <c r="AK2803" s="4">
        <v>0</v>
      </c>
      <c r="AL2803" t="s">
        <v>4082</v>
      </c>
      <c r="AM2803" t="s">
        <v>13</v>
      </c>
    </row>
    <row r="2804" spans="1:39" x14ac:dyDescent="0.25">
      <c r="A2804" t="s">
        <v>2211</v>
      </c>
      <c r="B2804" t="s">
        <v>2160</v>
      </c>
      <c r="C2804" t="s">
        <v>3</v>
      </c>
      <c r="D2804" t="s">
        <v>2266</v>
      </c>
      <c r="E2804" t="str">
        <f>_xlfn.XLOOKUP(D2804,Planilha2!A:A,Planilha2!B:B)</f>
        <v>Arena Manut</v>
      </c>
      <c r="F2804" s="2">
        <v>45411</v>
      </c>
      <c r="G2804" t="s">
        <v>2309</v>
      </c>
      <c r="H2804" s="10" t="s">
        <v>5748</v>
      </c>
      <c r="I2804" t="s">
        <v>4111</v>
      </c>
      <c r="J2804" t="s">
        <v>4112</v>
      </c>
      <c r="K2804" t="s">
        <v>1146</v>
      </c>
      <c r="L2804" t="str">
        <f t="shared" si="86"/>
        <v>Material</v>
      </c>
      <c r="M2804" t="s">
        <v>0</v>
      </c>
      <c r="N2804" t="s">
        <v>0</v>
      </c>
      <c r="O2804" t="s">
        <v>2165</v>
      </c>
      <c r="P2804">
        <v>2118</v>
      </c>
      <c r="Q2804" t="str">
        <f>_xlfn.XLOOKUP(P2804,Planilha1!$A$2:$A$3,Planilha1!$B$2:$B$3)</f>
        <v>Arena</v>
      </c>
      <c r="R2804" t="s">
        <v>0</v>
      </c>
      <c r="S2804" s="3">
        <v>60</v>
      </c>
      <c r="T2804" t="s">
        <v>2505</v>
      </c>
      <c r="U2804" s="3">
        <v>60</v>
      </c>
      <c r="V2804" t="s">
        <v>2505</v>
      </c>
      <c r="W2804" s="4">
        <v>103</v>
      </c>
      <c r="X2804" s="17">
        <f t="shared" si="87"/>
        <v>6180</v>
      </c>
      <c r="Y2804" t="s">
        <v>11</v>
      </c>
      <c r="Z2804" s="3">
        <v>1</v>
      </c>
      <c r="AA2804" s="3">
        <v>0</v>
      </c>
      <c r="AB2804" s="3">
        <v>0</v>
      </c>
      <c r="AC2804" s="3">
        <v>0</v>
      </c>
      <c r="AD2804" s="4">
        <v>0</v>
      </c>
      <c r="AE2804" s="3">
        <v>0</v>
      </c>
      <c r="AF2804" s="4">
        <v>0</v>
      </c>
      <c r="AG2804" s="3">
        <v>1</v>
      </c>
      <c r="AH2804" s="4">
        <v>0</v>
      </c>
      <c r="AI2804" s="4">
        <v>0</v>
      </c>
      <c r="AJ2804" s="4">
        <v>0</v>
      </c>
      <c r="AK2804" s="4">
        <v>0</v>
      </c>
      <c r="AL2804" t="s">
        <v>4082</v>
      </c>
      <c r="AM2804" t="s">
        <v>13</v>
      </c>
    </row>
    <row r="2805" spans="1:39" x14ac:dyDescent="0.25">
      <c r="A2805" t="s">
        <v>2212</v>
      </c>
      <c r="B2805" t="s">
        <v>2160</v>
      </c>
      <c r="C2805" t="s">
        <v>3</v>
      </c>
      <c r="D2805" t="s">
        <v>2266</v>
      </c>
      <c r="E2805" t="str">
        <f>_xlfn.XLOOKUP(D2805,Planilha2!A:A,Planilha2!B:B)</f>
        <v>Arena Manut</v>
      </c>
      <c r="F2805" s="2">
        <v>45411</v>
      </c>
      <c r="G2805" t="s">
        <v>2309</v>
      </c>
      <c r="H2805" s="10" t="s">
        <v>5748</v>
      </c>
      <c r="I2805" t="s">
        <v>4113</v>
      </c>
      <c r="J2805" t="s">
        <v>4114</v>
      </c>
      <c r="K2805" t="s">
        <v>1146</v>
      </c>
      <c r="L2805" t="str">
        <f t="shared" si="86"/>
        <v>Material</v>
      </c>
      <c r="M2805" t="s">
        <v>0</v>
      </c>
      <c r="N2805" t="s">
        <v>0</v>
      </c>
      <c r="O2805" t="s">
        <v>2165</v>
      </c>
      <c r="P2805">
        <v>2118</v>
      </c>
      <c r="Q2805" t="str">
        <f>_xlfn.XLOOKUP(P2805,Planilha1!$A$2:$A$3,Planilha1!$B$2:$B$3)</f>
        <v>Arena</v>
      </c>
      <c r="R2805" t="s">
        <v>0</v>
      </c>
      <c r="S2805" s="3">
        <v>1</v>
      </c>
      <c r="T2805" t="s">
        <v>210</v>
      </c>
      <c r="U2805" s="3">
        <v>1</v>
      </c>
      <c r="V2805" t="s">
        <v>210</v>
      </c>
      <c r="W2805" s="4">
        <v>20.9</v>
      </c>
      <c r="X2805" s="17">
        <f t="shared" si="87"/>
        <v>20.9</v>
      </c>
      <c r="Y2805" t="s">
        <v>11</v>
      </c>
      <c r="Z2805" s="3">
        <v>1</v>
      </c>
      <c r="AA2805" s="3">
        <v>0</v>
      </c>
      <c r="AB2805" s="3">
        <v>0</v>
      </c>
      <c r="AC2805" s="3">
        <v>0</v>
      </c>
      <c r="AD2805" s="4">
        <v>0</v>
      </c>
      <c r="AE2805" s="3">
        <v>0</v>
      </c>
      <c r="AF2805" s="4">
        <v>0</v>
      </c>
      <c r="AG2805" s="3">
        <v>1</v>
      </c>
      <c r="AH2805" s="4">
        <v>0</v>
      </c>
      <c r="AI2805" s="4">
        <v>0</v>
      </c>
      <c r="AJ2805" s="4">
        <v>0</v>
      </c>
      <c r="AK2805" s="4">
        <v>0</v>
      </c>
      <c r="AL2805" t="s">
        <v>4082</v>
      </c>
      <c r="AM2805" t="s">
        <v>13</v>
      </c>
    </row>
    <row r="2806" spans="1:39" x14ac:dyDescent="0.25">
      <c r="A2806" t="s">
        <v>2213</v>
      </c>
      <c r="B2806" t="s">
        <v>2160</v>
      </c>
      <c r="C2806" t="s">
        <v>3</v>
      </c>
      <c r="D2806" t="s">
        <v>2266</v>
      </c>
      <c r="E2806" t="str">
        <f>_xlfn.XLOOKUP(D2806,Planilha2!A:A,Planilha2!B:B)</f>
        <v>Arena Manut</v>
      </c>
      <c r="F2806" s="2">
        <v>45411</v>
      </c>
      <c r="G2806" t="s">
        <v>2309</v>
      </c>
      <c r="H2806" s="10" t="s">
        <v>5748</v>
      </c>
      <c r="I2806" t="s">
        <v>4115</v>
      </c>
      <c r="J2806" t="s">
        <v>4116</v>
      </c>
      <c r="K2806" t="s">
        <v>1146</v>
      </c>
      <c r="L2806" t="str">
        <f t="shared" si="86"/>
        <v>Material</v>
      </c>
      <c r="M2806" t="s">
        <v>0</v>
      </c>
      <c r="N2806" t="s">
        <v>0</v>
      </c>
      <c r="O2806" t="s">
        <v>2165</v>
      </c>
      <c r="P2806">
        <v>2118</v>
      </c>
      <c r="Q2806" t="str">
        <f>_xlfn.XLOOKUP(P2806,Planilha1!$A$2:$A$3,Planilha1!$B$2:$B$3)</f>
        <v>Arena</v>
      </c>
      <c r="R2806" t="s">
        <v>0</v>
      </c>
      <c r="S2806" s="3">
        <v>1</v>
      </c>
      <c r="T2806" t="s">
        <v>210</v>
      </c>
      <c r="U2806" s="3">
        <v>1</v>
      </c>
      <c r="V2806" t="s">
        <v>210</v>
      </c>
      <c r="W2806" s="4">
        <v>25.3</v>
      </c>
      <c r="X2806" s="17">
        <f t="shared" si="87"/>
        <v>25.3</v>
      </c>
      <c r="Y2806" t="s">
        <v>11</v>
      </c>
      <c r="Z2806" s="3">
        <v>1</v>
      </c>
      <c r="AA2806" s="3">
        <v>0</v>
      </c>
      <c r="AB2806" s="3">
        <v>0</v>
      </c>
      <c r="AC2806" s="3">
        <v>0</v>
      </c>
      <c r="AD2806" s="4">
        <v>0</v>
      </c>
      <c r="AE2806" s="3">
        <v>0</v>
      </c>
      <c r="AF2806" s="4">
        <v>0</v>
      </c>
      <c r="AG2806" s="3">
        <v>1</v>
      </c>
      <c r="AH2806" s="4">
        <v>0</v>
      </c>
      <c r="AI2806" s="4">
        <v>0</v>
      </c>
      <c r="AJ2806" s="4">
        <v>0</v>
      </c>
      <c r="AK2806" s="4">
        <v>0</v>
      </c>
      <c r="AL2806" t="s">
        <v>4082</v>
      </c>
      <c r="AM2806" t="s">
        <v>13</v>
      </c>
    </row>
    <row r="2807" spans="1:39" x14ac:dyDescent="0.25">
      <c r="A2807" t="s">
        <v>2214</v>
      </c>
      <c r="B2807" t="s">
        <v>2160</v>
      </c>
      <c r="C2807" t="s">
        <v>3</v>
      </c>
      <c r="D2807" t="s">
        <v>2266</v>
      </c>
      <c r="E2807" t="str">
        <f>_xlfn.XLOOKUP(D2807,Planilha2!A:A,Planilha2!B:B)</f>
        <v>Arena Manut</v>
      </c>
      <c r="F2807" s="2">
        <v>45411</v>
      </c>
      <c r="G2807" t="s">
        <v>2309</v>
      </c>
      <c r="H2807" s="10" t="s">
        <v>5748</v>
      </c>
      <c r="I2807" t="s">
        <v>4117</v>
      </c>
      <c r="J2807" t="s">
        <v>4118</v>
      </c>
      <c r="K2807" t="s">
        <v>1146</v>
      </c>
      <c r="L2807" t="str">
        <f t="shared" si="86"/>
        <v>Material</v>
      </c>
      <c r="M2807" t="s">
        <v>0</v>
      </c>
      <c r="N2807" t="s">
        <v>0</v>
      </c>
      <c r="O2807" t="s">
        <v>2165</v>
      </c>
      <c r="P2807">
        <v>2118</v>
      </c>
      <c r="Q2807" t="str">
        <f>_xlfn.XLOOKUP(P2807,Planilha1!$A$2:$A$3,Planilha1!$B$2:$B$3)</f>
        <v>Arena</v>
      </c>
      <c r="R2807" t="s">
        <v>0</v>
      </c>
      <c r="S2807" s="3">
        <v>1</v>
      </c>
      <c r="T2807" t="s">
        <v>2505</v>
      </c>
      <c r="U2807" s="3">
        <v>1</v>
      </c>
      <c r="V2807" t="s">
        <v>2505</v>
      </c>
      <c r="W2807" s="4">
        <v>33.4</v>
      </c>
      <c r="X2807" s="17">
        <f t="shared" si="87"/>
        <v>33.4</v>
      </c>
      <c r="Y2807" t="s">
        <v>11</v>
      </c>
      <c r="Z2807" s="3">
        <v>1</v>
      </c>
      <c r="AA2807" s="3">
        <v>0</v>
      </c>
      <c r="AB2807" s="3">
        <v>0</v>
      </c>
      <c r="AC2807" s="3">
        <v>0</v>
      </c>
      <c r="AD2807" s="4">
        <v>0</v>
      </c>
      <c r="AE2807" s="3">
        <v>0</v>
      </c>
      <c r="AF2807" s="4">
        <v>0</v>
      </c>
      <c r="AG2807" s="3">
        <v>1</v>
      </c>
      <c r="AH2807" s="4">
        <v>0</v>
      </c>
      <c r="AI2807" s="4">
        <v>0</v>
      </c>
      <c r="AJ2807" s="4">
        <v>0</v>
      </c>
      <c r="AK2807" s="4">
        <v>0</v>
      </c>
      <c r="AL2807" t="s">
        <v>4082</v>
      </c>
      <c r="AM2807" t="s">
        <v>13</v>
      </c>
    </row>
    <row r="2808" spans="1:39" x14ac:dyDescent="0.25">
      <c r="A2808" t="s">
        <v>2215</v>
      </c>
      <c r="B2808" t="s">
        <v>2160</v>
      </c>
      <c r="C2808" t="s">
        <v>3</v>
      </c>
      <c r="D2808" t="s">
        <v>2266</v>
      </c>
      <c r="E2808" t="str">
        <f>_xlfn.XLOOKUP(D2808,Planilha2!A:A,Planilha2!B:B)</f>
        <v>Arena Manut</v>
      </c>
      <c r="F2808" s="2">
        <v>45411</v>
      </c>
      <c r="G2808" t="s">
        <v>2309</v>
      </c>
      <c r="H2808" s="10" t="s">
        <v>5748</v>
      </c>
      <c r="I2808" t="s">
        <v>4119</v>
      </c>
      <c r="J2808" t="s">
        <v>4120</v>
      </c>
      <c r="K2808" t="s">
        <v>1146</v>
      </c>
      <c r="L2808" t="str">
        <f t="shared" si="86"/>
        <v>Material</v>
      </c>
      <c r="M2808" t="s">
        <v>0</v>
      </c>
      <c r="N2808" t="s">
        <v>0</v>
      </c>
      <c r="O2808" t="s">
        <v>2165</v>
      </c>
      <c r="P2808">
        <v>2118</v>
      </c>
      <c r="Q2808" t="str">
        <f>_xlfn.XLOOKUP(P2808,Planilha1!$A$2:$A$3,Planilha1!$B$2:$B$3)</f>
        <v>Arena</v>
      </c>
      <c r="R2808" t="s">
        <v>0</v>
      </c>
      <c r="S2808" s="3">
        <v>30</v>
      </c>
      <c r="T2808" t="s">
        <v>210</v>
      </c>
      <c r="U2808" s="3">
        <v>30</v>
      </c>
      <c r="V2808" t="s">
        <v>210</v>
      </c>
      <c r="W2808" s="4">
        <v>8.5</v>
      </c>
      <c r="X2808" s="17">
        <f t="shared" si="87"/>
        <v>255</v>
      </c>
      <c r="Y2808" t="s">
        <v>11</v>
      </c>
      <c r="Z2808" s="3">
        <v>1</v>
      </c>
      <c r="AA2808" s="3">
        <v>0</v>
      </c>
      <c r="AB2808" s="3">
        <v>0</v>
      </c>
      <c r="AC2808" s="3">
        <v>0</v>
      </c>
      <c r="AD2808" s="4">
        <v>0</v>
      </c>
      <c r="AE2808" s="3">
        <v>0</v>
      </c>
      <c r="AF2808" s="4">
        <v>0</v>
      </c>
      <c r="AG2808" s="3">
        <v>1</v>
      </c>
      <c r="AH2808" s="4">
        <v>0</v>
      </c>
      <c r="AI2808" s="4">
        <v>0</v>
      </c>
      <c r="AJ2808" s="4">
        <v>0</v>
      </c>
      <c r="AK2808" s="4">
        <v>0</v>
      </c>
      <c r="AL2808" t="s">
        <v>4082</v>
      </c>
      <c r="AM2808" t="s">
        <v>13</v>
      </c>
    </row>
    <row r="2809" spans="1:39" x14ac:dyDescent="0.25">
      <c r="A2809" t="s">
        <v>2216</v>
      </c>
      <c r="B2809" t="s">
        <v>2160</v>
      </c>
      <c r="C2809" t="s">
        <v>3</v>
      </c>
      <c r="D2809" t="s">
        <v>2266</v>
      </c>
      <c r="E2809" t="str">
        <f>_xlfn.XLOOKUP(D2809,Planilha2!A:A,Planilha2!B:B)</f>
        <v>Arena Manut</v>
      </c>
      <c r="F2809" s="2">
        <v>45411</v>
      </c>
      <c r="G2809" t="s">
        <v>2309</v>
      </c>
      <c r="H2809" s="10" t="s">
        <v>5748</v>
      </c>
      <c r="I2809" t="s">
        <v>4121</v>
      </c>
      <c r="J2809" t="s">
        <v>4122</v>
      </c>
      <c r="K2809" t="s">
        <v>2181</v>
      </c>
      <c r="L2809" t="str">
        <f t="shared" si="86"/>
        <v>Material</v>
      </c>
      <c r="M2809" t="s">
        <v>0</v>
      </c>
      <c r="N2809" t="s">
        <v>0</v>
      </c>
      <c r="O2809" t="s">
        <v>2165</v>
      </c>
      <c r="P2809">
        <v>2118</v>
      </c>
      <c r="Q2809" t="str">
        <f>_xlfn.XLOOKUP(P2809,Planilha1!$A$2:$A$3,Planilha1!$B$2:$B$3)</f>
        <v>Arena</v>
      </c>
      <c r="R2809" t="s">
        <v>0</v>
      </c>
      <c r="S2809" s="3">
        <v>100</v>
      </c>
      <c r="T2809" t="s">
        <v>210</v>
      </c>
      <c r="U2809" s="3">
        <v>100</v>
      </c>
      <c r="V2809" t="s">
        <v>210</v>
      </c>
      <c r="W2809" s="4">
        <v>9.8000000000000007</v>
      </c>
      <c r="X2809" s="17">
        <f t="shared" si="87"/>
        <v>980.00000000000011</v>
      </c>
      <c r="Y2809" t="s">
        <v>11</v>
      </c>
      <c r="Z2809" s="3">
        <v>1</v>
      </c>
      <c r="AA2809" s="3">
        <v>0</v>
      </c>
      <c r="AB2809" s="3">
        <v>0</v>
      </c>
      <c r="AC2809" s="3">
        <v>0</v>
      </c>
      <c r="AD2809" s="4">
        <v>0</v>
      </c>
      <c r="AE2809" s="3">
        <v>0</v>
      </c>
      <c r="AF2809" s="4">
        <v>0</v>
      </c>
      <c r="AG2809" s="3">
        <v>1</v>
      </c>
      <c r="AH2809" s="4">
        <v>0</v>
      </c>
      <c r="AI2809" s="4">
        <v>0</v>
      </c>
      <c r="AJ2809" s="4">
        <v>0</v>
      </c>
      <c r="AK2809" s="4">
        <v>0</v>
      </c>
      <c r="AL2809" t="s">
        <v>4082</v>
      </c>
      <c r="AM2809" t="s">
        <v>13</v>
      </c>
    </row>
    <row r="2810" spans="1:39" x14ac:dyDescent="0.25">
      <c r="A2810" t="s">
        <v>2217</v>
      </c>
      <c r="B2810" t="s">
        <v>2160</v>
      </c>
      <c r="C2810" t="s">
        <v>3</v>
      </c>
      <c r="D2810" t="s">
        <v>2266</v>
      </c>
      <c r="E2810" t="str">
        <f>_xlfn.XLOOKUP(D2810,Planilha2!A:A,Planilha2!B:B)</f>
        <v>Arena Manut</v>
      </c>
      <c r="F2810" s="2">
        <v>45411</v>
      </c>
      <c r="G2810" t="s">
        <v>2309</v>
      </c>
      <c r="H2810" s="10" t="s">
        <v>5748</v>
      </c>
      <c r="I2810" t="s">
        <v>4123</v>
      </c>
      <c r="J2810" t="s">
        <v>4124</v>
      </c>
      <c r="K2810" t="s">
        <v>1146</v>
      </c>
      <c r="L2810" t="str">
        <f t="shared" si="86"/>
        <v>Material</v>
      </c>
      <c r="M2810" t="s">
        <v>0</v>
      </c>
      <c r="N2810" t="s">
        <v>0</v>
      </c>
      <c r="O2810" t="s">
        <v>2165</v>
      </c>
      <c r="P2810">
        <v>2118</v>
      </c>
      <c r="Q2810" t="str">
        <f>_xlfn.XLOOKUP(P2810,Planilha1!$A$2:$A$3,Planilha1!$B$2:$B$3)</f>
        <v>Arena</v>
      </c>
      <c r="R2810" t="s">
        <v>0</v>
      </c>
      <c r="S2810" s="3">
        <v>4</v>
      </c>
      <c r="T2810" t="s">
        <v>2505</v>
      </c>
      <c r="U2810" s="3">
        <v>4</v>
      </c>
      <c r="V2810" t="s">
        <v>2505</v>
      </c>
      <c r="W2810" s="4">
        <v>13.1</v>
      </c>
      <c r="X2810" s="17">
        <f t="shared" si="87"/>
        <v>52.4</v>
      </c>
      <c r="Y2810" t="s">
        <v>11</v>
      </c>
      <c r="Z2810" s="3">
        <v>1</v>
      </c>
      <c r="AA2810" s="3">
        <v>0</v>
      </c>
      <c r="AB2810" s="3">
        <v>0</v>
      </c>
      <c r="AC2810" s="3">
        <v>0</v>
      </c>
      <c r="AD2810" s="4">
        <v>0</v>
      </c>
      <c r="AE2810" s="3">
        <v>0</v>
      </c>
      <c r="AF2810" s="4">
        <v>0</v>
      </c>
      <c r="AG2810" s="3">
        <v>1</v>
      </c>
      <c r="AH2810" s="4">
        <v>0</v>
      </c>
      <c r="AI2810" s="4">
        <v>0</v>
      </c>
      <c r="AJ2810" s="4">
        <v>0</v>
      </c>
      <c r="AK2810" s="4">
        <v>0</v>
      </c>
      <c r="AL2810" t="s">
        <v>4082</v>
      </c>
      <c r="AM2810" t="s">
        <v>13</v>
      </c>
    </row>
    <row r="2811" spans="1:39" x14ac:dyDescent="0.25">
      <c r="A2811" t="s">
        <v>4125</v>
      </c>
      <c r="B2811" t="s">
        <v>2160</v>
      </c>
      <c r="C2811" t="s">
        <v>3</v>
      </c>
      <c r="D2811" t="s">
        <v>2266</v>
      </c>
      <c r="E2811" t="str">
        <f>_xlfn.XLOOKUP(D2811,Planilha2!A:A,Planilha2!B:B)</f>
        <v>Arena Manut</v>
      </c>
      <c r="F2811" s="2">
        <v>45411</v>
      </c>
      <c r="G2811" t="s">
        <v>2309</v>
      </c>
      <c r="H2811" s="10" t="s">
        <v>5748</v>
      </c>
      <c r="I2811" t="s">
        <v>4126</v>
      </c>
      <c r="J2811" t="s">
        <v>4127</v>
      </c>
      <c r="K2811" t="s">
        <v>1146</v>
      </c>
      <c r="L2811" t="str">
        <f t="shared" si="86"/>
        <v>Material</v>
      </c>
      <c r="M2811" t="s">
        <v>0</v>
      </c>
      <c r="N2811" t="s">
        <v>0</v>
      </c>
      <c r="O2811" t="s">
        <v>2165</v>
      </c>
      <c r="P2811">
        <v>2118</v>
      </c>
      <c r="Q2811" t="str">
        <f>_xlfn.XLOOKUP(P2811,Planilha1!$A$2:$A$3,Planilha1!$B$2:$B$3)</f>
        <v>Arena</v>
      </c>
      <c r="R2811" t="s">
        <v>0</v>
      </c>
      <c r="S2811" s="3">
        <v>3</v>
      </c>
      <c r="T2811" t="s">
        <v>210</v>
      </c>
      <c r="U2811" s="3">
        <v>3</v>
      </c>
      <c r="V2811" t="s">
        <v>210</v>
      </c>
      <c r="W2811" s="4">
        <v>30.6</v>
      </c>
      <c r="X2811" s="17">
        <f t="shared" si="87"/>
        <v>91.800000000000011</v>
      </c>
      <c r="Y2811" t="s">
        <v>11</v>
      </c>
      <c r="Z2811" s="3">
        <v>1</v>
      </c>
      <c r="AA2811" s="3">
        <v>0</v>
      </c>
      <c r="AB2811" s="3">
        <v>0</v>
      </c>
      <c r="AC2811" s="3">
        <v>0</v>
      </c>
      <c r="AD2811" s="4">
        <v>0</v>
      </c>
      <c r="AE2811" s="3">
        <v>0</v>
      </c>
      <c r="AF2811" s="4">
        <v>0</v>
      </c>
      <c r="AG2811" s="3">
        <v>1</v>
      </c>
      <c r="AH2811" s="4">
        <v>0</v>
      </c>
      <c r="AI2811" s="4">
        <v>0</v>
      </c>
      <c r="AJ2811" s="4">
        <v>0</v>
      </c>
      <c r="AK2811" s="4">
        <v>0</v>
      </c>
      <c r="AL2811" t="s">
        <v>4082</v>
      </c>
      <c r="AM2811" t="s">
        <v>13</v>
      </c>
    </row>
    <row r="2812" spans="1:39" x14ac:dyDescent="0.25">
      <c r="A2812" t="s">
        <v>4128</v>
      </c>
      <c r="B2812" t="s">
        <v>2160</v>
      </c>
      <c r="C2812" t="s">
        <v>3</v>
      </c>
      <c r="D2812" t="s">
        <v>2266</v>
      </c>
      <c r="E2812" t="str">
        <f>_xlfn.XLOOKUP(D2812,Planilha2!A:A,Planilha2!B:B)</f>
        <v>Arena Manut</v>
      </c>
      <c r="F2812" s="2">
        <v>45411</v>
      </c>
      <c r="G2812" t="s">
        <v>2309</v>
      </c>
      <c r="H2812" s="10" t="s">
        <v>5748</v>
      </c>
      <c r="I2812" t="s">
        <v>4129</v>
      </c>
      <c r="J2812" t="s">
        <v>4130</v>
      </c>
      <c r="K2812" t="s">
        <v>1146</v>
      </c>
      <c r="L2812" t="str">
        <f t="shared" si="86"/>
        <v>Material</v>
      </c>
      <c r="M2812" t="s">
        <v>23</v>
      </c>
      <c r="N2812" t="s">
        <v>0</v>
      </c>
      <c r="O2812" t="s">
        <v>2165</v>
      </c>
      <c r="P2812">
        <v>2118</v>
      </c>
      <c r="Q2812" t="str">
        <f>_xlfn.XLOOKUP(P2812,Planilha1!$A$2:$A$3,Planilha1!$B$2:$B$3)</f>
        <v>Arena</v>
      </c>
      <c r="R2812" t="s">
        <v>0</v>
      </c>
      <c r="S2812" s="3">
        <v>0</v>
      </c>
      <c r="T2812" t="s">
        <v>210</v>
      </c>
      <c r="U2812" s="3">
        <v>0</v>
      </c>
      <c r="V2812" t="s">
        <v>210</v>
      </c>
      <c r="W2812" s="4">
        <v>0</v>
      </c>
      <c r="X2812" s="17">
        <f t="shared" si="87"/>
        <v>0</v>
      </c>
      <c r="Y2812" t="s">
        <v>11</v>
      </c>
      <c r="Z2812" s="3">
        <v>1</v>
      </c>
      <c r="AA2812" s="3">
        <v>0</v>
      </c>
      <c r="AB2812" s="3">
        <v>0</v>
      </c>
      <c r="AC2812" s="3">
        <v>0</v>
      </c>
      <c r="AD2812" s="4">
        <v>0</v>
      </c>
      <c r="AE2812" s="3">
        <v>0</v>
      </c>
      <c r="AF2812" s="4">
        <v>0</v>
      </c>
      <c r="AG2812" s="3">
        <v>1</v>
      </c>
      <c r="AH2812" s="4">
        <v>0</v>
      </c>
      <c r="AI2812" s="4">
        <v>0</v>
      </c>
      <c r="AJ2812" s="4">
        <v>0</v>
      </c>
      <c r="AK2812" s="4">
        <v>0</v>
      </c>
      <c r="AL2812" t="s">
        <v>4082</v>
      </c>
      <c r="AM2812" t="s">
        <v>13</v>
      </c>
    </row>
    <row r="2813" spans="1:39" x14ac:dyDescent="0.25">
      <c r="A2813" t="s">
        <v>4131</v>
      </c>
      <c r="B2813" t="s">
        <v>2160</v>
      </c>
      <c r="C2813" t="s">
        <v>3</v>
      </c>
      <c r="D2813" t="s">
        <v>2266</v>
      </c>
      <c r="E2813" t="str">
        <f>_xlfn.XLOOKUP(D2813,Planilha2!A:A,Planilha2!B:B)</f>
        <v>Arena Manut</v>
      </c>
      <c r="F2813" s="2">
        <v>45411</v>
      </c>
      <c r="G2813" t="s">
        <v>2309</v>
      </c>
      <c r="H2813" s="10" t="s">
        <v>5748</v>
      </c>
      <c r="I2813" t="s">
        <v>2742</v>
      </c>
      <c r="J2813" t="s">
        <v>2743</v>
      </c>
      <c r="K2813" t="s">
        <v>1146</v>
      </c>
      <c r="L2813" t="str">
        <f t="shared" si="86"/>
        <v>Material</v>
      </c>
      <c r="M2813" t="s">
        <v>0</v>
      </c>
      <c r="N2813" t="s">
        <v>0</v>
      </c>
      <c r="O2813" t="s">
        <v>2165</v>
      </c>
      <c r="P2813">
        <v>2118</v>
      </c>
      <c r="Q2813" t="str">
        <f>_xlfn.XLOOKUP(P2813,Planilha1!$A$2:$A$3,Planilha1!$B$2:$B$3)</f>
        <v>Arena</v>
      </c>
      <c r="R2813" t="s">
        <v>0</v>
      </c>
      <c r="S2813" s="3">
        <v>30</v>
      </c>
      <c r="T2813" t="s">
        <v>210</v>
      </c>
      <c r="U2813" s="3">
        <v>30</v>
      </c>
      <c r="V2813" t="s">
        <v>210</v>
      </c>
      <c r="W2813" s="4">
        <v>172</v>
      </c>
      <c r="X2813" s="17">
        <f t="shared" si="87"/>
        <v>5160</v>
      </c>
      <c r="Y2813" t="s">
        <v>11</v>
      </c>
      <c r="Z2813" s="3">
        <v>1</v>
      </c>
      <c r="AA2813" s="3">
        <v>0</v>
      </c>
      <c r="AB2813" s="3">
        <v>0</v>
      </c>
      <c r="AC2813" s="3">
        <v>0</v>
      </c>
      <c r="AD2813" s="4">
        <v>0</v>
      </c>
      <c r="AE2813" s="3">
        <v>0</v>
      </c>
      <c r="AF2813" s="4">
        <v>0</v>
      </c>
      <c r="AG2813" s="3">
        <v>1</v>
      </c>
      <c r="AH2813" s="4">
        <v>0</v>
      </c>
      <c r="AI2813" s="4">
        <v>0</v>
      </c>
      <c r="AJ2813" s="4">
        <v>0</v>
      </c>
      <c r="AK2813" s="4">
        <v>0</v>
      </c>
      <c r="AL2813" t="s">
        <v>4082</v>
      </c>
      <c r="AM2813" t="s">
        <v>13</v>
      </c>
    </row>
    <row r="2814" spans="1:39" x14ac:dyDescent="0.25">
      <c r="A2814" t="s">
        <v>4132</v>
      </c>
      <c r="B2814" t="s">
        <v>2160</v>
      </c>
      <c r="C2814" t="s">
        <v>3</v>
      </c>
      <c r="D2814" t="s">
        <v>2266</v>
      </c>
      <c r="E2814" t="str">
        <f>_xlfn.XLOOKUP(D2814,Planilha2!A:A,Planilha2!B:B)</f>
        <v>Arena Manut</v>
      </c>
      <c r="F2814" s="2">
        <v>45411</v>
      </c>
      <c r="G2814" t="s">
        <v>2309</v>
      </c>
      <c r="H2814" s="10" t="s">
        <v>5748</v>
      </c>
      <c r="I2814" t="s">
        <v>4133</v>
      </c>
      <c r="J2814" t="s">
        <v>4134</v>
      </c>
      <c r="K2814" t="s">
        <v>1146</v>
      </c>
      <c r="L2814" t="str">
        <f t="shared" si="86"/>
        <v>Material</v>
      </c>
      <c r="M2814" t="s">
        <v>0</v>
      </c>
      <c r="N2814" t="s">
        <v>0</v>
      </c>
      <c r="O2814" t="s">
        <v>2165</v>
      </c>
      <c r="P2814">
        <v>2118</v>
      </c>
      <c r="Q2814" t="str">
        <f>_xlfn.XLOOKUP(P2814,Planilha1!$A$2:$A$3,Planilha1!$B$2:$B$3)</f>
        <v>Arena</v>
      </c>
      <c r="R2814" t="s">
        <v>0</v>
      </c>
      <c r="S2814" s="3">
        <v>20</v>
      </c>
      <c r="T2814" t="s">
        <v>2505</v>
      </c>
      <c r="U2814" s="3">
        <v>20</v>
      </c>
      <c r="V2814" t="s">
        <v>2505</v>
      </c>
      <c r="W2814" s="4">
        <v>280</v>
      </c>
      <c r="X2814" s="17">
        <f t="shared" si="87"/>
        <v>5600</v>
      </c>
      <c r="Y2814" t="s">
        <v>11</v>
      </c>
      <c r="Z2814" s="3">
        <v>1</v>
      </c>
      <c r="AA2814" s="3">
        <v>0</v>
      </c>
      <c r="AB2814" s="3">
        <v>0</v>
      </c>
      <c r="AC2814" s="3">
        <v>0</v>
      </c>
      <c r="AD2814" s="4">
        <v>0</v>
      </c>
      <c r="AE2814" s="3">
        <v>0</v>
      </c>
      <c r="AF2814" s="4">
        <v>0</v>
      </c>
      <c r="AG2814" s="3">
        <v>1</v>
      </c>
      <c r="AH2814" s="4">
        <v>0</v>
      </c>
      <c r="AI2814" s="4">
        <v>0</v>
      </c>
      <c r="AJ2814" s="4">
        <v>0</v>
      </c>
      <c r="AK2814" s="4">
        <v>0</v>
      </c>
      <c r="AL2814" t="s">
        <v>4082</v>
      </c>
      <c r="AM2814" t="s">
        <v>13</v>
      </c>
    </row>
    <row r="2815" spans="1:39" x14ac:dyDescent="0.25">
      <c r="A2815" t="s">
        <v>4135</v>
      </c>
      <c r="B2815" t="s">
        <v>2160</v>
      </c>
      <c r="C2815" t="s">
        <v>3</v>
      </c>
      <c r="D2815" t="s">
        <v>2266</v>
      </c>
      <c r="E2815" t="str">
        <f>_xlfn.XLOOKUP(D2815,Planilha2!A:A,Planilha2!B:B)</f>
        <v>Arena Manut</v>
      </c>
      <c r="F2815" s="2">
        <v>45411</v>
      </c>
      <c r="G2815" t="s">
        <v>2309</v>
      </c>
      <c r="H2815" s="10" t="s">
        <v>5748</v>
      </c>
      <c r="I2815" t="s">
        <v>4136</v>
      </c>
      <c r="J2815" t="s">
        <v>4137</v>
      </c>
      <c r="K2815" t="s">
        <v>1146</v>
      </c>
      <c r="L2815" t="str">
        <f t="shared" si="86"/>
        <v>Material</v>
      </c>
      <c r="M2815" t="s">
        <v>0</v>
      </c>
      <c r="N2815" t="s">
        <v>0</v>
      </c>
      <c r="O2815" t="s">
        <v>2165</v>
      </c>
      <c r="P2815">
        <v>2118</v>
      </c>
      <c r="Q2815" t="str">
        <f>_xlfn.XLOOKUP(P2815,Planilha1!$A$2:$A$3,Planilha1!$B$2:$B$3)</f>
        <v>Arena</v>
      </c>
      <c r="R2815" t="s">
        <v>0</v>
      </c>
      <c r="S2815" s="3">
        <v>30</v>
      </c>
      <c r="T2815" t="s">
        <v>210</v>
      </c>
      <c r="U2815" s="3">
        <v>30</v>
      </c>
      <c r="V2815" t="s">
        <v>210</v>
      </c>
      <c r="W2815" s="4">
        <v>16.5</v>
      </c>
      <c r="X2815" s="17">
        <f t="shared" si="87"/>
        <v>495</v>
      </c>
      <c r="Y2815" t="s">
        <v>11</v>
      </c>
      <c r="Z2815" s="3">
        <v>1</v>
      </c>
      <c r="AA2815" s="3">
        <v>0</v>
      </c>
      <c r="AB2815" s="3">
        <v>0</v>
      </c>
      <c r="AC2815" s="3">
        <v>0</v>
      </c>
      <c r="AD2815" s="4">
        <v>0</v>
      </c>
      <c r="AE2815" s="3">
        <v>0</v>
      </c>
      <c r="AF2815" s="4">
        <v>0</v>
      </c>
      <c r="AG2815" s="3">
        <v>1</v>
      </c>
      <c r="AH2815" s="4">
        <v>0</v>
      </c>
      <c r="AI2815" s="4">
        <v>0</v>
      </c>
      <c r="AJ2815" s="4">
        <v>0</v>
      </c>
      <c r="AK2815" s="4">
        <v>0</v>
      </c>
      <c r="AL2815" t="s">
        <v>4082</v>
      </c>
      <c r="AM2815" t="s">
        <v>13</v>
      </c>
    </row>
    <row r="2816" spans="1:39" x14ac:dyDescent="0.25">
      <c r="A2816" t="s">
        <v>4138</v>
      </c>
      <c r="B2816" t="s">
        <v>2160</v>
      </c>
      <c r="C2816" t="s">
        <v>3</v>
      </c>
      <c r="D2816" t="s">
        <v>2266</v>
      </c>
      <c r="E2816" t="str">
        <f>_xlfn.XLOOKUP(D2816,Planilha2!A:A,Planilha2!B:B)</f>
        <v>Arena Manut</v>
      </c>
      <c r="F2816" s="2">
        <v>45411</v>
      </c>
      <c r="G2816" t="s">
        <v>2309</v>
      </c>
      <c r="H2816" s="10" t="s">
        <v>5748</v>
      </c>
      <c r="I2816" t="s">
        <v>4139</v>
      </c>
      <c r="J2816" t="s">
        <v>4140</v>
      </c>
      <c r="K2816" t="s">
        <v>1146</v>
      </c>
      <c r="L2816" t="str">
        <f t="shared" si="86"/>
        <v>Material</v>
      </c>
      <c r="M2816" t="s">
        <v>23</v>
      </c>
      <c r="N2816" t="s">
        <v>0</v>
      </c>
      <c r="O2816" t="s">
        <v>2165</v>
      </c>
      <c r="P2816">
        <v>2118</v>
      </c>
      <c r="Q2816" t="str">
        <f>_xlfn.XLOOKUP(P2816,Planilha1!$A$2:$A$3,Planilha1!$B$2:$B$3)</f>
        <v>Arena</v>
      </c>
      <c r="R2816" t="s">
        <v>0</v>
      </c>
      <c r="S2816" s="3">
        <v>0</v>
      </c>
      <c r="T2816" t="s">
        <v>2505</v>
      </c>
      <c r="U2816" s="3">
        <v>0</v>
      </c>
      <c r="V2816" t="s">
        <v>2505</v>
      </c>
      <c r="W2816" s="4">
        <v>0</v>
      </c>
      <c r="X2816" s="17">
        <f t="shared" si="87"/>
        <v>0</v>
      </c>
      <c r="Y2816" t="s">
        <v>11</v>
      </c>
      <c r="Z2816" s="3">
        <v>1</v>
      </c>
      <c r="AA2816" s="3">
        <v>0</v>
      </c>
      <c r="AB2816" s="3">
        <v>0</v>
      </c>
      <c r="AC2816" s="3">
        <v>0</v>
      </c>
      <c r="AD2816" s="4">
        <v>0</v>
      </c>
      <c r="AE2816" s="3">
        <v>0</v>
      </c>
      <c r="AF2816" s="4">
        <v>0</v>
      </c>
      <c r="AG2816" s="3">
        <v>1</v>
      </c>
      <c r="AH2816" s="4">
        <v>0</v>
      </c>
      <c r="AI2816" s="4">
        <v>0</v>
      </c>
      <c r="AJ2816" s="4">
        <v>0</v>
      </c>
      <c r="AK2816" s="4">
        <v>0</v>
      </c>
      <c r="AL2816" t="s">
        <v>4082</v>
      </c>
      <c r="AM2816" t="s">
        <v>13</v>
      </c>
    </row>
    <row r="2817" spans="1:39" x14ac:dyDescent="0.25">
      <c r="A2817" t="s">
        <v>4141</v>
      </c>
      <c r="B2817" t="s">
        <v>2160</v>
      </c>
      <c r="C2817" t="s">
        <v>3</v>
      </c>
      <c r="D2817" t="s">
        <v>2266</v>
      </c>
      <c r="E2817" t="str">
        <f>_xlfn.XLOOKUP(D2817,Planilha2!A:A,Planilha2!B:B)</f>
        <v>Arena Manut</v>
      </c>
      <c r="F2817" s="2">
        <v>45411</v>
      </c>
      <c r="G2817" t="s">
        <v>2309</v>
      </c>
      <c r="H2817" s="10" t="s">
        <v>5748</v>
      </c>
      <c r="I2817" t="s">
        <v>2981</v>
      </c>
      <c r="J2817" t="s">
        <v>2982</v>
      </c>
      <c r="K2817" t="s">
        <v>1146</v>
      </c>
      <c r="L2817" t="str">
        <f t="shared" si="86"/>
        <v>Material</v>
      </c>
      <c r="M2817" t="s">
        <v>23</v>
      </c>
      <c r="N2817" t="s">
        <v>0</v>
      </c>
      <c r="O2817" t="s">
        <v>2165</v>
      </c>
      <c r="P2817">
        <v>2118</v>
      </c>
      <c r="Q2817" t="str">
        <f>_xlfn.XLOOKUP(P2817,Planilha1!$A$2:$A$3,Planilha1!$B$2:$B$3)</f>
        <v>Arena</v>
      </c>
      <c r="R2817" t="s">
        <v>0</v>
      </c>
      <c r="S2817" s="3">
        <v>2</v>
      </c>
      <c r="T2817" t="s">
        <v>210</v>
      </c>
      <c r="U2817" s="3">
        <v>2</v>
      </c>
      <c r="V2817" t="s">
        <v>210</v>
      </c>
      <c r="W2817" s="4">
        <v>0</v>
      </c>
      <c r="X2817" s="17">
        <f t="shared" si="87"/>
        <v>0</v>
      </c>
      <c r="Y2817" t="s">
        <v>11</v>
      </c>
      <c r="Z2817" s="3">
        <v>1</v>
      </c>
      <c r="AA2817" s="3">
        <v>0</v>
      </c>
      <c r="AB2817" s="3">
        <v>0</v>
      </c>
      <c r="AC2817" s="3">
        <v>0</v>
      </c>
      <c r="AD2817" s="4">
        <v>0</v>
      </c>
      <c r="AE2817" s="3">
        <v>0</v>
      </c>
      <c r="AF2817" s="4">
        <v>0</v>
      </c>
      <c r="AG2817" s="3">
        <v>1</v>
      </c>
      <c r="AH2817" s="4">
        <v>0</v>
      </c>
      <c r="AI2817" s="4">
        <v>0</v>
      </c>
      <c r="AJ2817" s="4">
        <v>0</v>
      </c>
      <c r="AK2817" s="4">
        <v>0</v>
      </c>
      <c r="AL2817" t="s">
        <v>4082</v>
      </c>
      <c r="AM2817" t="s">
        <v>13</v>
      </c>
    </row>
    <row r="2818" spans="1:39" x14ac:dyDescent="0.25">
      <c r="A2818" t="s">
        <v>4142</v>
      </c>
      <c r="B2818" t="s">
        <v>2160</v>
      </c>
      <c r="C2818" t="s">
        <v>3</v>
      </c>
      <c r="D2818" t="s">
        <v>2266</v>
      </c>
      <c r="E2818" t="str">
        <f>_xlfn.XLOOKUP(D2818,Planilha2!A:A,Planilha2!B:B)</f>
        <v>Arena Manut</v>
      </c>
      <c r="F2818" s="2">
        <v>45411</v>
      </c>
      <c r="G2818" t="s">
        <v>2309</v>
      </c>
      <c r="H2818" s="10" t="s">
        <v>5748</v>
      </c>
      <c r="I2818" t="s">
        <v>4143</v>
      </c>
      <c r="J2818" t="s">
        <v>4144</v>
      </c>
      <c r="K2818" t="s">
        <v>1146</v>
      </c>
      <c r="L2818" t="str">
        <f t="shared" si="86"/>
        <v>Material</v>
      </c>
      <c r="M2818" t="s">
        <v>0</v>
      </c>
      <c r="N2818" t="s">
        <v>0</v>
      </c>
      <c r="O2818" t="s">
        <v>2165</v>
      </c>
      <c r="P2818">
        <v>2118</v>
      </c>
      <c r="Q2818" t="str">
        <f>_xlfn.XLOOKUP(P2818,Planilha1!$A$2:$A$3,Planilha1!$B$2:$B$3)</f>
        <v>Arena</v>
      </c>
      <c r="R2818" t="s">
        <v>0</v>
      </c>
      <c r="S2818" s="3">
        <v>5</v>
      </c>
      <c r="T2818" t="s">
        <v>210</v>
      </c>
      <c r="U2818" s="3">
        <v>5</v>
      </c>
      <c r="V2818" t="s">
        <v>210</v>
      </c>
      <c r="W2818" s="4">
        <v>229</v>
      </c>
      <c r="X2818" s="17">
        <f t="shared" si="87"/>
        <v>1145</v>
      </c>
      <c r="Y2818" t="s">
        <v>11</v>
      </c>
      <c r="Z2818" s="3">
        <v>1</v>
      </c>
      <c r="AA2818" s="3">
        <v>0</v>
      </c>
      <c r="AB2818" s="3">
        <v>0</v>
      </c>
      <c r="AC2818" s="3">
        <v>0</v>
      </c>
      <c r="AD2818" s="4">
        <v>0</v>
      </c>
      <c r="AE2818" s="3">
        <v>0</v>
      </c>
      <c r="AF2818" s="4">
        <v>0</v>
      </c>
      <c r="AG2818" s="3">
        <v>1</v>
      </c>
      <c r="AH2818" s="4">
        <v>0</v>
      </c>
      <c r="AI2818" s="4">
        <v>0</v>
      </c>
      <c r="AJ2818" s="4">
        <v>0</v>
      </c>
      <c r="AK2818" s="4">
        <v>0</v>
      </c>
      <c r="AL2818" t="s">
        <v>4082</v>
      </c>
      <c r="AM2818" t="s">
        <v>13</v>
      </c>
    </row>
    <row r="2819" spans="1:39" x14ac:dyDescent="0.25">
      <c r="A2819" t="s">
        <v>4145</v>
      </c>
      <c r="B2819" t="s">
        <v>2160</v>
      </c>
      <c r="C2819" t="s">
        <v>3</v>
      </c>
      <c r="D2819" t="s">
        <v>2266</v>
      </c>
      <c r="E2819" t="str">
        <f>_xlfn.XLOOKUP(D2819,Planilha2!A:A,Planilha2!B:B)</f>
        <v>Arena Manut</v>
      </c>
      <c r="F2819" s="2">
        <v>45411</v>
      </c>
      <c r="G2819" t="s">
        <v>2309</v>
      </c>
      <c r="H2819" s="10" t="s">
        <v>5748</v>
      </c>
      <c r="I2819" t="s">
        <v>4146</v>
      </c>
      <c r="J2819" t="s">
        <v>4147</v>
      </c>
      <c r="K2819" t="s">
        <v>1146</v>
      </c>
      <c r="L2819" t="str">
        <f t="shared" ref="L2819:L2882" si="88">IF(LEFT(K2819,1)="s","Serviço",IF(LEFT(K2819,1)="l","Locação","Material"))</f>
        <v>Material</v>
      </c>
      <c r="M2819" t="s">
        <v>23</v>
      </c>
      <c r="N2819" t="s">
        <v>0</v>
      </c>
      <c r="O2819" t="s">
        <v>2165</v>
      </c>
      <c r="P2819">
        <v>2118</v>
      </c>
      <c r="Q2819" t="str">
        <f>_xlfn.XLOOKUP(P2819,Planilha1!$A$2:$A$3,Planilha1!$B$2:$B$3)</f>
        <v>Arena</v>
      </c>
      <c r="R2819" t="s">
        <v>0</v>
      </c>
      <c r="S2819" s="3">
        <v>1</v>
      </c>
      <c r="T2819" t="s">
        <v>2505</v>
      </c>
      <c r="U2819" s="3">
        <v>1</v>
      </c>
      <c r="V2819" t="s">
        <v>2505</v>
      </c>
      <c r="W2819" s="4">
        <v>0</v>
      </c>
      <c r="X2819" s="17">
        <f t="shared" ref="X2819:X2882" si="89">W2819*S2819/Z2819</f>
        <v>0</v>
      </c>
      <c r="Y2819" t="s">
        <v>11</v>
      </c>
      <c r="Z2819" s="3">
        <v>1</v>
      </c>
      <c r="AA2819" s="3">
        <v>0</v>
      </c>
      <c r="AB2819" s="3">
        <v>0</v>
      </c>
      <c r="AC2819" s="3">
        <v>0</v>
      </c>
      <c r="AD2819" s="4">
        <v>0</v>
      </c>
      <c r="AE2819" s="3">
        <v>0</v>
      </c>
      <c r="AF2819" s="4">
        <v>0</v>
      </c>
      <c r="AG2819" s="3">
        <v>1</v>
      </c>
      <c r="AH2819" s="4">
        <v>0</v>
      </c>
      <c r="AI2819" s="4">
        <v>0</v>
      </c>
      <c r="AJ2819" s="4">
        <v>0</v>
      </c>
      <c r="AK2819" s="4">
        <v>0</v>
      </c>
      <c r="AL2819" t="s">
        <v>4082</v>
      </c>
      <c r="AM2819" t="s">
        <v>13</v>
      </c>
    </row>
    <row r="2820" spans="1:39" x14ac:dyDescent="0.25">
      <c r="A2820" t="s">
        <v>4148</v>
      </c>
      <c r="B2820" t="s">
        <v>2160</v>
      </c>
      <c r="C2820" t="s">
        <v>3</v>
      </c>
      <c r="D2820" t="s">
        <v>2266</v>
      </c>
      <c r="E2820" t="str">
        <f>_xlfn.XLOOKUP(D2820,Planilha2!A:A,Planilha2!B:B)</f>
        <v>Arena Manut</v>
      </c>
      <c r="F2820" s="2">
        <v>45411</v>
      </c>
      <c r="G2820" t="s">
        <v>2309</v>
      </c>
      <c r="H2820" s="10" t="s">
        <v>5748</v>
      </c>
      <c r="I2820" t="s">
        <v>4149</v>
      </c>
      <c r="J2820" t="s">
        <v>4150</v>
      </c>
      <c r="K2820" t="s">
        <v>1146</v>
      </c>
      <c r="L2820" t="str">
        <f t="shared" si="88"/>
        <v>Material</v>
      </c>
      <c r="M2820" t="s">
        <v>23</v>
      </c>
      <c r="N2820" t="s">
        <v>0</v>
      </c>
      <c r="O2820" t="s">
        <v>2165</v>
      </c>
      <c r="P2820">
        <v>2118</v>
      </c>
      <c r="Q2820" t="str">
        <f>_xlfn.XLOOKUP(P2820,Planilha1!$A$2:$A$3,Planilha1!$B$2:$B$3)</f>
        <v>Arena</v>
      </c>
      <c r="R2820" t="s">
        <v>0</v>
      </c>
      <c r="S2820" s="3">
        <v>0</v>
      </c>
      <c r="T2820" t="s">
        <v>210</v>
      </c>
      <c r="U2820" s="3">
        <v>0</v>
      </c>
      <c r="V2820" t="s">
        <v>210</v>
      </c>
      <c r="W2820" s="4">
        <v>0</v>
      </c>
      <c r="X2820" s="17">
        <f t="shared" si="89"/>
        <v>0</v>
      </c>
      <c r="Y2820" t="s">
        <v>11</v>
      </c>
      <c r="Z2820" s="3">
        <v>1</v>
      </c>
      <c r="AA2820" s="3">
        <v>0</v>
      </c>
      <c r="AB2820" s="3">
        <v>0</v>
      </c>
      <c r="AC2820" s="3">
        <v>0</v>
      </c>
      <c r="AD2820" s="4">
        <v>0</v>
      </c>
      <c r="AE2820" s="3">
        <v>0</v>
      </c>
      <c r="AF2820" s="4">
        <v>0</v>
      </c>
      <c r="AG2820" s="3">
        <v>1</v>
      </c>
      <c r="AH2820" s="4">
        <v>0</v>
      </c>
      <c r="AI2820" s="4">
        <v>0</v>
      </c>
      <c r="AJ2820" s="4">
        <v>0</v>
      </c>
      <c r="AK2820" s="4">
        <v>0</v>
      </c>
      <c r="AL2820" t="s">
        <v>4082</v>
      </c>
      <c r="AM2820" t="s">
        <v>13</v>
      </c>
    </row>
    <row r="2821" spans="1:39" x14ac:dyDescent="0.25">
      <c r="A2821" t="s">
        <v>4151</v>
      </c>
      <c r="B2821" t="s">
        <v>2160</v>
      </c>
      <c r="C2821" t="s">
        <v>3</v>
      </c>
      <c r="D2821" t="s">
        <v>2266</v>
      </c>
      <c r="E2821" t="str">
        <f>_xlfn.XLOOKUP(D2821,Planilha2!A:A,Planilha2!B:B)</f>
        <v>Arena Manut</v>
      </c>
      <c r="F2821" s="2">
        <v>45411</v>
      </c>
      <c r="G2821" t="s">
        <v>2309</v>
      </c>
      <c r="H2821" s="10" t="s">
        <v>5748</v>
      </c>
      <c r="I2821" t="s">
        <v>4152</v>
      </c>
      <c r="J2821" t="s">
        <v>4153</v>
      </c>
      <c r="K2821" t="s">
        <v>1146</v>
      </c>
      <c r="L2821" t="str">
        <f t="shared" si="88"/>
        <v>Material</v>
      </c>
      <c r="M2821" t="s">
        <v>0</v>
      </c>
      <c r="N2821" t="s">
        <v>0</v>
      </c>
      <c r="O2821" t="s">
        <v>2165</v>
      </c>
      <c r="P2821">
        <v>2118</v>
      </c>
      <c r="Q2821" t="str">
        <f>_xlfn.XLOOKUP(P2821,Planilha1!$A$2:$A$3,Planilha1!$B$2:$B$3)</f>
        <v>Arena</v>
      </c>
      <c r="R2821" t="s">
        <v>0</v>
      </c>
      <c r="S2821" s="3">
        <v>20</v>
      </c>
      <c r="T2821" t="s">
        <v>210</v>
      </c>
      <c r="U2821" s="3">
        <v>20</v>
      </c>
      <c r="V2821" t="s">
        <v>210</v>
      </c>
      <c r="W2821" s="4">
        <v>9.5</v>
      </c>
      <c r="X2821" s="17">
        <f t="shared" si="89"/>
        <v>190</v>
      </c>
      <c r="Y2821" t="s">
        <v>11</v>
      </c>
      <c r="Z2821" s="3">
        <v>1</v>
      </c>
      <c r="AA2821" s="3">
        <v>0</v>
      </c>
      <c r="AB2821" s="3">
        <v>0</v>
      </c>
      <c r="AC2821" s="3">
        <v>0</v>
      </c>
      <c r="AD2821" s="4">
        <v>0</v>
      </c>
      <c r="AE2821" s="3">
        <v>0</v>
      </c>
      <c r="AF2821" s="4">
        <v>0</v>
      </c>
      <c r="AG2821" s="3">
        <v>1</v>
      </c>
      <c r="AH2821" s="4">
        <v>0</v>
      </c>
      <c r="AI2821" s="4">
        <v>0</v>
      </c>
      <c r="AJ2821" s="4">
        <v>0</v>
      </c>
      <c r="AK2821" s="4">
        <v>0</v>
      </c>
      <c r="AL2821" t="s">
        <v>4082</v>
      </c>
      <c r="AM2821" t="s">
        <v>13</v>
      </c>
    </row>
    <row r="2822" spans="1:39" x14ac:dyDescent="0.25">
      <c r="A2822" t="s">
        <v>4154</v>
      </c>
      <c r="B2822" t="s">
        <v>2160</v>
      </c>
      <c r="C2822" t="s">
        <v>3</v>
      </c>
      <c r="D2822" t="s">
        <v>2266</v>
      </c>
      <c r="E2822" t="str">
        <f>_xlfn.XLOOKUP(D2822,Planilha2!A:A,Planilha2!B:B)</f>
        <v>Arena Manut</v>
      </c>
      <c r="F2822" s="2">
        <v>45411</v>
      </c>
      <c r="G2822" t="s">
        <v>2309</v>
      </c>
      <c r="H2822" s="10" t="s">
        <v>5748</v>
      </c>
      <c r="I2822" t="s">
        <v>4155</v>
      </c>
      <c r="J2822" t="s">
        <v>4156</v>
      </c>
      <c r="K2822" t="s">
        <v>1146</v>
      </c>
      <c r="L2822" t="str">
        <f t="shared" si="88"/>
        <v>Material</v>
      </c>
      <c r="M2822" t="s">
        <v>0</v>
      </c>
      <c r="N2822" t="s">
        <v>0</v>
      </c>
      <c r="O2822" t="s">
        <v>2165</v>
      </c>
      <c r="P2822">
        <v>2118</v>
      </c>
      <c r="Q2822" t="str">
        <f>_xlfn.XLOOKUP(P2822,Planilha1!$A$2:$A$3,Planilha1!$B$2:$B$3)</f>
        <v>Arena</v>
      </c>
      <c r="R2822" t="s">
        <v>0</v>
      </c>
      <c r="S2822" s="3">
        <v>5</v>
      </c>
      <c r="T2822" t="s">
        <v>210</v>
      </c>
      <c r="U2822" s="3">
        <v>5</v>
      </c>
      <c r="V2822" t="s">
        <v>210</v>
      </c>
      <c r="W2822" s="4">
        <v>29.9</v>
      </c>
      <c r="X2822" s="17">
        <f t="shared" si="89"/>
        <v>149.5</v>
      </c>
      <c r="Y2822" t="s">
        <v>11</v>
      </c>
      <c r="Z2822" s="3">
        <v>1</v>
      </c>
      <c r="AA2822" s="3">
        <v>0</v>
      </c>
      <c r="AB2822" s="3">
        <v>0</v>
      </c>
      <c r="AC2822" s="3">
        <v>0</v>
      </c>
      <c r="AD2822" s="4">
        <v>0</v>
      </c>
      <c r="AE2822" s="3">
        <v>0</v>
      </c>
      <c r="AF2822" s="4">
        <v>0</v>
      </c>
      <c r="AG2822" s="3">
        <v>1</v>
      </c>
      <c r="AH2822" s="4">
        <v>0</v>
      </c>
      <c r="AI2822" s="4">
        <v>0</v>
      </c>
      <c r="AJ2822" s="4">
        <v>0</v>
      </c>
      <c r="AK2822" s="4">
        <v>0</v>
      </c>
      <c r="AL2822" t="s">
        <v>4082</v>
      </c>
      <c r="AM2822" t="s">
        <v>13</v>
      </c>
    </row>
    <row r="2823" spans="1:39" x14ac:dyDescent="0.25">
      <c r="A2823" t="s">
        <v>4157</v>
      </c>
      <c r="B2823" t="s">
        <v>2160</v>
      </c>
      <c r="C2823" t="s">
        <v>3</v>
      </c>
      <c r="D2823" t="s">
        <v>2266</v>
      </c>
      <c r="E2823" t="str">
        <f>_xlfn.XLOOKUP(D2823,Planilha2!A:A,Planilha2!B:B)</f>
        <v>Arena Manut</v>
      </c>
      <c r="F2823" s="2">
        <v>45411</v>
      </c>
      <c r="G2823" t="s">
        <v>2309</v>
      </c>
      <c r="H2823" s="10" t="s">
        <v>5748</v>
      </c>
      <c r="I2823" t="s">
        <v>4158</v>
      </c>
      <c r="J2823" t="s">
        <v>4159</v>
      </c>
      <c r="K2823" t="s">
        <v>2181</v>
      </c>
      <c r="L2823" t="str">
        <f t="shared" si="88"/>
        <v>Material</v>
      </c>
      <c r="M2823" t="s">
        <v>0</v>
      </c>
      <c r="N2823" t="s">
        <v>0</v>
      </c>
      <c r="O2823" t="s">
        <v>2165</v>
      </c>
      <c r="P2823">
        <v>2118</v>
      </c>
      <c r="Q2823" t="str">
        <f>_xlfn.XLOOKUP(P2823,Planilha1!$A$2:$A$3,Planilha1!$B$2:$B$3)</f>
        <v>Arena</v>
      </c>
      <c r="R2823" t="s">
        <v>0</v>
      </c>
      <c r="S2823" s="3">
        <v>5</v>
      </c>
      <c r="T2823" t="s">
        <v>210</v>
      </c>
      <c r="U2823" s="3">
        <v>5</v>
      </c>
      <c r="V2823" t="s">
        <v>210</v>
      </c>
      <c r="W2823" s="4">
        <v>72</v>
      </c>
      <c r="X2823" s="17">
        <f t="shared" si="89"/>
        <v>360</v>
      </c>
      <c r="Y2823" t="s">
        <v>11</v>
      </c>
      <c r="Z2823" s="3">
        <v>1</v>
      </c>
      <c r="AA2823" s="3">
        <v>0</v>
      </c>
      <c r="AB2823" s="3">
        <v>0</v>
      </c>
      <c r="AC2823" s="3">
        <v>0</v>
      </c>
      <c r="AD2823" s="4">
        <v>0</v>
      </c>
      <c r="AE2823" s="3">
        <v>0</v>
      </c>
      <c r="AF2823" s="4">
        <v>0</v>
      </c>
      <c r="AG2823" s="3">
        <v>1</v>
      </c>
      <c r="AH2823" s="4">
        <v>0</v>
      </c>
      <c r="AI2823" s="4">
        <v>0</v>
      </c>
      <c r="AJ2823" s="4">
        <v>0</v>
      </c>
      <c r="AK2823" s="4">
        <v>0</v>
      </c>
      <c r="AL2823" t="s">
        <v>4082</v>
      </c>
      <c r="AM2823" t="s">
        <v>13</v>
      </c>
    </row>
    <row r="2824" spans="1:39" x14ac:dyDescent="0.25">
      <c r="A2824" t="s">
        <v>4160</v>
      </c>
      <c r="B2824" t="s">
        <v>2160</v>
      </c>
      <c r="C2824" t="s">
        <v>3</v>
      </c>
      <c r="D2824" t="s">
        <v>2266</v>
      </c>
      <c r="E2824" t="str">
        <f>_xlfn.XLOOKUP(D2824,Planilha2!A:A,Planilha2!B:B)</f>
        <v>Arena Manut</v>
      </c>
      <c r="F2824" s="2">
        <v>45411</v>
      </c>
      <c r="G2824" t="s">
        <v>2309</v>
      </c>
      <c r="H2824" s="10" t="s">
        <v>5748</v>
      </c>
      <c r="I2824" t="s">
        <v>4161</v>
      </c>
      <c r="J2824" t="s">
        <v>4162</v>
      </c>
      <c r="K2824" t="s">
        <v>1146</v>
      </c>
      <c r="L2824" t="str">
        <f t="shared" si="88"/>
        <v>Material</v>
      </c>
      <c r="M2824" t="s">
        <v>0</v>
      </c>
      <c r="N2824" t="s">
        <v>0</v>
      </c>
      <c r="O2824" t="s">
        <v>2165</v>
      </c>
      <c r="P2824">
        <v>2118</v>
      </c>
      <c r="Q2824" t="str">
        <f>_xlfn.XLOOKUP(P2824,Planilha1!$A$2:$A$3,Planilha1!$B$2:$B$3)</f>
        <v>Arena</v>
      </c>
      <c r="R2824" t="s">
        <v>0</v>
      </c>
      <c r="S2824" s="3">
        <v>800</v>
      </c>
      <c r="T2824" t="s">
        <v>210</v>
      </c>
      <c r="U2824" s="3">
        <v>800</v>
      </c>
      <c r="V2824" t="s">
        <v>210</v>
      </c>
      <c r="W2824" s="4">
        <v>10.99</v>
      </c>
      <c r="X2824" s="17">
        <f t="shared" si="89"/>
        <v>8792</v>
      </c>
      <c r="Y2824" t="s">
        <v>11</v>
      </c>
      <c r="Z2824" s="3">
        <v>1</v>
      </c>
      <c r="AA2824" s="3">
        <v>0</v>
      </c>
      <c r="AB2824" s="3">
        <v>0</v>
      </c>
      <c r="AC2824" s="3">
        <v>0</v>
      </c>
      <c r="AD2824" s="4">
        <v>0</v>
      </c>
      <c r="AE2824" s="3">
        <v>0</v>
      </c>
      <c r="AF2824" s="4">
        <v>0</v>
      </c>
      <c r="AG2824" s="3">
        <v>1</v>
      </c>
      <c r="AH2824" s="4">
        <v>0</v>
      </c>
      <c r="AI2824" s="4">
        <v>0</v>
      </c>
      <c r="AJ2824" s="4">
        <v>0</v>
      </c>
      <c r="AK2824" s="4">
        <v>0</v>
      </c>
      <c r="AL2824" t="s">
        <v>4082</v>
      </c>
      <c r="AM2824" t="s">
        <v>13</v>
      </c>
    </row>
    <row r="2825" spans="1:39" x14ac:dyDescent="0.25">
      <c r="A2825" t="s">
        <v>4163</v>
      </c>
      <c r="B2825" t="s">
        <v>2160</v>
      </c>
      <c r="C2825" t="s">
        <v>3</v>
      </c>
      <c r="D2825" t="s">
        <v>2266</v>
      </c>
      <c r="E2825" t="str">
        <f>_xlfn.XLOOKUP(D2825,Planilha2!A:A,Planilha2!B:B)</f>
        <v>Arena Manut</v>
      </c>
      <c r="F2825" s="2">
        <v>45411</v>
      </c>
      <c r="G2825" t="s">
        <v>2309</v>
      </c>
      <c r="H2825" s="10" t="s">
        <v>5748</v>
      </c>
      <c r="I2825" t="s">
        <v>4164</v>
      </c>
      <c r="J2825" t="s">
        <v>4165</v>
      </c>
      <c r="K2825" t="s">
        <v>1146</v>
      </c>
      <c r="L2825" t="str">
        <f t="shared" si="88"/>
        <v>Material</v>
      </c>
      <c r="M2825" t="s">
        <v>0</v>
      </c>
      <c r="N2825" t="s">
        <v>0</v>
      </c>
      <c r="O2825" t="s">
        <v>2165</v>
      </c>
      <c r="P2825">
        <v>2118</v>
      </c>
      <c r="Q2825" t="str">
        <f>_xlfn.XLOOKUP(P2825,Planilha1!$A$2:$A$3,Planilha1!$B$2:$B$3)</f>
        <v>Arena</v>
      </c>
      <c r="R2825" t="s">
        <v>0</v>
      </c>
      <c r="S2825" s="3">
        <v>201</v>
      </c>
      <c r="T2825" t="s">
        <v>210</v>
      </c>
      <c r="U2825" s="3">
        <v>201</v>
      </c>
      <c r="V2825" t="s">
        <v>210</v>
      </c>
      <c r="W2825" s="4">
        <v>5.9</v>
      </c>
      <c r="X2825" s="17">
        <f t="shared" si="89"/>
        <v>1185.9000000000001</v>
      </c>
      <c r="Y2825" t="s">
        <v>11</v>
      </c>
      <c r="Z2825" s="3">
        <v>1</v>
      </c>
      <c r="AA2825" s="3">
        <v>0</v>
      </c>
      <c r="AB2825" s="3">
        <v>0</v>
      </c>
      <c r="AC2825" s="3">
        <v>0</v>
      </c>
      <c r="AD2825" s="4">
        <v>0</v>
      </c>
      <c r="AE2825" s="3">
        <v>0</v>
      </c>
      <c r="AF2825" s="4">
        <v>0</v>
      </c>
      <c r="AG2825" s="3">
        <v>1</v>
      </c>
      <c r="AH2825" s="4">
        <v>0</v>
      </c>
      <c r="AI2825" s="4">
        <v>0</v>
      </c>
      <c r="AJ2825" s="4">
        <v>0</v>
      </c>
      <c r="AK2825" s="4">
        <v>0</v>
      </c>
      <c r="AL2825" t="s">
        <v>4082</v>
      </c>
      <c r="AM2825" t="s">
        <v>13</v>
      </c>
    </row>
    <row r="2826" spans="1:39" x14ac:dyDescent="0.25">
      <c r="A2826" t="s">
        <v>4166</v>
      </c>
      <c r="B2826" t="s">
        <v>2160</v>
      </c>
      <c r="C2826" t="s">
        <v>3</v>
      </c>
      <c r="D2826" t="s">
        <v>2266</v>
      </c>
      <c r="E2826" t="str">
        <f>_xlfn.XLOOKUP(D2826,Planilha2!A:A,Planilha2!B:B)</f>
        <v>Arena Manut</v>
      </c>
      <c r="F2826" s="2">
        <v>45411</v>
      </c>
      <c r="G2826" t="s">
        <v>2309</v>
      </c>
      <c r="H2826" s="10" t="s">
        <v>5748</v>
      </c>
      <c r="I2826" t="s">
        <v>4167</v>
      </c>
      <c r="J2826" t="s">
        <v>4168</v>
      </c>
      <c r="K2826" t="s">
        <v>1146</v>
      </c>
      <c r="L2826" t="str">
        <f t="shared" si="88"/>
        <v>Material</v>
      </c>
      <c r="M2826" t="s">
        <v>0</v>
      </c>
      <c r="N2826" t="s">
        <v>0</v>
      </c>
      <c r="O2826" t="s">
        <v>2165</v>
      </c>
      <c r="P2826">
        <v>2118</v>
      </c>
      <c r="Q2826" t="str">
        <f>_xlfn.XLOOKUP(P2826,Planilha1!$A$2:$A$3,Planilha1!$B$2:$B$3)</f>
        <v>Arena</v>
      </c>
      <c r="R2826" t="s">
        <v>0</v>
      </c>
      <c r="S2826" s="3">
        <v>1000</v>
      </c>
      <c r="T2826" t="s">
        <v>210</v>
      </c>
      <c r="U2826" s="3">
        <v>1000</v>
      </c>
      <c r="V2826" t="s">
        <v>210</v>
      </c>
      <c r="W2826" s="4">
        <v>2.8</v>
      </c>
      <c r="X2826" s="17">
        <f t="shared" si="89"/>
        <v>2800</v>
      </c>
      <c r="Y2826" t="s">
        <v>11</v>
      </c>
      <c r="Z2826" s="3">
        <v>1</v>
      </c>
      <c r="AA2826" s="3">
        <v>0</v>
      </c>
      <c r="AB2826" s="3">
        <v>0</v>
      </c>
      <c r="AC2826" s="3">
        <v>0</v>
      </c>
      <c r="AD2826" s="4">
        <v>0</v>
      </c>
      <c r="AE2826" s="3">
        <v>0</v>
      </c>
      <c r="AF2826" s="4">
        <v>0</v>
      </c>
      <c r="AG2826" s="3">
        <v>1</v>
      </c>
      <c r="AH2826" s="4">
        <v>0</v>
      </c>
      <c r="AI2826" s="4">
        <v>0</v>
      </c>
      <c r="AJ2826" s="4">
        <v>0</v>
      </c>
      <c r="AK2826" s="4">
        <v>0</v>
      </c>
      <c r="AL2826" t="s">
        <v>4082</v>
      </c>
      <c r="AM2826" t="s">
        <v>13</v>
      </c>
    </row>
    <row r="2827" spans="1:39" x14ac:dyDescent="0.25">
      <c r="A2827" t="s">
        <v>4169</v>
      </c>
      <c r="B2827" t="s">
        <v>2160</v>
      </c>
      <c r="C2827" t="s">
        <v>3</v>
      </c>
      <c r="D2827" t="s">
        <v>2266</v>
      </c>
      <c r="E2827" t="str">
        <f>_xlfn.XLOOKUP(D2827,Planilha2!A:A,Planilha2!B:B)</f>
        <v>Arena Manut</v>
      </c>
      <c r="F2827" s="2">
        <v>45411</v>
      </c>
      <c r="G2827" t="s">
        <v>2309</v>
      </c>
      <c r="H2827" s="10" t="s">
        <v>5748</v>
      </c>
      <c r="I2827" t="s">
        <v>4170</v>
      </c>
      <c r="J2827" t="s">
        <v>4171</v>
      </c>
      <c r="K2827" t="s">
        <v>1146</v>
      </c>
      <c r="L2827" t="str">
        <f t="shared" si="88"/>
        <v>Material</v>
      </c>
      <c r="M2827" t="s">
        <v>0</v>
      </c>
      <c r="N2827" t="s">
        <v>0</v>
      </c>
      <c r="O2827" t="s">
        <v>2165</v>
      </c>
      <c r="P2827">
        <v>2118</v>
      </c>
      <c r="Q2827" t="str">
        <f>_xlfn.XLOOKUP(P2827,Planilha1!$A$2:$A$3,Planilha1!$B$2:$B$3)</f>
        <v>Arena</v>
      </c>
      <c r="R2827" t="s">
        <v>0</v>
      </c>
      <c r="S2827" s="3">
        <v>50</v>
      </c>
      <c r="T2827" t="s">
        <v>210</v>
      </c>
      <c r="U2827" s="3">
        <v>50</v>
      </c>
      <c r="V2827" t="s">
        <v>210</v>
      </c>
      <c r="W2827" s="4">
        <v>4.9000000000000004</v>
      </c>
      <c r="X2827" s="17">
        <f t="shared" si="89"/>
        <v>245.00000000000003</v>
      </c>
      <c r="Y2827" t="s">
        <v>11</v>
      </c>
      <c r="Z2827" s="3">
        <v>1</v>
      </c>
      <c r="AA2827" s="3">
        <v>0</v>
      </c>
      <c r="AB2827" s="3">
        <v>0</v>
      </c>
      <c r="AC2827" s="3">
        <v>0</v>
      </c>
      <c r="AD2827" s="4">
        <v>0</v>
      </c>
      <c r="AE2827" s="3">
        <v>0</v>
      </c>
      <c r="AF2827" s="4">
        <v>0</v>
      </c>
      <c r="AG2827" s="3">
        <v>1</v>
      </c>
      <c r="AH2827" s="4">
        <v>0</v>
      </c>
      <c r="AI2827" s="4">
        <v>0</v>
      </c>
      <c r="AJ2827" s="4">
        <v>0</v>
      </c>
      <c r="AK2827" s="4">
        <v>0</v>
      </c>
      <c r="AL2827" t="s">
        <v>4082</v>
      </c>
      <c r="AM2827" t="s">
        <v>13</v>
      </c>
    </row>
    <row r="2828" spans="1:39" x14ac:dyDescent="0.25">
      <c r="A2828" t="s">
        <v>4172</v>
      </c>
      <c r="B2828" t="s">
        <v>2160</v>
      </c>
      <c r="C2828" t="s">
        <v>3</v>
      </c>
      <c r="D2828" t="s">
        <v>2266</v>
      </c>
      <c r="E2828" t="str">
        <f>_xlfn.XLOOKUP(D2828,Planilha2!A:A,Planilha2!B:B)</f>
        <v>Arena Manut</v>
      </c>
      <c r="F2828" s="2">
        <v>45411</v>
      </c>
      <c r="G2828" t="s">
        <v>2309</v>
      </c>
      <c r="H2828" s="10" t="s">
        <v>5748</v>
      </c>
      <c r="I2828" t="s">
        <v>4173</v>
      </c>
      <c r="J2828" t="s">
        <v>4174</v>
      </c>
      <c r="K2828" t="s">
        <v>1146</v>
      </c>
      <c r="L2828" t="str">
        <f t="shared" si="88"/>
        <v>Material</v>
      </c>
      <c r="M2828" t="s">
        <v>0</v>
      </c>
      <c r="N2828" t="s">
        <v>0</v>
      </c>
      <c r="O2828" t="s">
        <v>2165</v>
      </c>
      <c r="P2828">
        <v>2118</v>
      </c>
      <c r="Q2828" t="str">
        <f>_xlfn.XLOOKUP(P2828,Planilha1!$A$2:$A$3,Planilha1!$B$2:$B$3)</f>
        <v>Arena</v>
      </c>
      <c r="R2828" t="s">
        <v>0</v>
      </c>
      <c r="S2828" s="3">
        <v>50</v>
      </c>
      <c r="T2828" t="s">
        <v>210</v>
      </c>
      <c r="U2828" s="3">
        <v>50</v>
      </c>
      <c r="V2828" t="s">
        <v>210</v>
      </c>
      <c r="W2828" s="4">
        <v>5</v>
      </c>
      <c r="X2828" s="17">
        <f t="shared" si="89"/>
        <v>250</v>
      </c>
      <c r="Y2828" t="s">
        <v>11</v>
      </c>
      <c r="Z2828" s="3">
        <v>1</v>
      </c>
      <c r="AA2828" s="3">
        <v>0</v>
      </c>
      <c r="AB2828" s="3">
        <v>0</v>
      </c>
      <c r="AC2828" s="3">
        <v>0</v>
      </c>
      <c r="AD2828" s="4">
        <v>0</v>
      </c>
      <c r="AE2828" s="3">
        <v>0</v>
      </c>
      <c r="AF2828" s="4">
        <v>0</v>
      </c>
      <c r="AG2828" s="3">
        <v>1</v>
      </c>
      <c r="AH2828" s="4">
        <v>0</v>
      </c>
      <c r="AI2828" s="4">
        <v>0</v>
      </c>
      <c r="AJ2828" s="4">
        <v>0</v>
      </c>
      <c r="AK2828" s="4">
        <v>0</v>
      </c>
      <c r="AL2828" t="s">
        <v>4082</v>
      </c>
      <c r="AM2828" t="s">
        <v>13</v>
      </c>
    </row>
    <row r="2829" spans="1:39" x14ac:dyDescent="0.25">
      <c r="A2829" t="s">
        <v>4175</v>
      </c>
      <c r="B2829" t="s">
        <v>2160</v>
      </c>
      <c r="C2829" t="s">
        <v>3</v>
      </c>
      <c r="D2829" t="s">
        <v>2266</v>
      </c>
      <c r="E2829" t="str">
        <f>_xlfn.XLOOKUP(D2829,Planilha2!A:A,Planilha2!B:B)</f>
        <v>Arena Manut</v>
      </c>
      <c r="F2829" s="2">
        <v>45411</v>
      </c>
      <c r="G2829" t="s">
        <v>2309</v>
      </c>
      <c r="H2829" s="10" t="s">
        <v>5748</v>
      </c>
      <c r="I2829" t="s">
        <v>4176</v>
      </c>
      <c r="J2829" t="s">
        <v>4177</v>
      </c>
      <c r="K2829" t="s">
        <v>1146</v>
      </c>
      <c r="L2829" t="str">
        <f t="shared" si="88"/>
        <v>Material</v>
      </c>
      <c r="M2829" t="s">
        <v>0</v>
      </c>
      <c r="N2829" t="s">
        <v>0</v>
      </c>
      <c r="O2829" t="s">
        <v>2165</v>
      </c>
      <c r="P2829">
        <v>2118</v>
      </c>
      <c r="Q2829" t="str">
        <f>_xlfn.XLOOKUP(P2829,Planilha1!$A$2:$A$3,Planilha1!$B$2:$B$3)</f>
        <v>Arena</v>
      </c>
      <c r="R2829" t="s">
        <v>0</v>
      </c>
      <c r="S2829" s="3">
        <v>50</v>
      </c>
      <c r="T2829" t="s">
        <v>210</v>
      </c>
      <c r="U2829" s="3">
        <v>50</v>
      </c>
      <c r="V2829" t="s">
        <v>210</v>
      </c>
      <c r="W2829" s="4">
        <v>120</v>
      </c>
      <c r="X2829" s="17">
        <f t="shared" si="89"/>
        <v>6000</v>
      </c>
      <c r="Y2829" t="s">
        <v>11</v>
      </c>
      <c r="Z2829" s="3">
        <v>1</v>
      </c>
      <c r="AA2829" s="3">
        <v>0</v>
      </c>
      <c r="AB2829" s="3">
        <v>0</v>
      </c>
      <c r="AC2829" s="3">
        <v>0</v>
      </c>
      <c r="AD2829" s="4">
        <v>0</v>
      </c>
      <c r="AE2829" s="3">
        <v>0</v>
      </c>
      <c r="AF2829" s="4">
        <v>0</v>
      </c>
      <c r="AG2829" s="3">
        <v>1</v>
      </c>
      <c r="AH2829" s="4">
        <v>0</v>
      </c>
      <c r="AI2829" s="4">
        <v>0</v>
      </c>
      <c r="AJ2829" s="4">
        <v>0</v>
      </c>
      <c r="AK2829" s="4">
        <v>0</v>
      </c>
      <c r="AL2829" t="s">
        <v>4082</v>
      </c>
      <c r="AM2829" t="s">
        <v>13</v>
      </c>
    </row>
    <row r="2830" spans="1:39" x14ac:dyDescent="0.25">
      <c r="A2830" t="s">
        <v>4178</v>
      </c>
      <c r="B2830" t="s">
        <v>2160</v>
      </c>
      <c r="C2830" t="s">
        <v>3</v>
      </c>
      <c r="D2830" t="s">
        <v>2266</v>
      </c>
      <c r="E2830" t="str">
        <f>_xlfn.XLOOKUP(D2830,Planilha2!A:A,Planilha2!B:B)</f>
        <v>Arena Manut</v>
      </c>
      <c r="F2830" s="2">
        <v>45411</v>
      </c>
      <c r="G2830" t="s">
        <v>2309</v>
      </c>
      <c r="H2830" s="10" t="s">
        <v>5748</v>
      </c>
      <c r="I2830" t="s">
        <v>3932</v>
      </c>
      <c r="J2830" t="s">
        <v>3933</v>
      </c>
      <c r="K2830" t="s">
        <v>1146</v>
      </c>
      <c r="L2830" t="str">
        <f t="shared" si="88"/>
        <v>Material</v>
      </c>
      <c r="M2830" t="s">
        <v>0</v>
      </c>
      <c r="N2830" t="s">
        <v>0</v>
      </c>
      <c r="O2830" t="s">
        <v>2165</v>
      </c>
      <c r="P2830">
        <v>2118</v>
      </c>
      <c r="Q2830" t="str">
        <f>_xlfn.XLOOKUP(P2830,Planilha1!$A$2:$A$3,Planilha1!$B$2:$B$3)</f>
        <v>Arena</v>
      </c>
      <c r="R2830" t="s">
        <v>0</v>
      </c>
      <c r="S2830" s="3">
        <v>80</v>
      </c>
      <c r="T2830" t="s">
        <v>210</v>
      </c>
      <c r="U2830" s="3">
        <v>80</v>
      </c>
      <c r="V2830" t="s">
        <v>210</v>
      </c>
      <c r="W2830" s="4">
        <v>53.5</v>
      </c>
      <c r="X2830" s="17">
        <f t="shared" si="89"/>
        <v>4280</v>
      </c>
      <c r="Y2830" t="s">
        <v>11</v>
      </c>
      <c r="Z2830" s="3">
        <v>1</v>
      </c>
      <c r="AA2830" s="3">
        <v>0</v>
      </c>
      <c r="AB2830" s="3">
        <v>0</v>
      </c>
      <c r="AC2830" s="3">
        <v>0</v>
      </c>
      <c r="AD2830" s="4">
        <v>0</v>
      </c>
      <c r="AE2830" s="3">
        <v>0</v>
      </c>
      <c r="AF2830" s="4">
        <v>0</v>
      </c>
      <c r="AG2830" s="3">
        <v>1</v>
      </c>
      <c r="AH2830" s="4">
        <v>0</v>
      </c>
      <c r="AI2830" s="4">
        <v>0</v>
      </c>
      <c r="AJ2830" s="4">
        <v>0</v>
      </c>
      <c r="AK2830" s="4">
        <v>0</v>
      </c>
      <c r="AL2830" t="s">
        <v>4082</v>
      </c>
      <c r="AM2830" t="s">
        <v>13</v>
      </c>
    </row>
    <row r="2831" spans="1:39" x14ac:dyDescent="0.25">
      <c r="A2831" t="s">
        <v>4179</v>
      </c>
      <c r="B2831" t="s">
        <v>2160</v>
      </c>
      <c r="C2831" t="s">
        <v>3</v>
      </c>
      <c r="D2831" t="s">
        <v>2266</v>
      </c>
      <c r="E2831" t="str">
        <f>_xlfn.XLOOKUP(D2831,Planilha2!A:A,Planilha2!B:B)</f>
        <v>Arena Manut</v>
      </c>
      <c r="F2831" s="2">
        <v>45411</v>
      </c>
      <c r="G2831" t="s">
        <v>2309</v>
      </c>
      <c r="H2831" s="10" t="s">
        <v>5748</v>
      </c>
      <c r="I2831" t="s">
        <v>4180</v>
      </c>
      <c r="J2831" t="s">
        <v>4181</v>
      </c>
      <c r="K2831" t="s">
        <v>1146</v>
      </c>
      <c r="L2831" t="str">
        <f t="shared" si="88"/>
        <v>Material</v>
      </c>
      <c r="M2831" t="s">
        <v>0</v>
      </c>
      <c r="N2831" t="s">
        <v>0</v>
      </c>
      <c r="O2831" t="s">
        <v>2165</v>
      </c>
      <c r="P2831">
        <v>2118</v>
      </c>
      <c r="Q2831" t="str">
        <f>_xlfn.XLOOKUP(P2831,Planilha1!$A$2:$A$3,Planilha1!$B$2:$B$3)</f>
        <v>Arena</v>
      </c>
      <c r="R2831" t="s">
        <v>0</v>
      </c>
      <c r="S2831" s="3">
        <v>100</v>
      </c>
      <c r="T2831" t="s">
        <v>210</v>
      </c>
      <c r="U2831" s="3">
        <v>100</v>
      </c>
      <c r="V2831" t="s">
        <v>210</v>
      </c>
      <c r="W2831" s="4">
        <v>60</v>
      </c>
      <c r="X2831" s="17">
        <f t="shared" si="89"/>
        <v>6000</v>
      </c>
      <c r="Y2831" t="s">
        <v>11</v>
      </c>
      <c r="Z2831" s="3">
        <v>1</v>
      </c>
      <c r="AA2831" s="3">
        <v>0</v>
      </c>
      <c r="AB2831" s="3">
        <v>0</v>
      </c>
      <c r="AC2831" s="3">
        <v>0</v>
      </c>
      <c r="AD2831" s="4">
        <v>0</v>
      </c>
      <c r="AE2831" s="3">
        <v>0</v>
      </c>
      <c r="AF2831" s="4">
        <v>0</v>
      </c>
      <c r="AG2831" s="3">
        <v>1</v>
      </c>
      <c r="AH2831" s="4">
        <v>0</v>
      </c>
      <c r="AI2831" s="4">
        <v>0</v>
      </c>
      <c r="AJ2831" s="4">
        <v>0</v>
      </c>
      <c r="AK2831" s="4">
        <v>0</v>
      </c>
      <c r="AL2831" t="s">
        <v>4082</v>
      </c>
      <c r="AM2831" t="s">
        <v>13</v>
      </c>
    </row>
    <row r="2832" spans="1:39" x14ac:dyDescent="0.25">
      <c r="A2832" t="s">
        <v>4182</v>
      </c>
      <c r="B2832" t="s">
        <v>2160</v>
      </c>
      <c r="C2832" t="s">
        <v>3</v>
      </c>
      <c r="D2832" t="s">
        <v>2266</v>
      </c>
      <c r="E2832" t="str">
        <f>_xlfn.XLOOKUP(D2832,Planilha2!A:A,Planilha2!B:B)</f>
        <v>Arena Manut</v>
      </c>
      <c r="F2832" s="2">
        <v>45411</v>
      </c>
      <c r="G2832" t="s">
        <v>2309</v>
      </c>
      <c r="H2832" s="10" t="s">
        <v>5748</v>
      </c>
      <c r="I2832" t="s">
        <v>4183</v>
      </c>
      <c r="J2832" t="s">
        <v>4184</v>
      </c>
      <c r="K2832" t="s">
        <v>1146</v>
      </c>
      <c r="L2832" t="str">
        <f t="shared" si="88"/>
        <v>Material</v>
      </c>
      <c r="M2832" t="s">
        <v>0</v>
      </c>
      <c r="N2832" t="s">
        <v>0</v>
      </c>
      <c r="O2832" t="s">
        <v>2165</v>
      </c>
      <c r="P2832">
        <v>2118</v>
      </c>
      <c r="Q2832" t="str">
        <f>_xlfn.XLOOKUP(P2832,Planilha1!$A$2:$A$3,Planilha1!$B$2:$B$3)</f>
        <v>Arena</v>
      </c>
      <c r="R2832" t="s">
        <v>0</v>
      </c>
      <c r="S2832" s="3">
        <v>20</v>
      </c>
      <c r="T2832" t="s">
        <v>210</v>
      </c>
      <c r="U2832" s="3">
        <v>20</v>
      </c>
      <c r="V2832" t="s">
        <v>210</v>
      </c>
      <c r="W2832" s="4">
        <v>23.8</v>
      </c>
      <c r="X2832" s="17">
        <f t="shared" si="89"/>
        <v>476</v>
      </c>
      <c r="Y2832" t="s">
        <v>11</v>
      </c>
      <c r="Z2832" s="3">
        <v>1</v>
      </c>
      <c r="AA2832" s="3">
        <v>0</v>
      </c>
      <c r="AB2832" s="3">
        <v>0</v>
      </c>
      <c r="AC2832" s="3">
        <v>0</v>
      </c>
      <c r="AD2832" s="4">
        <v>0</v>
      </c>
      <c r="AE2832" s="3">
        <v>0</v>
      </c>
      <c r="AF2832" s="4">
        <v>0</v>
      </c>
      <c r="AG2832" s="3">
        <v>1</v>
      </c>
      <c r="AH2832" s="4">
        <v>0</v>
      </c>
      <c r="AI2832" s="4">
        <v>0</v>
      </c>
      <c r="AJ2832" s="4">
        <v>0</v>
      </c>
      <c r="AK2832" s="4">
        <v>0</v>
      </c>
      <c r="AL2832" t="s">
        <v>4082</v>
      </c>
      <c r="AM2832" t="s">
        <v>13</v>
      </c>
    </row>
    <row r="2833" spans="1:39" x14ac:dyDescent="0.25">
      <c r="A2833" t="s">
        <v>4185</v>
      </c>
      <c r="B2833" t="s">
        <v>2160</v>
      </c>
      <c r="C2833" t="s">
        <v>3</v>
      </c>
      <c r="D2833" t="s">
        <v>2266</v>
      </c>
      <c r="E2833" t="str">
        <f>_xlfn.XLOOKUP(D2833,Planilha2!A:A,Planilha2!B:B)</f>
        <v>Arena Manut</v>
      </c>
      <c r="F2833" s="2">
        <v>45411</v>
      </c>
      <c r="G2833" t="s">
        <v>2309</v>
      </c>
      <c r="H2833" s="10" t="s">
        <v>5748</v>
      </c>
      <c r="I2833" t="s">
        <v>4186</v>
      </c>
      <c r="J2833" t="s">
        <v>4187</v>
      </c>
      <c r="K2833" t="s">
        <v>2473</v>
      </c>
      <c r="L2833" t="str">
        <f t="shared" si="88"/>
        <v>Material</v>
      </c>
      <c r="M2833" t="s">
        <v>0</v>
      </c>
      <c r="N2833" t="s">
        <v>0</v>
      </c>
      <c r="O2833" t="s">
        <v>2165</v>
      </c>
      <c r="P2833">
        <v>2118</v>
      </c>
      <c r="Q2833" t="str">
        <f>_xlfn.XLOOKUP(P2833,Planilha1!$A$2:$A$3,Planilha1!$B$2:$B$3)</f>
        <v>Arena</v>
      </c>
      <c r="R2833" t="s">
        <v>0</v>
      </c>
      <c r="S2833" s="3">
        <v>4</v>
      </c>
      <c r="T2833" t="s">
        <v>210</v>
      </c>
      <c r="U2833" s="3">
        <v>4</v>
      </c>
      <c r="V2833" t="s">
        <v>210</v>
      </c>
      <c r="W2833" s="4">
        <v>435</v>
      </c>
      <c r="X2833" s="17">
        <f t="shared" si="89"/>
        <v>1740</v>
      </c>
      <c r="Y2833" t="s">
        <v>11</v>
      </c>
      <c r="Z2833" s="3">
        <v>1</v>
      </c>
      <c r="AA2833" s="3">
        <v>0</v>
      </c>
      <c r="AB2833" s="3">
        <v>0</v>
      </c>
      <c r="AC2833" s="3">
        <v>0</v>
      </c>
      <c r="AD2833" s="4">
        <v>0</v>
      </c>
      <c r="AE2833" s="3">
        <v>0</v>
      </c>
      <c r="AF2833" s="4">
        <v>0</v>
      </c>
      <c r="AG2833" s="3">
        <v>1</v>
      </c>
      <c r="AH2833" s="4">
        <v>0</v>
      </c>
      <c r="AI2833" s="4">
        <v>0</v>
      </c>
      <c r="AJ2833" s="4">
        <v>0</v>
      </c>
      <c r="AK2833" s="4">
        <v>0</v>
      </c>
      <c r="AL2833" t="s">
        <v>4082</v>
      </c>
      <c r="AM2833" t="s">
        <v>13</v>
      </c>
    </row>
    <row r="2834" spans="1:39" x14ac:dyDescent="0.25">
      <c r="A2834" t="s">
        <v>4188</v>
      </c>
      <c r="B2834" t="s">
        <v>2160</v>
      </c>
      <c r="C2834" t="s">
        <v>3</v>
      </c>
      <c r="D2834" t="s">
        <v>2266</v>
      </c>
      <c r="E2834" t="str">
        <f>_xlfn.XLOOKUP(D2834,Planilha2!A:A,Planilha2!B:B)</f>
        <v>Arena Manut</v>
      </c>
      <c r="F2834" s="2">
        <v>45411</v>
      </c>
      <c r="G2834" t="s">
        <v>2309</v>
      </c>
      <c r="H2834" s="10" t="s">
        <v>5748</v>
      </c>
      <c r="I2834" t="s">
        <v>3553</v>
      </c>
      <c r="J2834" t="s">
        <v>3554</v>
      </c>
      <c r="K2834" t="s">
        <v>1146</v>
      </c>
      <c r="L2834" t="str">
        <f t="shared" si="88"/>
        <v>Material</v>
      </c>
      <c r="M2834" t="s">
        <v>0</v>
      </c>
      <c r="N2834" t="s">
        <v>0</v>
      </c>
      <c r="O2834" t="s">
        <v>2165</v>
      </c>
      <c r="P2834">
        <v>2118</v>
      </c>
      <c r="Q2834" t="str">
        <f>_xlfn.XLOOKUP(P2834,Planilha1!$A$2:$A$3,Planilha1!$B$2:$B$3)</f>
        <v>Arena</v>
      </c>
      <c r="R2834" t="s">
        <v>0</v>
      </c>
      <c r="S2834" s="3">
        <v>3</v>
      </c>
      <c r="T2834" t="s">
        <v>210</v>
      </c>
      <c r="U2834" s="3">
        <v>3</v>
      </c>
      <c r="V2834" t="s">
        <v>210</v>
      </c>
      <c r="W2834" s="4">
        <v>31.2</v>
      </c>
      <c r="X2834" s="17">
        <f t="shared" si="89"/>
        <v>93.6</v>
      </c>
      <c r="Y2834" t="s">
        <v>11</v>
      </c>
      <c r="Z2834" s="3">
        <v>1</v>
      </c>
      <c r="AA2834" s="3">
        <v>0</v>
      </c>
      <c r="AB2834" s="3">
        <v>0</v>
      </c>
      <c r="AC2834" s="3">
        <v>0</v>
      </c>
      <c r="AD2834" s="4">
        <v>0</v>
      </c>
      <c r="AE2834" s="3">
        <v>0</v>
      </c>
      <c r="AF2834" s="4">
        <v>0</v>
      </c>
      <c r="AG2834" s="3">
        <v>1</v>
      </c>
      <c r="AH2834" s="4">
        <v>0</v>
      </c>
      <c r="AI2834" s="4">
        <v>0</v>
      </c>
      <c r="AJ2834" s="4">
        <v>0</v>
      </c>
      <c r="AK2834" s="4">
        <v>0</v>
      </c>
      <c r="AL2834" t="s">
        <v>4082</v>
      </c>
      <c r="AM2834" t="s">
        <v>13</v>
      </c>
    </row>
    <row r="2835" spans="1:39" x14ac:dyDescent="0.25">
      <c r="A2835" t="s">
        <v>2159</v>
      </c>
      <c r="B2835" t="s">
        <v>2160</v>
      </c>
      <c r="C2835" t="s">
        <v>3</v>
      </c>
      <c r="D2835" t="s">
        <v>2161</v>
      </c>
      <c r="E2835" t="str">
        <f>_xlfn.XLOOKUP(D2835,Planilha2!A:A,Planilha2!B:B)</f>
        <v>CC Manutençao</v>
      </c>
      <c r="F2835" s="2">
        <v>45411</v>
      </c>
      <c r="G2835" t="s">
        <v>32</v>
      </c>
      <c r="H2835" s="10" t="s">
        <v>5592</v>
      </c>
      <c r="I2835" t="s">
        <v>4073</v>
      </c>
      <c r="J2835" t="s">
        <v>4074</v>
      </c>
      <c r="K2835" t="s">
        <v>3051</v>
      </c>
      <c r="L2835" t="str">
        <f t="shared" si="88"/>
        <v>Material</v>
      </c>
      <c r="M2835" t="s">
        <v>0</v>
      </c>
      <c r="N2835" t="s">
        <v>0</v>
      </c>
      <c r="O2835" t="s">
        <v>2165</v>
      </c>
      <c r="P2835">
        <v>1118</v>
      </c>
      <c r="Q2835" t="str">
        <f>_xlfn.XLOOKUP(P2835,Planilha1!$A$2:$A$3,Planilha1!$B$2:$B$3)</f>
        <v>Riocentro</v>
      </c>
      <c r="R2835" t="s">
        <v>0</v>
      </c>
      <c r="S2835" s="3">
        <v>1</v>
      </c>
      <c r="T2835" t="s">
        <v>10</v>
      </c>
      <c r="U2835" s="3">
        <v>1</v>
      </c>
      <c r="V2835" t="s">
        <v>10</v>
      </c>
      <c r="W2835" s="4">
        <v>11000</v>
      </c>
      <c r="X2835" s="17">
        <f t="shared" si="89"/>
        <v>11000</v>
      </c>
      <c r="Y2835" t="s">
        <v>11</v>
      </c>
      <c r="Z2835" s="3">
        <v>1</v>
      </c>
      <c r="AA2835" s="3">
        <v>0</v>
      </c>
      <c r="AB2835" s="3">
        <v>0</v>
      </c>
      <c r="AC2835" s="3">
        <v>1</v>
      </c>
      <c r="AD2835" s="4">
        <v>0</v>
      </c>
      <c r="AE2835" s="3">
        <v>1</v>
      </c>
      <c r="AF2835" s="4">
        <v>11000</v>
      </c>
      <c r="AG2835" s="3">
        <v>1</v>
      </c>
      <c r="AH2835" s="4">
        <v>0</v>
      </c>
      <c r="AI2835" s="4">
        <v>0</v>
      </c>
      <c r="AJ2835" s="4">
        <v>0</v>
      </c>
      <c r="AK2835" s="4">
        <v>0</v>
      </c>
      <c r="AL2835" t="s">
        <v>4189</v>
      </c>
      <c r="AM2835" t="s">
        <v>13</v>
      </c>
    </row>
    <row r="2836" spans="1:39" x14ac:dyDescent="0.25">
      <c r="A2836" t="s">
        <v>2159</v>
      </c>
      <c r="B2836" t="s">
        <v>2160</v>
      </c>
      <c r="C2836" t="s">
        <v>3</v>
      </c>
      <c r="D2836" t="s">
        <v>2241</v>
      </c>
      <c r="E2836" t="str">
        <f>_xlfn.XLOOKUP(D2836,Planilha2!A:A,Planilha2!B:B)</f>
        <v>CC Marketing</v>
      </c>
      <c r="F2836" s="2">
        <v>45411</v>
      </c>
      <c r="G2836" t="s">
        <v>4190</v>
      </c>
      <c r="H2836" s="10" t="s">
        <v>5896</v>
      </c>
      <c r="I2836" t="s">
        <v>1643</v>
      </c>
      <c r="J2836" t="s">
        <v>2870</v>
      </c>
      <c r="K2836" t="s">
        <v>1644</v>
      </c>
      <c r="L2836" t="str">
        <f t="shared" si="88"/>
        <v>Serviço</v>
      </c>
      <c r="M2836" t="s">
        <v>0</v>
      </c>
      <c r="N2836" t="s">
        <v>0</v>
      </c>
      <c r="O2836" t="s">
        <v>2165</v>
      </c>
      <c r="P2836">
        <v>1118</v>
      </c>
      <c r="Q2836" t="str">
        <f>_xlfn.XLOOKUP(P2836,Planilha1!$A$2:$A$3,Planilha1!$B$2:$B$3)</f>
        <v>Riocentro</v>
      </c>
      <c r="R2836" t="s">
        <v>0</v>
      </c>
      <c r="S2836" s="3">
        <v>1</v>
      </c>
      <c r="T2836" t="s">
        <v>10</v>
      </c>
      <c r="U2836" s="3">
        <v>1</v>
      </c>
      <c r="V2836" t="s">
        <v>10</v>
      </c>
      <c r="W2836" s="4">
        <v>1184.8699999999999</v>
      </c>
      <c r="X2836" s="17">
        <f t="shared" si="89"/>
        <v>1184.8699999999999</v>
      </c>
      <c r="Y2836" t="s">
        <v>11</v>
      </c>
      <c r="Z2836" s="3">
        <v>1</v>
      </c>
      <c r="AA2836" s="3">
        <v>0</v>
      </c>
      <c r="AB2836" s="3">
        <v>0</v>
      </c>
      <c r="AC2836" s="3">
        <v>0</v>
      </c>
      <c r="AD2836" s="4">
        <v>0</v>
      </c>
      <c r="AE2836" s="3">
        <v>0</v>
      </c>
      <c r="AF2836" s="4">
        <v>0</v>
      </c>
      <c r="AG2836" s="3">
        <v>1</v>
      </c>
      <c r="AH2836" s="4">
        <v>0</v>
      </c>
      <c r="AI2836" s="4">
        <v>0</v>
      </c>
      <c r="AJ2836" s="4">
        <v>0</v>
      </c>
      <c r="AK2836" s="4">
        <v>0</v>
      </c>
      <c r="AL2836" t="s">
        <v>4191</v>
      </c>
      <c r="AM2836" t="s">
        <v>13</v>
      </c>
    </row>
    <row r="2837" spans="1:39" x14ac:dyDescent="0.25">
      <c r="A2837" t="s">
        <v>2159</v>
      </c>
      <c r="B2837" t="s">
        <v>2160</v>
      </c>
      <c r="C2837" t="s">
        <v>3</v>
      </c>
      <c r="D2837" t="s">
        <v>2241</v>
      </c>
      <c r="E2837" t="str">
        <f>_xlfn.XLOOKUP(D2837,Planilha2!A:A,Planilha2!B:B)</f>
        <v>CC Marketing</v>
      </c>
      <c r="F2837" s="2">
        <v>45411</v>
      </c>
      <c r="G2837" t="s">
        <v>4190</v>
      </c>
      <c r="H2837" s="10" t="s">
        <v>5896</v>
      </c>
      <c r="I2837" t="s">
        <v>1643</v>
      </c>
      <c r="J2837" t="s">
        <v>2870</v>
      </c>
      <c r="K2837" t="s">
        <v>1644</v>
      </c>
      <c r="L2837" t="str">
        <f t="shared" si="88"/>
        <v>Serviço</v>
      </c>
      <c r="M2837" t="s">
        <v>0</v>
      </c>
      <c r="N2837" t="s">
        <v>0</v>
      </c>
      <c r="O2837" t="s">
        <v>2165</v>
      </c>
      <c r="P2837">
        <v>1118</v>
      </c>
      <c r="Q2837" t="str">
        <f>_xlfn.XLOOKUP(P2837,Planilha1!$A$2:$A$3,Planilha1!$B$2:$B$3)</f>
        <v>Riocentro</v>
      </c>
      <c r="R2837" t="s">
        <v>0</v>
      </c>
      <c r="S2837" s="3">
        <v>1</v>
      </c>
      <c r="T2837" t="s">
        <v>10</v>
      </c>
      <c r="U2837" s="3">
        <v>1</v>
      </c>
      <c r="V2837" t="s">
        <v>10</v>
      </c>
      <c r="W2837" s="4">
        <v>14.64</v>
      </c>
      <c r="X2837" s="17">
        <f t="shared" si="89"/>
        <v>14.64</v>
      </c>
      <c r="Y2837" t="s">
        <v>11</v>
      </c>
      <c r="Z2837" s="3">
        <v>1</v>
      </c>
      <c r="AA2837" s="3">
        <v>0</v>
      </c>
      <c r="AB2837" s="3">
        <v>0</v>
      </c>
      <c r="AC2837" s="3">
        <v>0</v>
      </c>
      <c r="AD2837" s="4">
        <v>0</v>
      </c>
      <c r="AE2837" s="3">
        <v>0</v>
      </c>
      <c r="AF2837" s="4">
        <v>0</v>
      </c>
      <c r="AG2837" s="3">
        <v>1</v>
      </c>
      <c r="AH2837" s="4">
        <v>0</v>
      </c>
      <c r="AI2837" s="4">
        <v>0</v>
      </c>
      <c r="AJ2837" s="4">
        <v>0</v>
      </c>
      <c r="AK2837" s="4">
        <v>0</v>
      </c>
      <c r="AL2837" t="s">
        <v>4192</v>
      </c>
      <c r="AM2837" t="s">
        <v>13</v>
      </c>
    </row>
    <row r="2838" spans="1:39" x14ac:dyDescent="0.25">
      <c r="A2838" t="s">
        <v>2159</v>
      </c>
      <c r="B2838" t="s">
        <v>2160</v>
      </c>
      <c r="C2838" t="s">
        <v>3</v>
      </c>
      <c r="D2838" t="s">
        <v>2167</v>
      </c>
      <c r="E2838" t="str">
        <f>_xlfn.XLOOKUP(D2838,Planilha2!A:A,Planilha2!B:B)</f>
        <v>Arena Adm.</v>
      </c>
      <c r="F2838" s="2">
        <v>45412</v>
      </c>
      <c r="G2838" t="s">
        <v>2168</v>
      </c>
      <c r="H2838" s="10" t="s">
        <v>5729</v>
      </c>
      <c r="I2838" t="s">
        <v>2169</v>
      </c>
      <c r="J2838" t="s">
        <v>2170</v>
      </c>
      <c r="K2838" t="s">
        <v>2171</v>
      </c>
      <c r="L2838" t="str">
        <f t="shared" si="88"/>
        <v>Material</v>
      </c>
      <c r="M2838" t="s">
        <v>0</v>
      </c>
      <c r="N2838" t="s">
        <v>0</v>
      </c>
      <c r="O2838" t="s">
        <v>2165</v>
      </c>
      <c r="P2838">
        <v>2118</v>
      </c>
      <c r="Q2838" t="str">
        <f>_xlfn.XLOOKUP(P2838,Planilha1!$A$2:$A$3,Planilha1!$B$2:$B$3)</f>
        <v>Arena</v>
      </c>
      <c r="R2838" t="s">
        <v>0</v>
      </c>
      <c r="S2838" s="3">
        <v>1</v>
      </c>
      <c r="T2838" t="s">
        <v>210</v>
      </c>
      <c r="U2838" s="3">
        <v>1</v>
      </c>
      <c r="V2838" t="s">
        <v>210</v>
      </c>
      <c r="W2838" s="4">
        <v>598.79</v>
      </c>
      <c r="X2838" s="17">
        <f t="shared" si="89"/>
        <v>598.79</v>
      </c>
      <c r="Y2838" t="s">
        <v>11</v>
      </c>
      <c r="Z2838" s="3">
        <v>1</v>
      </c>
      <c r="AA2838" s="3">
        <v>0</v>
      </c>
      <c r="AB2838" s="3">
        <v>0</v>
      </c>
      <c r="AC2838" s="3">
        <v>0</v>
      </c>
      <c r="AD2838" s="4">
        <v>0</v>
      </c>
      <c r="AE2838" s="3">
        <v>0</v>
      </c>
      <c r="AF2838" s="4">
        <v>0</v>
      </c>
      <c r="AG2838" s="3">
        <v>1</v>
      </c>
      <c r="AH2838" s="4">
        <v>0</v>
      </c>
      <c r="AI2838" s="4">
        <v>0</v>
      </c>
      <c r="AJ2838" s="4">
        <v>0</v>
      </c>
      <c r="AK2838" s="4">
        <v>0</v>
      </c>
      <c r="AL2838" t="s">
        <v>4193</v>
      </c>
      <c r="AM2838" t="s">
        <v>13</v>
      </c>
    </row>
    <row r="2839" spans="1:39" x14ac:dyDescent="0.25">
      <c r="A2839" t="s">
        <v>2159</v>
      </c>
      <c r="B2839" t="s">
        <v>2160</v>
      </c>
      <c r="C2839" t="s">
        <v>3</v>
      </c>
      <c r="D2839" t="s">
        <v>2218</v>
      </c>
      <c r="E2839" t="str">
        <f>_xlfn.XLOOKUP(D2839,Planilha2!A:A,Planilha2!B:B)</f>
        <v>CC Adm.</v>
      </c>
      <c r="F2839" s="2">
        <v>45412</v>
      </c>
      <c r="G2839" t="s">
        <v>2787</v>
      </c>
      <c r="H2839" s="10" t="s">
        <v>5808</v>
      </c>
      <c r="I2839" t="s">
        <v>2199</v>
      </c>
      <c r="J2839" t="s">
        <v>2200</v>
      </c>
      <c r="K2839" t="s">
        <v>8</v>
      </c>
      <c r="L2839" t="str">
        <f t="shared" si="88"/>
        <v>Serviço</v>
      </c>
      <c r="M2839" t="s">
        <v>0</v>
      </c>
      <c r="N2839" t="s">
        <v>0</v>
      </c>
      <c r="O2839" t="s">
        <v>2165</v>
      </c>
      <c r="P2839">
        <v>1118</v>
      </c>
      <c r="Q2839" t="str">
        <f>_xlfn.XLOOKUP(P2839,Planilha1!$A$2:$A$3,Planilha1!$B$2:$B$3)</f>
        <v>Riocentro</v>
      </c>
      <c r="R2839" t="s">
        <v>0</v>
      </c>
      <c r="S2839" s="3">
        <v>1</v>
      </c>
      <c r="T2839" t="s">
        <v>210</v>
      </c>
      <c r="U2839" s="3">
        <v>1</v>
      </c>
      <c r="V2839" t="s">
        <v>210</v>
      </c>
      <c r="W2839" s="4">
        <v>358.55</v>
      </c>
      <c r="X2839" s="17">
        <f t="shared" si="89"/>
        <v>358.55</v>
      </c>
      <c r="Y2839" t="s">
        <v>11</v>
      </c>
      <c r="Z2839" s="3">
        <v>1</v>
      </c>
      <c r="AA2839" s="3">
        <v>0</v>
      </c>
      <c r="AB2839" s="3">
        <v>0</v>
      </c>
      <c r="AC2839" s="3">
        <v>0</v>
      </c>
      <c r="AD2839" s="4">
        <v>0</v>
      </c>
      <c r="AE2839" s="3">
        <v>0</v>
      </c>
      <c r="AF2839" s="4">
        <v>0</v>
      </c>
      <c r="AG2839" s="3">
        <v>1</v>
      </c>
      <c r="AH2839" s="4">
        <v>0</v>
      </c>
      <c r="AI2839" s="4">
        <v>0</v>
      </c>
      <c r="AJ2839" s="4">
        <v>0</v>
      </c>
      <c r="AK2839" s="4">
        <v>0</v>
      </c>
      <c r="AL2839" t="s">
        <v>4194</v>
      </c>
      <c r="AM2839" t="s">
        <v>13</v>
      </c>
    </row>
    <row r="2840" spans="1:39" x14ac:dyDescent="0.25">
      <c r="A2840" t="s">
        <v>2159</v>
      </c>
      <c r="B2840" t="s">
        <v>2160</v>
      </c>
      <c r="C2840" t="s">
        <v>3</v>
      </c>
      <c r="D2840" t="s">
        <v>2167</v>
      </c>
      <c r="E2840" t="str">
        <f>_xlfn.XLOOKUP(D2840,Planilha2!A:A,Planilha2!B:B)</f>
        <v>Arena Adm.</v>
      </c>
      <c r="F2840" s="2">
        <v>45412</v>
      </c>
      <c r="G2840" t="s">
        <v>2787</v>
      </c>
      <c r="H2840" s="10" t="s">
        <v>5808</v>
      </c>
      <c r="I2840" t="s">
        <v>2199</v>
      </c>
      <c r="J2840" t="s">
        <v>2200</v>
      </c>
      <c r="K2840" t="s">
        <v>8</v>
      </c>
      <c r="L2840" t="str">
        <f t="shared" si="88"/>
        <v>Serviço</v>
      </c>
      <c r="M2840" t="s">
        <v>0</v>
      </c>
      <c r="N2840" t="s">
        <v>0</v>
      </c>
      <c r="O2840" t="s">
        <v>2165</v>
      </c>
      <c r="P2840">
        <v>2118</v>
      </c>
      <c r="Q2840" t="str">
        <f>_xlfn.XLOOKUP(P2840,Planilha1!$A$2:$A$3,Planilha1!$B$2:$B$3)</f>
        <v>Arena</v>
      </c>
      <c r="R2840" t="s">
        <v>0</v>
      </c>
      <c r="S2840" s="3">
        <v>1</v>
      </c>
      <c r="T2840" t="s">
        <v>210</v>
      </c>
      <c r="U2840" s="3">
        <v>1</v>
      </c>
      <c r="V2840" t="s">
        <v>210</v>
      </c>
      <c r="W2840" s="4">
        <v>72.08</v>
      </c>
      <c r="X2840" s="17">
        <f t="shared" si="89"/>
        <v>72.08</v>
      </c>
      <c r="Y2840" t="s">
        <v>11</v>
      </c>
      <c r="Z2840" s="3">
        <v>1</v>
      </c>
      <c r="AA2840" s="3">
        <v>0</v>
      </c>
      <c r="AB2840" s="3">
        <v>0</v>
      </c>
      <c r="AC2840" s="3">
        <v>0</v>
      </c>
      <c r="AD2840" s="4">
        <v>0</v>
      </c>
      <c r="AE2840" s="3">
        <v>0</v>
      </c>
      <c r="AF2840" s="4">
        <v>0</v>
      </c>
      <c r="AG2840" s="3">
        <v>1</v>
      </c>
      <c r="AH2840" s="4">
        <v>0</v>
      </c>
      <c r="AI2840" s="4">
        <v>0</v>
      </c>
      <c r="AJ2840" s="4">
        <v>0</v>
      </c>
      <c r="AK2840" s="4">
        <v>0</v>
      </c>
      <c r="AL2840" t="s">
        <v>4195</v>
      </c>
      <c r="AM2840" t="s">
        <v>13</v>
      </c>
    </row>
    <row r="2841" spans="1:39" x14ac:dyDescent="0.25">
      <c r="A2841" t="s">
        <v>2178</v>
      </c>
      <c r="B2841" t="s">
        <v>2160</v>
      </c>
      <c r="C2841" t="s">
        <v>3</v>
      </c>
      <c r="D2841" t="s">
        <v>2167</v>
      </c>
      <c r="E2841" t="str">
        <f>_xlfn.XLOOKUP(D2841,Planilha2!A:A,Planilha2!B:B)</f>
        <v>Arena Adm.</v>
      </c>
      <c r="F2841" s="2">
        <v>45412</v>
      </c>
      <c r="G2841" t="s">
        <v>2787</v>
      </c>
      <c r="H2841" s="10" t="s">
        <v>5808</v>
      </c>
      <c r="I2841" t="s">
        <v>2199</v>
      </c>
      <c r="J2841" t="s">
        <v>2200</v>
      </c>
      <c r="K2841" t="s">
        <v>8</v>
      </c>
      <c r="L2841" t="str">
        <f t="shared" si="88"/>
        <v>Serviço</v>
      </c>
      <c r="M2841" t="s">
        <v>0</v>
      </c>
      <c r="N2841" t="s">
        <v>0</v>
      </c>
      <c r="O2841" t="s">
        <v>2165</v>
      </c>
      <c r="P2841">
        <v>2118</v>
      </c>
      <c r="Q2841" t="str">
        <f>_xlfn.XLOOKUP(P2841,Planilha1!$A$2:$A$3,Planilha1!$B$2:$B$3)</f>
        <v>Arena</v>
      </c>
      <c r="R2841" t="s">
        <v>0</v>
      </c>
      <c r="S2841" s="3">
        <v>1</v>
      </c>
      <c r="T2841" t="s">
        <v>210</v>
      </c>
      <c r="U2841" s="3">
        <v>1</v>
      </c>
      <c r="V2841" t="s">
        <v>210</v>
      </c>
      <c r="W2841" s="4">
        <v>155.18</v>
      </c>
      <c r="X2841" s="17">
        <f t="shared" si="89"/>
        <v>155.18</v>
      </c>
      <c r="Y2841" t="s">
        <v>11</v>
      </c>
      <c r="Z2841" s="3">
        <v>1</v>
      </c>
      <c r="AA2841" s="3">
        <v>0</v>
      </c>
      <c r="AB2841" s="3">
        <v>0</v>
      </c>
      <c r="AC2841" s="3">
        <v>0</v>
      </c>
      <c r="AD2841" s="4">
        <v>0</v>
      </c>
      <c r="AE2841" s="3">
        <v>0</v>
      </c>
      <c r="AF2841" s="4">
        <v>0</v>
      </c>
      <c r="AG2841" s="3">
        <v>1</v>
      </c>
      <c r="AH2841" s="4">
        <v>0</v>
      </c>
      <c r="AI2841" s="4">
        <v>0</v>
      </c>
      <c r="AJ2841" s="4">
        <v>0</v>
      </c>
      <c r="AK2841" s="4">
        <v>0</v>
      </c>
      <c r="AL2841" t="s">
        <v>4195</v>
      </c>
      <c r="AM2841" t="s">
        <v>13</v>
      </c>
    </row>
    <row r="2842" spans="1:39" x14ac:dyDescent="0.25">
      <c r="A2842" t="s">
        <v>2159</v>
      </c>
      <c r="B2842" t="s">
        <v>2160</v>
      </c>
      <c r="C2842" t="s">
        <v>3</v>
      </c>
      <c r="D2842" t="s">
        <v>2161</v>
      </c>
      <c r="E2842" t="str">
        <f>_xlfn.XLOOKUP(D2842,Planilha2!A:A,Planilha2!B:B)</f>
        <v>CC Manutençao</v>
      </c>
      <c r="F2842" s="2">
        <v>45412</v>
      </c>
      <c r="G2842" t="s">
        <v>3962</v>
      </c>
      <c r="H2842" s="10" t="s">
        <v>5887</v>
      </c>
      <c r="I2842" t="s">
        <v>2995</v>
      </c>
      <c r="J2842" t="s">
        <v>2996</v>
      </c>
      <c r="K2842" t="s">
        <v>1146</v>
      </c>
      <c r="L2842" t="str">
        <f t="shared" si="88"/>
        <v>Material</v>
      </c>
      <c r="M2842" t="s">
        <v>0</v>
      </c>
      <c r="N2842" t="s">
        <v>0</v>
      </c>
      <c r="O2842" t="s">
        <v>2165</v>
      </c>
      <c r="P2842">
        <v>1118</v>
      </c>
      <c r="Q2842" t="str">
        <f>_xlfn.XLOOKUP(P2842,Planilha1!$A$2:$A$3,Planilha1!$B$2:$B$3)</f>
        <v>Riocentro</v>
      </c>
      <c r="R2842" t="s">
        <v>0</v>
      </c>
      <c r="S2842" s="3">
        <v>2</v>
      </c>
      <c r="T2842" t="s">
        <v>210</v>
      </c>
      <c r="U2842" s="3">
        <v>2</v>
      </c>
      <c r="V2842" t="s">
        <v>210</v>
      </c>
      <c r="W2842" s="4">
        <v>260</v>
      </c>
      <c r="X2842" s="17">
        <f t="shared" si="89"/>
        <v>520</v>
      </c>
      <c r="Y2842" t="s">
        <v>11</v>
      </c>
      <c r="Z2842" s="3">
        <v>1</v>
      </c>
      <c r="AA2842" s="3">
        <v>0</v>
      </c>
      <c r="AB2842" s="3">
        <v>0</v>
      </c>
      <c r="AC2842" s="3">
        <v>0</v>
      </c>
      <c r="AD2842" s="4">
        <v>0</v>
      </c>
      <c r="AE2842" s="3">
        <v>0</v>
      </c>
      <c r="AF2842" s="4">
        <v>0</v>
      </c>
      <c r="AG2842" s="3">
        <v>1</v>
      </c>
      <c r="AH2842" s="4">
        <v>0</v>
      </c>
      <c r="AI2842" s="4">
        <v>0</v>
      </c>
      <c r="AJ2842" s="4">
        <v>0</v>
      </c>
      <c r="AK2842" s="4">
        <v>0</v>
      </c>
      <c r="AL2842" t="s">
        <v>4196</v>
      </c>
      <c r="AM2842" t="s">
        <v>13</v>
      </c>
    </row>
    <row r="2843" spans="1:39" x14ac:dyDescent="0.25">
      <c r="A2843" t="s">
        <v>2159</v>
      </c>
      <c r="B2843" t="s">
        <v>2160</v>
      </c>
      <c r="C2843" t="s">
        <v>3</v>
      </c>
      <c r="D2843" t="s">
        <v>2395</v>
      </c>
      <c r="E2843" t="str">
        <f>_xlfn.XLOOKUP(D2843,Planilha2!A:A,Planilha2!B:B)</f>
        <v>Arena Marketing</v>
      </c>
      <c r="F2843" s="2">
        <v>45412</v>
      </c>
      <c r="G2843" t="s">
        <v>4197</v>
      </c>
      <c r="H2843" s="10" t="s">
        <v>5897</v>
      </c>
      <c r="I2843" t="s">
        <v>4198</v>
      </c>
      <c r="J2843" t="s">
        <v>4199</v>
      </c>
      <c r="K2843" t="s">
        <v>2272</v>
      </c>
      <c r="L2843" t="str">
        <f t="shared" si="88"/>
        <v>Serviço</v>
      </c>
      <c r="M2843" t="s">
        <v>0</v>
      </c>
      <c r="N2843" t="s">
        <v>0</v>
      </c>
      <c r="O2843" t="s">
        <v>2165</v>
      </c>
      <c r="P2843">
        <v>2118</v>
      </c>
      <c r="Q2843" t="str">
        <f>_xlfn.XLOOKUP(P2843,Planilha1!$A$2:$A$3,Planilha1!$B$2:$B$3)</f>
        <v>Arena</v>
      </c>
      <c r="R2843" t="s">
        <v>0</v>
      </c>
      <c r="S2843" s="3">
        <v>1</v>
      </c>
      <c r="T2843" t="s">
        <v>10</v>
      </c>
      <c r="U2843" s="3">
        <v>1</v>
      </c>
      <c r="V2843" t="s">
        <v>10</v>
      </c>
      <c r="W2843" s="4">
        <v>30798</v>
      </c>
      <c r="X2843" s="17">
        <f t="shared" si="89"/>
        <v>30798</v>
      </c>
      <c r="Y2843" t="s">
        <v>11</v>
      </c>
      <c r="Z2843" s="3">
        <v>1</v>
      </c>
      <c r="AA2843" s="3">
        <v>0</v>
      </c>
      <c r="AB2843" s="3">
        <v>0</v>
      </c>
      <c r="AC2843" s="3">
        <v>0</v>
      </c>
      <c r="AD2843" s="4">
        <v>0</v>
      </c>
      <c r="AE2843" s="3">
        <v>0</v>
      </c>
      <c r="AF2843" s="4">
        <v>0</v>
      </c>
      <c r="AG2843" s="3">
        <v>1</v>
      </c>
      <c r="AH2843" s="4">
        <v>0</v>
      </c>
      <c r="AI2843" s="4">
        <v>0</v>
      </c>
      <c r="AJ2843" s="4">
        <v>0</v>
      </c>
      <c r="AK2843" s="4">
        <v>0</v>
      </c>
      <c r="AL2843" t="s">
        <v>4200</v>
      </c>
      <c r="AM2843" t="s">
        <v>13</v>
      </c>
    </row>
    <row r="2844" spans="1:39" x14ac:dyDescent="0.25">
      <c r="A2844" t="s">
        <v>2159</v>
      </c>
      <c r="B2844" t="s">
        <v>2160</v>
      </c>
      <c r="C2844" t="s">
        <v>3</v>
      </c>
      <c r="D2844" t="s">
        <v>2161</v>
      </c>
      <c r="E2844" t="str">
        <f>_xlfn.XLOOKUP(D2844,Planilha2!A:A,Planilha2!B:B)</f>
        <v>CC Manutençao</v>
      </c>
      <c r="F2844" s="2">
        <v>45412</v>
      </c>
      <c r="G2844" t="s">
        <v>2581</v>
      </c>
      <c r="H2844" s="10" t="s">
        <v>5784</v>
      </c>
      <c r="I2844" t="s">
        <v>4201</v>
      </c>
      <c r="J2844" t="s">
        <v>4202</v>
      </c>
      <c r="K2844" t="s">
        <v>2277</v>
      </c>
      <c r="L2844" t="str">
        <f t="shared" si="88"/>
        <v>Material</v>
      </c>
      <c r="M2844" t="s">
        <v>0</v>
      </c>
      <c r="N2844" t="s">
        <v>0</v>
      </c>
      <c r="O2844" t="s">
        <v>2165</v>
      </c>
      <c r="P2844">
        <v>1118</v>
      </c>
      <c r="Q2844" t="str">
        <f>_xlfn.XLOOKUP(P2844,Planilha1!$A$2:$A$3,Planilha1!$B$2:$B$3)</f>
        <v>Riocentro</v>
      </c>
      <c r="R2844" t="s">
        <v>0</v>
      </c>
      <c r="S2844" s="3">
        <v>1</v>
      </c>
      <c r="T2844" t="s">
        <v>210</v>
      </c>
      <c r="U2844" s="3">
        <v>1</v>
      </c>
      <c r="V2844" t="s">
        <v>210</v>
      </c>
      <c r="W2844" s="4">
        <v>2380</v>
      </c>
      <c r="X2844" s="17">
        <f t="shared" si="89"/>
        <v>2380</v>
      </c>
      <c r="Y2844" t="s">
        <v>11</v>
      </c>
      <c r="Z2844" s="3">
        <v>1</v>
      </c>
      <c r="AA2844" s="3">
        <v>0</v>
      </c>
      <c r="AB2844" s="3">
        <v>0</v>
      </c>
      <c r="AC2844" s="3">
        <v>0</v>
      </c>
      <c r="AD2844" s="4">
        <v>0</v>
      </c>
      <c r="AE2844" s="3">
        <v>0</v>
      </c>
      <c r="AF2844" s="4">
        <v>0</v>
      </c>
      <c r="AG2844" s="3">
        <v>1</v>
      </c>
      <c r="AH2844" s="4">
        <v>0</v>
      </c>
      <c r="AI2844" s="4">
        <v>0</v>
      </c>
      <c r="AJ2844" s="4">
        <v>0</v>
      </c>
      <c r="AK2844" s="4">
        <v>0</v>
      </c>
      <c r="AL2844" t="s">
        <v>4203</v>
      </c>
      <c r="AM2844" t="s">
        <v>13</v>
      </c>
    </row>
    <row r="2845" spans="1:39" x14ac:dyDescent="0.25">
      <c r="A2845" t="s">
        <v>2178</v>
      </c>
      <c r="B2845" t="s">
        <v>2160</v>
      </c>
      <c r="C2845" t="s">
        <v>3</v>
      </c>
      <c r="D2845" t="s">
        <v>2161</v>
      </c>
      <c r="E2845" t="str">
        <f>_xlfn.XLOOKUP(D2845,Planilha2!A:A,Planilha2!B:B)</f>
        <v>CC Manutençao</v>
      </c>
      <c r="F2845" s="2">
        <v>45412</v>
      </c>
      <c r="G2845" t="s">
        <v>2581</v>
      </c>
      <c r="H2845" s="10" t="s">
        <v>5784</v>
      </c>
      <c r="I2845" t="s">
        <v>4204</v>
      </c>
      <c r="J2845" t="s">
        <v>4205</v>
      </c>
      <c r="K2845" t="s">
        <v>1146</v>
      </c>
      <c r="L2845" t="str">
        <f t="shared" si="88"/>
        <v>Material</v>
      </c>
      <c r="M2845" t="s">
        <v>0</v>
      </c>
      <c r="N2845" t="s">
        <v>0</v>
      </c>
      <c r="O2845" t="s">
        <v>2165</v>
      </c>
      <c r="P2845">
        <v>1118</v>
      </c>
      <c r="Q2845" t="str">
        <f>_xlfn.XLOOKUP(P2845,Planilha1!$A$2:$A$3,Planilha1!$B$2:$B$3)</f>
        <v>Riocentro</v>
      </c>
      <c r="R2845" t="s">
        <v>0</v>
      </c>
      <c r="S2845" s="3">
        <v>1</v>
      </c>
      <c r="T2845" t="s">
        <v>210</v>
      </c>
      <c r="U2845" s="3">
        <v>1</v>
      </c>
      <c r="V2845" t="s">
        <v>210</v>
      </c>
      <c r="W2845" s="4">
        <v>77</v>
      </c>
      <c r="X2845" s="17">
        <f t="shared" si="89"/>
        <v>77</v>
      </c>
      <c r="Y2845" t="s">
        <v>11</v>
      </c>
      <c r="Z2845" s="3">
        <v>1</v>
      </c>
      <c r="AA2845" s="3">
        <v>0</v>
      </c>
      <c r="AB2845" s="3">
        <v>0</v>
      </c>
      <c r="AC2845" s="3">
        <v>0</v>
      </c>
      <c r="AD2845" s="4">
        <v>0</v>
      </c>
      <c r="AE2845" s="3">
        <v>0</v>
      </c>
      <c r="AF2845" s="4">
        <v>0</v>
      </c>
      <c r="AG2845" s="3">
        <v>1</v>
      </c>
      <c r="AH2845" s="4">
        <v>0</v>
      </c>
      <c r="AI2845" s="4">
        <v>0</v>
      </c>
      <c r="AJ2845" s="4">
        <v>0</v>
      </c>
      <c r="AK2845" s="4">
        <v>0</v>
      </c>
      <c r="AL2845" t="s">
        <v>4203</v>
      </c>
      <c r="AM2845" t="s">
        <v>13</v>
      </c>
    </row>
    <row r="2846" spans="1:39" x14ac:dyDescent="0.25">
      <c r="A2846" t="s">
        <v>2182</v>
      </c>
      <c r="B2846" t="s">
        <v>2160</v>
      </c>
      <c r="C2846" t="s">
        <v>3</v>
      </c>
      <c r="D2846" t="s">
        <v>2161</v>
      </c>
      <c r="E2846" t="str">
        <f>_xlfn.XLOOKUP(D2846,Planilha2!A:A,Planilha2!B:B)</f>
        <v>CC Manutençao</v>
      </c>
      <c r="F2846" s="2">
        <v>45412</v>
      </c>
      <c r="G2846" t="s">
        <v>2581</v>
      </c>
      <c r="H2846" s="10" t="s">
        <v>5784</v>
      </c>
      <c r="I2846" t="s">
        <v>2655</v>
      </c>
      <c r="J2846" t="s">
        <v>2656</v>
      </c>
      <c r="K2846" t="s">
        <v>1146</v>
      </c>
      <c r="L2846" t="str">
        <f t="shared" si="88"/>
        <v>Material</v>
      </c>
      <c r="M2846" t="s">
        <v>0</v>
      </c>
      <c r="N2846" t="s">
        <v>0</v>
      </c>
      <c r="O2846" t="s">
        <v>2165</v>
      </c>
      <c r="P2846">
        <v>1118</v>
      </c>
      <c r="Q2846" t="str">
        <f>_xlfn.XLOOKUP(P2846,Planilha1!$A$2:$A$3,Planilha1!$B$2:$B$3)</f>
        <v>Riocentro</v>
      </c>
      <c r="R2846" t="s">
        <v>0</v>
      </c>
      <c r="S2846" s="3">
        <v>1</v>
      </c>
      <c r="T2846" t="s">
        <v>210</v>
      </c>
      <c r="U2846" s="3">
        <v>1</v>
      </c>
      <c r="V2846" t="s">
        <v>210</v>
      </c>
      <c r="W2846" s="4">
        <v>859.9</v>
      </c>
      <c r="X2846" s="17">
        <f t="shared" si="89"/>
        <v>859.9</v>
      </c>
      <c r="Y2846" t="s">
        <v>11</v>
      </c>
      <c r="Z2846" s="3">
        <v>1</v>
      </c>
      <c r="AA2846" s="3">
        <v>0</v>
      </c>
      <c r="AB2846" s="3">
        <v>0</v>
      </c>
      <c r="AC2846" s="3">
        <v>0</v>
      </c>
      <c r="AD2846" s="4">
        <v>0</v>
      </c>
      <c r="AE2846" s="3">
        <v>0</v>
      </c>
      <c r="AF2846" s="4">
        <v>0</v>
      </c>
      <c r="AG2846" s="3">
        <v>1</v>
      </c>
      <c r="AH2846" s="4">
        <v>0</v>
      </c>
      <c r="AI2846" s="4">
        <v>0</v>
      </c>
      <c r="AJ2846" s="4">
        <v>0</v>
      </c>
      <c r="AK2846" s="4">
        <v>0</v>
      </c>
      <c r="AL2846" t="s">
        <v>4203</v>
      </c>
      <c r="AM2846" t="s">
        <v>13</v>
      </c>
    </row>
    <row r="2847" spans="1:39" x14ac:dyDescent="0.25">
      <c r="A2847" t="s">
        <v>2159</v>
      </c>
      <c r="B2847" t="s">
        <v>2160</v>
      </c>
      <c r="C2847" t="s">
        <v>3</v>
      </c>
      <c r="D2847" t="s">
        <v>2161</v>
      </c>
      <c r="E2847" t="str">
        <f>_xlfn.XLOOKUP(D2847,Planilha2!A:A,Planilha2!B:B)</f>
        <v>CC Manutençao</v>
      </c>
      <c r="F2847" s="2">
        <v>45414</v>
      </c>
      <c r="G2847" t="s">
        <v>75</v>
      </c>
      <c r="H2847" s="10" t="s">
        <v>5596</v>
      </c>
      <c r="I2847" t="s">
        <v>4206</v>
      </c>
      <c r="J2847" t="s">
        <v>4207</v>
      </c>
      <c r="K2847" t="s">
        <v>8</v>
      </c>
      <c r="L2847" t="str">
        <f t="shared" si="88"/>
        <v>Serviço</v>
      </c>
      <c r="M2847" t="s">
        <v>0</v>
      </c>
      <c r="N2847" t="s">
        <v>0</v>
      </c>
      <c r="O2847" t="s">
        <v>2165</v>
      </c>
      <c r="P2847">
        <v>1118</v>
      </c>
      <c r="Q2847" t="str">
        <f>_xlfn.XLOOKUP(P2847,Planilha1!$A$2:$A$3,Planilha1!$B$2:$B$3)</f>
        <v>Riocentro</v>
      </c>
      <c r="R2847" t="s">
        <v>0</v>
      </c>
      <c r="S2847" s="3">
        <v>1</v>
      </c>
      <c r="T2847" t="s">
        <v>10</v>
      </c>
      <c r="U2847" s="3">
        <v>1</v>
      </c>
      <c r="V2847" t="s">
        <v>10</v>
      </c>
      <c r="W2847" s="4">
        <v>60000</v>
      </c>
      <c r="X2847" s="17">
        <f t="shared" si="89"/>
        <v>60000</v>
      </c>
      <c r="Y2847" t="s">
        <v>11</v>
      </c>
      <c r="Z2847" s="3">
        <v>1</v>
      </c>
      <c r="AA2847" s="3">
        <v>0</v>
      </c>
      <c r="AB2847" s="3">
        <v>0</v>
      </c>
      <c r="AC2847" s="3">
        <v>0</v>
      </c>
      <c r="AD2847" s="4">
        <v>0</v>
      </c>
      <c r="AE2847" s="3">
        <v>0</v>
      </c>
      <c r="AF2847" s="4">
        <v>0</v>
      </c>
      <c r="AG2847" s="3">
        <v>1</v>
      </c>
      <c r="AH2847" s="4">
        <v>0</v>
      </c>
      <c r="AI2847" s="4">
        <v>0</v>
      </c>
      <c r="AJ2847" s="4">
        <v>0</v>
      </c>
      <c r="AK2847" s="4">
        <v>0</v>
      </c>
      <c r="AL2847" t="s">
        <v>4208</v>
      </c>
      <c r="AM2847" t="s">
        <v>13</v>
      </c>
    </row>
    <row r="2848" spans="1:39" x14ac:dyDescent="0.25">
      <c r="A2848" t="s">
        <v>2178</v>
      </c>
      <c r="B2848" t="s">
        <v>2160</v>
      </c>
      <c r="C2848" t="s">
        <v>3</v>
      </c>
      <c r="D2848" t="s">
        <v>2161</v>
      </c>
      <c r="E2848" t="str">
        <f>_xlfn.XLOOKUP(D2848,Planilha2!A:A,Planilha2!B:B)</f>
        <v>CC Manutençao</v>
      </c>
      <c r="F2848" s="2">
        <v>45414</v>
      </c>
      <c r="G2848" t="s">
        <v>75</v>
      </c>
      <c r="H2848" s="10" t="s">
        <v>5596</v>
      </c>
      <c r="I2848" t="s">
        <v>4206</v>
      </c>
      <c r="J2848" t="s">
        <v>4207</v>
      </c>
      <c r="K2848" t="s">
        <v>8</v>
      </c>
      <c r="L2848" t="str">
        <f t="shared" si="88"/>
        <v>Serviço</v>
      </c>
      <c r="M2848" t="s">
        <v>0</v>
      </c>
      <c r="N2848" t="s">
        <v>0</v>
      </c>
      <c r="O2848" t="s">
        <v>2165</v>
      </c>
      <c r="P2848">
        <v>1118</v>
      </c>
      <c r="Q2848" t="str">
        <f>_xlfn.XLOOKUP(P2848,Planilha1!$A$2:$A$3,Planilha1!$B$2:$B$3)</f>
        <v>Riocentro</v>
      </c>
      <c r="R2848" t="s">
        <v>0</v>
      </c>
      <c r="S2848" s="3">
        <v>1</v>
      </c>
      <c r="T2848" t="s">
        <v>10</v>
      </c>
      <c r="U2848" s="3">
        <v>1</v>
      </c>
      <c r="V2848" t="s">
        <v>10</v>
      </c>
      <c r="W2848" s="4">
        <v>67531.87</v>
      </c>
      <c r="X2848" s="17">
        <f t="shared" si="89"/>
        <v>67531.87</v>
      </c>
      <c r="Y2848" t="s">
        <v>11</v>
      </c>
      <c r="Z2848" s="3">
        <v>1</v>
      </c>
      <c r="AA2848" s="3">
        <v>0</v>
      </c>
      <c r="AB2848" s="3">
        <v>0</v>
      </c>
      <c r="AC2848" s="3">
        <v>0</v>
      </c>
      <c r="AD2848" s="4">
        <v>0</v>
      </c>
      <c r="AE2848" s="3">
        <v>0</v>
      </c>
      <c r="AF2848" s="4">
        <v>0</v>
      </c>
      <c r="AG2848" s="3">
        <v>1</v>
      </c>
      <c r="AH2848" s="4">
        <v>0</v>
      </c>
      <c r="AI2848" s="4">
        <v>0</v>
      </c>
      <c r="AJ2848" s="4">
        <v>0</v>
      </c>
      <c r="AK2848" s="4">
        <v>0</v>
      </c>
      <c r="AL2848" t="s">
        <v>4208</v>
      </c>
      <c r="AM2848" t="s">
        <v>13</v>
      </c>
    </row>
    <row r="2849" spans="1:39" x14ac:dyDescent="0.25">
      <c r="A2849" t="s">
        <v>2159</v>
      </c>
      <c r="B2849" t="s">
        <v>2160</v>
      </c>
      <c r="C2849" t="s">
        <v>3</v>
      </c>
      <c r="D2849" t="s">
        <v>2161</v>
      </c>
      <c r="E2849" t="str">
        <f>_xlfn.XLOOKUP(D2849,Planilha2!A:A,Planilha2!B:B)</f>
        <v>CC Manutençao</v>
      </c>
      <c r="F2849" s="2">
        <v>45414</v>
      </c>
      <c r="G2849" t="s">
        <v>75</v>
      </c>
      <c r="H2849" s="10" t="s">
        <v>5596</v>
      </c>
      <c r="I2849" t="s">
        <v>4206</v>
      </c>
      <c r="J2849" t="s">
        <v>4207</v>
      </c>
      <c r="K2849" t="s">
        <v>8</v>
      </c>
      <c r="L2849" t="str">
        <f t="shared" si="88"/>
        <v>Serviço</v>
      </c>
      <c r="M2849" t="s">
        <v>0</v>
      </c>
      <c r="N2849" t="s">
        <v>0</v>
      </c>
      <c r="O2849" t="s">
        <v>2165</v>
      </c>
      <c r="P2849">
        <v>1118</v>
      </c>
      <c r="Q2849" t="str">
        <f>_xlfn.XLOOKUP(P2849,Planilha1!$A$2:$A$3,Planilha1!$B$2:$B$3)</f>
        <v>Riocentro</v>
      </c>
      <c r="R2849" t="s">
        <v>0</v>
      </c>
      <c r="S2849" s="3">
        <v>1</v>
      </c>
      <c r="T2849" t="s">
        <v>10</v>
      </c>
      <c r="U2849" s="3">
        <v>1</v>
      </c>
      <c r="V2849" t="s">
        <v>10</v>
      </c>
      <c r="W2849" s="4">
        <v>35000</v>
      </c>
      <c r="X2849" s="17">
        <f t="shared" si="89"/>
        <v>35000</v>
      </c>
      <c r="Y2849" t="s">
        <v>11</v>
      </c>
      <c r="Z2849" s="3">
        <v>1</v>
      </c>
      <c r="AA2849" s="3">
        <v>0</v>
      </c>
      <c r="AB2849" s="3">
        <v>0</v>
      </c>
      <c r="AC2849" s="3">
        <v>0</v>
      </c>
      <c r="AD2849" s="4">
        <v>0</v>
      </c>
      <c r="AE2849" s="3">
        <v>0</v>
      </c>
      <c r="AF2849" s="4">
        <v>0</v>
      </c>
      <c r="AG2849" s="3">
        <v>1</v>
      </c>
      <c r="AH2849" s="4">
        <v>0</v>
      </c>
      <c r="AI2849" s="4">
        <v>0</v>
      </c>
      <c r="AJ2849" s="4">
        <v>0</v>
      </c>
      <c r="AK2849" s="4">
        <v>0</v>
      </c>
      <c r="AL2849" t="s">
        <v>4209</v>
      </c>
      <c r="AM2849" t="s">
        <v>13</v>
      </c>
    </row>
    <row r="2850" spans="1:39" x14ac:dyDescent="0.25">
      <c r="A2850" t="s">
        <v>2178</v>
      </c>
      <c r="B2850" t="s">
        <v>2160</v>
      </c>
      <c r="C2850" t="s">
        <v>3</v>
      </c>
      <c r="D2850" t="s">
        <v>2161</v>
      </c>
      <c r="E2850" t="str">
        <f>_xlfn.XLOOKUP(D2850,Planilha2!A:A,Planilha2!B:B)</f>
        <v>CC Manutençao</v>
      </c>
      <c r="F2850" s="2">
        <v>45414</v>
      </c>
      <c r="G2850" t="s">
        <v>75</v>
      </c>
      <c r="H2850" s="10" t="s">
        <v>5596</v>
      </c>
      <c r="I2850" t="s">
        <v>4206</v>
      </c>
      <c r="J2850" t="s">
        <v>4207</v>
      </c>
      <c r="K2850" t="s">
        <v>8</v>
      </c>
      <c r="L2850" t="str">
        <f t="shared" si="88"/>
        <v>Serviço</v>
      </c>
      <c r="M2850" t="s">
        <v>0</v>
      </c>
      <c r="N2850" t="s">
        <v>0</v>
      </c>
      <c r="O2850" t="s">
        <v>2165</v>
      </c>
      <c r="P2850">
        <v>1118</v>
      </c>
      <c r="Q2850" t="str">
        <f>_xlfn.XLOOKUP(P2850,Planilha1!$A$2:$A$3,Planilha1!$B$2:$B$3)</f>
        <v>Riocentro</v>
      </c>
      <c r="R2850" t="s">
        <v>0</v>
      </c>
      <c r="S2850" s="3">
        <v>1</v>
      </c>
      <c r="T2850" t="s">
        <v>10</v>
      </c>
      <c r="U2850" s="3">
        <v>1</v>
      </c>
      <c r="V2850" t="s">
        <v>10</v>
      </c>
      <c r="W2850" s="4">
        <v>37721.85</v>
      </c>
      <c r="X2850" s="17">
        <f t="shared" si="89"/>
        <v>37721.85</v>
      </c>
      <c r="Y2850" t="s">
        <v>11</v>
      </c>
      <c r="Z2850" s="3">
        <v>1</v>
      </c>
      <c r="AA2850" s="3">
        <v>0</v>
      </c>
      <c r="AB2850" s="3">
        <v>0</v>
      </c>
      <c r="AC2850" s="3">
        <v>0</v>
      </c>
      <c r="AD2850" s="4">
        <v>0</v>
      </c>
      <c r="AE2850" s="3">
        <v>0</v>
      </c>
      <c r="AF2850" s="4">
        <v>0</v>
      </c>
      <c r="AG2850" s="3">
        <v>1</v>
      </c>
      <c r="AH2850" s="4">
        <v>0</v>
      </c>
      <c r="AI2850" s="4">
        <v>0</v>
      </c>
      <c r="AJ2850" s="4">
        <v>0</v>
      </c>
      <c r="AK2850" s="4">
        <v>0</v>
      </c>
      <c r="AL2850" t="s">
        <v>4209</v>
      </c>
      <c r="AM2850" t="s">
        <v>13</v>
      </c>
    </row>
    <row r="2851" spans="1:39" x14ac:dyDescent="0.25">
      <c r="A2851" t="s">
        <v>2159</v>
      </c>
      <c r="B2851" t="s">
        <v>2160</v>
      </c>
      <c r="C2851" t="s">
        <v>3</v>
      </c>
      <c r="D2851" t="s">
        <v>2241</v>
      </c>
      <c r="E2851" t="str">
        <f>_xlfn.XLOOKUP(D2851,Planilha2!A:A,Planilha2!B:B)</f>
        <v>CC Marketing</v>
      </c>
      <c r="F2851" s="2">
        <v>45414</v>
      </c>
      <c r="G2851" t="s">
        <v>780</v>
      </c>
      <c r="H2851" s="10" t="s">
        <v>5638</v>
      </c>
      <c r="I2851" t="s">
        <v>1125</v>
      </c>
      <c r="J2851" t="s">
        <v>2528</v>
      </c>
      <c r="K2851" t="s">
        <v>8</v>
      </c>
      <c r="L2851" t="str">
        <f t="shared" si="88"/>
        <v>Serviço</v>
      </c>
      <c r="M2851" t="s">
        <v>0</v>
      </c>
      <c r="N2851" t="s">
        <v>0</v>
      </c>
      <c r="O2851" t="s">
        <v>2165</v>
      </c>
      <c r="P2851">
        <v>1118</v>
      </c>
      <c r="Q2851" t="str">
        <f>_xlfn.XLOOKUP(P2851,Planilha1!$A$2:$A$3,Planilha1!$B$2:$B$3)</f>
        <v>Riocentro</v>
      </c>
      <c r="R2851" t="s">
        <v>0</v>
      </c>
      <c r="S2851" s="3">
        <v>1</v>
      </c>
      <c r="T2851" t="s">
        <v>10</v>
      </c>
      <c r="U2851" s="3">
        <v>1</v>
      </c>
      <c r="V2851" t="s">
        <v>10</v>
      </c>
      <c r="W2851" s="4">
        <v>10000</v>
      </c>
      <c r="X2851" s="17">
        <f t="shared" si="89"/>
        <v>10000</v>
      </c>
      <c r="Y2851" t="s">
        <v>11</v>
      </c>
      <c r="Z2851" s="3">
        <v>1</v>
      </c>
      <c r="AA2851" s="3">
        <v>0</v>
      </c>
      <c r="AB2851" s="3">
        <v>0</v>
      </c>
      <c r="AC2851" s="3">
        <v>0</v>
      </c>
      <c r="AD2851" s="4">
        <v>0</v>
      </c>
      <c r="AE2851" s="3">
        <v>0</v>
      </c>
      <c r="AF2851" s="4">
        <v>0</v>
      </c>
      <c r="AG2851" s="3">
        <v>1</v>
      </c>
      <c r="AH2851" s="4">
        <v>0</v>
      </c>
      <c r="AI2851" s="4">
        <v>0</v>
      </c>
      <c r="AJ2851" s="4">
        <v>0</v>
      </c>
      <c r="AK2851" s="4">
        <v>0</v>
      </c>
      <c r="AL2851" t="s">
        <v>4210</v>
      </c>
      <c r="AM2851" t="s">
        <v>13</v>
      </c>
    </row>
    <row r="2852" spans="1:39" x14ac:dyDescent="0.25">
      <c r="A2852" t="s">
        <v>2159</v>
      </c>
      <c r="B2852" t="s">
        <v>2160</v>
      </c>
      <c r="C2852" t="s">
        <v>3</v>
      </c>
      <c r="D2852" t="s">
        <v>2241</v>
      </c>
      <c r="E2852" t="str">
        <f>_xlfn.XLOOKUP(D2852,Planilha2!A:A,Planilha2!B:B)</f>
        <v>CC Marketing</v>
      </c>
      <c r="F2852" s="2">
        <v>45414</v>
      </c>
      <c r="G2852" t="s">
        <v>2242</v>
      </c>
      <c r="H2852" s="10" t="s">
        <v>5737</v>
      </c>
      <c r="I2852" t="s">
        <v>2243</v>
      </c>
      <c r="J2852" t="s">
        <v>2244</v>
      </c>
      <c r="K2852" t="s">
        <v>1644</v>
      </c>
      <c r="L2852" t="str">
        <f t="shared" si="88"/>
        <v>Serviço</v>
      </c>
      <c r="M2852" t="s">
        <v>0</v>
      </c>
      <c r="N2852" t="s">
        <v>0</v>
      </c>
      <c r="O2852" t="s">
        <v>2165</v>
      </c>
      <c r="P2852">
        <v>1118</v>
      </c>
      <c r="Q2852" t="str">
        <f>_xlfn.XLOOKUP(P2852,Planilha1!$A$2:$A$3,Planilha1!$B$2:$B$3)</f>
        <v>Riocentro</v>
      </c>
      <c r="R2852" t="s">
        <v>0</v>
      </c>
      <c r="S2852" s="3">
        <v>1</v>
      </c>
      <c r="T2852" t="s">
        <v>10</v>
      </c>
      <c r="U2852" s="3">
        <v>1</v>
      </c>
      <c r="V2852" t="s">
        <v>10</v>
      </c>
      <c r="W2852" s="4">
        <v>9500</v>
      </c>
      <c r="X2852" s="17">
        <f t="shared" si="89"/>
        <v>9500</v>
      </c>
      <c r="Y2852" t="s">
        <v>11</v>
      </c>
      <c r="Z2852" s="3">
        <v>1</v>
      </c>
      <c r="AA2852" s="3">
        <v>0</v>
      </c>
      <c r="AB2852" s="3">
        <v>0</v>
      </c>
      <c r="AC2852" s="3">
        <v>0</v>
      </c>
      <c r="AD2852" s="4">
        <v>0</v>
      </c>
      <c r="AE2852" s="3">
        <v>0</v>
      </c>
      <c r="AF2852" s="4">
        <v>0</v>
      </c>
      <c r="AG2852" s="3">
        <v>1</v>
      </c>
      <c r="AH2852" s="4">
        <v>0</v>
      </c>
      <c r="AI2852" s="4">
        <v>0</v>
      </c>
      <c r="AJ2852" s="4">
        <v>0</v>
      </c>
      <c r="AK2852" s="4">
        <v>0</v>
      </c>
      <c r="AL2852" t="s">
        <v>4211</v>
      </c>
      <c r="AM2852" t="s">
        <v>13</v>
      </c>
    </row>
    <row r="2853" spans="1:39" x14ac:dyDescent="0.25">
      <c r="A2853" t="s">
        <v>2159</v>
      </c>
      <c r="B2853" t="s">
        <v>2160</v>
      </c>
      <c r="C2853" t="s">
        <v>3</v>
      </c>
      <c r="D2853" t="s">
        <v>2241</v>
      </c>
      <c r="E2853" t="str">
        <f>_xlfn.XLOOKUP(D2853,Planilha2!A:A,Planilha2!B:B)</f>
        <v>CC Marketing</v>
      </c>
      <c r="F2853" s="2">
        <v>45414</v>
      </c>
      <c r="G2853" t="s">
        <v>3088</v>
      </c>
      <c r="H2853" s="10" t="s">
        <v>5830</v>
      </c>
      <c r="I2853" t="s">
        <v>3003</v>
      </c>
      <c r="J2853" t="s">
        <v>3004</v>
      </c>
      <c r="K2853" t="s">
        <v>8</v>
      </c>
      <c r="L2853" t="str">
        <f t="shared" si="88"/>
        <v>Serviço</v>
      </c>
      <c r="M2853" t="s">
        <v>0</v>
      </c>
      <c r="N2853" t="s">
        <v>0</v>
      </c>
      <c r="O2853" t="s">
        <v>2165</v>
      </c>
      <c r="P2853">
        <v>1118</v>
      </c>
      <c r="Q2853" t="str">
        <f>_xlfn.XLOOKUP(P2853,Planilha1!$A$2:$A$3,Planilha1!$B$2:$B$3)</f>
        <v>Riocentro</v>
      </c>
      <c r="R2853" t="s">
        <v>0</v>
      </c>
      <c r="S2853" s="3">
        <v>1</v>
      </c>
      <c r="T2853" t="s">
        <v>10</v>
      </c>
      <c r="U2853" s="3">
        <v>1</v>
      </c>
      <c r="V2853" t="s">
        <v>10</v>
      </c>
      <c r="W2853" s="4">
        <v>403.9</v>
      </c>
      <c r="X2853" s="17">
        <f t="shared" si="89"/>
        <v>403.9</v>
      </c>
      <c r="Y2853" t="s">
        <v>11</v>
      </c>
      <c r="Z2853" s="3">
        <v>1</v>
      </c>
      <c r="AA2853" s="3">
        <v>0</v>
      </c>
      <c r="AB2853" s="3">
        <v>0</v>
      </c>
      <c r="AC2853" s="3">
        <v>0</v>
      </c>
      <c r="AD2853" s="4">
        <v>0</v>
      </c>
      <c r="AE2853" s="3">
        <v>0</v>
      </c>
      <c r="AF2853" s="4">
        <v>0</v>
      </c>
      <c r="AG2853" s="3">
        <v>1</v>
      </c>
      <c r="AH2853" s="4">
        <v>0</v>
      </c>
      <c r="AI2853" s="4">
        <v>0</v>
      </c>
      <c r="AJ2853" s="4">
        <v>0</v>
      </c>
      <c r="AK2853" s="4">
        <v>0</v>
      </c>
      <c r="AL2853" t="s">
        <v>4212</v>
      </c>
      <c r="AM2853" t="s">
        <v>13</v>
      </c>
    </row>
    <row r="2854" spans="1:39" x14ac:dyDescent="0.25">
      <c r="A2854" t="s">
        <v>2159</v>
      </c>
      <c r="B2854" t="s">
        <v>2160</v>
      </c>
      <c r="C2854" t="s">
        <v>3</v>
      </c>
      <c r="D2854" t="s">
        <v>2161</v>
      </c>
      <c r="E2854" t="str">
        <f>_xlfn.XLOOKUP(D2854,Planilha2!A:A,Planilha2!B:B)</f>
        <v>CC Manutençao</v>
      </c>
      <c r="F2854" s="2">
        <v>45414</v>
      </c>
      <c r="G2854" t="s">
        <v>4213</v>
      </c>
      <c r="H2854" s="10" t="s">
        <v>5898</v>
      </c>
      <c r="I2854" t="s">
        <v>2413</v>
      </c>
      <c r="J2854" t="s">
        <v>2414</v>
      </c>
      <c r="K2854" t="s">
        <v>1209</v>
      </c>
      <c r="L2854" t="str">
        <f t="shared" si="88"/>
        <v>Serviço</v>
      </c>
      <c r="M2854" t="s">
        <v>0</v>
      </c>
      <c r="N2854" t="s">
        <v>0</v>
      </c>
      <c r="O2854" t="s">
        <v>2165</v>
      </c>
      <c r="P2854">
        <v>1118</v>
      </c>
      <c r="Q2854" t="str">
        <f>_xlfn.XLOOKUP(P2854,Planilha1!$A$2:$A$3,Planilha1!$B$2:$B$3)</f>
        <v>Riocentro</v>
      </c>
      <c r="R2854" t="s">
        <v>0</v>
      </c>
      <c r="S2854" s="3">
        <v>1</v>
      </c>
      <c r="T2854" t="s">
        <v>10</v>
      </c>
      <c r="U2854" s="3">
        <v>1</v>
      </c>
      <c r="V2854" t="s">
        <v>10</v>
      </c>
      <c r="W2854" s="4">
        <v>700.39</v>
      </c>
      <c r="X2854" s="17">
        <f t="shared" si="89"/>
        <v>700.39</v>
      </c>
      <c r="Y2854" t="s">
        <v>11</v>
      </c>
      <c r="Z2854" s="3">
        <v>1</v>
      </c>
      <c r="AA2854" s="3">
        <v>0</v>
      </c>
      <c r="AB2854" s="3">
        <v>0</v>
      </c>
      <c r="AC2854" s="3">
        <v>0</v>
      </c>
      <c r="AD2854" s="4">
        <v>0</v>
      </c>
      <c r="AE2854" s="3">
        <v>0</v>
      </c>
      <c r="AF2854" s="4">
        <v>0</v>
      </c>
      <c r="AG2854" s="3">
        <v>1</v>
      </c>
      <c r="AH2854" s="4">
        <v>0</v>
      </c>
      <c r="AI2854" s="4">
        <v>0</v>
      </c>
      <c r="AJ2854" s="4">
        <v>0</v>
      </c>
      <c r="AK2854" s="4">
        <v>0</v>
      </c>
      <c r="AL2854" t="s">
        <v>4214</v>
      </c>
      <c r="AM2854" t="s">
        <v>13</v>
      </c>
    </row>
    <row r="2855" spans="1:39" x14ac:dyDescent="0.25">
      <c r="A2855" t="s">
        <v>2182</v>
      </c>
      <c r="B2855" t="s">
        <v>2160</v>
      </c>
      <c r="C2855" t="s">
        <v>3</v>
      </c>
      <c r="D2855" t="s">
        <v>2161</v>
      </c>
      <c r="E2855" t="str">
        <f>_xlfn.XLOOKUP(D2855,Planilha2!A:A,Planilha2!B:B)</f>
        <v>CC Manutençao</v>
      </c>
      <c r="F2855" s="2">
        <v>45414</v>
      </c>
      <c r="G2855" t="s">
        <v>4213</v>
      </c>
      <c r="H2855" s="10" t="s">
        <v>5898</v>
      </c>
      <c r="I2855" t="s">
        <v>4215</v>
      </c>
      <c r="J2855" t="s">
        <v>4216</v>
      </c>
      <c r="K2855" t="s">
        <v>1146</v>
      </c>
      <c r="L2855" t="str">
        <f t="shared" si="88"/>
        <v>Material</v>
      </c>
      <c r="M2855" t="s">
        <v>0</v>
      </c>
      <c r="N2855" t="s">
        <v>0</v>
      </c>
      <c r="O2855" t="s">
        <v>2165</v>
      </c>
      <c r="P2855">
        <v>1118</v>
      </c>
      <c r="Q2855" t="str">
        <f>_xlfn.XLOOKUP(P2855,Planilha1!$A$2:$A$3,Planilha1!$B$2:$B$3)</f>
        <v>Riocentro</v>
      </c>
      <c r="R2855" t="s">
        <v>0</v>
      </c>
      <c r="S2855" s="3">
        <v>1</v>
      </c>
      <c r="T2855" t="s">
        <v>210</v>
      </c>
      <c r="U2855" s="3">
        <v>1</v>
      </c>
      <c r="V2855" t="s">
        <v>210</v>
      </c>
      <c r="W2855" s="4">
        <v>142.47999999999999</v>
      </c>
      <c r="X2855" s="17">
        <f t="shared" si="89"/>
        <v>142.47999999999999</v>
      </c>
      <c r="Y2855" t="s">
        <v>11</v>
      </c>
      <c r="Z2855" s="3">
        <v>1</v>
      </c>
      <c r="AA2855" s="3">
        <v>0</v>
      </c>
      <c r="AB2855" s="3">
        <v>0</v>
      </c>
      <c r="AC2855" s="3">
        <v>0</v>
      </c>
      <c r="AD2855" s="4">
        <v>0</v>
      </c>
      <c r="AE2855" s="3">
        <v>0</v>
      </c>
      <c r="AF2855" s="4">
        <v>0</v>
      </c>
      <c r="AG2855" s="3">
        <v>1</v>
      </c>
      <c r="AH2855" s="4">
        <v>0</v>
      </c>
      <c r="AI2855" s="4">
        <v>0</v>
      </c>
      <c r="AJ2855" s="4">
        <v>0</v>
      </c>
      <c r="AK2855" s="4">
        <v>0</v>
      </c>
      <c r="AL2855" t="s">
        <v>4214</v>
      </c>
      <c r="AM2855" t="s">
        <v>13</v>
      </c>
    </row>
    <row r="2856" spans="1:39" x14ac:dyDescent="0.25">
      <c r="A2856" t="s">
        <v>2185</v>
      </c>
      <c r="B2856" t="s">
        <v>2160</v>
      </c>
      <c r="C2856" t="s">
        <v>3</v>
      </c>
      <c r="D2856" t="s">
        <v>2161</v>
      </c>
      <c r="E2856" t="str">
        <f>_xlfn.XLOOKUP(D2856,Planilha2!A:A,Planilha2!B:B)</f>
        <v>CC Manutençao</v>
      </c>
      <c r="F2856" s="2">
        <v>45414</v>
      </c>
      <c r="G2856" t="s">
        <v>4213</v>
      </c>
      <c r="H2856" s="10" t="s">
        <v>5898</v>
      </c>
      <c r="I2856" t="s">
        <v>4217</v>
      </c>
      <c r="J2856" t="s">
        <v>4218</v>
      </c>
      <c r="K2856" t="s">
        <v>1146</v>
      </c>
      <c r="L2856" t="str">
        <f t="shared" si="88"/>
        <v>Material</v>
      </c>
      <c r="M2856" t="s">
        <v>0</v>
      </c>
      <c r="N2856" t="s">
        <v>0</v>
      </c>
      <c r="O2856" t="s">
        <v>2165</v>
      </c>
      <c r="P2856">
        <v>1118</v>
      </c>
      <c r="Q2856" t="str">
        <f>_xlfn.XLOOKUP(P2856,Planilha1!$A$2:$A$3,Planilha1!$B$2:$B$3)</f>
        <v>Riocentro</v>
      </c>
      <c r="R2856" t="s">
        <v>0</v>
      </c>
      <c r="S2856" s="3">
        <v>1</v>
      </c>
      <c r="T2856" t="s">
        <v>210</v>
      </c>
      <c r="U2856" s="3">
        <v>1</v>
      </c>
      <c r="V2856" t="s">
        <v>210</v>
      </c>
      <c r="W2856" s="4">
        <v>67.599999999999994</v>
      </c>
      <c r="X2856" s="17">
        <f t="shared" si="89"/>
        <v>67.599999999999994</v>
      </c>
      <c r="Y2856" t="s">
        <v>11</v>
      </c>
      <c r="Z2856" s="3">
        <v>1</v>
      </c>
      <c r="AA2856" s="3">
        <v>0</v>
      </c>
      <c r="AB2856" s="3">
        <v>0</v>
      </c>
      <c r="AC2856" s="3">
        <v>0</v>
      </c>
      <c r="AD2856" s="4">
        <v>0</v>
      </c>
      <c r="AE2856" s="3">
        <v>0</v>
      </c>
      <c r="AF2856" s="4">
        <v>0</v>
      </c>
      <c r="AG2856" s="3">
        <v>1</v>
      </c>
      <c r="AH2856" s="4">
        <v>0</v>
      </c>
      <c r="AI2856" s="4">
        <v>0</v>
      </c>
      <c r="AJ2856" s="4">
        <v>0</v>
      </c>
      <c r="AK2856" s="4">
        <v>0</v>
      </c>
      <c r="AL2856" t="s">
        <v>4214</v>
      </c>
      <c r="AM2856" t="s">
        <v>13</v>
      </c>
    </row>
    <row r="2857" spans="1:39" x14ac:dyDescent="0.25">
      <c r="A2857" t="s">
        <v>2188</v>
      </c>
      <c r="B2857" t="s">
        <v>2160</v>
      </c>
      <c r="C2857" t="s">
        <v>3</v>
      </c>
      <c r="D2857" t="s">
        <v>2161</v>
      </c>
      <c r="E2857" t="str">
        <f>_xlfn.XLOOKUP(D2857,Planilha2!A:A,Planilha2!B:B)</f>
        <v>CC Manutençao</v>
      </c>
      <c r="F2857" s="2">
        <v>45414</v>
      </c>
      <c r="G2857" t="s">
        <v>4213</v>
      </c>
      <c r="H2857" s="10" t="s">
        <v>5898</v>
      </c>
      <c r="I2857" t="s">
        <v>4219</v>
      </c>
      <c r="J2857" t="s">
        <v>4220</v>
      </c>
      <c r="K2857" t="s">
        <v>1146</v>
      </c>
      <c r="L2857" t="str">
        <f t="shared" si="88"/>
        <v>Material</v>
      </c>
      <c r="M2857" t="s">
        <v>0</v>
      </c>
      <c r="N2857" t="s">
        <v>0</v>
      </c>
      <c r="O2857" t="s">
        <v>2165</v>
      </c>
      <c r="P2857">
        <v>1118</v>
      </c>
      <c r="Q2857" t="str">
        <f>_xlfn.XLOOKUP(P2857,Planilha1!$A$2:$A$3,Planilha1!$B$2:$B$3)</f>
        <v>Riocentro</v>
      </c>
      <c r="R2857" t="s">
        <v>0</v>
      </c>
      <c r="S2857" s="3">
        <v>1</v>
      </c>
      <c r="T2857" t="s">
        <v>210</v>
      </c>
      <c r="U2857" s="3">
        <v>1</v>
      </c>
      <c r="V2857" t="s">
        <v>210</v>
      </c>
      <c r="W2857" s="4">
        <v>32</v>
      </c>
      <c r="X2857" s="17">
        <f t="shared" si="89"/>
        <v>32</v>
      </c>
      <c r="Y2857" t="s">
        <v>11</v>
      </c>
      <c r="Z2857" s="3">
        <v>1</v>
      </c>
      <c r="AA2857" s="3">
        <v>0</v>
      </c>
      <c r="AB2857" s="3">
        <v>0</v>
      </c>
      <c r="AC2857" s="3">
        <v>0</v>
      </c>
      <c r="AD2857" s="4">
        <v>0</v>
      </c>
      <c r="AE2857" s="3">
        <v>0</v>
      </c>
      <c r="AF2857" s="4">
        <v>0</v>
      </c>
      <c r="AG2857" s="3">
        <v>1</v>
      </c>
      <c r="AH2857" s="4">
        <v>0</v>
      </c>
      <c r="AI2857" s="4">
        <v>0</v>
      </c>
      <c r="AJ2857" s="4">
        <v>0</v>
      </c>
      <c r="AK2857" s="4">
        <v>0</v>
      </c>
      <c r="AL2857" t="s">
        <v>4214</v>
      </c>
      <c r="AM2857" t="s">
        <v>13</v>
      </c>
    </row>
    <row r="2858" spans="1:39" x14ac:dyDescent="0.25">
      <c r="A2858" t="s">
        <v>2189</v>
      </c>
      <c r="B2858" t="s">
        <v>2160</v>
      </c>
      <c r="C2858" t="s">
        <v>3</v>
      </c>
      <c r="D2858" t="s">
        <v>2161</v>
      </c>
      <c r="E2858" t="str">
        <f>_xlfn.XLOOKUP(D2858,Planilha2!A:A,Planilha2!B:B)</f>
        <v>CC Manutençao</v>
      </c>
      <c r="F2858" s="2">
        <v>45414</v>
      </c>
      <c r="G2858" t="s">
        <v>4213</v>
      </c>
      <c r="H2858" s="10" t="s">
        <v>5898</v>
      </c>
      <c r="I2858" t="s">
        <v>4221</v>
      </c>
      <c r="J2858" t="s">
        <v>4222</v>
      </c>
      <c r="K2858" t="s">
        <v>1146</v>
      </c>
      <c r="L2858" t="str">
        <f t="shared" si="88"/>
        <v>Material</v>
      </c>
      <c r="M2858" t="s">
        <v>0</v>
      </c>
      <c r="N2858" t="s">
        <v>0</v>
      </c>
      <c r="O2858" t="s">
        <v>2165</v>
      </c>
      <c r="P2858">
        <v>1118</v>
      </c>
      <c r="Q2858" t="str">
        <f>_xlfn.XLOOKUP(P2858,Planilha1!$A$2:$A$3,Planilha1!$B$2:$B$3)</f>
        <v>Riocentro</v>
      </c>
      <c r="R2858" t="s">
        <v>0</v>
      </c>
      <c r="S2858" s="3">
        <v>1</v>
      </c>
      <c r="T2858" t="s">
        <v>210</v>
      </c>
      <c r="U2858" s="3">
        <v>1</v>
      </c>
      <c r="V2858" t="s">
        <v>210</v>
      </c>
      <c r="W2858" s="4">
        <v>26</v>
      </c>
      <c r="X2858" s="17">
        <f t="shared" si="89"/>
        <v>26</v>
      </c>
      <c r="Y2858" t="s">
        <v>11</v>
      </c>
      <c r="Z2858" s="3">
        <v>1</v>
      </c>
      <c r="AA2858" s="3">
        <v>0</v>
      </c>
      <c r="AB2858" s="3">
        <v>0</v>
      </c>
      <c r="AC2858" s="3">
        <v>0</v>
      </c>
      <c r="AD2858" s="4">
        <v>0</v>
      </c>
      <c r="AE2858" s="3">
        <v>0</v>
      </c>
      <c r="AF2858" s="4">
        <v>0</v>
      </c>
      <c r="AG2858" s="3">
        <v>1</v>
      </c>
      <c r="AH2858" s="4">
        <v>0</v>
      </c>
      <c r="AI2858" s="4">
        <v>0</v>
      </c>
      <c r="AJ2858" s="4">
        <v>0</v>
      </c>
      <c r="AK2858" s="4">
        <v>0</v>
      </c>
      <c r="AL2858" t="s">
        <v>4214</v>
      </c>
      <c r="AM2858" t="s">
        <v>13</v>
      </c>
    </row>
    <row r="2859" spans="1:39" x14ac:dyDescent="0.25">
      <c r="A2859" t="s">
        <v>2193</v>
      </c>
      <c r="B2859" t="s">
        <v>2160</v>
      </c>
      <c r="C2859" t="s">
        <v>3</v>
      </c>
      <c r="D2859" t="s">
        <v>2161</v>
      </c>
      <c r="E2859" t="str">
        <f>_xlfn.XLOOKUP(D2859,Planilha2!A:A,Planilha2!B:B)</f>
        <v>CC Manutençao</v>
      </c>
      <c r="F2859" s="2">
        <v>45414</v>
      </c>
      <c r="G2859" t="s">
        <v>4213</v>
      </c>
      <c r="H2859" s="10" t="s">
        <v>5898</v>
      </c>
      <c r="I2859" t="s">
        <v>4223</v>
      </c>
      <c r="J2859" t="s">
        <v>4224</v>
      </c>
      <c r="K2859" t="s">
        <v>1146</v>
      </c>
      <c r="L2859" t="str">
        <f t="shared" si="88"/>
        <v>Material</v>
      </c>
      <c r="M2859" t="s">
        <v>0</v>
      </c>
      <c r="N2859" t="s">
        <v>0</v>
      </c>
      <c r="O2859" t="s">
        <v>2165</v>
      </c>
      <c r="P2859">
        <v>1118</v>
      </c>
      <c r="Q2859" t="str">
        <f>_xlfn.XLOOKUP(P2859,Planilha1!$A$2:$A$3,Planilha1!$B$2:$B$3)</f>
        <v>Riocentro</v>
      </c>
      <c r="R2859" t="s">
        <v>0</v>
      </c>
      <c r="S2859" s="3">
        <v>1</v>
      </c>
      <c r="T2859" t="s">
        <v>210</v>
      </c>
      <c r="U2859" s="3">
        <v>1</v>
      </c>
      <c r="V2859" t="s">
        <v>210</v>
      </c>
      <c r="W2859" s="4">
        <v>72.8</v>
      </c>
      <c r="X2859" s="17">
        <f t="shared" si="89"/>
        <v>72.8</v>
      </c>
      <c r="Y2859" t="s">
        <v>11</v>
      </c>
      <c r="Z2859" s="3">
        <v>1</v>
      </c>
      <c r="AA2859" s="3">
        <v>0</v>
      </c>
      <c r="AB2859" s="3">
        <v>0</v>
      </c>
      <c r="AC2859" s="3">
        <v>0</v>
      </c>
      <c r="AD2859" s="4">
        <v>0</v>
      </c>
      <c r="AE2859" s="3">
        <v>0</v>
      </c>
      <c r="AF2859" s="4">
        <v>0</v>
      </c>
      <c r="AG2859" s="3">
        <v>1</v>
      </c>
      <c r="AH2859" s="4">
        <v>0</v>
      </c>
      <c r="AI2859" s="4">
        <v>0</v>
      </c>
      <c r="AJ2859" s="4">
        <v>0</v>
      </c>
      <c r="AK2859" s="4">
        <v>0</v>
      </c>
      <c r="AL2859" t="s">
        <v>4214</v>
      </c>
      <c r="AM2859" t="s">
        <v>13</v>
      </c>
    </row>
    <row r="2860" spans="1:39" x14ac:dyDescent="0.25">
      <c r="A2860" t="s">
        <v>2159</v>
      </c>
      <c r="B2860" t="s">
        <v>2160</v>
      </c>
      <c r="C2860" t="s">
        <v>3</v>
      </c>
      <c r="D2860" t="s">
        <v>2161</v>
      </c>
      <c r="E2860" t="str">
        <f>_xlfn.XLOOKUP(D2860,Planilha2!A:A,Planilha2!B:B)</f>
        <v>CC Manutençao</v>
      </c>
      <c r="F2860" s="2">
        <v>45414</v>
      </c>
      <c r="G2860" t="s">
        <v>2499</v>
      </c>
      <c r="H2860" s="10" t="s">
        <v>5773</v>
      </c>
      <c r="I2860" t="s">
        <v>4225</v>
      </c>
      <c r="J2860" t="s">
        <v>4226</v>
      </c>
      <c r="K2860" t="s">
        <v>1146</v>
      </c>
      <c r="L2860" t="str">
        <f t="shared" si="88"/>
        <v>Material</v>
      </c>
      <c r="M2860" t="s">
        <v>0</v>
      </c>
      <c r="N2860" t="s">
        <v>0</v>
      </c>
      <c r="O2860" t="s">
        <v>2165</v>
      </c>
      <c r="P2860">
        <v>1118</v>
      </c>
      <c r="Q2860" t="str">
        <f>_xlfn.XLOOKUP(P2860,Planilha1!$A$2:$A$3,Planilha1!$B$2:$B$3)</f>
        <v>Riocentro</v>
      </c>
      <c r="R2860" t="s">
        <v>0</v>
      </c>
      <c r="S2860" s="3">
        <v>5</v>
      </c>
      <c r="T2860" t="s">
        <v>210</v>
      </c>
      <c r="U2860" s="3">
        <v>5</v>
      </c>
      <c r="V2860" t="s">
        <v>210</v>
      </c>
      <c r="W2860" s="4">
        <v>28.1</v>
      </c>
      <c r="X2860" s="17">
        <f t="shared" si="89"/>
        <v>140.5</v>
      </c>
      <c r="Y2860" t="s">
        <v>11</v>
      </c>
      <c r="Z2860" s="3">
        <v>1</v>
      </c>
      <c r="AA2860" s="3">
        <v>0</v>
      </c>
      <c r="AB2860" s="3">
        <v>0</v>
      </c>
      <c r="AC2860" s="3">
        <v>0</v>
      </c>
      <c r="AD2860" s="4">
        <v>0</v>
      </c>
      <c r="AE2860" s="3">
        <v>0</v>
      </c>
      <c r="AF2860" s="4">
        <v>0</v>
      </c>
      <c r="AG2860" s="3">
        <v>1</v>
      </c>
      <c r="AH2860" s="4">
        <v>0</v>
      </c>
      <c r="AI2860" s="4">
        <v>0</v>
      </c>
      <c r="AJ2860" s="4">
        <v>0</v>
      </c>
      <c r="AK2860" s="4">
        <v>0</v>
      </c>
      <c r="AL2860" t="s">
        <v>4227</v>
      </c>
      <c r="AM2860" t="s">
        <v>13</v>
      </c>
    </row>
    <row r="2861" spans="1:39" x14ac:dyDescent="0.25">
      <c r="A2861" t="s">
        <v>2178</v>
      </c>
      <c r="B2861" t="s">
        <v>2160</v>
      </c>
      <c r="C2861" t="s">
        <v>3</v>
      </c>
      <c r="D2861" t="s">
        <v>2161</v>
      </c>
      <c r="E2861" t="str">
        <f>_xlfn.XLOOKUP(D2861,Planilha2!A:A,Planilha2!B:B)</f>
        <v>CC Manutençao</v>
      </c>
      <c r="F2861" s="2">
        <v>45414</v>
      </c>
      <c r="G2861" t="s">
        <v>2499</v>
      </c>
      <c r="H2861" s="10" t="s">
        <v>5773</v>
      </c>
      <c r="I2861" t="s">
        <v>4228</v>
      </c>
      <c r="J2861" t="s">
        <v>4229</v>
      </c>
      <c r="K2861" t="s">
        <v>1146</v>
      </c>
      <c r="L2861" t="str">
        <f t="shared" si="88"/>
        <v>Material</v>
      </c>
      <c r="M2861" t="s">
        <v>0</v>
      </c>
      <c r="N2861" t="s">
        <v>0</v>
      </c>
      <c r="O2861" t="s">
        <v>2165</v>
      </c>
      <c r="P2861">
        <v>1118</v>
      </c>
      <c r="Q2861" t="str">
        <f>_xlfn.XLOOKUP(P2861,Planilha1!$A$2:$A$3,Planilha1!$B$2:$B$3)</f>
        <v>Riocentro</v>
      </c>
      <c r="R2861" t="s">
        <v>0</v>
      </c>
      <c r="S2861" s="3">
        <v>5</v>
      </c>
      <c r="T2861" t="s">
        <v>210</v>
      </c>
      <c r="U2861" s="3">
        <v>5</v>
      </c>
      <c r="V2861" t="s">
        <v>210</v>
      </c>
      <c r="W2861" s="4">
        <v>28.1</v>
      </c>
      <c r="X2861" s="17">
        <f t="shared" si="89"/>
        <v>140.5</v>
      </c>
      <c r="Y2861" t="s">
        <v>11</v>
      </c>
      <c r="Z2861" s="3">
        <v>1</v>
      </c>
      <c r="AA2861" s="3">
        <v>0</v>
      </c>
      <c r="AB2861" s="3">
        <v>0</v>
      </c>
      <c r="AC2861" s="3">
        <v>0</v>
      </c>
      <c r="AD2861" s="4">
        <v>0</v>
      </c>
      <c r="AE2861" s="3">
        <v>0</v>
      </c>
      <c r="AF2861" s="4">
        <v>0</v>
      </c>
      <c r="AG2861" s="3">
        <v>1</v>
      </c>
      <c r="AH2861" s="4">
        <v>0</v>
      </c>
      <c r="AI2861" s="4">
        <v>0</v>
      </c>
      <c r="AJ2861" s="4">
        <v>0</v>
      </c>
      <c r="AK2861" s="4">
        <v>0</v>
      </c>
      <c r="AL2861" t="s">
        <v>4227</v>
      </c>
      <c r="AM2861" t="s">
        <v>13</v>
      </c>
    </row>
    <row r="2862" spans="1:39" x14ac:dyDescent="0.25">
      <c r="A2862" t="s">
        <v>2159</v>
      </c>
      <c r="B2862" t="s">
        <v>2160</v>
      </c>
      <c r="C2862" t="s">
        <v>3</v>
      </c>
      <c r="D2862" t="s">
        <v>2161</v>
      </c>
      <c r="E2862" t="str">
        <f>_xlfn.XLOOKUP(D2862,Planilha2!A:A,Planilha2!B:B)</f>
        <v>CC Manutençao</v>
      </c>
      <c r="F2862" s="2">
        <v>45414</v>
      </c>
      <c r="G2862" t="s">
        <v>2615</v>
      </c>
      <c r="H2862" s="10" t="s">
        <v>5789</v>
      </c>
      <c r="I2862" t="s">
        <v>4230</v>
      </c>
      <c r="J2862" t="s">
        <v>4231</v>
      </c>
      <c r="K2862" t="s">
        <v>1146</v>
      </c>
      <c r="L2862" t="str">
        <f t="shared" si="88"/>
        <v>Material</v>
      </c>
      <c r="M2862" t="s">
        <v>0</v>
      </c>
      <c r="N2862" t="s">
        <v>0</v>
      </c>
      <c r="O2862" t="s">
        <v>2165</v>
      </c>
      <c r="P2862">
        <v>1118</v>
      </c>
      <c r="Q2862" t="str">
        <f>_xlfn.XLOOKUP(P2862,Planilha1!$A$2:$A$3,Planilha1!$B$2:$B$3)</f>
        <v>Riocentro</v>
      </c>
      <c r="R2862" t="s">
        <v>0</v>
      </c>
      <c r="S2862" s="3">
        <v>15</v>
      </c>
      <c r="T2862" t="s">
        <v>210</v>
      </c>
      <c r="U2862" s="3">
        <v>15</v>
      </c>
      <c r="V2862" t="s">
        <v>210</v>
      </c>
      <c r="W2862" s="4">
        <v>138.6</v>
      </c>
      <c r="X2862" s="17">
        <f t="shared" si="89"/>
        <v>2079</v>
      </c>
      <c r="Y2862" t="s">
        <v>11</v>
      </c>
      <c r="Z2862" s="3">
        <v>1</v>
      </c>
      <c r="AA2862" s="3">
        <v>0</v>
      </c>
      <c r="AB2862" s="3">
        <v>0</v>
      </c>
      <c r="AC2862" s="3">
        <v>0</v>
      </c>
      <c r="AD2862" s="4">
        <v>0</v>
      </c>
      <c r="AE2862" s="3">
        <v>0</v>
      </c>
      <c r="AF2862" s="4">
        <v>0</v>
      </c>
      <c r="AG2862" s="3">
        <v>1</v>
      </c>
      <c r="AH2862" s="4">
        <v>0</v>
      </c>
      <c r="AI2862" s="4">
        <v>0</v>
      </c>
      <c r="AJ2862" s="4">
        <v>0</v>
      </c>
      <c r="AK2862" s="4">
        <v>0</v>
      </c>
      <c r="AL2862" t="s">
        <v>4232</v>
      </c>
      <c r="AM2862" t="s">
        <v>13</v>
      </c>
    </row>
    <row r="2863" spans="1:39" x14ac:dyDescent="0.25">
      <c r="A2863" t="s">
        <v>2159</v>
      </c>
      <c r="B2863" t="s">
        <v>2160</v>
      </c>
      <c r="C2863" t="s">
        <v>3</v>
      </c>
      <c r="D2863" t="s">
        <v>2161</v>
      </c>
      <c r="E2863" t="str">
        <f>_xlfn.XLOOKUP(D2863,Planilha2!A:A,Planilha2!B:B)</f>
        <v>CC Manutençao</v>
      </c>
      <c r="F2863" s="2">
        <v>45414</v>
      </c>
      <c r="G2863" t="s">
        <v>4233</v>
      </c>
      <c r="H2863" s="10" t="s">
        <v>5899</v>
      </c>
      <c r="I2863" t="s">
        <v>4234</v>
      </c>
      <c r="J2863" t="s">
        <v>4235</v>
      </c>
      <c r="K2863" t="s">
        <v>3773</v>
      </c>
      <c r="L2863" t="str">
        <f t="shared" si="88"/>
        <v>Material</v>
      </c>
      <c r="M2863" t="s">
        <v>0</v>
      </c>
      <c r="N2863" t="s">
        <v>0</v>
      </c>
      <c r="O2863" t="s">
        <v>2165</v>
      </c>
      <c r="P2863">
        <v>1118</v>
      </c>
      <c r="Q2863" t="str">
        <f>_xlfn.XLOOKUP(P2863,Planilha1!$A$2:$A$3,Planilha1!$B$2:$B$3)</f>
        <v>Riocentro</v>
      </c>
      <c r="R2863" t="s">
        <v>0</v>
      </c>
      <c r="S2863" s="3">
        <v>5</v>
      </c>
      <c r="T2863" t="s">
        <v>210</v>
      </c>
      <c r="U2863" s="3">
        <v>5</v>
      </c>
      <c r="V2863" t="s">
        <v>210</v>
      </c>
      <c r="W2863" s="4">
        <v>37.82</v>
      </c>
      <c r="X2863" s="17">
        <f t="shared" si="89"/>
        <v>189.1</v>
      </c>
      <c r="Y2863" t="s">
        <v>11</v>
      </c>
      <c r="Z2863" s="3">
        <v>1</v>
      </c>
      <c r="AA2863" s="3">
        <v>0</v>
      </c>
      <c r="AB2863" s="3">
        <v>0</v>
      </c>
      <c r="AC2863" s="3">
        <v>0</v>
      </c>
      <c r="AD2863" s="4">
        <v>0</v>
      </c>
      <c r="AE2863" s="3">
        <v>5</v>
      </c>
      <c r="AF2863" s="4">
        <v>189.1</v>
      </c>
      <c r="AG2863" s="3">
        <v>1</v>
      </c>
      <c r="AH2863" s="4">
        <v>0</v>
      </c>
      <c r="AI2863" s="4">
        <v>0</v>
      </c>
      <c r="AJ2863" s="4">
        <v>0</v>
      </c>
      <c r="AK2863" s="4">
        <v>0</v>
      </c>
      <c r="AL2863" t="s">
        <v>4236</v>
      </c>
      <c r="AM2863" t="s">
        <v>13</v>
      </c>
    </row>
    <row r="2864" spans="1:39" x14ac:dyDescent="0.25">
      <c r="A2864" t="s">
        <v>2178</v>
      </c>
      <c r="B2864" t="s">
        <v>2160</v>
      </c>
      <c r="C2864" t="s">
        <v>3</v>
      </c>
      <c r="D2864" t="s">
        <v>2161</v>
      </c>
      <c r="E2864" t="str">
        <f>_xlfn.XLOOKUP(D2864,Planilha2!A:A,Planilha2!B:B)</f>
        <v>CC Manutençao</v>
      </c>
      <c r="F2864" s="2">
        <v>45414</v>
      </c>
      <c r="G2864" t="s">
        <v>4233</v>
      </c>
      <c r="H2864" s="10" t="s">
        <v>5899</v>
      </c>
      <c r="I2864" t="s">
        <v>3078</v>
      </c>
      <c r="J2864" t="s">
        <v>3079</v>
      </c>
      <c r="K2864" t="s">
        <v>1146</v>
      </c>
      <c r="L2864" t="str">
        <f t="shared" si="88"/>
        <v>Material</v>
      </c>
      <c r="M2864" t="s">
        <v>0</v>
      </c>
      <c r="N2864" t="s">
        <v>0</v>
      </c>
      <c r="O2864" t="s">
        <v>2165</v>
      </c>
      <c r="P2864">
        <v>1118</v>
      </c>
      <c r="Q2864" t="str">
        <f>_xlfn.XLOOKUP(P2864,Planilha1!$A$2:$A$3,Planilha1!$B$2:$B$3)</f>
        <v>Riocentro</v>
      </c>
      <c r="R2864" t="s">
        <v>0</v>
      </c>
      <c r="S2864" s="3">
        <v>10</v>
      </c>
      <c r="T2864" t="s">
        <v>2317</v>
      </c>
      <c r="U2864" s="3">
        <v>10</v>
      </c>
      <c r="V2864" t="s">
        <v>2317</v>
      </c>
      <c r="W2864" s="4">
        <v>25.55</v>
      </c>
      <c r="X2864" s="17">
        <f t="shared" si="89"/>
        <v>255.5</v>
      </c>
      <c r="Y2864" t="s">
        <v>11</v>
      </c>
      <c r="Z2864" s="3">
        <v>1</v>
      </c>
      <c r="AA2864" s="3">
        <v>0</v>
      </c>
      <c r="AB2864" s="3">
        <v>0</v>
      </c>
      <c r="AC2864" s="3">
        <v>0</v>
      </c>
      <c r="AD2864" s="4">
        <v>0</v>
      </c>
      <c r="AE2864" s="3">
        <v>10</v>
      </c>
      <c r="AF2864" s="4">
        <v>255.5</v>
      </c>
      <c r="AG2864" s="3">
        <v>1</v>
      </c>
      <c r="AH2864" s="4">
        <v>0</v>
      </c>
      <c r="AI2864" s="4">
        <v>0</v>
      </c>
      <c r="AJ2864" s="4">
        <v>0</v>
      </c>
      <c r="AK2864" s="4">
        <v>0</v>
      </c>
      <c r="AL2864" t="s">
        <v>4236</v>
      </c>
      <c r="AM2864" t="s">
        <v>13</v>
      </c>
    </row>
    <row r="2865" spans="1:39" x14ac:dyDescent="0.25">
      <c r="A2865" t="s">
        <v>2182</v>
      </c>
      <c r="B2865" t="s">
        <v>2160</v>
      </c>
      <c r="C2865" t="s">
        <v>3</v>
      </c>
      <c r="D2865" t="s">
        <v>2161</v>
      </c>
      <c r="E2865" t="str">
        <f>_xlfn.XLOOKUP(D2865,Planilha2!A:A,Planilha2!B:B)</f>
        <v>CC Manutençao</v>
      </c>
      <c r="F2865" s="2">
        <v>45414</v>
      </c>
      <c r="G2865" t="s">
        <v>4233</v>
      </c>
      <c r="H2865" s="10" t="s">
        <v>5899</v>
      </c>
      <c r="I2865" t="s">
        <v>3083</v>
      </c>
      <c r="J2865" t="s">
        <v>3084</v>
      </c>
      <c r="K2865" t="s">
        <v>1146</v>
      </c>
      <c r="L2865" t="str">
        <f t="shared" si="88"/>
        <v>Material</v>
      </c>
      <c r="M2865" t="s">
        <v>0</v>
      </c>
      <c r="N2865" t="s">
        <v>0</v>
      </c>
      <c r="O2865" t="s">
        <v>2165</v>
      </c>
      <c r="P2865">
        <v>1118</v>
      </c>
      <c r="Q2865" t="str">
        <f>_xlfn.XLOOKUP(P2865,Planilha1!$A$2:$A$3,Planilha1!$B$2:$B$3)</f>
        <v>Riocentro</v>
      </c>
      <c r="R2865" t="s">
        <v>0</v>
      </c>
      <c r="S2865" s="3">
        <v>8</v>
      </c>
      <c r="T2865" t="s">
        <v>2317</v>
      </c>
      <c r="U2865" s="3">
        <v>8</v>
      </c>
      <c r="V2865" t="s">
        <v>2317</v>
      </c>
      <c r="W2865" s="4">
        <v>37.82</v>
      </c>
      <c r="X2865" s="17">
        <f t="shared" si="89"/>
        <v>302.56</v>
      </c>
      <c r="Y2865" t="s">
        <v>11</v>
      </c>
      <c r="Z2865" s="3">
        <v>1</v>
      </c>
      <c r="AA2865" s="3">
        <v>0</v>
      </c>
      <c r="AB2865" s="3">
        <v>0</v>
      </c>
      <c r="AC2865" s="3">
        <v>0</v>
      </c>
      <c r="AD2865" s="4">
        <v>0</v>
      </c>
      <c r="AE2865" s="3">
        <v>8</v>
      </c>
      <c r="AF2865" s="4">
        <v>302.56</v>
      </c>
      <c r="AG2865" s="3">
        <v>1</v>
      </c>
      <c r="AH2865" s="4">
        <v>0</v>
      </c>
      <c r="AI2865" s="4">
        <v>0</v>
      </c>
      <c r="AJ2865" s="4">
        <v>0</v>
      </c>
      <c r="AK2865" s="4">
        <v>0</v>
      </c>
      <c r="AL2865" t="s">
        <v>4236</v>
      </c>
      <c r="AM2865" t="s">
        <v>13</v>
      </c>
    </row>
    <row r="2866" spans="1:39" x14ac:dyDescent="0.25">
      <c r="A2866" t="s">
        <v>2185</v>
      </c>
      <c r="B2866" t="s">
        <v>2160</v>
      </c>
      <c r="C2866" t="s">
        <v>3</v>
      </c>
      <c r="D2866" t="s">
        <v>2161</v>
      </c>
      <c r="E2866" t="str">
        <f>_xlfn.XLOOKUP(D2866,Planilha2!A:A,Planilha2!B:B)</f>
        <v>CC Manutençao</v>
      </c>
      <c r="F2866" s="2">
        <v>45414</v>
      </c>
      <c r="G2866" t="s">
        <v>4233</v>
      </c>
      <c r="H2866" s="10" t="s">
        <v>5899</v>
      </c>
      <c r="I2866" t="s">
        <v>4237</v>
      </c>
      <c r="J2866" t="s">
        <v>4238</v>
      </c>
      <c r="K2866" t="s">
        <v>3773</v>
      </c>
      <c r="L2866" t="str">
        <f t="shared" si="88"/>
        <v>Material</v>
      </c>
      <c r="M2866" t="s">
        <v>0</v>
      </c>
      <c r="N2866" t="s">
        <v>0</v>
      </c>
      <c r="O2866" t="s">
        <v>2165</v>
      </c>
      <c r="P2866">
        <v>1118</v>
      </c>
      <c r="Q2866" t="str">
        <f>_xlfn.XLOOKUP(P2866,Planilha1!$A$2:$A$3,Planilha1!$B$2:$B$3)</f>
        <v>Riocentro</v>
      </c>
      <c r="R2866" t="s">
        <v>0</v>
      </c>
      <c r="S2866" s="3">
        <v>5</v>
      </c>
      <c r="T2866" t="s">
        <v>210</v>
      </c>
      <c r="U2866" s="3">
        <v>5</v>
      </c>
      <c r="V2866" t="s">
        <v>210</v>
      </c>
      <c r="W2866" s="4">
        <v>24.22</v>
      </c>
      <c r="X2866" s="17">
        <f t="shared" si="89"/>
        <v>121.1</v>
      </c>
      <c r="Y2866" t="s">
        <v>11</v>
      </c>
      <c r="Z2866" s="3">
        <v>1</v>
      </c>
      <c r="AA2866" s="3">
        <v>0</v>
      </c>
      <c r="AB2866" s="3">
        <v>0</v>
      </c>
      <c r="AC2866" s="3">
        <v>0</v>
      </c>
      <c r="AD2866" s="4">
        <v>0</v>
      </c>
      <c r="AE2866" s="3">
        <v>5</v>
      </c>
      <c r="AF2866" s="4">
        <v>121.1</v>
      </c>
      <c r="AG2866" s="3">
        <v>1</v>
      </c>
      <c r="AH2866" s="4">
        <v>0</v>
      </c>
      <c r="AI2866" s="4">
        <v>0</v>
      </c>
      <c r="AJ2866" s="4">
        <v>0</v>
      </c>
      <c r="AK2866" s="4">
        <v>0</v>
      </c>
      <c r="AL2866" t="s">
        <v>4236</v>
      </c>
      <c r="AM2866" t="s">
        <v>13</v>
      </c>
    </row>
    <row r="2867" spans="1:39" x14ac:dyDescent="0.25">
      <c r="A2867" t="s">
        <v>2159</v>
      </c>
      <c r="B2867" t="s">
        <v>2160</v>
      </c>
      <c r="C2867" t="s">
        <v>3</v>
      </c>
      <c r="D2867" t="s">
        <v>2161</v>
      </c>
      <c r="E2867" t="str">
        <f>_xlfn.XLOOKUP(D2867,Planilha2!A:A,Planilha2!B:B)</f>
        <v>CC Manutençao</v>
      </c>
      <c r="F2867" s="2">
        <v>45414</v>
      </c>
      <c r="G2867" t="s">
        <v>3077</v>
      </c>
      <c r="H2867" s="10" t="s">
        <v>5828</v>
      </c>
      <c r="I2867" t="s">
        <v>3078</v>
      </c>
      <c r="J2867" t="s">
        <v>3079</v>
      </c>
      <c r="K2867" t="s">
        <v>1146</v>
      </c>
      <c r="L2867" t="str">
        <f t="shared" si="88"/>
        <v>Material</v>
      </c>
      <c r="M2867" t="s">
        <v>0</v>
      </c>
      <c r="N2867" t="s">
        <v>0</v>
      </c>
      <c r="O2867" t="s">
        <v>2165</v>
      </c>
      <c r="P2867">
        <v>1118</v>
      </c>
      <c r="Q2867" t="str">
        <f>_xlfn.XLOOKUP(P2867,Planilha1!$A$2:$A$3,Planilha1!$B$2:$B$3)</f>
        <v>Riocentro</v>
      </c>
      <c r="R2867" t="s">
        <v>0</v>
      </c>
      <c r="S2867" s="3">
        <v>3</v>
      </c>
      <c r="T2867" t="s">
        <v>2317</v>
      </c>
      <c r="U2867" s="3">
        <v>3</v>
      </c>
      <c r="V2867" t="s">
        <v>2317</v>
      </c>
      <c r="W2867" s="4">
        <v>319.5</v>
      </c>
      <c r="X2867" s="17">
        <f t="shared" si="89"/>
        <v>958.5</v>
      </c>
      <c r="Y2867" t="s">
        <v>11</v>
      </c>
      <c r="Z2867" s="3">
        <v>1</v>
      </c>
      <c r="AA2867" s="3">
        <v>0</v>
      </c>
      <c r="AB2867" s="3">
        <v>0</v>
      </c>
      <c r="AC2867" s="3">
        <v>0</v>
      </c>
      <c r="AD2867" s="4">
        <v>0</v>
      </c>
      <c r="AE2867" s="3">
        <v>0</v>
      </c>
      <c r="AF2867" s="4">
        <v>0</v>
      </c>
      <c r="AG2867" s="3">
        <v>1</v>
      </c>
      <c r="AH2867" s="4">
        <v>0</v>
      </c>
      <c r="AI2867" s="4">
        <v>0</v>
      </c>
      <c r="AJ2867" s="4">
        <v>0</v>
      </c>
      <c r="AK2867" s="4">
        <v>0</v>
      </c>
      <c r="AL2867" t="s">
        <v>4239</v>
      </c>
      <c r="AM2867" t="s">
        <v>13</v>
      </c>
    </row>
    <row r="2868" spans="1:39" x14ac:dyDescent="0.25">
      <c r="A2868" t="s">
        <v>2178</v>
      </c>
      <c r="B2868" t="s">
        <v>2160</v>
      </c>
      <c r="C2868" t="s">
        <v>3</v>
      </c>
      <c r="D2868" t="s">
        <v>2161</v>
      </c>
      <c r="E2868" t="str">
        <f>_xlfn.XLOOKUP(D2868,Planilha2!A:A,Planilha2!B:B)</f>
        <v>CC Manutençao</v>
      </c>
      <c r="F2868" s="2">
        <v>45414</v>
      </c>
      <c r="G2868" t="s">
        <v>3077</v>
      </c>
      <c r="H2868" s="10" t="s">
        <v>5828</v>
      </c>
      <c r="I2868" t="s">
        <v>3081</v>
      </c>
      <c r="J2868" t="s">
        <v>3082</v>
      </c>
      <c r="K2868" t="s">
        <v>1146</v>
      </c>
      <c r="L2868" t="str">
        <f t="shared" si="88"/>
        <v>Material</v>
      </c>
      <c r="M2868" t="s">
        <v>0</v>
      </c>
      <c r="N2868" t="s">
        <v>0</v>
      </c>
      <c r="O2868" t="s">
        <v>2165</v>
      </c>
      <c r="P2868">
        <v>1118</v>
      </c>
      <c r="Q2868" t="str">
        <f>_xlfn.XLOOKUP(P2868,Planilha1!$A$2:$A$3,Planilha1!$B$2:$B$3)</f>
        <v>Riocentro</v>
      </c>
      <c r="R2868" t="s">
        <v>0</v>
      </c>
      <c r="S2868" s="3">
        <v>5</v>
      </c>
      <c r="T2868" t="s">
        <v>2317</v>
      </c>
      <c r="U2868" s="3">
        <v>5</v>
      </c>
      <c r="V2868" t="s">
        <v>2317</v>
      </c>
      <c r="W2868" s="4">
        <v>271.48</v>
      </c>
      <c r="X2868" s="17">
        <f t="shared" si="89"/>
        <v>1357.4</v>
      </c>
      <c r="Y2868" t="s">
        <v>11</v>
      </c>
      <c r="Z2868" s="3">
        <v>1</v>
      </c>
      <c r="AA2868" s="3">
        <v>0</v>
      </c>
      <c r="AB2868" s="3">
        <v>0</v>
      </c>
      <c r="AC2868" s="3">
        <v>0</v>
      </c>
      <c r="AD2868" s="4">
        <v>0</v>
      </c>
      <c r="AE2868" s="3">
        <v>0</v>
      </c>
      <c r="AF2868" s="4">
        <v>0</v>
      </c>
      <c r="AG2868" s="3">
        <v>1</v>
      </c>
      <c r="AH2868" s="4">
        <v>0</v>
      </c>
      <c r="AI2868" s="4">
        <v>0</v>
      </c>
      <c r="AJ2868" s="4">
        <v>0</v>
      </c>
      <c r="AK2868" s="4">
        <v>0</v>
      </c>
      <c r="AL2868" t="s">
        <v>4239</v>
      </c>
      <c r="AM2868" t="s">
        <v>13</v>
      </c>
    </row>
    <row r="2869" spans="1:39" x14ac:dyDescent="0.25">
      <c r="A2869" t="s">
        <v>2182</v>
      </c>
      <c r="B2869" t="s">
        <v>2160</v>
      </c>
      <c r="C2869" t="s">
        <v>3</v>
      </c>
      <c r="D2869" t="s">
        <v>2161</v>
      </c>
      <c r="E2869" t="str">
        <f>_xlfn.XLOOKUP(D2869,Planilha2!A:A,Planilha2!B:B)</f>
        <v>CC Manutençao</v>
      </c>
      <c r="F2869" s="2">
        <v>45414</v>
      </c>
      <c r="G2869" t="s">
        <v>3077</v>
      </c>
      <c r="H2869" s="10" t="s">
        <v>5828</v>
      </c>
      <c r="I2869" t="s">
        <v>3083</v>
      </c>
      <c r="J2869" t="s">
        <v>3084</v>
      </c>
      <c r="K2869" t="s">
        <v>1146</v>
      </c>
      <c r="L2869" t="str">
        <f t="shared" si="88"/>
        <v>Material</v>
      </c>
      <c r="M2869" t="s">
        <v>0</v>
      </c>
      <c r="N2869" t="s">
        <v>0</v>
      </c>
      <c r="O2869" t="s">
        <v>2165</v>
      </c>
      <c r="P2869">
        <v>1118</v>
      </c>
      <c r="Q2869" t="str">
        <f>_xlfn.XLOOKUP(P2869,Planilha1!$A$2:$A$3,Planilha1!$B$2:$B$3)</f>
        <v>Riocentro</v>
      </c>
      <c r="R2869" t="s">
        <v>0</v>
      </c>
      <c r="S2869" s="3">
        <v>5</v>
      </c>
      <c r="T2869" t="s">
        <v>2317</v>
      </c>
      <c r="U2869" s="3">
        <v>5</v>
      </c>
      <c r="V2869" t="s">
        <v>2317</v>
      </c>
      <c r="W2869" s="4">
        <v>353.98</v>
      </c>
      <c r="X2869" s="17">
        <f t="shared" si="89"/>
        <v>1769.9</v>
      </c>
      <c r="Y2869" t="s">
        <v>11</v>
      </c>
      <c r="Z2869" s="3">
        <v>1</v>
      </c>
      <c r="AA2869" s="3">
        <v>0</v>
      </c>
      <c r="AB2869" s="3">
        <v>0</v>
      </c>
      <c r="AC2869" s="3">
        <v>0</v>
      </c>
      <c r="AD2869" s="4">
        <v>0</v>
      </c>
      <c r="AE2869" s="3">
        <v>0</v>
      </c>
      <c r="AF2869" s="4">
        <v>0</v>
      </c>
      <c r="AG2869" s="3">
        <v>1</v>
      </c>
      <c r="AH2869" s="4">
        <v>0</v>
      </c>
      <c r="AI2869" s="4">
        <v>0</v>
      </c>
      <c r="AJ2869" s="4">
        <v>0</v>
      </c>
      <c r="AK2869" s="4">
        <v>0</v>
      </c>
      <c r="AL2869" t="s">
        <v>4239</v>
      </c>
      <c r="AM2869" t="s">
        <v>13</v>
      </c>
    </row>
    <row r="2870" spans="1:39" x14ac:dyDescent="0.25">
      <c r="A2870" t="s">
        <v>2159</v>
      </c>
      <c r="B2870" t="s">
        <v>2160</v>
      </c>
      <c r="C2870" t="s">
        <v>3</v>
      </c>
      <c r="D2870" t="s">
        <v>2161</v>
      </c>
      <c r="E2870" t="str">
        <f>_xlfn.XLOOKUP(D2870,Planilha2!A:A,Planilha2!B:B)</f>
        <v>CC Manutençao</v>
      </c>
      <c r="F2870" s="2">
        <v>45414</v>
      </c>
      <c r="G2870" t="s">
        <v>32</v>
      </c>
      <c r="H2870" s="10" t="s">
        <v>5592</v>
      </c>
      <c r="I2870" t="s">
        <v>40</v>
      </c>
      <c r="J2870" t="s">
        <v>2267</v>
      </c>
      <c r="K2870" t="s">
        <v>8</v>
      </c>
      <c r="L2870" t="str">
        <f t="shared" si="88"/>
        <v>Serviço</v>
      </c>
      <c r="M2870" t="s">
        <v>0</v>
      </c>
      <c r="N2870" t="s">
        <v>0</v>
      </c>
      <c r="O2870" t="s">
        <v>2165</v>
      </c>
      <c r="P2870">
        <v>1118</v>
      </c>
      <c r="Q2870" t="str">
        <f>_xlfn.XLOOKUP(P2870,Planilha1!$A$2:$A$3,Planilha1!$B$2:$B$3)</f>
        <v>Riocentro</v>
      </c>
      <c r="R2870" t="s">
        <v>0</v>
      </c>
      <c r="S2870" s="3">
        <v>1</v>
      </c>
      <c r="T2870" t="s">
        <v>10</v>
      </c>
      <c r="U2870" s="3">
        <v>1</v>
      </c>
      <c r="V2870" t="s">
        <v>10</v>
      </c>
      <c r="W2870" s="4">
        <v>1590</v>
      </c>
      <c r="X2870" s="17">
        <f t="shared" si="89"/>
        <v>1590</v>
      </c>
      <c r="Y2870" t="s">
        <v>11</v>
      </c>
      <c r="Z2870" s="3">
        <v>1</v>
      </c>
      <c r="AA2870" s="3">
        <v>0</v>
      </c>
      <c r="AB2870" s="3">
        <v>0</v>
      </c>
      <c r="AC2870" s="3">
        <v>0</v>
      </c>
      <c r="AD2870" s="4">
        <v>0</v>
      </c>
      <c r="AE2870" s="3">
        <v>0</v>
      </c>
      <c r="AF2870" s="4">
        <v>0</v>
      </c>
      <c r="AG2870" s="3">
        <v>1</v>
      </c>
      <c r="AH2870" s="4">
        <v>0</v>
      </c>
      <c r="AI2870" s="4">
        <v>0</v>
      </c>
      <c r="AJ2870" s="4">
        <v>0</v>
      </c>
      <c r="AK2870" s="4">
        <v>0</v>
      </c>
      <c r="AL2870" t="s">
        <v>4240</v>
      </c>
      <c r="AM2870" t="s">
        <v>13</v>
      </c>
    </row>
    <row r="2871" spans="1:39" x14ac:dyDescent="0.25">
      <c r="A2871" t="s">
        <v>2159</v>
      </c>
      <c r="B2871" t="s">
        <v>2160</v>
      </c>
      <c r="C2871" t="s">
        <v>3</v>
      </c>
      <c r="D2871" t="s">
        <v>2161</v>
      </c>
      <c r="E2871" t="str">
        <f>_xlfn.XLOOKUP(D2871,Planilha2!A:A,Planilha2!B:B)</f>
        <v>CC Manutençao</v>
      </c>
      <c r="F2871" s="2">
        <v>45414</v>
      </c>
      <c r="G2871" t="s">
        <v>32</v>
      </c>
      <c r="H2871" s="10" t="s">
        <v>5592</v>
      </c>
      <c r="I2871" t="s">
        <v>40</v>
      </c>
      <c r="J2871" t="s">
        <v>2267</v>
      </c>
      <c r="K2871" t="s">
        <v>8</v>
      </c>
      <c r="L2871" t="str">
        <f t="shared" si="88"/>
        <v>Serviço</v>
      </c>
      <c r="M2871" t="s">
        <v>0</v>
      </c>
      <c r="N2871" t="s">
        <v>0</v>
      </c>
      <c r="O2871" t="s">
        <v>2165</v>
      </c>
      <c r="P2871">
        <v>1118</v>
      </c>
      <c r="Q2871" t="str">
        <f>_xlfn.XLOOKUP(P2871,Planilha1!$A$2:$A$3,Planilha1!$B$2:$B$3)</f>
        <v>Riocentro</v>
      </c>
      <c r="R2871" t="s">
        <v>0</v>
      </c>
      <c r="S2871" s="3">
        <v>1</v>
      </c>
      <c r="T2871" t="s">
        <v>10</v>
      </c>
      <c r="U2871" s="3">
        <v>1</v>
      </c>
      <c r="V2871" t="s">
        <v>10</v>
      </c>
      <c r="W2871" s="4">
        <v>960</v>
      </c>
      <c r="X2871" s="17">
        <f t="shared" si="89"/>
        <v>960</v>
      </c>
      <c r="Y2871" t="s">
        <v>11</v>
      </c>
      <c r="Z2871" s="3">
        <v>1</v>
      </c>
      <c r="AA2871" s="3">
        <v>0</v>
      </c>
      <c r="AB2871" s="3">
        <v>0</v>
      </c>
      <c r="AC2871" s="3">
        <v>0</v>
      </c>
      <c r="AD2871" s="4">
        <v>0</v>
      </c>
      <c r="AE2871" s="3">
        <v>0</v>
      </c>
      <c r="AF2871" s="4">
        <v>0</v>
      </c>
      <c r="AG2871" s="3">
        <v>1</v>
      </c>
      <c r="AH2871" s="4">
        <v>0</v>
      </c>
      <c r="AI2871" s="4">
        <v>0</v>
      </c>
      <c r="AJ2871" s="4">
        <v>0</v>
      </c>
      <c r="AK2871" s="4">
        <v>0</v>
      </c>
      <c r="AL2871" t="s">
        <v>4241</v>
      </c>
      <c r="AM2871" t="s">
        <v>13</v>
      </c>
    </row>
    <row r="2872" spans="1:39" x14ac:dyDescent="0.25">
      <c r="A2872" t="s">
        <v>2159</v>
      </c>
      <c r="B2872" t="s">
        <v>2160</v>
      </c>
      <c r="C2872" t="s">
        <v>3</v>
      </c>
      <c r="D2872" t="s">
        <v>2161</v>
      </c>
      <c r="E2872" t="str">
        <f>_xlfn.XLOOKUP(D2872,Planilha2!A:A,Planilha2!B:B)</f>
        <v>CC Manutençao</v>
      </c>
      <c r="F2872" s="2">
        <v>45414</v>
      </c>
      <c r="G2872" t="s">
        <v>32</v>
      </c>
      <c r="H2872" s="10" t="s">
        <v>5592</v>
      </c>
      <c r="I2872" t="s">
        <v>40</v>
      </c>
      <c r="J2872" t="s">
        <v>2267</v>
      </c>
      <c r="K2872" t="s">
        <v>8</v>
      </c>
      <c r="L2872" t="str">
        <f t="shared" si="88"/>
        <v>Serviço</v>
      </c>
      <c r="M2872" t="s">
        <v>0</v>
      </c>
      <c r="N2872" t="s">
        <v>0</v>
      </c>
      <c r="O2872" t="s">
        <v>2165</v>
      </c>
      <c r="P2872">
        <v>1118</v>
      </c>
      <c r="Q2872" t="str">
        <f>_xlfn.XLOOKUP(P2872,Planilha1!$A$2:$A$3,Planilha1!$B$2:$B$3)</f>
        <v>Riocentro</v>
      </c>
      <c r="R2872" t="s">
        <v>0</v>
      </c>
      <c r="S2872" s="3">
        <v>1</v>
      </c>
      <c r="T2872" t="s">
        <v>10</v>
      </c>
      <c r="U2872" s="3">
        <v>1</v>
      </c>
      <c r="V2872" t="s">
        <v>10</v>
      </c>
      <c r="W2872" s="4">
        <v>870</v>
      </c>
      <c r="X2872" s="17">
        <f t="shared" si="89"/>
        <v>870</v>
      </c>
      <c r="Y2872" t="s">
        <v>11</v>
      </c>
      <c r="Z2872" s="3">
        <v>1</v>
      </c>
      <c r="AA2872" s="3">
        <v>0</v>
      </c>
      <c r="AB2872" s="3">
        <v>0</v>
      </c>
      <c r="AC2872" s="3">
        <v>0</v>
      </c>
      <c r="AD2872" s="4">
        <v>0</v>
      </c>
      <c r="AE2872" s="3">
        <v>0</v>
      </c>
      <c r="AF2872" s="4">
        <v>0</v>
      </c>
      <c r="AG2872" s="3">
        <v>1</v>
      </c>
      <c r="AH2872" s="4">
        <v>0</v>
      </c>
      <c r="AI2872" s="4">
        <v>0</v>
      </c>
      <c r="AJ2872" s="4">
        <v>0</v>
      </c>
      <c r="AK2872" s="4">
        <v>0</v>
      </c>
      <c r="AL2872" t="s">
        <v>4242</v>
      </c>
      <c r="AM2872" t="s">
        <v>13</v>
      </c>
    </row>
    <row r="2873" spans="1:39" x14ac:dyDescent="0.25">
      <c r="A2873" t="s">
        <v>2159</v>
      </c>
      <c r="B2873" t="s">
        <v>2160</v>
      </c>
      <c r="C2873" t="s">
        <v>3</v>
      </c>
      <c r="D2873" t="s">
        <v>2161</v>
      </c>
      <c r="E2873" t="str">
        <f>_xlfn.XLOOKUP(D2873,Planilha2!A:A,Planilha2!B:B)</f>
        <v>CC Manutençao</v>
      </c>
      <c r="F2873" s="2">
        <v>45414</v>
      </c>
      <c r="G2873" t="s">
        <v>2551</v>
      </c>
      <c r="H2873" s="10" t="s">
        <v>5781</v>
      </c>
      <c r="I2873" t="s">
        <v>4243</v>
      </c>
      <c r="J2873" t="s">
        <v>4244</v>
      </c>
      <c r="K2873" t="s">
        <v>1146</v>
      </c>
      <c r="L2873" t="str">
        <f t="shared" si="88"/>
        <v>Material</v>
      </c>
      <c r="M2873" t="s">
        <v>0</v>
      </c>
      <c r="N2873" t="s">
        <v>0</v>
      </c>
      <c r="O2873" t="s">
        <v>2165</v>
      </c>
      <c r="P2873">
        <v>1118</v>
      </c>
      <c r="Q2873" t="str">
        <f>_xlfn.XLOOKUP(P2873,Planilha1!$A$2:$A$3,Planilha1!$B$2:$B$3)</f>
        <v>Riocentro</v>
      </c>
      <c r="R2873" t="s">
        <v>0</v>
      </c>
      <c r="S2873" s="3">
        <v>20</v>
      </c>
      <c r="T2873" t="s">
        <v>210</v>
      </c>
      <c r="U2873" s="3">
        <v>20</v>
      </c>
      <c r="V2873" t="s">
        <v>210</v>
      </c>
      <c r="W2873" s="4">
        <v>13</v>
      </c>
      <c r="X2873" s="17">
        <f t="shared" si="89"/>
        <v>260</v>
      </c>
      <c r="Y2873" t="s">
        <v>11</v>
      </c>
      <c r="Z2873" s="3">
        <v>1</v>
      </c>
      <c r="AA2873" s="3">
        <v>0</v>
      </c>
      <c r="AB2873" s="3">
        <v>0</v>
      </c>
      <c r="AC2873" s="3">
        <v>0</v>
      </c>
      <c r="AD2873" s="4">
        <v>0</v>
      </c>
      <c r="AE2873" s="3">
        <v>0</v>
      </c>
      <c r="AF2873" s="4">
        <v>0</v>
      </c>
      <c r="AG2873" s="3">
        <v>1</v>
      </c>
      <c r="AH2873" s="4">
        <v>0</v>
      </c>
      <c r="AI2873" s="4">
        <v>0</v>
      </c>
      <c r="AJ2873" s="4">
        <v>0</v>
      </c>
      <c r="AK2873" s="4">
        <v>0</v>
      </c>
      <c r="AL2873" t="s">
        <v>4245</v>
      </c>
      <c r="AM2873" t="s">
        <v>13</v>
      </c>
    </row>
    <row r="2874" spans="1:39" x14ac:dyDescent="0.25">
      <c r="A2874" t="s">
        <v>2178</v>
      </c>
      <c r="B2874" t="s">
        <v>2160</v>
      </c>
      <c r="C2874" t="s">
        <v>3</v>
      </c>
      <c r="D2874" t="s">
        <v>2161</v>
      </c>
      <c r="E2874" t="str">
        <f>_xlfn.XLOOKUP(D2874,Planilha2!A:A,Planilha2!B:B)</f>
        <v>CC Manutençao</v>
      </c>
      <c r="F2874" s="2">
        <v>45414</v>
      </c>
      <c r="G2874" t="s">
        <v>2551</v>
      </c>
      <c r="H2874" s="10" t="s">
        <v>5781</v>
      </c>
      <c r="I2874" t="s">
        <v>4246</v>
      </c>
      <c r="J2874" t="s">
        <v>4247</v>
      </c>
      <c r="K2874" t="s">
        <v>1146</v>
      </c>
      <c r="L2874" t="str">
        <f t="shared" si="88"/>
        <v>Material</v>
      </c>
      <c r="M2874" t="s">
        <v>0</v>
      </c>
      <c r="N2874" t="s">
        <v>0</v>
      </c>
      <c r="O2874" t="s">
        <v>2165</v>
      </c>
      <c r="P2874">
        <v>1118</v>
      </c>
      <c r="Q2874" t="str">
        <f>_xlfn.XLOOKUP(P2874,Planilha1!$A$2:$A$3,Planilha1!$B$2:$B$3)</f>
        <v>Riocentro</v>
      </c>
      <c r="R2874" t="s">
        <v>0</v>
      </c>
      <c r="S2874" s="3">
        <v>10</v>
      </c>
      <c r="T2874" t="s">
        <v>210</v>
      </c>
      <c r="U2874" s="3">
        <v>10</v>
      </c>
      <c r="V2874" t="s">
        <v>210</v>
      </c>
      <c r="W2874" s="4">
        <v>46.1</v>
      </c>
      <c r="X2874" s="17">
        <f t="shared" si="89"/>
        <v>461</v>
      </c>
      <c r="Y2874" t="s">
        <v>11</v>
      </c>
      <c r="Z2874" s="3">
        <v>1</v>
      </c>
      <c r="AA2874" s="3">
        <v>0</v>
      </c>
      <c r="AB2874" s="3">
        <v>0</v>
      </c>
      <c r="AC2874" s="3">
        <v>0</v>
      </c>
      <c r="AD2874" s="4">
        <v>0</v>
      </c>
      <c r="AE2874" s="3">
        <v>0</v>
      </c>
      <c r="AF2874" s="4">
        <v>0</v>
      </c>
      <c r="AG2874" s="3">
        <v>1</v>
      </c>
      <c r="AH2874" s="4">
        <v>0</v>
      </c>
      <c r="AI2874" s="4">
        <v>0</v>
      </c>
      <c r="AJ2874" s="4">
        <v>0</v>
      </c>
      <c r="AK2874" s="4">
        <v>0</v>
      </c>
      <c r="AL2874" t="s">
        <v>4245</v>
      </c>
      <c r="AM2874" t="s">
        <v>13</v>
      </c>
    </row>
    <row r="2875" spans="1:39" x14ac:dyDescent="0.25">
      <c r="A2875" t="s">
        <v>2159</v>
      </c>
      <c r="B2875" t="s">
        <v>2160</v>
      </c>
      <c r="C2875" t="s">
        <v>3</v>
      </c>
      <c r="D2875" t="s">
        <v>2161</v>
      </c>
      <c r="E2875" t="str">
        <f>_xlfn.XLOOKUP(D2875,Planilha2!A:A,Planilha2!B:B)</f>
        <v>CC Manutençao</v>
      </c>
      <c r="F2875" s="2">
        <v>45414</v>
      </c>
      <c r="G2875" t="s">
        <v>32</v>
      </c>
      <c r="H2875" s="10" t="s">
        <v>5592</v>
      </c>
      <c r="I2875" t="s">
        <v>40</v>
      </c>
      <c r="J2875" t="s">
        <v>2267</v>
      </c>
      <c r="K2875" t="s">
        <v>8</v>
      </c>
      <c r="L2875" t="str">
        <f t="shared" si="88"/>
        <v>Serviço</v>
      </c>
      <c r="M2875" t="s">
        <v>0</v>
      </c>
      <c r="N2875" t="s">
        <v>0</v>
      </c>
      <c r="O2875" t="s">
        <v>2165</v>
      </c>
      <c r="P2875">
        <v>1118</v>
      </c>
      <c r="Q2875" t="str">
        <f>_xlfn.XLOOKUP(P2875,Planilha1!$A$2:$A$3,Planilha1!$B$2:$B$3)</f>
        <v>Riocentro</v>
      </c>
      <c r="R2875" t="s">
        <v>0</v>
      </c>
      <c r="S2875" s="3">
        <v>1</v>
      </c>
      <c r="T2875" t="s">
        <v>10</v>
      </c>
      <c r="U2875" s="3">
        <v>1</v>
      </c>
      <c r="V2875" t="s">
        <v>10</v>
      </c>
      <c r="W2875" s="4">
        <v>9231.2000000000007</v>
      </c>
      <c r="X2875" s="17">
        <f t="shared" si="89"/>
        <v>9231.2000000000007</v>
      </c>
      <c r="Y2875" t="s">
        <v>11</v>
      </c>
      <c r="Z2875" s="3">
        <v>1</v>
      </c>
      <c r="AA2875" s="3">
        <v>0</v>
      </c>
      <c r="AB2875" s="3">
        <v>0</v>
      </c>
      <c r="AC2875" s="3">
        <v>0</v>
      </c>
      <c r="AD2875" s="4">
        <v>0</v>
      </c>
      <c r="AE2875" s="3">
        <v>0</v>
      </c>
      <c r="AF2875" s="4">
        <v>0</v>
      </c>
      <c r="AG2875" s="3">
        <v>1</v>
      </c>
      <c r="AH2875" s="4">
        <v>0</v>
      </c>
      <c r="AI2875" s="4">
        <v>0</v>
      </c>
      <c r="AJ2875" s="4">
        <v>0</v>
      </c>
      <c r="AK2875" s="4">
        <v>0</v>
      </c>
      <c r="AL2875" t="s">
        <v>4248</v>
      </c>
      <c r="AM2875" t="s">
        <v>13</v>
      </c>
    </row>
    <row r="2876" spans="1:39" x14ac:dyDescent="0.25">
      <c r="A2876" t="s">
        <v>2159</v>
      </c>
      <c r="B2876" t="s">
        <v>2160</v>
      </c>
      <c r="C2876" t="s">
        <v>3</v>
      </c>
      <c r="D2876" t="s">
        <v>2161</v>
      </c>
      <c r="E2876" t="str">
        <f>_xlfn.XLOOKUP(D2876,Planilha2!A:A,Planilha2!B:B)</f>
        <v>CC Manutençao</v>
      </c>
      <c r="F2876" s="2">
        <v>45414</v>
      </c>
      <c r="G2876" t="s">
        <v>2269</v>
      </c>
      <c r="H2876" s="10" t="s">
        <v>5742</v>
      </c>
      <c r="I2876" t="s">
        <v>2270</v>
      </c>
      <c r="J2876" t="s">
        <v>2271</v>
      </c>
      <c r="K2876" t="s">
        <v>2272</v>
      </c>
      <c r="L2876" t="str">
        <f t="shared" si="88"/>
        <v>Serviço</v>
      </c>
      <c r="M2876" t="s">
        <v>0</v>
      </c>
      <c r="N2876" t="s">
        <v>0</v>
      </c>
      <c r="O2876" t="s">
        <v>2165</v>
      </c>
      <c r="P2876">
        <v>1118</v>
      </c>
      <c r="Q2876" t="str">
        <f>_xlfn.XLOOKUP(P2876,Planilha1!$A$2:$A$3,Planilha1!$B$2:$B$3)</f>
        <v>Riocentro</v>
      </c>
      <c r="R2876" t="s">
        <v>0</v>
      </c>
      <c r="S2876" s="3">
        <v>1</v>
      </c>
      <c r="T2876" t="s">
        <v>210</v>
      </c>
      <c r="U2876" s="3">
        <v>1</v>
      </c>
      <c r="V2876" t="s">
        <v>210</v>
      </c>
      <c r="W2876" s="4">
        <v>11540</v>
      </c>
      <c r="X2876" s="17">
        <f t="shared" si="89"/>
        <v>11540</v>
      </c>
      <c r="Y2876" t="s">
        <v>11</v>
      </c>
      <c r="Z2876" s="3">
        <v>1</v>
      </c>
      <c r="AA2876" s="3">
        <v>0</v>
      </c>
      <c r="AB2876" s="3">
        <v>0</v>
      </c>
      <c r="AC2876" s="3">
        <v>0</v>
      </c>
      <c r="AD2876" s="4">
        <v>0</v>
      </c>
      <c r="AE2876" s="3">
        <v>0</v>
      </c>
      <c r="AF2876" s="4">
        <v>0</v>
      </c>
      <c r="AG2876" s="3">
        <v>1</v>
      </c>
      <c r="AH2876" s="4">
        <v>0</v>
      </c>
      <c r="AI2876" s="4">
        <v>0</v>
      </c>
      <c r="AJ2876" s="4">
        <v>0</v>
      </c>
      <c r="AK2876" s="4">
        <v>0</v>
      </c>
      <c r="AL2876" t="s">
        <v>4249</v>
      </c>
      <c r="AM2876" t="s">
        <v>13</v>
      </c>
    </row>
    <row r="2877" spans="1:39" x14ac:dyDescent="0.25">
      <c r="A2877" t="s">
        <v>2159</v>
      </c>
      <c r="B2877" t="s">
        <v>2160</v>
      </c>
      <c r="C2877" t="s">
        <v>3</v>
      </c>
      <c r="D2877" t="s">
        <v>2234</v>
      </c>
      <c r="E2877" t="str">
        <f>_xlfn.XLOOKUP(D2877,Planilha2!A:A,Planilha2!B:B)</f>
        <v>Arena Operações</v>
      </c>
      <c r="F2877" s="2">
        <v>45414</v>
      </c>
      <c r="G2877" t="s">
        <v>4250</v>
      </c>
      <c r="H2877" s="10" t="s">
        <v>5900</v>
      </c>
      <c r="I2877" t="s">
        <v>3957</v>
      </c>
      <c r="J2877" t="s">
        <v>3958</v>
      </c>
      <c r="K2877" t="s">
        <v>1146</v>
      </c>
      <c r="L2877" t="str">
        <f t="shared" si="88"/>
        <v>Material</v>
      </c>
      <c r="M2877" t="s">
        <v>0</v>
      </c>
      <c r="N2877" t="s">
        <v>0</v>
      </c>
      <c r="O2877" t="s">
        <v>2165</v>
      </c>
      <c r="P2877">
        <v>2118</v>
      </c>
      <c r="Q2877" t="str">
        <f>_xlfn.XLOOKUP(P2877,Planilha1!$A$2:$A$3,Planilha1!$B$2:$B$3)</f>
        <v>Arena</v>
      </c>
      <c r="R2877" t="s">
        <v>0</v>
      </c>
      <c r="S2877" s="3">
        <v>204</v>
      </c>
      <c r="T2877" t="s">
        <v>210</v>
      </c>
      <c r="U2877" s="3">
        <v>204</v>
      </c>
      <c r="V2877" t="s">
        <v>210</v>
      </c>
      <c r="W2877" s="4">
        <v>14.5</v>
      </c>
      <c r="X2877" s="17">
        <f t="shared" si="89"/>
        <v>2958</v>
      </c>
      <c r="Y2877" t="s">
        <v>11</v>
      </c>
      <c r="Z2877" s="3">
        <v>1</v>
      </c>
      <c r="AA2877" s="3">
        <v>0</v>
      </c>
      <c r="AB2877" s="3">
        <v>0</v>
      </c>
      <c r="AC2877" s="3">
        <v>0</v>
      </c>
      <c r="AD2877" s="4">
        <v>0</v>
      </c>
      <c r="AE2877" s="3">
        <v>0</v>
      </c>
      <c r="AF2877" s="4">
        <v>0</v>
      </c>
      <c r="AG2877" s="3">
        <v>1</v>
      </c>
      <c r="AH2877" s="4">
        <v>0</v>
      </c>
      <c r="AI2877" s="4">
        <v>0</v>
      </c>
      <c r="AJ2877" s="4">
        <v>0</v>
      </c>
      <c r="AK2877" s="4">
        <v>0</v>
      </c>
      <c r="AL2877" t="s">
        <v>4251</v>
      </c>
      <c r="AM2877" t="s">
        <v>13</v>
      </c>
    </row>
    <row r="2878" spans="1:39" x14ac:dyDescent="0.25">
      <c r="A2878" t="s">
        <v>2159</v>
      </c>
      <c r="B2878" t="s">
        <v>2160</v>
      </c>
      <c r="C2878" t="s">
        <v>3</v>
      </c>
      <c r="D2878" t="s">
        <v>2161</v>
      </c>
      <c r="E2878" t="str">
        <f>_xlfn.XLOOKUP(D2878,Planilha2!A:A,Planilha2!B:B)</f>
        <v>CC Manutençao</v>
      </c>
      <c r="F2878" s="2">
        <v>45414</v>
      </c>
      <c r="G2878" t="s">
        <v>2581</v>
      </c>
      <c r="H2878" s="10" t="s">
        <v>5784</v>
      </c>
      <c r="I2878" t="s">
        <v>4252</v>
      </c>
      <c r="J2878" t="s">
        <v>4253</v>
      </c>
      <c r="K2878" t="s">
        <v>1146</v>
      </c>
      <c r="L2878" t="str">
        <f t="shared" si="88"/>
        <v>Material</v>
      </c>
      <c r="M2878" t="s">
        <v>0</v>
      </c>
      <c r="N2878" t="s">
        <v>0</v>
      </c>
      <c r="O2878" t="s">
        <v>2165</v>
      </c>
      <c r="P2878">
        <v>1118</v>
      </c>
      <c r="Q2878" t="str">
        <f>_xlfn.XLOOKUP(P2878,Planilha1!$A$2:$A$3,Planilha1!$B$2:$B$3)</f>
        <v>Riocentro</v>
      </c>
      <c r="R2878" t="s">
        <v>0</v>
      </c>
      <c r="S2878" s="3">
        <v>5</v>
      </c>
      <c r="T2878" t="s">
        <v>210</v>
      </c>
      <c r="U2878" s="3">
        <v>5</v>
      </c>
      <c r="V2878" t="s">
        <v>210</v>
      </c>
      <c r="W2878" s="4">
        <v>39.200000000000003</v>
      </c>
      <c r="X2878" s="17">
        <f t="shared" si="89"/>
        <v>196</v>
      </c>
      <c r="Y2878" t="s">
        <v>11</v>
      </c>
      <c r="Z2878" s="3">
        <v>1</v>
      </c>
      <c r="AA2878" s="3">
        <v>0</v>
      </c>
      <c r="AB2878" s="3">
        <v>0</v>
      </c>
      <c r="AC2878" s="3">
        <v>0</v>
      </c>
      <c r="AD2878" s="4">
        <v>0</v>
      </c>
      <c r="AE2878" s="3">
        <v>0</v>
      </c>
      <c r="AF2878" s="4">
        <v>0</v>
      </c>
      <c r="AG2878" s="3">
        <v>1</v>
      </c>
      <c r="AH2878" s="4">
        <v>0</v>
      </c>
      <c r="AI2878" s="4">
        <v>0</v>
      </c>
      <c r="AJ2878" s="4">
        <v>0</v>
      </c>
      <c r="AK2878" s="4">
        <v>0</v>
      </c>
      <c r="AL2878" t="s">
        <v>4254</v>
      </c>
      <c r="AM2878" t="s">
        <v>13</v>
      </c>
    </row>
    <row r="2879" spans="1:39" x14ac:dyDescent="0.25">
      <c r="A2879" t="s">
        <v>2178</v>
      </c>
      <c r="B2879" t="s">
        <v>2160</v>
      </c>
      <c r="C2879" t="s">
        <v>3</v>
      </c>
      <c r="D2879" t="s">
        <v>2161</v>
      </c>
      <c r="E2879" t="str">
        <f>_xlfn.XLOOKUP(D2879,Planilha2!A:A,Planilha2!B:B)</f>
        <v>CC Manutençao</v>
      </c>
      <c r="F2879" s="2">
        <v>45414</v>
      </c>
      <c r="G2879" t="s">
        <v>2581</v>
      </c>
      <c r="H2879" s="10" t="s">
        <v>5784</v>
      </c>
      <c r="I2879" t="s">
        <v>4255</v>
      </c>
      <c r="J2879" t="s">
        <v>4256</v>
      </c>
      <c r="K2879" t="s">
        <v>1146</v>
      </c>
      <c r="L2879" t="str">
        <f t="shared" si="88"/>
        <v>Material</v>
      </c>
      <c r="M2879" t="s">
        <v>0</v>
      </c>
      <c r="N2879" t="s">
        <v>0</v>
      </c>
      <c r="O2879" t="s">
        <v>2165</v>
      </c>
      <c r="P2879">
        <v>1118</v>
      </c>
      <c r="Q2879" t="str">
        <f>_xlfn.XLOOKUP(P2879,Planilha1!$A$2:$A$3,Planilha1!$B$2:$B$3)</f>
        <v>Riocentro</v>
      </c>
      <c r="R2879" t="s">
        <v>0</v>
      </c>
      <c r="S2879" s="3">
        <v>5</v>
      </c>
      <c r="T2879" t="s">
        <v>210</v>
      </c>
      <c r="U2879" s="3">
        <v>5</v>
      </c>
      <c r="V2879" t="s">
        <v>210</v>
      </c>
      <c r="W2879" s="4">
        <v>200</v>
      </c>
      <c r="X2879" s="17">
        <f t="shared" si="89"/>
        <v>1000</v>
      </c>
      <c r="Y2879" t="s">
        <v>11</v>
      </c>
      <c r="Z2879" s="3">
        <v>1</v>
      </c>
      <c r="AA2879" s="3">
        <v>0</v>
      </c>
      <c r="AB2879" s="3">
        <v>0</v>
      </c>
      <c r="AC2879" s="3">
        <v>0</v>
      </c>
      <c r="AD2879" s="4">
        <v>0</v>
      </c>
      <c r="AE2879" s="3">
        <v>0</v>
      </c>
      <c r="AF2879" s="4">
        <v>0</v>
      </c>
      <c r="AG2879" s="3">
        <v>1</v>
      </c>
      <c r="AH2879" s="4">
        <v>0</v>
      </c>
      <c r="AI2879" s="4">
        <v>0</v>
      </c>
      <c r="AJ2879" s="4">
        <v>0</v>
      </c>
      <c r="AK2879" s="4">
        <v>0</v>
      </c>
      <c r="AL2879" t="s">
        <v>4254</v>
      </c>
      <c r="AM2879" t="s">
        <v>13</v>
      </c>
    </row>
    <row r="2880" spans="1:39" x14ac:dyDescent="0.25">
      <c r="A2880" t="s">
        <v>2182</v>
      </c>
      <c r="B2880" t="s">
        <v>2160</v>
      </c>
      <c r="C2880" t="s">
        <v>3</v>
      </c>
      <c r="D2880" t="s">
        <v>2161</v>
      </c>
      <c r="E2880" t="str">
        <f>_xlfn.XLOOKUP(D2880,Planilha2!A:A,Planilha2!B:B)</f>
        <v>CC Manutençao</v>
      </c>
      <c r="F2880" s="2">
        <v>45414</v>
      </c>
      <c r="G2880" t="s">
        <v>2581</v>
      </c>
      <c r="H2880" s="10" t="s">
        <v>5784</v>
      </c>
      <c r="I2880" t="s">
        <v>3795</v>
      </c>
      <c r="J2880" t="s">
        <v>3796</v>
      </c>
      <c r="K2880" t="s">
        <v>1146</v>
      </c>
      <c r="L2880" t="str">
        <f t="shared" si="88"/>
        <v>Material</v>
      </c>
      <c r="M2880" t="s">
        <v>0</v>
      </c>
      <c r="N2880" t="s">
        <v>0</v>
      </c>
      <c r="O2880" t="s">
        <v>2165</v>
      </c>
      <c r="P2880">
        <v>1118</v>
      </c>
      <c r="Q2880" t="str">
        <f>_xlfn.XLOOKUP(P2880,Planilha1!$A$2:$A$3,Planilha1!$B$2:$B$3)</f>
        <v>Riocentro</v>
      </c>
      <c r="R2880" t="s">
        <v>0</v>
      </c>
      <c r="S2880" s="3">
        <v>40</v>
      </c>
      <c r="T2880" t="s">
        <v>210</v>
      </c>
      <c r="U2880" s="3">
        <v>40</v>
      </c>
      <c r="V2880" t="s">
        <v>210</v>
      </c>
      <c r="W2880" s="4">
        <v>9</v>
      </c>
      <c r="X2880" s="17">
        <f t="shared" si="89"/>
        <v>360</v>
      </c>
      <c r="Y2880" t="s">
        <v>11</v>
      </c>
      <c r="Z2880" s="3">
        <v>1</v>
      </c>
      <c r="AA2880" s="3">
        <v>0</v>
      </c>
      <c r="AB2880" s="3">
        <v>0</v>
      </c>
      <c r="AC2880" s="3">
        <v>0</v>
      </c>
      <c r="AD2880" s="4">
        <v>0</v>
      </c>
      <c r="AE2880" s="3">
        <v>0</v>
      </c>
      <c r="AF2880" s="4">
        <v>0</v>
      </c>
      <c r="AG2880" s="3">
        <v>1</v>
      </c>
      <c r="AH2880" s="4">
        <v>0</v>
      </c>
      <c r="AI2880" s="4">
        <v>0</v>
      </c>
      <c r="AJ2880" s="4">
        <v>0</v>
      </c>
      <c r="AK2880" s="4">
        <v>0</v>
      </c>
      <c r="AL2880" t="s">
        <v>4254</v>
      </c>
      <c r="AM2880" t="s">
        <v>13</v>
      </c>
    </row>
    <row r="2881" spans="1:39" x14ac:dyDescent="0.25">
      <c r="A2881" t="s">
        <v>2159</v>
      </c>
      <c r="B2881" t="s">
        <v>2160</v>
      </c>
      <c r="C2881" t="s">
        <v>3</v>
      </c>
      <c r="D2881" t="s">
        <v>2161</v>
      </c>
      <c r="E2881" t="str">
        <f>_xlfn.XLOOKUP(D2881,Planilha2!A:A,Planilha2!B:B)</f>
        <v>CC Manutençao</v>
      </c>
      <c r="F2881" s="2">
        <v>45414</v>
      </c>
      <c r="G2881" t="s">
        <v>32</v>
      </c>
      <c r="H2881" s="10" t="s">
        <v>5592</v>
      </c>
      <c r="I2881" t="s">
        <v>40</v>
      </c>
      <c r="J2881" t="s">
        <v>2267</v>
      </c>
      <c r="K2881" t="s">
        <v>8</v>
      </c>
      <c r="L2881" t="str">
        <f t="shared" si="88"/>
        <v>Serviço</v>
      </c>
      <c r="M2881" t="s">
        <v>0</v>
      </c>
      <c r="N2881" t="s">
        <v>0</v>
      </c>
      <c r="O2881" t="s">
        <v>2165</v>
      </c>
      <c r="P2881">
        <v>1118</v>
      </c>
      <c r="Q2881" t="str">
        <f>_xlfn.XLOOKUP(P2881,Planilha1!$A$2:$A$3,Planilha1!$B$2:$B$3)</f>
        <v>Riocentro</v>
      </c>
      <c r="R2881" t="s">
        <v>0</v>
      </c>
      <c r="S2881" s="3">
        <v>1</v>
      </c>
      <c r="T2881" t="s">
        <v>10</v>
      </c>
      <c r="U2881" s="3">
        <v>1</v>
      </c>
      <c r="V2881" t="s">
        <v>10</v>
      </c>
      <c r="W2881" s="4">
        <v>11000</v>
      </c>
      <c r="X2881" s="17">
        <f t="shared" si="89"/>
        <v>11000</v>
      </c>
      <c r="Y2881" t="s">
        <v>11</v>
      </c>
      <c r="Z2881" s="3">
        <v>1</v>
      </c>
      <c r="AA2881" s="3">
        <v>0</v>
      </c>
      <c r="AB2881" s="3">
        <v>0</v>
      </c>
      <c r="AC2881" s="3">
        <v>0</v>
      </c>
      <c r="AD2881" s="4">
        <v>0</v>
      </c>
      <c r="AE2881" s="3">
        <v>0</v>
      </c>
      <c r="AF2881" s="4">
        <v>0</v>
      </c>
      <c r="AG2881" s="3">
        <v>1</v>
      </c>
      <c r="AH2881" s="4">
        <v>0</v>
      </c>
      <c r="AI2881" s="4">
        <v>0</v>
      </c>
      <c r="AJ2881" s="4">
        <v>0</v>
      </c>
      <c r="AK2881" s="4">
        <v>0</v>
      </c>
      <c r="AL2881" t="s">
        <v>4257</v>
      </c>
      <c r="AM2881" t="s">
        <v>13</v>
      </c>
    </row>
    <row r="2882" spans="1:39" x14ac:dyDescent="0.25">
      <c r="A2882" t="s">
        <v>2159</v>
      </c>
      <c r="B2882" t="s">
        <v>2160</v>
      </c>
      <c r="C2882" t="s">
        <v>3</v>
      </c>
      <c r="D2882" t="s">
        <v>2161</v>
      </c>
      <c r="E2882" t="str">
        <f>_xlfn.XLOOKUP(D2882,Planilha2!A:A,Planilha2!B:B)</f>
        <v>CC Manutençao</v>
      </c>
      <c r="F2882" s="2">
        <v>45414</v>
      </c>
      <c r="G2882" t="s">
        <v>32</v>
      </c>
      <c r="H2882" s="10" t="s">
        <v>5592</v>
      </c>
      <c r="I2882" t="s">
        <v>40</v>
      </c>
      <c r="J2882" t="s">
        <v>2267</v>
      </c>
      <c r="K2882" t="s">
        <v>8</v>
      </c>
      <c r="L2882" t="str">
        <f t="shared" si="88"/>
        <v>Serviço</v>
      </c>
      <c r="M2882" t="s">
        <v>0</v>
      </c>
      <c r="N2882" t="s">
        <v>0</v>
      </c>
      <c r="O2882" t="s">
        <v>2165</v>
      </c>
      <c r="P2882">
        <v>1118</v>
      </c>
      <c r="Q2882" t="str">
        <f>_xlfn.XLOOKUP(P2882,Planilha1!$A$2:$A$3,Planilha1!$B$2:$B$3)</f>
        <v>Riocentro</v>
      </c>
      <c r="R2882" t="s">
        <v>0</v>
      </c>
      <c r="S2882" s="3">
        <v>1</v>
      </c>
      <c r="T2882" t="s">
        <v>10</v>
      </c>
      <c r="U2882" s="3">
        <v>1</v>
      </c>
      <c r="V2882" t="s">
        <v>10</v>
      </c>
      <c r="W2882" s="4">
        <v>1720</v>
      </c>
      <c r="X2882" s="17">
        <f t="shared" si="89"/>
        <v>1720</v>
      </c>
      <c r="Y2882" t="s">
        <v>11</v>
      </c>
      <c r="Z2882" s="3">
        <v>1</v>
      </c>
      <c r="AA2882" s="3">
        <v>0</v>
      </c>
      <c r="AB2882" s="3">
        <v>0</v>
      </c>
      <c r="AC2882" s="3">
        <v>1</v>
      </c>
      <c r="AD2882" s="4">
        <v>0</v>
      </c>
      <c r="AE2882" s="3">
        <v>1</v>
      </c>
      <c r="AF2882" s="4">
        <v>1720</v>
      </c>
      <c r="AG2882" s="3">
        <v>1</v>
      </c>
      <c r="AH2882" s="4">
        <v>0</v>
      </c>
      <c r="AI2882" s="4">
        <v>0</v>
      </c>
      <c r="AJ2882" s="4">
        <v>0</v>
      </c>
      <c r="AK2882" s="4">
        <v>0</v>
      </c>
      <c r="AL2882" t="s">
        <v>4258</v>
      </c>
      <c r="AM2882" t="s">
        <v>13</v>
      </c>
    </row>
    <row r="2883" spans="1:39" x14ac:dyDescent="0.25">
      <c r="A2883" t="s">
        <v>2159</v>
      </c>
      <c r="B2883" t="s">
        <v>2160</v>
      </c>
      <c r="C2883" t="s">
        <v>3</v>
      </c>
      <c r="D2883" t="s">
        <v>2395</v>
      </c>
      <c r="E2883" t="str">
        <f>_xlfn.XLOOKUP(D2883,Planilha2!A:A,Planilha2!B:B)</f>
        <v>Arena Marketing</v>
      </c>
      <c r="F2883" s="2">
        <v>45414</v>
      </c>
      <c r="G2883" t="s">
        <v>4259</v>
      </c>
      <c r="H2883" s="10" t="s">
        <v>5901</v>
      </c>
      <c r="I2883" t="s">
        <v>2586</v>
      </c>
      <c r="J2883" t="s">
        <v>2587</v>
      </c>
      <c r="K2883" t="s">
        <v>1644</v>
      </c>
      <c r="L2883" t="str">
        <f t="shared" ref="L2883:L2946" si="90">IF(LEFT(K2883,1)="s","Serviço",IF(LEFT(K2883,1)="l","Locação","Material"))</f>
        <v>Serviço</v>
      </c>
      <c r="M2883" t="s">
        <v>23</v>
      </c>
      <c r="N2883" t="s">
        <v>0</v>
      </c>
      <c r="O2883" t="s">
        <v>2165</v>
      </c>
      <c r="P2883">
        <v>2118</v>
      </c>
      <c r="Q2883" t="str">
        <f>_xlfn.XLOOKUP(P2883,Planilha1!$A$2:$A$3,Planilha1!$B$2:$B$3)</f>
        <v>Arena</v>
      </c>
      <c r="R2883" t="s">
        <v>0</v>
      </c>
      <c r="S2883" s="3">
        <v>1</v>
      </c>
      <c r="T2883" t="s">
        <v>10</v>
      </c>
      <c r="U2883" s="3">
        <v>1</v>
      </c>
      <c r="V2883" t="s">
        <v>10</v>
      </c>
      <c r="W2883" s="4">
        <v>0</v>
      </c>
      <c r="X2883" s="17">
        <f t="shared" ref="X2883:X2946" si="91">W2883*S2883/Z2883</f>
        <v>0</v>
      </c>
      <c r="Y2883" t="s">
        <v>11</v>
      </c>
      <c r="Z2883" s="3">
        <v>1</v>
      </c>
      <c r="AA2883" s="3">
        <v>0</v>
      </c>
      <c r="AB2883" s="3">
        <v>0</v>
      </c>
      <c r="AC2883" s="3">
        <v>0</v>
      </c>
      <c r="AD2883" s="4">
        <v>0</v>
      </c>
      <c r="AE2883" s="3">
        <v>0</v>
      </c>
      <c r="AF2883" s="4">
        <v>0</v>
      </c>
      <c r="AG2883" s="3">
        <v>1</v>
      </c>
      <c r="AH2883" s="4">
        <v>0</v>
      </c>
      <c r="AI2883" s="4">
        <v>0</v>
      </c>
      <c r="AJ2883" s="4">
        <v>0</v>
      </c>
      <c r="AK2883" s="4">
        <v>0</v>
      </c>
      <c r="AL2883" t="s">
        <v>4260</v>
      </c>
      <c r="AM2883" t="s">
        <v>13</v>
      </c>
    </row>
    <row r="2884" spans="1:39" x14ac:dyDescent="0.25">
      <c r="A2884" t="s">
        <v>2178</v>
      </c>
      <c r="B2884" t="s">
        <v>2160</v>
      </c>
      <c r="C2884" t="s">
        <v>3</v>
      </c>
      <c r="D2884" t="s">
        <v>2395</v>
      </c>
      <c r="E2884" t="str">
        <f>_xlfn.XLOOKUP(D2884,Planilha2!A:A,Planilha2!B:B)</f>
        <v>Arena Marketing</v>
      </c>
      <c r="F2884" s="2">
        <v>45414</v>
      </c>
      <c r="G2884" t="s">
        <v>4259</v>
      </c>
      <c r="H2884" s="10" t="s">
        <v>5901</v>
      </c>
      <c r="I2884" t="s">
        <v>2586</v>
      </c>
      <c r="J2884" t="s">
        <v>2587</v>
      </c>
      <c r="K2884" t="s">
        <v>1644</v>
      </c>
      <c r="L2884" t="str">
        <f t="shared" si="90"/>
        <v>Serviço</v>
      </c>
      <c r="M2884" t="s">
        <v>23</v>
      </c>
      <c r="N2884" t="s">
        <v>0</v>
      </c>
      <c r="O2884" t="s">
        <v>2165</v>
      </c>
      <c r="P2884">
        <v>2118</v>
      </c>
      <c r="Q2884" t="str">
        <f>_xlfn.XLOOKUP(P2884,Planilha1!$A$2:$A$3,Planilha1!$B$2:$B$3)</f>
        <v>Arena</v>
      </c>
      <c r="R2884" t="s">
        <v>0</v>
      </c>
      <c r="S2884" s="3">
        <v>1</v>
      </c>
      <c r="T2884" t="s">
        <v>10</v>
      </c>
      <c r="U2884" s="3">
        <v>1</v>
      </c>
      <c r="V2884" t="s">
        <v>10</v>
      </c>
      <c r="W2884" s="4">
        <v>0</v>
      </c>
      <c r="X2884" s="17">
        <f t="shared" si="91"/>
        <v>0</v>
      </c>
      <c r="Y2884" t="s">
        <v>11</v>
      </c>
      <c r="Z2884" s="3">
        <v>1</v>
      </c>
      <c r="AA2884" s="3">
        <v>0</v>
      </c>
      <c r="AB2884" s="3">
        <v>0</v>
      </c>
      <c r="AC2884" s="3">
        <v>0</v>
      </c>
      <c r="AD2884" s="4">
        <v>0</v>
      </c>
      <c r="AE2884" s="3">
        <v>0</v>
      </c>
      <c r="AF2884" s="4">
        <v>0</v>
      </c>
      <c r="AG2884" s="3">
        <v>1</v>
      </c>
      <c r="AH2884" s="4">
        <v>0</v>
      </c>
      <c r="AI2884" s="4">
        <v>0</v>
      </c>
      <c r="AJ2884" s="4">
        <v>0</v>
      </c>
      <c r="AK2884" s="4">
        <v>0</v>
      </c>
      <c r="AL2884" t="s">
        <v>4260</v>
      </c>
      <c r="AM2884" t="s">
        <v>13</v>
      </c>
    </row>
    <row r="2885" spans="1:39" x14ac:dyDescent="0.25">
      <c r="A2885" t="s">
        <v>2159</v>
      </c>
      <c r="B2885" t="s">
        <v>2160</v>
      </c>
      <c r="C2885" t="s">
        <v>3</v>
      </c>
      <c r="D2885" t="s">
        <v>2266</v>
      </c>
      <c r="E2885" t="str">
        <f>_xlfn.XLOOKUP(D2885,Planilha2!A:A,Planilha2!B:B)</f>
        <v>Arena Manut</v>
      </c>
      <c r="F2885" s="2">
        <v>45415</v>
      </c>
      <c r="G2885" t="s">
        <v>2581</v>
      </c>
      <c r="H2885" s="10" t="s">
        <v>5784</v>
      </c>
      <c r="I2885" t="s">
        <v>4261</v>
      </c>
      <c r="J2885" t="s">
        <v>4262</v>
      </c>
      <c r="K2885" t="s">
        <v>1146</v>
      </c>
      <c r="L2885" t="str">
        <f t="shared" si="90"/>
        <v>Material</v>
      </c>
      <c r="M2885" t="s">
        <v>0</v>
      </c>
      <c r="N2885" t="s">
        <v>0</v>
      </c>
      <c r="O2885" t="s">
        <v>2165</v>
      </c>
      <c r="P2885">
        <v>2118</v>
      </c>
      <c r="Q2885" t="str">
        <f>_xlfn.XLOOKUP(P2885,Planilha1!$A$2:$A$3,Planilha1!$B$2:$B$3)</f>
        <v>Arena</v>
      </c>
      <c r="R2885" t="s">
        <v>0</v>
      </c>
      <c r="S2885" s="3">
        <v>3</v>
      </c>
      <c r="T2885" t="s">
        <v>2505</v>
      </c>
      <c r="U2885" s="3">
        <v>3</v>
      </c>
      <c r="V2885" t="s">
        <v>2505</v>
      </c>
      <c r="W2885" s="4">
        <v>5900</v>
      </c>
      <c r="X2885" s="17">
        <f t="shared" si="91"/>
        <v>17700</v>
      </c>
      <c r="Y2885" t="s">
        <v>11</v>
      </c>
      <c r="Z2885" s="3">
        <v>1</v>
      </c>
      <c r="AA2885" s="3">
        <v>0</v>
      </c>
      <c r="AB2885" s="3">
        <v>0</v>
      </c>
      <c r="AC2885" s="3">
        <v>0</v>
      </c>
      <c r="AD2885" s="4">
        <v>0</v>
      </c>
      <c r="AE2885" s="3">
        <v>0</v>
      </c>
      <c r="AF2885" s="4">
        <v>0</v>
      </c>
      <c r="AG2885" s="3">
        <v>1</v>
      </c>
      <c r="AH2885" s="4">
        <v>0</v>
      </c>
      <c r="AI2885" s="4">
        <v>0</v>
      </c>
      <c r="AJ2885" s="4">
        <v>0</v>
      </c>
      <c r="AK2885" s="4">
        <v>0</v>
      </c>
      <c r="AL2885" t="s">
        <v>4263</v>
      </c>
      <c r="AM2885" t="s">
        <v>13</v>
      </c>
    </row>
    <row r="2886" spans="1:39" x14ac:dyDescent="0.25">
      <c r="A2886" t="s">
        <v>2182</v>
      </c>
      <c r="B2886" t="s">
        <v>2160</v>
      </c>
      <c r="C2886" t="s">
        <v>3</v>
      </c>
      <c r="D2886" t="s">
        <v>2266</v>
      </c>
      <c r="E2886" t="str">
        <f>_xlfn.XLOOKUP(D2886,Planilha2!A:A,Planilha2!B:B)</f>
        <v>Arena Manut</v>
      </c>
      <c r="F2886" s="2">
        <v>45415</v>
      </c>
      <c r="G2886" t="s">
        <v>2702</v>
      </c>
      <c r="H2886" s="10" t="s">
        <v>5798</v>
      </c>
      <c r="I2886" t="s">
        <v>4264</v>
      </c>
      <c r="J2886" t="s">
        <v>4265</v>
      </c>
      <c r="K2886" t="s">
        <v>1146</v>
      </c>
      <c r="L2886" t="str">
        <f t="shared" si="90"/>
        <v>Material</v>
      </c>
      <c r="M2886" t="s">
        <v>0</v>
      </c>
      <c r="N2886" t="s">
        <v>0</v>
      </c>
      <c r="O2886" t="s">
        <v>2165</v>
      </c>
      <c r="P2886">
        <v>2118</v>
      </c>
      <c r="Q2886" t="str">
        <f>_xlfn.XLOOKUP(P2886,Planilha1!$A$2:$A$3,Planilha1!$B$2:$B$3)</f>
        <v>Arena</v>
      </c>
      <c r="R2886" t="s">
        <v>0</v>
      </c>
      <c r="S2886" s="3">
        <v>20</v>
      </c>
      <c r="T2886" t="s">
        <v>210</v>
      </c>
      <c r="U2886" s="3">
        <v>20</v>
      </c>
      <c r="V2886" t="s">
        <v>210</v>
      </c>
      <c r="W2886" s="4">
        <v>79</v>
      </c>
      <c r="X2886" s="17">
        <f t="shared" si="91"/>
        <v>1580</v>
      </c>
      <c r="Y2886" t="s">
        <v>11</v>
      </c>
      <c r="Z2886" s="3">
        <v>1</v>
      </c>
      <c r="AA2886" s="3">
        <v>0</v>
      </c>
      <c r="AB2886" s="3">
        <v>0</v>
      </c>
      <c r="AC2886" s="3">
        <v>0</v>
      </c>
      <c r="AD2886" s="4">
        <v>0</v>
      </c>
      <c r="AE2886" s="3">
        <v>0</v>
      </c>
      <c r="AF2886" s="4">
        <v>0</v>
      </c>
      <c r="AG2886" s="3">
        <v>1</v>
      </c>
      <c r="AH2886" s="4">
        <v>0</v>
      </c>
      <c r="AI2886" s="4">
        <v>0</v>
      </c>
      <c r="AJ2886" s="4">
        <v>0</v>
      </c>
      <c r="AK2886" s="4">
        <v>0</v>
      </c>
      <c r="AL2886" t="s">
        <v>4266</v>
      </c>
      <c r="AM2886" t="s">
        <v>13</v>
      </c>
    </row>
    <row r="2887" spans="1:39" x14ac:dyDescent="0.25">
      <c r="A2887" t="s">
        <v>2185</v>
      </c>
      <c r="B2887" t="s">
        <v>2160</v>
      </c>
      <c r="C2887" t="s">
        <v>3</v>
      </c>
      <c r="D2887" t="s">
        <v>2266</v>
      </c>
      <c r="E2887" t="str">
        <f>_xlfn.XLOOKUP(D2887,Planilha2!A:A,Planilha2!B:B)</f>
        <v>Arena Manut</v>
      </c>
      <c r="F2887" s="2">
        <v>45415</v>
      </c>
      <c r="G2887" t="s">
        <v>2702</v>
      </c>
      <c r="H2887" s="10" t="s">
        <v>5798</v>
      </c>
      <c r="I2887" t="s">
        <v>4267</v>
      </c>
      <c r="J2887" t="s">
        <v>4268</v>
      </c>
      <c r="K2887" t="s">
        <v>1146</v>
      </c>
      <c r="L2887" t="str">
        <f t="shared" si="90"/>
        <v>Material</v>
      </c>
      <c r="M2887" t="s">
        <v>0</v>
      </c>
      <c r="N2887" t="s">
        <v>0</v>
      </c>
      <c r="O2887" t="s">
        <v>2165</v>
      </c>
      <c r="P2887">
        <v>2118</v>
      </c>
      <c r="Q2887" t="str">
        <f>_xlfn.XLOOKUP(P2887,Planilha1!$A$2:$A$3,Planilha1!$B$2:$B$3)</f>
        <v>Arena</v>
      </c>
      <c r="R2887" t="s">
        <v>0</v>
      </c>
      <c r="S2887" s="3">
        <v>10</v>
      </c>
      <c r="T2887" t="s">
        <v>210</v>
      </c>
      <c r="U2887" s="3">
        <v>10</v>
      </c>
      <c r="V2887" t="s">
        <v>210</v>
      </c>
      <c r="W2887" s="4">
        <v>68.599999999999994</v>
      </c>
      <c r="X2887" s="17">
        <f t="shared" si="91"/>
        <v>686</v>
      </c>
      <c r="Y2887" t="s">
        <v>11</v>
      </c>
      <c r="Z2887" s="3">
        <v>1</v>
      </c>
      <c r="AA2887" s="3">
        <v>0</v>
      </c>
      <c r="AB2887" s="3">
        <v>0</v>
      </c>
      <c r="AC2887" s="3">
        <v>0</v>
      </c>
      <c r="AD2887" s="4">
        <v>0</v>
      </c>
      <c r="AE2887" s="3">
        <v>0</v>
      </c>
      <c r="AF2887" s="4">
        <v>0</v>
      </c>
      <c r="AG2887" s="3">
        <v>1</v>
      </c>
      <c r="AH2887" s="4">
        <v>0</v>
      </c>
      <c r="AI2887" s="4">
        <v>0</v>
      </c>
      <c r="AJ2887" s="4">
        <v>0</v>
      </c>
      <c r="AK2887" s="4">
        <v>0</v>
      </c>
      <c r="AL2887" t="s">
        <v>4266</v>
      </c>
      <c r="AM2887" t="s">
        <v>13</v>
      </c>
    </row>
    <row r="2888" spans="1:39" x14ac:dyDescent="0.25">
      <c r="A2888" t="s">
        <v>2188</v>
      </c>
      <c r="B2888" t="s">
        <v>2160</v>
      </c>
      <c r="C2888" t="s">
        <v>3</v>
      </c>
      <c r="D2888" t="s">
        <v>2266</v>
      </c>
      <c r="E2888" t="str">
        <f>_xlfn.XLOOKUP(D2888,Planilha2!A:A,Planilha2!B:B)</f>
        <v>Arena Manut</v>
      </c>
      <c r="F2888" s="2">
        <v>45415</v>
      </c>
      <c r="G2888" t="s">
        <v>2702</v>
      </c>
      <c r="H2888" s="10" t="s">
        <v>5798</v>
      </c>
      <c r="I2888" t="s">
        <v>4269</v>
      </c>
      <c r="J2888" t="s">
        <v>4270</v>
      </c>
      <c r="K2888" t="s">
        <v>1146</v>
      </c>
      <c r="L2888" t="str">
        <f t="shared" si="90"/>
        <v>Material</v>
      </c>
      <c r="M2888" t="s">
        <v>0</v>
      </c>
      <c r="N2888" t="s">
        <v>0</v>
      </c>
      <c r="O2888" t="s">
        <v>2165</v>
      </c>
      <c r="P2888">
        <v>2118</v>
      </c>
      <c r="Q2888" t="str">
        <f>_xlfn.XLOOKUP(P2888,Planilha1!$A$2:$A$3,Planilha1!$B$2:$B$3)</f>
        <v>Arena</v>
      </c>
      <c r="R2888" t="s">
        <v>0</v>
      </c>
      <c r="S2888" s="3">
        <v>10</v>
      </c>
      <c r="T2888" t="s">
        <v>210</v>
      </c>
      <c r="U2888" s="3">
        <v>10</v>
      </c>
      <c r="V2888" t="s">
        <v>210</v>
      </c>
      <c r="W2888" s="4">
        <v>70.599999999999994</v>
      </c>
      <c r="X2888" s="17">
        <f t="shared" si="91"/>
        <v>706</v>
      </c>
      <c r="Y2888" t="s">
        <v>11</v>
      </c>
      <c r="Z2888" s="3">
        <v>1</v>
      </c>
      <c r="AA2888" s="3">
        <v>0</v>
      </c>
      <c r="AB2888" s="3">
        <v>0</v>
      </c>
      <c r="AC2888" s="3">
        <v>0</v>
      </c>
      <c r="AD2888" s="4">
        <v>0</v>
      </c>
      <c r="AE2888" s="3">
        <v>0</v>
      </c>
      <c r="AF2888" s="4">
        <v>0</v>
      </c>
      <c r="AG2888" s="3">
        <v>1</v>
      </c>
      <c r="AH2888" s="4">
        <v>0</v>
      </c>
      <c r="AI2888" s="4">
        <v>0</v>
      </c>
      <c r="AJ2888" s="4">
        <v>0</v>
      </c>
      <c r="AK2888" s="4">
        <v>0</v>
      </c>
      <c r="AL2888" t="s">
        <v>4266</v>
      </c>
      <c r="AM2888" t="s">
        <v>13</v>
      </c>
    </row>
    <row r="2889" spans="1:39" x14ac:dyDescent="0.25">
      <c r="A2889" t="s">
        <v>2189</v>
      </c>
      <c r="B2889" t="s">
        <v>2160</v>
      </c>
      <c r="C2889" t="s">
        <v>3</v>
      </c>
      <c r="D2889" t="s">
        <v>2266</v>
      </c>
      <c r="E2889" t="str">
        <f>_xlfn.XLOOKUP(D2889,Planilha2!A:A,Planilha2!B:B)</f>
        <v>Arena Manut</v>
      </c>
      <c r="F2889" s="2">
        <v>45415</v>
      </c>
      <c r="G2889" t="s">
        <v>2702</v>
      </c>
      <c r="H2889" s="10" t="s">
        <v>5798</v>
      </c>
      <c r="I2889" t="s">
        <v>4271</v>
      </c>
      <c r="J2889" t="s">
        <v>4272</v>
      </c>
      <c r="K2889" t="s">
        <v>1146</v>
      </c>
      <c r="L2889" t="str">
        <f t="shared" si="90"/>
        <v>Material</v>
      </c>
      <c r="M2889" t="s">
        <v>0</v>
      </c>
      <c r="N2889" t="s">
        <v>0</v>
      </c>
      <c r="O2889" t="s">
        <v>2165</v>
      </c>
      <c r="P2889">
        <v>2118</v>
      </c>
      <c r="Q2889" t="str">
        <f>_xlfn.XLOOKUP(P2889,Planilha1!$A$2:$A$3,Planilha1!$B$2:$B$3)</f>
        <v>Arena</v>
      </c>
      <c r="R2889" t="s">
        <v>0</v>
      </c>
      <c r="S2889" s="3">
        <v>10</v>
      </c>
      <c r="T2889" t="s">
        <v>210</v>
      </c>
      <c r="U2889" s="3">
        <v>10</v>
      </c>
      <c r="V2889" t="s">
        <v>210</v>
      </c>
      <c r="W2889" s="4">
        <v>59.2</v>
      </c>
      <c r="X2889" s="17">
        <f t="shared" si="91"/>
        <v>592</v>
      </c>
      <c r="Y2889" t="s">
        <v>11</v>
      </c>
      <c r="Z2889" s="3">
        <v>1</v>
      </c>
      <c r="AA2889" s="3">
        <v>0</v>
      </c>
      <c r="AB2889" s="3">
        <v>0</v>
      </c>
      <c r="AC2889" s="3">
        <v>0</v>
      </c>
      <c r="AD2889" s="4">
        <v>0</v>
      </c>
      <c r="AE2889" s="3">
        <v>0</v>
      </c>
      <c r="AF2889" s="4">
        <v>0</v>
      </c>
      <c r="AG2889" s="3">
        <v>1</v>
      </c>
      <c r="AH2889" s="4">
        <v>0</v>
      </c>
      <c r="AI2889" s="4">
        <v>0</v>
      </c>
      <c r="AJ2889" s="4">
        <v>0</v>
      </c>
      <c r="AK2889" s="4">
        <v>0</v>
      </c>
      <c r="AL2889" t="s">
        <v>4266</v>
      </c>
      <c r="AM2889" t="s">
        <v>13</v>
      </c>
    </row>
    <row r="2890" spans="1:39" x14ac:dyDescent="0.25">
      <c r="A2890" t="s">
        <v>2193</v>
      </c>
      <c r="B2890" t="s">
        <v>2160</v>
      </c>
      <c r="C2890" t="s">
        <v>3</v>
      </c>
      <c r="D2890" t="s">
        <v>2266</v>
      </c>
      <c r="E2890" t="str">
        <f>_xlfn.XLOOKUP(D2890,Planilha2!A:A,Planilha2!B:B)</f>
        <v>Arena Manut</v>
      </c>
      <c r="F2890" s="2">
        <v>45415</v>
      </c>
      <c r="G2890" t="s">
        <v>2702</v>
      </c>
      <c r="H2890" s="10" t="s">
        <v>5798</v>
      </c>
      <c r="I2890" t="s">
        <v>4273</v>
      </c>
      <c r="J2890" t="s">
        <v>4274</v>
      </c>
      <c r="K2890" t="s">
        <v>1146</v>
      </c>
      <c r="L2890" t="str">
        <f t="shared" si="90"/>
        <v>Material</v>
      </c>
      <c r="M2890" t="s">
        <v>0</v>
      </c>
      <c r="N2890" t="s">
        <v>0</v>
      </c>
      <c r="O2890" t="s">
        <v>2165</v>
      </c>
      <c r="P2890">
        <v>2118</v>
      </c>
      <c r="Q2890" t="str">
        <f>_xlfn.XLOOKUP(P2890,Planilha1!$A$2:$A$3,Planilha1!$B$2:$B$3)</f>
        <v>Arena</v>
      </c>
      <c r="R2890" t="s">
        <v>0</v>
      </c>
      <c r="S2890" s="3">
        <v>10</v>
      </c>
      <c r="T2890" t="s">
        <v>210</v>
      </c>
      <c r="U2890" s="3">
        <v>10</v>
      </c>
      <c r="V2890" t="s">
        <v>210</v>
      </c>
      <c r="W2890" s="4">
        <v>91.3</v>
      </c>
      <c r="X2890" s="17">
        <f t="shared" si="91"/>
        <v>913</v>
      </c>
      <c r="Y2890" t="s">
        <v>11</v>
      </c>
      <c r="Z2890" s="3">
        <v>1</v>
      </c>
      <c r="AA2890" s="3">
        <v>0</v>
      </c>
      <c r="AB2890" s="3">
        <v>0</v>
      </c>
      <c r="AC2890" s="3">
        <v>0</v>
      </c>
      <c r="AD2890" s="4">
        <v>0</v>
      </c>
      <c r="AE2890" s="3">
        <v>0</v>
      </c>
      <c r="AF2890" s="4">
        <v>0</v>
      </c>
      <c r="AG2890" s="3">
        <v>1</v>
      </c>
      <c r="AH2890" s="4">
        <v>0</v>
      </c>
      <c r="AI2890" s="4">
        <v>0</v>
      </c>
      <c r="AJ2890" s="4">
        <v>0</v>
      </c>
      <c r="AK2890" s="4">
        <v>0</v>
      </c>
      <c r="AL2890" t="s">
        <v>4266</v>
      </c>
      <c r="AM2890" t="s">
        <v>13</v>
      </c>
    </row>
    <row r="2891" spans="1:39" x14ac:dyDescent="0.25">
      <c r="A2891" t="s">
        <v>2194</v>
      </c>
      <c r="B2891" t="s">
        <v>2160</v>
      </c>
      <c r="C2891" t="s">
        <v>3</v>
      </c>
      <c r="D2891" t="s">
        <v>2266</v>
      </c>
      <c r="E2891" t="str">
        <f>_xlfn.XLOOKUP(D2891,Planilha2!A:A,Planilha2!B:B)</f>
        <v>Arena Manut</v>
      </c>
      <c r="F2891" s="2">
        <v>45415</v>
      </c>
      <c r="G2891" t="s">
        <v>2702</v>
      </c>
      <c r="H2891" s="10" t="s">
        <v>5798</v>
      </c>
      <c r="I2891" t="s">
        <v>4275</v>
      </c>
      <c r="J2891" t="s">
        <v>4276</v>
      </c>
      <c r="K2891" t="s">
        <v>1146</v>
      </c>
      <c r="L2891" t="str">
        <f t="shared" si="90"/>
        <v>Material</v>
      </c>
      <c r="M2891" t="s">
        <v>0</v>
      </c>
      <c r="N2891" t="s">
        <v>0</v>
      </c>
      <c r="O2891" t="s">
        <v>2165</v>
      </c>
      <c r="P2891">
        <v>2118</v>
      </c>
      <c r="Q2891" t="str">
        <f>_xlfn.XLOOKUP(P2891,Planilha1!$A$2:$A$3,Planilha1!$B$2:$B$3)</f>
        <v>Arena</v>
      </c>
      <c r="R2891" t="s">
        <v>0</v>
      </c>
      <c r="S2891" s="3">
        <v>15</v>
      </c>
      <c r="T2891" t="s">
        <v>210</v>
      </c>
      <c r="U2891" s="3">
        <v>15</v>
      </c>
      <c r="V2891" t="s">
        <v>210</v>
      </c>
      <c r="W2891" s="4">
        <v>3.9</v>
      </c>
      <c r="X2891" s="17">
        <f t="shared" si="91"/>
        <v>58.5</v>
      </c>
      <c r="Y2891" t="s">
        <v>11</v>
      </c>
      <c r="Z2891" s="3">
        <v>1</v>
      </c>
      <c r="AA2891" s="3">
        <v>0</v>
      </c>
      <c r="AB2891" s="3">
        <v>0</v>
      </c>
      <c r="AC2891" s="3">
        <v>0</v>
      </c>
      <c r="AD2891" s="4">
        <v>0</v>
      </c>
      <c r="AE2891" s="3">
        <v>0</v>
      </c>
      <c r="AF2891" s="4">
        <v>0</v>
      </c>
      <c r="AG2891" s="3">
        <v>1</v>
      </c>
      <c r="AH2891" s="4">
        <v>0</v>
      </c>
      <c r="AI2891" s="4">
        <v>0</v>
      </c>
      <c r="AJ2891" s="4">
        <v>0</v>
      </c>
      <c r="AK2891" s="4">
        <v>0</v>
      </c>
      <c r="AL2891" t="s">
        <v>4266</v>
      </c>
      <c r="AM2891" t="s">
        <v>13</v>
      </c>
    </row>
    <row r="2892" spans="1:39" x14ac:dyDescent="0.25">
      <c r="A2892" t="s">
        <v>2195</v>
      </c>
      <c r="B2892" t="s">
        <v>2160</v>
      </c>
      <c r="C2892" t="s">
        <v>3</v>
      </c>
      <c r="D2892" t="s">
        <v>2266</v>
      </c>
      <c r="E2892" t="str">
        <f>_xlfn.XLOOKUP(D2892,Planilha2!A:A,Planilha2!B:B)</f>
        <v>Arena Manut</v>
      </c>
      <c r="F2892" s="2">
        <v>45415</v>
      </c>
      <c r="G2892" t="s">
        <v>2702</v>
      </c>
      <c r="H2892" s="10" t="s">
        <v>5798</v>
      </c>
      <c r="I2892" t="s">
        <v>4277</v>
      </c>
      <c r="J2892" t="s">
        <v>4278</v>
      </c>
      <c r="K2892" t="s">
        <v>1164</v>
      </c>
      <c r="L2892" t="str">
        <f t="shared" si="90"/>
        <v>Material</v>
      </c>
      <c r="M2892" t="s">
        <v>0</v>
      </c>
      <c r="N2892" t="s">
        <v>0</v>
      </c>
      <c r="O2892" t="s">
        <v>2165</v>
      </c>
      <c r="P2892">
        <v>2118</v>
      </c>
      <c r="Q2892" t="str">
        <f>_xlfn.XLOOKUP(P2892,Planilha1!$A$2:$A$3,Planilha1!$B$2:$B$3)</f>
        <v>Arena</v>
      </c>
      <c r="R2892" t="s">
        <v>0</v>
      </c>
      <c r="S2892" s="3">
        <v>50</v>
      </c>
      <c r="T2892" t="s">
        <v>210</v>
      </c>
      <c r="U2892" s="3">
        <v>50</v>
      </c>
      <c r="V2892" t="s">
        <v>210</v>
      </c>
      <c r="W2892" s="4">
        <v>3.4</v>
      </c>
      <c r="X2892" s="17">
        <f t="shared" si="91"/>
        <v>170</v>
      </c>
      <c r="Y2892" t="s">
        <v>11</v>
      </c>
      <c r="Z2892" s="3">
        <v>1</v>
      </c>
      <c r="AA2892" s="3">
        <v>0</v>
      </c>
      <c r="AB2892" s="3">
        <v>0</v>
      </c>
      <c r="AC2892" s="3">
        <v>0</v>
      </c>
      <c r="AD2892" s="4">
        <v>0</v>
      </c>
      <c r="AE2892" s="3">
        <v>0</v>
      </c>
      <c r="AF2892" s="4">
        <v>0</v>
      </c>
      <c r="AG2892" s="3">
        <v>1</v>
      </c>
      <c r="AH2892" s="4">
        <v>0</v>
      </c>
      <c r="AI2892" s="4">
        <v>0</v>
      </c>
      <c r="AJ2892" s="4">
        <v>0</v>
      </c>
      <c r="AK2892" s="4">
        <v>0</v>
      </c>
      <c r="AL2892" t="s">
        <v>4266</v>
      </c>
      <c r="AM2892" t="s">
        <v>13</v>
      </c>
    </row>
    <row r="2893" spans="1:39" x14ac:dyDescent="0.25">
      <c r="A2893" t="s">
        <v>2196</v>
      </c>
      <c r="B2893" t="s">
        <v>2160</v>
      </c>
      <c r="C2893" t="s">
        <v>3</v>
      </c>
      <c r="D2893" t="s">
        <v>2266</v>
      </c>
      <c r="E2893" t="str">
        <f>_xlfn.XLOOKUP(D2893,Planilha2!A:A,Planilha2!B:B)</f>
        <v>Arena Manut</v>
      </c>
      <c r="F2893" s="2">
        <v>45415</v>
      </c>
      <c r="G2893" t="s">
        <v>2702</v>
      </c>
      <c r="H2893" s="10" t="s">
        <v>5798</v>
      </c>
      <c r="I2893" t="s">
        <v>4279</v>
      </c>
      <c r="J2893" t="s">
        <v>4280</v>
      </c>
      <c r="K2893" t="s">
        <v>1164</v>
      </c>
      <c r="L2893" t="str">
        <f t="shared" si="90"/>
        <v>Material</v>
      </c>
      <c r="M2893" t="s">
        <v>0</v>
      </c>
      <c r="N2893" t="s">
        <v>0</v>
      </c>
      <c r="O2893" t="s">
        <v>2165</v>
      </c>
      <c r="P2893">
        <v>2118</v>
      </c>
      <c r="Q2893" t="str">
        <f>_xlfn.XLOOKUP(P2893,Planilha1!$A$2:$A$3,Planilha1!$B$2:$B$3)</f>
        <v>Arena</v>
      </c>
      <c r="R2893" t="s">
        <v>0</v>
      </c>
      <c r="S2893" s="3">
        <v>5</v>
      </c>
      <c r="T2893" t="s">
        <v>210</v>
      </c>
      <c r="U2893" s="3">
        <v>5</v>
      </c>
      <c r="V2893" t="s">
        <v>210</v>
      </c>
      <c r="W2893" s="4">
        <v>158</v>
      </c>
      <c r="X2893" s="17">
        <f t="shared" si="91"/>
        <v>790</v>
      </c>
      <c r="Y2893" t="s">
        <v>11</v>
      </c>
      <c r="Z2893" s="3">
        <v>1</v>
      </c>
      <c r="AA2893" s="3">
        <v>0</v>
      </c>
      <c r="AB2893" s="3">
        <v>0</v>
      </c>
      <c r="AC2893" s="3">
        <v>0</v>
      </c>
      <c r="AD2893" s="4">
        <v>0</v>
      </c>
      <c r="AE2893" s="3">
        <v>0</v>
      </c>
      <c r="AF2893" s="4">
        <v>0</v>
      </c>
      <c r="AG2893" s="3">
        <v>1</v>
      </c>
      <c r="AH2893" s="4">
        <v>0</v>
      </c>
      <c r="AI2893" s="4">
        <v>0</v>
      </c>
      <c r="AJ2893" s="4">
        <v>0</v>
      </c>
      <c r="AK2893" s="4">
        <v>0</v>
      </c>
      <c r="AL2893" t="s">
        <v>4266</v>
      </c>
      <c r="AM2893" t="s">
        <v>13</v>
      </c>
    </row>
    <row r="2894" spans="1:39" x14ac:dyDescent="0.25">
      <c r="A2894" t="s">
        <v>2204</v>
      </c>
      <c r="B2894" t="s">
        <v>2160</v>
      </c>
      <c r="C2894" t="s">
        <v>3</v>
      </c>
      <c r="D2894" t="s">
        <v>2266</v>
      </c>
      <c r="E2894" t="str">
        <f>_xlfn.XLOOKUP(D2894,Planilha2!A:A,Planilha2!B:B)</f>
        <v>Arena Manut</v>
      </c>
      <c r="F2894" s="2">
        <v>45415</v>
      </c>
      <c r="G2894" t="s">
        <v>2702</v>
      </c>
      <c r="H2894" s="10" t="s">
        <v>5798</v>
      </c>
      <c r="I2894" t="s">
        <v>3021</v>
      </c>
      <c r="J2894" t="s">
        <v>3022</v>
      </c>
      <c r="K2894" t="s">
        <v>1146</v>
      </c>
      <c r="L2894" t="str">
        <f t="shared" si="90"/>
        <v>Material</v>
      </c>
      <c r="M2894" t="s">
        <v>0</v>
      </c>
      <c r="N2894" t="s">
        <v>0</v>
      </c>
      <c r="O2894" t="s">
        <v>2165</v>
      </c>
      <c r="P2894">
        <v>2118</v>
      </c>
      <c r="Q2894" t="str">
        <f>_xlfn.XLOOKUP(P2894,Planilha1!$A$2:$A$3,Planilha1!$B$2:$B$3)</f>
        <v>Arena</v>
      </c>
      <c r="R2894" t="s">
        <v>0</v>
      </c>
      <c r="S2894" s="3">
        <v>50</v>
      </c>
      <c r="T2894" t="s">
        <v>2711</v>
      </c>
      <c r="U2894" s="3">
        <v>50</v>
      </c>
      <c r="V2894" t="s">
        <v>2711</v>
      </c>
      <c r="W2894" s="4">
        <v>220</v>
      </c>
      <c r="X2894" s="17">
        <f t="shared" si="91"/>
        <v>11000</v>
      </c>
      <c r="Y2894" t="s">
        <v>11</v>
      </c>
      <c r="Z2894" s="3">
        <v>1</v>
      </c>
      <c r="AA2894" s="3">
        <v>0</v>
      </c>
      <c r="AB2894" s="3">
        <v>0</v>
      </c>
      <c r="AC2894" s="3">
        <v>0</v>
      </c>
      <c r="AD2894" s="4">
        <v>0</v>
      </c>
      <c r="AE2894" s="3">
        <v>0</v>
      </c>
      <c r="AF2894" s="4">
        <v>0</v>
      </c>
      <c r="AG2894" s="3">
        <v>1</v>
      </c>
      <c r="AH2894" s="4">
        <v>0</v>
      </c>
      <c r="AI2894" s="4">
        <v>0</v>
      </c>
      <c r="AJ2894" s="4">
        <v>0</v>
      </c>
      <c r="AK2894" s="4">
        <v>0</v>
      </c>
      <c r="AL2894" t="s">
        <v>4266</v>
      </c>
      <c r="AM2894" t="s">
        <v>13</v>
      </c>
    </row>
    <row r="2895" spans="1:39" x14ac:dyDescent="0.25">
      <c r="A2895" t="s">
        <v>2159</v>
      </c>
      <c r="B2895" t="s">
        <v>2160</v>
      </c>
      <c r="C2895" t="s">
        <v>3</v>
      </c>
      <c r="D2895" t="s">
        <v>2161</v>
      </c>
      <c r="E2895" t="str">
        <f>_xlfn.XLOOKUP(D2895,Planilha2!A:A,Planilha2!B:B)</f>
        <v>CC Manutençao</v>
      </c>
      <c r="F2895" s="2">
        <v>45415</v>
      </c>
      <c r="G2895" t="s">
        <v>149</v>
      </c>
      <c r="H2895" s="10" t="s">
        <v>5602</v>
      </c>
      <c r="I2895" t="s">
        <v>40</v>
      </c>
      <c r="J2895" t="s">
        <v>2267</v>
      </c>
      <c r="K2895" t="s">
        <v>8</v>
      </c>
      <c r="L2895" t="str">
        <f t="shared" si="90"/>
        <v>Serviço</v>
      </c>
      <c r="M2895" t="s">
        <v>0</v>
      </c>
      <c r="N2895" t="s">
        <v>0</v>
      </c>
      <c r="O2895" t="s">
        <v>2165</v>
      </c>
      <c r="P2895">
        <v>1118</v>
      </c>
      <c r="Q2895" t="str">
        <f>_xlfn.XLOOKUP(P2895,Planilha1!$A$2:$A$3,Planilha1!$B$2:$B$3)</f>
        <v>Riocentro</v>
      </c>
      <c r="R2895" t="s">
        <v>0</v>
      </c>
      <c r="S2895" s="3">
        <v>1</v>
      </c>
      <c r="T2895" t="s">
        <v>10</v>
      </c>
      <c r="U2895" s="3">
        <v>1</v>
      </c>
      <c r="V2895" t="s">
        <v>10</v>
      </c>
      <c r="W2895" s="4">
        <v>16940</v>
      </c>
      <c r="X2895" s="17">
        <f t="shared" si="91"/>
        <v>16940</v>
      </c>
      <c r="Y2895" t="s">
        <v>11</v>
      </c>
      <c r="Z2895" s="3">
        <v>1</v>
      </c>
      <c r="AA2895" s="3">
        <v>0</v>
      </c>
      <c r="AB2895" s="3">
        <v>0</v>
      </c>
      <c r="AC2895" s="3">
        <v>0</v>
      </c>
      <c r="AD2895" s="4">
        <v>0</v>
      </c>
      <c r="AE2895" s="3">
        <v>0</v>
      </c>
      <c r="AF2895" s="4">
        <v>0</v>
      </c>
      <c r="AG2895" s="3">
        <v>1</v>
      </c>
      <c r="AH2895" s="4">
        <v>0</v>
      </c>
      <c r="AI2895" s="4">
        <v>0</v>
      </c>
      <c r="AJ2895" s="4">
        <v>0</v>
      </c>
      <c r="AK2895" s="4">
        <v>0</v>
      </c>
      <c r="AL2895" t="s">
        <v>4281</v>
      </c>
      <c r="AM2895" t="s">
        <v>13</v>
      </c>
    </row>
    <row r="2896" spans="1:39" x14ac:dyDescent="0.25">
      <c r="A2896" t="s">
        <v>2159</v>
      </c>
      <c r="B2896" t="s">
        <v>2160</v>
      </c>
      <c r="C2896" t="s">
        <v>3</v>
      </c>
      <c r="D2896" t="s">
        <v>2266</v>
      </c>
      <c r="E2896" t="str">
        <f>_xlfn.XLOOKUP(D2896,Planilha2!A:A,Planilha2!B:B)</f>
        <v>Arena Manut</v>
      </c>
      <c r="F2896" s="2">
        <v>45415</v>
      </c>
      <c r="G2896" t="s">
        <v>2309</v>
      </c>
      <c r="H2896" s="10" t="s">
        <v>5748</v>
      </c>
      <c r="I2896" t="s">
        <v>4282</v>
      </c>
      <c r="J2896" t="s">
        <v>4283</v>
      </c>
      <c r="K2896" t="s">
        <v>1146</v>
      </c>
      <c r="L2896" t="str">
        <f t="shared" si="90"/>
        <v>Material</v>
      </c>
      <c r="M2896" t="s">
        <v>23</v>
      </c>
      <c r="N2896" t="s">
        <v>0</v>
      </c>
      <c r="O2896" t="s">
        <v>2165</v>
      </c>
      <c r="P2896">
        <v>2118</v>
      </c>
      <c r="Q2896" t="str">
        <f>_xlfn.XLOOKUP(P2896,Planilha1!$A$2:$A$3,Planilha1!$B$2:$B$3)</f>
        <v>Arena</v>
      </c>
      <c r="R2896" t="s">
        <v>0</v>
      </c>
      <c r="S2896" s="3">
        <v>30</v>
      </c>
      <c r="T2896" t="s">
        <v>210</v>
      </c>
      <c r="U2896" s="3">
        <v>30</v>
      </c>
      <c r="V2896" t="s">
        <v>210</v>
      </c>
      <c r="W2896" s="4">
        <v>205</v>
      </c>
      <c r="X2896" s="17">
        <f t="shared" si="91"/>
        <v>6150</v>
      </c>
      <c r="Y2896" t="s">
        <v>11</v>
      </c>
      <c r="Z2896" s="3">
        <v>1</v>
      </c>
      <c r="AA2896" s="3">
        <v>0</v>
      </c>
      <c r="AB2896" s="3">
        <v>0</v>
      </c>
      <c r="AC2896" s="3">
        <v>0</v>
      </c>
      <c r="AD2896" s="4">
        <v>0</v>
      </c>
      <c r="AE2896" s="3">
        <v>0</v>
      </c>
      <c r="AF2896" s="4">
        <v>0</v>
      </c>
      <c r="AG2896" s="3">
        <v>1</v>
      </c>
      <c r="AH2896" s="4">
        <v>0</v>
      </c>
      <c r="AI2896" s="4">
        <v>0</v>
      </c>
      <c r="AJ2896" s="4">
        <v>0</v>
      </c>
      <c r="AK2896" s="4">
        <v>0</v>
      </c>
      <c r="AL2896" t="s">
        <v>4284</v>
      </c>
      <c r="AM2896" t="s">
        <v>13</v>
      </c>
    </row>
    <row r="2897" spans="1:39" x14ac:dyDescent="0.25">
      <c r="A2897" t="s">
        <v>2159</v>
      </c>
      <c r="B2897" t="s">
        <v>2160</v>
      </c>
      <c r="C2897" t="s">
        <v>3</v>
      </c>
      <c r="D2897" t="s">
        <v>2266</v>
      </c>
      <c r="E2897" t="str">
        <f>_xlfn.XLOOKUP(D2897,Planilha2!A:A,Planilha2!B:B)</f>
        <v>Arena Manut</v>
      </c>
      <c r="F2897" s="2">
        <v>45415</v>
      </c>
      <c r="G2897" t="s">
        <v>2198</v>
      </c>
      <c r="H2897" s="10" t="s">
        <v>5731</v>
      </c>
      <c r="I2897" t="s">
        <v>4285</v>
      </c>
      <c r="J2897" t="s">
        <v>4286</v>
      </c>
      <c r="K2897" t="s">
        <v>8</v>
      </c>
      <c r="L2897" t="str">
        <f t="shared" si="90"/>
        <v>Serviço</v>
      </c>
      <c r="M2897" t="s">
        <v>0</v>
      </c>
      <c r="N2897" t="s">
        <v>0</v>
      </c>
      <c r="O2897" t="s">
        <v>2165</v>
      </c>
      <c r="P2897">
        <v>2118</v>
      </c>
      <c r="Q2897" t="str">
        <f>_xlfn.XLOOKUP(P2897,Planilha1!$A$2:$A$3,Planilha1!$B$2:$B$3)</f>
        <v>Arena</v>
      </c>
      <c r="R2897" t="s">
        <v>0</v>
      </c>
      <c r="S2897" s="3">
        <v>2100</v>
      </c>
      <c r="T2897" t="s">
        <v>10</v>
      </c>
      <c r="U2897" s="3">
        <v>2100</v>
      </c>
      <c r="V2897" t="s">
        <v>10</v>
      </c>
      <c r="W2897" s="4">
        <v>1</v>
      </c>
      <c r="X2897" s="17">
        <f t="shared" si="91"/>
        <v>2100</v>
      </c>
      <c r="Y2897" t="s">
        <v>11</v>
      </c>
      <c r="Z2897" s="3">
        <v>1</v>
      </c>
      <c r="AA2897" s="3">
        <v>0</v>
      </c>
      <c r="AB2897" s="3">
        <v>0</v>
      </c>
      <c r="AC2897" s="5">
        <v>241.16</v>
      </c>
      <c r="AD2897" s="4">
        <v>0</v>
      </c>
      <c r="AE2897" s="3">
        <v>1596</v>
      </c>
      <c r="AF2897" s="4">
        <v>1596</v>
      </c>
      <c r="AG2897" s="3">
        <v>1</v>
      </c>
      <c r="AH2897" s="4">
        <v>0</v>
      </c>
      <c r="AI2897" s="4">
        <v>0</v>
      </c>
      <c r="AJ2897" s="4">
        <v>0</v>
      </c>
      <c r="AK2897" s="4">
        <v>0</v>
      </c>
      <c r="AL2897" t="s">
        <v>4287</v>
      </c>
      <c r="AM2897" t="s">
        <v>13</v>
      </c>
    </row>
    <row r="2898" spans="1:39" x14ac:dyDescent="0.25">
      <c r="A2898" t="s">
        <v>2178</v>
      </c>
      <c r="B2898" t="s">
        <v>2160</v>
      </c>
      <c r="C2898" t="s">
        <v>3</v>
      </c>
      <c r="D2898" t="s">
        <v>2266</v>
      </c>
      <c r="E2898" t="str">
        <f>_xlfn.XLOOKUP(D2898,Planilha2!A:A,Planilha2!B:B)</f>
        <v>Arena Manut</v>
      </c>
      <c r="F2898" s="2">
        <v>45415</v>
      </c>
      <c r="G2898" t="s">
        <v>2198</v>
      </c>
      <c r="H2898" s="10" t="s">
        <v>5731</v>
      </c>
      <c r="I2898" t="s">
        <v>4285</v>
      </c>
      <c r="J2898" t="s">
        <v>4286</v>
      </c>
      <c r="K2898" t="s">
        <v>8</v>
      </c>
      <c r="L2898" t="str">
        <f t="shared" si="90"/>
        <v>Serviço</v>
      </c>
      <c r="M2898" t="s">
        <v>23</v>
      </c>
      <c r="N2898" t="s">
        <v>0</v>
      </c>
      <c r="O2898" t="s">
        <v>2165</v>
      </c>
      <c r="P2898">
        <v>2118</v>
      </c>
      <c r="Q2898" t="str">
        <f>_xlfn.XLOOKUP(P2898,Planilha1!$A$2:$A$3,Planilha1!$B$2:$B$3)</f>
        <v>Arena</v>
      </c>
      <c r="R2898" t="s">
        <v>0</v>
      </c>
      <c r="S2898" s="3">
        <v>2100</v>
      </c>
      <c r="T2898" t="s">
        <v>10</v>
      </c>
      <c r="U2898" s="3">
        <v>2100</v>
      </c>
      <c r="V2898" t="s">
        <v>10</v>
      </c>
      <c r="W2898" s="4">
        <v>1</v>
      </c>
      <c r="X2898" s="17">
        <f t="shared" si="91"/>
        <v>2100</v>
      </c>
      <c r="Y2898" t="s">
        <v>11</v>
      </c>
      <c r="Z2898" s="3">
        <v>1</v>
      </c>
      <c r="AA2898" s="3">
        <v>0</v>
      </c>
      <c r="AB2898" s="3">
        <v>0</v>
      </c>
      <c r="AC2898" s="3">
        <v>0</v>
      </c>
      <c r="AD2898" s="4">
        <v>0</v>
      </c>
      <c r="AE2898" s="3">
        <v>0</v>
      </c>
      <c r="AF2898" s="4">
        <v>0</v>
      </c>
      <c r="AG2898" s="3">
        <v>1</v>
      </c>
      <c r="AH2898" s="4">
        <v>0</v>
      </c>
      <c r="AI2898" s="4">
        <v>0</v>
      </c>
      <c r="AJ2898" s="4">
        <v>0</v>
      </c>
      <c r="AK2898" s="4">
        <v>0</v>
      </c>
      <c r="AL2898" t="s">
        <v>4287</v>
      </c>
      <c r="AM2898" t="s">
        <v>13</v>
      </c>
    </row>
    <row r="2899" spans="1:39" x14ac:dyDescent="0.25">
      <c r="A2899" t="s">
        <v>2182</v>
      </c>
      <c r="B2899" t="s">
        <v>2160</v>
      </c>
      <c r="C2899" t="s">
        <v>3</v>
      </c>
      <c r="D2899" t="s">
        <v>2266</v>
      </c>
      <c r="E2899" t="str">
        <f>_xlfn.XLOOKUP(D2899,Planilha2!A:A,Planilha2!B:B)</f>
        <v>Arena Manut</v>
      </c>
      <c r="F2899" s="2">
        <v>45415</v>
      </c>
      <c r="G2899" t="s">
        <v>2198</v>
      </c>
      <c r="H2899" s="10" t="s">
        <v>5731</v>
      </c>
      <c r="I2899" t="s">
        <v>4285</v>
      </c>
      <c r="J2899" t="s">
        <v>4286</v>
      </c>
      <c r="K2899" t="s">
        <v>8</v>
      </c>
      <c r="L2899" t="str">
        <f t="shared" si="90"/>
        <v>Serviço</v>
      </c>
      <c r="M2899" t="s">
        <v>0</v>
      </c>
      <c r="N2899" t="s">
        <v>0</v>
      </c>
      <c r="O2899" t="s">
        <v>2165</v>
      </c>
      <c r="P2899">
        <v>2118</v>
      </c>
      <c r="Q2899" t="str">
        <f>_xlfn.XLOOKUP(P2899,Planilha1!$A$2:$A$3,Planilha1!$B$2:$B$3)</f>
        <v>Arena</v>
      </c>
      <c r="R2899" t="s">
        <v>0</v>
      </c>
      <c r="S2899" s="3">
        <v>2100</v>
      </c>
      <c r="T2899" t="s">
        <v>10</v>
      </c>
      <c r="U2899" s="3">
        <v>2100</v>
      </c>
      <c r="V2899" t="s">
        <v>10</v>
      </c>
      <c r="W2899" s="4">
        <v>1</v>
      </c>
      <c r="X2899" s="17">
        <f t="shared" si="91"/>
        <v>2100</v>
      </c>
      <c r="Y2899" t="s">
        <v>11</v>
      </c>
      <c r="Z2899" s="3">
        <v>1</v>
      </c>
      <c r="AA2899" s="3">
        <v>0</v>
      </c>
      <c r="AB2899" s="3">
        <v>0</v>
      </c>
      <c r="AC2899" s="3">
        <v>0</v>
      </c>
      <c r="AD2899" s="4">
        <v>0</v>
      </c>
      <c r="AE2899" s="3">
        <v>0</v>
      </c>
      <c r="AF2899" s="4">
        <v>0</v>
      </c>
      <c r="AG2899" s="3">
        <v>1</v>
      </c>
      <c r="AH2899" s="4">
        <v>0</v>
      </c>
      <c r="AI2899" s="4">
        <v>0</v>
      </c>
      <c r="AJ2899" s="4">
        <v>0</v>
      </c>
      <c r="AK2899" s="4">
        <v>0</v>
      </c>
      <c r="AL2899" t="s">
        <v>4287</v>
      </c>
      <c r="AM2899" t="s">
        <v>13</v>
      </c>
    </row>
    <row r="2900" spans="1:39" x14ac:dyDescent="0.25">
      <c r="A2900" t="s">
        <v>2185</v>
      </c>
      <c r="B2900" t="s">
        <v>2160</v>
      </c>
      <c r="C2900" t="s">
        <v>3</v>
      </c>
      <c r="D2900" t="s">
        <v>2266</v>
      </c>
      <c r="E2900" t="str">
        <f>_xlfn.XLOOKUP(D2900,Planilha2!A:A,Planilha2!B:B)</f>
        <v>Arena Manut</v>
      </c>
      <c r="F2900" s="2">
        <v>45415</v>
      </c>
      <c r="G2900" t="s">
        <v>2198</v>
      </c>
      <c r="H2900" s="10" t="s">
        <v>5731</v>
      </c>
      <c r="I2900" t="s">
        <v>4285</v>
      </c>
      <c r="J2900" t="s">
        <v>4286</v>
      </c>
      <c r="K2900" t="s">
        <v>8</v>
      </c>
      <c r="L2900" t="str">
        <f t="shared" si="90"/>
        <v>Serviço</v>
      </c>
      <c r="M2900" t="s">
        <v>23</v>
      </c>
      <c r="N2900" t="s">
        <v>0</v>
      </c>
      <c r="O2900" t="s">
        <v>2165</v>
      </c>
      <c r="P2900">
        <v>2118</v>
      </c>
      <c r="Q2900" t="str">
        <f>_xlfn.XLOOKUP(P2900,Planilha1!$A$2:$A$3,Planilha1!$B$2:$B$3)</f>
        <v>Arena</v>
      </c>
      <c r="R2900" t="s">
        <v>0</v>
      </c>
      <c r="S2900" s="3">
        <v>2100</v>
      </c>
      <c r="T2900" t="s">
        <v>10</v>
      </c>
      <c r="U2900" s="3">
        <v>2100</v>
      </c>
      <c r="V2900" t="s">
        <v>10</v>
      </c>
      <c r="W2900" s="4">
        <v>1</v>
      </c>
      <c r="X2900" s="17">
        <f t="shared" si="91"/>
        <v>2100</v>
      </c>
      <c r="Y2900" t="s">
        <v>11</v>
      </c>
      <c r="Z2900" s="3">
        <v>1</v>
      </c>
      <c r="AA2900" s="3">
        <v>0</v>
      </c>
      <c r="AB2900" s="3">
        <v>0</v>
      </c>
      <c r="AC2900" s="3">
        <v>0</v>
      </c>
      <c r="AD2900" s="4">
        <v>0</v>
      </c>
      <c r="AE2900" s="3">
        <v>0</v>
      </c>
      <c r="AF2900" s="4">
        <v>0</v>
      </c>
      <c r="AG2900" s="3">
        <v>1</v>
      </c>
      <c r="AH2900" s="4">
        <v>0</v>
      </c>
      <c r="AI2900" s="4">
        <v>0</v>
      </c>
      <c r="AJ2900" s="4">
        <v>0</v>
      </c>
      <c r="AK2900" s="4">
        <v>0</v>
      </c>
      <c r="AL2900" t="s">
        <v>4287</v>
      </c>
      <c r="AM2900" t="s">
        <v>13</v>
      </c>
    </row>
    <row r="2901" spans="1:39" x14ac:dyDescent="0.25">
      <c r="A2901" t="s">
        <v>2188</v>
      </c>
      <c r="B2901" t="s">
        <v>2160</v>
      </c>
      <c r="C2901" t="s">
        <v>3</v>
      </c>
      <c r="D2901" t="s">
        <v>2266</v>
      </c>
      <c r="E2901" t="str">
        <f>_xlfn.XLOOKUP(D2901,Planilha2!A:A,Planilha2!B:B)</f>
        <v>Arena Manut</v>
      </c>
      <c r="F2901" s="2">
        <v>45415</v>
      </c>
      <c r="G2901" t="s">
        <v>2198</v>
      </c>
      <c r="H2901" s="10" t="s">
        <v>5731</v>
      </c>
      <c r="I2901" t="s">
        <v>4285</v>
      </c>
      <c r="J2901" t="s">
        <v>4286</v>
      </c>
      <c r="K2901" t="s">
        <v>8</v>
      </c>
      <c r="L2901" t="str">
        <f t="shared" si="90"/>
        <v>Serviço</v>
      </c>
      <c r="M2901" t="s">
        <v>0</v>
      </c>
      <c r="N2901" t="s">
        <v>0</v>
      </c>
      <c r="O2901" t="s">
        <v>2165</v>
      </c>
      <c r="P2901">
        <v>2118</v>
      </c>
      <c r="Q2901" t="str">
        <f>_xlfn.XLOOKUP(P2901,Planilha1!$A$2:$A$3,Planilha1!$B$2:$B$3)</f>
        <v>Arena</v>
      </c>
      <c r="R2901" t="s">
        <v>0</v>
      </c>
      <c r="S2901" s="3">
        <v>2100</v>
      </c>
      <c r="T2901" t="s">
        <v>10</v>
      </c>
      <c r="U2901" s="3">
        <v>2100</v>
      </c>
      <c r="V2901" t="s">
        <v>10</v>
      </c>
      <c r="W2901" s="4">
        <v>1</v>
      </c>
      <c r="X2901" s="17">
        <f t="shared" si="91"/>
        <v>2100</v>
      </c>
      <c r="Y2901" t="s">
        <v>11</v>
      </c>
      <c r="Z2901" s="3">
        <v>1</v>
      </c>
      <c r="AA2901" s="3">
        <v>0</v>
      </c>
      <c r="AB2901" s="3">
        <v>0</v>
      </c>
      <c r="AC2901" s="3">
        <v>0</v>
      </c>
      <c r="AD2901" s="4">
        <v>0</v>
      </c>
      <c r="AE2901" s="3">
        <v>0</v>
      </c>
      <c r="AF2901" s="4">
        <v>0</v>
      </c>
      <c r="AG2901" s="3">
        <v>1</v>
      </c>
      <c r="AH2901" s="4">
        <v>0</v>
      </c>
      <c r="AI2901" s="4">
        <v>0</v>
      </c>
      <c r="AJ2901" s="4">
        <v>0</v>
      </c>
      <c r="AK2901" s="4">
        <v>0</v>
      </c>
      <c r="AL2901" t="s">
        <v>4287</v>
      </c>
      <c r="AM2901" t="s">
        <v>13</v>
      </c>
    </row>
    <row r="2902" spans="1:39" x14ac:dyDescent="0.25">
      <c r="A2902" t="s">
        <v>2189</v>
      </c>
      <c r="B2902" t="s">
        <v>2160</v>
      </c>
      <c r="C2902" t="s">
        <v>3</v>
      </c>
      <c r="D2902" t="s">
        <v>2266</v>
      </c>
      <c r="E2902" t="str">
        <f>_xlfn.XLOOKUP(D2902,Planilha2!A:A,Planilha2!B:B)</f>
        <v>Arena Manut</v>
      </c>
      <c r="F2902" s="2">
        <v>45415</v>
      </c>
      <c r="G2902" t="s">
        <v>2198</v>
      </c>
      <c r="H2902" s="10" t="s">
        <v>5731</v>
      </c>
      <c r="I2902" t="s">
        <v>4285</v>
      </c>
      <c r="J2902" t="s">
        <v>4286</v>
      </c>
      <c r="K2902" t="s">
        <v>8</v>
      </c>
      <c r="L2902" t="str">
        <f t="shared" si="90"/>
        <v>Serviço</v>
      </c>
      <c r="M2902" t="s">
        <v>0</v>
      </c>
      <c r="N2902" t="s">
        <v>0</v>
      </c>
      <c r="O2902" t="s">
        <v>2165</v>
      </c>
      <c r="P2902">
        <v>2118</v>
      </c>
      <c r="Q2902" t="str">
        <f>_xlfn.XLOOKUP(P2902,Planilha1!$A$2:$A$3,Planilha1!$B$2:$B$3)</f>
        <v>Arena</v>
      </c>
      <c r="R2902" t="s">
        <v>0</v>
      </c>
      <c r="S2902" s="3">
        <v>2100</v>
      </c>
      <c r="T2902" t="s">
        <v>10</v>
      </c>
      <c r="U2902" s="3">
        <v>2100</v>
      </c>
      <c r="V2902" t="s">
        <v>10</v>
      </c>
      <c r="W2902" s="4">
        <v>1</v>
      </c>
      <c r="X2902" s="17">
        <f t="shared" si="91"/>
        <v>2100</v>
      </c>
      <c r="Y2902" t="s">
        <v>11</v>
      </c>
      <c r="Z2902" s="3">
        <v>1</v>
      </c>
      <c r="AA2902" s="3">
        <v>0</v>
      </c>
      <c r="AB2902" s="3">
        <v>0</v>
      </c>
      <c r="AC2902" s="3">
        <v>294</v>
      </c>
      <c r="AD2902" s="4">
        <v>0</v>
      </c>
      <c r="AE2902" s="3">
        <v>294</v>
      </c>
      <c r="AF2902" s="4">
        <v>294</v>
      </c>
      <c r="AG2902" s="3">
        <v>1</v>
      </c>
      <c r="AH2902" s="4">
        <v>0</v>
      </c>
      <c r="AI2902" s="4">
        <v>0</v>
      </c>
      <c r="AJ2902" s="4">
        <v>0</v>
      </c>
      <c r="AK2902" s="4">
        <v>0</v>
      </c>
      <c r="AL2902" t="s">
        <v>4287</v>
      </c>
      <c r="AM2902" t="s">
        <v>13</v>
      </c>
    </row>
    <row r="2903" spans="1:39" x14ac:dyDescent="0.25">
      <c r="A2903" t="s">
        <v>2193</v>
      </c>
      <c r="B2903" t="s">
        <v>2160</v>
      </c>
      <c r="C2903" t="s">
        <v>3</v>
      </c>
      <c r="D2903" t="s">
        <v>2266</v>
      </c>
      <c r="E2903" t="str">
        <f>_xlfn.XLOOKUP(D2903,Planilha2!A:A,Planilha2!B:B)</f>
        <v>Arena Manut</v>
      </c>
      <c r="F2903" s="2">
        <v>45415</v>
      </c>
      <c r="G2903" t="s">
        <v>2198</v>
      </c>
      <c r="H2903" s="10" t="s">
        <v>5731</v>
      </c>
      <c r="I2903" t="s">
        <v>4285</v>
      </c>
      <c r="J2903" t="s">
        <v>4286</v>
      </c>
      <c r="K2903" t="s">
        <v>8</v>
      </c>
      <c r="L2903" t="str">
        <f t="shared" si="90"/>
        <v>Serviço</v>
      </c>
      <c r="M2903" t="s">
        <v>0</v>
      </c>
      <c r="N2903" t="s">
        <v>0</v>
      </c>
      <c r="O2903" t="s">
        <v>2165</v>
      </c>
      <c r="P2903">
        <v>2118</v>
      </c>
      <c r="Q2903" t="str">
        <f>_xlfn.XLOOKUP(P2903,Planilha1!$A$2:$A$3,Planilha1!$B$2:$B$3)</f>
        <v>Arena</v>
      </c>
      <c r="R2903" t="s">
        <v>0</v>
      </c>
      <c r="S2903" s="3">
        <v>2100</v>
      </c>
      <c r="T2903" t="s">
        <v>10</v>
      </c>
      <c r="U2903" s="3">
        <v>2100</v>
      </c>
      <c r="V2903" t="s">
        <v>10</v>
      </c>
      <c r="W2903" s="4">
        <v>1</v>
      </c>
      <c r="X2903" s="17">
        <f t="shared" si="91"/>
        <v>2100</v>
      </c>
      <c r="Y2903" t="s">
        <v>11</v>
      </c>
      <c r="Z2903" s="3">
        <v>1</v>
      </c>
      <c r="AA2903" s="3">
        <v>0</v>
      </c>
      <c r="AB2903" s="3">
        <v>0</v>
      </c>
      <c r="AC2903" s="3">
        <v>420</v>
      </c>
      <c r="AD2903" s="4">
        <v>0</v>
      </c>
      <c r="AE2903" s="3">
        <v>2100</v>
      </c>
      <c r="AF2903" s="4">
        <v>2100</v>
      </c>
      <c r="AG2903" s="3">
        <v>1</v>
      </c>
      <c r="AH2903" s="4">
        <v>0</v>
      </c>
      <c r="AI2903" s="4">
        <v>0</v>
      </c>
      <c r="AJ2903" s="4">
        <v>0</v>
      </c>
      <c r="AK2903" s="4">
        <v>0</v>
      </c>
      <c r="AL2903" t="s">
        <v>4287</v>
      </c>
      <c r="AM2903" t="s">
        <v>13</v>
      </c>
    </row>
    <row r="2904" spans="1:39" x14ac:dyDescent="0.25">
      <c r="A2904" t="s">
        <v>2194</v>
      </c>
      <c r="B2904" t="s">
        <v>2160</v>
      </c>
      <c r="C2904" t="s">
        <v>3</v>
      </c>
      <c r="D2904" t="s">
        <v>2266</v>
      </c>
      <c r="E2904" t="str">
        <f>_xlfn.XLOOKUP(D2904,Planilha2!A:A,Planilha2!B:B)</f>
        <v>Arena Manut</v>
      </c>
      <c r="F2904" s="2">
        <v>45415</v>
      </c>
      <c r="G2904" t="s">
        <v>2198</v>
      </c>
      <c r="H2904" s="10" t="s">
        <v>5731</v>
      </c>
      <c r="I2904" t="s">
        <v>4285</v>
      </c>
      <c r="J2904" t="s">
        <v>4286</v>
      </c>
      <c r="K2904" t="s">
        <v>8</v>
      </c>
      <c r="L2904" t="str">
        <f t="shared" si="90"/>
        <v>Serviço</v>
      </c>
      <c r="M2904" t="s">
        <v>0</v>
      </c>
      <c r="N2904" t="s">
        <v>0</v>
      </c>
      <c r="O2904" t="s">
        <v>2165</v>
      </c>
      <c r="P2904">
        <v>2118</v>
      </c>
      <c r="Q2904" t="str">
        <f>_xlfn.XLOOKUP(P2904,Planilha1!$A$2:$A$3,Planilha1!$B$2:$B$3)</f>
        <v>Arena</v>
      </c>
      <c r="R2904" t="s">
        <v>0</v>
      </c>
      <c r="S2904" s="3">
        <v>2100</v>
      </c>
      <c r="T2904" t="s">
        <v>10</v>
      </c>
      <c r="U2904" s="3">
        <v>2100</v>
      </c>
      <c r="V2904" t="s">
        <v>10</v>
      </c>
      <c r="W2904" s="4">
        <v>1</v>
      </c>
      <c r="X2904" s="17">
        <f t="shared" si="91"/>
        <v>2100</v>
      </c>
      <c r="Y2904" t="s">
        <v>11</v>
      </c>
      <c r="Z2904" s="3">
        <v>1</v>
      </c>
      <c r="AA2904" s="3">
        <v>0</v>
      </c>
      <c r="AB2904" s="3">
        <v>0</v>
      </c>
      <c r="AC2904" s="5">
        <v>1151.6099999999999</v>
      </c>
      <c r="AD2904" s="4">
        <v>0</v>
      </c>
      <c r="AE2904" s="3">
        <v>2100</v>
      </c>
      <c r="AF2904" s="4">
        <v>2100</v>
      </c>
      <c r="AG2904" s="3">
        <v>1</v>
      </c>
      <c r="AH2904" s="4">
        <v>0</v>
      </c>
      <c r="AI2904" s="4">
        <v>0</v>
      </c>
      <c r="AJ2904" s="4">
        <v>0</v>
      </c>
      <c r="AK2904" s="4">
        <v>0</v>
      </c>
      <c r="AL2904" t="s">
        <v>4287</v>
      </c>
      <c r="AM2904" t="s">
        <v>13</v>
      </c>
    </row>
    <row r="2905" spans="1:39" x14ac:dyDescent="0.25">
      <c r="A2905" t="s">
        <v>2195</v>
      </c>
      <c r="B2905" t="s">
        <v>2160</v>
      </c>
      <c r="C2905" t="s">
        <v>3</v>
      </c>
      <c r="D2905" t="s">
        <v>2266</v>
      </c>
      <c r="E2905" t="str">
        <f>_xlfn.XLOOKUP(D2905,Planilha2!A:A,Planilha2!B:B)</f>
        <v>Arena Manut</v>
      </c>
      <c r="F2905" s="2">
        <v>45415</v>
      </c>
      <c r="G2905" t="s">
        <v>2198</v>
      </c>
      <c r="H2905" s="10" t="s">
        <v>5731</v>
      </c>
      <c r="I2905" t="s">
        <v>4285</v>
      </c>
      <c r="J2905" t="s">
        <v>4286</v>
      </c>
      <c r="K2905" t="s">
        <v>8</v>
      </c>
      <c r="L2905" t="str">
        <f t="shared" si="90"/>
        <v>Serviço</v>
      </c>
      <c r="M2905" t="s">
        <v>0</v>
      </c>
      <c r="N2905" t="s">
        <v>0</v>
      </c>
      <c r="O2905" t="s">
        <v>2165</v>
      </c>
      <c r="P2905">
        <v>2118</v>
      </c>
      <c r="Q2905" t="str">
        <f>_xlfn.XLOOKUP(P2905,Planilha1!$A$2:$A$3,Planilha1!$B$2:$B$3)</f>
        <v>Arena</v>
      </c>
      <c r="R2905" t="s">
        <v>0</v>
      </c>
      <c r="S2905" s="3">
        <v>2100</v>
      </c>
      <c r="T2905" t="s">
        <v>10</v>
      </c>
      <c r="U2905" s="3">
        <v>2100</v>
      </c>
      <c r="V2905" t="s">
        <v>10</v>
      </c>
      <c r="W2905" s="4">
        <v>1</v>
      </c>
      <c r="X2905" s="17">
        <f t="shared" si="91"/>
        <v>2100</v>
      </c>
      <c r="Y2905" t="s">
        <v>11</v>
      </c>
      <c r="Z2905" s="3">
        <v>1</v>
      </c>
      <c r="AA2905" s="3">
        <v>0</v>
      </c>
      <c r="AB2905" s="3">
        <v>0</v>
      </c>
      <c r="AC2905" s="5">
        <v>223.55</v>
      </c>
      <c r="AD2905" s="4">
        <v>0</v>
      </c>
      <c r="AE2905" s="3">
        <v>630</v>
      </c>
      <c r="AF2905" s="4">
        <v>630</v>
      </c>
      <c r="AG2905" s="3">
        <v>1</v>
      </c>
      <c r="AH2905" s="4">
        <v>0</v>
      </c>
      <c r="AI2905" s="4">
        <v>0</v>
      </c>
      <c r="AJ2905" s="4">
        <v>0</v>
      </c>
      <c r="AK2905" s="4">
        <v>0</v>
      </c>
      <c r="AL2905" t="s">
        <v>4287</v>
      </c>
      <c r="AM2905" t="s">
        <v>13</v>
      </c>
    </row>
    <row r="2906" spans="1:39" x14ac:dyDescent="0.25">
      <c r="A2906" t="s">
        <v>2196</v>
      </c>
      <c r="B2906" t="s">
        <v>2160</v>
      </c>
      <c r="C2906" t="s">
        <v>3</v>
      </c>
      <c r="D2906" t="s">
        <v>2266</v>
      </c>
      <c r="E2906" t="str">
        <f>_xlfn.XLOOKUP(D2906,Planilha2!A:A,Planilha2!B:B)</f>
        <v>Arena Manut</v>
      </c>
      <c r="F2906" s="2">
        <v>45415</v>
      </c>
      <c r="G2906" t="s">
        <v>2198</v>
      </c>
      <c r="H2906" s="10" t="s">
        <v>5731</v>
      </c>
      <c r="I2906" t="s">
        <v>4285</v>
      </c>
      <c r="J2906" t="s">
        <v>4286</v>
      </c>
      <c r="K2906" t="s">
        <v>8</v>
      </c>
      <c r="L2906" t="str">
        <f t="shared" si="90"/>
        <v>Serviço</v>
      </c>
      <c r="M2906" t="s">
        <v>0</v>
      </c>
      <c r="N2906" t="s">
        <v>0</v>
      </c>
      <c r="O2906" t="s">
        <v>2165</v>
      </c>
      <c r="P2906">
        <v>2118</v>
      </c>
      <c r="Q2906" t="str">
        <f>_xlfn.XLOOKUP(P2906,Planilha1!$A$2:$A$3,Planilha1!$B$2:$B$3)</f>
        <v>Arena</v>
      </c>
      <c r="R2906" t="s">
        <v>0</v>
      </c>
      <c r="S2906" s="3">
        <v>2100</v>
      </c>
      <c r="T2906" t="s">
        <v>10</v>
      </c>
      <c r="U2906" s="3">
        <v>2100</v>
      </c>
      <c r="V2906" t="s">
        <v>10</v>
      </c>
      <c r="W2906" s="4">
        <v>1</v>
      </c>
      <c r="X2906" s="17">
        <f t="shared" si="91"/>
        <v>2100</v>
      </c>
      <c r="Y2906" t="s">
        <v>11</v>
      </c>
      <c r="Z2906" s="3">
        <v>1</v>
      </c>
      <c r="AA2906" s="3">
        <v>0</v>
      </c>
      <c r="AB2906" s="3">
        <v>0</v>
      </c>
      <c r="AC2906" s="3">
        <v>0</v>
      </c>
      <c r="AD2906" s="4">
        <v>0</v>
      </c>
      <c r="AE2906" s="3">
        <v>2100</v>
      </c>
      <c r="AF2906" s="4">
        <v>2100</v>
      </c>
      <c r="AG2906" s="3">
        <v>1</v>
      </c>
      <c r="AH2906" s="4">
        <v>0</v>
      </c>
      <c r="AI2906" s="4">
        <v>0</v>
      </c>
      <c r="AJ2906" s="4">
        <v>0</v>
      </c>
      <c r="AK2906" s="4">
        <v>0</v>
      </c>
      <c r="AL2906" t="s">
        <v>4287</v>
      </c>
      <c r="AM2906" t="s">
        <v>13</v>
      </c>
    </row>
    <row r="2907" spans="1:39" x14ac:dyDescent="0.25">
      <c r="A2907" t="s">
        <v>2204</v>
      </c>
      <c r="B2907" t="s">
        <v>2160</v>
      </c>
      <c r="C2907" t="s">
        <v>3</v>
      </c>
      <c r="D2907" t="s">
        <v>2266</v>
      </c>
      <c r="E2907" t="str">
        <f>_xlfn.XLOOKUP(D2907,Planilha2!A:A,Planilha2!B:B)</f>
        <v>Arena Manut</v>
      </c>
      <c r="F2907" s="2">
        <v>45415</v>
      </c>
      <c r="G2907" t="s">
        <v>2198</v>
      </c>
      <c r="H2907" s="10" t="s">
        <v>5731</v>
      </c>
      <c r="I2907" t="s">
        <v>4285</v>
      </c>
      <c r="J2907" t="s">
        <v>4286</v>
      </c>
      <c r="K2907" t="s">
        <v>8</v>
      </c>
      <c r="L2907" t="str">
        <f t="shared" si="90"/>
        <v>Serviço</v>
      </c>
      <c r="M2907" t="s">
        <v>0</v>
      </c>
      <c r="N2907" t="s">
        <v>0</v>
      </c>
      <c r="O2907" t="s">
        <v>2165</v>
      </c>
      <c r="P2907">
        <v>2118</v>
      </c>
      <c r="Q2907" t="str">
        <f>_xlfn.XLOOKUP(P2907,Planilha1!$A$2:$A$3,Planilha1!$B$2:$B$3)</f>
        <v>Arena</v>
      </c>
      <c r="R2907" t="s">
        <v>0</v>
      </c>
      <c r="S2907" s="3">
        <v>2100</v>
      </c>
      <c r="T2907" t="s">
        <v>10</v>
      </c>
      <c r="U2907" s="3">
        <v>2100</v>
      </c>
      <c r="V2907" t="s">
        <v>10</v>
      </c>
      <c r="W2907" s="4">
        <v>1</v>
      </c>
      <c r="X2907" s="17">
        <f t="shared" si="91"/>
        <v>2100</v>
      </c>
      <c r="Y2907" t="s">
        <v>11</v>
      </c>
      <c r="Z2907" s="3">
        <v>1</v>
      </c>
      <c r="AA2907" s="3">
        <v>0</v>
      </c>
      <c r="AB2907" s="3">
        <v>0</v>
      </c>
      <c r="AC2907" s="3">
        <v>2100</v>
      </c>
      <c r="AD2907" s="4">
        <v>0</v>
      </c>
      <c r="AE2907" s="3">
        <v>2100</v>
      </c>
      <c r="AF2907" s="4">
        <v>2100</v>
      </c>
      <c r="AG2907" s="3">
        <v>1</v>
      </c>
      <c r="AH2907" s="4">
        <v>0</v>
      </c>
      <c r="AI2907" s="4">
        <v>0</v>
      </c>
      <c r="AJ2907" s="4">
        <v>0</v>
      </c>
      <c r="AK2907" s="4">
        <v>0</v>
      </c>
      <c r="AL2907" t="s">
        <v>4287</v>
      </c>
      <c r="AM2907" t="s">
        <v>13</v>
      </c>
    </row>
    <row r="2908" spans="1:39" x14ac:dyDescent="0.25">
      <c r="A2908" t="s">
        <v>2205</v>
      </c>
      <c r="B2908" t="s">
        <v>2160</v>
      </c>
      <c r="C2908" t="s">
        <v>3</v>
      </c>
      <c r="D2908" t="s">
        <v>2266</v>
      </c>
      <c r="E2908" t="str">
        <f>_xlfn.XLOOKUP(D2908,Planilha2!A:A,Planilha2!B:B)</f>
        <v>Arena Manut</v>
      </c>
      <c r="F2908" s="2">
        <v>45415</v>
      </c>
      <c r="G2908" t="s">
        <v>2198</v>
      </c>
      <c r="H2908" s="10" t="s">
        <v>5731</v>
      </c>
      <c r="I2908" t="s">
        <v>4285</v>
      </c>
      <c r="J2908" t="s">
        <v>4286</v>
      </c>
      <c r="K2908" t="s">
        <v>8</v>
      </c>
      <c r="L2908" t="str">
        <f t="shared" si="90"/>
        <v>Serviço</v>
      </c>
      <c r="M2908" t="s">
        <v>0</v>
      </c>
      <c r="N2908" t="s">
        <v>0</v>
      </c>
      <c r="O2908" t="s">
        <v>2165</v>
      </c>
      <c r="P2908">
        <v>2118</v>
      </c>
      <c r="Q2908" t="str">
        <f>_xlfn.XLOOKUP(P2908,Planilha1!$A$2:$A$3,Planilha1!$B$2:$B$3)</f>
        <v>Arena</v>
      </c>
      <c r="R2908" t="s">
        <v>0</v>
      </c>
      <c r="S2908" s="3">
        <v>2100</v>
      </c>
      <c r="T2908" t="s">
        <v>10</v>
      </c>
      <c r="U2908" s="3">
        <v>2100</v>
      </c>
      <c r="V2908" t="s">
        <v>10</v>
      </c>
      <c r="W2908" s="4">
        <v>1</v>
      </c>
      <c r="X2908" s="17">
        <f t="shared" si="91"/>
        <v>2100</v>
      </c>
      <c r="Y2908" t="s">
        <v>11</v>
      </c>
      <c r="Z2908" s="3">
        <v>1</v>
      </c>
      <c r="AA2908" s="3">
        <v>0</v>
      </c>
      <c r="AB2908" s="3">
        <v>0</v>
      </c>
      <c r="AC2908" s="3">
        <v>2100</v>
      </c>
      <c r="AD2908" s="4">
        <v>0</v>
      </c>
      <c r="AE2908" s="3">
        <v>2100</v>
      </c>
      <c r="AF2908" s="4">
        <v>2100</v>
      </c>
      <c r="AG2908" s="3">
        <v>1</v>
      </c>
      <c r="AH2908" s="4">
        <v>0</v>
      </c>
      <c r="AI2908" s="4">
        <v>0</v>
      </c>
      <c r="AJ2908" s="4">
        <v>0</v>
      </c>
      <c r="AK2908" s="4">
        <v>0</v>
      </c>
      <c r="AL2908" t="s">
        <v>4287</v>
      </c>
      <c r="AM2908" t="s">
        <v>13</v>
      </c>
    </row>
    <row r="2909" spans="1:39" x14ac:dyDescent="0.25">
      <c r="A2909" t="s">
        <v>2206</v>
      </c>
      <c r="B2909" t="s">
        <v>2160</v>
      </c>
      <c r="C2909" t="s">
        <v>3</v>
      </c>
      <c r="D2909" t="s">
        <v>2266</v>
      </c>
      <c r="E2909" t="str">
        <f>_xlfn.XLOOKUP(D2909,Planilha2!A:A,Planilha2!B:B)</f>
        <v>Arena Manut</v>
      </c>
      <c r="F2909" s="2">
        <v>45415</v>
      </c>
      <c r="G2909" t="s">
        <v>2198</v>
      </c>
      <c r="H2909" s="10" t="s">
        <v>5731</v>
      </c>
      <c r="I2909" t="s">
        <v>4285</v>
      </c>
      <c r="J2909" t="s">
        <v>4286</v>
      </c>
      <c r="K2909" t="s">
        <v>8</v>
      </c>
      <c r="L2909" t="str">
        <f t="shared" si="90"/>
        <v>Serviço</v>
      </c>
      <c r="M2909" t="s">
        <v>0</v>
      </c>
      <c r="N2909" t="s">
        <v>0</v>
      </c>
      <c r="O2909" t="s">
        <v>2165</v>
      </c>
      <c r="P2909">
        <v>2118</v>
      </c>
      <c r="Q2909" t="str">
        <f>_xlfn.XLOOKUP(P2909,Planilha1!$A$2:$A$3,Planilha1!$B$2:$B$3)</f>
        <v>Arena</v>
      </c>
      <c r="R2909" t="s">
        <v>0</v>
      </c>
      <c r="S2909" s="3">
        <v>1</v>
      </c>
      <c r="T2909" t="s">
        <v>10</v>
      </c>
      <c r="U2909" s="3">
        <v>1</v>
      </c>
      <c r="V2909" t="s">
        <v>10</v>
      </c>
      <c r="W2909" s="4">
        <v>948.39</v>
      </c>
      <c r="X2909" s="17">
        <f t="shared" si="91"/>
        <v>948.39</v>
      </c>
      <c r="Y2909" t="s">
        <v>11</v>
      </c>
      <c r="Z2909" s="3">
        <v>1</v>
      </c>
      <c r="AA2909" s="3">
        <v>0</v>
      </c>
      <c r="AB2909" s="3">
        <v>0</v>
      </c>
      <c r="AC2909" s="3">
        <v>0</v>
      </c>
      <c r="AD2909" s="4">
        <v>0</v>
      </c>
      <c r="AE2909" s="3">
        <v>0</v>
      </c>
      <c r="AF2909" s="4">
        <v>0</v>
      </c>
      <c r="AG2909" s="3">
        <v>1</v>
      </c>
      <c r="AH2909" s="4">
        <v>0</v>
      </c>
      <c r="AI2909" s="4">
        <v>0</v>
      </c>
      <c r="AJ2909" s="4">
        <v>0</v>
      </c>
      <c r="AK2909" s="4">
        <v>0</v>
      </c>
      <c r="AL2909" t="s">
        <v>4287</v>
      </c>
      <c r="AM2909" t="s">
        <v>13</v>
      </c>
    </row>
    <row r="2910" spans="1:39" x14ac:dyDescent="0.25">
      <c r="A2910" t="s">
        <v>2207</v>
      </c>
      <c r="B2910" t="s">
        <v>2160</v>
      </c>
      <c r="C2910" t="s">
        <v>3</v>
      </c>
      <c r="D2910" t="s">
        <v>2266</v>
      </c>
      <c r="E2910" t="str">
        <f>_xlfn.XLOOKUP(D2910,Planilha2!A:A,Planilha2!B:B)</f>
        <v>Arena Manut</v>
      </c>
      <c r="F2910" s="2">
        <v>45415</v>
      </c>
      <c r="G2910" t="s">
        <v>2198</v>
      </c>
      <c r="H2910" s="10" t="s">
        <v>5731</v>
      </c>
      <c r="I2910" t="s">
        <v>2202</v>
      </c>
      <c r="J2910" t="s">
        <v>2203</v>
      </c>
      <c r="K2910" t="s">
        <v>8</v>
      </c>
      <c r="L2910" t="str">
        <f t="shared" si="90"/>
        <v>Serviço</v>
      </c>
      <c r="M2910" t="s">
        <v>23</v>
      </c>
      <c r="N2910" t="s">
        <v>0</v>
      </c>
      <c r="O2910" t="s">
        <v>2165</v>
      </c>
      <c r="P2910">
        <v>2118</v>
      </c>
      <c r="Q2910" t="str">
        <f>_xlfn.XLOOKUP(P2910,Planilha1!$A$2:$A$3,Planilha1!$B$2:$B$3)</f>
        <v>Arena</v>
      </c>
      <c r="R2910" t="s">
        <v>0</v>
      </c>
      <c r="S2910" s="3">
        <v>1</v>
      </c>
      <c r="T2910" t="s">
        <v>10</v>
      </c>
      <c r="U2910" s="3">
        <v>1</v>
      </c>
      <c r="V2910" t="s">
        <v>10</v>
      </c>
      <c r="W2910" s="4">
        <v>406.45</v>
      </c>
      <c r="X2910" s="17">
        <f t="shared" si="91"/>
        <v>406.45</v>
      </c>
      <c r="Y2910" t="s">
        <v>11</v>
      </c>
      <c r="Z2910" s="3">
        <v>1</v>
      </c>
      <c r="AA2910" s="3">
        <v>0</v>
      </c>
      <c r="AB2910" s="3">
        <v>0</v>
      </c>
      <c r="AC2910" s="3">
        <v>0</v>
      </c>
      <c r="AD2910" s="4">
        <v>0</v>
      </c>
      <c r="AE2910" s="3">
        <v>0</v>
      </c>
      <c r="AF2910" s="4">
        <v>0</v>
      </c>
      <c r="AG2910" s="3">
        <v>1</v>
      </c>
      <c r="AH2910" s="4">
        <v>0</v>
      </c>
      <c r="AI2910" s="4">
        <v>0</v>
      </c>
      <c r="AJ2910" s="4">
        <v>0</v>
      </c>
      <c r="AK2910" s="4">
        <v>0</v>
      </c>
      <c r="AL2910" t="s">
        <v>4287</v>
      </c>
      <c r="AM2910" t="s">
        <v>13</v>
      </c>
    </row>
    <row r="2911" spans="1:39" x14ac:dyDescent="0.25">
      <c r="A2911" t="s">
        <v>2208</v>
      </c>
      <c r="B2911" t="s">
        <v>2160</v>
      </c>
      <c r="C2911" t="s">
        <v>3</v>
      </c>
      <c r="D2911" t="s">
        <v>2266</v>
      </c>
      <c r="E2911" t="str">
        <f>_xlfn.XLOOKUP(D2911,Planilha2!A:A,Planilha2!B:B)</f>
        <v>Arena Manut</v>
      </c>
      <c r="F2911" s="2">
        <v>45415</v>
      </c>
      <c r="G2911" t="s">
        <v>2198</v>
      </c>
      <c r="H2911" s="10" t="s">
        <v>5731</v>
      </c>
      <c r="I2911" t="s">
        <v>2202</v>
      </c>
      <c r="J2911" t="s">
        <v>2203</v>
      </c>
      <c r="K2911" t="s">
        <v>8</v>
      </c>
      <c r="L2911" t="str">
        <f t="shared" si="90"/>
        <v>Serviço</v>
      </c>
      <c r="M2911" t="s">
        <v>23</v>
      </c>
      <c r="N2911" t="s">
        <v>0</v>
      </c>
      <c r="O2911" t="s">
        <v>2165</v>
      </c>
      <c r="P2911">
        <v>2118</v>
      </c>
      <c r="Q2911" t="str">
        <f>_xlfn.XLOOKUP(P2911,Planilha1!$A$2:$A$3,Planilha1!$B$2:$B$3)</f>
        <v>Arena</v>
      </c>
      <c r="R2911" t="s">
        <v>0</v>
      </c>
      <c r="S2911" s="3">
        <v>1</v>
      </c>
      <c r="T2911" t="s">
        <v>10</v>
      </c>
      <c r="U2911" s="3">
        <v>1</v>
      </c>
      <c r="V2911" t="s">
        <v>10</v>
      </c>
      <c r="W2911" s="4">
        <v>630</v>
      </c>
      <c r="X2911" s="17">
        <f t="shared" si="91"/>
        <v>630</v>
      </c>
      <c r="Y2911" t="s">
        <v>11</v>
      </c>
      <c r="Z2911" s="3">
        <v>1</v>
      </c>
      <c r="AA2911" s="3">
        <v>0</v>
      </c>
      <c r="AB2911" s="3">
        <v>0</v>
      </c>
      <c r="AC2911" s="3">
        <v>0</v>
      </c>
      <c r="AD2911" s="4">
        <v>0</v>
      </c>
      <c r="AE2911" s="3">
        <v>0</v>
      </c>
      <c r="AF2911" s="4">
        <v>0</v>
      </c>
      <c r="AG2911" s="3">
        <v>1</v>
      </c>
      <c r="AH2911" s="4">
        <v>0</v>
      </c>
      <c r="AI2911" s="4">
        <v>0</v>
      </c>
      <c r="AJ2911" s="4">
        <v>0</v>
      </c>
      <c r="AK2911" s="4">
        <v>0</v>
      </c>
      <c r="AL2911" t="s">
        <v>4287</v>
      </c>
      <c r="AM2911" t="s">
        <v>13</v>
      </c>
    </row>
    <row r="2912" spans="1:39" x14ac:dyDescent="0.25">
      <c r="A2912" t="s">
        <v>2209</v>
      </c>
      <c r="B2912" t="s">
        <v>2160</v>
      </c>
      <c r="C2912" t="s">
        <v>3</v>
      </c>
      <c r="D2912" t="s">
        <v>2266</v>
      </c>
      <c r="E2912" t="str">
        <f>_xlfn.XLOOKUP(D2912,Planilha2!A:A,Planilha2!B:B)</f>
        <v>Arena Manut</v>
      </c>
      <c r="F2912" s="2">
        <v>45415</v>
      </c>
      <c r="G2912" t="s">
        <v>2198</v>
      </c>
      <c r="H2912" s="10" t="s">
        <v>5731</v>
      </c>
      <c r="I2912" t="s">
        <v>4285</v>
      </c>
      <c r="J2912" t="s">
        <v>4286</v>
      </c>
      <c r="K2912" t="s">
        <v>8</v>
      </c>
      <c r="L2912" t="str">
        <f t="shared" si="90"/>
        <v>Serviço</v>
      </c>
      <c r="M2912" t="s">
        <v>0</v>
      </c>
      <c r="N2912" t="s">
        <v>0</v>
      </c>
      <c r="O2912" t="s">
        <v>2165</v>
      </c>
      <c r="P2912">
        <v>2118</v>
      </c>
      <c r="Q2912" t="str">
        <f>_xlfn.XLOOKUP(P2912,Planilha1!$A$2:$A$3,Planilha1!$B$2:$B$3)</f>
        <v>Arena</v>
      </c>
      <c r="R2912" t="s">
        <v>0</v>
      </c>
      <c r="S2912" s="3">
        <v>1</v>
      </c>
      <c r="T2912" t="s">
        <v>10</v>
      </c>
      <c r="U2912" s="3">
        <v>1</v>
      </c>
      <c r="V2912" t="s">
        <v>10</v>
      </c>
      <c r="W2912" s="4">
        <v>1470</v>
      </c>
      <c r="X2912" s="17">
        <f t="shared" si="91"/>
        <v>1470</v>
      </c>
      <c r="Y2912" t="s">
        <v>11</v>
      </c>
      <c r="Z2912" s="3">
        <v>1</v>
      </c>
      <c r="AA2912" s="3">
        <v>0</v>
      </c>
      <c r="AB2912" s="3">
        <v>0</v>
      </c>
      <c r="AC2912" s="3">
        <v>1</v>
      </c>
      <c r="AD2912" s="4">
        <v>0</v>
      </c>
      <c r="AE2912" s="3">
        <v>1</v>
      </c>
      <c r="AF2912" s="4">
        <v>1470</v>
      </c>
      <c r="AG2912" s="3">
        <v>1</v>
      </c>
      <c r="AH2912" s="4">
        <v>0</v>
      </c>
      <c r="AI2912" s="4">
        <v>0</v>
      </c>
      <c r="AJ2912" s="4">
        <v>0</v>
      </c>
      <c r="AK2912" s="4">
        <v>0</v>
      </c>
      <c r="AL2912" t="s">
        <v>4287</v>
      </c>
      <c r="AM2912" t="s">
        <v>13</v>
      </c>
    </row>
    <row r="2913" spans="1:39" x14ac:dyDescent="0.25">
      <c r="A2913" t="s">
        <v>2210</v>
      </c>
      <c r="B2913" t="s">
        <v>2160</v>
      </c>
      <c r="C2913" t="s">
        <v>3</v>
      </c>
      <c r="D2913" t="s">
        <v>2266</v>
      </c>
      <c r="E2913" t="str">
        <f>_xlfn.XLOOKUP(D2913,Planilha2!A:A,Planilha2!B:B)</f>
        <v>Arena Manut</v>
      </c>
      <c r="F2913" s="2">
        <v>45415</v>
      </c>
      <c r="G2913" t="s">
        <v>2198</v>
      </c>
      <c r="H2913" s="10" t="s">
        <v>5731</v>
      </c>
      <c r="I2913" t="s">
        <v>2199</v>
      </c>
      <c r="J2913" t="s">
        <v>2200</v>
      </c>
      <c r="K2913" t="s">
        <v>8</v>
      </c>
      <c r="L2913" t="str">
        <f t="shared" si="90"/>
        <v>Serviço</v>
      </c>
      <c r="M2913" t="s">
        <v>0</v>
      </c>
      <c r="N2913" t="s">
        <v>0</v>
      </c>
      <c r="O2913" t="s">
        <v>2165</v>
      </c>
      <c r="P2913">
        <v>2118</v>
      </c>
      <c r="Q2913" t="str">
        <f>_xlfn.XLOOKUP(P2913,Planilha1!$A$2:$A$3,Planilha1!$B$2:$B$3)</f>
        <v>Arena</v>
      </c>
      <c r="R2913" t="s">
        <v>0</v>
      </c>
      <c r="S2913" s="3">
        <v>1</v>
      </c>
      <c r="T2913" t="s">
        <v>210</v>
      </c>
      <c r="U2913" s="3">
        <v>1</v>
      </c>
      <c r="V2913" t="s">
        <v>210</v>
      </c>
      <c r="W2913" s="4">
        <v>630</v>
      </c>
      <c r="X2913" s="17">
        <f t="shared" si="91"/>
        <v>630</v>
      </c>
      <c r="Y2913" t="s">
        <v>11</v>
      </c>
      <c r="Z2913" s="3">
        <v>1</v>
      </c>
      <c r="AA2913" s="3">
        <v>0</v>
      </c>
      <c r="AB2913" s="3">
        <v>0</v>
      </c>
      <c r="AC2913" s="3">
        <v>1</v>
      </c>
      <c r="AD2913" s="4">
        <v>0</v>
      </c>
      <c r="AE2913" s="3">
        <v>1</v>
      </c>
      <c r="AF2913" s="4">
        <v>630</v>
      </c>
      <c r="AG2913" s="3">
        <v>1</v>
      </c>
      <c r="AH2913" s="4">
        <v>0</v>
      </c>
      <c r="AI2913" s="4">
        <v>0</v>
      </c>
      <c r="AJ2913" s="4">
        <v>0</v>
      </c>
      <c r="AK2913" s="4">
        <v>0</v>
      </c>
      <c r="AL2913" t="s">
        <v>4287</v>
      </c>
      <c r="AM2913" t="s">
        <v>13</v>
      </c>
    </row>
    <row r="2914" spans="1:39" x14ac:dyDescent="0.25">
      <c r="A2914" t="s">
        <v>2211</v>
      </c>
      <c r="B2914" t="s">
        <v>2160</v>
      </c>
      <c r="C2914" t="s">
        <v>3</v>
      </c>
      <c r="D2914" t="s">
        <v>2266</v>
      </c>
      <c r="E2914" t="str">
        <f>_xlfn.XLOOKUP(D2914,Planilha2!A:A,Planilha2!B:B)</f>
        <v>Arena Manut</v>
      </c>
      <c r="F2914" s="2">
        <v>45415</v>
      </c>
      <c r="G2914" t="s">
        <v>2198</v>
      </c>
      <c r="H2914" s="10" t="s">
        <v>5731</v>
      </c>
      <c r="I2914" t="s">
        <v>2199</v>
      </c>
      <c r="J2914" t="s">
        <v>2200</v>
      </c>
      <c r="K2914" t="s">
        <v>8</v>
      </c>
      <c r="L2914" t="str">
        <f t="shared" si="90"/>
        <v>Serviço</v>
      </c>
      <c r="M2914" t="s">
        <v>0</v>
      </c>
      <c r="N2914" t="s">
        <v>0</v>
      </c>
      <c r="O2914" t="s">
        <v>2165</v>
      </c>
      <c r="P2914">
        <v>2118</v>
      </c>
      <c r="Q2914" t="str">
        <f>_xlfn.XLOOKUP(P2914,Planilha1!$A$2:$A$3,Planilha1!$B$2:$B$3)</f>
        <v>Arena</v>
      </c>
      <c r="R2914" t="s">
        <v>0</v>
      </c>
      <c r="S2914" s="3">
        <v>1</v>
      </c>
      <c r="T2914" t="s">
        <v>210</v>
      </c>
      <c r="U2914" s="3">
        <v>1</v>
      </c>
      <c r="V2914" t="s">
        <v>210</v>
      </c>
      <c r="W2914" s="4">
        <v>406.45</v>
      </c>
      <c r="X2914" s="17">
        <f t="shared" si="91"/>
        <v>406.45</v>
      </c>
      <c r="Y2914" t="s">
        <v>11</v>
      </c>
      <c r="Z2914" s="3">
        <v>1</v>
      </c>
      <c r="AA2914" s="3">
        <v>0</v>
      </c>
      <c r="AB2914" s="3">
        <v>0</v>
      </c>
      <c r="AC2914" s="3">
        <v>0</v>
      </c>
      <c r="AD2914" s="4">
        <v>0</v>
      </c>
      <c r="AE2914" s="3">
        <v>0</v>
      </c>
      <c r="AF2914" s="4">
        <v>0</v>
      </c>
      <c r="AG2914" s="3">
        <v>1</v>
      </c>
      <c r="AH2914" s="4">
        <v>0</v>
      </c>
      <c r="AI2914" s="4">
        <v>0</v>
      </c>
      <c r="AJ2914" s="4">
        <v>0</v>
      </c>
      <c r="AK2914" s="4">
        <v>0</v>
      </c>
      <c r="AL2914" t="s">
        <v>4287</v>
      </c>
      <c r="AM2914" t="s">
        <v>13</v>
      </c>
    </row>
    <row r="2915" spans="1:39" x14ac:dyDescent="0.25">
      <c r="A2915" t="s">
        <v>2159</v>
      </c>
      <c r="B2915" t="s">
        <v>2160</v>
      </c>
      <c r="C2915" t="s">
        <v>3</v>
      </c>
      <c r="D2915" t="s">
        <v>2161</v>
      </c>
      <c r="E2915" t="str">
        <f>_xlfn.XLOOKUP(D2915,Planilha2!A:A,Planilha2!B:B)</f>
        <v>CC Manutençao</v>
      </c>
      <c r="F2915" s="2">
        <v>45415</v>
      </c>
      <c r="G2915" t="s">
        <v>750</v>
      </c>
      <c r="H2915" s="10" t="s">
        <v>5636</v>
      </c>
      <c r="I2915" t="s">
        <v>2431</v>
      </c>
      <c r="J2915" t="s">
        <v>2432</v>
      </c>
      <c r="K2915" t="s">
        <v>8</v>
      </c>
      <c r="L2915" t="str">
        <f t="shared" si="90"/>
        <v>Serviço</v>
      </c>
      <c r="M2915" t="s">
        <v>0</v>
      </c>
      <c r="N2915" t="s">
        <v>0</v>
      </c>
      <c r="O2915" t="s">
        <v>2165</v>
      </c>
      <c r="P2915">
        <v>1118</v>
      </c>
      <c r="Q2915" t="str">
        <f>_xlfn.XLOOKUP(P2915,Planilha1!$A$2:$A$3,Planilha1!$B$2:$B$3)</f>
        <v>Riocentro</v>
      </c>
      <c r="R2915" t="s">
        <v>0</v>
      </c>
      <c r="S2915" s="3">
        <v>1</v>
      </c>
      <c r="T2915" t="s">
        <v>10</v>
      </c>
      <c r="U2915" s="3">
        <v>1</v>
      </c>
      <c r="V2915" t="s">
        <v>10</v>
      </c>
      <c r="W2915" s="4">
        <v>920</v>
      </c>
      <c r="X2915" s="17">
        <f t="shared" si="91"/>
        <v>920</v>
      </c>
      <c r="Y2915" t="s">
        <v>11</v>
      </c>
      <c r="Z2915" s="3">
        <v>1</v>
      </c>
      <c r="AA2915" s="3">
        <v>0</v>
      </c>
      <c r="AB2915" s="3">
        <v>0</v>
      </c>
      <c r="AC2915" s="3">
        <v>0</v>
      </c>
      <c r="AD2915" s="4">
        <v>0</v>
      </c>
      <c r="AE2915" s="3">
        <v>0</v>
      </c>
      <c r="AF2915" s="4">
        <v>0</v>
      </c>
      <c r="AG2915" s="3">
        <v>1</v>
      </c>
      <c r="AH2915" s="4">
        <v>0</v>
      </c>
      <c r="AI2915" s="4">
        <v>0</v>
      </c>
      <c r="AJ2915" s="4">
        <v>0</v>
      </c>
      <c r="AK2915" s="4">
        <v>0</v>
      </c>
      <c r="AL2915" t="s">
        <v>4288</v>
      </c>
      <c r="AM2915" t="s">
        <v>13</v>
      </c>
    </row>
    <row r="2916" spans="1:39" x14ac:dyDescent="0.25">
      <c r="A2916" t="s">
        <v>2159</v>
      </c>
      <c r="B2916" t="s">
        <v>2160</v>
      </c>
      <c r="C2916" t="s">
        <v>3</v>
      </c>
      <c r="D2916" t="s">
        <v>2161</v>
      </c>
      <c r="E2916" t="str">
        <f>_xlfn.XLOOKUP(D2916,Planilha2!A:A,Planilha2!B:B)</f>
        <v>CC Manutençao</v>
      </c>
      <c r="F2916" s="2">
        <v>45415</v>
      </c>
      <c r="G2916" t="s">
        <v>2658</v>
      </c>
      <c r="H2916" s="10" t="s">
        <v>5794</v>
      </c>
      <c r="I2916" t="s">
        <v>2666</v>
      </c>
      <c r="J2916" t="s">
        <v>2667</v>
      </c>
      <c r="K2916" t="s">
        <v>1146</v>
      </c>
      <c r="L2916" t="str">
        <f t="shared" si="90"/>
        <v>Material</v>
      </c>
      <c r="M2916" t="s">
        <v>0</v>
      </c>
      <c r="N2916" t="s">
        <v>0</v>
      </c>
      <c r="O2916" t="s">
        <v>2165</v>
      </c>
      <c r="P2916">
        <v>1118</v>
      </c>
      <c r="Q2916" t="str">
        <f>_xlfn.XLOOKUP(P2916,Planilha1!$A$2:$A$3,Planilha1!$B$2:$B$3)</f>
        <v>Riocentro</v>
      </c>
      <c r="R2916" t="s">
        <v>0</v>
      </c>
      <c r="S2916" s="3">
        <v>67</v>
      </c>
      <c r="T2916" t="s">
        <v>2668</v>
      </c>
      <c r="U2916" s="3">
        <v>67</v>
      </c>
      <c r="V2916" t="s">
        <v>2668</v>
      </c>
      <c r="W2916" s="4">
        <v>77</v>
      </c>
      <c r="X2916" s="17">
        <f t="shared" si="91"/>
        <v>5159</v>
      </c>
      <c r="Y2916" t="s">
        <v>11</v>
      </c>
      <c r="Z2916" s="3">
        <v>1</v>
      </c>
      <c r="AA2916" s="3">
        <v>0</v>
      </c>
      <c r="AB2916" s="3">
        <v>0</v>
      </c>
      <c r="AC2916" s="3">
        <v>0</v>
      </c>
      <c r="AD2916" s="4">
        <v>0</v>
      </c>
      <c r="AE2916" s="3">
        <v>0</v>
      </c>
      <c r="AF2916" s="4">
        <v>0</v>
      </c>
      <c r="AG2916" s="3">
        <v>1</v>
      </c>
      <c r="AH2916" s="4">
        <v>0</v>
      </c>
      <c r="AI2916" s="4">
        <v>0</v>
      </c>
      <c r="AJ2916" s="4">
        <v>0</v>
      </c>
      <c r="AK2916" s="4">
        <v>0</v>
      </c>
      <c r="AL2916" t="s">
        <v>4289</v>
      </c>
      <c r="AM2916" t="s">
        <v>13</v>
      </c>
    </row>
    <row r="2917" spans="1:39" x14ac:dyDescent="0.25">
      <c r="A2917" t="s">
        <v>2159</v>
      </c>
      <c r="B2917" t="s">
        <v>2160</v>
      </c>
      <c r="C2917" t="s">
        <v>3</v>
      </c>
      <c r="D2917" t="s">
        <v>2161</v>
      </c>
      <c r="E2917" t="str">
        <f>_xlfn.XLOOKUP(D2917,Planilha2!A:A,Planilha2!B:B)</f>
        <v>CC Manutençao</v>
      </c>
      <c r="F2917" s="2">
        <v>45415</v>
      </c>
      <c r="G2917" t="s">
        <v>2328</v>
      </c>
      <c r="H2917" s="10" t="s">
        <v>5750</v>
      </c>
      <c r="I2917" t="s">
        <v>254</v>
      </c>
      <c r="J2917" t="s">
        <v>255</v>
      </c>
      <c r="K2917" t="s">
        <v>209</v>
      </c>
      <c r="L2917" t="str">
        <f t="shared" si="90"/>
        <v>Serviço</v>
      </c>
      <c r="M2917" t="s">
        <v>0</v>
      </c>
      <c r="N2917" t="s">
        <v>0</v>
      </c>
      <c r="O2917" t="s">
        <v>2165</v>
      </c>
      <c r="P2917">
        <v>1118</v>
      </c>
      <c r="Q2917" t="str">
        <f>_xlfn.XLOOKUP(P2917,Planilha1!$A$2:$A$3,Planilha1!$B$2:$B$3)</f>
        <v>Riocentro</v>
      </c>
      <c r="R2917" t="s">
        <v>0</v>
      </c>
      <c r="S2917" s="3">
        <v>1</v>
      </c>
      <c r="T2917" t="s">
        <v>210</v>
      </c>
      <c r="U2917" s="3">
        <v>1</v>
      </c>
      <c r="V2917" t="s">
        <v>210</v>
      </c>
      <c r="W2917" s="4">
        <v>9200</v>
      </c>
      <c r="X2917" s="17">
        <f t="shared" si="91"/>
        <v>9200</v>
      </c>
      <c r="Y2917" t="s">
        <v>11</v>
      </c>
      <c r="Z2917" s="3">
        <v>1</v>
      </c>
      <c r="AA2917" s="3">
        <v>0</v>
      </c>
      <c r="AB2917" s="3">
        <v>0</v>
      </c>
      <c r="AC2917" s="3">
        <v>0</v>
      </c>
      <c r="AD2917" s="4">
        <v>0</v>
      </c>
      <c r="AE2917" s="3">
        <v>0</v>
      </c>
      <c r="AF2917" s="4">
        <v>0</v>
      </c>
      <c r="AG2917" s="3">
        <v>1</v>
      </c>
      <c r="AH2917" s="4">
        <v>0</v>
      </c>
      <c r="AI2917" s="4">
        <v>0</v>
      </c>
      <c r="AJ2917" s="4">
        <v>0</v>
      </c>
      <c r="AK2917" s="4">
        <v>0</v>
      </c>
      <c r="AL2917" t="s">
        <v>4290</v>
      </c>
      <c r="AM2917" t="s">
        <v>13</v>
      </c>
    </row>
    <row r="2918" spans="1:39" x14ac:dyDescent="0.25">
      <c r="A2918" t="s">
        <v>2159</v>
      </c>
      <c r="B2918" t="s">
        <v>2160</v>
      </c>
      <c r="C2918" t="s">
        <v>3</v>
      </c>
      <c r="D2918" t="s">
        <v>2161</v>
      </c>
      <c r="E2918" t="str">
        <f>_xlfn.XLOOKUP(D2918,Planilha2!A:A,Planilha2!B:B)</f>
        <v>CC Manutençao</v>
      </c>
      <c r="F2918" s="2">
        <v>45415</v>
      </c>
      <c r="G2918" t="s">
        <v>2551</v>
      </c>
      <c r="H2918" s="10" t="s">
        <v>5781</v>
      </c>
      <c r="I2918" t="s">
        <v>2684</v>
      </c>
      <c r="J2918" t="s">
        <v>2685</v>
      </c>
      <c r="K2918" t="s">
        <v>1146</v>
      </c>
      <c r="L2918" t="str">
        <f t="shared" si="90"/>
        <v>Material</v>
      </c>
      <c r="M2918" t="s">
        <v>0</v>
      </c>
      <c r="N2918" t="s">
        <v>0</v>
      </c>
      <c r="O2918" t="s">
        <v>2165</v>
      </c>
      <c r="P2918">
        <v>1118</v>
      </c>
      <c r="Q2918" t="str">
        <f>_xlfn.XLOOKUP(P2918,Planilha1!$A$2:$A$3,Planilha1!$B$2:$B$3)</f>
        <v>Riocentro</v>
      </c>
      <c r="R2918" t="s">
        <v>0</v>
      </c>
      <c r="S2918" s="3">
        <v>36</v>
      </c>
      <c r="T2918" t="s">
        <v>210</v>
      </c>
      <c r="U2918" s="3">
        <v>36</v>
      </c>
      <c r="V2918" t="s">
        <v>210</v>
      </c>
      <c r="W2918" s="4">
        <v>189.8</v>
      </c>
      <c r="X2918" s="17">
        <f t="shared" si="91"/>
        <v>6832.8</v>
      </c>
      <c r="Y2918" t="s">
        <v>11</v>
      </c>
      <c r="Z2918" s="3">
        <v>1</v>
      </c>
      <c r="AA2918" s="3">
        <v>0</v>
      </c>
      <c r="AB2918" s="3">
        <v>0</v>
      </c>
      <c r="AC2918" s="3">
        <v>0</v>
      </c>
      <c r="AD2918" s="4">
        <v>0</v>
      </c>
      <c r="AE2918" s="3">
        <v>0</v>
      </c>
      <c r="AF2918" s="4">
        <v>0</v>
      </c>
      <c r="AG2918" s="3">
        <v>1</v>
      </c>
      <c r="AH2918" s="4">
        <v>0</v>
      </c>
      <c r="AI2918" s="4">
        <v>0</v>
      </c>
      <c r="AJ2918" s="4">
        <v>0</v>
      </c>
      <c r="AK2918" s="4">
        <v>0</v>
      </c>
      <c r="AL2918" t="s">
        <v>4291</v>
      </c>
      <c r="AM2918" t="s">
        <v>13</v>
      </c>
    </row>
    <row r="2919" spans="1:39" x14ac:dyDescent="0.25">
      <c r="A2919" t="s">
        <v>2178</v>
      </c>
      <c r="B2919" t="s">
        <v>2160</v>
      </c>
      <c r="C2919" t="s">
        <v>3</v>
      </c>
      <c r="D2919" t="s">
        <v>2161</v>
      </c>
      <c r="E2919" t="str">
        <f>_xlfn.XLOOKUP(D2919,Planilha2!A:A,Planilha2!B:B)</f>
        <v>CC Manutençao</v>
      </c>
      <c r="F2919" s="2">
        <v>45415</v>
      </c>
      <c r="G2919" t="s">
        <v>2551</v>
      </c>
      <c r="H2919" s="10" t="s">
        <v>5781</v>
      </c>
      <c r="I2919" t="s">
        <v>2687</v>
      </c>
      <c r="J2919" t="s">
        <v>2688</v>
      </c>
      <c r="K2919" t="s">
        <v>1146</v>
      </c>
      <c r="L2919" t="str">
        <f t="shared" si="90"/>
        <v>Material</v>
      </c>
      <c r="M2919" t="s">
        <v>0</v>
      </c>
      <c r="N2919" t="s">
        <v>0</v>
      </c>
      <c r="O2919" t="s">
        <v>2165</v>
      </c>
      <c r="P2919">
        <v>1118</v>
      </c>
      <c r="Q2919" t="str">
        <f>_xlfn.XLOOKUP(P2919,Planilha1!$A$2:$A$3,Planilha1!$B$2:$B$3)</f>
        <v>Riocentro</v>
      </c>
      <c r="R2919" t="s">
        <v>0</v>
      </c>
      <c r="S2919" s="3">
        <v>24</v>
      </c>
      <c r="T2919" t="s">
        <v>210</v>
      </c>
      <c r="U2919" s="3">
        <v>24</v>
      </c>
      <c r="V2919" t="s">
        <v>210</v>
      </c>
      <c r="W2919" s="4">
        <v>159.69999999999999</v>
      </c>
      <c r="X2919" s="17">
        <f t="shared" si="91"/>
        <v>3832.7999999999997</v>
      </c>
      <c r="Y2919" t="s">
        <v>11</v>
      </c>
      <c r="Z2919" s="3">
        <v>1</v>
      </c>
      <c r="AA2919" s="3">
        <v>0</v>
      </c>
      <c r="AB2919" s="3">
        <v>0</v>
      </c>
      <c r="AC2919" s="3">
        <v>0</v>
      </c>
      <c r="AD2919" s="4">
        <v>0</v>
      </c>
      <c r="AE2919" s="3">
        <v>0</v>
      </c>
      <c r="AF2919" s="4">
        <v>0</v>
      </c>
      <c r="AG2919" s="3">
        <v>1</v>
      </c>
      <c r="AH2919" s="4">
        <v>0</v>
      </c>
      <c r="AI2919" s="4">
        <v>0</v>
      </c>
      <c r="AJ2919" s="4">
        <v>0</v>
      </c>
      <c r="AK2919" s="4">
        <v>0</v>
      </c>
      <c r="AL2919" t="s">
        <v>4291</v>
      </c>
      <c r="AM2919" t="s">
        <v>13</v>
      </c>
    </row>
    <row r="2920" spans="1:39" x14ac:dyDescent="0.25">
      <c r="A2920" t="s">
        <v>2182</v>
      </c>
      <c r="B2920" t="s">
        <v>2160</v>
      </c>
      <c r="C2920" t="s">
        <v>3</v>
      </c>
      <c r="D2920" t="s">
        <v>2161</v>
      </c>
      <c r="E2920" t="str">
        <f>_xlfn.XLOOKUP(D2920,Planilha2!A:A,Planilha2!B:B)</f>
        <v>CC Manutençao</v>
      </c>
      <c r="F2920" s="2">
        <v>45415</v>
      </c>
      <c r="G2920" t="s">
        <v>2551</v>
      </c>
      <c r="H2920" s="10" t="s">
        <v>5781</v>
      </c>
      <c r="I2920" t="s">
        <v>2689</v>
      </c>
      <c r="J2920" t="s">
        <v>2690</v>
      </c>
      <c r="K2920" t="s">
        <v>1146</v>
      </c>
      <c r="L2920" t="str">
        <f t="shared" si="90"/>
        <v>Material</v>
      </c>
      <c r="M2920" t="s">
        <v>0</v>
      </c>
      <c r="N2920" t="s">
        <v>0</v>
      </c>
      <c r="O2920" t="s">
        <v>2165</v>
      </c>
      <c r="P2920">
        <v>1118</v>
      </c>
      <c r="Q2920" t="str">
        <f>_xlfn.XLOOKUP(P2920,Planilha1!$A$2:$A$3,Planilha1!$B$2:$B$3)</f>
        <v>Riocentro</v>
      </c>
      <c r="R2920" t="s">
        <v>0</v>
      </c>
      <c r="S2920" s="3">
        <v>9</v>
      </c>
      <c r="T2920" t="s">
        <v>210</v>
      </c>
      <c r="U2920" s="3">
        <v>9</v>
      </c>
      <c r="V2920" t="s">
        <v>210</v>
      </c>
      <c r="W2920" s="4">
        <v>180.6</v>
      </c>
      <c r="X2920" s="17">
        <f t="shared" si="91"/>
        <v>1625.3999999999999</v>
      </c>
      <c r="Y2920" t="s">
        <v>11</v>
      </c>
      <c r="Z2920" s="3">
        <v>1</v>
      </c>
      <c r="AA2920" s="3">
        <v>0</v>
      </c>
      <c r="AB2920" s="3">
        <v>0</v>
      </c>
      <c r="AC2920" s="3">
        <v>0</v>
      </c>
      <c r="AD2920" s="4">
        <v>0</v>
      </c>
      <c r="AE2920" s="3">
        <v>0</v>
      </c>
      <c r="AF2920" s="4">
        <v>0</v>
      </c>
      <c r="AG2920" s="3">
        <v>1</v>
      </c>
      <c r="AH2920" s="4">
        <v>0</v>
      </c>
      <c r="AI2920" s="4">
        <v>0</v>
      </c>
      <c r="AJ2920" s="4">
        <v>0</v>
      </c>
      <c r="AK2920" s="4">
        <v>0</v>
      </c>
      <c r="AL2920" t="s">
        <v>4291</v>
      </c>
      <c r="AM2920" t="s">
        <v>13</v>
      </c>
    </row>
    <row r="2921" spans="1:39" x14ac:dyDescent="0.25">
      <c r="A2921" t="s">
        <v>2159</v>
      </c>
      <c r="B2921" t="s">
        <v>2160</v>
      </c>
      <c r="C2921" t="s">
        <v>3</v>
      </c>
      <c r="D2921" t="s">
        <v>2266</v>
      </c>
      <c r="E2921" t="str">
        <f>_xlfn.XLOOKUP(D2921,Planilha2!A:A,Planilha2!B:B)</f>
        <v>Arena Manut</v>
      </c>
      <c r="F2921" s="2">
        <v>45415</v>
      </c>
      <c r="G2921" t="s">
        <v>127</v>
      </c>
      <c r="H2921" s="10" t="s">
        <v>5601</v>
      </c>
      <c r="I2921" t="s">
        <v>40</v>
      </c>
      <c r="J2921" t="s">
        <v>2267</v>
      </c>
      <c r="K2921" t="s">
        <v>8</v>
      </c>
      <c r="L2921" t="str">
        <f t="shared" si="90"/>
        <v>Serviço</v>
      </c>
      <c r="M2921" t="s">
        <v>0</v>
      </c>
      <c r="N2921" t="s">
        <v>0</v>
      </c>
      <c r="O2921" t="s">
        <v>2165</v>
      </c>
      <c r="P2921">
        <v>2118</v>
      </c>
      <c r="Q2921" t="str">
        <f>_xlfn.XLOOKUP(P2921,Planilha1!$A$2:$A$3,Planilha1!$B$2:$B$3)</f>
        <v>Arena</v>
      </c>
      <c r="R2921" t="s">
        <v>0</v>
      </c>
      <c r="S2921" s="3">
        <v>36000</v>
      </c>
      <c r="T2921" t="s">
        <v>10</v>
      </c>
      <c r="U2921" s="3">
        <v>36000</v>
      </c>
      <c r="V2921" t="s">
        <v>10</v>
      </c>
      <c r="W2921" s="4">
        <v>1</v>
      </c>
      <c r="X2921" s="17">
        <f t="shared" si="91"/>
        <v>36000</v>
      </c>
      <c r="Y2921" t="s">
        <v>11</v>
      </c>
      <c r="Z2921" s="3">
        <v>1</v>
      </c>
      <c r="AA2921" s="3">
        <v>0</v>
      </c>
      <c r="AB2921" s="3">
        <v>0</v>
      </c>
      <c r="AC2921" s="3">
        <v>0</v>
      </c>
      <c r="AD2921" s="4">
        <v>0</v>
      </c>
      <c r="AE2921" s="3">
        <v>0</v>
      </c>
      <c r="AF2921" s="4">
        <v>0</v>
      </c>
      <c r="AG2921" s="3">
        <v>1</v>
      </c>
      <c r="AH2921" s="4">
        <v>0</v>
      </c>
      <c r="AI2921" s="4">
        <v>0</v>
      </c>
      <c r="AJ2921" s="4">
        <v>0</v>
      </c>
      <c r="AK2921" s="4">
        <v>0</v>
      </c>
      <c r="AL2921" t="s">
        <v>4292</v>
      </c>
      <c r="AM2921" t="s">
        <v>13</v>
      </c>
    </row>
    <row r="2922" spans="1:39" x14ac:dyDescent="0.25">
      <c r="A2922" t="s">
        <v>2159</v>
      </c>
      <c r="B2922" t="s">
        <v>2160</v>
      </c>
      <c r="C2922" t="s">
        <v>3</v>
      </c>
      <c r="D2922" t="s">
        <v>2266</v>
      </c>
      <c r="E2922" t="str">
        <f>_xlfn.XLOOKUP(D2922,Planilha2!A:A,Planilha2!B:B)</f>
        <v>Arena Manut</v>
      </c>
      <c r="F2922" s="2">
        <v>45415</v>
      </c>
      <c r="G2922" t="s">
        <v>32</v>
      </c>
      <c r="H2922" s="10" t="s">
        <v>5592</v>
      </c>
      <c r="I2922" t="s">
        <v>40</v>
      </c>
      <c r="J2922" t="s">
        <v>2267</v>
      </c>
      <c r="K2922" t="s">
        <v>8</v>
      </c>
      <c r="L2922" t="str">
        <f t="shared" si="90"/>
        <v>Serviço</v>
      </c>
      <c r="M2922" t="s">
        <v>0</v>
      </c>
      <c r="N2922" t="s">
        <v>0</v>
      </c>
      <c r="O2922" t="s">
        <v>2165</v>
      </c>
      <c r="P2922">
        <v>2118</v>
      </c>
      <c r="Q2922" t="str">
        <f>_xlfn.XLOOKUP(P2922,Planilha1!$A$2:$A$3,Planilha1!$B$2:$B$3)</f>
        <v>Arena</v>
      </c>
      <c r="R2922" t="s">
        <v>0</v>
      </c>
      <c r="S2922" s="3">
        <v>1</v>
      </c>
      <c r="T2922" t="s">
        <v>10</v>
      </c>
      <c r="U2922" s="3">
        <v>1</v>
      </c>
      <c r="V2922" t="s">
        <v>10</v>
      </c>
      <c r="W2922" s="4">
        <v>925</v>
      </c>
      <c r="X2922" s="17">
        <f t="shared" si="91"/>
        <v>925</v>
      </c>
      <c r="Y2922" t="s">
        <v>11</v>
      </c>
      <c r="Z2922" s="3">
        <v>1</v>
      </c>
      <c r="AA2922" s="3">
        <v>0</v>
      </c>
      <c r="AB2922" s="3">
        <v>0</v>
      </c>
      <c r="AC2922" s="3">
        <v>0</v>
      </c>
      <c r="AD2922" s="4">
        <v>0</v>
      </c>
      <c r="AE2922" s="3">
        <v>0</v>
      </c>
      <c r="AF2922" s="4">
        <v>0</v>
      </c>
      <c r="AG2922" s="3">
        <v>1</v>
      </c>
      <c r="AH2922" s="4">
        <v>0</v>
      </c>
      <c r="AI2922" s="4">
        <v>0</v>
      </c>
      <c r="AJ2922" s="4">
        <v>0</v>
      </c>
      <c r="AK2922" s="4">
        <v>0</v>
      </c>
      <c r="AL2922" t="s">
        <v>4293</v>
      </c>
      <c r="AM2922" t="s">
        <v>13</v>
      </c>
    </row>
    <row r="2923" spans="1:39" x14ac:dyDescent="0.25">
      <c r="A2923" t="s">
        <v>2159</v>
      </c>
      <c r="B2923" t="s">
        <v>2160</v>
      </c>
      <c r="C2923" t="s">
        <v>3</v>
      </c>
      <c r="D2923" t="s">
        <v>2266</v>
      </c>
      <c r="E2923" t="str">
        <f>_xlfn.XLOOKUP(D2923,Planilha2!A:A,Planilha2!B:B)</f>
        <v>Arena Manut</v>
      </c>
      <c r="F2923" s="2">
        <v>45415</v>
      </c>
      <c r="G2923" t="s">
        <v>32</v>
      </c>
      <c r="H2923" s="10" t="s">
        <v>5592</v>
      </c>
      <c r="I2923" t="s">
        <v>40</v>
      </c>
      <c r="J2923" t="s">
        <v>2267</v>
      </c>
      <c r="K2923" t="s">
        <v>8</v>
      </c>
      <c r="L2923" t="str">
        <f t="shared" si="90"/>
        <v>Serviço</v>
      </c>
      <c r="M2923" t="s">
        <v>0</v>
      </c>
      <c r="N2923" t="s">
        <v>0</v>
      </c>
      <c r="O2923" t="s">
        <v>2165</v>
      </c>
      <c r="P2923">
        <v>2118</v>
      </c>
      <c r="Q2923" t="str">
        <f>_xlfn.XLOOKUP(P2923,Planilha1!$A$2:$A$3,Planilha1!$B$2:$B$3)</f>
        <v>Arena</v>
      </c>
      <c r="R2923" t="s">
        <v>0</v>
      </c>
      <c r="S2923" s="3">
        <v>1</v>
      </c>
      <c r="T2923" t="s">
        <v>10</v>
      </c>
      <c r="U2923" s="3">
        <v>1</v>
      </c>
      <c r="V2923" t="s">
        <v>10</v>
      </c>
      <c r="W2923" s="4">
        <v>6560</v>
      </c>
      <c r="X2923" s="17">
        <f t="shared" si="91"/>
        <v>6560</v>
      </c>
      <c r="Y2923" t="s">
        <v>11</v>
      </c>
      <c r="Z2923" s="3">
        <v>1</v>
      </c>
      <c r="AA2923" s="3">
        <v>0</v>
      </c>
      <c r="AB2923" s="3">
        <v>0</v>
      </c>
      <c r="AC2923" s="3">
        <v>1</v>
      </c>
      <c r="AD2923" s="4">
        <v>0</v>
      </c>
      <c r="AE2923" s="3">
        <v>1</v>
      </c>
      <c r="AF2923" s="4">
        <v>6560</v>
      </c>
      <c r="AG2923" s="3">
        <v>1</v>
      </c>
      <c r="AH2923" s="4">
        <v>0</v>
      </c>
      <c r="AI2923" s="4">
        <v>0</v>
      </c>
      <c r="AJ2923" s="4">
        <v>0</v>
      </c>
      <c r="AK2923" s="4">
        <v>0</v>
      </c>
      <c r="AL2923" t="s">
        <v>4294</v>
      </c>
      <c r="AM2923" t="s">
        <v>13</v>
      </c>
    </row>
    <row r="2924" spans="1:39" x14ac:dyDescent="0.25">
      <c r="A2924" t="s">
        <v>2159</v>
      </c>
      <c r="B2924" t="s">
        <v>2160</v>
      </c>
      <c r="C2924" t="s">
        <v>3</v>
      </c>
      <c r="D2924" t="s">
        <v>2395</v>
      </c>
      <c r="E2924" t="str">
        <f>_xlfn.XLOOKUP(D2924,Planilha2!A:A,Planilha2!B:B)</f>
        <v>Arena Marketing</v>
      </c>
      <c r="F2924" s="2">
        <v>45415</v>
      </c>
      <c r="G2924" t="s">
        <v>4295</v>
      </c>
      <c r="H2924" s="10" t="s">
        <v>5902</v>
      </c>
      <c r="I2924" t="s">
        <v>4296</v>
      </c>
      <c r="J2924" t="s">
        <v>4297</v>
      </c>
      <c r="K2924" t="s">
        <v>8</v>
      </c>
      <c r="L2924" t="str">
        <f t="shared" si="90"/>
        <v>Serviço</v>
      </c>
      <c r="M2924" t="s">
        <v>0</v>
      </c>
      <c r="N2924" t="s">
        <v>0</v>
      </c>
      <c r="O2924" t="s">
        <v>2165</v>
      </c>
      <c r="P2924">
        <v>2118</v>
      </c>
      <c r="Q2924" t="str">
        <f>_xlfn.XLOOKUP(P2924,Planilha1!$A$2:$A$3,Planilha1!$B$2:$B$3)</f>
        <v>Arena</v>
      </c>
      <c r="R2924" t="s">
        <v>0</v>
      </c>
      <c r="S2924" s="3">
        <v>1</v>
      </c>
      <c r="T2924" t="s">
        <v>10</v>
      </c>
      <c r="U2924" s="3">
        <v>1</v>
      </c>
      <c r="V2924" t="s">
        <v>10</v>
      </c>
      <c r="W2924" s="4">
        <v>4500</v>
      </c>
      <c r="X2924" s="17">
        <f t="shared" si="91"/>
        <v>4500</v>
      </c>
      <c r="Y2924" t="s">
        <v>11</v>
      </c>
      <c r="Z2924" s="3">
        <v>1</v>
      </c>
      <c r="AA2924" s="3">
        <v>0</v>
      </c>
      <c r="AB2924" s="3">
        <v>0</v>
      </c>
      <c r="AC2924" s="3">
        <v>0</v>
      </c>
      <c r="AD2924" s="4">
        <v>0</v>
      </c>
      <c r="AE2924" s="3">
        <v>0</v>
      </c>
      <c r="AF2924" s="4">
        <v>0</v>
      </c>
      <c r="AG2924" s="3">
        <v>1</v>
      </c>
      <c r="AH2924" s="4">
        <v>0</v>
      </c>
      <c r="AI2924" s="4">
        <v>0</v>
      </c>
      <c r="AJ2924" s="4">
        <v>0</v>
      </c>
      <c r="AK2924" s="4">
        <v>0</v>
      </c>
      <c r="AL2924" t="s">
        <v>4298</v>
      </c>
      <c r="AM2924" t="s">
        <v>13</v>
      </c>
    </row>
    <row r="2925" spans="1:39" x14ac:dyDescent="0.25">
      <c r="A2925" t="s">
        <v>2159</v>
      </c>
      <c r="B2925" t="s">
        <v>2160</v>
      </c>
      <c r="C2925" t="s">
        <v>3</v>
      </c>
      <c r="D2925" t="s">
        <v>2161</v>
      </c>
      <c r="E2925" t="str">
        <f>_xlfn.XLOOKUP(D2925,Planilha2!A:A,Planilha2!B:B)</f>
        <v>CC Manutençao</v>
      </c>
      <c r="F2925" s="2">
        <v>45415</v>
      </c>
      <c r="G2925" t="s">
        <v>2309</v>
      </c>
      <c r="H2925" s="10" t="s">
        <v>5748</v>
      </c>
      <c r="I2925" t="s">
        <v>4299</v>
      </c>
      <c r="J2925" t="s">
        <v>4300</v>
      </c>
      <c r="K2925" t="s">
        <v>3432</v>
      </c>
      <c r="L2925" t="str">
        <f t="shared" si="90"/>
        <v>Material</v>
      </c>
      <c r="M2925" t="s">
        <v>0</v>
      </c>
      <c r="N2925" t="s">
        <v>0</v>
      </c>
      <c r="O2925" t="s">
        <v>2165</v>
      </c>
      <c r="P2925">
        <v>1118</v>
      </c>
      <c r="Q2925" t="str">
        <f>_xlfn.XLOOKUP(P2925,Planilha1!$A$2:$A$3,Planilha1!$B$2:$B$3)</f>
        <v>Riocentro</v>
      </c>
      <c r="R2925" t="s">
        <v>0</v>
      </c>
      <c r="S2925" s="3">
        <v>50</v>
      </c>
      <c r="T2925" t="s">
        <v>210</v>
      </c>
      <c r="U2925" s="3">
        <v>50</v>
      </c>
      <c r="V2925" t="s">
        <v>210</v>
      </c>
      <c r="W2925" s="4">
        <v>4.5</v>
      </c>
      <c r="X2925" s="17">
        <f t="shared" si="91"/>
        <v>225</v>
      </c>
      <c r="Y2925" t="s">
        <v>11</v>
      </c>
      <c r="Z2925" s="3">
        <v>1</v>
      </c>
      <c r="AA2925" s="3">
        <v>0</v>
      </c>
      <c r="AB2925" s="3">
        <v>0</v>
      </c>
      <c r="AC2925" s="3">
        <v>0</v>
      </c>
      <c r="AD2925" s="4">
        <v>0</v>
      </c>
      <c r="AE2925" s="3">
        <v>0</v>
      </c>
      <c r="AF2925" s="4">
        <v>0</v>
      </c>
      <c r="AG2925" s="3">
        <v>1</v>
      </c>
      <c r="AH2925" s="4">
        <v>0</v>
      </c>
      <c r="AI2925" s="4">
        <v>0</v>
      </c>
      <c r="AJ2925" s="4">
        <v>0</v>
      </c>
      <c r="AK2925" s="4">
        <v>0</v>
      </c>
      <c r="AL2925" t="s">
        <v>4301</v>
      </c>
      <c r="AM2925" t="s">
        <v>13</v>
      </c>
    </row>
    <row r="2926" spans="1:39" x14ac:dyDescent="0.25">
      <c r="A2926" t="s">
        <v>2178</v>
      </c>
      <c r="B2926" t="s">
        <v>2160</v>
      </c>
      <c r="C2926" t="s">
        <v>3</v>
      </c>
      <c r="D2926" t="s">
        <v>2161</v>
      </c>
      <c r="E2926" t="str">
        <f>_xlfn.XLOOKUP(D2926,Planilha2!A:A,Planilha2!B:B)</f>
        <v>CC Manutençao</v>
      </c>
      <c r="F2926" s="2">
        <v>45415</v>
      </c>
      <c r="G2926" t="s">
        <v>2309</v>
      </c>
      <c r="H2926" s="10" t="s">
        <v>5748</v>
      </c>
      <c r="I2926" t="s">
        <v>4302</v>
      </c>
      <c r="J2926" t="s">
        <v>4303</v>
      </c>
      <c r="K2926" t="s">
        <v>3432</v>
      </c>
      <c r="L2926" t="str">
        <f t="shared" si="90"/>
        <v>Material</v>
      </c>
      <c r="M2926" t="s">
        <v>0</v>
      </c>
      <c r="N2926" t="s">
        <v>0</v>
      </c>
      <c r="O2926" t="s">
        <v>2165</v>
      </c>
      <c r="P2926">
        <v>1118</v>
      </c>
      <c r="Q2926" t="str">
        <f>_xlfn.XLOOKUP(P2926,Planilha1!$A$2:$A$3,Planilha1!$B$2:$B$3)</f>
        <v>Riocentro</v>
      </c>
      <c r="R2926" t="s">
        <v>0</v>
      </c>
      <c r="S2926" s="3">
        <v>50</v>
      </c>
      <c r="T2926" t="s">
        <v>210</v>
      </c>
      <c r="U2926" s="3">
        <v>50</v>
      </c>
      <c r="V2926" t="s">
        <v>210</v>
      </c>
      <c r="W2926" s="4">
        <v>8.5500000000000007</v>
      </c>
      <c r="X2926" s="17">
        <f t="shared" si="91"/>
        <v>427.50000000000006</v>
      </c>
      <c r="Y2926" t="s">
        <v>11</v>
      </c>
      <c r="Z2926" s="3">
        <v>1</v>
      </c>
      <c r="AA2926" s="3">
        <v>0</v>
      </c>
      <c r="AB2926" s="3">
        <v>0</v>
      </c>
      <c r="AC2926" s="3">
        <v>0</v>
      </c>
      <c r="AD2926" s="4">
        <v>0</v>
      </c>
      <c r="AE2926" s="3">
        <v>0</v>
      </c>
      <c r="AF2926" s="4">
        <v>0</v>
      </c>
      <c r="AG2926" s="3">
        <v>1</v>
      </c>
      <c r="AH2926" s="4">
        <v>0</v>
      </c>
      <c r="AI2926" s="4">
        <v>0</v>
      </c>
      <c r="AJ2926" s="4">
        <v>0</v>
      </c>
      <c r="AK2926" s="4">
        <v>0</v>
      </c>
      <c r="AL2926" t="s">
        <v>4301</v>
      </c>
      <c r="AM2926" t="s">
        <v>13</v>
      </c>
    </row>
    <row r="2927" spans="1:39" x14ac:dyDescent="0.25">
      <c r="A2927" t="s">
        <v>2182</v>
      </c>
      <c r="B2927" t="s">
        <v>2160</v>
      </c>
      <c r="C2927" t="s">
        <v>3</v>
      </c>
      <c r="D2927" t="s">
        <v>2161</v>
      </c>
      <c r="E2927" t="str">
        <f>_xlfn.XLOOKUP(D2927,Planilha2!A:A,Planilha2!B:B)</f>
        <v>CC Manutençao</v>
      </c>
      <c r="F2927" s="2">
        <v>45415</v>
      </c>
      <c r="G2927" t="s">
        <v>2309</v>
      </c>
      <c r="H2927" s="10" t="s">
        <v>5748</v>
      </c>
      <c r="I2927" t="s">
        <v>4304</v>
      </c>
      <c r="J2927" t="s">
        <v>4305</v>
      </c>
      <c r="K2927" t="s">
        <v>3432</v>
      </c>
      <c r="L2927" t="str">
        <f t="shared" si="90"/>
        <v>Material</v>
      </c>
      <c r="M2927" t="s">
        <v>0</v>
      </c>
      <c r="N2927" t="s">
        <v>0</v>
      </c>
      <c r="O2927" t="s">
        <v>2165</v>
      </c>
      <c r="P2927">
        <v>1118</v>
      </c>
      <c r="Q2927" t="str">
        <f>_xlfn.XLOOKUP(P2927,Planilha1!$A$2:$A$3,Planilha1!$B$2:$B$3)</f>
        <v>Riocentro</v>
      </c>
      <c r="R2927" t="s">
        <v>0</v>
      </c>
      <c r="S2927" s="3">
        <v>50</v>
      </c>
      <c r="T2927" t="s">
        <v>210</v>
      </c>
      <c r="U2927" s="3">
        <v>50</v>
      </c>
      <c r="V2927" t="s">
        <v>210</v>
      </c>
      <c r="W2927" s="4">
        <v>12</v>
      </c>
      <c r="X2927" s="17">
        <f t="shared" si="91"/>
        <v>600</v>
      </c>
      <c r="Y2927" t="s">
        <v>11</v>
      </c>
      <c r="Z2927" s="3">
        <v>1</v>
      </c>
      <c r="AA2927" s="3">
        <v>0</v>
      </c>
      <c r="AB2927" s="3">
        <v>0</v>
      </c>
      <c r="AC2927" s="3">
        <v>0</v>
      </c>
      <c r="AD2927" s="4">
        <v>0</v>
      </c>
      <c r="AE2927" s="3">
        <v>0</v>
      </c>
      <c r="AF2927" s="4">
        <v>0</v>
      </c>
      <c r="AG2927" s="3">
        <v>1</v>
      </c>
      <c r="AH2927" s="4">
        <v>0</v>
      </c>
      <c r="AI2927" s="4">
        <v>0</v>
      </c>
      <c r="AJ2927" s="4">
        <v>0</v>
      </c>
      <c r="AK2927" s="4">
        <v>0</v>
      </c>
      <c r="AL2927" t="s">
        <v>4301</v>
      </c>
      <c r="AM2927" t="s">
        <v>13</v>
      </c>
    </row>
    <row r="2928" spans="1:39" x14ac:dyDescent="0.25">
      <c r="A2928" t="s">
        <v>2159</v>
      </c>
      <c r="B2928" t="s">
        <v>2160</v>
      </c>
      <c r="C2928" t="s">
        <v>3</v>
      </c>
      <c r="D2928" t="s">
        <v>2266</v>
      </c>
      <c r="E2928" t="str">
        <f>_xlfn.XLOOKUP(D2928,Planilha2!A:A,Planilha2!B:B)</f>
        <v>Arena Manut</v>
      </c>
      <c r="F2928" s="2">
        <v>45415</v>
      </c>
      <c r="G2928" t="s">
        <v>620</v>
      </c>
      <c r="H2928" s="10" t="s">
        <v>5623</v>
      </c>
      <c r="I2928" t="s">
        <v>40</v>
      </c>
      <c r="J2928" t="s">
        <v>2267</v>
      </c>
      <c r="K2928" t="s">
        <v>8</v>
      </c>
      <c r="L2928" t="str">
        <f t="shared" si="90"/>
        <v>Serviço</v>
      </c>
      <c r="M2928" t="s">
        <v>0</v>
      </c>
      <c r="N2928" t="s">
        <v>0</v>
      </c>
      <c r="O2928" t="s">
        <v>2165</v>
      </c>
      <c r="P2928">
        <v>2118</v>
      </c>
      <c r="Q2928" t="str">
        <f>_xlfn.XLOOKUP(P2928,Planilha1!$A$2:$A$3,Planilha1!$B$2:$B$3)</f>
        <v>Arena</v>
      </c>
      <c r="R2928" t="s">
        <v>0</v>
      </c>
      <c r="S2928" s="3">
        <v>1</v>
      </c>
      <c r="T2928" t="s">
        <v>10</v>
      </c>
      <c r="U2928" s="3">
        <v>1</v>
      </c>
      <c r="V2928" t="s">
        <v>10</v>
      </c>
      <c r="W2928" s="4">
        <v>3700</v>
      </c>
      <c r="X2928" s="17">
        <f t="shared" si="91"/>
        <v>3700</v>
      </c>
      <c r="Y2928" t="s">
        <v>11</v>
      </c>
      <c r="Z2928" s="3">
        <v>1</v>
      </c>
      <c r="AA2928" s="3">
        <v>0</v>
      </c>
      <c r="AB2928" s="3">
        <v>0</v>
      </c>
      <c r="AC2928" s="3">
        <v>0</v>
      </c>
      <c r="AD2928" s="4">
        <v>0</v>
      </c>
      <c r="AE2928" s="3">
        <v>0</v>
      </c>
      <c r="AF2928" s="4">
        <v>0</v>
      </c>
      <c r="AG2928" s="3">
        <v>1</v>
      </c>
      <c r="AH2928" s="4">
        <v>0</v>
      </c>
      <c r="AI2928" s="4">
        <v>0</v>
      </c>
      <c r="AJ2928" s="4">
        <v>0</v>
      </c>
      <c r="AK2928" s="4">
        <v>0</v>
      </c>
      <c r="AL2928" t="s">
        <v>4306</v>
      </c>
      <c r="AM2928" t="s">
        <v>13</v>
      </c>
    </row>
    <row r="2929" spans="1:39" x14ac:dyDescent="0.25">
      <c r="A2929" t="s">
        <v>2159</v>
      </c>
      <c r="B2929" t="s">
        <v>2160</v>
      </c>
      <c r="C2929" t="s">
        <v>3</v>
      </c>
      <c r="D2929" t="s">
        <v>2234</v>
      </c>
      <c r="E2929" t="str">
        <f>_xlfn.XLOOKUP(D2929,Planilha2!A:A,Planilha2!B:B)</f>
        <v>Arena Operações</v>
      </c>
      <c r="F2929" s="2">
        <v>45415</v>
      </c>
      <c r="G2929" t="s">
        <v>2806</v>
      </c>
      <c r="H2929" s="10" t="s">
        <v>5809</v>
      </c>
      <c r="I2929" t="s">
        <v>3062</v>
      </c>
      <c r="J2929" t="s">
        <v>3063</v>
      </c>
      <c r="K2929" t="s">
        <v>1146</v>
      </c>
      <c r="L2929" t="str">
        <f t="shared" si="90"/>
        <v>Material</v>
      </c>
      <c r="M2929" t="s">
        <v>0</v>
      </c>
      <c r="N2929" t="s">
        <v>0</v>
      </c>
      <c r="O2929" t="s">
        <v>2165</v>
      </c>
      <c r="P2929">
        <v>2118</v>
      </c>
      <c r="Q2929" t="str">
        <f>_xlfn.XLOOKUP(P2929,Planilha1!$A$2:$A$3,Planilha1!$B$2:$B$3)</f>
        <v>Arena</v>
      </c>
      <c r="R2929" t="s">
        <v>2228</v>
      </c>
      <c r="S2929" s="3">
        <v>100</v>
      </c>
      <c r="T2929" t="s">
        <v>210</v>
      </c>
      <c r="U2929" s="3">
        <v>100</v>
      </c>
      <c r="V2929" t="s">
        <v>210</v>
      </c>
      <c r="W2929" s="4">
        <v>9.7799999999999994</v>
      </c>
      <c r="X2929" s="17">
        <f t="shared" si="91"/>
        <v>977.99999999999989</v>
      </c>
      <c r="Y2929" t="s">
        <v>11</v>
      </c>
      <c r="Z2929" s="3">
        <v>1</v>
      </c>
      <c r="AA2929" s="3">
        <v>0</v>
      </c>
      <c r="AB2929" s="3">
        <v>0</v>
      </c>
      <c r="AC2929" s="3">
        <v>0</v>
      </c>
      <c r="AD2929" s="4">
        <v>0</v>
      </c>
      <c r="AE2929" s="3">
        <v>0</v>
      </c>
      <c r="AF2929" s="4">
        <v>0</v>
      </c>
      <c r="AG2929" s="3">
        <v>1</v>
      </c>
      <c r="AH2929" s="4">
        <v>0</v>
      </c>
      <c r="AI2929" s="4">
        <v>0</v>
      </c>
      <c r="AJ2929" s="4">
        <v>0</v>
      </c>
      <c r="AK2929" s="4">
        <v>0</v>
      </c>
      <c r="AL2929" t="s">
        <v>4307</v>
      </c>
      <c r="AM2929" t="s">
        <v>13</v>
      </c>
    </row>
    <row r="2930" spans="1:39" x14ac:dyDescent="0.25">
      <c r="A2930" t="s">
        <v>2178</v>
      </c>
      <c r="B2930" t="s">
        <v>2160</v>
      </c>
      <c r="C2930" t="s">
        <v>3</v>
      </c>
      <c r="D2930" t="s">
        <v>2234</v>
      </c>
      <c r="E2930" t="str">
        <f>_xlfn.XLOOKUP(D2930,Planilha2!A:A,Planilha2!B:B)</f>
        <v>Arena Operações</v>
      </c>
      <c r="F2930" s="2">
        <v>45415</v>
      </c>
      <c r="G2930" t="s">
        <v>2806</v>
      </c>
      <c r="H2930" s="10" t="s">
        <v>5809</v>
      </c>
      <c r="I2930" t="s">
        <v>3065</v>
      </c>
      <c r="J2930" t="s">
        <v>3066</v>
      </c>
      <c r="K2930" t="s">
        <v>1146</v>
      </c>
      <c r="L2930" t="str">
        <f t="shared" si="90"/>
        <v>Material</v>
      </c>
      <c r="M2930" t="s">
        <v>0</v>
      </c>
      <c r="N2930" t="s">
        <v>0</v>
      </c>
      <c r="O2930" t="s">
        <v>2165</v>
      </c>
      <c r="P2930">
        <v>2118</v>
      </c>
      <c r="Q2930" t="str">
        <f>_xlfn.XLOOKUP(P2930,Planilha1!$A$2:$A$3,Planilha1!$B$2:$B$3)</f>
        <v>Arena</v>
      </c>
      <c r="R2930" t="s">
        <v>2228</v>
      </c>
      <c r="S2930" s="3">
        <v>80</v>
      </c>
      <c r="T2930" t="s">
        <v>210</v>
      </c>
      <c r="U2930" s="3">
        <v>80</v>
      </c>
      <c r="V2930" t="s">
        <v>210</v>
      </c>
      <c r="W2930" s="4">
        <v>39.22</v>
      </c>
      <c r="X2930" s="17">
        <f t="shared" si="91"/>
        <v>3137.6</v>
      </c>
      <c r="Y2930" t="s">
        <v>11</v>
      </c>
      <c r="Z2930" s="3">
        <v>1</v>
      </c>
      <c r="AA2930" s="3">
        <v>0</v>
      </c>
      <c r="AB2930" s="3">
        <v>0</v>
      </c>
      <c r="AC2930" s="3">
        <v>0</v>
      </c>
      <c r="AD2930" s="4">
        <v>0</v>
      </c>
      <c r="AE2930" s="3">
        <v>0</v>
      </c>
      <c r="AF2930" s="4">
        <v>0</v>
      </c>
      <c r="AG2930" s="3">
        <v>1</v>
      </c>
      <c r="AH2930" s="4">
        <v>0</v>
      </c>
      <c r="AI2930" s="4">
        <v>0</v>
      </c>
      <c r="AJ2930" s="4">
        <v>0</v>
      </c>
      <c r="AK2930" s="4">
        <v>0</v>
      </c>
      <c r="AL2930" t="s">
        <v>4307</v>
      </c>
      <c r="AM2930" t="s">
        <v>13</v>
      </c>
    </row>
    <row r="2931" spans="1:39" x14ac:dyDescent="0.25">
      <c r="A2931" t="s">
        <v>2182</v>
      </c>
      <c r="B2931" t="s">
        <v>2160</v>
      </c>
      <c r="C2931" t="s">
        <v>3</v>
      </c>
      <c r="D2931" t="s">
        <v>2234</v>
      </c>
      <c r="E2931" t="str">
        <f>_xlfn.XLOOKUP(D2931,Planilha2!A:A,Planilha2!B:B)</f>
        <v>Arena Operações</v>
      </c>
      <c r="F2931" s="2">
        <v>45415</v>
      </c>
      <c r="G2931" t="s">
        <v>2806</v>
      </c>
      <c r="H2931" s="10" t="s">
        <v>5809</v>
      </c>
      <c r="I2931" t="s">
        <v>3097</v>
      </c>
      <c r="J2931" t="s">
        <v>3098</v>
      </c>
      <c r="K2931" t="s">
        <v>1146</v>
      </c>
      <c r="L2931" t="str">
        <f t="shared" si="90"/>
        <v>Material</v>
      </c>
      <c r="M2931" t="s">
        <v>0</v>
      </c>
      <c r="N2931" t="s">
        <v>0</v>
      </c>
      <c r="O2931" t="s">
        <v>2165</v>
      </c>
      <c r="P2931">
        <v>2118</v>
      </c>
      <c r="Q2931" t="str">
        <f>_xlfn.XLOOKUP(P2931,Planilha1!$A$2:$A$3,Planilha1!$B$2:$B$3)</f>
        <v>Arena</v>
      </c>
      <c r="R2931" t="s">
        <v>2228</v>
      </c>
      <c r="S2931" s="3">
        <v>10</v>
      </c>
      <c r="T2931" t="s">
        <v>210</v>
      </c>
      <c r="U2931" s="3">
        <v>10</v>
      </c>
      <c r="V2931" t="s">
        <v>210</v>
      </c>
      <c r="W2931" s="4">
        <v>57.6</v>
      </c>
      <c r="X2931" s="17">
        <f t="shared" si="91"/>
        <v>576</v>
      </c>
      <c r="Y2931" t="s">
        <v>11</v>
      </c>
      <c r="Z2931" s="3">
        <v>1</v>
      </c>
      <c r="AA2931" s="3">
        <v>0</v>
      </c>
      <c r="AB2931" s="3">
        <v>0</v>
      </c>
      <c r="AC2931" s="3">
        <v>0</v>
      </c>
      <c r="AD2931" s="4">
        <v>0</v>
      </c>
      <c r="AE2931" s="3">
        <v>0</v>
      </c>
      <c r="AF2931" s="4">
        <v>0</v>
      </c>
      <c r="AG2931" s="3">
        <v>1</v>
      </c>
      <c r="AH2931" s="4">
        <v>0</v>
      </c>
      <c r="AI2931" s="4">
        <v>0</v>
      </c>
      <c r="AJ2931" s="4">
        <v>0</v>
      </c>
      <c r="AK2931" s="4">
        <v>0</v>
      </c>
      <c r="AL2931" t="s">
        <v>4307</v>
      </c>
      <c r="AM2931" t="s">
        <v>13</v>
      </c>
    </row>
    <row r="2932" spans="1:39" x14ac:dyDescent="0.25">
      <c r="A2932" t="s">
        <v>2185</v>
      </c>
      <c r="B2932" t="s">
        <v>2160</v>
      </c>
      <c r="C2932" t="s">
        <v>3</v>
      </c>
      <c r="D2932" t="s">
        <v>2234</v>
      </c>
      <c r="E2932" t="str">
        <f>_xlfn.XLOOKUP(D2932,Planilha2!A:A,Planilha2!B:B)</f>
        <v>Arena Operações</v>
      </c>
      <c r="F2932" s="2">
        <v>45415</v>
      </c>
      <c r="G2932" t="s">
        <v>2806</v>
      </c>
      <c r="H2932" s="10" t="s">
        <v>5809</v>
      </c>
      <c r="I2932" t="s">
        <v>3099</v>
      </c>
      <c r="J2932" t="s">
        <v>3100</v>
      </c>
      <c r="K2932" t="s">
        <v>1146</v>
      </c>
      <c r="L2932" t="str">
        <f t="shared" si="90"/>
        <v>Material</v>
      </c>
      <c r="M2932" t="s">
        <v>0</v>
      </c>
      <c r="N2932" t="s">
        <v>0</v>
      </c>
      <c r="O2932" t="s">
        <v>2165</v>
      </c>
      <c r="P2932">
        <v>2118</v>
      </c>
      <c r="Q2932" t="str">
        <f>_xlfn.XLOOKUP(P2932,Planilha1!$A$2:$A$3,Planilha1!$B$2:$B$3)</f>
        <v>Arena</v>
      </c>
      <c r="R2932" t="s">
        <v>2228</v>
      </c>
      <c r="S2932" s="3">
        <v>5</v>
      </c>
      <c r="T2932" t="s">
        <v>210</v>
      </c>
      <c r="U2932" s="3">
        <v>5</v>
      </c>
      <c r="V2932" t="s">
        <v>210</v>
      </c>
      <c r="W2932" s="4">
        <v>91</v>
      </c>
      <c r="X2932" s="17">
        <f t="shared" si="91"/>
        <v>455</v>
      </c>
      <c r="Y2932" t="s">
        <v>11</v>
      </c>
      <c r="Z2932" s="3">
        <v>1</v>
      </c>
      <c r="AA2932" s="3">
        <v>0</v>
      </c>
      <c r="AB2932" s="3">
        <v>0</v>
      </c>
      <c r="AC2932" s="3">
        <v>0</v>
      </c>
      <c r="AD2932" s="4">
        <v>0</v>
      </c>
      <c r="AE2932" s="3">
        <v>0</v>
      </c>
      <c r="AF2932" s="4">
        <v>0</v>
      </c>
      <c r="AG2932" s="3">
        <v>1</v>
      </c>
      <c r="AH2932" s="4">
        <v>0</v>
      </c>
      <c r="AI2932" s="4">
        <v>0</v>
      </c>
      <c r="AJ2932" s="4">
        <v>0</v>
      </c>
      <c r="AK2932" s="4">
        <v>0</v>
      </c>
      <c r="AL2932" t="s">
        <v>4307</v>
      </c>
      <c r="AM2932" t="s">
        <v>13</v>
      </c>
    </row>
    <row r="2933" spans="1:39" x14ac:dyDescent="0.25">
      <c r="A2933" t="s">
        <v>2188</v>
      </c>
      <c r="B2933" t="s">
        <v>2160</v>
      </c>
      <c r="C2933" t="s">
        <v>3</v>
      </c>
      <c r="D2933" t="s">
        <v>2234</v>
      </c>
      <c r="E2933" t="str">
        <f>_xlfn.XLOOKUP(D2933,Planilha2!A:A,Planilha2!B:B)</f>
        <v>Arena Operações</v>
      </c>
      <c r="F2933" s="2">
        <v>45415</v>
      </c>
      <c r="G2933" t="s">
        <v>2806</v>
      </c>
      <c r="H2933" s="10" t="s">
        <v>5809</v>
      </c>
      <c r="I2933" t="s">
        <v>4308</v>
      </c>
      <c r="J2933" t="s">
        <v>4309</v>
      </c>
      <c r="K2933" t="s">
        <v>2192</v>
      </c>
      <c r="L2933" t="str">
        <f t="shared" si="90"/>
        <v>Material</v>
      </c>
      <c r="M2933" t="s">
        <v>0</v>
      </c>
      <c r="N2933" t="s">
        <v>0</v>
      </c>
      <c r="O2933" t="s">
        <v>2165</v>
      </c>
      <c r="P2933">
        <v>2118</v>
      </c>
      <c r="Q2933" t="str">
        <f>_xlfn.XLOOKUP(P2933,Planilha1!$A$2:$A$3,Planilha1!$B$2:$B$3)</f>
        <v>Arena</v>
      </c>
      <c r="R2933" t="s">
        <v>0</v>
      </c>
      <c r="S2933" s="3">
        <v>2</v>
      </c>
      <c r="T2933" t="s">
        <v>210</v>
      </c>
      <c r="U2933" s="3">
        <v>2</v>
      </c>
      <c r="V2933" t="s">
        <v>210</v>
      </c>
      <c r="W2933" s="4">
        <v>86.5</v>
      </c>
      <c r="X2933" s="17">
        <f t="shared" si="91"/>
        <v>173</v>
      </c>
      <c r="Y2933" t="s">
        <v>11</v>
      </c>
      <c r="Z2933" s="3">
        <v>1</v>
      </c>
      <c r="AA2933" s="3">
        <v>0</v>
      </c>
      <c r="AB2933" s="3">
        <v>0</v>
      </c>
      <c r="AC2933" s="3">
        <v>0</v>
      </c>
      <c r="AD2933" s="4">
        <v>0</v>
      </c>
      <c r="AE2933" s="3">
        <v>0</v>
      </c>
      <c r="AF2933" s="4">
        <v>0</v>
      </c>
      <c r="AG2933" s="3">
        <v>1</v>
      </c>
      <c r="AH2933" s="4">
        <v>0</v>
      </c>
      <c r="AI2933" s="4">
        <v>0</v>
      </c>
      <c r="AJ2933" s="4">
        <v>0</v>
      </c>
      <c r="AK2933" s="4">
        <v>0</v>
      </c>
      <c r="AL2933" t="s">
        <v>4307</v>
      </c>
      <c r="AM2933" t="s">
        <v>13</v>
      </c>
    </row>
    <row r="2934" spans="1:39" x14ac:dyDescent="0.25">
      <c r="A2934" t="s">
        <v>2159</v>
      </c>
      <c r="B2934" t="s">
        <v>2160</v>
      </c>
      <c r="C2934" t="s">
        <v>3</v>
      </c>
      <c r="D2934" t="s">
        <v>2161</v>
      </c>
      <c r="E2934" t="str">
        <f>_xlfn.XLOOKUP(D2934,Planilha2!A:A,Planilha2!B:B)</f>
        <v>CC Manutençao</v>
      </c>
      <c r="F2934" s="2">
        <v>45418</v>
      </c>
      <c r="G2934" t="s">
        <v>2499</v>
      </c>
      <c r="H2934" s="10" t="s">
        <v>5773</v>
      </c>
      <c r="I2934" t="s">
        <v>4310</v>
      </c>
      <c r="J2934" t="s">
        <v>4311</v>
      </c>
      <c r="K2934" t="s">
        <v>2508</v>
      </c>
      <c r="L2934" t="str">
        <f t="shared" si="90"/>
        <v>Material</v>
      </c>
      <c r="M2934" t="s">
        <v>0</v>
      </c>
      <c r="N2934" t="s">
        <v>0</v>
      </c>
      <c r="O2934" t="s">
        <v>2165</v>
      </c>
      <c r="P2934">
        <v>1118</v>
      </c>
      <c r="Q2934" t="str">
        <f>_xlfn.XLOOKUP(P2934,Planilha1!$A$2:$A$3,Planilha1!$B$2:$B$3)</f>
        <v>Riocentro</v>
      </c>
      <c r="R2934" t="s">
        <v>0</v>
      </c>
      <c r="S2934" s="3">
        <v>10</v>
      </c>
      <c r="T2934" t="s">
        <v>2961</v>
      </c>
      <c r="U2934" s="3">
        <v>10</v>
      </c>
      <c r="V2934" t="s">
        <v>2961</v>
      </c>
      <c r="W2934" s="4">
        <v>322.89999999999998</v>
      </c>
      <c r="X2934" s="17">
        <f t="shared" si="91"/>
        <v>3229</v>
      </c>
      <c r="Y2934" t="s">
        <v>11</v>
      </c>
      <c r="Z2934" s="3">
        <v>1</v>
      </c>
      <c r="AA2934" s="3">
        <v>0</v>
      </c>
      <c r="AB2934" s="3">
        <v>0</v>
      </c>
      <c r="AC2934" s="3">
        <v>0</v>
      </c>
      <c r="AD2934" s="4">
        <v>0</v>
      </c>
      <c r="AE2934" s="3">
        <v>0</v>
      </c>
      <c r="AF2934" s="4">
        <v>0</v>
      </c>
      <c r="AG2934" s="3">
        <v>1</v>
      </c>
      <c r="AH2934" s="4">
        <v>0</v>
      </c>
      <c r="AI2934" s="4">
        <v>0</v>
      </c>
      <c r="AJ2934" s="4">
        <v>0</v>
      </c>
      <c r="AK2934" s="4">
        <v>0</v>
      </c>
      <c r="AL2934" t="s">
        <v>4312</v>
      </c>
      <c r="AM2934" t="s">
        <v>13</v>
      </c>
    </row>
    <row r="2935" spans="1:39" x14ac:dyDescent="0.25">
      <c r="A2935" t="s">
        <v>2159</v>
      </c>
      <c r="B2935" t="s">
        <v>2160</v>
      </c>
      <c r="C2935" t="s">
        <v>3</v>
      </c>
      <c r="D2935" t="s">
        <v>2261</v>
      </c>
      <c r="E2935" t="str">
        <f>_xlfn.XLOOKUP(D2935,Planilha2!A:A,Planilha2!B:B)</f>
        <v>CC Concession.</v>
      </c>
      <c r="F2935" s="2">
        <v>45418</v>
      </c>
      <c r="G2935" t="s">
        <v>2262</v>
      </c>
      <c r="H2935" s="10" t="s">
        <v>5741</v>
      </c>
      <c r="I2935" t="s">
        <v>2263</v>
      </c>
      <c r="J2935" t="s">
        <v>2264</v>
      </c>
      <c r="K2935" t="s">
        <v>1164</v>
      </c>
      <c r="L2935" t="str">
        <f t="shared" si="90"/>
        <v>Material</v>
      </c>
      <c r="M2935" t="s">
        <v>0</v>
      </c>
      <c r="N2935" t="s">
        <v>0</v>
      </c>
      <c r="O2935" t="s">
        <v>2165</v>
      </c>
      <c r="P2935">
        <v>1118</v>
      </c>
      <c r="Q2935" t="str">
        <f>_xlfn.XLOOKUP(P2935,Planilha1!$A$2:$A$3,Planilha1!$B$2:$B$3)</f>
        <v>Riocentro</v>
      </c>
      <c r="R2935" t="s">
        <v>0</v>
      </c>
      <c r="S2935" s="3">
        <v>1</v>
      </c>
      <c r="T2935" t="s">
        <v>210</v>
      </c>
      <c r="U2935" s="3">
        <v>1</v>
      </c>
      <c r="V2935" t="s">
        <v>210</v>
      </c>
      <c r="W2935" s="4">
        <v>60363.62</v>
      </c>
      <c r="X2935" s="17">
        <f t="shared" si="91"/>
        <v>60363.62</v>
      </c>
      <c r="Y2935" t="s">
        <v>11</v>
      </c>
      <c r="Z2935" s="3">
        <v>1</v>
      </c>
      <c r="AA2935" s="3">
        <v>0</v>
      </c>
      <c r="AB2935" s="3">
        <v>0</v>
      </c>
      <c r="AC2935" s="3">
        <v>0</v>
      </c>
      <c r="AD2935" s="4">
        <v>0</v>
      </c>
      <c r="AE2935" s="3">
        <v>0</v>
      </c>
      <c r="AF2935" s="4">
        <v>0</v>
      </c>
      <c r="AG2935" s="3">
        <v>1</v>
      </c>
      <c r="AH2935" s="4">
        <v>0</v>
      </c>
      <c r="AI2935" s="4">
        <v>0</v>
      </c>
      <c r="AJ2935" s="4">
        <v>0</v>
      </c>
      <c r="AK2935" s="4">
        <v>0</v>
      </c>
      <c r="AL2935" t="s">
        <v>4313</v>
      </c>
      <c r="AM2935" t="s">
        <v>13</v>
      </c>
    </row>
    <row r="2936" spans="1:39" x14ac:dyDescent="0.25">
      <c r="A2936" t="s">
        <v>2159</v>
      </c>
      <c r="B2936" t="s">
        <v>2160</v>
      </c>
      <c r="C2936" t="s">
        <v>3</v>
      </c>
      <c r="D2936" t="s">
        <v>2161</v>
      </c>
      <c r="E2936" t="str">
        <f>_xlfn.XLOOKUP(D2936,Planilha2!A:A,Planilha2!B:B)</f>
        <v>CC Manutençao</v>
      </c>
      <c r="F2936" s="2">
        <v>45418</v>
      </c>
      <c r="G2936" t="s">
        <v>522</v>
      </c>
      <c r="H2936" s="10" t="s">
        <v>5618</v>
      </c>
      <c r="I2936" t="s">
        <v>40</v>
      </c>
      <c r="J2936" t="s">
        <v>2267</v>
      </c>
      <c r="K2936" t="s">
        <v>8</v>
      </c>
      <c r="L2936" t="str">
        <f t="shared" si="90"/>
        <v>Serviço</v>
      </c>
      <c r="M2936" t="s">
        <v>0</v>
      </c>
      <c r="N2936" t="s">
        <v>0</v>
      </c>
      <c r="O2936" t="s">
        <v>2165</v>
      </c>
      <c r="P2936">
        <v>1118</v>
      </c>
      <c r="Q2936" t="str">
        <f>_xlfn.XLOOKUP(P2936,Planilha1!$A$2:$A$3,Planilha1!$B$2:$B$3)</f>
        <v>Riocentro</v>
      </c>
      <c r="R2936" t="s">
        <v>0</v>
      </c>
      <c r="S2936" s="3">
        <v>1</v>
      </c>
      <c r="T2936" t="s">
        <v>10</v>
      </c>
      <c r="U2936" s="3">
        <v>1</v>
      </c>
      <c r="V2936" t="s">
        <v>10</v>
      </c>
      <c r="W2936" s="4">
        <v>1378</v>
      </c>
      <c r="X2936" s="17">
        <f t="shared" si="91"/>
        <v>1378</v>
      </c>
      <c r="Y2936" t="s">
        <v>11</v>
      </c>
      <c r="Z2936" s="3">
        <v>1</v>
      </c>
      <c r="AA2936" s="3">
        <v>0</v>
      </c>
      <c r="AB2936" s="3">
        <v>0</v>
      </c>
      <c r="AC2936" s="3">
        <v>1</v>
      </c>
      <c r="AD2936" s="4">
        <v>0</v>
      </c>
      <c r="AE2936" s="3">
        <v>1</v>
      </c>
      <c r="AF2936" s="4">
        <v>1378</v>
      </c>
      <c r="AG2936" s="3">
        <v>1</v>
      </c>
      <c r="AH2936" s="4">
        <v>0</v>
      </c>
      <c r="AI2936" s="4">
        <v>0</v>
      </c>
      <c r="AJ2936" s="4">
        <v>0</v>
      </c>
      <c r="AK2936" s="4">
        <v>0</v>
      </c>
      <c r="AL2936" t="s">
        <v>4314</v>
      </c>
      <c r="AM2936" t="s">
        <v>13</v>
      </c>
    </row>
    <row r="2937" spans="1:39" x14ac:dyDescent="0.25">
      <c r="A2937" t="s">
        <v>2159</v>
      </c>
      <c r="B2937" t="s">
        <v>2160</v>
      </c>
      <c r="C2937" t="s">
        <v>3</v>
      </c>
      <c r="D2937" t="s">
        <v>2161</v>
      </c>
      <c r="E2937" t="str">
        <f>_xlfn.XLOOKUP(D2937,Planilha2!A:A,Planilha2!B:B)</f>
        <v>CC Manutençao</v>
      </c>
      <c r="F2937" s="2">
        <v>45418</v>
      </c>
      <c r="G2937" t="s">
        <v>32</v>
      </c>
      <c r="H2937" s="10" t="s">
        <v>5592</v>
      </c>
      <c r="I2937" t="s">
        <v>40</v>
      </c>
      <c r="J2937" t="s">
        <v>2267</v>
      </c>
      <c r="K2937" t="s">
        <v>8</v>
      </c>
      <c r="L2937" t="str">
        <f t="shared" si="90"/>
        <v>Serviço</v>
      </c>
      <c r="M2937" t="s">
        <v>0</v>
      </c>
      <c r="N2937" t="s">
        <v>0</v>
      </c>
      <c r="O2937" t="s">
        <v>2165</v>
      </c>
      <c r="P2937">
        <v>1118</v>
      </c>
      <c r="Q2937" t="str">
        <f>_xlfn.XLOOKUP(P2937,Planilha1!$A$2:$A$3,Planilha1!$B$2:$B$3)</f>
        <v>Riocentro</v>
      </c>
      <c r="R2937" t="s">
        <v>0</v>
      </c>
      <c r="S2937" s="5">
        <v>251903.97</v>
      </c>
      <c r="T2937" t="s">
        <v>10</v>
      </c>
      <c r="U2937" s="5">
        <v>251903.97</v>
      </c>
      <c r="V2937" t="s">
        <v>10</v>
      </c>
      <c r="W2937" s="4">
        <v>1</v>
      </c>
      <c r="X2937" s="17">
        <f t="shared" si="91"/>
        <v>251903.97</v>
      </c>
      <c r="Y2937" t="s">
        <v>11</v>
      </c>
      <c r="Z2937" s="3">
        <v>1</v>
      </c>
      <c r="AA2937" s="3">
        <v>0</v>
      </c>
      <c r="AB2937" s="3">
        <v>0</v>
      </c>
      <c r="AC2937" s="5">
        <v>12595.19</v>
      </c>
      <c r="AD2937" s="4">
        <v>0</v>
      </c>
      <c r="AE2937" s="5">
        <v>12595.19</v>
      </c>
      <c r="AF2937" s="4">
        <v>12595.19</v>
      </c>
      <c r="AG2937" s="3">
        <v>1</v>
      </c>
      <c r="AH2937" s="4">
        <v>0</v>
      </c>
      <c r="AI2937" s="4">
        <v>0</v>
      </c>
      <c r="AJ2937" s="4">
        <v>0</v>
      </c>
      <c r="AK2937" s="4">
        <v>0</v>
      </c>
      <c r="AL2937" t="s">
        <v>4315</v>
      </c>
      <c r="AM2937" t="s">
        <v>13</v>
      </c>
    </row>
    <row r="2938" spans="1:39" x14ac:dyDescent="0.25">
      <c r="A2938" t="s">
        <v>2159</v>
      </c>
      <c r="B2938" t="s">
        <v>2160</v>
      </c>
      <c r="C2938" t="s">
        <v>3</v>
      </c>
      <c r="D2938" t="s">
        <v>2241</v>
      </c>
      <c r="E2938" t="str">
        <f>_xlfn.XLOOKUP(D2938,Planilha2!A:A,Planilha2!B:B)</f>
        <v>CC Marketing</v>
      </c>
      <c r="F2938" s="2">
        <v>45418</v>
      </c>
      <c r="G2938" t="s">
        <v>4190</v>
      </c>
      <c r="H2938" s="10" t="s">
        <v>5896</v>
      </c>
      <c r="I2938" t="s">
        <v>1643</v>
      </c>
      <c r="J2938" t="s">
        <v>2870</v>
      </c>
      <c r="K2938" t="s">
        <v>1644</v>
      </c>
      <c r="L2938" t="str">
        <f t="shared" si="90"/>
        <v>Serviço</v>
      </c>
      <c r="M2938" t="s">
        <v>0</v>
      </c>
      <c r="N2938" t="s">
        <v>0</v>
      </c>
      <c r="O2938" t="s">
        <v>2165</v>
      </c>
      <c r="P2938">
        <v>1118</v>
      </c>
      <c r="Q2938" t="str">
        <f>_xlfn.XLOOKUP(P2938,Planilha1!$A$2:$A$3,Planilha1!$B$2:$B$3)</f>
        <v>Riocentro</v>
      </c>
      <c r="R2938" t="s">
        <v>0</v>
      </c>
      <c r="S2938" s="3">
        <v>1</v>
      </c>
      <c r="T2938" t="s">
        <v>10</v>
      </c>
      <c r="U2938" s="3">
        <v>1</v>
      </c>
      <c r="V2938" t="s">
        <v>10</v>
      </c>
      <c r="W2938" s="4">
        <v>1480.12</v>
      </c>
      <c r="X2938" s="17">
        <f t="shared" si="91"/>
        <v>1480.12</v>
      </c>
      <c r="Y2938" t="s">
        <v>11</v>
      </c>
      <c r="Z2938" s="3">
        <v>1</v>
      </c>
      <c r="AA2938" s="3">
        <v>0</v>
      </c>
      <c r="AB2938" s="3">
        <v>0</v>
      </c>
      <c r="AC2938" s="3">
        <v>0</v>
      </c>
      <c r="AD2938" s="4">
        <v>0</v>
      </c>
      <c r="AE2938" s="3">
        <v>0</v>
      </c>
      <c r="AF2938" s="4">
        <v>0</v>
      </c>
      <c r="AG2938" s="3">
        <v>1</v>
      </c>
      <c r="AH2938" s="4">
        <v>0</v>
      </c>
      <c r="AI2938" s="4">
        <v>0</v>
      </c>
      <c r="AJ2938" s="4">
        <v>0</v>
      </c>
      <c r="AK2938" s="4">
        <v>0</v>
      </c>
      <c r="AL2938" t="s">
        <v>4316</v>
      </c>
      <c r="AM2938" t="s">
        <v>13</v>
      </c>
    </row>
    <row r="2939" spans="1:39" x14ac:dyDescent="0.25">
      <c r="A2939" t="s">
        <v>2159</v>
      </c>
      <c r="B2939" t="s">
        <v>2160</v>
      </c>
      <c r="C2939" t="s">
        <v>3</v>
      </c>
      <c r="D2939" t="s">
        <v>2234</v>
      </c>
      <c r="E2939" t="str">
        <f>_xlfn.XLOOKUP(D2939,Planilha2!A:A,Planilha2!B:B)</f>
        <v>Arena Operações</v>
      </c>
      <c r="F2939" s="2">
        <v>45418</v>
      </c>
      <c r="G2939" t="s">
        <v>4250</v>
      </c>
      <c r="H2939" s="10" t="s">
        <v>5900</v>
      </c>
      <c r="I2939" t="s">
        <v>4308</v>
      </c>
      <c r="J2939" t="s">
        <v>4309</v>
      </c>
      <c r="K2939" t="s">
        <v>2192</v>
      </c>
      <c r="L2939" t="str">
        <f t="shared" si="90"/>
        <v>Material</v>
      </c>
      <c r="M2939" t="s">
        <v>23</v>
      </c>
      <c r="N2939" t="s">
        <v>0</v>
      </c>
      <c r="O2939" t="s">
        <v>2165</v>
      </c>
      <c r="P2939">
        <v>2118</v>
      </c>
      <c r="Q2939" t="str">
        <f>_xlfn.XLOOKUP(P2939,Planilha1!$A$2:$A$3,Planilha1!$B$2:$B$3)</f>
        <v>Arena</v>
      </c>
      <c r="R2939" t="s">
        <v>0</v>
      </c>
      <c r="S2939" s="3">
        <v>0</v>
      </c>
      <c r="T2939" t="s">
        <v>210</v>
      </c>
      <c r="U2939" s="3">
        <v>0</v>
      </c>
      <c r="V2939" t="s">
        <v>210</v>
      </c>
      <c r="W2939" s="4">
        <v>0</v>
      </c>
      <c r="X2939" s="17">
        <f t="shared" si="91"/>
        <v>0</v>
      </c>
      <c r="Y2939" t="s">
        <v>11</v>
      </c>
      <c r="Z2939" s="3">
        <v>1</v>
      </c>
      <c r="AA2939" s="3">
        <v>0</v>
      </c>
      <c r="AB2939" s="3">
        <v>0</v>
      </c>
      <c r="AC2939" s="3">
        <v>0</v>
      </c>
      <c r="AD2939" s="4">
        <v>0</v>
      </c>
      <c r="AE2939" s="3">
        <v>0</v>
      </c>
      <c r="AF2939" s="4">
        <v>0</v>
      </c>
      <c r="AG2939" s="3">
        <v>1</v>
      </c>
      <c r="AH2939" s="4">
        <v>0</v>
      </c>
      <c r="AI2939" s="4">
        <v>0</v>
      </c>
      <c r="AJ2939" s="4">
        <v>0</v>
      </c>
      <c r="AK2939" s="4">
        <v>0</v>
      </c>
      <c r="AL2939" t="s">
        <v>4317</v>
      </c>
      <c r="AM2939" t="s">
        <v>13</v>
      </c>
    </row>
    <row r="2940" spans="1:39" x14ac:dyDescent="0.25">
      <c r="A2940" t="s">
        <v>2178</v>
      </c>
      <c r="B2940" t="s">
        <v>2160</v>
      </c>
      <c r="C2940" t="s">
        <v>3</v>
      </c>
      <c r="D2940" t="s">
        <v>2234</v>
      </c>
      <c r="E2940" t="str">
        <f>_xlfn.XLOOKUP(D2940,Planilha2!A:A,Planilha2!B:B)</f>
        <v>Arena Operações</v>
      </c>
      <c r="F2940" s="2">
        <v>45418</v>
      </c>
      <c r="G2940" t="s">
        <v>4250</v>
      </c>
      <c r="H2940" s="10" t="s">
        <v>5900</v>
      </c>
      <c r="I2940" t="s">
        <v>4318</v>
      </c>
      <c r="J2940" t="s">
        <v>4319</v>
      </c>
      <c r="K2940" t="s">
        <v>2192</v>
      </c>
      <c r="L2940" t="str">
        <f t="shared" si="90"/>
        <v>Material</v>
      </c>
      <c r="M2940" t="s">
        <v>0</v>
      </c>
      <c r="N2940" t="s">
        <v>0</v>
      </c>
      <c r="O2940" t="s">
        <v>2165</v>
      </c>
      <c r="P2940">
        <v>2118</v>
      </c>
      <c r="Q2940" t="str">
        <f>_xlfn.XLOOKUP(P2940,Planilha1!$A$2:$A$3,Planilha1!$B$2:$B$3)</f>
        <v>Arena</v>
      </c>
      <c r="R2940" t="s">
        <v>0</v>
      </c>
      <c r="S2940" s="3">
        <v>2</v>
      </c>
      <c r="T2940" t="s">
        <v>210</v>
      </c>
      <c r="U2940" s="3">
        <v>2</v>
      </c>
      <c r="V2940" t="s">
        <v>210</v>
      </c>
      <c r="W2940" s="4">
        <v>260</v>
      </c>
      <c r="X2940" s="17">
        <f t="shared" si="91"/>
        <v>520</v>
      </c>
      <c r="Y2940" t="s">
        <v>11</v>
      </c>
      <c r="Z2940" s="3">
        <v>1</v>
      </c>
      <c r="AA2940" s="3">
        <v>0</v>
      </c>
      <c r="AB2940" s="3">
        <v>0</v>
      </c>
      <c r="AC2940" s="3">
        <v>0</v>
      </c>
      <c r="AD2940" s="4">
        <v>0</v>
      </c>
      <c r="AE2940" s="3">
        <v>0</v>
      </c>
      <c r="AF2940" s="4">
        <v>0</v>
      </c>
      <c r="AG2940" s="3">
        <v>1</v>
      </c>
      <c r="AH2940" s="4">
        <v>0</v>
      </c>
      <c r="AI2940" s="4">
        <v>0</v>
      </c>
      <c r="AJ2940" s="4">
        <v>0</v>
      </c>
      <c r="AK2940" s="4">
        <v>0</v>
      </c>
      <c r="AL2940" t="s">
        <v>4317</v>
      </c>
      <c r="AM2940" t="s">
        <v>13</v>
      </c>
    </row>
    <row r="2941" spans="1:39" x14ac:dyDescent="0.25">
      <c r="A2941" t="s">
        <v>2159</v>
      </c>
      <c r="B2941" t="s">
        <v>2160</v>
      </c>
      <c r="C2941" t="s">
        <v>3</v>
      </c>
      <c r="D2941" t="s">
        <v>2161</v>
      </c>
      <c r="E2941" t="str">
        <f>_xlfn.XLOOKUP(D2941,Planilha2!A:A,Planilha2!B:B)</f>
        <v>CC Manutençao</v>
      </c>
      <c r="F2941" s="2">
        <v>45419</v>
      </c>
      <c r="G2941" t="s">
        <v>2309</v>
      </c>
      <c r="H2941" s="10" t="s">
        <v>5748</v>
      </c>
      <c r="I2941" t="s">
        <v>4320</v>
      </c>
      <c r="J2941" t="s">
        <v>4321</v>
      </c>
      <c r="K2941" t="s">
        <v>1146</v>
      </c>
      <c r="L2941" t="str">
        <f t="shared" si="90"/>
        <v>Material</v>
      </c>
      <c r="M2941" t="s">
        <v>0</v>
      </c>
      <c r="N2941" t="s">
        <v>0</v>
      </c>
      <c r="O2941" t="s">
        <v>2165</v>
      </c>
      <c r="P2941">
        <v>1118</v>
      </c>
      <c r="Q2941" t="str">
        <f>_xlfn.XLOOKUP(P2941,Planilha1!$A$2:$A$3,Planilha1!$B$2:$B$3)</f>
        <v>Riocentro</v>
      </c>
      <c r="R2941" t="s">
        <v>0</v>
      </c>
      <c r="S2941" s="3">
        <v>15</v>
      </c>
      <c r="T2941" t="s">
        <v>210</v>
      </c>
      <c r="U2941" s="3">
        <v>15</v>
      </c>
      <c r="V2941" t="s">
        <v>210</v>
      </c>
      <c r="W2941" s="4">
        <v>27.6</v>
      </c>
      <c r="X2941" s="17">
        <f t="shared" si="91"/>
        <v>414</v>
      </c>
      <c r="Y2941" t="s">
        <v>11</v>
      </c>
      <c r="Z2941" s="3">
        <v>1</v>
      </c>
      <c r="AA2941" s="3">
        <v>0</v>
      </c>
      <c r="AB2941" s="3">
        <v>0</v>
      </c>
      <c r="AC2941" s="3">
        <v>0</v>
      </c>
      <c r="AD2941" s="4">
        <v>0</v>
      </c>
      <c r="AE2941" s="3">
        <v>0</v>
      </c>
      <c r="AF2941" s="4">
        <v>0</v>
      </c>
      <c r="AG2941" s="3">
        <v>1</v>
      </c>
      <c r="AH2941" s="4">
        <v>0</v>
      </c>
      <c r="AI2941" s="4">
        <v>0</v>
      </c>
      <c r="AJ2941" s="4">
        <v>0</v>
      </c>
      <c r="AK2941" s="4">
        <v>0</v>
      </c>
      <c r="AL2941" t="s">
        <v>4322</v>
      </c>
      <c r="AM2941" t="s">
        <v>13</v>
      </c>
    </row>
    <row r="2942" spans="1:39" x14ac:dyDescent="0.25">
      <c r="A2942" t="s">
        <v>2178</v>
      </c>
      <c r="B2942" t="s">
        <v>2160</v>
      </c>
      <c r="C2942" t="s">
        <v>3</v>
      </c>
      <c r="D2942" t="s">
        <v>2161</v>
      </c>
      <c r="E2942" t="str">
        <f>_xlfn.XLOOKUP(D2942,Planilha2!A:A,Planilha2!B:B)</f>
        <v>CC Manutençao</v>
      </c>
      <c r="F2942" s="2">
        <v>45419</v>
      </c>
      <c r="G2942" t="s">
        <v>2309</v>
      </c>
      <c r="H2942" s="10" t="s">
        <v>5748</v>
      </c>
      <c r="I2942" t="s">
        <v>4323</v>
      </c>
      <c r="J2942" t="s">
        <v>4324</v>
      </c>
      <c r="K2942" t="s">
        <v>1146</v>
      </c>
      <c r="L2942" t="str">
        <f t="shared" si="90"/>
        <v>Material</v>
      </c>
      <c r="M2942" t="s">
        <v>0</v>
      </c>
      <c r="N2942" t="s">
        <v>0</v>
      </c>
      <c r="O2942" t="s">
        <v>2165</v>
      </c>
      <c r="P2942">
        <v>1118</v>
      </c>
      <c r="Q2942" t="str">
        <f>_xlfn.XLOOKUP(P2942,Planilha1!$A$2:$A$3,Planilha1!$B$2:$B$3)</f>
        <v>Riocentro</v>
      </c>
      <c r="R2942" t="s">
        <v>0</v>
      </c>
      <c r="S2942" s="3">
        <v>25</v>
      </c>
      <c r="T2942" t="s">
        <v>210</v>
      </c>
      <c r="U2942" s="3">
        <v>25</v>
      </c>
      <c r="V2942" t="s">
        <v>210</v>
      </c>
      <c r="W2942" s="4">
        <v>61.2</v>
      </c>
      <c r="X2942" s="17">
        <f t="shared" si="91"/>
        <v>1530</v>
      </c>
      <c r="Y2942" t="s">
        <v>11</v>
      </c>
      <c r="Z2942" s="3">
        <v>1</v>
      </c>
      <c r="AA2942" s="3">
        <v>0</v>
      </c>
      <c r="AB2942" s="3">
        <v>0</v>
      </c>
      <c r="AC2942" s="3">
        <v>0</v>
      </c>
      <c r="AD2942" s="4">
        <v>0</v>
      </c>
      <c r="AE2942" s="3">
        <v>0</v>
      </c>
      <c r="AF2942" s="4">
        <v>0</v>
      </c>
      <c r="AG2942" s="3">
        <v>1</v>
      </c>
      <c r="AH2942" s="4">
        <v>0</v>
      </c>
      <c r="AI2942" s="4">
        <v>0</v>
      </c>
      <c r="AJ2942" s="4">
        <v>0</v>
      </c>
      <c r="AK2942" s="4">
        <v>0</v>
      </c>
      <c r="AL2942" t="s">
        <v>4322</v>
      </c>
      <c r="AM2942" t="s">
        <v>13</v>
      </c>
    </row>
    <row r="2943" spans="1:39" x14ac:dyDescent="0.25">
      <c r="A2943" t="s">
        <v>2159</v>
      </c>
      <c r="B2943" t="s">
        <v>2160</v>
      </c>
      <c r="C2943" t="s">
        <v>3</v>
      </c>
      <c r="D2943" t="s">
        <v>2161</v>
      </c>
      <c r="E2943" t="str">
        <f>_xlfn.XLOOKUP(D2943,Planilha2!A:A,Planilha2!B:B)</f>
        <v>CC Manutençao</v>
      </c>
      <c r="F2943" s="2">
        <v>45419</v>
      </c>
      <c r="G2943" t="s">
        <v>2309</v>
      </c>
      <c r="H2943" s="10" t="s">
        <v>5748</v>
      </c>
      <c r="I2943" t="s">
        <v>4325</v>
      </c>
      <c r="J2943" t="s">
        <v>4326</v>
      </c>
      <c r="K2943" t="s">
        <v>1146</v>
      </c>
      <c r="L2943" t="str">
        <f t="shared" si="90"/>
        <v>Material</v>
      </c>
      <c r="M2943" t="s">
        <v>0</v>
      </c>
      <c r="N2943" t="s">
        <v>0</v>
      </c>
      <c r="O2943" t="s">
        <v>2165</v>
      </c>
      <c r="P2943">
        <v>1118</v>
      </c>
      <c r="Q2943" t="str">
        <f>_xlfn.XLOOKUP(P2943,Planilha1!$A$2:$A$3,Planilha1!$B$2:$B$3)</f>
        <v>Riocentro</v>
      </c>
      <c r="R2943" t="s">
        <v>0</v>
      </c>
      <c r="S2943" s="3">
        <v>25</v>
      </c>
      <c r="T2943" t="s">
        <v>210</v>
      </c>
      <c r="U2943" s="3">
        <v>25</v>
      </c>
      <c r="V2943" t="s">
        <v>210</v>
      </c>
      <c r="W2943" s="4">
        <v>49</v>
      </c>
      <c r="X2943" s="17">
        <f t="shared" si="91"/>
        <v>1225</v>
      </c>
      <c r="Y2943" t="s">
        <v>11</v>
      </c>
      <c r="Z2943" s="3">
        <v>1</v>
      </c>
      <c r="AA2943" s="3">
        <v>0</v>
      </c>
      <c r="AB2943" s="3">
        <v>0</v>
      </c>
      <c r="AC2943" s="3">
        <v>0</v>
      </c>
      <c r="AD2943" s="4">
        <v>0</v>
      </c>
      <c r="AE2943" s="3">
        <v>0</v>
      </c>
      <c r="AF2943" s="4">
        <v>0</v>
      </c>
      <c r="AG2943" s="3">
        <v>1</v>
      </c>
      <c r="AH2943" s="4">
        <v>0</v>
      </c>
      <c r="AI2943" s="4">
        <v>0</v>
      </c>
      <c r="AJ2943" s="4">
        <v>0</v>
      </c>
      <c r="AK2943" s="4">
        <v>0</v>
      </c>
      <c r="AL2943" t="s">
        <v>4327</v>
      </c>
      <c r="AM2943" t="s">
        <v>13</v>
      </c>
    </row>
    <row r="2944" spans="1:39" x14ac:dyDescent="0.25">
      <c r="A2944" t="s">
        <v>2178</v>
      </c>
      <c r="B2944" t="s">
        <v>2160</v>
      </c>
      <c r="C2944" t="s">
        <v>3</v>
      </c>
      <c r="D2944" t="s">
        <v>2161</v>
      </c>
      <c r="E2944" t="str">
        <f>_xlfn.XLOOKUP(D2944,Planilha2!A:A,Planilha2!B:B)</f>
        <v>CC Manutençao</v>
      </c>
      <c r="F2944" s="2">
        <v>45419</v>
      </c>
      <c r="G2944" t="s">
        <v>2309</v>
      </c>
      <c r="H2944" s="10" t="s">
        <v>5748</v>
      </c>
      <c r="I2944" t="s">
        <v>4328</v>
      </c>
      <c r="J2944" t="s">
        <v>4329</v>
      </c>
      <c r="K2944" t="s">
        <v>1146</v>
      </c>
      <c r="L2944" t="str">
        <f t="shared" si="90"/>
        <v>Material</v>
      </c>
      <c r="M2944" t="s">
        <v>0</v>
      </c>
      <c r="N2944" t="s">
        <v>0</v>
      </c>
      <c r="O2944" t="s">
        <v>2165</v>
      </c>
      <c r="P2944">
        <v>1118</v>
      </c>
      <c r="Q2944" t="str">
        <f>_xlfn.XLOOKUP(P2944,Planilha1!$A$2:$A$3,Planilha1!$B$2:$B$3)</f>
        <v>Riocentro</v>
      </c>
      <c r="R2944" t="s">
        <v>0</v>
      </c>
      <c r="S2944" s="3">
        <v>50</v>
      </c>
      <c r="T2944" t="s">
        <v>2505</v>
      </c>
      <c r="U2944" s="3">
        <v>50</v>
      </c>
      <c r="V2944" t="s">
        <v>2505</v>
      </c>
      <c r="W2944" s="4">
        <v>1.4</v>
      </c>
      <c r="X2944" s="17">
        <f t="shared" si="91"/>
        <v>70</v>
      </c>
      <c r="Y2944" t="s">
        <v>11</v>
      </c>
      <c r="Z2944" s="3">
        <v>1</v>
      </c>
      <c r="AA2944" s="3">
        <v>0</v>
      </c>
      <c r="AB2944" s="3">
        <v>0</v>
      </c>
      <c r="AC2944" s="3">
        <v>0</v>
      </c>
      <c r="AD2944" s="4">
        <v>0</v>
      </c>
      <c r="AE2944" s="3">
        <v>0</v>
      </c>
      <c r="AF2944" s="4">
        <v>0</v>
      </c>
      <c r="AG2944" s="3">
        <v>1</v>
      </c>
      <c r="AH2944" s="4">
        <v>0</v>
      </c>
      <c r="AI2944" s="4">
        <v>0</v>
      </c>
      <c r="AJ2944" s="4">
        <v>0</v>
      </c>
      <c r="AK2944" s="4">
        <v>0</v>
      </c>
      <c r="AL2944" t="s">
        <v>4327</v>
      </c>
      <c r="AM2944" t="s">
        <v>13</v>
      </c>
    </row>
    <row r="2945" spans="1:39" x14ac:dyDescent="0.25">
      <c r="A2945" t="s">
        <v>2159</v>
      </c>
      <c r="B2945" t="s">
        <v>2160</v>
      </c>
      <c r="C2945" t="s">
        <v>3</v>
      </c>
      <c r="D2945" t="s">
        <v>2241</v>
      </c>
      <c r="E2945" t="str">
        <f>_xlfn.XLOOKUP(D2945,Planilha2!A:A,Planilha2!B:B)</f>
        <v>CC Marketing</v>
      </c>
      <c r="F2945" s="2">
        <v>45419</v>
      </c>
      <c r="G2945" t="s">
        <v>4330</v>
      </c>
      <c r="H2945" s="10" t="s">
        <v>5881</v>
      </c>
      <c r="I2945" t="s">
        <v>2338</v>
      </c>
      <c r="J2945" t="s">
        <v>2339</v>
      </c>
      <c r="K2945" t="s">
        <v>2340</v>
      </c>
      <c r="L2945" t="str">
        <f t="shared" si="90"/>
        <v>Material</v>
      </c>
      <c r="M2945" t="s">
        <v>23</v>
      </c>
      <c r="N2945" t="s">
        <v>0</v>
      </c>
      <c r="O2945" t="s">
        <v>2165</v>
      </c>
      <c r="P2945">
        <v>1118</v>
      </c>
      <c r="Q2945" t="str">
        <f>_xlfn.XLOOKUP(P2945,Planilha1!$A$2:$A$3,Planilha1!$B$2:$B$3)</f>
        <v>Riocentro</v>
      </c>
      <c r="R2945" t="s">
        <v>0</v>
      </c>
      <c r="S2945" s="3">
        <v>0</v>
      </c>
      <c r="T2945" t="s">
        <v>2341</v>
      </c>
      <c r="U2945" s="3">
        <v>0</v>
      </c>
      <c r="V2945" t="s">
        <v>2341</v>
      </c>
      <c r="W2945" s="4">
        <v>0</v>
      </c>
      <c r="X2945" s="17">
        <f t="shared" si="91"/>
        <v>0</v>
      </c>
      <c r="Y2945" t="s">
        <v>11</v>
      </c>
      <c r="Z2945" s="3">
        <v>1</v>
      </c>
      <c r="AA2945" s="3">
        <v>0</v>
      </c>
      <c r="AB2945" s="3">
        <v>0</v>
      </c>
      <c r="AC2945" s="3">
        <v>0</v>
      </c>
      <c r="AD2945" s="4">
        <v>0</v>
      </c>
      <c r="AE2945" s="3">
        <v>0</v>
      </c>
      <c r="AF2945" s="4">
        <v>0</v>
      </c>
      <c r="AG2945" s="3">
        <v>1</v>
      </c>
      <c r="AH2945" s="4">
        <v>0</v>
      </c>
      <c r="AI2945" s="4">
        <v>0</v>
      </c>
      <c r="AJ2945" s="4">
        <v>0</v>
      </c>
      <c r="AK2945" s="4">
        <v>0</v>
      </c>
      <c r="AL2945" t="s">
        <v>4331</v>
      </c>
      <c r="AM2945" t="s">
        <v>13</v>
      </c>
    </row>
    <row r="2946" spans="1:39" x14ac:dyDescent="0.25">
      <c r="A2946" t="s">
        <v>2178</v>
      </c>
      <c r="B2946" t="s">
        <v>2160</v>
      </c>
      <c r="C2946" t="s">
        <v>3</v>
      </c>
      <c r="D2946" t="s">
        <v>2241</v>
      </c>
      <c r="E2946" t="str">
        <f>_xlfn.XLOOKUP(D2946,Planilha2!A:A,Planilha2!B:B)</f>
        <v>CC Marketing</v>
      </c>
      <c r="F2946" s="2">
        <v>45419</v>
      </c>
      <c r="G2946" t="s">
        <v>4330</v>
      </c>
      <c r="H2946" s="10" t="s">
        <v>5881</v>
      </c>
      <c r="I2946" t="s">
        <v>4332</v>
      </c>
      <c r="J2946" t="s">
        <v>4333</v>
      </c>
      <c r="K2946" t="s">
        <v>1146</v>
      </c>
      <c r="L2946" t="str">
        <f t="shared" si="90"/>
        <v>Material</v>
      </c>
      <c r="M2946" t="s">
        <v>0</v>
      </c>
      <c r="N2946" t="s">
        <v>0</v>
      </c>
      <c r="O2946" t="s">
        <v>2165</v>
      </c>
      <c r="P2946">
        <v>1118</v>
      </c>
      <c r="Q2946" t="str">
        <f>_xlfn.XLOOKUP(P2946,Planilha1!$A$2:$A$3,Planilha1!$B$2:$B$3)</f>
        <v>Riocentro</v>
      </c>
      <c r="R2946" t="s">
        <v>0</v>
      </c>
      <c r="S2946" s="3">
        <v>1</v>
      </c>
      <c r="T2946" t="s">
        <v>210</v>
      </c>
      <c r="U2946" s="3">
        <v>1</v>
      </c>
      <c r="V2946" t="s">
        <v>210</v>
      </c>
      <c r="W2946" s="4">
        <v>6587.5</v>
      </c>
      <c r="X2946" s="17">
        <f t="shared" si="91"/>
        <v>6587.5</v>
      </c>
      <c r="Y2946" t="s">
        <v>11</v>
      </c>
      <c r="Z2946" s="3">
        <v>1</v>
      </c>
      <c r="AA2946" s="3">
        <v>0</v>
      </c>
      <c r="AB2946" s="3">
        <v>0</v>
      </c>
      <c r="AC2946" s="3">
        <v>0</v>
      </c>
      <c r="AD2946" s="4">
        <v>0</v>
      </c>
      <c r="AE2946" s="3">
        <v>0</v>
      </c>
      <c r="AF2946" s="4">
        <v>0</v>
      </c>
      <c r="AG2946" s="3">
        <v>1</v>
      </c>
      <c r="AH2946" s="4">
        <v>0</v>
      </c>
      <c r="AI2946" s="4">
        <v>0</v>
      </c>
      <c r="AJ2946" s="4">
        <v>0</v>
      </c>
      <c r="AK2946" s="4">
        <v>0</v>
      </c>
      <c r="AL2946" t="s">
        <v>4331</v>
      </c>
      <c r="AM2946" t="s">
        <v>13</v>
      </c>
    </row>
    <row r="2947" spans="1:39" x14ac:dyDescent="0.25">
      <c r="A2947" t="s">
        <v>2159</v>
      </c>
      <c r="B2947" t="s">
        <v>2160</v>
      </c>
      <c r="C2947" t="s">
        <v>3</v>
      </c>
      <c r="D2947" t="s">
        <v>2266</v>
      </c>
      <c r="E2947" t="str">
        <f>_xlfn.XLOOKUP(D2947,Planilha2!A:A,Planilha2!B:B)</f>
        <v>Arena Manut</v>
      </c>
      <c r="F2947" s="2">
        <v>45419</v>
      </c>
      <c r="G2947" t="s">
        <v>188</v>
      </c>
      <c r="H2947" s="10" t="s">
        <v>5604</v>
      </c>
      <c r="I2947" t="s">
        <v>2692</v>
      </c>
      <c r="J2947" t="s">
        <v>2693</v>
      </c>
      <c r="K2947" t="s">
        <v>2272</v>
      </c>
      <c r="L2947" t="str">
        <f t="shared" ref="L2947:L3010" si="92">IF(LEFT(K2947,1)="s","Serviço",IF(LEFT(K2947,1)="l","Locação","Material"))</f>
        <v>Serviço</v>
      </c>
      <c r="M2947" t="s">
        <v>0</v>
      </c>
      <c r="N2947" t="s">
        <v>0</v>
      </c>
      <c r="O2947" t="s">
        <v>2165</v>
      </c>
      <c r="P2947">
        <v>2118</v>
      </c>
      <c r="Q2947" t="str">
        <f>_xlfn.XLOOKUP(P2947,Planilha1!$A$2:$A$3,Planilha1!$B$2:$B$3)</f>
        <v>Arena</v>
      </c>
      <c r="R2947" t="s">
        <v>0</v>
      </c>
      <c r="S2947" s="3">
        <v>1</v>
      </c>
      <c r="T2947" t="s">
        <v>210</v>
      </c>
      <c r="U2947" s="3">
        <v>1</v>
      </c>
      <c r="V2947" t="s">
        <v>210</v>
      </c>
      <c r="W2947" s="4">
        <v>367.5</v>
      </c>
      <c r="X2947" s="17">
        <f t="shared" ref="X2947:X3010" si="93">W2947*S2947/Z2947</f>
        <v>367.5</v>
      </c>
      <c r="Y2947" t="s">
        <v>11</v>
      </c>
      <c r="Z2947" s="3">
        <v>1</v>
      </c>
      <c r="AA2947" s="3">
        <v>0</v>
      </c>
      <c r="AB2947" s="3">
        <v>0</v>
      </c>
      <c r="AC2947" s="3">
        <v>0</v>
      </c>
      <c r="AD2947" s="4">
        <v>0</v>
      </c>
      <c r="AE2947" s="3">
        <v>0</v>
      </c>
      <c r="AF2947" s="4">
        <v>0</v>
      </c>
      <c r="AG2947" s="3">
        <v>1</v>
      </c>
      <c r="AH2947" s="4">
        <v>0</v>
      </c>
      <c r="AI2947" s="4">
        <v>0</v>
      </c>
      <c r="AJ2947" s="4">
        <v>0</v>
      </c>
      <c r="AK2947" s="4">
        <v>0</v>
      </c>
      <c r="AL2947" t="s">
        <v>4334</v>
      </c>
      <c r="AM2947" t="s">
        <v>13</v>
      </c>
    </row>
    <row r="2948" spans="1:39" x14ac:dyDescent="0.25">
      <c r="A2948" t="s">
        <v>2178</v>
      </c>
      <c r="B2948" t="s">
        <v>2160</v>
      </c>
      <c r="C2948" t="s">
        <v>3</v>
      </c>
      <c r="D2948" t="s">
        <v>2266</v>
      </c>
      <c r="E2948" t="str">
        <f>_xlfn.XLOOKUP(D2948,Planilha2!A:A,Planilha2!B:B)</f>
        <v>Arena Manut</v>
      </c>
      <c r="F2948" s="2">
        <v>45419</v>
      </c>
      <c r="G2948" t="s">
        <v>188</v>
      </c>
      <c r="H2948" s="10" t="s">
        <v>5604</v>
      </c>
      <c r="I2948" t="s">
        <v>2692</v>
      </c>
      <c r="J2948" t="s">
        <v>2693</v>
      </c>
      <c r="K2948" t="s">
        <v>2272</v>
      </c>
      <c r="L2948" t="str">
        <f t="shared" si="92"/>
        <v>Serviço</v>
      </c>
      <c r="M2948" t="s">
        <v>0</v>
      </c>
      <c r="N2948" t="s">
        <v>0</v>
      </c>
      <c r="O2948" t="s">
        <v>2165</v>
      </c>
      <c r="P2948">
        <v>2118</v>
      </c>
      <c r="Q2948" t="str">
        <f>_xlfn.XLOOKUP(P2948,Planilha1!$A$2:$A$3,Planilha1!$B$2:$B$3)</f>
        <v>Arena</v>
      </c>
      <c r="R2948" t="s">
        <v>0</v>
      </c>
      <c r="S2948" s="3">
        <v>1</v>
      </c>
      <c r="T2948" t="s">
        <v>210</v>
      </c>
      <c r="U2948" s="3">
        <v>1</v>
      </c>
      <c r="V2948" t="s">
        <v>210</v>
      </c>
      <c r="W2948" s="4">
        <v>367.5</v>
      </c>
      <c r="X2948" s="17">
        <f t="shared" si="93"/>
        <v>367.5</v>
      </c>
      <c r="Y2948" t="s">
        <v>11</v>
      </c>
      <c r="Z2948" s="3">
        <v>1</v>
      </c>
      <c r="AA2948" s="3">
        <v>0</v>
      </c>
      <c r="AB2948" s="3">
        <v>0</v>
      </c>
      <c r="AC2948" s="3">
        <v>0</v>
      </c>
      <c r="AD2948" s="4">
        <v>0</v>
      </c>
      <c r="AE2948" s="3">
        <v>0</v>
      </c>
      <c r="AF2948" s="4">
        <v>0</v>
      </c>
      <c r="AG2948" s="3">
        <v>1</v>
      </c>
      <c r="AH2948" s="4">
        <v>0</v>
      </c>
      <c r="AI2948" s="4">
        <v>0</v>
      </c>
      <c r="AJ2948" s="4">
        <v>0</v>
      </c>
      <c r="AK2948" s="4">
        <v>0</v>
      </c>
      <c r="AL2948" t="s">
        <v>4334</v>
      </c>
      <c r="AM2948" t="s">
        <v>13</v>
      </c>
    </row>
    <row r="2949" spans="1:39" x14ac:dyDescent="0.25">
      <c r="A2949" t="s">
        <v>2182</v>
      </c>
      <c r="B2949" t="s">
        <v>2160</v>
      </c>
      <c r="C2949" t="s">
        <v>3</v>
      </c>
      <c r="D2949" t="s">
        <v>2266</v>
      </c>
      <c r="E2949" t="str">
        <f>_xlfn.XLOOKUP(D2949,Planilha2!A:A,Planilha2!B:B)</f>
        <v>Arena Manut</v>
      </c>
      <c r="F2949" s="2">
        <v>45419</v>
      </c>
      <c r="G2949" t="s">
        <v>188</v>
      </c>
      <c r="H2949" s="10" t="s">
        <v>5604</v>
      </c>
      <c r="I2949" t="s">
        <v>2692</v>
      </c>
      <c r="J2949" t="s">
        <v>2693</v>
      </c>
      <c r="K2949" t="s">
        <v>2272</v>
      </c>
      <c r="L2949" t="str">
        <f t="shared" si="92"/>
        <v>Serviço</v>
      </c>
      <c r="M2949" t="s">
        <v>0</v>
      </c>
      <c r="N2949" t="s">
        <v>0</v>
      </c>
      <c r="O2949" t="s">
        <v>2165</v>
      </c>
      <c r="P2949">
        <v>2118</v>
      </c>
      <c r="Q2949" t="str">
        <f>_xlfn.XLOOKUP(P2949,Planilha1!$A$2:$A$3,Planilha1!$B$2:$B$3)</f>
        <v>Arena</v>
      </c>
      <c r="R2949" t="s">
        <v>0</v>
      </c>
      <c r="S2949" s="3">
        <v>1</v>
      </c>
      <c r="T2949" t="s">
        <v>210</v>
      </c>
      <c r="U2949" s="3">
        <v>1</v>
      </c>
      <c r="V2949" t="s">
        <v>210</v>
      </c>
      <c r="W2949" s="4">
        <v>382.2</v>
      </c>
      <c r="X2949" s="17">
        <f t="shared" si="93"/>
        <v>382.2</v>
      </c>
      <c r="Y2949" t="s">
        <v>11</v>
      </c>
      <c r="Z2949" s="3">
        <v>1</v>
      </c>
      <c r="AA2949" s="3">
        <v>0</v>
      </c>
      <c r="AB2949" s="3">
        <v>0</v>
      </c>
      <c r="AC2949" s="3">
        <v>0</v>
      </c>
      <c r="AD2949" s="4">
        <v>0</v>
      </c>
      <c r="AE2949" s="3">
        <v>1</v>
      </c>
      <c r="AF2949" s="4">
        <v>382.2</v>
      </c>
      <c r="AG2949" s="3">
        <v>1</v>
      </c>
      <c r="AH2949" s="4">
        <v>0</v>
      </c>
      <c r="AI2949" s="4">
        <v>0</v>
      </c>
      <c r="AJ2949" s="4">
        <v>0</v>
      </c>
      <c r="AK2949" s="4">
        <v>0</v>
      </c>
      <c r="AL2949" t="s">
        <v>4334</v>
      </c>
      <c r="AM2949" t="s">
        <v>13</v>
      </c>
    </row>
    <row r="2950" spans="1:39" x14ac:dyDescent="0.25">
      <c r="A2950" t="s">
        <v>2185</v>
      </c>
      <c r="B2950" t="s">
        <v>2160</v>
      </c>
      <c r="C2950" t="s">
        <v>3</v>
      </c>
      <c r="D2950" t="s">
        <v>2266</v>
      </c>
      <c r="E2950" t="str">
        <f>_xlfn.XLOOKUP(D2950,Planilha2!A:A,Planilha2!B:B)</f>
        <v>Arena Manut</v>
      </c>
      <c r="F2950" s="2">
        <v>45419</v>
      </c>
      <c r="G2950" t="s">
        <v>188</v>
      </c>
      <c r="H2950" s="10" t="s">
        <v>5604</v>
      </c>
      <c r="I2950" t="s">
        <v>2692</v>
      </c>
      <c r="J2950" t="s">
        <v>2693</v>
      </c>
      <c r="K2950" t="s">
        <v>2272</v>
      </c>
      <c r="L2950" t="str">
        <f t="shared" si="92"/>
        <v>Serviço</v>
      </c>
      <c r="M2950" t="s">
        <v>0</v>
      </c>
      <c r="N2950" t="s">
        <v>0</v>
      </c>
      <c r="O2950" t="s">
        <v>2165</v>
      </c>
      <c r="P2950">
        <v>2118</v>
      </c>
      <c r="Q2950" t="str">
        <f>_xlfn.XLOOKUP(P2950,Planilha1!$A$2:$A$3,Planilha1!$B$2:$B$3)</f>
        <v>Arena</v>
      </c>
      <c r="R2950" t="s">
        <v>0</v>
      </c>
      <c r="S2950" s="3">
        <v>1</v>
      </c>
      <c r="T2950" t="s">
        <v>210</v>
      </c>
      <c r="U2950" s="3">
        <v>1</v>
      </c>
      <c r="V2950" t="s">
        <v>210</v>
      </c>
      <c r="W2950" s="4">
        <v>382.2</v>
      </c>
      <c r="X2950" s="17">
        <f t="shared" si="93"/>
        <v>382.2</v>
      </c>
      <c r="Y2950" t="s">
        <v>11</v>
      </c>
      <c r="Z2950" s="3">
        <v>1</v>
      </c>
      <c r="AA2950" s="3">
        <v>0</v>
      </c>
      <c r="AB2950" s="3">
        <v>0</v>
      </c>
      <c r="AC2950" s="3">
        <v>1</v>
      </c>
      <c r="AD2950" s="4">
        <v>0</v>
      </c>
      <c r="AE2950" s="3">
        <v>1</v>
      </c>
      <c r="AF2950" s="4">
        <v>382.2</v>
      </c>
      <c r="AG2950" s="3">
        <v>1</v>
      </c>
      <c r="AH2950" s="4">
        <v>0</v>
      </c>
      <c r="AI2950" s="4">
        <v>0</v>
      </c>
      <c r="AJ2950" s="4">
        <v>0</v>
      </c>
      <c r="AK2950" s="4">
        <v>0</v>
      </c>
      <c r="AL2950" t="s">
        <v>4334</v>
      </c>
      <c r="AM2950" t="s">
        <v>13</v>
      </c>
    </row>
    <row r="2951" spans="1:39" x14ac:dyDescent="0.25">
      <c r="A2951" t="s">
        <v>2188</v>
      </c>
      <c r="B2951" t="s">
        <v>2160</v>
      </c>
      <c r="C2951" t="s">
        <v>3</v>
      </c>
      <c r="D2951" t="s">
        <v>2266</v>
      </c>
      <c r="E2951" t="str">
        <f>_xlfn.XLOOKUP(D2951,Planilha2!A:A,Planilha2!B:B)</f>
        <v>Arena Manut</v>
      </c>
      <c r="F2951" s="2">
        <v>45419</v>
      </c>
      <c r="G2951" t="s">
        <v>188</v>
      </c>
      <c r="H2951" s="10" t="s">
        <v>5604</v>
      </c>
      <c r="I2951" t="s">
        <v>2692</v>
      </c>
      <c r="J2951" t="s">
        <v>2693</v>
      </c>
      <c r="K2951" t="s">
        <v>2272</v>
      </c>
      <c r="L2951" t="str">
        <f t="shared" si="92"/>
        <v>Serviço</v>
      </c>
      <c r="M2951" t="s">
        <v>0</v>
      </c>
      <c r="N2951" t="s">
        <v>0</v>
      </c>
      <c r="O2951" t="s">
        <v>2165</v>
      </c>
      <c r="P2951">
        <v>2118</v>
      </c>
      <c r="Q2951" t="str">
        <f>_xlfn.XLOOKUP(P2951,Planilha1!$A$2:$A$3,Planilha1!$B$2:$B$3)</f>
        <v>Arena</v>
      </c>
      <c r="R2951" t="s">
        <v>0</v>
      </c>
      <c r="S2951" s="3">
        <v>1</v>
      </c>
      <c r="T2951" t="s">
        <v>210</v>
      </c>
      <c r="U2951" s="3">
        <v>1</v>
      </c>
      <c r="V2951" t="s">
        <v>210</v>
      </c>
      <c r="W2951" s="4">
        <v>382.2</v>
      </c>
      <c r="X2951" s="17">
        <f t="shared" si="93"/>
        <v>382.2</v>
      </c>
      <c r="Y2951" t="s">
        <v>11</v>
      </c>
      <c r="Z2951" s="3">
        <v>1</v>
      </c>
      <c r="AA2951" s="3">
        <v>0</v>
      </c>
      <c r="AB2951" s="3">
        <v>0</v>
      </c>
      <c r="AC2951" s="3">
        <v>1</v>
      </c>
      <c r="AD2951" s="4">
        <v>0</v>
      </c>
      <c r="AE2951" s="3">
        <v>1</v>
      </c>
      <c r="AF2951" s="4">
        <v>382.2</v>
      </c>
      <c r="AG2951" s="3">
        <v>1</v>
      </c>
      <c r="AH2951" s="4">
        <v>0</v>
      </c>
      <c r="AI2951" s="4">
        <v>0</v>
      </c>
      <c r="AJ2951" s="4">
        <v>0</v>
      </c>
      <c r="AK2951" s="4">
        <v>0</v>
      </c>
      <c r="AL2951" t="s">
        <v>4334</v>
      </c>
      <c r="AM2951" t="s">
        <v>13</v>
      </c>
    </row>
    <row r="2952" spans="1:39" x14ac:dyDescent="0.25">
      <c r="A2952" t="s">
        <v>2189</v>
      </c>
      <c r="B2952" t="s">
        <v>2160</v>
      </c>
      <c r="C2952" t="s">
        <v>3</v>
      </c>
      <c r="D2952" t="s">
        <v>2266</v>
      </c>
      <c r="E2952" t="str">
        <f>_xlfn.XLOOKUP(D2952,Planilha2!A:A,Planilha2!B:B)</f>
        <v>Arena Manut</v>
      </c>
      <c r="F2952" s="2">
        <v>45419</v>
      </c>
      <c r="G2952" t="s">
        <v>188</v>
      </c>
      <c r="H2952" s="10" t="s">
        <v>5604</v>
      </c>
      <c r="I2952" t="s">
        <v>2692</v>
      </c>
      <c r="J2952" t="s">
        <v>2693</v>
      </c>
      <c r="K2952" t="s">
        <v>2272</v>
      </c>
      <c r="L2952" t="str">
        <f t="shared" si="92"/>
        <v>Serviço</v>
      </c>
      <c r="M2952" t="s">
        <v>0</v>
      </c>
      <c r="N2952" t="s">
        <v>0</v>
      </c>
      <c r="O2952" t="s">
        <v>2165</v>
      </c>
      <c r="P2952">
        <v>2118</v>
      </c>
      <c r="Q2952" t="str">
        <f>_xlfn.XLOOKUP(P2952,Planilha1!$A$2:$A$3,Planilha1!$B$2:$B$3)</f>
        <v>Arena</v>
      </c>
      <c r="R2952" t="s">
        <v>0</v>
      </c>
      <c r="S2952" s="3">
        <v>1</v>
      </c>
      <c r="T2952" t="s">
        <v>210</v>
      </c>
      <c r="U2952" s="3">
        <v>1</v>
      </c>
      <c r="V2952" t="s">
        <v>210</v>
      </c>
      <c r="W2952" s="4">
        <v>382.2</v>
      </c>
      <c r="X2952" s="17">
        <f t="shared" si="93"/>
        <v>382.2</v>
      </c>
      <c r="Y2952" t="s">
        <v>11</v>
      </c>
      <c r="Z2952" s="3">
        <v>1</v>
      </c>
      <c r="AA2952" s="3">
        <v>0</v>
      </c>
      <c r="AB2952" s="3">
        <v>0</v>
      </c>
      <c r="AC2952" s="3">
        <v>1</v>
      </c>
      <c r="AD2952" s="4">
        <v>0</v>
      </c>
      <c r="AE2952" s="3">
        <v>1</v>
      </c>
      <c r="AF2952" s="4">
        <v>382.2</v>
      </c>
      <c r="AG2952" s="3">
        <v>1</v>
      </c>
      <c r="AH2952" s="4">
        <v>0</v>
      </c>
      <c r="AI2952" s="4">
        <v>0</v>
      </c>
      <c r="AJ2952" s="4">
        <v>0</v>
      </c>
      <c r="AK2952" s="4">
        <v>0</v>
      </c>
      <c r="AL2952" t="s">
        <v>4334</v>
      </c>
      <c r="AM2952" t="s">
        <v>13</v>
      </c>
    </row>
    <row r="2953" spans="1:39" x14ac:dyDescent="0.25">
      <c r="A2953" t="s">
        <v>2193</v>
      </c>
      <c r="B2953" t="s">
        <v>2160</v>
      </c>
      <c r="C2953" t="s">
        <v>3</v>
      </c>
      <c r="D2953" t="s">
        <v>2266</v>
      </c>
      <c r="E2953" t="str">
        <f>_xlfn.XLOOKUP(D2953,Planilha2!A:A,Planilha2!B:B)</f>
        <v>Arena Manut</v>
      </c>
      <c r="F2953" s="2">
        <v>45419</v>
      </c>
      <c r="G2953" t="s">
        <v>188</v>
      </c>
      <c r="H2953" s="10" t="s">
        <v>5604</v>
      </c>
      <c r="I2953" t="s">
        <v>2692</v>
      </c>
      <c r="J2953" t="s">
        <v>2693</v>
      </c>
      <c r="K2953" t="s">
        <v>2272</v>
      </c>
      <c r="L2953" t="str">
        <f t="shared" si="92"/>
        <v>Serviço</v>
      </c>
      <c r="M2953" t="s">
        <v>0</v>
      </c>
      <c r="N2953" t="s">
        <v>0</v>
      </c>
      <c r="O2953" t="s">
        <v>2165</v>
      </c>
      <c r="P2953">
        <v>2118</v>
      </c>
      <c r="Q2953" t="str">
        <f>_xlfn.XLOOKUP(P2953,Planilha1!$A$2:$A$3,Planilha1!$B$2:$B$3)</f>
        <v>Arena</v>
      </c>
      <c r="R2953" t="s">
        <v>0</v>
      </c>
      <c r="S2953" s="3">
        <v>1</v>
      </c>
      <c r="T2953" t="s">
        <v>210</v>
      </c>
      <c r="U2953" s="3">
        <v>1</v>
      </c>
      <c r="V2953" t="s">
        <v>210</v>
      </c>
      <c r="W2953" s="4">
        <v>382.2</v>
      </c>
      <c r="X2953" s="17">
        <f t="shared" si="93"/>
        <v>382.2</v>
      </c>
      <c r="Y2953" t="s">
        <v>11</v>
      </c>
      <c r="Z2953" s="3">
        <v>1</v>
      </c>
      <c r="AA2953" s="3">
        <v>0</v>
      </c>
      <c r="AB2953" s="3">
        <v>0</v>
      </c>
      <c r="AC2953" s="3">
        <v>1</v>
      </c>
      <c r="AD2953" s="4">
        <v>0</v>
      </c>
      <c r="AE2953" s="3">
        <v>1</v>
      </c>
      <c r="AF2953" s="4">
        <v>382.2</v>
      </c>
      <c r="AG2953" s="3">
        <v>1</v>
      </c>
      <c r="AH2953" s="4">
        <v>0</v>
      </c>
      <c r="AI2953" s="4">
        <v>0</v>
      </c>
      <c r="AJ2953" s="4">
        <v>0</v>
      </c>
      <c r="AK2953" s="4">
        <v>0</v>
      </c>
      <c r="AL2953" t="s">
        <v>4334</v>
      </c>
      <c r="AM2953" t="s">
        <v>13</v>
      </c>
    </row>
    <row r="2954" spans="1:39" x14ac:dyDescent="0.25">
      <c r="A2954" t="s">
        <v>2194</v>
      </c>
      <c r="B2954" t="s">
        <v>2160</v>
      </c>
      <c r="C2954" t="s">
        <v>3</v>
      </c>
      <c r="D2954" t="s">
        <v>2266</v>
      </c>
      <c r="E2954" t="str">
        <f>_xlfn.XLOOKUP(D2954,Planilha2!A:A,Planilha2!B:B)</f>
        <v>Arena Manut</v>
      </c>
      <c r="F2954" s="2">
        <v>45419</v>
      </c>
      <c r="G2954" t="s">
        <v>188</v>
      </c>
      <c r="H2954" s="10" t="s">
        <v>5604</v>
      </c>
      <c r="I2954" t="s">
        <v>2692</v>
      </c>
      <c r="J2954" t="s">
        <v>2693</v>
      </c>
      <c r="K2954" t="s">
        <v>2272</v>
      </c>
      <c r="L2954" t="str">
        <f t="shared" si="92"/>
        <v>Serviço</v>
      </c>
      <c r="M2954" t="s">
        <v>0</v>
      </c>
      <c r="N2954" t="s">
        <v>0</v>
      </c>
      <c r="O2954" t="s">
        <v>2165</v>
      </c>
      <c r="P2954">
        <v>2118</v>
      </c>
      <c r="Q2954" t="str">
        <f>_xlfn.XLOOKUP(P2954,Planilha1!$A$2:$A$3,Planilha1!$B$2:$B$3)</f>
        <v>Arena</v>
      </c>
      <c r="R2954" t="s">
        <v>0</v>
      </c>
      <c r="S2954" s="3">
        <v>1</v>
      </c>
      <c r="T2954" t="s">
        <v>210</v>
      </c>
      <c r="U2954" s="3">
        <v>1</v>
      </c>
      <c r="V2954" t="s">
        <v>210</v>
      </c>
      <c r="W2954" s="4">
        <v>382.2</v>
      </c>
      <c r="X2954" s="17">
        <f t="shared" si="93"/>
        <v>382.2</v>
      </c>
      <c r="Y2954" t="s">
        <v>11</v>
      </c>
      <c r="Z2954" s="3">
        <v>1</v>
      </c>
      <c r="AA2954" s="3">
        <v>0</v>
      </c>
      <c r="AB2954" s="3">
        <v>0</v>
      </c>
      <c r="AC2954" s="3">
        <v>1</v>
      </c>
      <c r="AD2954" s="4">
        <v>0</v>
      </c>
      <c r="AE2954" s="3">
        <v>1</v>
      </c>
      <c r="AF2954" s="4">
        <v>382.2</v>
      </c>
      <c r="AG2954" s="3">
        <v>1</v>
      </c>
      <c r="AH2954" s="4">
        <v>0</v>
      </c>
      <c r="AI2954" s="4">
        <v>0</v>
      </c>
      <c r="AJ2954" s="4">
        <v>0</v>
      </c>
      <c r="AK2954" s="4">
        <v>0</v>
      </c>
      <c r="AL2954" t="s">
        <v>4334</v>
      </c>
      <c r="AM2954" t="s">
        <v>13</v>
      </c>
    </row>
    <row r="2955" spans="1:39" x14ac:dyDescent="0.25">
      <c r="A2955" t="s">
        <v>2195</v>
      </c>
      <c r="B2955" t="s">
        <v>2160</v>
      </c>
      <c r="C2955" t="s">
        <v>3</v>
      </c>
      <c r="D2955" t="s">
        <v>2266</v>
      </c>
      <c r="E2955" t="str">
        <f>_xlfn.XLOOKUP(D2955,Planilha2!A:A,Planilha2!B:B)</f>
        <v>Arena Manut</v>
      </c>
      <c r="F2955" s="2">
        <v>45419</v>
      </c>
      <c r="G2955" t="s">
        <v>188</v>
      </c>
      <c r="H2955" s="10" t="s">
        <v>5604</v>
      </c>
      <c r="I2955" t="s">
        <v>2692</v>
      </c>
      <c r="J2955" t="s">
        <v>2693</v>
      </c>
      <c r="K2955" t="s">
        <v>2272</v>
      </c>
      <c r="L2955" t="str">
        <f t="shared" si="92"/>
        <v>Serviço</v>
      </c>
      <c r="M2955" t="s">
        <v>0</v>
      </c>
      <c r="N2955" t="s">
        <v>0</v>
      </c>
      <c r="O2955" t="s">
        <v>2165</v>
      </c>
      <c r="P2955">
        <v>2118</v>
      </c>
      <c r="Q2955" t="str">
        <f>_xlfn.XLOOKUP(P2955,Planilha1!$A$2:$A$3,Planilha1!$B$2:$B$3)</f>
        <v>Arena</v>
      </c>
      <c r="R2955" t="s">
        <v>0</v>
      </c>
      <c r="S2955" s="3">
        <v>1</v>
      </c>
      <c r="T2955" t="s">
        <v>210</v>
      </c>
      <c r="U2955" s="3">
        <v>1</v>
      </c>
      <c r="V2955" t="s">
        <v>210</v>
      </c>
      <c r="W2955" s="4">
        <v>382.2</v>
      </c>
      <c r="X2955" s="17">
        <f t="shared" si="93"/>
        <v>382.2</v>
      </c>
      <c r="Y2955" t="s">
        <v>11</v>
      </c>
      <c r="Z2955" s="3">
        <v>1</v>
      </c>
      <c r="AA2955" s="3">
        <v>0</v>
      </c>
      <c r="AB2955" s="3">
        <v>0</v>
      </c>
      <c r="AC2955" s="3">
        <v>1</v>
      </c>
      <c r="AD2955" s="4">
        <v>0</v>
      </c>
      <c r="AE2955" s="3">
        <v>1</v>
      </c>
      <c r="AF2955" s="4">
        <v>382.2</v>
      </c>
      <c r="AG2955" s="3">
        <v>1</v>
      </c>
      <c r="AH2955" s="4">
        <v>0</v>
      </c>
      <c r="AI2955" s="4">
        <v>0</v>
      </c>
      <c r="AJ2955" s="4">
        <v>0</v>
      </c>
      <c r="AK2955" s="4">
        <v>0</v>
      </c>
      <c r="AL2955" t="s">
        <v>4334</v>
      </c>
      <c r="AM2955" t="s">
        <v>13</v>
      </c>
    </row>
    <row r="2956" spans="1:39" x14ac:dyDescent="0.25">
      <c r="A2956" t="s">
        <v>2196</v>
      </c>
      <c r="B2956" t="s">
        <v>2160</v>
      </c>
      <c r="C2956" t="s">
        <v>3</v>
      </c>
      <c r="D2956" t="s">
        <v>2266</v>
      </c>
      <c r="E2956" t="str">
        <f>_xlfn.XLOOKUP(D2956,Planilha2!A:A,Planilha2!B:B)</f>
        <v>Arena Manut</v>
      </c>
      <c r="F2956" s="2">
        <v>45419</v>
      </c>
      <c r="G2956" t="s">
        <v>188</v>
      </c>
      <c r="H2956" s="10" t="s">
        <v>5604</v>
      </c>
      <c r="I2956" t="s">
        <v>2692</v>
      </c>
      <c r="J2956" t="s">
        <v>2693</v>
      </c>
      <c r="K2956" t="s">
        <v>2272</v>
      </c>
      <c r="L2956" t="str">
        <f t="shared" si="92"/>
        <v>Serviço</v>
      </c>
      <c r="M2956" t="s">
        <v>0</v>
      </c>
      <c r="N2956" t="s">
        <v>0</v>
      </c>
      <c r="O2956" t="s">
        <v>2165</v>
      </c>
      <c r="P2956">
        <v>2118</v>
      </c>
      <c r="Q2956" t="str">
        <f>_xlfn.XLOOKUP(P2956,Planilha1!$A$2:$A$3,Planilha1!$B$2:$B$3)</f>
        <v>Arena</v>
      </c>
      <c r="R2956" t="s">
        <v>0</v>
      </c>
      <c r="S2956" s="3">
        <v>1</v>
      </c>
      <c r="T2956" t="s">
        <v>210</v>
      </c>
      <c r="U2956" s="3">
        <v>1</v>
      </c>
      <c r="V2956" t="s">
        <v>210</v>
      </c>
      <c r="W2956" s="4">
        <v>382.2</v>
      </c>
      <c r="X2956" s="17">
        <f t="shared" si="93"/>
        <v>382.2</v>
      </c>
      <c r="Y2956" t="s">
        <v>11</v>
      </c>
      <c r="Z2956" s="3">
        <v>1</v>
      </c>
      <c r="AA2956" s="3">
        <v>0</v>
      </c>
      <c r="AB2956" s="3">
        <v>0</v>
      </c>
      <c r="AC2956" s="3">
        <v>1</v>
      </c>
      <c r="AD2956" s="4">
        <v>0</v>
      </c>
      <c r="AE2956" s="3">
        <v>1</v>
      </c>
      <c r="AF2956" s="4">
        <v>382.2</v>
      </c>
      <c r="AG2956" s="3">
        <v>1</v>
      </c>
      <c r="AH2956" s="4">
        <v>0</v>
      </c>
      <c r="AI2956" s="4">
        <v>0</v>
      </c>
      <c r="AJ2956" s="4">
        <v>0</v>
      </c>
      <c r="AK2956" s="4">
        <v>0</v>
      </c>
      <c r="AL2956" t="s">
        <v>4334</v>
      </c>
      <c r="AM2956" t="s">
        <v>13</v>
      </c>
    </row>
    <row r="2957" spans="1:39" x14ac:dyDescent="0.25">
      <c r="A2957" t="s">
        <v>2204</v>
      </c>
      <c r="B2957" t="s">
        <v>2160</v>
      </c>
      <c r="C2957" t="s">
        <v>3</v>
      </c>
      <c r="D2957" t="s">
        <v>2266</v>
      </c>
      <c r="E2957" t="str">
        <f>_xlfn.XLOOKUP(D2957,Planilha2!A:A,Planilha2!B:B)</f>
        <v>Arena Manut</v>
      </c>
      <c r="F2957" s="2">
        <v>45419</v>
      </c>
      <c r="G2957" t="s">
        <v>188</v>
      </c>
      <c r="H2957" s="10" t="s">
        <v>5604</v>
      </c>
      <c r="I2957" t="s">
        <v>2692</v>
      </c>
      <c r="J2957" t="s">
        <v>2693</v>
      </c>
      <c r="K2957" t="s">
        <v>2272</v>
      </c>
      <c r="L2957" t="str">
        <f t="shared" si="92"/>
        <v>Serviço</v>
      </c>
      <c r="M2957" t="s">
        <v>0</v>
      </c>
      <c r="N2957" t="s">
        <v>0</v>
      </c>
      <c r="O2957" t="s">
        <v>2165</v>
      </c>
      <c r="P2957">
        <v>2118</v>
      </c>
      <c r="Q2957" t="str">
        <f>_xlfn.XLOOKUP(P2957,Planilha1!$A$2:$A$3,Planilha1!$B$2:$B$3)</f>
        <v>Arena</v>
      </c>
      <c r="R2957" t="s">
        <v>0</v>
      </c>
      <c r="S2957" s="3">
        <v>1</v>
      </c>
      <c r="T2957" t="s">
        <v>210</v>
      </c>
      <c r="U2957" s="3">
        <v>1</v>
      </c>
      <c r="V2957" t="s">
        <v>210</v>
      </c>
      <c r="W2957" s="4">
        <v>382.2</v>
      </c>
      <c r="X2957" s="17">
        <f t="shared" si="93"/>
        <v>382.2</v>
      </c>
      <c r="Y2957" t="s">
        <v>11</v>
      </c>
      <c r="Z2957" s="3">
        <v>1</v>
      </c>
      <c r="AA2957" s="3">
        <v>0</v>
      </c>
      <c r="AB2957" s="3">
        <v>0</v>
      </c>
      <c r="AC2957" s="3">
        <v>1</v>
      </c>
      <c r="AD2957" s="4">
        <v>0</v>
      </c>
      <c r="AE2957" s="3">
        <v>1</v>
      </c>
      <c r="AF2957" s="4">
        <v>382.2</v>
      </c>
      <c r="AG2957" s="3">
        <v>1</v>
      </c>
      <c r="AH2957" s="4">
        <v>0</v>
      </c>
      <c r="AI2957" s="4">
        <v>0</v>
      </c>
      <c r="AJ2957" s="4">
        <v>0</v>
      </c>
      <c r="AK2957" s="4">
        <v>0</v>
      </c>
      <c r="AL2957" t="s">
        <v>4334</v>
      </c>
      <c r="AM2957" t="s">
        <v>13</v>
      </c>
    </row>
    <row r="2958" spans="1:39" x14ac:dyDescent="0.25">
      <c r="A2958" t="s">
        <v>2205</v>
      </c>
      <c r="B2958" t="s">
        <v>2160</v>
      </c>
      <c r="C2958" t="s">
        <v>3</v>
      </c>
      <c r="D2958" t="s">
        <v>2266</v>
      </c>
      <c r="E2958" t="str">
        <f>_xlfn.XLOOKUP(D2958,Planilha2!A:A,Planilha2!B:B)</f>
        <v>Arena Manut</v>
      </c>
      <c r="F2958" s="2">
        <v>45419</v>
      </c>
      <c r="G2958" t="s">
        <v>188</v>
      </c>
      <c r="H2958" s="10" t="s">
        <v>5604</v>
      </c>
      <c r="I2958" t="s">
        <v>2692</v>
      </c>
      <c r="J2958" t="s">
        <v>2693</v>
      </c>
      <c r="K2958" t="s">
        <v>2272</v>
      </c>
      <c r="L2958" t="str">
        <f t="shared" si="92"/>
        <v>Serviço</v>
      </c>
      <c r="M2958" t="s">
        <v>0</v>
      </c>
      <c r="N2958" t="s">
        <v>0</v>
      </c>
      <c r="O2958" t="s">
        <v>2165</v>
      </c>
      <c r="P2958">
        <v>2118</v>
      </c>
      <c r="Q2958" t="str">
        <f>_xlfn.XLOOKUP(P2958,Planilha1!$A$2:$A$3,Planilha1!$B$2:$B$3)</f>
        <v>Arena</v>
      </c>
      <c r="R2958" t="s">
        <v>0</v>
      </c>
      <c r="S2958" s="3">
        <v>1</v>
      </c>
      <c r="T2958" t="s">
        <v>210</v>
      </c>
      <c r="U2958" s="3">
        <v>1</v>
      </c>
      <c r="V2958" t="s">
        <v>210</v>
      </c>
      <c r="W2958" s="4">
        <v>396.9</v>
      </c>
      <c r="X2958" s="17">
        <f t="shared" si="93"/>
        <v>396.9</v>
      </c>
      <c r="Y2958" t="s">
        <v>11</v>
      </c>
      <c r="Z2958" s="3">
        <v>1</v>
      </c>
      <c r="AA2958" s="3">
        <v>0</v>
      </c>
      <c r="AB2958" s="3">
        <v>0</v>
      </c>
      <c r="AC2958" s="3">
        <v>1</v>
      </c>
      <c r="AD2958" s="4">
        <v>0</v>
      </c>
      <c r="AE2958" s="3">
        <v>1</v>
      </c>
      <c r="AF2958" s="4">
        <v>396.9</v>
      </c>
      <c r="AG2958" s="3">
        <v>1</v>
      </c>
      <c r="AH2958" s="4">
        <v>0</v>
      </c>
      <c r="AI2958" s="4">
        <v>0</v>
      </c>
      <c r="AJ2958" s="4">
        <v>0</v>
      </c>
      <c r="AK2958" s="4">
        <v>0</v>
      </c>
      <c r="AL2958" t="s">
        <v>4334</v>
      </c>
      <c r="AM2958" t="s">
        <v>13</v>
      </c>
    </row>
    <row r="2959" spans="1:39" x14ac:dyDescent="0.25">
      <c r="A2959" t="s">
        <v>2159</v>
      </c>
      <c r="B2959" t="s">
        <v>2160</v>
      </c>
      <c r="C2959" t="s">
        <v>3</v>
      </c>
      <c r="D2959" t="s">
        <v>2266</v>
      </c>
      <c r="E2959" t="str">
        <f>_xlfn.XLOOKUP(D2959,Planilha2!A:A,Planilha2!B:B)</f>
        <v>Arena Manut</v>
      </c>
      <c r="F2959" s="2">
        <v>45419</v>
      </c>
      <c r="G2959" t="s">
        <v>616</v>
      </c>
      <c r="H2959" s="10" t="s">
        <v>5622</v>
      </c>
      <c r="I2959" t="s">
        <v>4335</v>
      </c>
      <c r="J2959" t="s">
        <v>4336</v>
      </c>
      <c r="K2959" t="s">
        <v>8</v>
      </c>
      <c r="L2959" t="str">
        <f t="shared" si="92"/>
        <v>Serviço</v>
      </c>
      <c r="M2959" t="s">
        <v>0</v>
      </c>
      <c r="N2959" t="s">
        <v>0</v>
      </c>
      <c r="O2959" t="s">
        <v>2165</v>
      </c>
      <c r="P2959">
        <v>2118</v>
      </c>
      <c r="Q2959" t="str">
        <f>_xlfn.XLOOKUP(P2959,Planilha1!$A$2:$A$3,Planilha1!$B$2:$B$3)</f>
        <v>Arena</v>
      </c>
      <c r="R2959" t="s">
        <v>0</v>
      </c>
      <c r="S2959" s="3">
        <v>1</v>
      </c>
      <c r="T2959" t="s">
        <v>10</v>
      </c>
      <c r="U2959" s="3">
        <v>1</v>
      </c>
      <c r="V2959" t="s">
        <v>10</v>
      </c>
      <c r="W2959" s="4">
        <v>2398.21</v>
      </c>
      <c r="X2959" s="17">
        <f t="shared" si="93"/>
        <v>2398.21</v>
      </c>
      <c r="Y2959" t="s">
        <v>11</v>
      </c>
      <c r="Z2959" s="3">
        <v>1</v>
      </c>
      <c r="AA2959" s="3">
        <v>0</v>
      </c>
      <c r="AB2959" s="3">
        <v>0</v>
      </c>
      <c r="AC2959" s="3">
        <v>0</v>
      </c>
      <c r="AD2959" s="4">
        <v>0</v>
      </c>
      <c r="AE2959" s="3">
        <v>0</v>
      </c>
      <c r="AF2959" s="4">
        <v>0</v>
      </c>
      <c r="AG2959" s="3">
        <v>1</v>
      </c>
      <c r="AH2959" s="4">
        <v>0</v>
      </c>
      <c r="AI2959" s="4">
        <v>0</v>
      </c>
      <c r="AJ2959" s="4">
        <v>0</v>
      </c>
      <c r="AK2959" s="4">
        <v>0</v>
      </c>
      <c r="AL2959" t="s">
        <v>4337</v>
      </c>
      <c r="AM2959" t="s">
        <v>13</v>
      </c>
    </row>
    <row r="2960" spans="1:39" x14ac:dyDescent="0.25">
      <c r="A2960" t="s">
        <v>2178</v>
      </c>
      <c r="B2960" t="s">
        <v>2160</v>
      </c>
      <c r="C2960" t="s">
        <v>3</v>
      </c>
      <c r="D2960" t="s">
        <v>2266</v>
      </c>
      <c r="E2960" t="str">
        <f>_xlfn.XLOOKUP(D2960,Planilha2!A:A,Planilha2!B:B)</f>
        <v>Arena Manut</v>
      </c>
      <c r="F2960" s="2">
        <v>45419</v>
      </c>
      <c r="G2960" t="s">
        <v>616</v>
      </c>
      <c r="H2960" s="10" t="s">
        <v>5622</v>
      </c>
      <c r="I2960" t="s">
        <v>4335</v>
      </c>
      <c r="J2960" t="s">
        <v>4336</v>
      </c>
      <c r="K2960" t="s">
        <v>8</v>
      </c>
      <c r="L2960" t="str">
        <f t="shared" si="92"/>
        <v>Serviço</v>
      </c>
      <c r="M2960" t="s">
        <v>0</v>
      </c>
      <c r="N2960" t="s">
        <v>0</v>
      </c>
      <c r="O2960" t="s">
        <v>2165</v>
      </c>
      <c r="P2960">
        <v>2118</v>
      </c>
      <c r="Q2960" t="str">
        <f>_xlfn.XLOOKUP(P2960,Planilha1!$A$2:$A$3,Planilha1!$B$2:$B$3)</f>
        <v>Arena</v>
      </c>
      <c r="R2960" t="s">
        <v>0</v>
      </c>
      <c r="S2960" s="3">
        <v>1</v>
      </c>
      <c r="T2960" t="s">
        <v>10</v>
      </c>
      <c r="U2960" s="3">
        <v>1</v>
      </c>
      <c r="V2960" t="s">
        <v>10</v>
      </c>
      <c r="W2960" s="4">
        <v>2398.21</v>
      </c>
      <c r="X2960" s="17">
        <f t="shared" si="93"/>
        <v>2398.21</v>
      </c>
      <c r="Y2960" t="s">
        <v>11</v>
      </c>
      <c r="Z2960" s="3">
        <v>1</v>
      </c>
      <c r="AA2960" s="3">
        <v>0</v>
      </c>
      <c r="AB2960" s="3">
        <v>0</v>
      </c>
      <c r="AC2960" s="3">
        <v>0</v>
      </c>
      <c r="AD2960" s="4">
        <v>0</v>
      </c>
      <c r="AE2960" s="3">
        <v>0</v>
      </c>
      <c r="AF2960" s="4">
        <v>0</v>
      </c>
      <c r="AG2960" s="3">
        <v>1</v>
      </c>
      <c r="AH2960" s="4">
        <v>0</v>
      </c>
      <c r="AI2960" s="4">
        <v>0</v>
      </c>
      <c r="AJ2960" s="4">
        <v>0</v>
      </c>
      <c r="AK2960" s="4">
        <v>0</v>
      </c>
      <c r="AL2960" t="s">
        <v>4337</v>
      </c>
      <c r="AM2960" t="s">
        <v>13</v>
      </c>
    </row>
    <row r="2961" spans="1:39" x14ac:dyDescent="0.25">
      <c r="A2961" t="s">
        <v>2182</v>
      </c>
      <c r="B2961" t="s">
        <v>2160</v>
      </c>
      <c r="C2961" t="s">
        <v>3</v>
      </c>
      <c r="D2961" t="s">
        <v>2266</v>
      </c>
      <c r="E2961" t="str">
        <f>_xlfn.XLOOKUP(D2961,Planilha2!A:A,Planilha2!B:B)</f>
        <v>Arena Manut</v>
      </c>
      <c r="F2961" s="2">
        <v>45419</v>
      </c>
      <c r="G2961" t="s">
        <v>616</v>
      </c>
      <c r="H2961" s="10" t="s">
        <v>5622</v>
      </c>
      <c r="I2961" t="s">
        <v>4335</v>
      </c>
      <c r="J2961" t="s">
        <v>4336</v>
      </c>
      <c r="K2961" t="s">
        <v>8</v>
      </c>
      <c r="L2961" t="str">
        <f t="shared" si="92"/>
        <v>Serviço</v>
      </c>
      <c r="M2961" t="s">
        <v>0</v>
      </c>
      <c r="N2961" t="s">
        <v>0</v>
      </c>
      <c r="O2961" t="s">
        <v>2165</v>
      </c>
      <c r="P2961">
        <v>2118</v>
      </c>
      <c r="Q2961" t="str">
        <f>_xlfn.XLOOKUP(P2961,Planilha1!$A$2:$A$3,Planilha1!$B$2:$B$3)</f>
        <v>Arena</v>
      </c>
      <c r="R2961" t="s">
        <v>0</v>
      </c>
      <c r="S2961" s="3">
        <v>1</v>
      </c>
      <c r="T2961" t="s">
        <v>10</v>
      </c>
      <c r="U2961" s="3">
        <v>1</v>
      </c>
      <c r="V2961" t="s">
        <v>10</v>
      </c>
      <c r="W2961" s="4">
        <v>2398.21</v>
      </c>
      <c r="X2961" s="17">
        <f t="shared" si="93"/>
        <v>2398.21</v>
      </c>
      <c r="Y2961" t="s">
        <v>11</v>
      </c>
      <c r="Z2961" s="3">
        <v>1</v>
      </c>
      <c r="AA2961" s="3">
        <v>0</v>
      </c>
      <c r="AB2961" s="3">
        <v>0</v>
      </c>
      <c r="AC2961" s="3">
        <v>1</v>
      </c>
      <c r="AD2961" s="4">
        <v>0</v>
      </c>
      <c r="AE2961" s="3">
        <v>1</v>
      </c>
      <c r="AF2961" s="4">
        <v>2398.21</v>
      </c>
      <c r="AG2961" s="3">
        <v>1</v>
      </c>
      <c r="AH2961" s="4">
        <v>0</v>
      </c>
      <c r="AI2961" s="4">
        <v>0</v>
      </c>
      <c r="AJ2961" s="4">
        <v>0</v>
      </c>
      <c r="AK2961" s="4">
        <v>0</v>
      </c>
      <c r="AL2961" t="s">
        <v>4337</v>
      </c>
      <c r="AM2961" t="s">
        <v>13</v>
      </c>
    </row>
    <row r="2962" spans="1:39" x14ac:dyDescent="0.25">
      <c r="A2962" t="s">
        <v>2185</v>
      </c>
      <c r="B2962" t="s">
        <v>2160</v>
      </c>
      <c r="C2962" t="s">
        <v>3</v>
      </c>
      <c r="D2962" t="s">
        <v>2266</v>
      </c>
      <c r="E2962" t="str">
        <f>_xlfn.XLOOKUP(D2962,Planilha2!A:A,Planilha2!B:B)</f>
        <v>Arena Manut</v>
      </c>
      <c r="F2962" s="2">
        <v>45419</v>
      </c>
      <c r="G2962" t="s">
        <v>616</v>
      </c>
      <c r="H2962" s="10" t="s">
        <v>5622</v>
      </c>
      <c r="I2962" t="s">
        <v>4335</v>
      </c>
      <c r="J2962" t="s">
        <v>4336</v>
      </c>
      <c r="K2962" t="s">
        <v>8</v>
      </c>
      <c r="L2962" t="str">
        <f t="shared" si="92"/>
        <v>Serviço</v>
      </c>
      <c r="M2962" t="s">
        <v>0</v>
      </c>
      <c r="N2962" t="s">
        <v>0</v>
      </c>
      <c r="O2962" t="s">
        <v>2165</v>
      </c>
      <c r="P2962">
        <v>2118</v>
      </c>
      <c r="Q2962" t="str">
        <f>_xlfn.XLOOKUP(P2962,Planilha1!$A$2:$A$3,Planilha1!$B$2:$B$3)</f>
        <v>Arena</v>
      </c>
      <c r="R2962" t="s">
        <v>0</v>
      </c>
      <c r="S2962" s="3">
        <v>1</v>
      </c>
      <c r="T2962" t="s">
        <v>10</v>
      </c>
      <c r="U2962" s="3">
        <v>1</v>
      </c>
      <c r="V2962" t="s">
        <v>10</v>
      </c>
      <c r="W2962" s="4">
        <v>2398.21</v>
      </c>
      <c r="X2962" s="17">
        <f t="shared" si="93"/>
        <v>2398.21</v>
      </c>
      <c r="Y2962" t="s">
        <v>11</v>
      </c>
      <c r="Z2962" s="3">
        <v>1</v>
      </c>
      <c r="AA2962" s="3">
        <v>0</v>
      </c>
      <c r="AB2962" s="3">
        <v>0</v>
      </c>
      <c r="AC2962" s="3">
        <v>1</v>
      </c>
      <c r="AD2962" s="4">
        <v>0</v>
      </c>
      <c r="AE2962" s="3">
        <v>1</v>
      </c>
      <c r="AF2962" s="4">
        <v>2398.21</v>
      </c>
      <c r="AG2962" s="3">
        <v>1</v>
      </c>
      <c r="AH2962" s="4">
        <v>0</v>
      </c>
      <c r="AI2962" s="4">
        <v>0</v>
      </c>
      <c r="AJ2962" s="4">
        <v>0</v>
      </c>
      <c r="AK2962" s="4">
        <v>0</v>
      </c>
      <c r="AL2962" t="s">
        <v>4337</v>
      </c>
      <c r="AM2962" t="s">
        <v>13</v>
      </c>
    </row>
    <row r="2963" spans="1:39" x14ac:dyDescent="0.25">
      <c r="A2963" t="s">
        <v>2188</v>
      </c>
      <c r="B2963" t="s">
        <v>2160</v>
      </c>
      <c r="C2963" t="s">
        <v>3</v>
      </c>
      <c r="D2963" t="s">
        <v>2266</v>
      </c>
      <c r="E2963" t="str">
        <f>_xlfn.XLOOKUP(D2963,Planilha2!A:A,Planilha2!B:B)</f>
        <v>Arena Manut</v>
      </c>
      <c r="F2963" s="2">
        <v>45419</v>
      </c>
      <c r="G2963" t="s">
        <v>616</v>
      </c>
      <c r="H2963" s="10" t="s">
        <v>5622</v>
      </c>
      <c r="I2963" t="s">
        <v>4335</v>
      </c>
      <c r="J2963" t="s">
        <v>4336</v>
      </c>
      <c r="K2963" t="s">
        <v>8</v>
      </c>
      <c r="L2963" t="str">
        <f t="shared" si="92"/>
        <v>Serviço</v>
      </c>
      <c r="M2963" t="s">
        <v>0</v>
      </c>
      <c r="N2963" t="s">
        <v>0</v>
      </c>
      <c r="O2963" t="s">
        <v>2165</v>
      </c>
      <c r="P2963">
        <v>2118</v>
      </c>
      <c r="Q2963" t="str">
        <f>_xlfn.XLOOKUP(P2963,Planilha1!$A$2:$A$3,Planilha1!$B$2:$B$3)</f>
        <v>Arena</v>
      </c>
      <c r="R2963" t="s">
        <v>0</v>
      </c>
      <c r="S2963" s="3">
        <v>1</v>
      </c>
      <c r="T2963" t="s">
        <v>10</v>
      </c>
      <c r="U2963" s="3">
        <v>1</v>
      </c>
      <c r="V2963" t="s">
        <v>10</v>
      </c>
      <c r="W2963" s="4">
        <v>2398.21</v>
      </c>
      <c r="X2963" s="17">
        <f t="shared" si="93"/>
        <v>2398.21</v>
      </c>
      <c r="Y2963" t="s">
        <v>11</v>
      </c>
      <c r="Z2963" s="3">
        <v>1</v>
      </c>
      <c r="AA2963" s="3">
        <v>0</v>
      </c>
      <c r="AB2963" s="3">
        <v>0</v>
      </c>
      <c r="AC2963" s="3">
        <v>1</v>
      </c>
      <c r="AD2963" s="4">
        <v>0</v>
      </c>
      <c r="AE2963" s="3">
        <v>1</v>
      </c>
      <c r="AF2963" s="4">
        <v>2398.21</v>
      </c>
      <c r="AG2963" s="3">
        <v>1</v>
      </c>
      <c r="AH2963" s="4">
        <v>0</v>
      </c>
      <c r="AI2963" s="4">
        <v>0</v>
      </c>
      <c r="AJ2963" s="4">
        <v>0</v>
      </c>
      <c r="AK2963" s="4">
        <v>0</v>
      </c>
      <c r="AL2963" t="s">
        <v>4337</v>
      </c>
      <c r="AM2963" t="s">
        <v>13</v>
      </c>
    </row>
    <row r="2964" spans="1:39" x14ac:dyDescent="0.25">
      <c r="A2964" t="s">
        <v>2189</v>
      </c>
      <c r="B2964" t="s">
        <v>2160</v>
      </c>
      <c r="C2964" t="s">
        <v>3</v>
      </c>
      <c r="D2964" t="s">
        <v>2266</v>
      </c>
      <c r="E2964" t="str">
        <f>_xlfn.XLOOKUP(D2964,Planilha2!A:A,Planilha2!B:B)</f>
        <v>Arena Manut</v>
      </c>
      <c r="F2964" s="2">
        <v>45419</v>
      </c>
      <c r="G2964" t="s">
        <v>616</v>
      </c>
      <c r="H2964" s="10" t="s">
        <v>5622</v>
      </c>
      <c r="I2964" t="s">
        <v>4335</v>
      </c>
      <c r="J2964" t="s">
        <v>4336</v>
      </c>
      <c r="K2964" t="s">
        <v>8</v>
      </c>
      <c r="L2964" t="str">
        <f t="shared" si="92"/>
        <v>Serviço</v>
      </c>
      <c r="M2964" t="s">
        <v>0</v>
      </c>
      <c r="N2964" t="s">
        <v>0</v>
      </c>
      <c r="O2964" t="s">
        <v>2165</v>
      </c>
      <c r="P2964">
        <v>2118</v>
      </c>
      <c r="Q2964" t="str">
        <f>_xlfn.XLOOKUP(P2964,Planilha1!$A$2:$A$3,Planilha1!$B$2:$B$3)</f>
        <v>Arena</v>
      </c>
      <c r="R2964" t="s">
        <v>0</v>
      </c>
      <c r="S2964" s="3">
        <v>1</v>
      </c>
      <c r="T2964" t="s">
        <v>10</v>
      </c>
      <c r="U2964" s="3">
        <v>1</v>
      </c>
      <c r="V2964" t="s">
        <v>10</v>
      </c>
      <c r="W2964" s="4">
        <v>2398.21</v>
      </c>
      <c r="X2964" s="17">
        <f t="shared" si="93"/>
        <v>2398.21</v>
      </c>
      <c r="Y2964" t="s">
        <v>11</v>
      </c>
      <c r="Z2964" s="3">
        <v>1</v>
      </c>
      <c r="AA2964" s="3">
        <v>0</v>
      </c>
      <c r="AB2964" s="3">
        <v>0</v>
      </c>
      <c r="AC2964" s="3">
        <v>1</v>
      </c>
      <c r="AD2964" s="4">
        <v>0</v>
      </c>
      <c r="AE2964" s="3">
        <v>1</v>
      </c>
      <c r="AF2964" s="4">
        <v>2398.21</v>
      </c>
      <c r="AG2964" s="3">
        <v>1</v>
      </c>
      <c r="AH2964" s="4">
        <v>0</v>
      </c>
      <c r="AI2964" s="4">
        <v>0</v>
      </c>
      <c r="AJ2964" s="4">
        <v>0</v>
      </c>
      <c r="AK2964" s="4">
        <v>0</v>
      </c>
      <c r="AL2964" t="s">
        <v>4337</v>
      </c>
      <c r="AM2964" t="s">
        <v>13</v>
      </c>
    </row>
    <row r="2965" spans="1:39" x14ac:dyDescent="0.25">
      <c r="A2965" t="s">
        <v>2193</v>
      </c>
      <c r="B2965" t="s">
        <v>2160</v>
      </c>
      <c r="C2965" t="s">
        <v>3</v>
      </c>
      <c r="D2965" t="s">
        <v>2266</v>
      </c>
      <c r="E2965" t="str">
        <f>_xlfn.XLOOKUP(D2965,Planilha2!A:A,Planilha2!B:B)</f>
        <v>Arena Manut</v>
      </c>
      <c r="F2965" s="2">
        <v>45419</v>
      </c>
      <c r="G2965" t="s">
        <v>616</v>
      </c>
      <c r="H2965" s="10" t="s">
        <v>5622</v>
      </c>
      <c r="I2965" t="s">
        <v>4335</v>
      </c>
      <c r="J2965" t="s">
        <v>4336</v>
      </c>
      <c r="K2965" t="s">
        <v>8</v>
      </c>
      <c r="L2965" t="str">
        <f t="shared" si="92"/>
        <v>Serviço</v>
      </c>
      <c r="M2965" t="s">
        <v>0</v>
      </c>
      <c r="N2965" t="s">
        <v>0</v>
      </c>
      <c r="O2965" t="s">
        <v>2165</v>
      </c>
      <c r="P2965">
        <v>2118</v>
      </c>
      <c r="Q2965" t="str">
        <f>_xlfn.XLOOKUP(P2965,Planilha1!$A$2:$A$3,Planilha1!$B$2:$B$3)</f>
        <v>Arena</v>
      </c>
      <c r="R2965" t="s">
        <v>0</v>
      </c>
      <c r="S2965" s="3">
        <v>1</v>
      </c>
      <c r="T2965" t="s">
        <v>10</v>
      </c>
      <c r="U2965" s="3">
        <v>1</v>
      </c>
      <c r="V2965" t="s">
        <v>10</v>
      </c>
      <c r="W2965" s="4">
        <v>2398.21</v>
      </c>
      <c r="X2965" s="17">
        <f t="shared" si="93"/>
        <v>2398.21</v>
      </c>
      <c r="Y2965" t="s">
        <v>11</v>
      </c>
      <c r="Z2965" s="3">
        <v>1</v>
      </c>
      <c r="AA2965" s="3">
        <v>0</v>
      </c>
      <c r="AB2965" s="3">
        <v>0</v>
      </c>
      <c r="AC2965" s="3">
        <v>1</v>
      </c>
      <c r="AD2965" s="4">
        <v>0</v>
      </c>
      <c r="AE2965" s="3">
        <v>1</v>
      </c>
      <c r="AF2965" s="4">
        <v>2398.21</v>
      </c>
      <c r="AG2965" s="3">
        <v>1</v>
      </c>
      <c r="AH2965" s="4">
        <v>0</v>
      </c>
      <c r="AI2965" s="4">
        <v>0</v>
      </c>
      <c r="AJ2965" s="4">
        <v>0</v>
      </c>
      <c r="AK2965" s="4">
        <v>0</v>
      </c>
      <c r="AL2965" t="s">
        <v>4337</v>
      </c>
      <c r="AM2965" t="s">
        <v>13</v>
      </c>
    </row>
    <row r="2966" spans="1:39" x14ac:dyDescent="0.25">
      <c r="A2966" t="s">
        <v>2194</v>
      </c>
      <c r="B2966" t="s">
        <v>2160</v>
      </c>
      <c r="C2966" t="s">
        <v>3</v>
      </c>
      <c r="D2966" t="s">
        <v>2266</v>
      </c>
      <c r="E2966" t="str">
        <f>_xlfn.XLOOKUP(D2966,Planilha2!A:A,Planilha2!B:B)</f>
        <v>Arena Manut</v>
      </c>
      <c r="F2966" s="2">
        <v>45419</v>
      </c>
      <c r="G2966" t="s">
        <v>616</v>
      </c>
      <c r="H2966" s="10" t="s">
        <v>5622</v>
      </c>
      <c r="I2966" t="s">
        <v>4335</v>
      </c>
      <c r="J2966" t="s">
        <v>4336</v>
      </c>
      <c r="K2966" t="s">
        <v>8</v>
      </c>
      <c r="L2966" t="str">
        <f t="shared" si="92"/>
        <v>Serviço</v>
      </c>
      <c r="M2966" t="s">
        <v>0</v>
      </c>
      <c r="N2966" t="s">
        <v>0</v>
      </c>
      <c r="O2966" t="s">
        <v>2165</v>
      </c>
      <c r="P2966">
        <v>2118</v>
      </c>
      <c r="Q2966" t="str">
        <f>_xlfn.XLOOKUP(P2966,Planilha1!$A$2:$A$3,Planilha1!$B$2:$B$3)</f>
        <v>Arena</v>
      </c>
      <c r="R2966" t="s">
        <v>0</v>
      </c>
      <c r="S2966" s="3">
        <v>1</v>
      </c>
      <c r="T2966" t="s">
        <v>10</v>
      </c>
      <c r="U2966" s="3">
        <v>1</v>
      </c>
      <c r="V2966" t="s">
        <v>10</v>
      </c>
      <c r="W2966" s="4">
        <v>2398.21</v>
      </c>
      <c r="X2966" s="17">
        <f t="shared" si="93"/>
        <v>2398.21</v>
      </c>
      <c r="Y2966" t="s">
        <v>11</v>
      </c>
      <c r="Z2966" s="3">
        <v>1</v>
      </c>
      <c r="AA2966" s="3">
        <v>0</v>
      </c>
      <c r="AB2966" s="3">
        <v>0</v>
      </c>
      <c r="AC2966" s="3">
        <v>1</v>
      </c>
      <c r="AD2966" s="4">
        <v>0</v>
      </c>
      <c r="AE2966" s="3">
        <v>1</v>
      </c>
      <c r="AF2966" s="4">
        <v>2398.21</v>
      </c>
      <c r="AG2966" s="3">
        <v>1</v>
      </c>
      <c r="AH2966" s="4">
        <v>0</v>
      </c>
      <c r="AI2966" s="4">
        <v>0</v>
      </c>
      <c r="AJ2966" s="4">
        <v>0</v>
      </c>
      <c r="AK2966" s="4">
        <v>0</v>
      </c>
      <c r="AL2966" t="s">
        <v>4337</v>
      </c>
      <c r="AM2966" t="s">
        <v>13</v>
      </c>
    </row>
    <row r="2967" spans="1:39" x14ac:dyDescent="0.25">
      <c r="A2967" t="s">
        <v>2195</v>
      </c>
      <c r="B2967" t="s">
        <v>2160</v>
      </c>
      <c r="C2967" t="s">
        <v>3</v>
      </c>
      <c r="D2967" t="s">
        <v>2266</v>
      </c>
      <c r="E2967" t="str">
        <f>_xlfn.XLOOKUP(D2967,Planilha2!A:A,Planilha2!B:B)</f>
        <v>Arena Manut</v>
      </c>
      <c r="F2967" s="2">
        <v>45419</v>
      </c>
      <c r="G2967" t="s">
        <v>616</v>
      </c>
      <c r="H2967" s="10" t="s">
        <v>5622</v>
      </c>
      <c r="I2967" t="s">
        <v>4335</v>
      </c>
      <c r="J2967" t="s">
        <v>4336</v>
      </c>
      <c r="K2967" t="s">
        <v>8</v>
      </c>
      <c r="L2967" t="str">
        <f t="shared" si="92"/>
        <v>Serviço</v>
      </c>
      <c r="M2967" t="s">
        <v>0</v>
      </c>
      <c r="N2967" t="s">
        <v>0</v>
      </c>
      <c r="O2967" t="s">
        <v>2165</v>
      </c>
      <c r="P2967">
        <v>2118</v>
      </c>
      <c r="Q2967" t="str">
        <f>_xlfn.XLOOKUP(P2967,Planilha1!$A$2:$A$3,Planilha1!$B$2:$B$3)</f>
        <v>Arena</v>
      </c>
      <c r="R2967" t="s">
        <v>0</v>
      </c>
      <c r="S2967" s="3">
        <v>1</v>
      </c>
      <c r="T2967" t="s">
        <v>10</v>
      </c>
      <c r="U2967" s="3">
        <v>1</v>
      </c>
      <c r="V2967" t="s">
        <v>10</v>
      </c>
      <c r="W2967" s="4">
        <v>2398.21</v>
      </c>
      <c r="X2967" s="17">
        <f t="shared" si="93"/>
        <v>2398.21</v>
      </c>
      <c r="Y2967" t="s">
        <v>11</v>
      </c>
      <c r="Z2967" s="3">
        <v>1</v>
      </c>
      <c r="AA2967" s="3">
        <v>0</v>
      </c>
      <c r="AB2967" s="3">
        <v>0</v>
      </c>
      <c r="AC2967" s="3">
        <v>1</v>
      </c>
      <c r="AD2967" s="4">
        <v>0</v>
      </c>
      <c r="AE2967" s="3">
        <v>1</v>
      </c>
      <c r="AF2967" s="4">
        <v>2398.21</v>
      </c>
      <c r="AG2967" s="3">
        <v>1</v>
      </c>
      <c r="AH2967" s="4">
        <v>0</v>
      </c>
      <c r="AI2967" s="4">
        <v>0</v>
      </c>
      <c r="AJ2967" s="4">
        <v>0</v>
      </c>
      <c r="AK2967" s="4">
        <v>0</v>
      </c>
      <c r="AL2967" t="s">
        <v>4337</v>
      </c>
      <c r="AM2967" t="s">
        <v>13</v>
      </c>
    </row>
    <row r="2968" spans="1:39" x14ac:dyDescent="0.25">
      <c r="A2968" t="s">
        <v>2196</v>
      </c>
      <c r="B2968" t="s">
        <v>2160</v>
      </c>
      <c r="C2968" t="s">
        <v>3</v>
      </c>
      <c r="D2968" t="s">
        <v>2266</v>
      </c>
      <c r="E2968" t="str">
        <f>_xlfn.XLOOKUP(D2968,Planilha2!A:A,Planilha2!B:B)</f>
        <v>Arena Manut</v>
      </c>
      <c r="F2968" s="2">
        <v>45419</v>
      </c>
      <c r="G2968" t="s">
        <v>616</v>
      </c>
      <c r="H2968" s="10" t="s">
        <v>5622</v>
      </c>
      <c r="I2968" t="s">
        <v>4335</v>
      </c>
      <c r="J2968" t="s">
        <v>4336</v>
      </c>
      <c r="K2968" t="s">
        <v>8</v>
      </c>
      <c r="L2968" t="str">
        <f t="shared" si="92"/>
        <v>Serviço</v>
      </c>
      <c r="M2968" t="s">
        <v>0</v>
      </c>
      <c r="N2968" t="s">
        <v>0</v>
      </c>
      <c r="O2968" t="s">
        <v>2165</v>
      </c>
      <c r="P2968">
        <v>2118</v>
      </c>
      <c r="Q2968" t="str">
        <f>_xlfn.XLOOKUP(P2968,Planilha1!$A$2:$A$3,Planilha1!$B$2:$B$3)</f>
        <v>Arena</v>
      </c>
      <c r="R2968" t="s">
        <v>0</v>
      </c>
      <c r="S2968" s="3">
        <v>1</v>
      </c>
      <c r="T2968" t="s">
        <v>10</v>
      </c>
      <c r="U2968" s="3">
        <v>1</v>
      </c>
      <c r="V2968" t="s">
        <v>10</v>
      </c>
      <c r="W2968" s="4">
        <v>2398.21</v>
      </c>
      <c r="X2968" s="17">
        <f t="shared" si="93"/>
        <v>2398.21</v>
      </c>
      <c r="Y2968" t="s">
        <v>11</v>
      </c>
      <c r="Z2968" s="3">
        <v>1</v>
      </c>
      <c r="AA2968" s="3">
        <v>0</v>
      </c>
      <c r="AB2968" s="3">
        <v>0</v>
      </c>
      <c r="AC2968" s="3">
        <v>1</v>
      </c>
      <c r="AD2968" s="4">
        <v>0</v>
      </c>
      <c r="AE2968" s="3">
        <v>1</v>
      </c>
      <c r="AF2968" s="4">
        <v>2398.21</v>
      </c>
      <c r="AG2968" s="3">
        <v>1</v>
      </c>
      <c r="AH2968" s="4">
        <v>0</v>
      </c>
      <c r="AI2968" s="4">
        <v>0</v>
      </c>
      <c r="AJ2968" s="4">
        <v>0</v>
      </c>
      <c r="AK2968" s="4">
        <v>0</v>
      </c>
      <c r="AL2968" t="s">
        <v>4337</v>
      </c>
      <c r="AM2968" t="s">
        <v>13</v>
      </c>
    </row>
    <row r="2969" spans="1:39" x14ac:dyDescent="0.25">
      <c r="A2969" t="s">
        <v>2204</v>
      </c>
      <c r="B2969" t="s">
        <v>2160</v>
      </c>
      <c r="C2969" t="s">
        <v>3</v>
      </c>
      <c r="D2969" t="s">
        <v>2266</v>
      </c>
      <c r="E2969" t="str">
        <f>_xlfn.XLOOKUP(D2969,Planilha2!A:A,Planilha2!B:B)</f>
        <v>Arena Manut</v>
      </c>
      <c r="F2969" s="2">
        <v>45419</v>
      </c>
      <c r="G2969" t="s">
        <v>616</v>
      </c>
      <c r="H2969" s="10" t="s">
        <v>5622</v>
      </c>
      <c r="I2969" t="s">
        <v>4335</v>
      </c>
      <c r="J2969" t="s">
        <v>4336</v>
      </c>
      <c r="K2969" t="s">
        <v>8</v>
      </c>
      <c r="L2969" t="str">
        <f t="shared" si="92"/>
        <v>Serviço</v>
      </c>
      <c r="M2969" t="s">
        <v>0</v>
      </c>
      <c r="N2969" t="s">
        <v>0</v>
      </c>
      <c r="O2969" t="s">
        <v>2165</v>
      </c>
      <c r="P2969">
        <v>2118</v>
      </c>
      <c r="Q2969" t="str">
        <f>_xlfn.XLOOKUP(P2969,Planilha1!$A$2:$A$3,Planilha1!$B$2:$B$3)</f>
        <v>Arena</v>
      </c>
      <c r="R2969" t="s">
        <v>0</v>
      </c>
      <c r="S2969" s="3">
        <v>1</v>
      </c>
      <c r="T2969" t="s">
        <v>10</v>
      </c>
      <c r="U2969" s="3">
        <v>1</v>
      </c>
      <c r="V2969" t="s">
        <v>10</v>
      </c>
      <c r="W2969" s="4">
        <v>2398.21</v>
      </c>
      <c r="X2969" s="17">
        <f t="shared" si="93"/>
        <v>2398.21</v>
      </c>
      <c r="Y2969" t="s">
        <v>11</v>
      </c>
      <c r="Z2969" s="3">
        <v>1</v>
      </c>
      <c r="AA2969" s="3">
        <v>0</v>
      </c>
      <c r="AB2969" s="3">
        <v>0</v>
      </c>
      <c r="AC2969" s="3">
        <v>1</v>
      </c>
      <c r="AD2969" s="4">
        <v>0</v>
      </c>
      <c r="AE2969" s="3">
        <v>1</v>
      </c>
      <c r="AF2969" s="4">
        <v>2398.21</v>
      </c>
      <c r="AG2969" s="3">
        <v>1</v>
      </c>
      <c r="AH2969" s="4">
        <v>0</v>
      </c>
      <c r="AI2969" s="4">
        <v>0</v>
      </c>
      <c r="AJ2969" s="4">
        <v>0</v>
      </c>
      <c r="AK2969" s="4">
        <v>0</v>
      </c>
      <c r="AL2969" t="s">
        <v>4337</v>
      </c>
      <c r="AM2969" t="s">
        <v>13</v>
      </c>
    </row>
    <row r="2970" spans="1:39" x14ac:dyDescent="0.25">
      <c r="A2970" t="s">
        <v>2205</v>
      </c>
      <c r="B2970" t="s">
        <v>2160</v>
      </c>
      <c r="C2970" t="s">
        <v>3</v>
      </c>
      <c r="D2970" t="s">
        <v>2266</v>
      </c>
      <c r="E2970" t="str">
        <f>_xlfn.XLOOKUP(D2970,Planilha2!A:A,Planilha2!B:B)</f>
        <v>Arena Manut</v>
      </c>
      <c r="F2970" s="2">
        <v>45419</v>
      </c>
      <c r="G2970" t="s">
        <v>616</v>
      </c>
      <c r="H2970" s="10" t="s">
        <v>5622</v>
      </c>
      <c r="I2970" t="s">
        <v>4335</v>
      </c>
      <c r="J2970" t="s">
        <v>4336</v>
      </c>
      <c r="K2970" t="s">
        <v>8</v>
      </c>
      <c r="L2970" t="str">
        <f t="shared" si="92"/>
        <v>Serviço</v>
      </c>
      <c r="M2970" t="s">
        <v>0</v>
      </c>
      <c r="N2970" t="s">
        <v>0</v>
      </c>
      <c r="O2970" t="s">
        <v>2165</v>
      </c>
      <c r="P2970">
        <v>2118</v>
      </c>
      <c r="Q2970" t="str">
        <f>_xlfn.XLOOKUP(P2970,Planilha1!$A$2:$A$3,Planilha1!$B$2:$B$3)</f>
        <v>Arena</v>
      </c>
      <c r="R2970" t="s">
        <v>0</v>
      </c>
      <c r="S2970" s="3">
        <v>1</v>
      </c>
      <c r="T2970" t="s">
        <v>10</v>
      </c>
      <c r="U2970" s="3">
        <v>1</v>
      </c>
      <c r="V2970" t="s">
        <v>10</v>
      </c>
      <c r="W2970" s="4">
        <v>2398.21</v>
      </c>
      <c r="X2970" s="17">
        <f t="shared" si="93"/>
        <v>2398.21</v>
      </c>
      <c r="Y2970" t="s">
        <v>11</v>
      </c>
      <c r="Z2970" s="3">
        <v>1</v>
      </c>
      <c r="AA2970" s="3">
        <v>0</v>
      </c>
      <c r="AB2970" s="3">
        <v>0</v>
      </c>
      <c r="AC2970" s="3">
        <v>1</v>
      </c>
      <c r="AD2970" s="4">
        <v>0</v>
      </c>
      <c r="AE2970" s="3">
        <v>1</v>
      </c>
      <c r="AF2970" s="4">
        <v>2398.21</v>
      </c>
      <c r="AG2970" s="3">
        <v>1</v>
      </c>
      <c r="AH2970" s="4">
        <v>0</v>
      </c>
      <c r="AI2970" s="4">
        <v>0</v>
      </c>
      <c r="AJ2970" s="4">
        <v>0</v>
      </c>
      <c r="AK2970" s="4">
        <v>0</v>
      </c>
      <c r="AL2970" t="s">
        <v>4337</v>
      </c>
      <c r="AM2970" t="s">
        <v>13</v>
      </c>
    </row>
    <row r="2971" spans="1:39" x14ac:dyDescent="0.25">
      <c r="A2971" t="s">
        <v>2159</v>
      </c>
      <c r="B2971" t="s">
        <v>2160</v>
      </c>
      <c r="C2971" t="s">
        <v>3</v>
      </c>
      <c r="D2971" t="s">
        <v>2241</v>
      </c>
      <c r="E2971" t="str">
        <f>_xlfn.XLOOKUP(D2971,Planilha2!A:A,Planilha2!B:B)</f>
        <v>CC Marketing</v>
      </c>
      <c r="F2971" s="2">
        <v>45419</v>
      </c>
      <c r="G2971" t="s">
        <v>4295</v>
      </c>
      <c r="H2971" s="10" t="s">
        <v>5902</v>
      </c>
      <c r="I2971" t="s">
        <v>4338</v>
      </c>
      <c r="J2971" t="s">
        <v>4339</v>
      </c>
      <c r="K2971" t="s">
        <v>8</v>
      </c>
      <c r="L2971" t="str">
        <f t="shared" si="92"/>
        <v>Serviço</v>
      </c>
      <c r="M2971" t="s">
        <v>0</v>
      </c>
      <c r="N2971" t="s">
        <v>0</v>
      </c>
      <c r="O2971" t="s">
        <v>2165</v>
      </c>
      <c r="P2971">
        <v>1118</v>
      </c>
      <c r="Q2971" t="str">
        <f>_xlfn.XLOOKUP(P2971,Planilha1!$A$2:$A$3,Planilha1!$B$2:$B$3)</f>
        <v>Riocentro</v>
      </c>
      <c r="R2971" t="s">
        <v>0</v>
      </c>
      <c r="S2971" s="3">
        <v>1</v>
      </c>
      <c r="T2971" t="s">
        <v>10</v>
      </c>
      <c r="U2971" s="3">
        <v>1</v>
      </c>
      <c r="V2971" t="s">
        <v>10</v>
      </c>
      <c r="W2971" s="4">
        <v>4500</v>
      </c>
      <c r="X2971" s="17">
        <f t="shared" si="93"/>
        <v>4500</v>
      </c>
      <c r="Y2971" t="s">
        <v>11</v>
      </c>
      <c r="Z2971" s="3">
        <v>1</v>
      </c>
      <c r="AA2971" s="3">
        <v>0</v>
      </c>
      <c r="AB2971" s="3">
        <v>0</v>
      </c>
      <c r="AC2971" s="3">
        <v>0</v>
      </c>
      <c r="AD2971" s="4">
        <v>0</v>
      </c>
      <c r="AE2971" s="3">
        <v>0</v>
      </c>
      <c r="AF2971" s="4">
        <v>0</v>
      </c>
      <c r="AG2971" s="3">
        <v>1</v>
      </c>
      <c r="AH2971" s="4">
        <v>0</v>
      </c>
      <c r="AI2971" s="4">
        <v>0</v>
      </c>
      <c r="AJ2971" s="4">
        <v>0</v>
      </c>
      <c r="AK2971" s="4">
        <v>0</v>
      </c>
      <c r="AL2971" t="s">
        <v>4340</v>
      </c>
      <c r="AM2971" t="s">
        <v>13</v>
      </c>
    </row>
    <row r="2972" spans="1:39" x14ac:dyDescent="0.25">
      <c r="A2972" t="s">
        <v>2159</v>
      </c>
      <c r="B2972" t="s">
        <v>2160</v>
      </c>
      <c r="C2972" t="s">
        <v>3</v>
      </c>
      <c r="D2972" t="s">
        <v>2261</v>
      </c>
      <c r="E2972" t="str">
        <f>_xlfn.XLOOKUP(D2972,Planilha2!A:A,Planilha2!B:B)</f>
        <v>CC Concession.</v>
      </c>
      <c r="F2972" s="2">
        <v>45419</v>
      </c>
      <c r="G2972" t="s">
        <v>2669</v>
      </c>
      <c r="H2972" s="10" t="s">
        <v>5795</v>
      </c>
      <c r="I2972" t="s">
        <v>2670</v>
      </c>
      <c r="J2972" t="s">
        <v>2671</v>
      </c>
      <c r="K2972" t="s">
        <v>1164</v>
      </c>
      <c r="L2972" t="str">
        <f t="shared" si="92"/>
        <v>Material</v>
      </c>
      <c r="M2972" t="s">
        <v>0</v>
      </c>
      <c r="N2972" t="s">
        <v>0</v>
      </c>
      <c r="O2972" t="s">
        <v>2165</v>
      </c>
      <c r="P2972">
        <v>1118</v>
      </c>
      <c r="Q2972" t="str">
        <f>_xlfn.XLOOKUP(P2972,Planilha1!$A$2:$A$3,Planilha1!$B$2:$B$3)</f>
        <v>Riocentro</v>
      </c>
      <c r="R2972" t="s">
        <v>0</v>
      </c>
      <c r="S2972" s="3">
        <v>1500000</v>
      </c>
      <c r="T2972" t="s">
        <v>210</v>
      </c>
      <c r="U2972" s="3">
        <v>1500000</v>
      </c>
      <c r="V2972" t="s">
        <v>210</v>
      </c>
      <c r="W2972" s="4">
        <v>1</v>
      </c>
      <c r="X2972" s="17">
        <f t="shared" si="93"/>
        <v>1500000</v>
      </c>
      <c r="Y2972" t="s">
        <v>11</v>
      </c>
      <c r="Z2972" s="3">
        <v>1</v>
      </c>
      <c r="AA2972" s="3">
        <v>0</v>
      </c>
      <c r="AB2972" s="3">
        <v>0</v>
      </c>
      <c r="AC2972" s="5">
        <v>857938.14</v>
      </c>
      <c r="AD2972" s="4">
        <v>0</v>
      </c>
      <c r="AE2972" s="5">
        <v>1040539.73</v>
      </c>
      <c r="AF2972" s="4">
        <v>1040539.73</v>
      </c>
      <c r="AG2972" s="3">
        <v>1</v>
      </c>
      <c r="AH2972" s="4">
        <v>0</v>
      </c>
      <c r="AI2972" s="4">
        <v>0</v>
      </c>
      <c r="AJ2972" s="4">
        <v>0</v>
      </c>
      <c r="AK2972" s="4">
        <v>0</v>
      </c>
      <c r="AL2972" t="s">
        <v>4341</v>
      </c>
      <c r="AM2972" t="s">
        <v>13</v>
      </c>
    </row>
    <row r="2973" spans="1:39" x14ac:dyDescent="0.25">
      <c r="A2973" t="s">
        <v>2159</v>
      </c>
      <c r="B2973" t="s">
        <v>2160</v>
      </c>
      <c r="C2973" t="s">
        <v>3</v>
      </c>
      <c r="D2973" t="s">
        <v>2241</v>
      </c>
      <c r="E2973" t="str">
        <f>_xlfn.XLOOKUP(D2973,Planilha2!A:A,Planilha2!B:B)</f>
        <v>CC Marketing</v>
      </c>
      <c r="F2973" s="2">
        <v>45419</v>
      </c>
      <c r="G2973" t="s">
        <v>2626</v>
      </c>
      <c r="H2973" s="10" t="s">
        <v>5790</v>
      </c>
      <c r="I2973" t="s">
        <v>3003</v>
      </c>
      <c r="J2973" t="s">
        <v>3004</v>
      </c>
      <c r="K2973" t="s">
        <v>8</v>
      </c>
      <c r="L2973" t="str">
        <f t="shared" si="92"/>
        <v>Serviço</v>
      </c>
      <c r="M2973" t="s">
        <v>0</v>
      </c>
      <c r="N2973" t="s">
        <v>0</v>
      </c>
      <c r="O2973" t="s">
        <v>2165</v>
      </c>
      <c r="P2973">
        <v>1118</v>
      </c>
      <c r="Q2973" t="str">
        <f>_xlfn.XLOOKUP(P2973,Planilha1!$A$2:$A$3,Planilha1!$B$2:$B$3)</f>
        <v>Riocentro</v>
      </c>
      <c r="R2973" t="s">
        <v>0</v>
      </c>
      <c r="S2973" s="3">
        <v>1</v>
      </c>
      <c r="T2973" t="s">
        <v>10</v>
      </c>
      <c r="U2973" s="3">
        <v>1</v>
      </c>
      <c r="V2973" t="s">
        <v>10</v>
      </c>
      <c r="W2973" s="4">
        <v>112</v>
      </c>
      <c r="X2973" s="17">
        <f t="shared" si="93"/>
        <v>112</v>
      </c>
      <c r="Y2973" t="s">
        <v>11</v>
      </c>
      <c r="Z2973" s="3">
        <v>1</v>
      </c>
      <c r="AA2973" s="3">
        <v>0</v>
      </c>
      <c r="AB2973" s="3">
        <v>0</v>
      </c>
      <c r="AC2973" s="3">
        <v>0</v>
      </c>
      <c r="AD2973" s="4">
        <v>0</v>
      </c>
      <c r="AE2973" s="3">
        <v>0</v>
      </c>
      <c r="AF2973" s="4">
        <v>0</v>
      </c>
      <c r="AG2973" s="3">
        <v>1</v>
      </c>
      <c r="AH2973" s="4">
        <v>0</v>
      </c>
      <c r="AI2973" s="4">
        <v>0</v>
      </c>
      <c r="AJ2973" s="4">
        <v>0</v>
      </c>
      <c r="AK2973" s="4">
        <v>0</v>
      </c>
      <c r="AL2973" t="s">
        <v>4342</v>
      </c>
      <c r="AM2973" t="s">
        <v>13</v>
      </c>
    </row>
    <row r="2974" spans="1:39" x14ac:dyDescent="0.25">
      <c r="A2974" t="s">
        <v>2159</v>
      </c>
      <c r="B2974" t="s">
        <v>2160</v>
      </c>
      <c r="C2974" t="s">
        <v>3</v>
      </c>
      <c r="D2974" t="s">
        <v>2161</v>
      </c>
      <c r="E2974" t="str">
        <f>_xlfn.XLOOKUP(D2974,Planilha2!A:A,Planilha2!B:B)</f>
        <v>CC Manutençao</v>
      </c>
      <c r="F2974" s="2">
        <v>45419</v>
      </c>
      <c r="G2974" t="s">
        <v>2398</v>
      </c>
      <c r="H2974" s="10" t="s">
        <v>5758</v>
      </c>
      <c r="I2974" t="s">
        <v>2399</v>
      </c>
      <c r="J2974" t="s">
        <v>2400</v>
      </c>
      <c r="K2974" t="s">
        <v>2272</v>
      </c>
      <c r="L2974" t="str">
        <f t="shared" si="92"/>
        <v>Serviço</v>
      </c>
      <c r="M2974" t="s">
        <v>0</v>
      </c>
      <c r="N2974" t="s">
        <v>0</v>
      </c>
      <c r="O2974" t="s">
        <v>2165</v>
      </c>
      <c r="P2974">
        <v>1118</v>
      </c>
      <c r="Q2974" t="str">
        <f>_xlfn.XLOOKUP(P2974,Planilha1!$A$2:$A$3,Planilha1!$B$2:$B$3)</f>
        <v>Riocentro</v>
      </c>
      <c r="R2974" t="s">
        <v>0</v>
      </c>
      <c r="S2974" s="3">
        <v>1</v>
      </c>
      <c r="T2974" t="s">
        <v>10</v>
      </c>
      <c r="U2974" s="3">
        <v>1</v>
      </c>
      <c r="V2974" t="s">
        <v>10</v>
      </c>
      <c r="W2974" s="4">
        <v>2143.4899999999998</v>
      </c>
      <c r="X2974" s="17">
        <f t="shared" si="93"/>
        <v>2143.4899999999998</v>
      </c>
      <c r="Y2974" t="s">
        <v>11</v>
      </c>
      <c r="Z2974" s="3">
        <v>1</v>
      </c>
      <c r="AA2974" s="3">
        <v>0</v>
      </c>
      <c r="AB2974" s="3">
        <v>0</v>
      </c>
      <c r="AC2974" s="3">
        <v>0</v>
      </c>
      <c r="AD2974" s="4">
        <v>0</v>
      </c>
      <c r="AE2974" s="3">
        <v>0</v>
      </c>
      <c r="AF2974" s="4">
        <v>0</v>
      </c>
      <c r="AG2974" s="3">
        <v>1</v>
      </c>
      <c r="AH2974" s="4">
        <v>0</v>
      </c>
      <c r="AI2974" s="4">
        <v>0</v>
      </c>
      <c r="AJ2974" s="4">
        <v>0</v>
      </c>
      <c r="AK2974" s="4">
        <v>0</v>
      </c>
      <c r="AL2974" t="s">
        <v>4343</v>
      </c>
      <c r="AM2974" t="s">
        <v>13</v>
      </c>
    </row>
    <row r="2975" spans="1:39" x14ac:dyDescent="0.25">
      <c r="A2975" t="s">
        <v>2178</v>
      </c>
      <c r="B2975" t="s">
        <v>2160</v>
      </c>
      <c r="C2975" t="s">
        <v>3</v>
      </c>
      <c r="D2975" t="s">
        <v>2161</v>
      </c>
      <c r="E2975" t="str">
        <f>_xlfn.XLOOKUP(D2975,Planilha2!A:A,Planilha2!B:B)</f>
        <v>CC Manutençao</v>
      </c>
      <c r="F2975" s="2">
        <v>45419</v>
      </c>
      <c r="G2975" t="s">
        <v>2398</v>
      </c>
      <c r="H2975" s="10" t="s">
        <v>5758</v>
      </c>
      <c r="I2975" t="s">
        <v>2399</v>
      </c>
      <c r="J2975" t="s">
        <v>2400</v>
      </c>
      <c r="K2975" t="s">
        <v>2272</v>
      </c>
      <c r="L2975" t="str">
        <f t="shared" si="92"/>
        <v>Serviço</v>
      </c>
      <c r="M2975" t="s">
        <v>0</v>
      </c>
      <c r="N2975" t="s">
        <v>0</v>
      </c>
      <c r="O2975" t="s">
        <v>2165</v>
      </c>
      <c r="P2975">
        <v>1118</v>
      </c>
      <c r="Q2975" t="str">
        <f>_xlfn.XLOOKUP(P2975,Planilha1!$A$2:$A$3,Planilha1!$B$2:$B$3)</f>
        <v>Riocentro</v>
      </c>
      <c r="R2975" t="s">
        <v>0</v>
      </c>
      <c r="S2975" s="3">
        <v>1</v>
      </c>
      <c r="T2975" t="s">
        <v>10</v>
      </c>
      <c r="U2975" s="3">
        <v>1</v>
      </c>
      <c r="V2975" t="s">
        <v>10</v>
      </c>
      <c r="W2975" s="4">
        <v>5247.84</v>
      </c>
      <c r="X2975" s="17">
        <f t="shared" si="93"/>
        <v>5247.84</v>
      </c>
      <c r="Y2975" t="s">
        <v>11</v>
      </c>
      <c r="Z2975" s="3">
        <v>1</v>
      </c>
      <c r="AA2975" s="3">
        <v>0</v>
      </c>
      <c r="AB2975" s="3">
        <v>0</v>
      </c>
      <c r="AC2975" s="3">
        <v>0</v>
      </c>
      <c r="AD2975" s="4">
        <v>0</v>
      </c>
      <c r="AE2975" s="3">
        <v>0</v>
      </c>
      <c r="AF2975" s="4">
        <v>0</v>
      </c>
      <c r="AG2975" s="3">
        <v>1</v>
      </c>
      <c r="AH2975" s="4">
        <v>0</v>
      </c>
      <c r="AI2975" s="4">
        <v>0</v>
      </c>
      <c r="AJ2975" s="4">
        <v>0</v>
      </c>
      <c r="AK2975" s="4">
        <v>0</v>
      </c>
      <c r="AL2975" t="s">
        <v>4343</v>
      </c>
      <c r="AM2975" t="s">
        <v>13</v>
      </c>
    </row>
    <row r="2976" spans="1:39" x14ac:dyDescent="0.25">
      <c r="A2976" t="s">
        <v>2182</v>
      </c>
      <c r="B2976" t="s">
        <v>2160</v>
      </c>
      <c r="C2976" t="s">
        <v>3</v>
      </c>
      <c r="D2976" t="s">
        <v>2161</v>
      </c>
      <c r="E2976" t="str">
        <f>_xlfn.XLOOKUP(D2976,Planilha2!A:A,Planilha2!B:B)</f>
        <v>CC Manutençao</v>
      </c>
      <c r="F2976" s="2">
        <v>45419</v>
      </c>
      <c r="G2976" t="s">
        <v>2398</v>
      </c>
      <c r="H2976" s="10" t="s">
        <v>5758</v>
      </c>
      <c r="I2976" t="s">
        <v>2399</v>
      </c>
      <c r="J2976" t="s">
        <v>2400</v>
      </c>
      <c r="K2976" t="s">
        <v>2272</v>
      </c>
      <c r="L2976" t="str">
        <f t="shared" si="92"/>
        <v>Serviço</v>
      </c>
      <c r="M2976" t="s">
        <v>0</v>
      </c>
      <c r="N2976" t="s">
        <v>0</v>
      </c>
      <c r="O2976" t="s">
        <v>2165</v>
      </c>
      <c r="P2976">
        <v>1118</v>
      </c>
      <c r="Q2976" t="str">
        <f>_xlfn.XLOOKUP(P2976,Planilha1!$A$2:$A$3,Planilha1!$B$2:$B$3)</f>
        <v>Riocentro</v>
      </c>
      <c r="R2976" t="s">
        <v>0</v>
      </c>
      <c r="S2976" s="3">
        <v>1</v>
      </c>
      <c r="T2976" t="s">
        <v>10</v>
      </c>
      <c r="U2976" s="3">
        <v>1</v>
      </c>
      <c r="V2976" t="s">
        <v>10</v>
      </c>
      <c r="W2976" s="4">
        <v>2143.4899999999998</v>
      </c>
      <c r="X2976" s="17">
        <f t="shared" si="93"/>
        <v>2143.4899999999998</v>
      </c>
      <c r="Y2976" t="s">
        <v>11</v>
      </c>
      <c r="Z2976" s="3">
        <v>1</v>
      </c>
      <c r="AA2976" s="3">
        <v>0</v>
      </c>
      <c r="AB2976" s="3">
        <v>0</v>
      </c>
      <c r="AC2976" s="3">
        <v>0</v>
      </c>
      <c r="AD2976" s="4">
        <v>0</v>
      </c>
      <c r="AE2976" s="3">
        <v>0</v>
      </c>
      <c r="AF2976" s="4">
        <v>0</v>
      </c>
      <c r="AG2976" s="3">
        <v>1</v>
      </c>
      <c r="AH2976" s="4">
        <v>0</v>
      </c>
      <c r="AI2976" s="4">
        <v>0</v>
      </c>
      <c r="AJ2976" s="4">
        <v>0</v>
      </c>
      <c r="AK2976" s="4">
        <v>0</v>
      </c>
      <c r="AL2976" t="s">
        <v>4343</v>
      </c>
      <c r="AM2976" t="s">
        <v>13</v>
      </c>
    </row>
    <row r="2977" spans="1:39" x14ac:dyDescent="0.25">
      <c r="A2977" t="s">
        <v>2185</v>
      </c>
      <c r="B2977" t="s">
        <v>2160</v>
      </c>
      <c r="C2977" t="s">
        <v>3</v>
      </c>
      <c r="D2977" t="s">
        <v>2161</v>
      </c>
      <c r="E2977" t="str">
        <f>_xlfn.XLOOKUP(D2977,Planilha2!A:A,Planilha2!B:B)</f>
        <v>CC Manutençao</v>
      </c>
      <c r="F2977" s="2">
        <v>45419</v>
      </c>
      <c r="G2977" t="s">
        <v>2398</v>
      </c>
      <c r="H2977" s="10" t="s">
        <v>5758</v>
      </c>
      <c r="I2977" t="s">
        <v>2399</v>
      </c>
      <c r="J2977" t="s">
        <v>2400</v>
      </c>
      <c r="K2977" t="s">
        <v>2272</v>
      </c>
      <c r="L2977" t="str">
        <f t="shared" si="92"/>
        <v>Serviço</v>
      </c>
      <c r="M2977" t="s">
        <v>0</v>
      </c>
      <c r="N2977" t="s">
        <v>0</v>
      </c>
      <c r="O2977" t="s">
        <v>2165</v>
      </c>
      <c r="P2977">
        <v>1118</v>
      </c>
      <c r="Q2977" t="str">
        <f>_xlfn.XLOOKUP(P2977,Planilha1!$A$2:$A$3,Planilha1!$B$2:$B$3)</f>
        <v>Riocentro</v>
      </c>
      <c r="R2977" t="s">
        <v>0</v>
      </c>
      <c r="S2977" s="3">
        <v>1</v>
      </c>
      <c r="T2977" t="s">
        <v>10</v>
      </c>
      <c r="U2977" s="3">
        <v>1</v>
      </c>
      <c r="V2977" t="s">
        <v>10</v>
      </c>
      <c r="W2977" s="4">
        <v>5247.84</v>
      </c>
      <c r="X2977" s="17">
        <f t="shared" si="93"/>
        <v>5247.84</v>
      </c>
      <c r="Y2977" t="s">
        <v>11</v>
      </c>
      <c r="Z2977" s="3">
        <v>1</v>
      </c>
      <c r="AA2977" s="3">
        <v>0</v>
      </c>
      <c r="AB2977" s="3">
        <v>0</v>
      </c>
      <c r="AC2977" s="3">
        <v>0</v>
      </c>
      <c r="AD2977" s="4">
        <v>0</v>
      </c>
      <c r="AE2977" s="3">
        <v>0</v>
      </c>
      <c r="AF2977" s="4">
        <v>0</v>
      </c>
      <c r="AG2977" s="3">
        <v>1</v>
      </c>
      <c r="AH2977" s="4">
        <v>0</v>
      </c>
      <c r="AI2977" s="4">
        <v>0</v>
      </c>
      <c r="AJ2977" s="4">
        <v>0</v>
      </c>
      <c r="AK2977" s="4">
        <v>0</v>
      </c>
      <c r="AL2977" t="s">
        <v>4343</v>
      </c>
      <c r="AM2977" t="s">
        <v>13</v>
      </c>
    </row>
    <row r="2978" spans="1:39" x14ac:dyDescent="0.25">
      <c r="A2978" t="s">
        <v>2188</v>
      </c>
      <c r="B2978" t="s">
        <v>2160</v>
      </c>
      <c r="C2978" t="s">
        <v>3</v>
      </c>
      <c r="D2978" t="s">
        <v>2161</v>
      </c>
      <c r="E2978" t="str">
        <f>_xlfn.XLOOKUP(D2978,Planilha2!A:A,Planilha2!B:B)</f>
        <v>CC Manutençao</v>
      </c>
      <c r="F2978" s="2">
        <v>45419</v>
      </c>
      <c r="G2978" t="s">
        <v>2398</v>
      </c>
      <c r="H2978" s="10" t="s">
        <v>5758</v>
      </c>
      <c r="I2978" t="s">
        <v>2399</v>
      </c>
      <c r="J2978" t="s">
        <v>2400</v>
      </c>
      <c r="K2978" t="s">
        <v>2272</v>
      </c>
      <c r="L2978" t="str">
        <f t="shared" si="92"/>
        <v>Serviço</v>
      </c>
      <c r="M2978" t="s">
        <v>0</v>
      </c>
      <c r="N2978" t="s">
        <v>0</v>
      </c>
      <c r="O2978" t="s">
        <v>2165</v>
      </c>
      <c r="P2978">
        <v>1118</v>
      </c>
      <c r="Q2978" t="str">
        <f>_xlfn.XLOOKUP(P2978,Planilha1!$A$2:$A$3,Planilha1!$B$2:$B$3)</f>
        <v>Riocentro</v>
      </c>
      <c r="R2978" t="s">
        <v>0</v>
      </c>
      <c r="S2978" s="3">
        <v>1</v>
      </c>
      <c r="T2978" t="s">
        <v>10</v>
      </c>
      <c r="U2978" s="3">
        <v>1</v>
      </c>
      <c r="V2978" t="s">
        <v>10</v>
      </c>
      <c r="W2978" s="4">
        <v>2143.4899999999998</v>
      </c>
      <c r="X2978" s="17">
        <f t="shared" si="93"/>
        <v>2143.4899999999998</v>
      </c>
      <c r="Y2978" t="s">
        <v>11</v>
      </c>
      <c r="Z2978" s="3">
        <v>1</v>
      </c>
      <c r="AA2978" s="3">
        <v>0</v>
      </c>
      <c r="AB2978" s="3">
        <v>0</v>
      </c>
      <c r="AC2978" s="3">
        <v>0</v>
      </c>
      <c r="AD2978" s="4">
        <v>0</v>
      </c>
      <c r="AE2978" s="3">
        <v>1</v>
      </c>
      <c r="AF2978" s="4">
        <v>2143.4899999999998</v>
      </c>
      <c r="AG2978" s="3">
        <v>1</v>
      </c>
      <c r="AH2978" s="4">
        <v>0</v>
      </c>
      <c r="AI2978" s="4">
        <v>0</v>
      </c>
      <c r="AJ2978" s="4">
        <v>0</v>
      </c>
      <c r="AK2978" s="4">
        <v>0</v>
      </c>
      <c r="AL2978" t="s">
        <v>4343</v>
      </c>
      <c r="AM2978" t="s">
        <v>13</v>
      </c>
    </row>
    <row r="2979" spans="1:39" x14ac:dyDescent="0.25">
      <c r="A2979" t="s">
        <v>2189</v>
      </c>
      <c r="B2979" t="s">
        <v>2160</v>
      </c>
      <c r="C2979" t="s">
        <v>3</v>
      </c>
      <c r="D2979" t="s">
        <v>2161</v>
      </c>
      <c r="E2979" t="str">
        <f>_xlfn.XLOOKUP(D2979,Planilha2!A:A,Planilha2!B:B)</f>
        <v>CC Manutençao</v>
      </c>
      <c r="F2979" s="2">
        <v>45419</v>
      </c>
      <c r="G2979" t="s">
        <v>2398</v>
      </c>
      <c r="H2979" s="10" t="s">
        <v>5758</v>
      </c>
      <c r="I2979" t="s">
        <v>2399</v>
      </c>
      <c r="J2979" t="s">
        <v>2400</v>
      </c>
      <c r="K2979" t="s">
        <v>2272</v>
      </c>
      <c r="L2979" t="str">
        <f t="shared" si="92"/>
        <v>Serviço</v>
      </c>
      <c r="M2979" t="s">
        <v>0</v>
      </c>
      <c r="N2979" t="s">
        <v>0</v>
      </c>
      <c r="O2979" t="s">
        <v>2165</v>
      </c>
      <c r="P2979">
        <v>1118</v>
      </c>
      <c r="Q2979" t="str">
        <f>_xlfn.XLOOKUP(P2979,Planilha1!$A$2:$A$3,Planilha1!$B$2:$B$3)</f>
        <v>Riocentro</v>
      </c>
      <c r="R2979" t="s">
        <v>0</v>
      </c>
      <c r="S2979" s="3">
        <v>1</v>
      </c>
      <c r="T2979" t="s">
        <v>10</v>
      </c>
      <c r="U2979" s="3">
        <v>1</v>
      </c>
      <c r="V2979" t="s">
        <v>10</v>
      </c>
      <c r="W2979" s="4">
        <v>5247.84</v>
      </c>
      <c r="X2979" s="17">
        <f t="shared" si="93"/>
        <v>5247.84</v>
      </c>
      <c r="Y2979" t="s">
        <v>11</v>
      </c>
      <c r="Z2979" s="3">
        <v>1</v>
      </c>
      <c r="AA2979" s="3">
        <v>0</v>
      </c>
      <c r="AB2979" s="3">
        <v>0</v>
      </c>
      <c r="AC2979" s="3">
        <v>0</v>
      </c>
      <c r="AD2979" s="4">
        <v>0</v>
      </c>
      <c r="AE2979" s="3">
        <v>1</v>
      </c>
      <c r="AF2979" s="4">
        <v>5247.84</v>
      </c>
      <c r="AG2979" s="3">
        <v>1</v>
      </c>
      <c r="AH2979" s="4">
        <v>0</v>
      </c>
      <c r="AI2979" s="4">
        <v>0</v>
      </c>
      <c r="AJ2979" s="4">
        <v>0</v>
      </c>
      <c r="AK2979" s="4">
        <v>0</v>
      </c>
      <c r="AL2979" t="s">
        <v>4343</v>
      </c>
      <c r="AM2979" t="s">
        <v>13</v>
      </c>
    </row>
    <row r="2980" spans="1:39" x14ac:dyDescent="0.25">
      <c r="A2980" t="s">
        <v>2193</v>
      </c>
      <c r="B2980" t="s">
        <v>2160</v>
      </c>
      <c r="C2980" t="s">
        <v>3</v>
      </c>
      <c r="D2980" t="s">
        <v>2161</v>
      </c>
      <c r="E2980" t="str">
        <f>_xlfn.XLOOKUP(D2980,Planilha2!A:A,Planilha2!B:B)</f>
        <v>CC Manutençao</v>
      </c>
      <c r="F2980" s="2">
        <v>45419</v>
      </c>
      <c r="G2980" t="s">
        <v>2398</v>
      </c>
      <c r="H2980" s="10" t="s">
        <v>5758</v>
      </c>
      <c r="I2980" t="s">
        <v>2399</v>
      </c>
      <c r="J2980" t="s">
        <v>2400</v>
      </c>
      <c r="K2980" t="s">
        <v>2272</v>
      </c>
      <c r="L2980" t="str">
        <f t="shared" si="92"/>
        <v>Serviço</v>
      </c>
      <c r="M2980" t="s">
        <v>0</v>
      </c>
      <c r="N2980" t="s">
        <v>0</v>
      </c>
      <c r="O2980" t="s">
        <v>2165</v>
      </c>
      <c r="P2980">
        <v>1118</v>
      </c>
      <c r="Q2980" t="str">
        <f>_xlfn.XLOOKUP(P2980,Planilha1!$A$2:$A$3,Planilha1!$B$2:$B$3)</f>
        <v>Riocentro</v>
      </c>
      <c r="R2980" t="s">
        <v>0</v>
      </c>
      <c r="S2980" s="3">
        <v>1</v>
      </c>
      <c r="T2980" t="s">
        <v>10</v>
      </c>
      <c r="U2980" s="3">
        <v>1</v>
      </c>
      <c r="V2980" t="s">
        <v>10</v>
      </c>
      <c r="W2980" s="4">
        <v>2143.4899999999998</v>
      </c>
      <c r="X2980" s="17">
        <f t="shared" si="93"/>
        <v>2143.4899999999998</v>
      </c>
      <c r="Y2980" t="s">
        <v>11</v>
      </c>
      <c r="Z2980" s="3">
        <v>1</v>
      </c>
      <c r="AA2980" s="3">
        <v>0</v>
      </c>
      <c r="AB2980" s="3">
        <v>0</v>
      </c>
      <c r="AC2980" s="3">
        <v>1</v>
      </c>
      <c r="AD2980" s="4">
        <v>0</v>
      </c>
      <c r="AE2980" s="3">
        <v>1</v>
      </c>
      <c r="AF2980" s="4">
        <v>2143.4899999999998</v>
      </c>
      <c r="AG2980" s="3">
        <v>1</v>
      </c>
      <c r="AH2980" s="4">
        <v>0</v>
      </c>
      <c r="AI2980" s="4">
        <v>0</v>
      </c>
      <c r="AJ2980" s="4">
        <v>0</v>
      </c>
      <c r="AK2980" s="4">
        <v>0</v>
      </c>
      <c r="AL2980" t="s">
        <v>4343</v>
      </c>
      <c r="AM2980" t="s">
        <v>13</v>
      </c>
    </row>
    <row r="2981" spans="1:39" x14ac:dyDescent="0.25">
      <c r="A2981" t="s">
        <v>2194</v>
      </c>
      <c r="B2981" t="s">
        <v>2160</v>
      </c>
      <c r="C2981" t="s">
        <v>3</v>
      </c>
      <c r="D2981" t="s">
        <v>2161</v>
      </c>
      <c r="E2981" t="str">
        <f>_xlfn.XLOOKUP(D2981,Planilha2!A:A,Planilha2!B:B)</f>
        <v>CC Manutençao</v>
      </c>
      <c r="F2981" s="2">
        <v>45419</v>
      </c>
      <c r="G2981" t="s">
        <v>2398</v>
      </c>
      <c r="H2981" s="10" t="s">
        <v>5758</v>
      </c>
      <c r="I2981" t="s">
        <v>2399</v>
      </c>
      <c r="J2981" t="s">
        <v>2400</v>
      </c>
      <c r="K2981" t="s">
        <v>2272</v>
      </c>
      <c r="L2981" t="str">
        <f t="shared" si="92"/>
        <v>Serviço</v>
      </c>
      <c r="M2981" t="s">
        <v>0</v>
      </c>
      <c r="N2981" t="s">
        <v>0</v>
      </c>
      <c r="O2981" t="s">
        <v>2165</v>
      </c>
      <c r="P2981">
        <v>1118</v>
      </c>
      <c r="Q2981" t="str">
        <f>_xlfn.XLOOKUP(P2981,Planilha1!$A$2:$A$3,Planilha1!$B$2:$B$3)</f>
        <v>Riocentro</v>
      </c>
      <c r="R2981" t="s">
        <v>0</v>
      </c>
      <c r="S2981" s="3">
        <v>1</v>
      </c>
      <c r="T2981" t="s">
        <v>10</v>
      </c>
      <c r="U2981" s="3">
        <v>1</v>
      </c>
      <c r="V2981" t="s">
        <v>10</v>
      </c>
      <c r="W2981" s="4">
        <v>5247.84</v>
      </c>
      <c r="X2981" s="17">
        <f t="shared" si="93"/>
        <v>5247.84</v>
      </c>
      <c r="Y2981" t="s">
        <v>11</v>
      </c>
      <c r="Z2981" s="3">
        <v>1</v>
      </c>
      <c r="AA2981" s="3">
        <v>0</v>
      </c>
      <c r="AB2981" s="3">
        <v>0</v>
      </c>
      <c r="AC2981" s="3">
        <v>1</v>
      </c>
      <c r="AD2981" s="4">
        <v>0</v>
      </c>
      <c r="AE2981" s="3">
        <v>1</v>
      </c>
      <c r="AF2981" s="4">
        <v>5247.84</v>
      </c>
      <c r="AG2981" s="3">
        <v>1</v>
      </c>
      <c r="AH2981" s="4">
        <v>0</v>
      </c>
      <c r="AI2981" s="4">
        <v>0</v>
      </c>
      <c r="AJ2981" s="4">
        <v>0</v>
      </c>
      <c r="AK2981" s="4">
        <v>0</v>
      </c>
      <c r="AL2981" t="s">
        <v>4343</v>
      </c>
      <c r="AM2981" t="s">
        <v>13</v>
      </c>
    </row>
    <row r="2982" spans="1:39" x14ac:dyDescent="0.25">
      <c r="A2982" t="s">
        <v>2195</v>
      </c>
      <c r="B2982" t="s">
        <v>2160</v>
      </c>
      <c r="C2982" t="s">
        <v>3</v>
      </c>
      <c r="D2982" t="s">
        <v>2161</v>
      </c>
      <c r="E2982" t="str">
        <f>_xlfn.XLOOKUP(D2982,Planilha2!A:A,Planilha2!B:B)</f>
        <v>CC Manutençao</v>
      </c>
      <c r="F2982" s="2">
        <v>45419</v>
      </c>
      <c r="G2982" t="s">
        <v>2398</v>
      </c>
      <c r="H2982" s="10" t="s">
        <v>5758</v>
      </c>
      <c r="I2982" t="s">
        <v>2399</v>
      </c>
      <c r="J2982" t="s">
        <v>2400</v>
      </c>
      <c r="K2982" t="s">
        <v>2272</v>
      </c>
      <c r="L2982" t="str">
        <f t="shared" si="92"/>
        <v>Serviço</v>
      </c>
      <c r="M2982" t="s">
        <v>0</v>
      </c>
      <c r="N2982" t="s">
        <v>0</v>
      </c>
      <c r="O2982" t="s">
        <v>2165</v>
      </c>
      <c r="P2982">
        <v>1118</v>
      </c>
      <c r="Q2982" t="str">
        <f>_xlfn.XLOOKUP(P2982,Planilha1!$A$2:$A$3,Planilha1!$B$2:$B$3)</f>
        <v>Riocentro</v>
      </c>
      <c r="R2982" t="s">
        <v>0</v>
      </c>
      <c r="S2982" s="3">
        <v>1</v>
      </c>
      <c r="T2982" t="s">
        <v>10</v>
      </c>
      <c r="U2982" s="3">
        <v>1</v>
      </c>
      <c r="V2982" t="s">
        <v>10</v>
      </c>
      <c r="W2982" s="4">
        <v>2143.4899999999998</v>
      </c>
      <c r="X2982" s="17">
        <f t="shared" si="93"/>
        <v>2143.4899999999998</v>
      </c>
      <c r="Y2982" t="s">
        <v>11</v>
      </c>
      <c r="Z2982" s="3">
        <v>1</v>
      </c>
      <c r="AA2982" s="3">
        <v>0</v>
      </c>
      <c r="AB2982" s="3">
        <v>0</v>
      </c>
      <c r="AC2982" s="3">
        <v>1</v>
      </c>
      <c r="AD2982" s="4">
        <v>0</v>
      </c>
      <c r="AE2982" s="3">
        <v>1</v>
      </c>
      <c r="AF2982" s="4">
        <v>2143.4899999999998</v>
      </c>
      <c r="AG2982" s="3">
        <v>1</v>
      </c>
      <c r="AH2982" s="4">
        <v>0</v>
      </c>
      <c r="AI2982" s="4">
        <v>0</v>
      </c>
      <c r="AJ2982" s="4">
        <v>0</v>
      </c>
      <c r="AK2982" s="4">
        <v>0</v>
      </c>
      <c r="AL2982" t="s">
        <v>4343</v>
      </c>
      <c r="AM2982" t="s">
        <v>13</v>
      </c>
    </row>
    <row r="2983" spans="1:39" x14ac:dyDescent="0.25">
      <c r="A2983" t="s">
        <v>2196</v>
      </c>
      <c r="B2983" t="s">
        <v>2160</v>
      </c>
      <c r="C2983" t="s">
        <v>3</v>
      </c>
      <c r="D2983" t="s">
        <v>2161</v>
      </c>
      <c r="E2983" t="str">
        <f>_xlfn.XLOOKUP(D2983,Planilha2!A:A,Planilha2!B:B)</f>
        <v>CC Manutençao</v>
      </c>
      <c r="F2983" s="2">
        <v>45419</v>
      </c>
      <c r="G2983" t="s">
        <v>2398</v>
      </c>
      <c r="H2983" s="10" t="s">
        <v>5758</v>
      </c>
      <c r="I2983" t="s">
        <v>2399</v>
      </c>
      <c r="J2983" t="s">
        <v>2400</v>
      </c>
      <c r="K2983" t="s">
        <v>2272</v>
      </c>
      <c r="L2983" t="str">
        <f t="shared" si="92"/>
        <v>Serviço</v>
      </c>
      <c r="M2983" t="s">
        <v>0</v>
      </c>
      <c r="N2983" t="s">
        <v>0</v>
      </c>
      <c r="O2983" t="s">
        <v>2165</v>
      </c>
      <c r="P2983">
        <v>1118</v>
      </c>
      <c r="Q2983" t="str">
        <f>_xlfn.XLOOKUP(P2983,Planilha1!$A$2:$A$3,Planilha1!$B$2:$B$3)</f>
        <v>Riocentro</v>
      </c>
      <c r="R2983" t="s">
        <v>0</v>
      </c>
      <c r="S2983" s="3">
        <v>1</v>
      </c>
      <c r="T2983" t="s">
        <v>10</v>
      </c>
      <c r="U2983" s="3">
        <v>1</v>
      </c>
      <c r="V2983" t="s">
        <v>10</v>
      </c>
      <c r="W2983" s="4">
        <v>5247.84</v>
      </c>
      <c r="X2983" s="17">
        <f t="shared" si="93"/>
        <v>5247.84</v>
      </c>
      <c r="Y2983" t="s">
        <v>11</v>
      </c>
      <c r="Z2983" s="3">
        <v>1</v>
      </c>
      <c r="AA2983" s="3">
        <v>0</v>
      </c>
      <c r="AB2983" s="3">
        <v>0</v>
      </c>
      <c r="AC2983" s="3">
        <v>1</v>
      </c>
      <c r="AD2983" s="4">
        <v>0</v>
      </c>
      <c r="AE2983" s="3">
        <v>1</v>
      </c>
      <c r="AF2983" s="4">
        <v>5247.84</v>
      </c>
      <c r="AG2983" s="3">
        <v>1</v>
      </c>
      <c r="AH2983" s="4">
        <v>0</v>
      </c>
      <c r="AI2983" s="4">
        <v>0</v>
      </c>
      <c r="AJ2983" s="4">
        <v>0</v>
      </c>
      <c r="AK2983" s="4">
        <v>0</v>
      </c>
      <c r="AL2983" t="s">
        <v>4343</v>
      </c>
      <c r="AM2983" t="s">
        <v>13</v>
      </c>
    </row>
    <row r="2984" spans="1:39" x14ac:dyDescent="0.25">
      <c r="A2984" t="s">
        <v>2204</v>
      </c>
      <c r="B2984" t="s">
        <v>2160</v>
      </c>
      <c r="C2984" t="s">
        <v>3</v>
      </c>
      <c r="D2984" t="s">
        <v>2161</v>
      </c>
      <c r="E2984" t="str">
        <f>_xlfn.XLOOKUP(D2984,Planilha2!A:A,Planilha2!B:B)</f>
        <v>CC Manutençao</v>
      </c>
      <c r="F2984" s="2">
        <v>45419</v>
      </c>
      <c r="G2984" t="s">
        <v>2398</v>
      </c>
      <c r="H2984" s="10" t="s">
        <v>5758</v>
      </c>
      <c r="I2984" t="s">
        <v>2399</v>
      </c>
      <c r="J2984" t="s">
        <v>2400</v>
      </c>
      <c r="K2984" t="s">
        <v>2272</v>
      </c>
      <c r="L2984" t="str">
        <f t="shared" si="92"/>
        <v>Serviço</v>
      </c>
      <c r="M2984" t="s">
        <v>0</v>
      </c>
      <c r="N2984" t="s">
        <v>0</v>
      </c>
      <c r="O2984" t="s">
        <v>2165</v>
      </c>
      <c r="P2984">
        <v>1118</v>
      </c>
      <c r="Q2984" t="str">
        <f>_xlfn.XLOOKUP(P2984,Planilha1!$A$2:$A$3,Planilha1!$B$2:$B$3)</f>
        <v>Riocentro</v>
      </c>
      <c r="R2984" t="s">
        <v>0</v>
      </c>
      <c r="S2984" s="3">
        <v>1</v>
      </c>
      <c r="T2984" t="s">
        <v>10</v>
      </c>
      <c r="U2984" s="3">
        <v>1</v>
      </c>
      <c r="V2984" t="s">
        <v>10</v>
      </c>
      <c r="W2984" s="4">
        <v>2143.4899999999998</v>
      </c>
      <c r="X2984" s="17">
        <f t="shared" si="93"/>
        <v>2143.4899999999998</v>
      </c>
      <c r="Y2984" t="s">
        <v>11</v>
      </c>
      <c r="Z2984" s="3">
        <v>1</v>
      </c>
      <c r="AA2984" s="3">
        <v>0</v>
      </c>
      <c r="AB2984" s="3">
        <v>0</v>
      </c>
      <c r="AC2984" s="3">
        <v>1</v>
      </c>
      <c r="AD2984" s="4">
        <v>0</v>
      </c>
      <c r="AE2984" s="3">
        <v>1</v>
      </c>
      <c r="AF2984" s="4">
        <v>2143.4899999999998</v>
      </c>
      <c r="AG2984" s="3">
        <v>1</v>
      </c>
      <c r="AH2984" s="4">
        <v>0</v>
      </c>
      <c r="AI2984" s="4">
        <v>0</v>
      </c>
      <c r="AJ2984" s="4">
        <v>0</v>
      </c>
      <c r="AK2984" s="4">
        <v>0</v>
      </c>
      <c r="AL2984" t="s">
        <v>4343</v>
      </c>
      <c r="AM2984" t="s">
        <v>13</v>
      </c>
    </row>
    <row r="2985" spans="1:39" x14ac:dyDescent="0.25">
      <c r="A2985" t="s">
        <v>2205</v>
      </c>
      <c r="B2985" t="s">
        <v>2160</v>
      </c>
      <c r="C2985" t="s">
        <v>3</v>
      </c>
      <c r="D2985" t="s">
        <v>2161</v>
      </c>
      <c r="E2985" t="str">
        <f>_xlfn.XLOOKUP(D2985,Planilha2!A:A,Planilha2!B:B)</f>
        <v>CC Manutençao</v>
      </c>
      <c r="F2985" s="2">
        <v>45419</v>
      </c>
      <c r="G2985" t="s">
        <v>2398</v>
      </c>
      <c r="H2985" s="10" t="s">
        <v>5758</v>
      </c>
      <c r="I2985" t="s">
        <v>2399</v>
      </c>
      <c r="J2985" t="s">
        <v>2400</v>
      </c>
      <c r="K2985" t="s">
        <v>2272</v>
      </c>
      <c r="L2985" t="str">
        <f t="shared" si="92"/>
        <v>Serviço</v>
      </c>
      <c r="M2985" t="s">
        <v>0</v>
      </c>
      <c r="N2985" t="s">
        <v>0</v>
      </c>
      <c r="O2985" t="s">
        <v>2165</v>
      </c>
      <c r="P2985">
        <v>1118</v>
      </c>
      <c r="Q2985" t="str">
        <f>_xlfn.XLOOKUP(P2985,Planilha1!$A$2:$A$3,Planilha1!$B$2:$B$3)</f>
        <v>Riocentro</v>
      </c>
      <c r="R2985" t="s">
        <v>0</v>
      </c>
      <c r="S2985" s="3">
        <v>1</v>
      </c>
      <c r="T2985" t="s">
        <v>10</v>
      </c>
      <c r="U2985" s="3">
        <v>1</v>
      </c>
      <c r="V2985" t="s">
        <v>10</v>
      </c>
      <c r="W2985" s="4">
        <v>5247.84</v>
      </c>
      <c r="X2985" s="17">
        <f t="shared" si="93"/>
        <v>5247.84</v>
      </c>
      <c r="Y2985" t="s">
        <v>11</v>
      </c>
      <c r="Z2985" s="3">
        <v>1</v>
      </c>
      <c r="AA2985" s="3">
        <v>0</v>
      </c>
      <c r="AB2985" s="3">
        <v>0</v>
      </c>
      <c r="AC2985" s="3">
        <v>1</v>
      </c>
      <c r="AD2985" s="4">
        <v>0</v>
      </c>
      <c r="AE2985" s="3">
        <v>1</v>
      </c>
      <c r="AF2985" s="4">
        <v>5247.84</v>
      </c>
      <c r="AG2985" s="3">
        <v>1</v>
      </c>
      <c r="AH2985" s="4">
        <v>0</v>
      </c>
      <c r="AI2985" s="4">
        <v>0</v>
      </c>
      <c r="AJ2985" s="4">
        <v>0</v>
      </c>
      <c r="AK2985" s="4">
        <v>0</v>
      </c>
      <c r="AL2985" t="s">
        <v>4343</v>
      </c>
      <c r="AM2985" t="s">
        <v>13</v>
      </c>
    </row>
    <row r="2986" spans="1:39" x14ac:dyDescent="0.25">
      <c r="A2986" t="s">
        <v>2206</v>
      </c>
      <c r="B2986" t="s">
        <v>2160</v>
      </c>
      <c r="C2986" t="s">
        <v>3</v>
      </c>
      <c r="D2986" t="s">
        <v>2161</v>
      </c>
      <c r="E2986" t="str">
        <f>_xlfn.XLOOKUP(D2986,Planilha2!A:A,Planilha2!B:B)</f>
        <v>CC Manutençao</v>
      </c>
      <c r="F2986" s="2">
        <v>45419</v>
      </c>
      <c r="G2986" t="s">
        <v>2398</v>
      </c>
      <c r="H2986" s="10" t="s">
        <v>5758</v>
      </c>
      <c r="I2986" t="s">
        <v>2399</v>
      </c>
      <c r="J2986" t="s">
        <v>2400</v>
      </c>
      <c r="K2986" t="s">
        <v>2272</v>
      </c>
      <c r="L2986" t="str">
        <f t="shared" si="92"/>
        <v>Serviço</v>
      </c>
      <c r="M2986" t="s">
        <v>0</v>
      </c>
      <c r="N2986" t="s">
        <v>0</v>
      </c>
      <c r="O2986" t="s">
        <v>2165</v>
      </c>
      <c r="P2986">
        <v>1118</v>
      </c>
      <c r="Q2986" t="str">
        <f>_xlfn.XLOOKUP(P2986,Planilha1!$A$2:$A$3,Planilha1!$B$2:$B$3)</f>
        <v>Riocentro</v>
      </c>
      <c r="R2986" t="s">
        <v>0</v>
      </c>
      <c r="S2986" s="3">
        <v>1</v>
      </c>
      <c r="T2986" t="s">
        <v>10</v>
      </c>
      <c r="U2986" s="3">
        <v>1</v>
      </c>
      <c r="V2986" t="s">
        <v>10</v>
      </c>
      <c r="W2986" s="4">
        <v>2143.4899999999998</v>
      </c>
      <c r="X2986" s="17">
        <f t="shared" si="93"/>
        <v>2143.4899999999998</v>
      </c>
      <c r="Y2986" t="s">
        <v>11</v>
      </c>
      <c r="Z2986" s="3">
        <v>1</v>
      </c>
      <c r="AA2986" s="3">
        <v>0</v>
      </c>
      <c r="AB2986" s="3">
        <v>0</v>
      </c>
      <c r="AC2986" s="3">
        <v>1</v>
      </c>
      <c r="AD2986" s="4">
        <v>0</v>
      </c>
      <c r="AE2986" s="3">
        <v>1</v>
      </c>
      <c r="AF2986" s="4">
        <v>2143.4899999999998</v>
      </c>
      <c r="AG2986" s="3">
        <v>1</v>
      </c>
      <c r="AH2986" s="4">
        <v>0</v>
      </c>
      <c r="AI2986" s="4">
        <v>0</v>
      </c>
      <c r="AJ2986" s="4">
        <v>0</v>
      </c>
      <c r="AK2986" s="4">
        <v>0</v>
      </c>
      <c r="AL2986" t="s">
        <v>4343</v>
      </c>
      <c r="AM2986" t="s">
        <v>13</v>
      </c>
    </row>
    <row r="2987" spans="1:39" x14ac:dyDescent="0.25">
      <c r="A2987" t="s">
        <v>2207</v>
      </c>
      <c r="B2987" t="s">
        <v>2160</v>
      </c>
      <c r="C2987" t="s">
        <v>3</v>
      </c>
      <c r="D2987" t="s">
        <v>2161</v>
      </c>
      <c r="E2987" t="str">
        <f>_xlfn.XLOOKUP(D2987,Planilha2!A:A,Planilha2!B:B)</f>
        <v>CC Manutençao</v>
      </c>
      <c r="F2987" s="2">
        <v>45419</v>
      </c>
      <c r="G2987" t="s">
        <v>2398</v>
      </c>
      <c r="H2987" s="10" t="s">
        <v>5758</v>
      </c>
      <c r="I2987" t="s">
        <v>2399</v>
      </c>
      <c r="J2987" t="s">
        <v>2400</v>
      </c>
      <c r="K2987" t="s">
        <v>2272</v>
      </c>
      <c r="L2987" t="str">
        <f t="shared" si="92"/>
        <v>Serviço</v>
      </c>
      <c r="M2987" t="s">
        <v>0</v>
      </c>
      <c r="N2987" t="s">
        <v>0</v>
      </c>
      <c r="O2987" t="s">
        <v>2165</v>
      </c>
      <c r="P2987">
        <v>1118</v>
      </c>
      <c r="Q2987" t="str">
        <f>_xlfn.XLOOKUP(P2987,Planilha1!$A$2:$A$3,Planilha1!$B$2:$B$3)</f>
        <v>Riocentro</v>
      </c>
      <c r="R2987" t="s">
        <v>0</v>
      </c>
      <c r="S2987" s="3">
        <v>1</v>
      </c>
      <c r="T2987" t="s">
        <v>10</v>
      </c>
      <c r="U2987" s="3">
        <v>1</v>
      </c>
      <c r="V2987" t="s">
        <v>10</v>
      </c>
      <c r="W2987" s="4">
        <v>5247.84</v>
      </c>
      <c r="X2987" s="17">
        <f t="shared" si="93"/>
        <v>5247.84</v>
      </c>
      <c r="Y2987" t="s">
        <v>11</v>
      </c>
      <c r="Z2987" s="3">
        <v>1</v>
      </c>
      <c r="AA2987" s="3">
        <v>0</v>
      </c>
      <c r="AB2987" s="3">
        <v>0</v>
      </c>
      <c r="AC2987" s="3">
        <v>1</v>
      </c>
      <c r="AD2987" s="4">
        <v>0</v>
      </c>
      <c r="AE2987" s="3">
        <v>1</v>
      </c>
      <c r="AF2987" s="4">
        <v>5247.84</v>
      </c>
      <c r="AG2987" s="3">
        <v>1</v>
      </c>
      <c r="AH2987" s="4">
        <v>0</v>
      </c>
      <c r="AI2987" s="4">
        <v>0</v>
      </c>
      <c r="AJ2987" s="4">
        <v>0</v>
      </c>
      <c r="AK2987" s="4">
        <v>0</v>
      </c>
      <c r="AL2987" t="s">
        <v>4343</v>
      </c>
      <c r="AM2987" t="s">
        <v>13</v>
      </c>
    </row>
    <row r="2988" spans="1:39" x14ac:dyDescent="0.25">
      <c r="A2988" t="s">
        <v>2208</v>
      </c>
      <c r="B2988" t="s">
        <v>2160</v>
      </c>
      <c r="C2988" t="s">
        <v>3</v>
      </c>
      <c r="D2988" t="s">
        <v>2161</v>
      </c>
      <c r="E2988" t="str">
        <f>_xlfn.XLOOKUP(D2988,Planilha2!A:A,Planilha2!B:B)</f>
        <v>CC Manutençao</v>
      </c>
      <c r="F2988" s="2">
        <v>45419</v>
      </c>
      <c r="G2988" t="s">
        <v>2398</v>
      </c>
      <c r="H2988" s="10" t="s">
        <v>5758</v>
      </c>
      <c r="I2988" t="s">
        <v>2399</v>
      </c>
      <c r="J2988" t="s">
        <v>2400</v>
      </c>
      <c r="K2988" t="s">
        <v>2272</v>
      </c>
      <c r="L2988" t="str">
        <f t="shared" si="92"/>
        <v>Serviço</v>
      </c>
      <c r="M2988" t="s">
        <v>0</v>
      </c>
      <c r="N2988" t="s">
        <v>0</v>
      </c>
      <c r="O2988" t="s">
        <v>2165</v>
      </c>
      <c r="P2988">
        <v>1118</v>
      </c>
      <c r="Q2988" t="str">
        <f>_xlfn.XLOOKUP(P2988,Planilha1!$A$2:$A$3,Planilha1!$B$2:$B$3)</f>
        <v>Riocentro</v>
      </c>
      <c r="R2988" t="s">
        <v>0</v>
      </c>
      <c r="S2988" s="3">
        <v>1</v>
      </c>
      <c r="T2988" t="s">
        <v>10</v>
      </c>
      <c r="U2988" s="3">
        <v>1</v>
      </c>
      <c r="V2988" t="s">
        <v>10</v>
      </c>
      <c r="W2988" s="4">
        <v>2143.4899999999998</v>
      </c>
      <c r="X2988" s="17">
        <f t="shared" si="93"/>
        <v>2143.4899999999998</v>
      </c>
      <c r="Y2988" t="s">
        <v>11</v>
      </c>
      <c r="Z2988" s="3">
        <v>1</v>
      </c>
      <c r="AA2988" s="3">
        <v>0</v>
      </c>
      <c r="AB2988" s="3">
        <v>0</v>
      </c>
      <c r="AC2988" s="3">
        <v>1</v>
      </c>
      <c r="AD2988" s="4">
        <v>0</v>
      </c>
      <c r="AE2988" s="3">
        <v>1</v>
      </c>
      <c r="AF2988" s="4">
        <v>2143.4899999999998</v>
      </c>
      <c r="AG2988" s="3">
        <v>1</v>
      </c>
      <c r="AH2988" s="4">
        <v>0</v>
      </c>
      <c r="AI2988" s="4">
        <v>0</v>
      </c>
      <c r="AJ2988" s="4">
        <v>0</v>
      </c>
      <c r="AK2988" s="4">
        <v>0</v>
      </c>
      <c r="AL2988" t="s">
        <v>4343</v>
      </c>
      <c r="AM2988" t="s">
        <v>13</v>
      </c>
    </row>
    <row r="2989" spans="1:39" x14ac:dyDescent="0.25">
      <c r="A2989" t="s">
        <v>2209</v>
      </c>
      <c r="B2989" t="s">
        <v>2160</v>
      </c>
      <c r="C2989" t="s">
        <v>3</v>
      </c>
      <c r="D2989" t="s">
        <v>2161</v>
      </c>
      <c r="E2989" t="str">
        <f>_xlfn.XLOOKUP(D2989,Planilha2!A:A,Planilha2!B:B)</f>
        <v>CC Manutençao</v>
      </c>
      <c r="F2989" s="2">
        <v>45419</v>
      </c>
      <c r="G2989" t="s">
        <v>2398</v>
      </c>
      <c r="H2989" s="10" t="s">
        <v>5758</v>
      </c>
      <c r="I2989" t="s">
        <v>2399</v>
      </c>
      <c r="J2989" t="s">
        <v>2400</v>
      </c>
      <c r="K2989" t="s">
        <v>2272</v>
      </c>
      <c r="L2989" t="str">
        <f t="shared" si="92"/>
        <v>Serviço</v>
      </c>
      <c r="M2989" t="s">
        <v>0</v>
      </c>
      <c r="N2989" t="s">
        <v>0</v>
      </c>
      <c r="O2989" t="s">
        <v>2165</v>
      </c>
      <c r="P2989">
        <v>1118</v>
      </c>
      <c r="Q2989" t="str">
        <f>_xlfn.XLOOKUP(P2989,Planilha1!$A$2:$A$3,Planilha1!$B$2:$B$3)</f>
        <v>Riocentro</v>
      </c>
      <c r="R2989" t="s">
        <v>0</v>
      </c>
      <c r="S2989" s="3">
        <v>1</v>
      </c>
      <c r="T2989" t="s">
        <v>10</v>
      </c>
      <c r="U2989" s="3">
        <v>1</v>
      </c>
      <c r="V2989" t="s">
        <v>10</v>
      </c>
      <c r="W2989" s="4">
        <v>5247.84</v>
      </c>
      <c r="X2989" s="17">
        <f t="shared" si="93"/>
        <v>5247.84</v>
      </c>
      <c r="Y2989" t="s">
        <v>11</v>
      </c>
      <c r="Z2989" s="3">
        <v>1</v>
      </c>
      <c r="AA2989" s="3">
        <v>0</v>
      </c>
      <c r="AB2989" s="3">
        <v>0</v>
      </c>
      <c r="AC2989" s="3">
        <v>1</v>
      </c>
      <c r="AD2989" s="4">
        <v>0</v>
      </c>
      <c r="AE2989" s="3">
        <v>1</v>
      </c>
      <c r="AF2989" s="4">
        <v>5247.84</v>
      </c>
      <c r="AG2989" s="3">
        <v>1</v>
      </c>
      <c r="AH2989" s="4">
        <v>0</v>
      </c>
      <c r="AI2989" s="4">
        <v>0</v>
      </c>
      <c r="AJ2989" s="4">
        <v>0</v>
      </c>
      <c r="AK2989" s="4">
        <v>0</v>
      </c>
      <c r="AL2989" t="s">
        <v>4343</v>
      </c>
      <c r="AM2989" t="s">
        <v>13</v>
      </c>
    </row>
    <row r="2990" spans="1:39" x14ac:dyDescent="0.25">
      <c r="A2990" t="s">
        <v>2210</v>
      </c>
      <c r="B2990" t="s">
        <v>2160</v>
      </c>
      <c r="C2990" t="s">
        <v>3</v>
      </c>
      <c r="D2990" t="s">
        <v>2161</v>
      </c>
      <c r="E2990" t="str">
        <f>_xlfn.XLOOKUP(D2990,Planilha2!A:A,Planilha2!B:B)</f>
        <v>CC Manutençao</v>
      </c>
      <c r="F2990" s="2">
        <v>45419</v>
      </c>
      <c r="G2990" t="s">
        <v>2398</v>
      </c>
      <c r="H2990" s="10" t="s">
        <v>5758</v>
      </c>
      <c r="I2990" t="s">
        <v>2399</v>
      </c>
      <c r="J2990" t="s">
        <v>2400</v>
      </c>
      <c r="K2990" t="s">
        <v>2272</v>
      </c>
      <c r="L2990" t="str">
        <f t="shared" si="92"/>
        <v>Serviço</v>
      </c>
      <c r="M2990" t="s">
        <v>0</v>
      </c>
      <c r="N2990" t="s">
        <v>0</v>
      </c>
      <c r="O2990" t="s">
        <v>2165</v>
      </c>
      <c r="P2990">
        <v>1118</v>
      </c>
      <c r="Q2990" t="str">
        <f>_xlfn.XLOOKUP(P2990,Planilha1!$A$2:$A$3,Planilha1!$B$2:$B$3)</f>
        <v>Riocentro</v>
      </c>
      <c r="R2990" t="s">
        <v>0</v>
      </c>
      <c r="S2990" s="3">
        <v>1</v>
      </c>
      <c r="T2990" t="s">
        <v>10</v>
      </c>
      <c r="U2990" s="3">
        <v>1</v>
      </c>
      <c r="V2990" t="s">
        <v>10</v>
      </c>
      <c r="W2990" s="4">
        <v>2143.4899999999998</v>
      </c>
      <c r="X2990" s="17">
        <f t="shared" si="93"/>
        <v>2143.4899999999998</v>
      </c>
      <c r="Y2990" t="s">
        <v>11</v>
      </c>
      <c r="Z2990" s="3">
        <v>1</v>
      </c>
      <c r="AA2990" s="3">
        <v>0</v>
      </c>
      <c r="AB2990" s="3">
        <v>0</v>
      </c>
      <c r="AC2990" s="3">
        <v>1</v>
      </c>
      <c r="AD2990" s="4">
        <v>0</v>
      </c>
      <c r="AE2990" s="3">
        <v>1</v>
      </c>
      <c r="AF2990" s="4">
        <v>2143.4899999999998</v>
      </c>
      <c r="AG2990" s="3">
        <v>1</v>
      </c>
      <c r="AH2990" s="4">
        <v>0</v>
      </c>
      <c r="AI2990" s="4">
        <v>0</v>
      </c>
      <c r="AJ2990" s="4">
        <v>0</v>
      </c>
      <c r="AK2990" s="4">
        <v>0</v>
      </c>
      <c r="AL2990" t="s">
        <v>4343</v>
      </c>
      <c r="AM2990" t="s">
        <v>13</v>
      </c>
    </row>
    <row r="2991" spans="1:39" x14ac:dyDescent="0.25">
      <c r="A2991" t="s">
        <v>2211</v>
      </c>
      <c r="B2991" t="s">
        <v>2160</v>
      </c>
      <c r="C2991" t="s">
        <v>3</v>
      </c>
      <c r="D2991" t="s">
        <v>2161</v>
      </c>
      <c r="E2991" t="str">
        <f>_xlfn.XLOOKUP(D2991,Planilha2!A:A,Planilha2!B:B)</f>
        <v>CC Manutençao</v>
      </c>
      <c r="F2991" s="2">
        <v>45419</v>
      </c>
      <c r="G2991" t="s">
        <v>2398</v>
      </c>
      <c r="H2991" s="10" t="s">
        <v>5758</v>
      </c>
      <c r="I2991" t="s">
        <v>2399</v>
      </c>
      <c r="J2991" t="s">
        <v>2400</v>
      </c>
      <c r="K2991" t="s">
        <v>2272</v>
      </c>
      <c r="L2991" t="str">
        <f t="shared" si="92"/>
        <v>Serviço</v>
      </c>
      <c r="M2991" t="s">
        <v>0</v>
      </c>
      <c r="N2991" t="s">
        <v>0</v>
      </c>
      <c r="O2991" t="s">
        <v>2165</v>
      </c>
      <c r="P2991">
        <v>1118</v>
      </c>
      <c r="Q2991" t="str">
        <f>_xlfn.XLOOKUP(P2991,Planilha1!$A$2:$A$3,Planilha1!$B$2:$B$3)</f>
        <v>Riocentro</v>
      </c>
      <c r="R2991" t="s">
        <v>0</v>
      </c>
      <c r="S2991" s="3">
        <v>1</v>
      </c>
      <c r="T2991" t="s">
        <v>10</v>
      </c>
      <c r="U2991" s="3">
        <v>1</v>
      </c>
      <c r="V2991" t="s">
        <v>10</v>
      </c>
      <c r="W2991" s="4">
        <v>5247.84</v>
      </c>
      <c r="X2991" s="17">
        <f t="shared" si="93"/>
        <v>5247.84</v>
      </c>
      <c r="Y2991" t="s">
        <v>11</v>
      </c>
      <c r="Z2991" s="3">
        <v>1</v>
      </c>
      <c r="AA2991" s="3">
        <v>0</v>
      </c>
      <c r="AB2991" s="3">
        <v>0</v>
      </c>
      <c r="AC2991" s="3">
        <v>1</v>
      </c>
      <c r="AD2991" s="4">
        <v>0</v>
      </c>
      <c r="AE2991" s="3">
        <v>1</v>
      </c>
      <c r="AF2991" s="4">
        <v>5247.84</v>
      </c>
      <c r="AG2991" s="3">
        <v>1</v>
      </c>
      <c r="AH2991" s="4">
        <v>0</v>
      </c>
      <c r="AI2991" s="4">
        <v>0</v>
      </c>
      <c r="AJ2991" s="4">
        <v>0</v>
      </c>
      <c r="AK2991" s="4">
        <v>0</v>
      </c>
      <c r="AL2991" t="s">
        <v>4343</v>
      </c>
      <c r="AM2991" t="s">
        <v>13</v>
      </c>
    </row>
    <row r="2992" spans="1:39" x14ac:dyDescent="0.25">
      <c r="A2992" t="s">
        <v>2212</v>
      </c>
      <c r="B2992" t="s">
        <v>2160</v>
      </c>
      <c r="C2992" t="s">
        <v>3</v>
      </c>
      <c r="D2992" t="s">
        <v>2161</v>
      </c>
      <c r="E2992" t="str">
        <f>_xlfn.XLOOKUP(D2992,Planilha2!A:A,Planilha2!B:B)</f>
        <v>CC Manutençao</v>
      </c>
      <c r="F2992" s="2">
        <v>45419</v>
      </c>
      <c r="G2992" t="s">
        <v>2398</v>
      </c>
      <c r="H2992" s="10" t="s">
        <v>5758</v>
      </c>
      <c r="I2992" t="s">
        <v>2399</v>
      </c>
      <c r="J2992" t="s">
        <v>2400</v>
      </c>
      <c r="K2992" t="s">
        <v>2272</v>
      </c>
      <c r="L2992" t="str">
        <f t="shared" si="92"/>
        <v>Serviço</v>
      </c>
      <c r="M2992" t="s">
        <v>0</v>
      </c>
      <c r="N2992" t="s">
        <v>0</v>
      </c>
      <c r="O2992" t="s">
        <v>2165</v>
      </c>
      <c r="P2992">
        <v>1118</v>
      </c>
      <c r="Q2992" t="str">
        <f>_xlfn.XLOOKUP(P2992,Planilha1!$A$2:$A$3,Planilha1!$B$2:$B$3)</f>
        <v>Riocentro</v>
      </c>
      <c r="R2992" t="s">
        <v>0</v>
      </c>
      <c r="S2992" s="3">
        <v>1</v>
      </c>
      <c r="T2992" t="s">
        <v>10</v>
      </c>
      <c r="U2992" s="3">
        <v>1</v>
      </c>
      <c r="V2992" t="s">
        <v>10</v>
      </c>
      <c r="W2992" s="4">
        <v>2143.4899999999998</v>
      </c>
      <c r="X2992" s="17">
        <f t="shared" si="93"/>
        <v>2143.4899999999998</v>
      </c>
      <c r="Y2992" t="s">
        <v>11</v>
      </c>
      <c r="Z2992" s="3">
        <v>1</v>
      </c>
      <c r="AA2992" s="3">
        <v>0</v>
      </c>
      <c r="AB2992" s="3">
        <v>0</v>
      </c>
      <c r="AC2992" s="3">
        <v>1</v>
      </c>
      <c r="AD2992" s="4">
        <v>0</v>
      </c>
      <c r="AE2992" s="3">
        <v>1</v>
      </c>
      <c r="AF2992" s="4">
        <v>2143.4899999999998</v>
      </c>
      <c r="AG2992" s="3">
        <v>1</v>
      </c>
      <c r="AH2992" s="4">
        <v>0</v>
      </c>
      <c r="AI2992" s="4">
        <v>0</v>
      </c>
      <c r="AJ2992" s="4">
        <v>0</v>
      </c>
      <c r="AK2992" s="4">
        <v>0</v>
      </c>
      <c r="AL2992" t="s">
        <v>4343</v>
      </c>
      <c r="AM2992" t="s">
        <v>13</v>
      </c>
    </row>
    <row r="2993" spans="1:39" x14ac:dyDescent="0.25">
      <c r="A2993" t="s">
        <v>2213</v>
      </c>
      <c r="B2993" t="s">
        <v>2160</v>
      </c>
      <c r="C2993" t="s">
        <v>3</v>
      </c>
      <c r="D2993" t="s">
        <v>2161</v>
      </c>
      <c r="E2993" t="str">
        <f>_xlfn.XLOOKUP(D2993,Planilha2!A:A,Planilha2!B:B)</f>
        <v>CC Manutençao</v>
      </c>
      <c r="F2993" s="2">
        <v>45419</v>
      </c>
      <c r="G2993" t="s">
        <v>2398</v>
      </c>
      <c r="H2993" s="10" t="s">
        <v>5758</v>
      </c>
      <c r="I2993" t="s">
        <v>2399</v>
      </c>
      <c r="J2993" t="s">
        <v>2400</v>
      </c>
      <c r="K2993" t="s">
        <v>2272</v>
      </c>
      <c r="L2993" t="str">
        <f t="shared" si="92"/>
        <v>Serviço</v>
      </c>
      <c r="M2993" t="s">
        <v>0</v>
      </c>
      <c r="N2993" t="s">
        <v>0</v>
      </c>
      <c r="O2993" t="s">
        <v>2165</v>
      </c>
      <c r="P2993">
        <v>1118</v>
      </c>
      <c r="Q2993" t="str">
        <f>_xlfn.XLOOKUP(P2993,Planilha1!$A$2:$A$3,Planilha1!$B$2:$B$3)</f>
        <v>Riocentro</v>
      </c>
      <c r="R2993" t="s">
        <v>0</v>
      </c>
      <c r="S2993" s="3">
        <v>1</v>
      </c>
      <c r="T2993" t="s">
        <v>10</v>
      </c>
      <c r="U2993" s="3">
        <v>1</v>
      </c>
      <c r="V2993" t="s">
        <v>10</v>
      </c>
      <c r="W2993" s="4">
        <v>5247.84</v>
      </c>
      <c r="X2993" s="17">
        <f t="shared" si="93"/>
        <v>5247.84</v>
      </c>
      <c r="Y2993" t="s">
        <v>11</v>
      </c>
      <c r="Z2993" s="3">
        <v>1</v>
      </c>
      <c r="AA2993" s="3">
        <v>0</v>
      </c>
      <c r="AB2993" s="3">
        <v>0</v>
      </c>
      <c r="AC2993" s="3">
        <v>1</v>
      </c>
      <c r="AD2993" s="4">
        <v>0</v>
      </c>
      <c r="AE2993" s="3">
        <v>1</v>
      </c>
      <c r="AF2993" s="4">
        <v>5247.84</v>
      </c>
      <c r="AG2993" s="3">
        <v>1</v>
      </c>
      <c r="AH2993" s="4">
        <v>0</v>
      </c>
      <c r="AI2993" s="4">
        <v>0</v>
      </c>
      <c r="AJ2993" s="4">
        <v>0</v>
      </c>
      <c r="AK2993" s="4">
        <v>0</v>
      </c>
      <c r="AL2993" t="s">
        <v>4343</v>
      </c>
      <c r="AM2993" t="s">
        <v>13</v>
      </c>
    </row>
    <row r="2994" spans="1:39" x14ac:dyDescent="0.25">
      <c r="A2994" t="s">
        <v>2214</v>
      </c>
      <c r="B2994" t="s">
        <v>2160</v>
      </c>
      <c r="C2994" t="s">
        <v>3</v>
      </c>
      <c r="D2994" t="s">
        <v>2161</v>
      </c>
      <c r="E2994" t="str">
        <f>_xlfn.XLOOKUP(D2994,Planilha2!A:A,Planilha2!B:B)</f>
        <v>CC Manutençao</v>
      </c>
      <c r="F2994" s="2">
        <v>45419</v>
      </c>
      <c r="G2994" t="s">
        <v>2398</v>
      </c>
      <c r="H2994" s="10" t="s">
        <v>5758</v>
      </c>
      <c r="I2994" t="s">
        <v>2399</v>
      </c>
      <c r="J2994" t="s">
        <v>2400</v>
      </c>
      <c r="K2994" t="s">
        <v>2272</v>
      </c>
      <c r="L2994" t="str">
        <f t="shared" si="92"/>
        <v>Serviço</v>
      </c>
      <c r="M2994" t="s">
        <v>0</v>
      </c>
      <c r="N2994" t="s">
        <v>0</v>
      </c>
      <c r="O2994" t="s">
        <v>2165</v>
      </c>
      <c r="P2994">
        <v>1118</v>
      </c>
      <c r="Q2994" t="str">
        <f>_xlfn.XLOOKUP(P2994,Planilha1!$A$2:$A$3,Planilha1!$B$2:$B$3)</f>
        <v>Riocentro</v>
      </c>
      <c r="R2994" t="s">
        <v>0</v>
      </c>
      <c r="S2994" s="3">
        <v>1</v>
      </c>
      <c r="T2994" t="s">
        <v>10</v>
      </c>
      <c r="U2994" s="3">
        <v>1</v>
      </c>
      <c r="V2994" t="s">
        <v>10</v>
      </c>
      <c r="W2994" s="4">
        <v>2143.4899999999998</v>
      </c>
      <c r="X2994" s="17">
        <f t="shared" si="93"/>
        <v>2143.4899999999998</v>
      </c>
      <c r="Y2994" t="s">
        <v>11</v>
      </c>
      <c r="Z2994" s="3">
        <v>1</v>
      </c>
      <c r="AA2994" s="3">
        <v>0</v>
      </c>
      <c r="AB2994" s="3">
        <v>0</v>
      </c>
      <c r="AC2994" s="3">
        <v>1</v>
      </c>
      <c r="AD2994" s="4">
        <v>0</v>
      </c>
      <c r="AE2994" s="3">
        <v>1</v>
      </c>
      <c r="AF2994" s="4">
        <v>2143.4899999999998</v>
      </c>
      <c r="AG2994" s="3">
        <v>1</v>
      </c>
      <c r="AH2994" s="4">
        <v>0</v>
      </c>
      <c r="AI2994" s="4">
        <v>0</v>
      </c>
      <c r="AJ2994" s="4">
        <v>0</v>
      </c>
      <c r="AK2994" s="4">
        <v>0</v>
      </c>
      <c r="AL2994" t="s">
        <v>4343</v>
      </c>
      <c r="AM2994" t="s">
        <v>13</v>
      </c>
    </row>
    <row r="2995" spans="1:39" x14ac:dyDescent="0.25">
      <c r="A2995" t="s">
        <v>2215</v>
      </c>
      <c r="B2995" t="s">
        <v>2160</v>
      </c>
      <c r="C2995" t="s">
        <v>3</v>
      </c>
      <c r="D2995" t="s">
        <v>2161</v>
      </c>
      <c r="E2995" t="str">
        <f>_xlfn.XLOOKUP(D2995,Planilha2!A:A,Planilha2!B:B)</f>
        <v>CC Manutençao</v>
      </c>
      <c r="F2995" s="2">
        <v>45419</v>
      </c>
      <c r="G2995" t="s">
        <v>2398</v>
      </c>
      <c r="H2995" s="10" t="s">
        <v>5758</v>
      </c>
      <c r="I2995" t="s">
        <v>2399</v>
      </c>
      <c r="J2995" t="s">
        <v>2400</v>
      </c>
      <c r="K2995" t="s">
        <v>2272</v>
      </c>
      <c r="L2995" t="str">
        <f t="shared" si="92"/>
        <v>Serviço</v>
      </c>
      <c r="M2995" t="s">
        <v>0</v>
      </c>
      <c r="N2995" t="s">
        <v>0</v>
      </c>
      <c r="O2995" t="s">
        <v>2165</v>
      </c>
      <c r="P2995">
        <v>1118</v>
      </c>
      <c r="Q2995" t="str">
        <f>_xlfn.XLOOKUP(P2995,Planilha1!$A$2:$A$3,Planilha1!$B$2:$B$3)</f>
        <v>Riocentro</v>
      </c>
      <c r="R2995" t="s">
        <v>0</v>
      </c>
      <c r="S2995" s="3">
        <v>1</v>
      </c>
      <c r="T2995" t="s">
        <v>10</v>
      </c>
      <c r="U2995" s="3">
        <v>1</v>
      </c>
      <c r="V2995" t="s">
        <v>10</v>
      </c>
      <c r="W2995" s="4">
        <v>5247.84</v>
      </c>
      <c r="X2995" s="17">
        <f t="shared" si="93"/>
        <v>5247.84</v>
      </c>
      <c r="Y2995" t="s">
        <v>11</v>
      </c>
      <c r="Z2995" s="3">
        <v>1</v>
      </c>
      <c r="AA2995" s="3">
        <v>0</v>
      </c>
      <c r="AB2995" s="3">
        <v>0</v>
      </c>
      <c r="AC2995" s="3">
        <v>1</v>
      </c>
      <c r="AD2995" s="4">
        <v>0</v>
      </c>
      <c r="AE2995" s="3">
        <v>1</v>
      </c>
      <c r="AF2995" s="4">
        <v>5247.84</v>
      </c>
      <c r="AG2995" s="3">
        <v>1</v>
      </c>
      <c r="AH2995" s="4">
        <v>0</v>
      </c>
      <c r="AI2995" s="4">
        <v>0</v>
      </c>
      <c r="AJ2995" s="4">
        <v>0</v>
      </c>
      <c r="AK2995" s="4">
        <v>0</v>
      </c>
      <c r="AL2995" t="s">
        <v>4343</v>
      </c>
      <c r="AM2995" t="s">
        <v>13</v>
      </c>
    </row>
    <row r="2996" spans="1:39" x14ac:dyDescent="0.25">
      <c r="A2996" t="s">
        <v>2216</v>
      </c>
      <c r="B2996" t="s">
        <v>2160</v>
      </c>
      <c r="C2996" t="s">
        <v>3</v>
      </c>
      <c r="D2996" t="s">
        <v>2161</v>
      </c>
      <c r="E2996" t="str">
        <f>_xlfn.XLOOKUP(D2996,Planilha2!A:A,Planilha2!B:B)</f>
        <v>CC Manutençao</v>
      </c>
      <c r="F2996" s="2">
        <v>45419</v>
      </c>
      <c r="G2996" t="s">
        <v>2398</v>
      </c>
      <c r="H2996" s="10" t="s">
        <v>5758</v>
      </c>
      <c r="I2996" t="s">
        <v>2399</v>
      </c>
      <c r="J2996" t="s">
        <v>2400</v>
      </c>
      <c r="K2996" t="s">
        <v>2272</v>
      </c>
      <c r="L2996" t="str">
        <f t="shared" si="92"/>
        <v>Serviço</v>
      </c>
      <c r="M2996" t="s">
        <v>0</v>
      </c>
      <c r="N2996" t="s">
        <v>0</v>
      </c>
      <c r="O2996" t="s">
        <v>2165</v>
      </c>
      <c r="P2996">
        <v>1118</v>
      </c>
      <c r="Q2996" t="str">
        <f>_xlfn.XLOOKUP(P2996,Planilha1!$A$2:$A$3,Planilha1!$B$2:$B$3)</f>
        <v>Riocentro</v>
      </c>
      <c r="R2996" t="s">
        <v>0</v>
      </c>
      <c r="S2996" s="3">
        <v>1</v>
      </c>
      <c r="T2996" t="s">
        <v>10</v>
      </c>
      <c r="U2996" s="3">
        <v>1</v>
      </c>
      <c r="V2996" t="s">
        <v>10</v>
      </c>
      <c r="W2996" s="4">
        <v>2143.4899999999998</v>
      </c>
      <c r="X2996" s="17">
        <f t="shared" si="93"/>
        <v>2143.4899999999998</v>
      </c>
      <c r="Y2996" t="s">
        <v>11</v>
      </c>
      <c r="Z2996" s="3">
        <v>1</v>
      </c>
      <c r="AA2996" s="3">
        <v>0</v>
      </c>
      <c r="AB2996" s="3">
        <v>0</v>
      </c>
      <c r="AC2996" s="3">
        <v>1</v>
      </c>
      <c r="AD2996" s="4">
        <v>0</v>
      </c>
      <c r="AE2996" s="3">
        <v>1</v>
      </c>
      <c r="AF2996" s="4">
        <v>2143.4899999999998</v>
      </c>
      <c r="AG2996" s="3">
        <v>1</v>
      </c>
      <c r="AH2996" s="4">
        <v>0</v>
      </c>
      <c r="AI2996" s="4">
        <v>0</v>
      </c>
      <c r="AJ2996" s="4">
        <v>0</v>
      </c>
      <c r="AK2996" s="4">
        <v>0</v>
      </c>
      <c r="AL2996" t="s">
        <v>4343</v>
      </c>
      <c r="AM2996" t="s">
        <v>13</v>
      </c>
    </row>
    <row r="2997" spans="1:39" x14ac:dyDescent="0.25">
      <c r="A2997" t="s">
        <v>2217</v>
      </c>
      <c r="B2997" t="s">
        <v>2160</v>
      </c>
      <c r="C2997" t="s">
        <v>3</v>
      </c>
      <c r="D2997" t="s">
        <v>2161</v>
      </c>
      <c r="E2997" t="str">
        <f>_xlfn.XLOOKUP(D2997,Planilha2!A:A,Planilha2!B:B)</f>
        <v>CC Manutençao</v>
      </c>
      <c r="F2997" s="2">
        <v>45419</v>
      </c>
      <c r="G2997" t="s">
        <v>2398</v>
      </c>
      <c r="H2997" s="10" t="s">
        <v>5758</v>
      </c>
      <c r="I2997" t="s">
        <v>2399</v>
      </c>
      <c r="J2997" t="s">
        <v>2400</v>
      </c>
      <c r="K2997" t="s">
        <v>2272</v>
      </c>
      <c r="L2997" t="str">
        <f t="shared" si="92"/>
        <v>Serviço</v>
      </c>
      <c r="M2997" t="s">
        <v>0</v>
      </c>
      <c r="N2997" t="s">
        <v>0</v>
      </c>
      <c r="O2997" t="s">
        <v>2165</v>
      </c>
      <c r="P2997">
        <v>1118</v>
      </c>
      <c r="Q2997" t="str">
        <f>_xlfn.XLOOKUP(P2997,Planilha1!$A$2:$A$3,Planilha1!$B$2:$B$3)</f>
        <v>Riocentro</v>
      </c>
      <c r="R2997" t="s">
        <v>0</v>
      </c>
      <c r="S2997" s="3">
        <v>1</v>
      </c>
      <c r="T2997" t="s">
        <v>10</v>
      </c>
      <c r="U2997" s="3">
        <v>1</v>
      </c>
      <c r="V2997" t="s">
        <v>10</v>
      </c>
      <c r="W2997" s="4">
        <v>5247.84</v>
      </c>
      <c r="X2997" s="17">
        <f t="shared" si="93"/>
        <v>5247.84</v>
      </c>
      <c r="Y2997" t="s">
        <v>11</v>
      </c>
      <c r="Z2997" s="3">
        <v>1</v>
      </c>
      <c r="AA2997" s="3">
        <v>0</v>
      </c>
      <c r="AB2997" s="3">
        <v>0</v>
      </c>
      <c r="AC2997" s="3">
        <v>1</v>
      </c>
      <c r="AD2997" s="4">
        <v>0</v>
      </c>
      <c r="AE2997" s="3">
        <v>1</v>
      </c>
      <c r="AF2997" s="4">
        <v>5247.84</v>
      </c>
      <c r="AG2997" s="3">
        <v>1</v>
      </c>
      <c r="AH2997" s="4">
        <v>0</v>
      </c>
      <c r="AI2997" s="4">
        <v>0</v>
      </c>
      <c r="AJ2997" s="4">
        <v>0</v>
      </c>
      <c r="AK2997" s="4">
        <v>0</v>
      </c>
      <c r="AL2997" t="s">
        <v>4343</v>
      </c>
      <c r="AM2997" t="s">
        <v>13</v>
      </c>
    </row>
    <row r="2998" spans="1:39" x14ac:dyDescent="0.25">
      <c r="A2998" t="s">
        <v>2159</v>
      </c>
      <c r="B2998" t="s">
        <v>2160</v>
      </c>
      <c r="C2998" t="s">
        <v>3</v>
      </c>
      <c r="D2998" t="s">
        <v>2161</v>
      </c>
      <c r="E2998" t="str">
        <f>_xlfn.XLOOKUP(D2998,Planilha2!A:A,Planilha2!B:B)</f>
        <v>CC Manutençao</v>
      </c>
      <c r="F2998" s="2">
        <v>45420</v>
      </c>
      <c r="G2998" t="s">
        <v>3744</v>
      </c>
      <c r="H2998" s="10" t="s">
        <v>5872</v>
      </c>
      <c r="I2998" t="s">
        <v>3752</v>
      </c>
      <c r="J2998" t="s">
        <v>3753</v>
      </c>
      <c r="K2998" t="s">
        <v>1146</v>
      </c>
      <c r="L2998" t="str">
        <f t="shared" si="92"/>
        <v>Material</v>
      </c>
      <c r="M2998" t="s">
        <v>0</v>
      </c>
      <c r="N2998" t="s">
        <v>0</v>
      </c>
      <c r="O2998" t="s">
        <v>2165</v>
      </c>
      <c r="P2998">
        <v>1118</v>
      </c>
      <c r="Q2998" t="str">
        <f>_xlfn.XLOOKUP(P2998,Planilha1!$A$2:$A$3,Planilha1!$B$2:$B$3)</f>
        <v>Riocentro</v>
      </c>
      <c r="R2998" t="s">
        <v>0</v>
      </c>
      <c r="S2998" s="3">
        <v>1</v>
      </c>
      <c r="T2998" t="s">
        <v>10</v>
      </c>
      <c r="U2998" s="3">
        <v>1</v>
      </c>
      <c r="V2998" t="s">
        <v>10</v>
      </c>
      <c r="W2998" s="4">
        <v>23660</v>
      </c>
      <c r="X2998" s="17">
        <f t="shared" si="93"/>
        <v>23660</v>
      </c>
      <c r="Y2998" t="s">
        <v>11</v>
      </c>
      <c r="Z2998" s="3">
        <v>1</v>
      </c>
      <c r="AA2998" s="3">
        <v>0</v>
      </c>
      <c r="AB2998" s="3">
        <v>0</v>
      </c>
      <c r="AC2998" s="3">
        <v>1</v>
      </c>
      <c r="AD2998" s="4">
        <v>0</v>
      </c>
      <c r="AE2998" s="3">
        <v>1</v>
      </c>
      <c r="AF2998" s="4">
        <v>23660</v>
      </c>
      <c r="AG2998" s="3">
        <v>1</v>
      </c>
      <c r="AH2998" s="4">
        <v>0</v>
      </c>
      <c r="AI2998" s="4">
        <v>0</v>
      </c>
      <c r="AJ2998" s="4">
        <v>0</v>
      </c>
      <c r="AK2998" s="4">
        <v>0</v>
      </c>
      <c r="AL2998" t="s">
        <v>4344</v>
      </c>
      <c r="AM2998" t="s">
        <v>13</v>
      </c>
    </row>
    <row r="2999" spans="1:39" x14ac:dyDescent="0.25">
      <c r="A2999" t="s">
        <v>2159</v>
      </c>
      <c r="B2999" t="s">
        <v>2160</v>
      </c>
      <c r="C2999" t="s">
        <v>3</v>
      </c>
      <c r="D2999" t="s">
        <v>2266</v>
      </c>
      <c r="E2999" t="str">
        <f>_xlfn.XLOOKUP(D2999,Planilha2!A:A,Planilha2!B:B)</f>
        <v>Arena Manut</v>
      </c>
      <c r="F2999" s="2">
        <v>45420</v>
      </c>
      <c r="G2999" t="s">
        <v>2470</v>
      </c>
      <c r="H2999" s="10" t="s">
        <v>5770</v>
      </c>
      <c r="I2999" t="s">
        <v>4282</v>
      </c>
      <c r="J2999" t="s">
        <v>4283</v>
      </c>
      <c r="K2999" t="s">
        <v>1146</v>
      </c>
      <c r="L2999" t="str">
        <f t="shared" si="92"/>
        <v>Material</v>
      </c>
      <c r="M2999" t="s">
        <v>23</v>
      </c>
      <c r="N2999" t="s">
        <v>0</v>
      </c>
      <c r="O2999" t="s">
        <v>2165</v>
      </c>
      <c r="P2999">
        <v>2118</v>
      </c>
      <c r="Q2999" t="str">
        <f>_xlfn.XLOOKUP(P2999,Planilha1!$A$2:$A$3,Planilha1!$B$2:$B$3)</f>
        <v>Arena</v>
      </c>
      <c r="R2999" t="s">
        <v>0</v>
      </c>
      <c r="S2999" s="3">
        <v>30</v>
      </c>
      <c r="T2999" t="s">
        <v>210</v>
      </c>
      <c r="U2999" s="3">
        <v>30</v>
      </c>
      <c r="V2999" t="s">
        <v>210</v>
      </c>
      <c r="W2999" s="4">
        <v>150.51</v>
      </c>
      <c r="X2999" s="17">
        <f t="shared" si="93"/>
        <v>4515.2999999999993</v>
      </c>
      <c r="Y2999" t="s">
        <v>11</v>
      </c>
      <c r="Z2999" s="3">
        <v>1</v>
      </c>
      <c r="AA2999" s="3">
        <v>0</v>
      </c>
      <c r="AB2999" s="3">
        <v>0</v>
      </c>
      <c r="AC2999" s="3">
        <v>0</v>
      </c>
      <c r="AD2999" s="4">
        <v>0</v>
      </c>
      <c r="AE2999" s="3">
        <v>0</v>
      </c>
      <c r="AF2999" s="4">
        <v>0</v>
      </c>
      <c r="AG2999" s="3">
        <v>1</v>
      </c>
      <c r="AH2999" s="4">
        <v>0</v>
      </c>
      <c r="AI2999" s="4">
        <v>0</v>
      </c>
      <c r="AJ2999" s="4">
        <v>0</v>
      </c>
      <c r="AK2999" s="4">
        <v>0</v>
      </c>
      <c r="AL2999" t="s">
        <v>4345</v>
      </c>
      <c r="AM2999" t="s">
        <v>13</v>
      </c>
    </row>
    <row r="3000" spans="1:39" x14ac:dyDescent="0.25">
      <c r="A3000" t="s">
        <v>2178</v>
      </c>
      <c r="B3000" t="s">
        <v>2160</v>
      </c>
      <c r="C3000" t="s">
        <v>3</v>
      </c>
      <c r="D3000" t="s">
        <v>2266</v>
      </c>
      <c r="E3000" t="str">
        <f>_xlfn.XLOOKUP(D3000,Planilha2!A:A,Planilha2!B:B)</f>
        <v>Arena Manut</v>
      </c>
      <c r="F3000" s="2">
        <v>45420</v>
      </c>
      <c r="G3000" t="s">
        <v>2470</v>
      </c>
      <c r="H3000" s="10" t="s">
        <v>5770</v>
      </c>
      <c r="I3000" t="s">
        <v>4282</v>
      </c>
      <c r="J3000" t="s">
        <v>4283</v>
      </c>
      <c r="K3000" t="s">
        <v>1146</v>
      </c>
      <c r="L3000" t="str">
        <f t="shared" si="92"/>
        <v>Material</v>
      </c>
      <c r="M3000" t="s">
        <v>0</v>
      </c>
      <c r="N3000" t="s">
        <v>0</v>
      </c>
      <c r="O3000" t="s">
        <v>2165</v>
      </c>
      <c r="P3000">
        <v>2118</v>
      </c>
      <c r="Q3000" t="str">
        <f>_xlfn.XLOOKUP(P3000,Planilha1!$A$2:$A$3,Planilha1!$B$2:$B$3)</f>
        <v>Arena</v>
      </c>
      <c r="R3000" t="s">
        <v>0</v>
      </c>
      <c r="S3000" s="3">
        <v>30</v>
      </c>
      <c r="T3000" t="s">
        <v>210</v>
      </c>
      <c r="U3000" s="3">
        <v>30</v>
      </c>
      <c r="V3000" t="s">
        <v>210</v>
      </c>
      <c r="W3000" s="4">
        <v>150.51</v>
      </c>
      <c r="X3000" s="17">
        <f t="shared" si="93"/>
        <v>4515.2999999999993</v>
      </c>
      <c r="Y3000" t="s">
        <v>11</v>
      </c>
      <c r="Z3000" s="3">
        <v>1</v>
      </c>
      <c r="AA3000" s="3">
        <v>0</v>
      </c>
      <c r="AB3000" s="3">
        <v>0</v>
      </c>
      <c r="AC3000" s="3">
        <v>15</v>
      </c>
      <c r="AD3000" s="4">
        <v>0</v>
      </c>
      <c r="AE3000" s="3">
        <v>15</v>
      </c>
      <c r="AF3000" s="4">
        <v>2257.65</v>
      </c>
      <c r="AG3000" s="3">
        <v>1</v>
      </c>
      <c r="AH3000" s="4">
        <v>0</v>
      </c>
      <c r="AI3000" s="4">
        <v>0</v>
      </c>
      <c r="AJ3000" s="4">
        <v>0</v>
      </c>
      <c r="AK3000" s="4">
        <v>0</v>
      </c>
      <c r="AL3000" t="s">
        <v>4345</v>
      </c>
      <c r="AM3000" t="s">
        <v>13</v>
      </c>
    </row>
    <row r="3001" spans="1:39" x14ac:dyDescent="0.25">
      <c r="A3001" t="s">
        <v>2159</v>
      </c>
      <c r="B3001" t="s">
        <v>2160</v>
      </c>
      <c r="C3001" t="s">
        <v>3</v>
      </c>
      <c r="D3001" t="s">
        <v>2393</v>
      </c>
      <c r="E3001" t="str">
        <f>_xlfn.XLOOKUP(D3001,Planilha2!A:A,Planilha2!B:B)</f>
        <v>CC Impostos</v>
      </c>
      <c r="F3001" s="2">
        <v>45420</v>
      </c>
      <c r="G3001" t="s">
        <v>3312</v>
      </c>
      <c r="H3001" s="10" t="s">
        <v>5843</v>
      </c>
      <c r="I3001" t="s">
        <v>4346</v>
      </c>
      <c r="J3001" t="s">
        <v>4347</v>
      </c>
      <c r="K3001" t="s">
        <v>8</v>
      </c>
      <c r="L3001" t="str">
        <f t="shared" si="92"/>
        <v>Serviço</v>
      </c>
      <c r="M3001" t="s">
        <v>0</v>
      </c>
      <c r="N3001" t="s">
        <v>0</v>
      </c>
      <c r="O3001" t="s">
        <v>2165</v>
      </c>
      <c r="P3001">
        <v>1118</v>
      </c>
      <c r="Q3001" t="str">
        <f>_xlfn.XLOOKUP(P3001,Planilha1!$A$2:$A$3,Planilha1!$B$2:$B$3)</f>
        <v>Riocentro</v>
      </c>
      <c r="R3001" t="s">
        <v>0</v>
      </c>
      <c r="S3001" s="3">
        <v>50000</v>
      </c>
      <c r="T3001" t="s">
        <v>210</v>
      </c>
      <c r="U3001" s="3">
        <v>50000</v>
      </c>
      <c r="V3001" t="s">
        <v>210</v>
      </c>
      <c r="W3001" s="4">
        <v>1</v>
      </c>
      <c r="X3001" s="17">
        <f t="shared" si="93"/>
        <v>50000</v>
      </c>
      <c r="Y3001" t="s">
        <v>11</v>
      </c>
      <c r="Z3001" s="3">
        <v>1</v>
      </c>
      <c r="AA3001" s="3">
        <v>0</v>
      </c>
      <c r="AB3001" s="3">
        <v>0</v>
      </c>
      <c r="AC3001" s="3">
        <v>34895</v>
      </c>
      <c r="AD3001" s="4">
        <v>0</v>
      </c>
      <c r="AE3001" s="3">
        <v>34895</v>
      </c>
      <c r="AF3001" s="4">
        <v>34895</v>
      </c>
      <c r="AG3001" s="3">
        <v>1</v>
      </c>
      <c r="AH3001" s="4">
        <v>0</v>
      </c>
      <c r="AI3001" s="4">
        <v>0</v>
      </c>
      <c r="AJ3001" s="4">
        <v>0</v>
      </c>
      <c r="AK3001" s="4">
        <v>0</v>
      </c>
      <c r="AL3001" t="s">
        <v>4348</v>
      </c>
      <c r="AM3001" t="s">
        <v>13</v>
      </c>
    </row>
    <row r="3002" spans="1:39" x14ac:dyDescent="0.25">
      <c r="A3002" t="s">
        <v>2159</v>
      </c>
      <c r="B3002" t="s">
        <v>2160</v>
      </c>
      <c r="C3002" t="s">
        <v>3</v>
      </c>
      <c r="D3002" t="s">
        <v>2161</v>
      </c>
      <c r="E3002" t="str">
        <f>_xlfn.XLOOKUP(D3002,Planilha2!A:A,Planilha2!B:B)</f>
        <v>CC Manutençao</v>
      </c>
      <c r="F3002" s="2">
        <v>45420</v>
      </c>
      <c r="G3002" t="s">
        <v>4349</v>
      </c>
      <c r="H3002" s="10" t="s">
        <v>5903</v>
      </c>
      <c r="I3002" t="s">
        <v>4350</v>
      </c>
      <c r="J3002" t="s">
        <v>4351</v>
      </c>
      <c r="K3002" t="s">
        <v>1164</v>
      </c>
      <c r="L3002" t="str">
        <f t="shared" si="92"/>
        <v>Material</v>
      </c>
      <c r="M3002" t="s">
        <v>0</v>
      </c>
      <c r="N3002" t="s">
        <v>0</v>
      </c>
      <c r="O3002" t="s">
        <v>2165</v>
      </c>
      <c r="P3002">
        <v>1118</v>
      </c>
      <c r="Q3002" t="str">
        <f>_xlfn.XLOOKUP(P3002,Planilha1!$A$2:$A$3,Planilha1!$B$2:$B$3)</f>
        <v>Riocentro</v>
      </c>
      <c r="R3002" t="s">
        <v>0</v>
      </c>
      <c r="S3002" s="3">
        <v>2300</v>
      </c>
      <c r="T3002" t="s">
        <v>210</v>
      </c>
      <c r="U3002" s="3">
        <v>2300</v>
      </c>
      <c r="V3002" t="s">
        <v>210</v>
      </c>
      <c r="W3002" s="4">
        <v>1</v>
      </c>
      <c r="X3002" s="17">
        <f t="shared" si="93"/>
        <v>2300</v>
      </c>
      <c r="Y3002" t="s">
        <v>11</v>
      </c>
      <c r="Z3002" s="3">
        <v>1</v>
      </c>
      <c r="AA3002" s="3">
        <v>0</v>
      </c>
      <c r="AB3002" s="3">
        <v>0</v>
      </c>
      <c r="AC3002" s="3">
        <v>0</v>
      </c>
      <c r="AD3002" s="4">
        <v>0</v>
      </c>
      <c r="AE3002" s="3">
        <v>0</v>
      </c>
      <c r="AF3002" s="4">
        <v>0</v>
      </c>
      <c r="AG3002" s="3">
        <v>1</v>
      </c>
      <c r="AH3002" s="4">
        <v>0</v>
      </c>
      <c r="AI3002" s="4">
        <v>0</v>
      </c>
      <c r="AJ3002" s="4">
        <v>0</v>
      </c>
      <c r="AK3002" s="4">
        <v>0</v>
      </c>
      <c r="AL3002" t="s">
        <v>4352</v>
      </c>
      <c r="AM3002" t="s">
        <v>13</v>
      </c>
    </row>
    <row r="3003" spans="1:39" x14ac:dyDescent="0.25">
      <c r="A3003" t="s">
        <v>2159</v>
      </c>
      <c r="B3003" t="s">
        <v>2160</v>
      </c>
      <c r="C3003" t="s">
        <v>3</v>
      </c>
      <c r="D3003" t="s">
        <v>2161</v>
      </c>
      <c r="E3003" t="str">
        <f>_xlfn.XLOOKUP(D3003,Planilha2!A:A,Planilha2!B:B)</f>
        <v>CC Manutençao</v>
      </c>
      <c r="F3003" s="2">
        <v>45420</v>
      </c>
      <c r="G3003" t="s">
        <v>3941</v>
      </c>
      <c r="H3003" s="10" t="s">
        <v>5885</v>
      </c>
      <c r="I3003" t="s">
        <v>4320</v>
      </c>
      <c r="J3003" t="s">
        <v>4321</v>
      </c>
      <c r="K3003" t="s">
        <v>1146</v>
      </c>
      <c r="L3003" t="str">
        <f t="shared" si="92"/>
        <v>Material</v>
      </c>
      <c r="M3003" t="s">
        <v>0</v>
      </c>
      <c r="N3003" t="s">
        <v>0</v>
      </c>
      <c r="O3003" t="s">
        <v>2165</v>
      </c>
      <c r="P3003">
        <v>1118</v>
      </c>
      <c r="Q3003" t="str">
        <f>_xlfn.XLOOKUP(P3003,Planilha1!$A$2:$A$3,Planilha1!$B$2:$B$3)</f>
        <v>Riocentro</v>
      </c>
      <c r="R3003" t="s">
        <v>0</v>
      </c>
      <c r="S3003" s="3">
        <v>10</v>
      </c>
      <c r="T3003" t="s">
        <v>210</v>
      </c>
      <c r="U3003" s="3">
        <v>10</v>
      </c>
      <c r="V3003" t="s">
        <v>210</v>
      </c>
      <c r="W3003" s="4">
        <v>30</v>
      </c>
      <c r="X3003" s="17">
        <f t="shared" si="93"/>
        <v>300</v>
      </c>
      <c r="Y3003" t="s">
        <v>11</v>
      </c>
      <c r="Z3003" s="3">
        <v>1</v>
      </c>
      <c r="AA3003" s="3">
        <v>0</v>
      </c>
      <c r="AB3003" s="3">
        <v>0</v>
      </c>
      <c r="AC3003" s="3">
        <v>0</v>
      </c>
      <c r="AD3003" s="4">
        <v>0</v>
      </c>
      <c r="AE3003" s="3">
        <v>0</v>
      </c>
      <c r="AF3003" s="4">
        <v>0</v>
      </c>
      <c r="AG3003" s="3">
        <v>1</v>
      </c>
      <c r="AH3003" s="4">
        <v>0</v>
      </c>
      <c r="AI3003" s="4">
        <v>0</v>
      </c>
      <c r="AJ3003" s="4">
        <v>0</v>
      </c>
      <c r="AK3003" s="4">
        <v>0</v>
      </c>
      <c r="AL3003" t="s">
        <v>4353</v>
      </c>
      <c r="AM3003" t="s">
        <v>13</v>
      </c>
    </row>
    <row r="3004" spans="1:39" x14ac:dyDescent="0.25">
      <c r="A3004" t="s">
        <v>2159</v>
      </c>
      <c r="B3004" t="s">
        <v>2160</v>
      </c>
      <c r="C3004" t="s">
        <v>3</v>
      </c>
      <c r="D3004" t="s">
        <v>2395</v>
      </c>
      <c r="E3004" t="str">
        <f>_xlfn.XLOOKUP(D3004,Planilha2!A:A,Planilha2!B:B)</f>
        <v>Arena Marketing</v>
      </c>
      <c r="F3004" s="2">
        <v>45420</v>
      </c>
      <c r="G3004" t="s">
        <v>4197</v>
      </c>
      <c r="H3004" s="10" t="s">
        <v>5897</v>
      </c>
      <c r="I3004" t="s">
        <v>4198</v>
      </c>
      <c r="J3004" t="s">
        <v>4199</v>
      </c>
      <c r="K3004" t="s">
        <v>2272</v>
      </c>
      <c r="L3004" t="str">
        <f t="shared" si="92"/>
        <v>Serviço</v>
      </c>
      <c r="M3004" t="s">
        <v>0</v>
      </c>
      <c r="N3004" t="s">
        <v>0</v>
      </c>
      <c r="O3004" t="s">
        <v>2165</v>
      </c>
      <c r="P3004">
        <v>2118</v>
      </c>
      <c r="Q3004" t="str">
        <f>_xlfn.XLOOKUP(P3004,Planilha1!$A$2:$A$3,Planilha1!$B$2:$B$3)</f>
        <v>Arena</v>
      </c>
      <c r="R3004" t="s">
        <v>0</v>
      </c>
      <c r="S3004" s="3">
        <v>1</v>
      </c>
      <c r="T3004" t="s">
        <v>10</v>
      </c>
      <c r="U3004" s="3">
        <v>1</v>
      </c>
      <c r="V3004" t="s">
        <v>10</v>
      </c>
      <c r="W3004" s="4">
        <v>71862</v>
      </c>
      <c r="X3004" s="17">
        <f t="shared" si="93"/>
        <v>71862</v>
      </c>
      <c r="Y3004" t="s">
        <v>11</v>
      </c>
      <c r="Z3004" s="3">
        <v>1</v>
      </c>
      <c r="AA3004" s="3">
        <v>0</v>
      </c>
      <c r="AB3004" s="3">
        <v>0</v>
      </c>
      <c r="AC3004" s="3">
        <v>0</v>
      </c>
      <c r="AD3004" s="4">
        <v>0</v>
      </c>
      <c r="AE3004" s="3">
        <v>0</v>
      </c>
      <c r="AF3004" s="4">
        <v>0</v>
      </c>
      <c r="AG3004" s="3">
        <v>1</v>
      </c>
      <c r="AH3004" s="4">
        <v>0</v>
      </c>
      <c r="AI3004" s="4">
        <v>0</v>
      </c>
      <c r="AJ3004" s="4">
        <v>0</v>
      </c>
      <c r="AK3004" s="4">
        <v>0</v>
      </c>
      <c r="AL3004" t="s">
        <v>4354</v>
      </c>
      <c r="AM3004" t="s">
        <v>13</v>
      </c>
    </row>
    <row r="3005" spans="1:39" x14ac:dyDescent="0.25">
      <c r="A3005" t="s">
        <v>2159</v>
      </c>
      <c r="B3005" t="s">
        <v>2160</v>
      </c>
      <c r="C3005" t="s">
        <v>3</v>
      </c>
      <c r="D3005" t="s">
        <v>2161</v>
      </c>
      <c r="E3005" t="str">
        <f>_xlfn.XLOOKUP(D3005,Planilha2!A:A,Planilha2!B:B)</f>
        <v>CC Manutençao</v>
      </c>
      <c r="F3005" s="2">
        <v>45420</v>
      </c>
      <c r="G3005" t="s">
        <v>2309</v>
      </c>
      <c r="H3005" s="10" t="s">
        <v>5748</v>
      </c>
      <c r="I3005" t="s">
        <v>2514</v>
      </c>
      <c r="J3005" t="s">
        <v>2515</v>
      </c>
      <c r="K3005" t="s">
        <v>1146</v>
      </c>
      <c r="L3005" t="str">
        <f t="shared" si="92"/>
        <v>Material</v>
      </c>
      <c r="M3005" t="s">
        <v>0</v>
      </c>
      <c r="N3005" t="s">
        <v>0</v>
      </c>
      <c r="O3005" t="s">
        <v>2165</v>
      </c>
      <c r="P3005">
        <v>1118</v>
      </c>
      <c r="Q3005" t="str">
        <f>_xlfn.XLOOKUP(P3005,Planilha1!$A$2:$A$3,Planilha1!$B$2:$B$3)</f>
        <v>Riocentro</v>
      </c>
      <c r="R3005" t="s">
        <v>0</v>
      </c>
      <c r="S3005" s="3">
        <v>20</v>
      </c>
      <c r="T3005" t="s">
        <v>210</v>
      </c>
      <c r="U3005" s="3">
        <v>20</v>
      </c>
      <c r="V3005" t="s">
        <v>210</v>
      </c>
      <c r="W3005" s="4">
        <v>57.2</v>
      </c>
      <c r="X3005" s="17">
        <f t="shared" si="93"/>
        <v>1144</v>
      </c>
      <c r="Y3005" t="s">
        <v>11</v>
      </c>
      <c r="Z3005" s="3">
        <v>1</v>
      </c>
      <c r="AA3005" s="3">
        <v>0</v>
      </c>
      <c r="AB3005" s="3">
        <v>0</v>
      </c>
      <c r="AC3005" s="3">
        <v>0</v>
      </c>
      <c r="AD3005" s="4">
        <v>0</v>
      </c>
      <c r="AE3005" s="3">
        <v>0</v>
      </c>
      <c r="AF3005" s="4">
        <v>0</v>
      </c>
      <c r="AG3005" s="3">
        <v>1</v>
      </c>
      <c r="AH3005" s="4">
        <v>0</v>
      </c>
      <c r="AI3005" s="4">
        <v>0</v>
      </c>
      <c r="AJ3005" s="4">
        <v>0</v>
      </c>
      <c r="AK3005" s="4">
        <v>0</v>
      </c>
      <c r="AL3005" t="s">
        <v>4355</v>
      </c>
      <c r="AM3005" t="s">
        <v>13</v>
      </c>
    </row>
    <row r="3006" spans="1:39" x14ac:dyDescent="0.25">
      <c r="A3006" t="s">
        <v>2159</v>
      </c>
      <c r="B3006" t="s">
        <v>2160</v>
      </c>
      <c r="C3006" t="s">
        <v>3</v>
      </c>
      <c r="D3006" t="s">
        <v>2167</v>
      </c>
      <c r="E3006" t="str">
        <f>_xlfn.XLOOKUP(D3006,Planilha2!A:A,Planilha2!B:B)</f>
        <v>Arena Adm.</v>
      </c>
      <c r="F3006" s="2">
        <v>45421</v>
      </c>
      <c r="G3006" t="s">
        <v>3845</v>
      </c>
      <c r="H3006" s="10" t="s">
        <v>5878</v>
      </c>
      <c r="I3006" t="s">
        <v>2332</v>
      </c>
      <c r="J3006" t="s">
        <v>2333</v>
      </c>
      <c r="K3006" t="s">
        <v>2171</v>
      </c>
      <c r="L3006" t="str">
        <f t="shared" si="92"/>
        <v>Material</v>
      </c>
      <c r="M3006" t="s">
        <v>0</v>
      </c>
      <c r="N3006" t="s">
        <v>0</v>
      </c>
      <c r="O3006" t="s">
        <v>2165</v>
      </c>
      <c r="P3006">
        <v>2118</v>
      </c>
      <c r="Q3006" t="str">
        <f>_xlfn.XLOOKUP(P3006,Planilha1!$A$2:$A$3,Planilha1!$B$2:$B$3)</f>
        <v>Arena</v>
      </c>
      <c r="R3006" t="s">
        <v>0</v>
      </c>
      <c r="S3006" s="3">
        <v>1</v>
      </c>
      <c r="T3006" t="s">
        <v>210</v>
      </c>
      <c r="U3006" s="3">
        <v>1</v>
      </c>
      <c r="V3006" t="s">
        <v>210</v>
      </c>
      <c r="W3006" s="4">
        <v>300</v>
      </c>
      <c r="X3006" s="17">
        <f t="shared" si="93"/>
        <v>300</v>
      </c>
      <c r="Y3006" t="s">
        <v>11</v>
      </c>
      <c r="Z3006" s="3">
        <v>1</v>
      </c>
      <c r="AA3006" s="3">
        <v>0</v>
      </c>
      <c r="AB3006" s="3">
        <v>0</v>
      </c>
      <c r="AC3006" s="3">
        <v>0</v>
      </c>
      <c r="AD3006" s="4">
        <v>0</v>
      </c>
      <c r="AE3006" s="3">
        <v>0</v>
      </c>
      <c r="AF3006" s="4">
        <v>0</v>
      </c>
      <c r="AG3006" s="3">
        <v>1</v>
      </c>
      <c r="AH3006" s="4">
        <v>0</v>
      </c>
      <c r="AI3006" s="4">
        <v>0</v>
      </c>
      <c r="AJ3006" s="4">
        <v>0</v>
      </c>
      <c r="AK3006" s="4">
        <v>0</v>
      </c>
      <c r="AL3006" t="s">
        <v>4356</v>
      </c>
      <c r="AM3006" t="s">
        <v>13</v>
      </c>
    </row>
    <row r="3007" spans="1:39" x14ac:dyDescent="0.25">
      <c r="A3007" t="s">
        <v>2178</v>
      </c>
      <c r="B3007" t="s">
        <v>2160</v>
      </c>
      <c r="C3007" t="s">
        <v>3</v>
      </c>
      <c r="D3007" t="s">
        <v>2167</v>
      </c>
      <c r="E3007" t="str">
        <f>_xlfn.XLOOKUP(D3007,Planilha2!A:A,Planilha2!B:B)</f>
        <v>Arena Adm.</v>
      </c>
      <c r="F3007" s="2">
        <v>45421</v>
      </c>
      <c r="G3007" t="s">
        <v>3845</v>
      </c>
      <c r="H3007" s="10" t="s">
        <v>5878</v>
      </c>
      <c r="I3007" t="s">
        <v>2332</v>
      </c>
      <c r="J3007" t="s">
        <v>2333</v>
      </c>
      <c r="K3007" t="s">
        <v>2171</v>
      </c>
      <c r="L3007" t="str">
        <f t="shared" si="92"/>
        <v>Material</v>
      </c>
      <c r="M3007" t="s">
        <v>0</v>
      </c>
      <c r="N3007" t="s">
        <v>0</v>
      </c>
      <c r="O3007" t="s">
        <v>2165</v>
      </c>
      <c r="P3007">
        <v>2118</v>
      </c>
      <c r="Q3007" t="str">
        <f>_xlfn.XLOOKUP(P3007,Planilha1!$A$2:$A$3,Planilha1!$B$2:$B$3)</f>
        <v>Arena</v>
      </c>
      <c r="R3007" t="s">
        <v>0</v>
      </c>
      <c r="S3007" s="3">
        <v>1</v>
      </c>
      <c r="T3007" t="s">
        <v>210</v>
      </c>
      <c r="U3007" s="3">
        <v>1</v>
      </c>
      <c r="V3007" t="s">
        <v>210</v>
      </c>
      <c r="W3007" s="4">
        <v>581.5</v>
      </c>
      <c r="X3007" s="17">
        <f t="shared" si="93"/>
        <v>581.5</v>
      </c>
      <c r="Y3007" t="s">
        <v>11</v>
      </c>
      <c r="Z3007" s="3">
        <v>1</v>
      </c>
      <c r="AA3007" s="3">
        <v>0</v>
      </c>
      <c r="AB3007" s="3">
        <v>0</v>
      </c>
      <c r="AC3007" s="3">
        <v>0</v>
      </c>
      <c r="AD3007" s="4">
        <v>0</v>
      </c>
      <c r="AE3007" s="3">
        <v>0</v>
      </c>
      <c r="AF3007" s="4">
        <v>0</v>
      </c>
      <c r="AG3007" s="3">
        <v>1</v>
      </c>
      <c r="AH3007" s="4">
        <v>0</v>
      </c>
      <c r="AI3007" s="4">
        <v>0</v>
      </c>
      <c r="AJ3007" s="4">
        <v>0</v>
      </c>
      <c r="AK3007" s="4">
        <v>0</v>
      </c>
      <c r="AL3007" t="s">
        <v>4356</v>
      </c>
      <c r="AM3007" t="s">
        <v>13</v>
      </c>
    </row>
    <row r="3008" spans="1:39" x14ac:dyDescent="0.25">
      <c r="A3008" t="s">
        <v>2182</v>
      </c>
      <c r="B3008" t="s">
        <v>2160</v>
      </c>
      <c r="C3008" t="s">
        <v>3</v>
      </c>
      <c r="D3008" t="s">
        <v>2167</v>
      </c>
      <c r="E3008" t="str">
        <f>_xlfn.XLOOKUP(D3008,Planilha2!A:A,Planilha2!B:B)</f>
        <v>Arena Adm.</v>
      </c>
      <c r="F3008" s="2">
        <v>45421</v>
      </c>
      <c r="G3008" t="s">
        <v>3845</v>
      </c>
      <c r="H3008" s="10" t="s">
        <v>5878</v>
      </c>
      <c r="I3008" t="s">
        <v>3386</v>
      </c>
      <c r="J3008" t="s">
        <v>3387</v>
      </c>
      <c r="K3008" t="s">
        <v>1146</v>
      </c>
      <c r="L3008" t="str">
        <f t="shared" si="92"/>
        <v>Material</v>
      </c>
      <c r="M3008" t="s">
        <v>0</v>
      </c>
      <c r="N3008" t="s">
        <v>0</v>
      </c>
      <c r="O3008" t="s">
        <v>2165</v>
      </c>
      <c r="P3008">
        <v>2118</v>
      </c>
      <c r="Q3008" t="str">
        <f>_xlfn.XLOOKUP(P3008,Planilha1!$A$2:$A$3,Planilha1!$B$2:$B$3)</f>
        <v>Arena</v>
      </c>
      <c r="R3008" t="s">
        <v>0</v>
      </c>
      <c r="S3008" s="3">
        <v>1</v>
      </c>
      <c r="T3008" t="s">
        <v>210</v>
      </c>
      <c r="U3008" s="3">
        <v>1</v>
      </c>
      <c r="V3008" t="s">
        <v>210</v>
      </c>
      <c r="W3008" s="4">
        <v>107.5</v>
      </c>
      <c r="X3008" s="17">
        <f t="shared" si="93"/>
        <v>107.5</v>
      </c>
      <c r="Y3008" t="s">
        <v>11</v>
      </c>
      <c r="Z3008" s="3">
        <v>1</v>
      </c>
      <c r="AA3008" s="3">
        <v>0</v>
      </c>
      <c r="AB3008" s="3">
        <v>0</v>
      </c>
      <c r="AC3008" s="3">
        <v>0</v>
      </c>
      <c r="AD3008" s="4">
        <v>0</v>
      </c>
      <c r="AE3008" s="3">
        <v>0</v>
      </c>
      <c r="AF3008" s="4">
        <v>0</v>
      </c>
      <c r="AG3008" s="3">
        <v>1</v>
      </c>
      <c r="AH3008" s="4">
        <v>0</v>
      </c>
      <c r="AI3008" s="4">
        <v>0</v>
      </c>
      <c r="AJ3008" s="4">
        <v>0</v>
      </c>
      <c r="AK3008" s="4">
        <v>0</v>
      </c>
      <c r="AL3008" t="s">
        <v>4356</v>
      </c>
      <c r="AM3008" t="s">
        <v>13</v>
      </c>
    </row>
    <row r="3009" spans="1:39" x14ac:dyDescent="0.25">
      <c r="A3009" t="s">
        <v>2185</v>
      </c>
      <c r="B3009" t="s">
        <v>2160</v>
      </c>
      <c r="C3009" t="s">
        <v>3</v>
      </c>
      <c r="D3009" t="s">
        <v>2167</v>
      </c>
      <c r="E3009" t="str">
        <f>_xlfn.XLOOKUP(D3009,Planilha2!A:A,Planilha2!B:B)</f>
        <v>Arena Adm.</v>
      </c>
      <c r="F3009" s="2">
        <v>45421</v>
      </c>
      <c r="G3009" t="s">
        <v>3845</v>
      </c>
      <c r="H3009" s="10" t="s">
        <v>5878</v>
      </c>
      <c r="I3009" t="s">
        <v>2183</v>
      </c>
      <c r="J3009" t="s">
        <v>2184</v>
      </c>
      <c r="K3009" t="s">
        <v>2171</v>
      </c>
      <c r="L3009" t="str">
        <f t="shared" si="92"/>
        <v>Material</v>
      </c>
      <c r="M3009" t="s">
        <v>0</v>
      </c>
      <c r="N3009" t="s">
        <v>0</v>
      </c>
      <c r="O3009" t="s">
        <v>2165</v>
      </c>
      <c r="P3009">
        <v>2118</v>
      </c>
      <c r="Q3009" t="str">
        <f>_xlfn.XLOOKUP(P3009,Planilha1!$A$2:$A$3,Planilha1!$B$2:$B$3)</f>
        <v>Arena</v>
      </c>
      <c r="R3009" t="s">
        <v>0</v>
      </c>
      <c r="S3009" s="3">
        <v>1</v>
      </c>
      <c r="T3009" t="s">
        <v>10</v>
      </c>
      <c r="U3009" s="3">
        <v>1</v>
      </c>
      <c r="V3009" t="s">
        <v>10</v>
      </c>
      <c r="W3009" s="4">
        <v>24.6</v>
      </c>
      <c r="X3009" s="17">
        <f t="shared" si="93"/>
        <v>24.6</v>
      </c>
      <c r="Y3009" t="s">
        <v>11</v>
      </c>
      <c r="Z3009" s="3">
        <v>1</v>
      </c>
      <c r="AA3009" s="3">
        <v>0</v>
      </c>
      <c r="AB3009" s="3">
        <v>0</v>
      </c>
      <c r="AC3009" s="3">
        <v>0</v>
      </c>
      <c r="AD3009" s="4">
        <v>0</v>
      </c>
      <c r="AE3009" s="3">
        <v>0</v>
      </c>
      <c r="AF3009" s="4">
        <v>0</v>
      </c>
      <c r="AG3009" s="3">
        <v>1</v>
      </c>
      <c r="AH3009" s="4">
        <v>0</v>
      </c>
      <c r="AI3009" s="4">
        <v>0</v>
      </c>
      <c r="AJ3009" s="4">
        <v>0</v>
      </c>
      <c r="AK3009" s="4">
        <v>0</v>
      </c>
      <c r="AL3009" t="s">
        <v>4356</v>
      </c>
      <c r="AM3009" t="s">
        <v>13</v>
      </c>
    </row>
    <row r="3010" spans="1:39" x14ac:dyDescent="0.25">
      <c r="A3010" t="s">
        <v>2188</v>
      </c>
      <c r="B3010" t="s">
        <v>2160</v>
      </c>
      <c r="C3010" t="s">
        <v>3</v>
      </c>
      <c r="D3010" t="s">
        <v>2167</v>
      </c>
      <c r="E3010" t="str">
        <f>_xlfn.XLOOKUP(D3010,Planilha2!A:A,Planilha2!B:B)</f>
        <v>Arena Adm.</v>
      </c>
      <c r="F3010" s="2">
        <v>45421</v>
      </c>
      <c r="G3010" t="s">
        <v>3845</v>
      </c>
      <c r="H3010" s="10" t="s">
        <v>5878</v>
      </c>
      <c r="I3010" t="s">
        <v>2183</v>
      </c>
      <c r="J3010" t="s">
        <v>2184</v>
      </c>
      <c r="K3010" t="s">
        <v>2171</v>
      </c>
      <c r="L3010" t="str">
        <f t="shared" si="92"/>
        <v>Material</v>
      </c>
      <c r="M3010" t="s">
        <v>0</v>
      </c>
      <c r="N3010" t="s">
        <v>0</v>
      </c>
      <c r="O3010" t="s">
        <v>2165</v>
      </c>
      <c r="P3010">
        <v>2118</v>
      </c>
      <c r="Q3010" t="str">
        <f>_xlfn.XLOOKUP(P3010,Planilha1!$A$2:$A$3,Planilha1!$B$2:$B$3)</f>
        <v>Arena</v>
      </c>
      <c r="R3010" t="s">
        <v>0</v>
      </c>
      <c r="S3010" s="3">
        <v>1</v>
      </c>
      <c r="T3010" t="s">
        <v>10</v>
      </c>
      <c r="U3010" s="3">
        <v>1</v>
      </c>
      <c r="V3010" t="s">
        <v>10</v>
      </c>
      <c r="W3010" s="4">
        <v>24.9</v>
      </c>
      <c r="X3010" s="17">
        <f t="shared" si="93"/>
        <v>24.9</v>
      </c>
      <c r="Y3010" t="s">
        <v>11</v>
      </c>
      <c r="Z3010" s="3">
        <v>1</v>
      </c>
      <c r="AA3010" s="3">
        <v>0</v>
      </c>
      <c r="AB3010" s="3">
        <v>0</v>
      </c>
      <c r="AC3010" s="3">
        <v>0</v>
      </c>
      <c r="AD3010" s="4">
        <v>0</v>
      </c>
      <c r="AE3010" s="3">
        <v>0</v>
      </c>
      <c r="AF3010" s="4">
        <v>0</v>
      </c>
      <c r="AG3010" s="3">
        <v>1</v>
      </c>
      <c r="AH3010" s="4">
        <v>0</v>
      </c>
      <c r="AI3010" s="4">
        <v>0</v>
      </c>
      <c r="AJ3010" s="4">
        <v>0</v>
      </c>
      <c r="AK3010" s="4">
        <v>0</v>
      </c>
      <c r="AL3010" t="s">
        <v>4356</v>
      </c>
      <c r="AM3010" t="s">
        <v>13</v>
      </c>
    </row>
    <row r="3011" spans="1:39" x14ac:dyDescent="0.25">
      <c r="A3011" t="s">
        <v>2189</v>
      </c>
      <c r="B3011" t="s">
        <v>2160</v>
      </c>
      <c r="C3011" t="s">
        <v>3</v>
      </c>
      <c r="D3011" t="s">
        <v>2167</v>
      </c>
      <c r="E3011" t="str">
        <f>_xlfn.XLOOKUP(D3011,Planilha2!A:A,Planilha2!B:B)</f>
        <v>Arena Adm.</v>
      </c>
      <c r="F3011" s="2">
        <v>45421</v>
      </c>
      <c r="G3011" t="s">
        <v>3845</v>
      </c>
      <c r="H3011" s="10" t="s">
        <v>5878</v>
      </c>
      <c r="I3011" t="s">
        <v>2183</v>
      </c>
      <c r="J3011" t="s">
        <v>2184</v>
      </c>
      <c r="K3011" t="s">
        <v>2171</v>
      </c>
      <c r="L3011" t="str">
        <f t="shared" ref="L3011:L3074" si="94">IF(LEFT(K3011,1)="s","Serviço",IF(LEFT(K3011,1)="l","Locação","Material"))</f>
        <v>Material</v>
      </c>
      <c r="M3011" t="s">
        <v>0</v>
      </c>
      <c r="N3011" t="s">
        <v>0</v>
      </c>
      <c r="O3011" t="s">
        <v>2165</v>
      </c>
      <c r="P3011">
        <v>2118</v>
      </c>
      <c r="Q3011" t="str">
        <f>_xlfn.XLOOKUP(P3011,Planilha1!$A$2:$A$3,Planilha1!$B$2:$B$3)</f>
        <v>Arena</v>
      </c>
      <c r="R3011" t="s">
        <v>0</v>
      </c>
      <c r="S3011" s="3">
        <v>1</v>
      </c>
      <c r="T3011" t="s">
        <v>10</v>
      </c>
      <c r="U3011" s="3">
        <v>1</v>
      </c>
      <c r="V3011" t="s">
        <v>10</v>
      </c>
      <c r="W3011" s="4">
        <v>24.9</v>
      </c>
      <c r="X3011" s="17">
        <f t="shared" ref="X3011:X3074" si="95">W3011*S3011/Z3011</f>
        <v>24.9</v>
      </c>
      <c r="Y3011" t="s">
        <v>11</v>
      </c>
      <c r="Z3011" s="3">
        <v>1</v>
      </c>
      <c r="AA3011" s="3">
        <v>0</v>
      </c>
      <c r="AB3011" s="3">
        <v>0</v>
      </c>
      <c r="AC3011" s="3">
        <v>0</v>
      </c>
      <c r="AD3011" s="4">
        <v>0</v>
      </c>
      <c r="AE3011" s="3">
        <v>0</v>
      </c>
      <c r="AF3011" s="4">
        <v>0</v>
      </c>
      <c r="AG3011" s="3">
        <v>1</v>
      </c>
      <c r="AH3011" s="4">
        <v>0</v>
      </c>
      <c r="AI3011" s="4">
        <v>0</v>
      </c>
      <c r="AJ3011" s="4">
        <v>0</v>
      </c>
      <c r="AK3011" s="4">
        <v>0</v>
      </c>
      <c r="AL3011" t="s">
        <v>4356</v>
      </c>
      <c r="AM3011" t="s">
        <v>13</v>
      </c>
    </row>
    <row r="3012" spans="1:39" x14ac:dyDescent="0.25">
      <c r="A3012" t="s">
        <v>2193</v>
      </c>
      <c r="B3012" t="s">
        <v>2160</v>
      </c>
      <c r="C3012" t="s">
        <v>3</v>
      </c>
      <c r="D3012" t="s">
        <v>2167</v>
      </c>
      <c r="E3012" t="str">
        <f>_xlfn.XLOOKUP(D3012,Planilha2!A:A,Planilha2!B:B)</f>
        <v>Arena Adm.</v>
      </c>
      <c r="F3012" s="2">
        <v>45421</v>
      </c>
      <c r="G3012" t="s">
        <v>3845</v>
      </c>
      <c r="H3012" s="10" t="s">
        <v>5878</v>
      </c>
      <c r="I3012" t="s">
        <v>2183</v>
      </c>
      <c r="J3012" t="s">
        <v>2184</v>
      </c>
      <c r="K3012" t="s">
        <v>2171</v>
      </c>
      <c r="L3012" t="str">
        <f t="shared" si="94"/>
        <v>Material</v>
      </c>
      <c r="M3012" t="s">
        <v>0</v>
      </c>
      <c r="N3012" t="s">
        <v>0</v>
      </c>
      <c r="O3012" t="s">
        <v>2165</v>
      </c>
      <c r="P3012">
        <v>2118</v>
      </c>
      <c r="Q3012" t="str">
        <f>_xlfn.XLOOKUP(P3012,Planilha1!$A$2:$A$3,Planilha1!$B$2:$B$3)</f>
        <v>Arena</v>
      </c>
      <c r="R3012" t="s">
        <v>0</v>
      </c>
      <c r="S3012" s="3">
        <v>1</v>
      </c>
      <c r="T3012" t="s">
        <v>10</v>
      </c>
      <c r="U3012" s="3">
        <v>1</v>
      </c>
      <c r="V3012" t="s">
        <v>10</v>
      </c>
      <c r="W3012" s="4">
        <v>24.6</v>
      </c>
      <c r="X3012" s="17">
        <f t="shared" si="95"/>
        <v>24.6</v>
      </c>
      <c r="Y3012" t="s">
        <v>11</v>
      </c>
      <c r="Z3012" s="3">
        <v>1</v>
      </c>
      <c r="AA3012" s="3">
        <v>0</v>
      </c>
      <c r="AB3012" s="3">
        <v>0</v>
      </c>
      <c r="AC3012" s="3">
        <v>0</v>
      </c>
      <c r="AD3012" s="4">
        <v>0</v>
      </c>
      <c r="AE3012" s="3">
        <v>0</v>
      </c>
      <c r="AF3012" s="4">
        <v>0</v>
      </c>
      <c r="AG3012" s="3">
        <v>1</v>
      </c>
      <c r="AH3012" s="4">
        <v>0</v>
      </c>
      <c r="AI3012" s="4">
        <v>0</v>
      </c>
      <c r="AJ3012" s="4">
        <v>0</v>
      </c>
      <c r="AK3012" s="4">
        <v>0</v>
      </c>
      <c r="AL3012" t="s">
        <v>4356</v>
      </c>
      <c r="AM3012" t="s">
        <v>13</v>
      </c>
    </row>
    <row r="3013" spans="1:39" x14ac:dyDescent="0.25">
      <c r="A3013" t="s">
        <v>2194</v>
      </c>
      <c r="B3013" t="s">
        <v>2160</v>
      </c>
      <c r="C3013" t="s">
        <v>3</v>
      </c>
      <c r="D3013" t="s">
        <v>2167</v>
      </c>
      <c r="E3013" t="str">
        <f>_xlfn.XLOOKUP(D3013,Planilha2!A:A,Planilha2!B:B)</f>
        <v>Arena Adm.</v>
      </c>
      <c r="F3013" s="2">
        <v>45421</v>
      </c>
      <c r="G3013" t="s">
        <v>3845</v>
      </c>
      <c r="H3013" s="10" t="s">
        <v>5878</v>
      </c>
      <c r="I3013" t="s">
        <v>2183</v>
      </c>
      <c r="J3013" t="s">
        <v>2184</v>
      </c>
      <c r="K3013" t="s">
        <v>2171</v>
      </c>
      <c r="L3013" t="str">
        <f t="shared" si="94"/>
        <v>Material</v>
      </c>
      <c r="M3013" t="s">
        <v>0</v>
      </c>
      <c r="N3013" t="s">
        <v>0</v>
      </c>
      <c r="O3013" t="s">
        <v>2165</v>
      </c>
      <c r="P3013">
        <v>2118</v>
      </c>
      <c r="Q3013" t="str">
        <f>_xlfn.XLOOKUP(P3013,Planilha1!$A$2:$A$3,Planilha1!$B$2:$B$3)</f>
        <v>Arena</v>
      </c>
      <c r="R3013" t="s">
        <v>0</v>
      </c>
      <c r="S3013" s="3">
        <v>1</v>
      </c>
      <c r="T3013" t="s">
        <v>10</v>
      </c>
      <c r="U3013" s="3">
        <v>1</v>
      </c>
      <c r="V3013" t="s">
        <v>10</v>
      </c>
      <c r="W3013" s="4">
        <v>24.6</v>
      </c>
      <c r="X3013" s="17">
        <f t="shared" si="95"/>
        <v>24.6</v>
      </c>
      <c r="Y3013" t="s">
        <v>11</v>
      </c>
      <c r="Z3013" s="3">
        <v>1</v>
      </c>
      <c r="AA3013" s="3">
        <v>0</v>
      </c>
      <c r="AB3013" s="3">
        <v>0</v>
      </c>
      <c r="AC3013" s="3">
        <v>0</v>
      </c>
      <c r="AD3013" s="4">
        <v>0</v>
      </c>
      <c r="AE3013" s="3">
        <v>0</v>
      </c>
      <c r="AF3013" s="4">
        <v>0</v>
      </c>
      <c r="AG3013" s="3">
        <v>1</v>
      </c>
      <c r="AH3013" s="4">
        <v>0</v>
      </c>
      <c r="AI3013" s="4">
        <v>0</v>
      </c>
      <c r="AJ3013" s="4">
        <v>0</v>
      </c>
      <c r="AK3013" s="4">
        <v>0</v>
      </c>
      <c r="AL3013" t="s">
        <v>4356</v>
      </c>
      <c r="AM3013" t="s">
        <v>13</v>
      </c>
    </row>
    <row r="3014" spans="1:39" x14ac:dyDescent="0.25">
      <c r="A3014" t="s">
        <v>2195</v>
      </c>
      <c r="B3014" t="s">
        <v>2160</v>
      </c>
      <c r="C3014" t="s">
        <v>3</v>
      </c>
      <c r="D3014" t="s">
        <v>2167</v>
      </c>
      <c r="E3014" t="str">
        <f>_xlfn.XLOOKUP(D3014,Planilha2!A:A,Planilha2!B:B)</f>
        <v>Arena Adm.</v>
      </c>
      <c r="F3014" s="2">
        <v>45421</v>
      </c>
      <c r="G3014" t="s">
        <v>3845</v>
      </c>
      <c r="H3014" s="10" t="s">
        <v>5878</v>
      </c>
      <c r="I3014" t="s">
        <v>2183</v>
      </c>
      <c r="J3014" t="s">
        <v>2184</v>
      </c>
      <c r="K3014" t="s">
        <v>2171</v>
      </c>
      <c r="L3014" t="str">
        <f t="shared" si="94"/>
        <v>Material</v>
      </c>
      <c r="M3014" t="s">
        <v>0</v>
      </c>
      <c r="N3014" t="s">
        <v>0</v>
      </c>
      <c r="O3014" t="s">
        <v>2165</v>
      </c>
      <c r="P3014">
        <v>2118</v>
      </c>
      <c r="Q3014" t="str">
        <f>_xlfn.XLOOKUP(P3014,Planilha1!$A$2:$A$3,Planilha1!$B$2:$B$3)</f>
        <v>Arena</v>
      </c>
      <c r="R3014" t="s">
        <v>0</v>
      </c>
      <c r="S3014" s="3">
        <v>1</v>
      </c>
      <c r="T3014" t="s">
        <v>10</v>
      </c>
      <c r="U3014" s="3">
        <v>1</v>
      </c>
      <c r="V3014" t="s">
        <v>10</v>
      </c>
      <c r="W3014" s="4">
        <v>24.6</v>
      </c>
      <c r="X3014" s="17">
        <f t="shared" si="95"/>
        <v>24.6</v>
      </c>
      <c r="Y3014" t="s">
        <v>11</v>
      </c>
      <c r="Z3014" s="3">
        <v>1</v>
      </c>
      <c r="AA3014" s="3">
        <v>0</v>
      </c>
      <c r="AB3014" s="3">
        <v>0</v>
      </c>
      <c r="AC3014" s="3">
        <v>0</v>
      </c>
      <c r="AD3014" s="4">
        <v>0</v>
      </c>
      <c r="AE3014" s="3">
        <v>0</v>
      </c>
      <c r="AF3014" s="4">
        <v>0</v>
      </c>
      <c r="AG3014" s="3">
        <v>1</v>
      </c>
      <c r="AH3014" s="4">
        <v>0</v>
      </c>
      <c r="AI3014" s="4">
        <v>0</v>
      </c>
      <c r="AJ3014" s="4">
        <v>0</v>
      </c>
      <c r="AK3014" s="4">
        <v>0</v>
      </c>
      <c r="AL3014" t="s">
        <v>4356</v>
      </c>
      <c r="AM3014" t="s">
        <v>13</v>
      </c>
    </row>
    <row r="3015" spans="1:39" x14ac:dyDescent="0.25">
      <c r="A3015" t="s">
        <v>2196</v>
      </c>
      <c r="B3015" t="s">
        <v>2160</v>
      </c>
      <c r="C3015" t="s">
        <v>3</v>
      </c>
      <c r="D3015" t="s">
        <v>2167</v>
      </c>
      <c r="E3015" t="str">
        <f>_xlfn.XLOOKUP(D3015,Planilha2!A:A,Planilha2!B:B)</f>
        <v>Arena Adm.</v>
      </c>
      <c r="F3015" s="2">
        <v>45421</v>
      </c>
      <c r="G3015" t="s">
        <v>3845</v>
      </c>
      <c r="H3015" s="10" t="s">
        <v>5878</v>
      </c>
      <c r="I3015" t="s">
        <v>2183</v>
      </c>
      <c r="J3015" t="s">
        <v>2184</v>
      </c>
      <c r="K3015" t="s">
        <v>2171</v>
      </c>
      <c r="L3015" t="str">
        <f t="shared" si="94"/>
        <v>Material</v>
      </c>
      <c r="M3015" t="s">
        <v>0</v>
      </c>
      <c r="N3015" t="s">
        <v>0</v>
      </c>
      <c r="O3015" t="s">
        <v>2165</v>
      </c>
      <c r="P3015">
        <v>2118</v>
      </c>
      <c r="Q3015" t="str">
        <f>_xlfn.XLOOKUP(P3015,Planilha1!$A$2:$A$3,Planilha1!$B$2:$B$3)</f>
        <v>Arena</v>
      </c>
      <c r="R3015" t="s">
        <v>0</v>
      </c>
      <c r="S3015" s="3">
        <v>1</v>
      </c>
      <c r="T3015" t="s">
        <v>10</v>
      </c>
      <c r="U3015" s="3">
        <v>1</v>
      </c>
      <c r="V3015" t="s">
        <v>10</v>
      </c>
      <c r="W3015" s="4">
        <v>24.6</v>
      </c>
      <c r="X3015" s="17">
        <f t="shared" si="95"/>
        <v>24.6</v>
      </c>
      <c r="Y3015" t="s">
        <v>11</v>
      </c>
      <c r="Z3015" s="3">
        <v>1</v>
      </c>
      <c r="AA3015" s="3">
        <v>0</v>
      </c>
      <c r="AB3015" s="3">
        <v>0</v>
      </c>
      <c r="AC3015" s="3">
        <v>0</v>
      </c>
      <c r="AD3015" s="4">
        <v>0</v>
      </c>
      <c r="AE3015" s="3">
        <v>0</v>
      </c>
      <c r="AF3015" s="4">
        <v>0</v>
      </c>
      <c r="AG3015" s="3">
        <v>1</v>
      </c>
      <c r="AH3015" s="4">
        <v>0</v>
      </c>
      <c r="AI3015" s="4">
        <v>0</v>
      </c>
      <c r="AJ3015" s="4">
        <v>0</v>
      </c>
      <c r="AK3015" s="4">
        <v>0</v>
      </c>
      <c r="AL3015" t="s">
        <v>4356</v>
      </c>
      <c r="AM3015" t="s">
        <v>13</v>
      </c>
    </row>
    <row r="3016" spans="1:39" x14ac:dyDescent="0.25">
      <c r="A3016" t="s">
        <v>2204</v>
      </c>
      <c r="B3016" t="s">
        <v>2160</v>
      </c>
      <c r="C3016" t="s">
        <v>3</v>
      </c>
      <c r="D3016" t="s">
        <v>2167</v>
      </c>
      <c r="E3016" t="str">
        <f>_xlfn.XLOOKUP(D3016,Planilha2!A:A,Planilha2!B:B)</f>
        <v>Arena Adm.</v>
      </c>
      <c r="F3016" s="2">
        <v>45421</v>
      </c>
      <c r="G3016" t="s">
        <v>3845</v>
      </c>
      <c r="H3016" s="10" t="s">
        <v>5878</v>
      </c>
      <c r="I3016" t="s">
        <v>2183</v>
      </c>
      <c r="J3016" t="s">
        <v>2184</v>
      </c>
      <c r="K3016" t="s">
        <v>2171</v>
      </c>
      <c r="L3016" t="str">
        <f t="shared" si="94"/>
        <v>Material</v>
      </c>
      <c r="M3016" t="s">
        <v>0</v>
      </c>
      <c r="N3016" t="s">
        <v>0</v>
      </c>
      <c r="O3016" t="s">
        <v>2165</v>
      </c>
      <c r="P3016">
        <v>2118</v>
      </c>
      <c r="Q3016" t="str">
        <f>_xlfn.XLOOKUP(P3016,Planilha1!$A$2:$A$3,Planilha1!$B$2:$B$3)</f>
        <v>Arena</v>
      </c>
      <c r="R3016" t="s">
        <v>0</v>
      </c>
      <c r="S3016" s="3">
        <v>1</v>
      </c>
      <c r="T3016" t="s">
        <v>10</v>
      </c>
      <c r="U3016" s="3">
        <v>1</v>
      </c>
      <c r="V3016" t="s">
        <v>10</v>
      </c>
      <c r="W3016" s="4">
        <v>43.4</v>
      </c>
      <c r="X3016" s="17">
        <f t="shared" si="95"/>
        <v>43.4</v>
      </c>
      <c r="Y3016" t="s">
        <v>11</v>
      </c>
      <c r="Z3016" s="3">
        <v>1</v>
      </c>
      <c r="AA3016" s="3">
        <v>0</v>
      </c>
      <c r="AB3016" s="3">
        <v>0</v>
      </c>
      <c r="AC3016" s="3">
        <v>0</v>
      </c>
      <c r="AD3016" s="4">
        <v>0</v>
      </c>
      <c r="AE3016" s="3">
        <v>0</v>
      </c>
      <c r="AF3016" s="4">
        <v>0</v>
      </c>
      <c r="AG3016" s="3">
        <v>1</v>
      </c>
      <c r="AH3016" s="4">
        <v>0</v>
      </c>
      <c r="AI3016" s="4">
        <v>0</v>
      </c>
      <c r="AJ3016" s="4">
        <v>0</v>
      </c>
      <c r="AK3016" s="4">
        <v>0</v>
      </c>
      <c r="AL3016" t="s">
        <v>4356</v>
      </c>
      <c r="AM3016" t="s">
        <v>13</v>
      </c>
    </row>
    <row r="3017" spans="1:39" x14ac:dyDescent="0.25">
      <c r="A3017" t="s">
        <v>2205</v>
      </c>
      <c r="B3017" t="s">
        <v>2160</v>
      </c>
      <c r="C3017" t="s">
        <v>3</v>
      </c>
      <c r="D3017" t="s">
        <v>2167</v>
      </c>
      <c r="E3017" t="str">
        <f>_xlfn.XLOOKUP(D3017,Planilha2!A:A,Planilha2!B:B)</f>
        <v>Arena Adm.</v>
      </c>
      <c r="F3017" s="2">
        <v>45421</v>
      </c>
      <c r="G3017" t="s">
        <v>3845</v>
      </c>
      <c r="H3017" s="10" t="s">
        <v>5878</v>
      </c>
      <c r="I3017" t="s">
        <v>2183</v>
      </c>
      <c r="J3017" t="s">
        <v>2184</v>
      </c>
      <c r="K3017" t="s">
        <v>2171</v>
      </c>
      <c r="L3017" t="str">
        <f t="shared" si="94"/>
        <v>Material</v>
      </c>
      <c r="M3017" t="s">
        <v>0</v>
      </c>
      <c r="N3017" t="s">
        <v>0</v>
      </c>
      <c r="O3017" t="s">
        <v>2165</v>
      </c>
      <c r="P3017">
        <v>2118</v>
      </c>
      <c r="Q3017" t="str">
        <f>_xlfn.XLOOKUP(P3017,Planilha1!$A$2:$A$3,Planilha1!$B$2:$B$3)</f>
        <v>Arena</v>
      </c>
      <c r="R3017" t="s">
        <v>0</v>
      </c>
      <c r="S3017" s="3">
        <v>1</v>
      </c>
      <c r="T3017" t="s">
        <v>10</v>
      </c>
      <c r="U3017" s="3">
        <v>1</v>
      </c>
      <c r="V3017" t="s">
        <v>10</v>
      </c>
      <c r="W3017" s="4">
        <v>21.9</v>
      </c>
      <c r="X3017" s="17">
        <f t="shared" si="95"/>
        <v>21.9</v>
      </c>
      <c r="Y3017" t="s">
        <v>11</v>
      </c>
      <c r="Z3017" s="3">
        <v>1</v>
      </c>
      <c r="AA3017" s="3">
        <v>0</v>
      </c>
      <c r="AB3017" s="3">
        <v>0</v>
      </c>
      <c r="AC3017" s="3">
        <v>0</v>
      </c>
      <c r="AD3017" s="4">
        <v>0</v>
      </c>
      <c r="AE3017" s="3">
        <v>0</v>
      </c>
      <c r="AF3017" s="4">
        <v>0</v>
      </c>
      <c r="AG3017" s="3">
        <v>1</v>
      </c>
      <c r="AH3017" s="4">
        <v>0</v>
      </c>
      <c r="AI3017" s="4">
        <v>0</v>
      </c>
      <c r="AJ3017" s="4">
        <v>0</v>
      </c>
      <c r="AK3017" s="4">
        <v>0</v>
      </c>
      <c r="AL3017" t="s">
        <v>4356</v>
      </c>
      <c r="AM3017" t="s">
        <v>13</v>
      </c>
    </row>
    <row r="3018" spans="1:39" x14ac:dyDescent="0.25">
      <c r="A3018" t="s">
        <v>2206</v>
      </c>
      <c r="B3018" t="s">
        <v>2160</v>
      </c>
      <c r="C3018" t="s">
        <v>3</v>
      </c>
      <c r="D3018" t="s">
        <v>2167</v>
      </c>
      <c r="E3018" t="str">
        <f>_xlfn.XLOOKUP(D3018,Planilha2!A:A,Planilha2!B:B)</f>
        <v>Arena Adm.</v>
      </c>
      <c r="F3018" s="2">
        <v>45421</v>
      </c>
      <c r="G3018" t="s">
        <v>3845</v>
      </c>
      <c r="H3018" s="10" t="s">
        <v>5878</v>
      </c>
      <c r="I3018" t="s">
        <v>2183</v>
      </c>
      <c r="J3018" t="s">
        <v>2184</v>
      </c>
      <c r="K3018" t="s">
        <v>2171</v>
      </c>
      <c r="L3018" t="str">
        <f t="shared" si="94"/>
        <v>Material</v>
      </c>
      <c r="M3018" t="s">
        <v>0</v>
      </c>
      <c r="N3018" t="s">
        <v>0</v>
      </c>
      <c r="O3018" t="s">
        <v>2165</v>
      </c>
      <c r="P3018">
        <v>2118</v>
      </c>
      <c r="Q3018" t="str">
        <f>_xlfn.XLOOKUP(P3018,Planilha1!$A$2:$A$3,Planilha1!$B$2:$B$3)</f>
        <v>Arena</v>
      </c>
      <c r="R3018" t="s">
        <v>0</v>
      </c>
      <c r="S3018" s="3">
        <v>1</v>
      </c>
      <c r="T3018" t="s">
        <v>10</v>
      </c>
      <c r="U3018" s="3">
        <v>1</v>
      </c>
      <c r="V3018" t="s">
        <v>10</v>
      </c>
      <c r="W3018" s="4">
        <v>21.9</v>
      </c>
      <c r="X3018" s="17">
        <f t="shared" si="95"/>
        <v>21.9</v>
      </c>
      <c r="Y3018" t="s">
        <v>11</v>
      </c>
      <c r="Z3018" s="3">
        <v>1</v>
      </c>
      <c r="AA3018" s="3">
        <v>0</v>
      </c>
      <c r="AB3018" s="3">
        <v>0</v>
      </c>
      <c r="AC3018" s="3">
        <v>0</v>
      </c>
      <c r="AD3018" s="4">
        <v>0</v>
      </c>
      <c r="AE3018" s="3">
        <v>0</v>
      </c>
      <c r="AF3018" s="4">
        <v>0</v>
      </c>
      <c r="AG3018" s="3">
        <v>1</v>
      </c>
      <c r="AH3018" s="4">
        <v>0</v>
      </c>
      <c r="AI3018" s="4">
        <v>0</v>
      </c>
      <c r="AJ3018" s="4">
        <v>0</v>
      </c>
      <c r="AK3018" s="4">
        <v>0</v>
      </c>
      <c r="AL3018" t="s">
        <v>4356</v>
      </c>
      <c r="AM3018" t="s">
        <v>13</v>
      </c>
    </row>
    <row r="3019" spans="1:39" x14ac:dyDescent="0.25">
      <c r="A3019" t="s">
        <v>2207</v>
      </c>
      <c r="B3019" t="s">
        <v>2160</v>
      </c>
      <c r="C3019" t="s">
        <v>3</v>
      </c>
      <c r="D3019" t="s">
        <v>2167</v>
      </c>
      <c r="E3019" t="str">
        <f>_xlfn.XLOOKUP(D3019,Planilha2!A:A,Planilha2!B:B)</f>
        <v>Arena Adm.</v>
      </c>
      <c r="F3019" s="2">
        <v>45421</v>
      </c>
      <c r="G3019" t="s">
        <v>3845</v>
      </c>
      <c r="H3019" s="10" t="s">
        <v>5878</v>
      </c>
      <c r="I3019" t="s">
        <v>2183</v>
      </c>
      <c r="J3019" t="s">
        <v>2184</v>
      </c>
      <c r="K3019" t="s">
        <v>2171</v>
      </c>
      <c r="L3019" t="str">
        <f t="shared" si="94"/>
        <v>Material</v>
      </c>
      <c r="M3019" t="s">
        <v>0</v>
      </c>
      <c r="N3019" t="s">
        <v>0</v>
      </c>
      <c r="O3019" t="s">
        <v>2165</v>
      </c>
      <c r="P3019">
        <v>2118</v>
      </c>
      <c r="Q3019" t="str">
        <f>_xlfn.XLOOKUP(P3019,Planilha1!$A$2:$A$3,Planilha1!$B$2:$B$3)</f>
        <v>Arena</v>
      </c>
      <c r="R3019" t="s">
        <v>0</v>
      </c>
      <c r="S3019" s="3">
        <v>1</v>
      </c>
      <c r="T3019" t="s">
        <v>10</v>
      </c>
      <c r="U3019" s="3">
        <v>1</v>
      </c>
      <c r="V3019" t="s">
        <v>10</v>
      </c>
      <c r="W3019" s="4">
        <v>21.9</v>
      </c>
      <c r="X3019" s="17">
        <f t="shared" si="95"/>
        <v>21.9</v>
      </c>
      <c r="Y3019" t="s">
        <v>11</v>
      </c>
      <c r="Z3019" s="3">
        <v>1</v>
      </c>
      <c r="AA3019" s="3">
        <v>0</v>
      </c>
      <c r="AB3019" s="3">
        <v>0</v>
      </c>
      <c r="AC3019" s="3">
        <v>0</v>
      </c>
      <c r="AD3019" s="4">
        <v>0</v>
      </c>
      <c r="AE3019" s="3">
        <v>0</v>
      </c>
      <c r="AF3019" s="4">
        <v>0</v>
      </c>
      <c r="AG3019" s="3">
        <v>1</v>
      </c>
      <c r="AH3019" s="4">
        <v>0</v>
      </c>
      <c r="AI3019" s="4">
        <v>0</v>
      </c>
      <c r="AJ3019" s="4">
        <v>0</v>
      </c>
      <c r="AK3019" s="4">
        <v>0</v>
      </c>
      <c r="AL3019" t="s">
        <v>4356</v>
      </c>
      <c r="AM3019" t="s">
        <v>13</v>
      </c>
    </row>
    <row r="3020" spans="1:39" x14ac:dyDescent="0.25">
      <c r="A3020" t="s">
        <v>2159</v>
      </c>
      <c r="B3020" t="s">
        <v>2160</v>
      </c>
      <c r="C3020" t="s">
        <v>3</v>
      </c>
      <c r="D3020" t="s">
        <v>2167</v>
      </c>
      <c r="E3020" t="str">
        <f>_xlfn.XLOOKUP(D3020,Planilha2!A:A,Planilha2!B:B)</f>
        <v>Arena Adm.</v>
      </c>
      <c r="F3020" s="2">
        <v>45421</v>
      </c>
      <c r="G3020" t="s">
        <v>2349</v>
      </c>
      <c r="H3020" s="10" t="s">
        <v>5756</v>
      </c>
      <c r="I3020" t="s">
        <v>2353</v>
      </c>
      <c r="J3020" t="s">
        <v>2354</v>
      </c>
      <c r="K3020" t="s">
        <v>2171</v>
      </c>
      <c r="L3020" t="str">
        <f t="shared" si="94"/>
        <v>Material</v>
      </c>
      <c r="M3020" t="s">
        <v>0</v>
      </c>
      <c r="N3020" t="s">
        <v>0</v>
      </c>
      <c r="O3020" t="s">
        <v>2165</v>
      </c>
      <c r="P3020">
        <v>2118</v>
      </c>
      <c r="Q3020" t="str">
        <f>_xlfn.XLOOKUP(P3020,Planilha1!$A$2:$A$3,Planilha1!$B$2:$B$3)</f>
        <v>Arena</v>
      </c>
      <c r="R3020" t="s">
        <v>0</v>
      </c>
      <c r="S3020" s="3">
        <v>1</v>
      </c>
      <c r="T3020" t="s">
        <v>210</v>
      </c>
      <c r="U3020" s="3">
        <v>1</v>
      </c>
      <c r="V3020" t="s">
        <v>210</v>
      </c>
      <c r="W3020" s="4">
        <v>62.2</v>
      </c>
      <c r="X3020" s="17">
        <f t="shared" si="95"/>
        <v>62.2</v>
      </c>
      <c r="Y3020" t="s">
        <v>11</v>
      </c>
      <c r="Z3020" s="3">
        <v>1</v>
      </c>
      <c r="AA3020" s="3">
        <v>0</v>
      </c>
      <c r="AB3020" s="3">
        <v>0</v>
      </c>
      <c r="AC3020" s="3">
        <v>0</v>
      </c>
      <c r="AD3020" s="4">
        <v>0</v>
      </c>
      <c r="AE3020" s="3">
        <v>0</v>
      </c>
      <c r="AF3020" s="4">
        <v>0</v>
      </c>
      <c r="AG3020" s="3">
        <v>1</v>
      </c>
      <c r="AH3020" s="4">
        <v>0</v>
      </c>
      <c r="AI3020" s="4">
        <v>0</v>
      </c>
      <c r="AJ3020" s="4">
        <v>0</v>
      </c>
      <c r="AK3020" s="4">
        <v>0</v>
      </c>
      <c r="AL3020" t="s">
        <v>4357</v>
      </c>
      <c r="AM3020" t="s">
        <v>13</v>
      </c>
    </row>
    <row r="3021" spans="1:39" x14ac:dyDescent="0.25">
      <c r="A3021" t="s">
        <v>2178</v>
      </c>
      <c r="B3021" t="s">
        <v>2160</v>
      </c>
      <c r="C3021" t="s">
        <v>3</v>
      </c>
      <c r="D3021" t="s">
        <v>2167</v>
      </c>
      <c r="E3021" t="str">
        <f>_xlfn.XLOOKUP(D3021,Planilha2!A:A,Planilha2!B:B)</f>
        <v>Arena Adm.</v>
      </c>
      <c r="F3021" s="2">
        <v>45421</v>
      </c>
      <c r="G3021" t="s">
        <v>2349</v>
      </c>
      <c r="H3021" s="10" t="s">
        <v>5756</v>
      </c>
      <c r="I3021" t="s">
        <v>2350</v>
      </c>
      <c r="J3021" t="s">
        <v>2351</v>
      </c>
      <c r="K3021" t="s">
        <v>2171</v>
      </c>
      <c r="L3021" t="str">
        <f t="shared" si="94"/>
        <v>Material</v>
      </c>
      <c r="M3021" t="s">
        <v>0</v>
      </c>
      <c r="N3021" t="s">
        <v>0</v>
      </c>
      <c r="O3021" t="s">
        <v>2165</v>
      </c>
      <c r="P3021">
        <v>2118</v>
      </c>
      <c r="Q3021" t="str">
        <f>_xlfn.XLOOKUP(P3021,Planilha1!$A$2:$A$3,Planilha1!$B$2:$B$3)</f>
        <v>Arena</v>
      </c>
      <c r="R3021" t="s">
        <v>0</v>
      </c>
      <c r="S3021" s="3">
        <v>1</v>
      </c>
      <c r="T3021" t="s">
        <v>210</v>
      </c>
      <c r="U3021" s="3">
        <v>1</v>
      </c>
      <c r="V3021" t="s">
        <v>210</v>
      </c>
      <c r="W3021" s="4">
        <v>461.4</v>
      </c>
      <c r="X3021" s="17">
        <f t="shared" si="95"/>
        <v>461.4</v>
      </c>
      <c r="Y3021" t="s">
        <v>11</v>
      </c>
      <c r="Z3021" s="3">
        <v>1</v>
      </c>
      <c r="AA3021" s="3">
        <v>0</v>
      </c>
      <c r="AB3021" s="3">
        <v>0</v>
      </c>
      <c r="AC3021" s="3">
        <v>0</v>
      </c>
      <c r="AD3021" s="4">
        <v>0</v>
      </c>
      <c r="AE3021" s="3">
        <v>0</v>
      </c>
      <c r="AF3021" s="4">
        <v>0</v>
      </c>
      <c r="AG3021" s="3">
        <v>1</v>
      </c>
      <c r="AH3021" s="4">
        <v>0</v>
      </c>
      <c r="AI3021" s="4">
        <v>0</v>
      </c>
      <c r="AJ3021" s="4">
        <v>0</v>
      </c>
      <c r="AK3021" s="4">
        <v>0</v>
      </c>
      <c r="AL3021" t="s">
        <v>4357</v>
      </c>
      <c r="AM3021" t="s">
        <v>13</v>
      </c>
    </row>
    <row r="3022" spans="1:39" x14ac:dyDescent="0.25">
      <c r="A3022" t="s">
        <v>2182</v>
      </c>
      <c r="B3022" t="s">
        <v>2160</v>
      </c>
      <c r="C3022" t="s">
        <v>3</v>
      </c>
      <c r="D3022" t="s">
        <v>2167</v>
      </c>
      <c r="E3022" t="str">
        <f>_xlfn.XLOOKUP(D3022,Planilha2!A:A,Planilha2!B:B)</f>
        <v>Arena Adm.</v>
      </c>
      <c r="F3022" s="2">
        <v>45421</v>
      </c>
      <c r="G3022" t="s">
        <v>2349</v>
      </c>
      <c r="H3022" s="10" t="s">
        <v>5756</v>
      </c>
      <c r="I3022" t="s">
        <v>2355</v>
      </c>
      <c r="J3022" t="s">
        <v>2356</v>
      </c>
      <c r="K3022" t="s">
        <v>2171</v>
      </c>
      <c r="L3022" t="str">
        <f t="shared" si="94"/>
        <v>Material</v>
      </c>
      <c r="M3022" t="s">
        <v>0</v>
      </c>
      <c r="N3022" t="s">
        <v>0</v>
      </c>
      <c r="O3022" t="s">
        <v>2165</v>
      </c>
      <c r="P3022">
        <v>2118</v>
      </c>
      <c r="Q3022" t="str">
        <f>_xlfn.XLOOKUP(P3022,Planilha1!$A$2:$A$3,Planilha1!$B$2:$B$3)</f>
        <v>Arena</v>
      </c>
      <c r="R3022" t="s">
        <v>0</v>
      </c>
      <c r="S3022" s="3">
        <v>1</v>
      </c>
      <c r="T3022" t="s">
        <v>210</v>
      </c>
      <c r="U3022" s="3">
        <v>1</v>
      </c>
      <c r="V3022" t="s">
        <v>210</v>
      </c>
      <c r="W3022" s="4">
        <v>28.32</v>
      </c>
      <c r="X3022" s="17">
        <f t="shared" si="95"/>
        <v>28.32</v>
      </c>
      <c r="Y3022" t="s">
        <v>11</v>
      </c>
      <c r="Z3022" s="3">
        <v>1</v>
      </c>
      <c r="AA3022" s="3">
        <v>0</v>
      </c>
      <c r="AB3022" s="3">
        <v>0</v>
      </c>
      <c r="AC3022" s="3">
        <v>0</v>
      </c>
      <c r="AD3022" s="4">
        <v>0</v>
      </c>
      <c r="AE3022" s="3">
        <v>0</v>
      </c>
      <c r="AF3022" s="4">
        <v>0</v>
      </c>
      <c r="AG3022" s="3">
        <v>1</v>
      </c>
      <c r="AH3022" s="4">
        <v>0</v>
      </c>
      <c r="AI3022" s="4">
        <v>0</v>
      </c>
      <c r="AJ3022" s="4">
        <v>0</v>
      </c>
      <c r="AK3022" s="4">
        <v>0</v>
      </c>
      <c r="AL3022" t="s">
        <v>4357</v>
      </c>
      <c r="AM3022" t="s">
        <v>13</v>
      </c>
    </row>
    <row r="3023" spans="1:39" x14ac:dyDescent="0.25">
      <c r="A3023" t="s">
        <v>2185</v>
      </c>
      <c r="B3023" t="s">
        <v>2160</v>
      </c>
      <c r="C3023" t="s">
        <v>3</v>
      </c>
      <c r="D3023" t="s">
        <v>2167</v>
      </c>
      <c r="E3023" t="str">
        <f>_xlfn.XLOOKUP(D3023,Planilha2!A:A,Planilha2!B:B)</f>
        <v>Arena Adm.</v>
      </c>
      <c r="F3023" s="2">
        <v>45421</v>
      </c>
      <c r="G3023" t="s">
        <v>2349</v>
      </c>
      <c r="H3023" s="10" t="s">
        <v>5756</v>
      </c>
      <c r="I3023" t="s">
        <v>2359</v>
      </c>
      <c r="J3023" t="s">
        <v>2360</v>
      </c>
      <c r="K3023" t="s">
        <v>2171</v>
      </c>
      <c r="L3023" t="str">
        <f t="shared" si="94"/>
        <v>Material</v>
      </c>
      <c r="M3023" t="s">
        <v>0</v>
      </c>
      <c r="N3023" t="s">
        <v>0</v>
      </c>
      <c r="O3023" t="s">
        <v>2165</v>
      </c>
      <c r="P3023">
        <v>2118</v>
      </c>
      <c r="Q3023" t="str">
        <f>_xlfn.XLOOKUP(P3023,Planilha1!$A$2:$A$3,Planilha1!$B$2:$B$3)</f>
        <v>Arena</v>
      </c>
      <c r="R3023" t="s">
        <v>0</v>
      </c>
      <c r="S3023" s="3">
        <v>1</v>
      </c>
      <c r="T3023" t="s">
        <v>2317</v>
      </c>
      <c r="U3023" s="3">
        <v>1</v>
      </c>
      <c r="V3023" t="s">
        <v>2317</v>
      </c>
      <c r="W3023" s="4">
        <v>140.6</v>
      </c>
      <c r="X3023" s="17">
        <f t="shared" si="95"/>
        <v>140.6</v>
      </c>
      <c r="Y3023" t="s">
        <v>11</v>
      </c>
      <c r="Z3023" s="3">
        <v>1</v>
      </c>
      <c r="AA3023" s="3">
        <v>0</v>
      </c>
      <c r="AB3023" s="3">
        <v>0</v>
      </c>
      <c r="AC3023" s="3">
        <v>0</v>
      </c>
      <c r="AD3023" s="4">
        <v>0</v>
      </c>
      <c r="AE3023" s="3">
        <v>0</v>
      </c>
      <c r="AF3023" s="4">
        <v>0</v>
      </c>
      <c r="AG3023" s="3">
        <v>1</v>
      </c>
      <c r="AH3023" s="4">
        <v>0</v>
      </c>
      <c r="AI3023" s="4">
        <v>0</v>
      </c>
      <c r="AJ3023" s="4">
        <v>0</v>
      </c>
      <c r="AK3023" s="4">
        <v>0</v>
      </c>
      <c r="AL3023" t="s">
        <v>4357</v>
      </c>
      <c r="AM3023" t="s">
        <v>13</v>
      </c>
    </row>
    <row r="3024" spans="1:39" x14ac:dyDescent="0.25">
      <c r="A3024" t="s">
        <v>2188</v>
      </c>
      <c r="B3024" t="s">
        <v>2160</v>
      </c>
      <c r="C3024" t="s">
        <v>3</v>
      </c>
      <c r="D3024" t="s">
        <v>2167</v>
      </c>
      <c r="E3024" t="str">
        <f>_xlfn.XLOOKUP(D3024,Planilha2!A:A,Planilha2!B:B)</f>
        <v>Arena Adm.</v>
      </c>
      <c r="F3024" s="2">
        <v>45421</v>
      </c>
      <c r="G3024" t="s">
        <v>2349</v>
      </c>
      <c r="H3024" s="10" t="s">
        <v>5756</v>
      </c>
      <c r="I3024" t="s">
        <v>2174</v>
      </c>
      <c r="J3024" t="s">
        <v>2175</v>
      </c>
      <c r="K3024" t="s">
        <v>2176</v>
      </c>
      <c r="L3024" t="str">
        <f t="shared" si="94"/>
        <v>Material</v>
      </c>
      <c r="M3024" t="s">
        <v>0</v>
      </c>
      <c r="N3024" t="s">
        <v>0</v>
      </c>
      <c r="O3024" t="s">
        <v>2165</v>
      </c>
      <c r="P3024">
        <v>2118</v>
      </c>
      <c r="Q3024" t="str">
        <f>_xlfn.XLOOKUP(P3024,Planilha1!$A$2:$A$3,Planilha1!$B$2:$B$3)</f>
        <v>Arena</v>
      </c>
      <c r="R3024" t="s">
        <v>0</v>
      </c>
      <c r="S3024" s="3">
        <v>1</v>
      </c>
      <c r="T3024" t="s">
        <v>210</v>
      </c>
      <c r="U3024" s="3">
        <v>1</v>
      </c>
      <c r="V3024" t="s">
        <v>210</v>
      </c>
      <c r="W3024" s="4">
        <v>6.76</v>
      </c>
      <c r="X3024" s="17">
        <f t="shared" si="95"/>
        <v>6.76</v>
      </c>
      <c r="Y3024" t="s">
        <v>11</v>
      </c>
      <c r="Z3024" s="3">
        <v>1</v>
      </c>
      <c r="AA3024" s="3">
        <v>0</v>
      </c>
      <c r="AB3024" s="3">
        <v>0</v>
      </c>
      <c r="AC3024" s="3">
        <v>0</v>
      </c>
      <c r="AD3024" s="4">
        <v>0</v>
      </c>
      <c r="AE3024" s="3">
        <v>0</v>
      </c>
      <c r="AF3024" s="4">
        <v>0</v>
      </c>
      <c r="AG3024" s="3">
        <v>1</v>
      </c>
      <c r="AH3024" s="4">
        <v>0</v>
      </c>
      <c r="AI3024" s="4">
        <v>0</v>
      </c>
      <c r="AJ3024" s="4">
        <v>0</v>
      </c>
      <c r="AK3024" s="4">
        <v>0</v>
      </c>
      <c r="AL3024" t="s">
        <v>4357</v>
      </c>
      <c r="AM3024" t="s">
        <v>13</v>
      </c>
    </row>
    <row r="3025" spans="1:39" x14ac:dyDescent="0.25">
      <c r="A3025" t="s">
        <v>2193</v>
      </c>
      <c r="B3025" t="s">
        <v>2160</v>
      </c>
      <c r="C3025" t="s">
        <v>3</v>
      </c>
      <c r="D3025" t="s">
        <v>2167</v>
      </c>
      <c r="E3025" t="str">
        <f>_xlfn.XLOOKUP(D3025,Planilha2!A:A,Planilha2!B:B)</f>
        <v>Arena Adm.</v>
      </c>
      <c r="F3025" s="2">
        <v>45421</v>
      </c>
      <c r="G3025" t="s">
        <v>2349</v>
      </c>
      <c r="H3025" s="10" t="s">
        <v>5756</v>
      </c>
      <c r="I3025" t="s">
        <v>2357</v>
      </c>
      <c r="J3025" t="s">
        <v>2358</v>
      </c>
      <c r="K3025" t="s">
        <v>1146</v>
      </c>
      <c r="L3025" t="str">
        <f t="shared" si="94"/>
        <v>Material</v>
      </c>
      <c r="M3025" t="s">
        <v>0</v>
      </c>
      <c r="N3025" t="s">
        <v>0</v>
      </c>
      <c r="O3025" t="s">
        <v>2165</v>
      </c>
      <c r="P3025">
        <v>2118</v>
      </c>
      <c r="Q3025" t="str">
        <f>_xlfn.XLOOKUP(P3025,Planilha1!$A$2:$A$3,Planilha1!$B$2:$B$3)</f>
        <v>Arena</v>
      </c>
      <c r="R3025" t="s">
        <v>0</v>
      </c>
      <c r="S3025" s="3">
        <v>1</v>
      </c>
      <c r="T3025" t="s">
        <v>210</v>
      </c>
      <c r="U3025" s="3">
        <v>1</v>
      </c>
      <c r="V3025" t="s">
        <v>210</v>
      </c>
      <c r="W3025" s="4">
        <v>279.7</v>
      </c>
      <c r="X3025" s="17">
        <f t="shared" si="95"/>
        <v>279.7</v>
      </c>
      <c r="Y3025" t="s">
        <v>11</v>
      </c>
      <c r="Z3025" s="3">
        <v>1</v>
      </c>
      <c r="AA3025" s="3">
        <v>0</v>
      </c>
      <c r="AB3025" s="3">
        <v>0</v>
      </c>
      <c r="AC3025" s="3">
        <v>0</v>
      </c>
      <c r="AD3025" s="4">
        <v>0</v>
      </c>
      <c r="AE3025" s="3">
        <v>0</v>
      </c>
      <c r="AF3025" s="4">
        <v>0</v>
      </c>
      <c r="AG3025" s="3">
        <v>1</v>
      </c>
      <c r="AH3025" s="4">
        <v>0</v>
      </c>
      <c r="AI3025" s="4">
        <v>0</v>
      </c>
      <c r="AJ3025" s="4">
        <v>0</v>
      </c>
      <c r="AK3025" s="4">
        <v>0</v>
      </c>
      <c r="AL3025" t="s">
        <v>4357</v>
      </c>
      <c r="AM3025" t="s">
        <v>13</v>
      </c>
    </row>
    <row r="3026" spans="1:39" x14ac:dyDescent="0.25">
      <c r="A3026" t="s">
        <v>2194</v>
      </c>
      <c r="B3026" t="s">
        <v>2160</v>
      </c>
      <c r="C3026" t="s">
        <v>3</v>
      </c>
      <c r="D3026" t="s">
        <v>2167</v>
      </c>
      <c r="E3026" t="str">
        <f>_xlfn.XLOOKUP(D3026,Planilha2!A:A,Planilha2!B:B)</f>
        <v>Arena Adm.</v>
      </c>
      <c r="F3026" s="2">
        <v>45421</v>
      </c>
      <c r="G3026" t="s">
        <v>2349</v>
      </c>
      <c r="H3026" s="10" t="s">
        <v>5756</v>
      </c>
      <c r="I3026" t="s">
        <v>2357</v>
      </c>
      <c r="J3026" t="s">
        <v>2358</v>
      </c>
      <c r="K3026" t="s">
        <v>1146</v>
      </c>
      <c r="L3026" t="str">
        <f t="shared" si="94"/>
        <v>Material</v>
      </c>
      <c r="M3026" t="s">
        <v>0</v>
      </c>
      <c r="N3026" t="s">
        <v>0</v>
      </c>
      <c r="O3026" t="s">
        <v>2165</v>
      </c>
      <c r="P3026">
        <v>2118</v>
      </c>
      <c r="Q3026" t="str">
        <f>_xlfn.XLOOKUP(P3026,Planilha1!$A$2:$A$3,Planilha1!$B$2:$B$3)</f>
        <v>Arena</v>
      </c>
      <c r="R3026" t="s">
        <v>0</v>
      </c>
      <c r="S3026" s="3">
        <v>1</v>
      </c>
      <c r="T3026" t="s">
        <v>210</v>
      </c>
      <c r="U3026" s="3">
        <v>1</v>
      </c>
      <c r="V3026" t="s">
        <v>210</v>
      </c>
      <c r="W3026" s="4">
        <v>279.7</v>
      </c>
      <c r="X3026" s="17">
        <f t="shared" si="95"/>
        <v>279.7</v>
      </c>
      <c r="Y3026" t="s">
        <v>11</v>
      </c>
      <c r="Z3026" s="3">
        <v>1</v>
      </c>
      <c r="AA3026" s="3">
        <v>0</v>
      </c>
      <c r="AB3026" s="3">
        <v>0</v>
      </c>
      <c r="AC3026" s="3">
        <v>0</v>
      </c>
      <c r="AD3026" s="4">
        <v>0</v>
      </c>
      <c r="AE3026" s="3">
        <v>0</v>
      </c>
      <c r="AF3026" s="4">
        <v>0</v>
      </c>
      <c r="AG3026" s="3">
        <v>1</v>
      </c>
      <c r="AH3026" s="4">
        <v>0</v>
      </c>
      <c r="AI3026" s="4">
        <v>0</v>
      </c>
      <c r="AJ3026" s="4">
        <v>0</v>
      </c>
      <c r="AK3026" s="4">
        <v>0</v>
      </c>
      <c r="AL3026" t="s">
        <v>4357</v>
      </c>
      <c r="AM3026" t="s">
        <v>13</v>
      </c>
    </row>
    <row r="3027" spans="1:39" x14ac:dyDescent="0.25">
      <c r="A3027" t="s">
        <v>2195</v>
      </c>
      <c r="B3027" t="s">
        <v>2160</v>
      </c>
      <c r="C3027" t="s">
        <v>3</v>
      </c>
      <c r="D3027" t="s">
        <v>2167</v>
      </c>
      <c r="E3027" t="str">
        <f>_xlfn.XLOOKUP(D3027,Planilha2!A:A,Planilha2!B:B)</f>
        <v>Arena Adm.</v>
      </c>
      <c r="F3027" s="2">
        <v>45421</v>
      </c>
      <c r="G3027" t="s">
        <v>2349</v>
      </c>
      <c r="H3027" s="10" t="s">
        <v>5756</v>
      </c>
      <c r="I3027" t="s">
        <v>2357</v>
      </c>
      <c r="J3027" t="s">
        <v>2358</v>
      </c>
      <c r="K3027" t="s">
        <v>1146</v>
      </c>
      <c r="L3027" t="str">
        <f t="shared" si="94"/>
        <v>Material</v>
      </c>
      <c r="M3027" t="s">
        <v>0</v>
      </c>
      <c r="N3027" t="s">
        <v>0</v>
      </c>
      <c r="O3027" t="s">
        <v>2165</v>
      </c>
      <c r="P3027">
        <v>2118</v>
      </c>
      <c r="Q3027" t="str">
        <f>_xlfn.XLOOKUP(P3027,Planilha1!$A$2:$A$3,Planilha1!$B$2:$B$3)</f>
        <v>Arena</v>
      </c>
      <c r="R3027" t="s">
        <v>0</v>
      </c>
      <c r="S3027" s="3">
        <v>1</v>
      </c>
      <c r="T3027" t="s">
        <v>210</v>
      </c>
      <c r="U3027" s="3">
        <v>1</v>
      </c>
      <c r="V3027" t="s">
        <v>210</v>
      </c>
      <c r="W3027" s="4">
        <v>279.7</v>
      </c>
      <c r="X3027" s="17">
        <f t="shared" si="95"/>
        <v>279.7</v>
      </c>
      <c r="Y3027" t="s">
        <v>11</v>
      </c>
      <c r="Z3027" s="3">
        <v>1</v>
      </c>
      <c r="AA3027" s="3">
        <v>0</v>
      </c>
      <c r="AB3027" s="3">
        <v>0</v>
      </c>
      <c r="AC3027" s="3">
        <v>0</v>
      </c>
      <c r="AD3027" s="4">
        <v>0</v>
      </c>
      <c r="AE3027" s="3">
        <v>0</v>
      </c>
      <c r="AF3027" s="4">
        <v>0</v>
      </c>
      <c r="AG3027" s="3">
        <v>1</v>
      </c>
      <c r="AH3027" s="4">
        <v>0</v>
      </c>
      <c r="AI3027" s="4">
        <v>0</v>
      </c>
      <c r="AJ3027" s="4">
        <v>0</v>
      </c>
      <c r="AK3027" s="4">
        <v>0</v>
      </c>
      <c r="AL3027" t="s">
        <v>4357</v>
      </c>
      <c r="AM3027" t="s">
        <v>13</v>
      </c>
    </row>
    <row r="3028" spans="1:39" x14ac:dyDescent="0.25">
      <c r="A3028" t="s">
        <v>2196</v>
      </c>
      <c r="B3028" t="s">
        <v>2160</v>
      </c>
      <c r="C3028" t="s">
        <v>3</v>
      </c>
      <c r="D3028" t="s">
        <v>2167</v>
      </c>
      <c r="E3028" t="str">
        <f>_xlfn.XLOOKUP(D3028,Planilha2!A:A,Planilha2!B:B)</f>
        <v>Arena Adm.</v>
      </c>
      <c r="F3028" s="2">
        <v>45421</v>
      </c>
      <c r="G3028" t="s">
        <v>2349</v>
      </c>
      <c r="H3028" s="10" t="s">
        <v>5756</v>
      </c>
      <c r="I3028" t="s">
        <v>4358</v>
      </c>
      <c r="J3028" t="s">
        <v>4359</v>
      </c>
      <c r="K3028" t="s">
        <v>2181</v>
      </c>
      <c r="L3028" t="str">
        <f t="shared" si="94"/>
        <v>Material</v>
      </c>
      <c r="M3028" t="s">
        <v>0</v>
      </c>
      <c r="N3028" t="s">
        <v>0</v>
      </c>
      <c r="O3028" t="s">
        <v>2165</v>
      </c>
      <c r="P3028">
        <v>2118</v>
      </c>
      <c r="Q3028" t="str">
        <f>_xlfn.XLOOKUP(P3028,Planilha1!$A$2:$A$3,Planilha1!$B$2:$B$3)</f>
        <v>Arena</v>
      </c>
      <c r="R3028" t="s">
        <v>0</v>
      </c>
      <c r="S3028" s="3">
        <v>1</v>
      </c>
      <c r="T3028" t="s">
        <v>210</v>
      </c>
      <c r="U3028" s="3">
        <v>1</v>
      </c>
      <c r="V3028" t="s">
        <v>210</v>
      </c>
      <c r="W3028" s="4">
        <v>12.51</v>
      </c>
      <c r="X3028" s="17">
        <f t="shared" si="95"/>
        <v>12.51</v>
      </c>
      <c r="Y3028" t="s">
        <v>11</v>
      </c>
      <c r="Z3028" s="3">
        <v>1</v>
      </c>
      <c r="AA3028" s="3">
        <v>0</v>
      </c>
      <c r="AB3028" s="3">
        <v>0</v>
      </c>
      <c r="AC3028" s="3">
        <v>0</v>
      </c>
      <c r="AD3028" s="4">
        <v>0</v>
      </c>
      <c r="AE3028" s="3">
        <v>0</v>
      </c>
      <c r="AF3028" s="4">
        <v>0</v>
      </c>
      <c r="AG3028" s="3">
        <v>1</v>
      </c>
      <c r="AH3028" s="4">
        <v>0</v>
      </c>
      <c r="AI3028" s="4">
        <v>0</v>
      </c>
      <c r="AJ3028" s="4">
        <v>0</v>
      </c>
      <c r="AK3028" s="4">
        <v>0</v>
      </c>
      <c r="AL3028" t="s">
        <v>4357</v>
      </c>
      <c r="AM3028" t="s">
        <v>13</v>
      </c>
    </row>
    <row r="3029" spans="1:39" x14ac:dyDescent="0.25">
      <c r="A3029" t="s">
        <v>2204</v>
      </c>
      <c r="B3029" t="s">
        <v>2160</v>
      </c>
      <c r="C3029" t="s">
        <v>3</v>
      </c>
      <c r="D3029" t="s">
        <v>2167</v>
      </c>
      <c r="E3029" t="str">
        <f>_xlfn.XLOOKUP(D3029,Planilha2!A:A,Planilha2!B:B)</f>
        <v>Arena Adm.</v>
      </c>
      <c r="F3029" s="2">
        <v>45421</v>
      </c>
      <c r="G3029" t="s">
        <v>2349</v>
      </c>
      <c r="H3029" s="10" t="s">
        <v>5756</v>
      </c>
      <c r="I3029" t="s">
        <v>3386</v>
      </c>
      <c r="J3029" t="s">
        <v>3387</v>
      </c>
      <c r="K3029" t="s">
        <v>1146</v>
      </c>
      <c r="L3029" t="str">
        <f t="shared" si="94"/>
        <v>Material</v>
      </c>
      <c r="M3029" t="s">
        <v>0</v>
      </c>
      <c r="N3029" t="s">
        <v>0</v>
      </c>
      <c r="O3029" t="s">
        <v>2165</v>
      </c>
      <c r="P3029">
        <v>2118</v>
      </c>
      <c r="Q3029" t="str">
        <f>_xlfn.XLOOKUP(P3029,Planilha1!$A$2:$A$3,Planilha1!$B$2:$B$3)</f>
        <v>Arena</v>
      </c>
      <c r="R3029" t="s">
        <v>0</v>
      </c>
      <c r="S3029" s="3">
        <v>1</v>
      </c>
      <c r="T3029" t="s">
        <v>210</v>
      </c>
      <c r="U3029" s="3">
        <v>1</v>
      </c>
      <c r="V3029" t="s">
        <v>210</v>
      </c>
      <c r="W3029" s="4">
        <v>146.6</v>
      </c>
      <c r="X3029" s="17">
        <f t="shared" si="95"/>
        <v>146.6</v>
      </c>
      <c r="Y3029" t="s">
        <v>11</v>
      </c>
      <c r="Z3029" s="3">
        <v>1</v>
      </c>
      <c r="AA3029" s="3">
        <v>0</v>
      </c>
      <c r="AB3029" s="3">
        <v>0</v>
      </c>
      <c r="AC3029" s="3">
        <v>0</v>
      </c>
      <c r="AD3029" s="4">
        <v>0</v>
      </c>
      <c r="AE3029" s="3">
        <v>0</v>
      </c>
      <c r="AF3029" s="4">
        <v>0</v>
      </c>
      <c r="AG3029" s="3">
        <v>1</v>
      </c>
      <c r="AH3029" s="4">
        <v>0</v>
      </c>
      <c r="AI3029" s="4">
        <v>0</v>
      </c>
      <c r="AJ3029" s="4">
        <v>0</v>
      </c>
      <c r="AK3029" s="4">
        <v>0</v>
      </c>
      <c r="AL3029" t="s">
        <v>4357</v>
      </c>
      <c r="AM3029" t="s">
        <v>13</v>
      </c>
    </row>
    <row r="3030" spans="1:39" x14ac:dyDescent="0.25">
      <c r="A3030" t="s">
        <v>2159</v>
      </c>
      <c r="B3030" t="s">
        <v>2160</v>
      </c>
      <c r="C3030" t="s">
        <v>3</v>
      </c>
      <c r="D3030" t="s">
        <v>2519</v>
      </c>
      <c r="E3030" t="str">
        <f>_xlfn.XLOOKUP(D3030,Planilha2!A:A,Planilha2!B:B)</f>
        <v>Arena Juridíco</v>
      </c>
      <c r="F3030" s="2">
        <v>45421</v>
      </c>
      <c r="G3030" t="s">
        <v>4360</v>
      </c>
      <c r="H3030" s="10" t="s">
        <v>5904</v>
      </c>
      <c r="I3030" t="s">
        <v>4361</v>
      </c>
      <c r="J3030" t="s">
        <v>4362</v>
      </c>
      <c r="K3030" t="s">
        <v>8</v>
      </c>
      <c r="L3030" t="str">
        <f t="shared" si="94"/>
        <v>Serviço</v>
      </c>
      <c r="M3030" t="s">
        <v>0</v>
      </c>
      <c r="N3030" t="s">
        <v>0</v>
      </c>
      <c r="O3030" t="s">
        <v>2165</v>
      </c>
      <c r="P3030">
        <v>2118</v>
      </c>
      <c r="Q3030" t="str">
        <f>_xlfn.XLOOKUP(P3030,Planilha1!$A$2:$A$3,Planilha1!$B$2:$B$3)</f>
        <v>Arena</v>
      </c>
      <c r="R3030" t="s">
        <v>0</v>
      </c>
      <c r="S3030" s="3">
        <v>1</v>
      </c>
      <c r="T3030" t="s">
        <v>10</v>
      </c>
      <c r="U3030" s="3">
        <v>1</v>
      </c>
      <c r="V3030" t="s">
        <v>10</v>
      </c>
      <c r="W3030" s="4">
        <v>5500</v>
      </c>
      <c r="X3030" s="17">
        <f t="shared" si="95"/>
        <v>5500</v>
      </c>
      <c r="Y3030" t="s">
        <v>11</v>
      </c>
      <c r="Z3030" s="3">
        <v>1</v>
      </c>
      <c r="AA3030" s="3">
        <v>0</v>
      </c>
      <c r="AB3030" s="3">
        <v>0</v>
      </c>
      <c r="AC3030" s="3">
        <v>0</v>
      </c>
      <c r="AD3030" s="4">
        <v>0</v>
      </c>
      <c r="AE3030" s="3">
        <v>0</v>
      </c>
      <c r="AF3030" s="4">
        <v>0</v>
      </c>
      <c r="AG3030" s="3">
        <v>1</v>
      </c>
      <c r="AH3030" s="4">
        <v>0</v>
      </c>
      <c r="AI3030" s="4">
        <v>0</v>
      </c>
      <c r="AJ3030" s="4">
        <v>0</v>
      </c>
      <c r="AK3030" s="4">
        <v>0</v>
      </c>
      <c r="AL3030" t="s">
        <v>4363</v>
      </c>
      <c r="AM3030" t="s">
        <v>13</v>
      </c>
    </row>
    <row r="3031" spans="1:39" x14ac:dyDescent="0.25">
      <c r="A3031" t="s">
        <v>2159</v>
      </c>
      <c r="B3031" t="s">
        <v>2160</v>
      </c>
      <c r="C3031" t="s">
        <v>3</v>
      </c>
      <c r="D3031" t="s">
        <v>2519</v>
      </c>
      <c r="E3031" t="str">
        <f>_xlfn.XLOOKUP(D3031,Planilha2!A:A,Planilha2!B:B)</f>
        <v>Arena Juridíco</v>
      </c>
      <c r="F3031" s="2">
        <v>45421</v>
      </c>
      <c r="G3031" t="s">
        <v>2635</v>
      </c>
      <c r="H3031" s="10" t="s">
        <v>5792</v>
      </c>
      <c r="I3031" t="s">
        <v>2253</v>
      </c>
      <c r="J3031" t="s">
        <v>2254</v>
      </c>
      <c r="K3031" t="s">
        <v>2255</v>
      </c>
      <c r="L3031" t="str">
        <f t="shared" si="94"/>
        <v>Serviço</v>
      </c>
      <c r="M3031" t="s">
        <v>0</v>
      </c>
      <c r="N3031" t="s">
        <v>0</v>
      </c>
      <c r="O3031" t="s">
        <v>2165</v>
      </c>
      <c r="P3031">
        <v>2118</v>
      </c>
      <c r="Q3031" t="str">
        <f>_xlfn.XLOOKUP(P3031,Planilha1!$A$2:$A$3,Planilha1!$B$2:$B$3)</f>
        <v>Arena</v>
      </c>
      <c r="R3031" t="s">
        <v>0</v>
      </c>
      <c r="S3031" s="3">
        <v>1762</v>
      </c>
      <c r="T3031" t="s">
        <v>10</v>
      </c>
      <c r="U3031" s="3">
        <v>1762</v>
      </c>
      <c r="V3031" t="s">
        <v>10</v>
      </c>
      <c r="W3031" s="4">
        <v>1</v>
      </c>
      <c r="X3031" s="17">
        <f t="shared" si="95"/>
        <v>1762</v>
      </c>
      <c r="Y3031" t="s">
        <v>11</v>
      </c>
      <c r="Z3031" s="3">
        <v>1</v>
      </c>
      <c r="AA3031" s="3">
        <v>0</v>
      </c>
      <c r="AB3031" s="3">
        <v>0</v>
      </c>
      <c r="AC3031" s="3">
        <v>0</v>
      </c>
      <c r="AD3031" s="4">
        <v>0</v>
      </c>
      <c r="AE3031" s="3">
        <v>0</v>
      </c>
      <c r="AF3031" s="4">
        <v>0</v>
      </c>
      <c r="AG3031" s="3">
        <v>1</v>
      </c>
      <c r="AH3031" s="4">
        <v>0</v>
      </c>
      <c r="AI3031" s="4">
        <v>0</v>
      </c>
      <c r="AJ3031" s="4">
        <v>0</v>
      </c>
      <c r="AK3031" s="4">
        <v>0</v>
      </c>
      <c r="AL3031" t="s">
        <v>4364</v>
      </c>
      <c r="AM3031" t="s">
        <v>13</v>
      </c>
    </row>
    <row r="3032" spans="1:39" x14ac:dyDescent="0.25">
      <c r="A3032" t="s">
        <v>2159</v>
      </c>
      <c r="B3032" t="s">
        <v>2160</v>
      </c>
      <c r="C3032" t="s">
        <v>3</v>
      </c>
      <c r="D3032" t="s">
        <v>2251</v>
      </c>
      <c r="E3032" t="str">
        <f>_xlfn.XLOOKUP(D3032,Planilha2!A:A,Planilha2!B:B)</f>
        <v>CC Juridíco</v>
      </c>
      <c r="F3032" s="2">
        <v>45421</v>
      </c>
      <c r="G3032" t="s">
        <v>2635</v>
      </c>
      <c r="H3032" s="10" t="s">
        <v>5792</v>
      </c>
      <c r="I3032" t="s">
        <v>2253</v>
      </c>
      <c r="J3032" t="s">
        <v>2254</v>
      </c>
      <c r="K3032" t="s">
        <v>2255</v>
      </c>
      <c r="L3032" t="str">
        <f t="shared" si="94"/>
        <v>Serviço</v>
      </c>
      <c r="M3032" t="s">
        <v>0</v>
      </c>
      <c r="N3032" t="s">
        <v>0</v>
      </c>
      <c r="O3032" t="s">
        <v>2165</v>
      </c>
      <c r="P3032">
        <v>1118</v>
      </c>
      <c r="Q3032" t="str">
        <f>_xlfn.XLOOKUP(P3032,Planilha1!$A$2:$A$3,Planilha1!$B$2:$B$3)</f>
        <v>Riocentro</v>
      </c>
      <c r="R3032" t="s">
        <v>0</v>
      </c>
      <c r="S3032" s="3">
        <v>334</v>
      </c>
      <c r="T3032" t="s">
        <v>10</v>
      </c>
      <c r="U3032" s="3">
        <v>334</v>
      </c>
      <c r="V3032" t="s">
        <v>10</v>
      </c>
      <c r="W3032" s="4">
        <v>1</v>
      </c>
      <c r="X3032" s="17">
        <f t="shared" si="95"/>
        <v>334</v>
      </c>
      <c r="Y3032" t="s">
        <v>11</v>
      </c>
      <c r="Z3032" s="3">
        <v>1</v>
      </c>
      <c r="AA3032" s="3">
        <v>0</v>
      </c>
      <c r="AB3032" s="3">
        <v>0</v>
      </c>
      <c r="AC3032" s="3">
        <v>0</v>
      </c>
      <c r="AD3032" s="4">
        <v>0</v>
      </c>
      <c r="AE3032" s="3">
        <v>0</v>
      </c>
      <c r="AF3032" s="4">
        <v>0</v>
      </c>
      <c r="AG3032" s="3">
        <v>1</v>
      </c>
      <c r="AH3032" s="4">
        <v>0</v>
      </c>
      <c r="AI3032" s="4">
        <v>0</v>
      </c>
      <c r="AJ3032" s="4">
        <v>0</v>
      </c>
      <c r="AK3032" s="4">
        <v>0</v>
      </c>
      <c r="AL3032" t="s">
        <v>4365</v>
      </c>
      <c r="AM3032" t="s">
        <v>13</v>
      </c>
    </row>
    <row r="3033" spans="1:39" x14ac:dyDescent="0.25">
      <c r="A3033" t="s">
        <v>2159</v>
      </c>
      <c r="B3033" t="s">
        <v>2160</v>
      </c>
      <c r="C3033" t="s">
        <v>3</v>
      </c>
      <c r="D3033" t="s">
        <v>2218</v>
      </c>
      <c r="E3033" t="str">
        <f>_xlfn.XLOOKUP(D3033,Planilha2!A:A,Planilha2!B:B)</f>
        <v>CC Adm.</v>
      </c>
      <c r="F3033" s="2">
        <v>45422</v>
      </c>
      <c r="G3033" t="s">
        <v>4366</v>
      </c>
      <c r="H3033" s="10" t="s">
        <v>5905</v>
      </c>
      <c r="I3033" t="s">
        <v>2220</v>
      </c>
      <c r="J3033" t="s">
        <v>2221</v>
      </c>
      <c r="K3033" t="s">
        <v>1209</v>
      </c>
      <c r="L3033" t="str">
        <f t="shared" si="94"/>
        <v>Serviço</v>
      </c>
      <c r="M3033" t="s">
        <v>0</v>
      </c>
      <c r="N3033" t="s">
        <v>0</v>
      </c>
      <c r="O3033" t="s">
        <v>2165</v>
      </c>
      <c r="P3033">
        <v>1118</v>
      </c>
      <c r="Q3033" t="str">
        <f>_xlfn.XLOOKUP(P3033,Planilha1!$A$2:$A$3,Planilha1!$B$2:$B$3)</f>
        <v>Riocentro</v>
      </c>
      <c r="R3033" t="s">
        <v>0</v>
      </c>
      <c r="S3033" s="3">
        <v>1</v>
      </c>
      <c r="T3033" t="s">
        <v>10</v>
      </c>
      <c r="U3033" s="3">
        <v>1</v>
      </c>
      <c r="V3033" t="s">
        <v>10</v>
      </c>
      <c r="W3033" s="4">
        <v>276.35000000000002</v>
      </c>
      <c r="X3033" s="17">
        <f t="shared" si="95"/>
        <v>276.35000000000002</v>
      </c>
      <c r="Y3033" t="s">
        <v>11</v>
      </c>
      <c r="Z3033" s="3">
        <v>1</v>
      </c>
      <c r="AA3033" s="3">
        <v>0</v>
      </c>
      <c r="AB3033" s="3">
        <v>0</v>
      </c>
      <c r="AC3033" s="3">
        <v>0</v>
      </c>
      <c r="AD3033" s="4">
        <v>0</v>
      </c>
      <c r="AE3033" s="3">
        <v>0</v>
      </c>
      <c r="AF3033" s="4">
        <v>0</v>
      </c>
      <c r="AG3033" s="3">
        <v>1</v>
      </c>
      <c r="AH3033" s="4">
        <v>0</v>
      </c>
      <c r="AI3033" s="4">
        <v>0</v>
      </c>
      <c r="AJ3033" s="4">
        <v>0</v>
      </c>
      <c r="AK3033" s="4">
        <v>0</v>
      </c>
      <c r="AL3033" t="s">
        <v>4367</v>
      </c>
      <c r="AM3033" t="s">
        <v>13</v>
      </c>
    </row>
    <row r="3034" spans="1:39" x14ac:dyDescent="0.25">
      <c r="A3034" t="s">
        <v>2159</v>
      </c>
      <c r="B3034" t="s">
        <v>2160</v>
      </c>
      <c r="C3034" t="s">
        <v>3</v>
      </c>
      <c r="D3034" t="s">
        <v>2395</v>
      </c>
      <c r="E3034" t="str">
        <f>_xlfn.XLOOKUP(D3034,Planilha2!A:A,Planilha2!B:B)</f>
        <v>Arena Marketing</v>
      </c>
      <c r="F3034" s="2">
        <v>45422</v>
      </c>
      <c r="G3034" t="s">
        <v>2784</v>
      </c>
      <c r="H3034" s="10" t="s">
        <v>5807</v>
      </c>
      <c r="I3034" t="s">
        <v>2236</v>
      </c>
      <c r="J3034" t="s">
        <v>2237</v>
      </c>
      <c r="K3034" t="s">
        <v>1146</v>
      </c>
      <c r="L3034" t="str">
        <f t="shared" si="94"/>
        <v>Material</v>
      </c>
      <c r="M3034" t="s">
        <v>0</v>
      </c>
      <c r="N3034" t="s">
        <v>0</v>
      </c>
      <c r="O3034" t="s">
        <v>2165</v>
      </c>
      <c r="P3034">
        <v>2118</v>
      </c>
      <c r="Q3034" t="str">
        <f>_xlfn.XLOOKUP(P3034,Planilha1!$A$2:$A$3,Planilha1!$B$2:$B$3)</f>
        <v>Arena</v>
      </c>
      <c r="R3034" t="s">
        <v>0</v>
      </c>
      <c r="S3034" s="3">
        <v>1</v>
      </c>
      <c r="T3034" t="s">
        <v>210</v>
      </c>
      <c r="U3034" s="3">
        <v>1</v>
      </c>
      <c r="V3034" t="s">
        <v>210</v>
      </c>
      <c r="W3034" s="4">
        <v>200</v>
      </c>
      <c r="X3034" s="17">
        <f t="shared" si="95"/>
        <v>200</v>
      </c>
      <c r="Y3034" t="s">
        <v>11</v>
      </c>
      <c r="Z3034" s="3">
        <v>1</v>
      </c>
      <c r="AA3034" s="3">
        <v>0</v>
      </c>
      <c r="AB3034" s="3">
        <v>0</v>
      </c>
      <c r="AC3034" s="3">
        <v>0</v>
      </c>
      <c r="AD3034" s="4">
        <v>0</v>
      </c>
      <c r="AE3034" s="3">
        <v>0</v>
      </c>
      <c r="AF3034" s="4">
        <v>0</v>
      </c>
      <c r="AG3034" s="3">
        <v>1</v>
      </c>
      <c r="AH3034" s="4">
        <v>0</v>
      </c>
      <c r="AI3034" s="4">
        <v>0</v>
      </c>
      <c r="AJ3034" s="4">
        <v>0</v>
      </c>
      <c r="AK3034" s="4">
        <v>0</v>
      </c>
      <c r="AL3034" t="s">
        <v>4368</v>
      </c>
      <c r="AM3034" t="s">
        <v>13</v>
      </c>
    </row>
    <row r="3035" spans="1:39" x14ac:dyDescent="0.25">
      <c r="A3035" t="s">
        <v>2178</v>
      </c>
      <c r="B3035" t="s">
        <v>2160</v>
      </c>
      <c r="C3035" t="s">
        <v>3</v>
      </c>
      <c r="D3035" t="s">
        <v>2395</v>
      </c>
      <c r="E3035" t="str">
        <f>_xlfn.XLOOKUP(D3035,Planilha2!A:A,Planilha2!B:B)</f>
        <v>Arena Marketing</v>
      </c>
      <c r="F3035" s="2">
        <v>45422</v>
      </c>
      <c r="G3035" t="s">
        <v>2784</v>
      </c>
      <c r="H3035" s="10" t="s">
        <v>5807</v>
      </c>
      <c r="I3035" t="s">
        <v>2236</v>
      </c>
      <c r="J3035" t="s">
        <v>2237</v>
      </c>
      <c r="K3035" t="s">
        <v>1146</v>
      </c>
      <c r="L3035" t="str">
        <f t="shared" si="94"/>
        <v>Material</v>
      </c>
      <c r="M3035" t="s">
        <v>0</v>
      </c>
      <c r="N3035" t="s">
        <v>0</v>
      </c>
      <c r="O3035" t="s">
        <v>2165</v>
      </c>
      <c r="P3035">
        <v>2118</v>
      </c>
      <c r="Q3035" t="str">
        <f>_xlfn.XLOOKUP(P3035,Planilha1!$A$2:$A$3,Planilha1!$B$2:$B$3)</f>
        <v>Arena</v>
      </c>
      <c r="R3035" t="s">
        <v>0</v>
      </c>
      <c r="S3035" s="3">
        <v>1</v>
      </c>
      <c r="T3035" t="s">
        <v>210</v>
      </c>
      <c r="U3035" s="3">
        <v>1</v>
      </c>
      <c r="V3035" t="s">
        <v>210</v>
      </c>
      <c r="W3035" s="4">
        <v>200</v>
      </c>
      <c r="X3035" s="17">
        <f t="shared" si="95"/>
        <v>200</v>
      </c>
      <c r="Y3035" t="s">
        <v>11</v>
      </c>
      <c r="Z3035" s="3">
        <v>1</v>
      </c>
      <c r="AA3035" s="3">
        <v>0</v>
      </c>
      <c r="AB3035" s="3">
        <v>0</v>
      </c>
      <c r="AC3035" s="3">
        <v>0</v>
      </c>
      <c r="AD3035" s="4">
        <v>0</v>
      </c>
      <c r="AE3035" s="3">
        <v>0</v>
      </c>
      <c r="AF3035" s="4">
        <v>0</v>
      </c>
      <c r="AG3035" s="3">
        <v>1</v>
      </c>
      <c r="AH3035" s="4">
        <v>0</v>
      </c>
      <c r="AI3035" s="4">
        <v>0</v>
      </c>
      <c r="AJ3035" s="4">
        <v>0</v>
      </c>
      <c r="AK3035" s="4">
        <v>0</v>
      </c>
      <c r="AL3035" t="s">
        <v>4368</v>
      </c>
      <c r="AM3035" t="s">
        <v>13</v>
      </c>
    </row>
    <row r="3036" spans="1:39" x14ac:dyDescent="0.25">
      <c r="A3036" t="s">
        <v>2159</v>
      </c>
      <c r="B3036" t="s">
        <v>2160</v>
      </c>
      <c r="C3036" t="s">
        <v>3</v>
      </c>
      <c r="D3036" t="s">
        <v>2167</v>
      </c>
      <c r="E3036" t="str">
        <f>_xlfn.XLOOKUP(D3036,Planilha2!A:A,Planilha2!B:B)</f>
        <v>Arena Adm.</v>
      </c>
      <c r="F3036" s="2">
        <v>45422</v>
      </c>
      <c r="G3036" t="s">
        <v>2441</v>
      </c>
      <c r="H3036" s="10" t="s">
        <v>5765</v>
      </c>
      <c r="I3036" t="s">
        <v>2442</v>
      </c>
      <c r="J3036" t="s">
        <v>2443</v>
      </c>
      <c r="K3036" t="s">
        <v>8</v>
      </c>
      <c r="L3036" t="str">
        <f t="shared" si="94"/>
        <v>Serviço</v>
      </c>
      <c r="M3036" t="s">
        <v>0</v>
      </c>
      <c r="N3036" t="s">
        <v>0</v>
      </c>
      <c r="O3036" t="s">
        <v>2165</v>
      </c>
      <c r="P3036">
        <v>2118</v>
      </c>
      <c r="Q3036" t="str">
        <f>_xlfn.XLOOKUP(P3036,Planilha1!$A$2:$A$3,Planilha1!$B$2:$B$3)</f>
        <v>Arena</v>
      </c>
      <c r="R3036" t="s">
        <v>0</v>
      </c>
      <c r="S3036" s="3">
        <v>1</v>
      </c>
      <c r="T3036" t="s">
        <v>10</v>
      </c>
      <c r="U3036" s="3">
        <v>1</v>
      </c>
      <c r="V3036" t="s">
        <v>10</v>
      </c>
      <c r="W3036" s="4">
        <v>1480.07</v>
      </c>
      <c r="X3036" s="17">
        <f t="shared" si="95"/>
        <v>1480.07</v>
      </c>
      <c r="Y3036" t="s">
        <v>11</v>
      </c>
      <c r="Z3036" s="3">
        <v>1</v>
      </c>
      <c r="AA3036" s="3">
        <v>0</v>
      </c>
      <c r="AB3036" s="3">
        <v>0</v>
      </c>
      <c r="AC3036" s="3">
        <v>0</v>
      </c>
      <c r="AD3036" s="4">
        <v>0</v>
      </c>
      <c r="AE3036" s="3">
        <v>0</v>
      </c>
      <c r="AF3036" s="4">
        <v>0</v>
      </c>
      <c r="AG3036" s="3">
        <v>1</v>
      </c>
      <c r="AH3036" s="4">
        <v>0</v>
      </c>
      <c r="AI3036" s="4">
        <v>0</v>
      </c>
      <c r="AJ3036" s="4">
        <v>0</v>
      </c>
      <c r="AK3036" s="4">
        <v>0</v>
      </c>
      <c r="AL3036" t="s">
        <v>4369</v>
      </c>
      <c r="AM3036" t="s">
        <v>13</v>
      </c>
    </row>
    <row r="3037" spans="1:39" x14ac:dyDescent="0.25">
      <c r="A3037" t="s">
        <v>2159</v>
      </c>
      <c r="B3037" t="s">
        <v>2160</v>
      </c>
      <c r="C3037" t="s">
        <v>3</v>
      </c>
      <c r="D3037" t="s">
        <v>2218</v>
      </c>
      <c r="E3037" t="str">
        <f>_xlfn.XLOOKUP(D3037,Planilha2!A:A,Planilha2!B:B)</f>
        <v>CC Adm.</v>
      </c>
      <c r="F3037" s="2">
        <v>45422</v>
      </c>
      <c r="G3037" t="s">
        <v>2441</v>
      </c>
      <c r="H3037" s="10" t="s">
        <v>5765</v>
      </c>
      <c r="I3037" t="s">
        <v>2442</v>
      </c>
      <c r="J3037" t="s">
        <v>2443</v>
      </c>
      <c r="K3037" t="s">
        <v>8</v>
      </c>
      <c r="L3037" t="str">
        <f t="shared" si="94"/>
        <v>Serviço</v>
      </c>
      <c r="M3037" t="s">
        <v>0</v>
      </c>
      <c r="N3037" t="s">
        <v>0</v>
      </c>
      <c r="O3037" t="s">
        <v>2165</v>
      </c>
      <c r="P3037">
        <v>1118</v>
      </c>
      <c r="Q3037" t="str">
        <f>_xlfn.XLOOKUP(P3037,Planilha1!$A$2:$A$3,Planilha1!$B$2:$B$3)</f>
        <v>Riocentro</v>
      </c>
      <c r="R3037" t="s">
        <v>0</v>
      </c>
      <c r="S3037" s="3">
        <v>1</v>
      </c>
      <c r="T3037" t="s">
        <v>10</v>
      </c>
      <c r="U3037" s="3">
        <v>1</v>
      </c>
      <c r="V3037" t="s">
        <v>10</v>
      </c>
      <c r="W3037" s="4">
        <v>1750.22</v>
      </c>
      <c r="X3037" s="17">
        <f t="shared" si="95"/>
        <v>1750.22</v>
      </c>
      <c r="Y3037" t="s">
        <v>11</v>
      </c>
      <c r="Z3037" s="3">
        <v>1</v>
      </c>
      <c r="AA3037" s="3">
        <v>0</v>
      </c>
      <c r="AB3037" s="3">
        <v>0</v>
      </c>
      <c r="AC3037" s="3">
        <v>0</v>
      </c>
      <c r="AD3037" s="4">
        <v>0</v>
      </c>
      <c r="AE3037" s="3">
        <v>0</v>
      </c>
      <c r="AF3037" s="4">
        <v>0</v>
      </c>
      <c r="AG3037" s="3">
        <v>1</v>
      </c>
      <c r="AH3037" s="4">
        <v>0</v>
      </c>
      <c r="AI3037" s="4">
        <v>0</v>
      </c>
      <c r="AJ3037" s="4">
        <v>0</v>
      </c>
      <c r="AK3037" s="4">
        <v>0</v>
      </c>
      <c r="AL3037" t="s">
        <v>4370</v>
      </c>
      <c r="AM3037" t="s">
        <v>13</v>
      </c>
    </row>
    <row r="3038" spans="1:39" x14ac:dyDescent="0.25">
      <c r="A3038" t="s">
        <v>2159</v>
      </c>
      <c r="B3038" t="s">
        <v>2160</v>
      </c>
      <c r="C3038" t="s">
        <v>3</v>
      </c>
      <c r="D3038" t="s">
        <v>2395</v>
      </c>
      <c r="E3038" t="str">
        <f>_xlfn.XLOOKUP(D3038,Planilha2!A:A,Planilha2!B:B)</f>
        <v>Arena Marketing</v>
      </c>
      <c r="F3038" s="2">
        <v>45425</v>
      </c>
      <c r="G3038" t="s">
        <v>46</v>
      </c>
      <c r="H3038" s="10" t="s">
        <v>46</v>
      </c>
      <c r="I3038" t="s">
        <v>2866</v>
      </c>
      <c r="J3038" t="s">
        <v>2867</v>
      </c>
      <c r="K3038" t="s">
        <v>8</v>
      </c>
      <c r="L3038" t="str">
        <f t="shared" si="94"/>
        <v>Serviço</v>
      </c>
      <c r="M3038" t="s">
        <v>0</v>
      </c>
      <c r="N3038" t="s">
        <v>0</v>
      </c>
      <c r="O3038" t="s">
        <v>2165</v>
      </c>
      <c r="P3038">
        <v>2118</v>
      </c>
      <c r="Q3038" t="str">
        <f>_xlfn.XLOOKUP(P3038,Planilha1!$A$2:$A$3,Planilha1!$B$2:$B$3)</f>
        <v>Arena</v>
      </c>
      <c r="R3038" t="s">
        <v>0</v>
      </c>
      <c r="S3038" s="3">
        <v>1</v>
      </c>
      <c r="T3038" t="s">
        <v>210</v>
      </c>
      <c r="U3038" s="3">
        <v>1</v>
      </c>
      <c r="V3038" t="s">
        <v>210</v>
      </c>
      <c r="W3038" s="4">
        <v>19720</v>
      </c>
      <c r="X3038" s="17">
        <f t="shared" si="95"/>
        <v>19720</v>
      </c>
      <c r="Y3038" t="s">
        <v>11</v>
      </c>
      <c r="Z3038" s="3">
        <v>1</v>
      </c>
      <c r="AA3038" s="3">
        <v>0</v>
      </c>
      <c r="AB3038" s="3">
        <v>0</v>
      </c>
      <c r="AC3038" s="3">
        <v>0</v>
      </c>
      <c r="AD3038" s="4">
        <v>0</v>
      </c>
      <c r="AE3038" s="3">
        <v>0</v>
      </c>
      <c r="AF3038" s="4">
        <v>0</v>
      </c>
      <c r="AG3038" s="3">
        <v>1</v>
      </c>
      <c r="AH3038" s="4">
        <v>0</v>
      </c>
      <c r="AI3038" s="4">
        <v>0</v>
      </c>
      <c r="AJ3038" s="4">
        <v>0</v>
      </c>
      <c r="AK3038" s="4">
        <v>0</v>
      </c>
      <c r="AL3038" t="s">
        <v>4371</v>
      </c>
      <c r="AM3038" t="s">
        <v>13</v>
      </c>
    </row>
    <row r="3039" spans="1:39" x14ac:dyDescent="0.25">
      <c r="A3039" t="s">
        <v>2159</v>
      </c>
      <c r="B3039" t="s">
        <v>2160</v>
      </c>
      <c r="C3039" t="s">
        <v>3</v>
      </c>
      <c r="D3039" t="s">
        <v>2161</v>
      </c>
      <c r="E3039" t="str">
        <f>_xlfn.XLOOKUP(D3039,Planilha2!A:A,Planilha2!B:B)</f>
        <v>CC Manutençao</v>
      </c>
      <c r="F3039" s="2">
        <v>45425</v>
      </c>
      <c r="G3039" t="s">
        <v>2309</v>
      </c>
      <c r="H3039" s="10" t="s">
        <v>5748</v>
      </c>
      <c r="I3039" t="s">
        <v>4372</v>
      </c>
      <c r="J3039" t="s">
        <v>4373</v>
      </c>
      <c r="K3039" t="s">
        <v>3765</v>
      </c>
      <c r="L3039" t="str">
        <f t="shared" si="94"/>
        <v>Material</v>
      </c>
      <c r="M3039" t="s">
        <v>0</v>
      </c>
      <c r="N3039" t="s">
        <v>0</v>
      </c>
      <c r="O3039" t="s">
        <v>2165</v>
      </c>
      <c r="P3039">
        <v>1118</v>
      </c>
      <c r="Q3039" t="str">
        <f>_xlfn.XLOOKUP(P3039,Planilha1!$A$2:$A$3,Planilha1!$B$2:$B$3)</f>
        <v>Riocentro</v>
      </c>
      <c r="R3039" t="s">
        <v>0</v>
      </c>
      <c r="S3039" s="3">
        <v>20</v>
      </c>
      <c r="T3039" t="s">
        <v>210</v>
      </c>
      <c r="U3039" s="3">
        <v>20</v>
      </c>
      <c r="V3039" t="s">
        <v>210</v>
      </c>
      <c r="W3039" s="4">
        <v>44.85</v>
      </c>
      <c r="X3039" s="17">
        <f t="shared" si="95"/>
        <v>897</v>
      </c>
      <c r="Y3039" t="s">
        <v>11</v>
      </c>
      <c r="Z3039" s="3">
        <v>1</v>
      </c>
      <c r="AA3039" s="3">
        <v>0</v>
      </c>
      <c r="AB3039" s="3">
        <v>0</v>
      </c>
      <c r="AC3039" s="3">
        <v>20</v>
      </c>
      <c r="AD3039" s="4">
        <v>0</v>
      </c>
      <c r="AE3039" s="3">
        <v>20</v>
      </c>
      <c r="AF3039" s="4">
        <v>897</v>
      </c>
      <c r="AG3039" s="3">
        <v>1</v>
      </c>
      <c r="AH3039" s="4">
        <v>0</v>
      </c>
      <c r="AI3039" s="4">
        <v>0</v>
      </c>
      <c r="AJ3039" s="4">
        <v>0</v>
      </c>
      <c r="AK3039" s="4">
        <v>0</v>
      </c>
      <c r="AL3039" t="s">
        <v>4374</v>
      </c>
      <c r="AM3039" t="s">
        <v>13</v>
      </c>
    </row>
    <row r="3040" spans="1:39" x14ac:dyDescent="0.25">
      <c r="A3040" t="s">
        <v>2178</v>
      </c>
      <c r="B3040" t="s">
        <v>2160</v>
      </c>
      <c r="C3040" t="s">
        <v>3</v>
      </c>
      <c r="D3040" t="s">
        <v>2161</v>
      </c>
      <c r="E3040" t="str">
        <f>_xlfn.XLOOKUP(D3040,Planilha2!A:A,Planilha2!B:B)</f>
        <v>CC Manutençao</v>
      </c>
      <c r="F3040" s="2">
        <v>45425</v>
      </c>
      <c r="G3040" t="s">
        <v>2309</v>
      </c>
      <c r="H3040" s="10" t="s">
        <v>5748</v>
      </c>
      <c r="I3040" t="s">
        <v>4375</v>
      </c>
      <c r="J3040" t="s">
        <v>4376</v>
      </c>
      <c r="K3040" t="s">
        <v>1146</v>
      </c>
      <c r="L3040" t="str">
        <f t="shared" si="94"/>
        <v>Material</v>
      </c>
      <c r="M3040" t="s">
        <v>0</v>
      </c>
      <c r="N3040" t="s">
        <v>0</v>
      </c>
      <c r="O3040" t="s">
        <v>2165</v>
      </c>
      <c r="P3040">
        <v>1118</v>
      </c>
      <c r="Q3040" t="str">
        <f>_xlfn.XLOOKUP(P3040,Planilha1!$A$2:$A$3,Planilha1!$B$2:$B$3)</f>
        <v>Riocentro</v>
      </c>
      <c r="R3040" t="s">
        <v>0</v>
      </c>
      <c r="S3040" s="3">
        <v>20</v>
      </c>
      <c r="T3040" t="s">
        <v>210</v>
      </c>
      <c r="U3040" s="3">
        <v>20</v>
      </c>
      <c r="V3040" t="s">
        <v>210</v>
      </c>
      <c r="W3040" s="4">
        <v>10</v>
      </c>
      <c r="X3040" s="17">
        <f t="shared" si="95"/>
        <v>200</v>
      </c>
      <c r="Y3040" t="s">
        <v>11</v>
      </c>
      <c r="Z3040" s="3">
        <v>1</v>
      </c>
      <c r="AA3040" s="3">
        <v>0</v>
      </c>
      <c r="AB3040" s="3">
        <v>0</v>
      </c>
      <c r="AC3040" s="3">
        <v>20</v>
      </c>
      <c r="AD3040" s="4">
        <v>0</v>
      </c>
      <c r="AE3040" s="3">
        <v>20</v>
      </c>
      <c r="AF3040" s="4">
        <v>200</v>
      </c>
      <c r="AG3040" s="3">
        <v>1</v>
      </c>
      <c r="AH3040" s="4">
        <v>0</v>
      </c>
      <c r="AI3040" s="4">
        <v>0</v>
      </c>
      <c r="AJ3040" s="4">
        <v>0</v>
      </c>
      <c r="AK3040" s="4">
        <v>0</v>
      </c>
      <c r="AL3040" t="s">
        <v>4374</v>
      </c>
      <c r="AM3040" t="s">
        <v>13</v>
      </c>
    </row>
    <row r="3041" spans="1:39" x14ac:dyDescent="0.25">
      <c r="A3041" t="s">
        <v>2182</v>
      </c>
      <c r="B3041" t="s">
        <v>2160</v>
      </c>
      <c r="C3041" t="s">
        <v>3</v>
      </c>
      <c r="D3041" t="s">
        <v>2161</v>
      </c>
      <c r="E3041" t="str">
        <f>_xlfn.XLOOKUP(D3041,Planilha2!A:A,Planilha2!B:B)</f>
        <v>CC Manutençao</v>
      </c>
      <c r="F3041" s="2">
        <v>45425</v>
      </c>
      <c r="G3041" t="s">
        <v>2309</v>
      </c>
      <c r="H3041" s="10" t="s">
        <v>5748</v>
      </c>
      <c r="I3041" t="s">
        <v>4377</v>
      </c>
      <c r="J3041" t="s">
        <v>4378</v>
      </c>
      <c r="K3041" t="s">
        <v>1146</v>
      </c>
      <c r="L3041" t="str">
        <f t="shared" si="94"/>
        <v>Material</v>
      </c>
      <c r="M3041" t="s">
        <v>0</v>
      </c>
      <c r="N3041" t="s">
        <v>0</v>
      </c>
      <c r="O3041" t="s">
        <v>2165</v>
      </c>
      <c r="P3041">
        <v>1118</v>
      </c>
      <c r="Q3041" t="str">
        <f>_xlfn.XLOOKUP(P3041,Planilha1!$A$2:$A$3,Planilha1!$B$2:$B$3)</f>
        <v>Riocentro</v>
      </c>
      <c r="R3041" t="s">
        <v>0</v>
      </c>
      <c r="S3041" s="3">
        <v>20</v>
      </c>
      <c r="T3041" t="s">
        <v>210</v>
      </c>
      <c r="U3041" s="3">
        <v>20</v>
      </c>
      <c r="V3041" t="s">
        <v>210</v>
      </c>
      <c r="W3041" s="4">
        <v>25.5</v>
      </c>
      <c r="X3041" s="17">
        <f t="shared" si="95"/>
        <v>510</v>
      </c>
      <c r="Y3041" t="s">
        <v>11</v>
      </c>
      <c r="Z3041" s="3">
        <v>1</v>
      </c>
      <c r="AA3041" s="3">
        <v>0</v>
      </c>
      <c r="AB3041" s="3">
        <v>0</v>
      </c>
      <c r="AC3041" s="3">
        <v>20</v>
      </c>
      <c r="AD3041" s="4">
        <v>0</v>
      </c>
      <c r="AE3041" s="3">
        <v>20</v>
      </c>
      <c r="AF3041" s="4">
        <v>510</v>
      </c>
      <c r="AG3041" s="3">
        <v>1</v>
      </c>
      <c r="AH3041" s="4">
        <v>0</v>
      </c>
      <c r="AI3041" s="4">
        <v>0</v>
      </c>
      <c r="AJ3041" s="4">
        <v>0</v>
      </c>
      <c r="AK3041" s="4">
        <v>0</v>
      </c>
      <c r="AL3041" t="s">
        <v>4374</v>
      </c>
      <c r="AM3041" t="s">
        <v>13</v>
      </c>
    </row>
    <row r="3042" spans="1:39" x14ac:dyDescent="0.25">
      <c r="A3042" t="s">
        <v>2185</v>
      </c>
      <c r="B3042" t="s">
        <v>2160</v>
      </c>
      <c r="C3042" t="s">
        <v>3</v>
      </c>
      <c r="D3042" t="s">
        <v>2161</v>
      </c>
      <c r="E3042" t="str">
        <f>_xlfn.XLOOKUP(D3042,Planilha2!A:A,Planilha2!B:B)</f>
        <v>CC Manutençao</v>
      </c>
      <c r="F3042" s="2">
        <v>45425</v>
      </c>
      <c r="G3042" t="s">
        <v>2309</v>
      </c>
      <c r="H3042" s="10" t="s">
        <v>5748</v>
      </c>
      <c r="I3042" t="s">
        <v>4379</v>
      </c>
      <c r="J3042" t="s">
        <v>4380</v>
      </c>
      <c r="K3042" t="s">
        <v>1146</v>
      </c>
      <c r="L3042" t="str">
        <f t="shared" si="94"/>
        <v>Material</v>
      </c>
      <c r="M3042" t="s">
        <v>0</v>
      </c>
      <c r="N3042" t="s">
        <v>0</v>
      </c>
      <c r="O3042" t="s">
        <v>2165</v>
      </c>
      <c r="P3042">
        <v>1118</v>
      </c>
      <c r="Q3042" t="str">
        <f>_xlfn.XLOOKUP(P3042,Planilha1!$A$2:$A$3,Planilha1!$B$2:$B$3)</f>
        <v>Riocentro</v>
      </c>
      <c r="R3042" t="s">
        <v>0</v>
      </c>
      <c r="S3042" s="3">
        <v>5</v>
      </c>
      <c r="T3042" t="s">
        <v>210</v>
      </c>
      <c r="U3042" s="3">
        <v>5</v>
      </c>
      <c r="V3042" t="s">
        <v>210</v>
      </c>
      <c r="W3042" s="4">
        <v>154.19999999999999</v>
      </c>
      <c r="X3042" s="17">
        <f t="shared" si="95"/>
        <v>771</v>
      </c>
      <c r="Y3042" t="s">
        <v>11</v>
      </c>
      <c r="Z3042" s="3">
        <v>1</v>
      </c>
      <c r="AA3042" s="3">
        <v>0</v>
      </c>
      <c r="AB3042" s="3">
        <v>0</v>
      </c>
      <c r="AC3042" s="3">
        <v>5</v>
      </c>
      <c r="AD3042" s="4">
        <v>0</v>
      </c>
      <c r="AE3042" s="3">
        <v>5</v>
      </c>
      <c r="AF3042" s="4">
        <v>771</v>
      </c>
      <c r="AG3042" s="3">
        <v>1</v>
      </c>
      <c r="AH3042" s="4">
        <v>0</v>
      </c>
      <c r="AI3042" s="4">
        <v>0</v>
      </c>
      <c r="AJ3042" s="4">
        <v>0</v>
      </c>
      <c r="AK3042" s="4">
        <v>0</v>
      </c>
      <c r="AL3042" t="s">
        <v>4374</v>
      </c>
      <c r="AM3042" t="s">
        <v>13</v>
      </c>
    </row>
    <row r="3043" spans="1:39" x14ac:dyDescent="0.25">
      <c r="A3043" t="s">
        <v>2159</v>
      </c>
      <c r="B3043" t="s">
        <v>2160</v>
      </c>
      <c r="C3043" t="s">
        <v>3</v>
      </c>
      <c r="D3043" t="s">
        <v>2161</v>
      </c>
      <c r="E3043" t="str">
        <f>_xlfn.XLOOKUP(D3043,Planilha2!A:A,Planilha2!B:B)</f>
        <v>CC Manutençao</v>
      </c>
      <c r="F3043" s="2">
        <v>45425</v>
      </c>
      <c r="G3043" t="s">
        <v>3666</v>
      </c>
      <c r="H3043" s="10" t="s">
        <v>5861</v>
      </c>
      <c r="I3043" t="s">
        <v>254</v>
      </c>
      <c r="J3043" t="s">
        <v>255</v>
      </c>
      <c r="K3043" t="s">
        <v>209</v>
      </c>
      <c r="L3043" t="str">
        <f t="shared" si="94"/>
        <v>Serviço</v>
      </c>
      <c r="M3043" t="s">
        <v>0</v>
      </c>
      <c r="N3043" t="s">
        <v>0</v>
      </c>
      <c r="O3043" t="s">
        <v>2165</v>
      </c>
      <c r="P3043">
        <v>1118</v>
      </c>
      <c r="Q3043" t="str">
        <f>_xlfn.XLOOKUP(P3043,Planilha1!$A$2:$A$3,Planilha1!$B$2:$B$3)</f>
        <v>Riocentro</v>
      </c>
      <c r="R3043" t="s">
        <v>0</v>
      </c>
      <c r="S3043" s="3">
        <v>1</v>
      </c>
      <c r="T3043" t="s">
        <v>210</v>
      </c>
      <c r="U3043" s="3">
        <v>1</v>
      </c>
      <c r="V3043" t="s">
        <v>210</v>
      </c>
      <c r="W3043" s="4">
        <v>202</v>
      </c>
      <c r="X3043" s="17">
        <f t="shared" si="95"/>
        <v>202</v>
      </c>
      <c r="Y3043" t="s">
        <v>11</v>
      </c>
      <c r="Z3043" s="3">
        <v>1</v>
      </c>
      <c r="AA3043" s="3">
        <v>0</v>
      </c>
      <c r="AB3043" s="3">
        <v>0</v>
      </c>
      <c r="AC3043" s="3">
        <v>0</v>
      </c>
      <c r="AD3043" s="4">
        <v>0</v>
      </c>
      <c r="AE3043" s="3">
        <v>1</v>
      </c>
      <c r="AF3043" s="4">
        <v>202</v>
      </c>
      <c r="AG3043" s="3">
        <v>1</v>
      </c>
      <c r="AH3043" s="4">
        <v>0</v>
      </c>
      <c r="AI3043" s="4">
        <v>0</v>
      </c>
      <c r="AJ3043" s="4">
        <v>0</v>
      </c>
      <c r="AK3043" s="4">
        <v>0</v>
      </c>
      <c r="AL3043" t="s">
        <v>4381</v>
      </c>
      <c r="AM3043" t="s">
        <v>13</v>
      </c>
    </row>
    <row r="3044" spans="1:39" x14ac:dyDescent="0.25">
      <c r="A3044" t="s">
        <v>2159</v>
      </c>
      <c r="B3044" t="s">
        <v>2160</v>
      </c>
      <c r="C3044" t="s">
        <v>3</v>
      </c>
      <c r="D3044" t="s">
        <v>2161</v>
      </c>
      <c r="E3044" t="str">
        <f>_xlfn.XLOOKUP(D3044,Planilha2!A:A,Planilha2!B:B)</f>
        <v>CC Manutençao</v>
      </c>
      <c r="F3044" s="2">
        <v>45425</v>
      </c>
      <c r="G3044" t="s">
        <v>4382</v>
      </c>
      <c r="H3044" s="10" t="s">
        <v>5906</v>
      </c>
      <c r="I3044" t="s">
        <v>3441</v>
      </c>
      <c r="J3044" t="s">
        <v>3442</v>
      </c>
      <c r="K3044" t="s">
        <v>2272</v>
      </c>
      <c r="L3044" t="str">
        <f t="shared" si="94"/>
        <v>Serviço</v>
      </c>
      <c r="M3044" t="s">
        <v>0</v>
      </c>
      <c r="N3044" t="s">
        <v>0</v>
      </c>
      <c r="O3044" t="s">
        <v>2165</v>
      </c>
      <c r="P3044">
        <v>1118</v>
      </c>
      <c r="Q3044" t="str">
        <f>_xlfn.XLOOKUP(P3044,Planilha1!$A$2:$A$3,Planilha1!$B$2:$B$3)</f>
        <v>Riocentro</v>
      </c>
      <c r="R3044" t="s">
        <v>0</v>
      </c>
      <c r="S3044" s="3">
        <v>1</v>
      </c>
      <c r="T3044" t="s">
        <v>10</v>
      </c>
      <c r="U3044" s="3">
        <v>1</v>
      </c>
      <c r="V3044" t="s">
        <v>10</v>
      </c>
      <c r="W3044" s="4">
        <v>154000</v>
      </c>
      <c r="X3044" s="17">
        <f t="shared" si="95"/>
        <v>154000</v>
      </c>
      <c r="Y3044" t="s">
        <v>11</v>
      </c>
      <c r="Z3044" s="3">
        <v>1</v>
      </c>
      <c r="AA3044" s="3">
        <v>0</v>
      </c>
      <c r="AB3044" s="3">
        <v>0</v>
      </c>
      <c r="AC3044" s="5">
        <v>0.6</v>
      </c>
      <c r="AD3044" s="4">
        <v>0</v>
      </c>
      <c r="AE3044" s="5">
        <v>0.6</v>
      </c>
      <c r="AF3044" s="4">
        <v>92400</v>
      </c>
      <c r="AG3044" s="3">
        <v>1</v>
      </c>
      <c r="AH3044" s="4">
        <v>0</v>
      </c>
      <c r="AI3044" s="4">
        <v>0</v>
      </c>
      <c r="AJ3044" s="4">
        <v>0</v>
      </c>
      <c r="AK3044" s="4">
        <v>0</v>
      </c>
      <c r="AL3044" t="s">
        <v>4383</v>
      </c>
      <c r="AM3044" t="s">
        <v>13</v>
      </c>
    </row>
    <row r="3045" spans="1:39" x14ac:dyDescent="0.25">
      <c r="A3045" t="s">
        <v>2159</v>
      </c>
      <c r="B3045" t="s">
        <v>2160</v>
      </c>
      <c r="C3045" t="s">
        <v>3</v>
      </c>
      <c r="D3045" t="s">
        <v>2161</v>
      </c>
      <c r="E3045" t="str">
        <f>_xlfn.XLOOKUP(D3045,Planilha2!A:A,Planilha2!B:B)</f>
        <v>CC Manutençao</v>
      </c>
      <c r="F3045" s="2">
        <v>45425</v>
      </c>
      <c r="G3045" t="s">
        <v>4384</v>
      </c>
      <c r="H3045" s="10" t="s">
        <v>5907</v>
      </c>
      <c r="I3045" t="s">
        <v>4385</v>
      </c>
      <c r="J3045" t="s">
        <v>4386</v>
      </c>
      <c r="K3045" t="s">
        <v>1146</v>
      </c>
      <c r="L3045" t="str">
        <f t="shared" si="94"/>
        <v>Material</v>
      </c>
      <c r="M3045" t="s">
        <v>0</v>
      </c>
      <c r="N3045" t="s">
        <v>0</v>
      </c>
      <c r="O3045" t="s">
        <v>2165</v>
      </c>
      <c r="P3045">
        <v>1118</v>
      </c>
      <c r="Q3045" t="str">
        <f>_xlfn.XLOOKUP(P3045,Planilha1!$A$2:$A$3,Planilha1!$B$2:$B$3)</f>
        <v>Riocentro</v>
      </c>
      <c r="R3045" t="s">
        <v>0</v>
      </c>
      <c r="S3045" s="3">
        <v>10</v>
      </c>
      <c r="T3045" t="s">
        <v>3298</v>
      </c>
      <c r="U3045" s="3">
        <v>10</v>
      </c>
      <c r="V3045" t="s">
        <v>3298</v>
      </c>
      <c r="W3045" s="4">
        <v>458.99</v>
      </c>
      <c r="X3045" s="17">
        <f t="shared" si="95"/>
        <v>4589.8999999999996</v>
      </c>
      <c r="Y3045" t="s">
        <v>11</v>
      </c>
      <c r="Z3045" s="3">
        <v>1</v>
      </c>
      <c r="AA3045" s="3">
        <v>0</v>
      </c>
      <c r="AB3045" s="3">
        <v>0</v>
      </c>
      <c r="AC3045" s="3">
        <v>0</v>
      </c>
      <c r="AD3045" s="4">
        <v>0</v>
      </c>
      <c r="AE3045" s="3">
        <v>0</v>
      </c>
      <c r="AF3045" s="4">
        <v>0</v>
      </c>
      <c r="AG3045" s="3">
        <v>1</v>
      </c>
      <c r="AH3045" s="4">
        <v>0</v>
      </c>
      <c r="AI3045" s="4">
        <v>0</v>
      </c>
      <c r="AJ3045" s="4">
        <v>0</v>
      </c>
      <c r="AK3045" s="4">
        <v>0</v>
      </c>
      <c r="AL3045" t="s">
        <v>4387</v>
      </c>
      <c r="AM3045" t="s">
        <v>13</v>
      </c>
    </row>
    <row r="3046" spans="1:39" x14ac:dyDescent="0.25">
      <c r="A3046" t="s">
        <v>2159</v>
      </c>
      <c r="B3046" t="s">
        <v>2160</v>
      </c>
      <c r="C3046" t="s">
        <v>3</v>
      </c>
      <c r="D3046" t="s">
        <v>2266</v>
      </c>
      <c r="E3046" t="str">
        <f>_xlfn.XLOOKUP(D3046,Planilha2!A:A,Planilha2!B:B)</f>
        <v>Arena Manut</v>
      </c>
      <c r="F3046" s="2">
        <v>45425</v>
      </c>
      <c r="G3046" t="s">
        <v>620</v>
      </c>
      <c r="H3046" s="10" t="s">
        <v>5623</v>
      </c>
      <c r="I3046" t="s">
        <v>40</v>
      </c>
      <c r="J3046" t="s">
        <v>2267</v>
      </c>
      <c r="K3046" t="s">
        <v>8</v>
      </c>
      <c r="L3046" t="str">
        <f t="shared" si="94"/>
        <v>Serviço</v>
      </c>
      <c r="M3046" t="s">
        <v>0</v>
      </c>
      <c r="N3046" t="s">
        <v>0</v>
      </c>
      <c r="O3046" t="s">
        <v>2165</v>
      </c>
      <c r="P3046">
        <v>2118</v>
      </c>
      <c r="Q3046" t="str">
        <f>_xlfn.XLOOKUP(P3046,Planilha1!$A$2:$A$3,Planilha1!$B$2:$B$3)</f>
        <v>Arena</v>
      </c>
      <c r="R3046" t="s">
        <v>0</v>
      </c>
      <c r="S3046" s="3">
        <v>1</v>
      </c>
      <c r="T3046" t="s">
        <v>10</v>
      </c>
      <c r="U3046" s="3">
        <v>1</v>
      </c>
      <c r="V3046" t="s">
        <v>10</v>
      </c>
      <c r="W3046" s="4">
        <v>30040</v>
      </c>
      <c r="X3046" s="17">
        <f t="shared" si="95"/>
        <v>30040</v>
      </c>
      <c r="Y3046" t="s">
        <v>11</v>
      </c>
      <c r="Z3046" s="3">
        <v>1</v>
      </c>
      <c r="AA3046" s="3">
        <v>0</v>
      </c>
      <c r="AB3046" s="3">
        <v>0</v>
      </c>
      <c r="AC3046" s="3">
        <v>0</v>
      </c>
      <c r="AD3046" s="4">
        <v>0</v>
      </c>
      <c r="AE3046" s="3">
        <v>0</v>
      </c>
      <c r="AF3046" s="4">
        <v>0</v>
      </c>
      <c r="AG3046" s="3">
        <v>1</v>
      </c>
      <c r="AH3046" s="4">
        <v>0</v>
      </c>
      <c r="AI3046" s="4">
        <v>0</v>
      </c>
      <c r="AJ3046" s="4">
        <v>0</v>
      </c>
      <c r="AK3046" s="4">
        <v>0</v>
      </c>
      <c r="AL3046" t="s">
        <v>4388</v>
      </c>
      <c r="AM3046" t="s">
        <v>13</v>
      </c>
    </row>
    <row r="3047" spans="1:39" x14ac:dyDescent="0.25">
      <c r="A3047" t="s">
        <v>2159</v>
      </c>
      <c r="B3047" t="s">
        <v>2160</v>
      </c>
      <c r="C3047" t="s">
        <v>3</v>
      </c>
      <c r="D3047" t="s">
        <v>2266</v>
      </c>
      <c r="E3047" t="str">
        <f>_xlfn.XLOOKUP(D3047,Planilha2!A:A,Planilha2!B:B)</f>
        <v>Arena Manut</v>
      </c>
      <c r="F3047" s="2">
        <v>45425</v>
      </c>
      <c r="G3047" t="s">
        <v>518</v>
      </c>
      <c r="H3047" s="10" t="s">
        <v>5617</v>
      </c>
      <c r="I3047" t="s">
        <v>40</v>
      </c>
      <c r="J3047" t="s">
        <v>2267</v>
      </c>
      <c r="K3047" t="s">
        <v>8</v>
      </c>
      <c r="L3047" t="str">
        <f t="shared" si="94"/>
        <v>Serviço</v>
      </c>
      <c r="M3047" t="s">
        <v>23</v>
      </c>
      <c r="N3047" t="s">
        <v>0</v>
      </c>
      <c r="O3047" t="s">
        <v>2165</v>
      </c>
      <c r="P3047">
        <v>2118</v>
      </c>
      <c r="Q3047" t="str">
        <f>_xlfn.XLOOKUP(P3047,Planilha1!$A$2:$A$3,Planilha1!$B$2:$B$3)</f>
        <v>Arena</v>
      </c>
      <c r="R3047" t="s">
        <v>0</v>
      </c>
      <c r="S3047" s="3">
        <v>0</v>
      </c>
      <c r="T3047" t="s">
        <v>10</v>
      </c>
      <c r="U3047" s="3">
        <v>0</v>
      </c>
      <c r="V3047" t="s">
        <v>10</v>
      </c>
      <c r="W3047" s="4">
        <v>0</v>
      </c>
      <c r="X3047" s="17">
        <f t="shared" si="95"/>
        <v>0</v>
      </c>
      <c r="Y3047" t="s">
        <v>11</v>
      </c>
      <c r="Z3047" s="3">
        <v>1</v>
      </c>
      <c r="AA3047" s="3">
        <v>0</v>
      </c>
      <c r="AB3047" s="3">
        <v>0</v>
      </c>
      <c r="AC3047" s="3">
        <v>0</v>
      </c>
      <c r="AD3047" s="4">
        <v>0</v>
      </c>
      <c r="AE3047" s="3">
        <v>0</v>
      </c>
      <c r="AF3047" s="4">
        <v>0</v>
      </c>
      <c r="AG3047" s="3">
        <v>1</v>
      </c>
      <c r="AH3047" s="4">
        <v>0</v>
      </c>
      <c r="AI3047" s="4">
        <v>0</v>
      </c>
      <c r="AJ3047" s="4">
        <v>0</v>
      </c>
      <c r="AK3047" s="4">
        <v>0</v>
      </c>
      <c r="AL3047" t="s">
        <v>4389</v>
      </c>
      <c r="AM3047" t="s">
        <v>13</v>
      </c>
    </row>
    <row r="3048" spans="1:39" x14ac:dyDescent="0.25">
      <c r="A3048" t="s">
        <v>2159</v>
      </c>
      <c r="B3048" t="s">
        <v>2160</v>
      </c>
      <c r="C3048" t="s">
        <v>3</v>
      </c>
      <c r="D3048" t="s">
        <v>2161</v>
      </c>
      <c r="E3048" t="str">
        <f>_xlfn.XLOOKUP(D3048,Planilha2!A:A,Planilha2!B:B)</f>
        <v>CC Manutençao</v>
      </c>
      <c r="F3048" s="2">
        <v>45426</v>
      </c>
      <c r="G3048" t="s">
        <v>4054</v>
      </c>
      <c r="H3048" s="10" t="s">
        <v>5894</v>
      </c>
      <c r="I3048" t="s">
        <v>4058</v>
      </c>
      <c r="J3048" t="s">
        <v>4059</v>
      </c>
      <c r="K3048" t="s">
        <v>2192</v>
      </c>
      <c r="L3048" t="str">
        <f t="shared" si="94"/>
        <v>Material</v>
      </c>
      <c r="M3048" t="s">
        <v>0</v>
      </c>
      <c r="N3048" t="s">
        <v>0</v>
      </c>
      <c r="O3048" t="s">
        <v>2165</v>
      </c>
      <c r="P3048">
        <v>1118</v>
      </c>
      <c r="Q3048" t="str">
        <f>_xlfn.XLOOKUP(P3048,Planilha1!$A$2:$A$3,Planilha1!$B$2:$B$3)</f>
        <v>Riocentro</v>
      </c>
      <c r="R3048" t="s">
        <v>0</v>
      </c>
      <c r="S3048" s="3">
        <v>2</v>
      </c>
      <c r="T3048" t="s">
        <v>210</v>
      </c>
      <c r="U3048" s="3">
        <v>2</v>
      </c>
      <c r="V3048" t="s">
        <v>210</v>
      </c>
      <c r="W3048" s="4">
        <v>164.1</v>
      </c>
      <c r="X3048" s="17">
        <f t="shared" si="95"/>
        <v>328.2</v>
      </c>
      <c r="Y3048" t="s">
        <v>11</v>
      </c>
      <c r="Z3048" s="3">
        <v>1</v>
      </c>
      <c r="AA3048" s="3">
        <v>0</v>
      </c>
      <c r="AB3048" s="3">
        <v>0</v>
      </c>
      <c r="AC3048" s="3">
        <v>0</v>
      </c>
      <c r="AD3048" s="4">
        <v>0</v>
      </c>
      <c r="AE3048" s="3">
        <v>0</v>
      </c>
      <c r="AF3048" s="4">
        <v>0</v>
      </c>
      <c r="AG3048" s="3">
        <v>1</v>
      </c>
      <c r="AH3048" s="4">
        <v>0</v>
      </c>
      <c r="AI3048" s="4">
        <v>0</v>
      </c>
      <c r="AJ3048" s="4">
        <v>0</v>
      </c>
      <c r="AK3048" s="4">
        <v>0</v>
      </c>
      <c r="AL3048" t="s">
        <v>4390</v>
      </c>
      <c r="AM3048" t="s">
        <v>13</v>
      </c>
    </row>
    <row r="3049" spans="1:39" x14ac:dyDescent="0.25">
      <c r="A3049" t="s">
        <v>2178</v>
      </c>
      <c r="B3049" t="s">
        <v>2160</v>
      </c>
      <c r="C3049" t="s">
        <v>3</v>
      </c>
      <c r="D3049" t="s">
        <v>2161</v>
      </c>
      <c r="E3049" t="str">
        <f>_xlfn.XLOOKUP(D3049,Planilha2!A:A,Planilha2!B:B)</f>
        <v>CC Manutençao</v>
      </c>
      <c r="F3049" s="2">
        <v>45426</v>
      </c>
      <c r="G3049" t="s">
        <v>4054</v>
      </c>
      <c r="H3049" s="10" t="s">
        <v>5894</v>
      </c>
      <c r="I3049" t="s">
        <v>4055</v>
      </c>
      <c r="J3049" t="s">
        <v>4056</v>
      </c>
      <c r="K3049" t="s">
        <v>2192</v>
      </c>
      <c r="L3049" t="str">
        <f t="shared" si="94"/>
        <v>Material</v>
      </c>
      <c r="M3049" t="s">
        <v>0</v>
      </c>
      <c r="N3049" t="s">
        <v>0</v>
      </c>
      <c r="O3049" t="s">
        <v>2165</v>
      </c>
      <c r="P3049">
        <v>1118</v>
      </c>
      <c r="Q3049" t="str">
        <f>_xlfn.XLOOKUP(P3049,Planilha1!$A$2:$A$3,Planilha1!$B$2:$B$3)</f>
        <v>Riocentro</v>
      </c>
      <c r="R3049" t="s">
        <v>0</v>
      </c>
      <c r="S3049" s="3">
        <v>2</v>
      </c>
      <c r="T3049" t="s">
        <v>210</v>
      </c>
      <c r="U3049" s="3">
        <v>2</v>
      </c>
      <c r="V3049" t="s">
        <v>210</v>
      </c>
      <c r="W3049" s="4">
        <v>164.1</v>
      </c>
      <c r="X3049" s="17">
        <f t="shared" si="95"/>
        <v>328.2</v>
      </c>
      <c r="Y3049" t="s">
        <v>11</v>
      </c>
      <c r="Z3049" s="3">
        <v>1</v>
      </c>
      <c r="AA3049" s="3">
        <v>0</v>
      </c>
      <c r="AB3049" s="3">
        <v>0</v>
      </c>
      <c r="AC3049" s="3">
        <v>0</v>
      </c>
      <c r="AD3049" s="4">
        <v>0</v>
      </c>
      <c r="AE3049" s="3">
        <v>0</v>
      </c>
      <c r="AF3049" s="4">
        <v>0</v>
      </c>
      <c r="AG3049" s="3">
        <v>1</v>
      </c>
      <c r="AH3049" s="4">
        <v>0</v>
      </c>
      <c r="AI3049" s="4">
        <v>0</v>
      </c>
      <c r="AJ3049" s="4">
        <v>0</v>
      </c>
      <c r="AK3049" s="4">
        <v>0</v>
      </c>
      <c r="AL3049" t="s">
        <v>4390</v>
      </c>
      <c r="AM3049" t="s">
        <v>13</v>
      </c>
    </row>
    <row r="3050" spans="1:39" x14ac:dyDescent="0.25">
      <c r="A3050" t="s">
        <v>2159</v>
      </c>
      <c r="B3050" t="s">
        <v>2160</v>
      </c>
      <c r="C3050" t="s">
        <v>3</v>
      </c>
      <c r="D3050" t="s">
        <v>2266</v>
      </c>
      <c r="E3050" t="str">
        <f>_xlfn.XLOOKUP(D3050,Planilha2!A:A,Planilha2!B:B)</f>
        <v>Arena Manut</v>
      </c>
      <c r="F3050" s="2">
        <v>45426</v>
      </c>
      <c r="G3050" t="s">
        <v>71</v>
      </c>
      <c r="H3050" s="10" t="s">
        <v>5595</v>
      </c>
      <c r="I3050" t="s">
        <v>40</v>
      </c>
      <c r="J3050" t="s">
        <v>2267</v>
      </c>
      <c r="K3050" t="s">
        <v>8</v>
      </c>
      <c r="L3050" t="str">
        <f t="shared" si="94"/>
        <v>Serviço</v>
      </c>
      <c r="M3050" t="s">
        <v>0</v>
      </c>
      <c r="N3050" t="s">
        <v>0</v>
      </c>
      <c r="O3050" t="s">
        <v>2165</v>
      </c>
      <c r="P3050">
        <v>2118</v>
      </c>
      <c r="Q3050" t="str">
        <f>_xlfn.XLOOKUP(P3050,Planilha1!$A$2:$A$3,Planilha1!$B$2:$B$3)</f>
        <v>Arena</v>
      </c>
      <c r="R3050" t="s">
        <v>0</v>
      </c>
      <c r="S3050" s="3">
        <v>1</v>
      </c>
      <c r="T3050" t="s">
        <v>10</v>
      </c>
      <c r="U3050" s="3">
        <v>1</v>
      </c>
      <c r="V3050" t="s">
        <v>10</v>
      </c>
      <c r="W3050" s="4">
        <v>10713.6</v>
      </c>
      <c r="X3050" s="17">
        <f t="shared" si="95"/>
        <v>10713.6</v>
      </c>
      <c r="Y3050" t="s">
        <v>11</v>
      </c>
      <c r="Z3050" s="3">
        <v>1</v>
      </c>
      <c r="AA3050" s="3">
        <v>0</v>
      </c>
      <c r="AB3050" s="3">
        <v>0</v>
      </c>
      <c r="AC3050" s="3">
        <v>0</v>
      </c>
      <c r="AD3050" s="4">
        <v>0</v>
      </c>
      <c r="AE3050" s="3">
        <v>0</v>
      </c>
      <c r="AF3050" s="4">
        <v>0</v>
      </c>
      <c r="AG3050" s="3">
        <v>1</v>
      </c>
      <c r="AH3050" s="4">
        <v>0</v>
      </c>
      <c r="AI3050" s="4">
        <v>0</v>
      </c>
      <c r="AJ3050" s="4">
        <v>0</v>
      </c>
      <c r="AK3050" s="4">
        <v>0</v>
      </c>
      <c r="AL3050" t="s">
        <v>4391</v>
      </c>
      <c r="AM3050" t="s">
        <v>13</v>
      </c>
    </row>
    <row r="3051" spans="1:39" x14ac:dyDescent="0.25">
      <c r="A3051" t="s">
        <v>2159</v>
      </c>
      <c r="B3051" t="s">
        <v>2160</v>
      </c>
      <c r="C3051" t="s">
        <v>3</v>
      </c>
      <c r="D3051" t="s">
        <v>2395</v>
      </c>
      <c r="E3051" t="str">
        <f>_xlfn.XLOOKUP(D3051,Planilha2!A:A,Planilha2!B:B)</f>
        <v>Arena Marketing</v>
      </c>
      <c r="F3051" s="2">
        <v>45426</v>
      </c>
      <c r="G3051" t="s">
        <v>1137</v>
      </c>
      <c r="H3051" s="10" t="s">
        <v>1137</v>
      </c>
      <c r="I3051" t="s">
        <v>1138</v>
      </c>
      <c r="J3051" t="s">
        <v>2224</v>
      </c>
      <c r="K3051" t="s">
        <v>8</v>
      </c>
      <c r="L3051" t="str">
        <f t="shared" si="94"/>
        <v>Serviço</v>
      </c>
      <c r="M3051" t="s">
        <v>0</v>
      </c>
      <c r="N3051" t="s">
        <v>0</v>
      </c>
      <c r="O3051" t="s">
        <v>2165</v>
      </c>
      <c r="P3051">
        <v>2118</v>
      </c>
      <c r="Q3051" t="str">
        <f>_xlfn.XLOOKUP(P3051,Planilha1!$A$2:$A$3,Planilha1!$B$2:$B$3)</f>
        <v>Arena</v>
      </c>
      <c r="R3051" t="s">
        <v>0</v>
      </c>
      <c r="S3051" s="3">
        <v>1</v>
      </c>
      <c r="T3051" t="s">
        <v>10</v>
      </c>
      <c r="U3051" s="3">
        <v>1</v>
      </c>
      <c r="V3051" t="s">
        <v>10</v>
      </c>
      <c r="W3051" s="4">
        <v>359.1</v>
      </c>
      <c r="X3051" s="17">
        <f t="shared" si="95"/>
        <v>359.1</v>
      </c>
      <c r="Y3051" t="s">
        <v>11</v>
      </c>
      <c r="Z3051" s="3">
        <v>1</v>
      </c>
      <c r="AA3051" s="3">
        <v>0</v>
      </c>
      <c r="AB3051" s="3">
        <v>0</v>
      </c>
      <c r="AC3051" s="3">
        <v>0</v>
      </c>
      <c r="AD3051" s="4">
        <v>0</v>
      </c>
      <c r="AE3051" s="3">
        <v>0</v>
      </c>
      <c r="AF3051" s="4">
        <v>0</v>
      </c>
      <c r="AG3051" s="3">
        <v>1</v>
      </c>
      <c r="AH3051" s="4">
        <v>0</v>
      </c>
      <c r="AI3051" s="4">
        <v>0</v>
      </c>
      <c r="AJ3051" s="4">
        <v>0</v>
      </c>
      <c r="AK3051" s="4">
        <v>0</v>
      </c>
      <c r="AL3051" t="s">
        <v>4392</v>
      </c>
      <c r="AM3051" t="s">
        <v>13</v>
      </c>
    </row>
    <row r="3052" spans="1:39" x14ac:dyDescent="0.25">
      <c r="A3052" t="s">
        <v>2159</v>
      </c>
      <c r="B3052" t="s">
        <v>2160</v>
      </c>
      <c r="C3052" t="s">
        <v>3</v>
      </c>
      <c r="D3052" t="s">
        <v>2161</v>
      </c>
      <c r="E3052" t="str">
        <f>_xlfn.XLOOKUP(D3052,Planilha2!A:A,Planilha2!B:B)</f>
        <v>CC Manutençao</v>
      </c>
      <c r="F3052" s="2">
        <v>45426</v>
      </c>
      <c r="G3052" t="s">
        <v>4393</v>
      </c>
      <c r="H3052" s="10" t="s">
        <v>5908</v>
      </c>
      <c r="I3052" t="s">
        <v>4394</v>
      </c>
      <c r="J3052" t="s">
        <v>4395</v>
      </c>
      <c r="K3052" t="s">
        <v>1146</v>
      </c>
      <c r="L3052" t="str">
        <f t="shared" si="94"/>
        <v>Material</v>
      </c>
      <c r="M3052" t="s">
        <v>0</v>
      </c>
      <c r="N3052" t="s">
        <v>0</v>
      </c>
      <c r="O3052" t="s">
        <v>2165</v>
      </c>
      <c r="P3052">
        <v>1118</v>
      </c>
      <c r="Q3052" t="str">
        <f>_xlfn.XLOOKUP(P3052,Planilha1!$A$2:$A$3,Planilha1!$B$2:$B$3)</f>
        <v>Riocentro</v>
      </c>
      <c r="R3052" t="s">
        <v>0</v>
      </c>
      <c r="S3052" s="3">
        <v>4</v>
      </c>
      <c r="T3052" t="s">
        <v>210</v>
      </c>
      <c r="U3052" s="3">
        <v>4</v>
      </c>
      <c r="V3052" t="s">
        <v>210</v>
      </c>
      <c r="W3052" s="4">
        <v>96.96</v>
      </c>
      <c r="X3052" s="17">
        <f t="shared" si="95"/>
        <v>387.84</v>
      </c>
      <c r="Y3052" t="s">
        <v>11</v>
      </c>
      <c r="Z3052" s="3">
        <v>1</v>
      </c>
      <c r="AA3052" s="3">
        <v>0</v>
      </c>
      <c r="AB3052" s="3">
        <v>0</v>
      </c>
      <c r="AC3052" s="3">
        <v>0</v>
      </c>
      <c r="AD3052" s="4">
        <v>0</v>
      </c>
      <c r="AE3052" s="3">
        <v>0</v>
      </c>
      <c r="AF3052" s="4">
        <v>0</v>
      </c>
      <c r="AG3052" s="3">
        <v>1</v>
      </c>
      <c r="AH3052" s="4">
        <v>0</v>
      </c>
      <c r="AI3052" s="4">
        <v>0</v>
      </c>
      <c r="AJ3052" s="4">
        <v>0</v>
      </c>
      <c r="AK3052" s="4">
        <v>0</v>
      </c>
      <c r="AL3052" t="s">
        <v>4396</v>
      </c>
      <c r="AM3052" t="s">
        <v>13</v>
      </c>
    </row>
    <row r="3053" spans="1:39" x14ac:dyDescent="0.25">
      <c r="A3053" t="s">
        <v>2178</v>
      </c>
      <c r="B3053" t="s">
        <v>2160</v>
      </c>
      <c r="C3053" t="s">
        <v>3</v>
      </c>
      <c r="D3053" t="s">
        <v>2161</v>
      </c>
      <c r="E3053" t="str">
        <f>_xlfn.XLOOKUP(D3053,Planilha2!A:A,Planilha2!B:B)</f>
        <v>CC Manutençao</v>
      </c>
      <c r="F3053" s="2">
        <v>45426</v>
      </c>
      <c r="G3053" t="s">
        <v>4393</v>
      </c>
      <c r="H3053" s="10" t="s">
        <v>5908</v>
      </c>
      <c r="I3053" t="s">
        <v>4397</v>
      </c>
      <c r="J3053" t="s">
        <v>4398</v>
      </c>
      <c r="K3053" t="s">
        <v>1146</v>
      </c>
      <c r="L3053" t="str">
        <f t="shared" si="94"/>
        <v>Material</v>
      </c>
      <c r="M3053" t="s">
        <v>0</v>
      </c>
      <c r="N3053" t="s">
        <v>0</v>
      </c>
      <c r="O3053" t="s">
        <v>2165</v>
      </c>
      <c r="P3053">
        <v>1118</v>
      </c>
      <c r="Q3053" t="str">
        <f>_xlfn.XLOOKUP(P3053,Planilha1!$A$2:$A$3,Planilha1!$B$2:$B$3)</f>
        <v>Riocentro</v>
      </c>
      <c r="R3053" t="s">
        <v>0</v>
      </c>
      <c r="S3053" s="3">
        <v>24</v>
      </c>
      <c r="T3053" t="s">
        <v>210</v>
      </c>
      <c r="U3053" s="3">
        <v>24</v>
      </c>
      <c r="V3053" t="s">
        <v>210</v>
      </c>
      <c r="W3053" s="4">
        <v>242.83</v>
      </c>
      <c r="X3053" s="17">
        <f t="shared" si="95"/>
        <v>5827.92</v>
      </c>
      <c r="Y3053" t="s">
        <v>11</v>
      </c>
      <c r="Z3053" s="3">
        <v>1</v>
      </c>
      <c r="AA3053" s="3">
        <v>0</v>
      </c>
      <c r="AB3053" s="3">
        <v>0</v>
      </c>
      <c r="AC3053" s="3">
        <v>0</v>
      </c>
      <c r="AD3053" s="4">
        <v>0</v>
      </c>
      <c r="AE3053" s="3">
        <v>0</v>
      </c>
      <c r="AF3053" s="4">
        <v>0</v>
      </c>
      <c r="AG3053" s="3">
        <v>1</v>
      </c>
      <c r="AH3053" s="4">
        <v>0</v>
      </c>
      <c r="AI3053" s="4">
        <v>0</v>
      </c>
      <c r="AJ3053" s="4">
        <v>0</v>
      </c>
      <c r="AK3053" s="4">
        <v>0</v>
      </c>
      <c r="AL3053" t="s">
        <v>4396</v>
      </c>
      <c r="AM3053" t="s">
        <v>13</v>
      </c>
    </row>
    <row r="3054" spans="1:39" x14ac:dyDescent="0.25">
      <c r="A3054" t="s">
        <v>2182</v>
      </c>
      <c r="B3054" t="s">
        <v>2160</v>
      </c>
      <c r="C3054" t="s">
        <v>3</v>
      </c>
      <c r="D3054" t="s">
        <v>2161</v>
      </c>
      <c r="E3054" t="str">
        <f>_xlfn.XLOOKUP(D3054,Planilha2!A:A,Planilha2!B:B)</f>
        <v>CC Manutençao</v>
      </c>
      <c r="F3054" s="2">
        <v>45426</v>
      </c>
      <c r="G3054" t="s">
        <v>4393</v>
      </c>
      <c r="H3054" s="10" t="s">
        <v>5908</v>
      </c>
      <c r="I3054" t="s">
        <v>4399</v>
      </c>
      <c r="J3054" t="s">
        <v>4400</v>
      </c>
      <c r="K3054" t="s">
        <v>1146</v>
      </c>
      <c r="L3054" t="str">
        <f t="shared" si="94"/>
        <v>Material</v>
      </c>
      <c r="M3054" t="s">
        <v>0</v>
      </c>
      <c r="N3054" t="s">
        <v>0</v>
      </c>
      <c r="O3054" t="s">
        <v>2165</v>
      </c>
      <c r="P3054">
        <v>1118</v>
      </c>
      <c r="Q3054" t="str">
        <f>_xlfn.XLOOKUP(P3054,Planilha1!$A$2:$A$3,Planilha1!$B$2:$B$3)</f>
        <v>Riocentro</v>
      </c>
      <c r="R3054" t="s">
        <v>0</v>
      </c>
      <c r="S3054" s="3">
        <v>6</v>
      </c>
      <c r="T3054" t="s">
        <v>210</v>
      </c>
      <c r="U3054" s="3">
        <v>6</v>
      </c>
      <c r="V3054" t="s">
        <v>210</v>
      </c>
      <c r="W3054" s="4">
        <v>259.17</v>
      </c>
      <c r="X3054" s="17">
        <f t="shared" si="95"/>
        <v>1555.02</v>
      </c>
      <c r="Y3054" t="s">
        <v>11</v>
      </c>
      <c r="Z3054" s="3">
        <v>1</v>
      </c>
      <c r="AA3054" s="3">
        <v>0</v>
      </c>
      <c r="AB3054" s="3">
        <v>0</v>
      </c>
      <c r="AC3054" s="3">
        <v>0</v>
      </c>
      <c r="AD3054" s="4">
        <v>0</v>
      </c>
      <c r="AE3054" s="3">
        <v>0</v>
      </c>
      <c r="AF3054" s="4">
        <v>0</v>
      </c>
      <c r="AG3054" s="3">
        <v>1</v>
      </c>
      <c r="AH3054" s="4">
        <v>0</v>
      </c>
      <c r="AI3054" s="4">
        <v>0</v>
      </c>
      <c r="AJ3054" s="4">
        <v>0</v>
      </c>
      <c r="AK3054" s="4">
        <v>0</v>
      </c>
      <c r="AL3054" t="s">
        <v>4396</v>
      </c>
      <c r="AM3054" t="s">
        <v>13</v>
      </c>
    </row>
    <row r="3055" spans="1:39" x14ac:dyDescent="0.25">
      <c r="A3055" t="s">
        <v>2185</v>
      </c>
      <c r="B3055" t="s">
        <v>2160</v>
      </c>
      <c r="C3055" t="s">
        <v>3</v>
      </c>
      <c r="D3055" t="s">
        <v>2161</v>
      </c>
      <c r="E3055" t="str">
        <f>_xlfn.XLOOKUP(D3055,Planilha2!A:A,Planilha2!B:B)</f>
        <v>CC Manutençao</v>
      </c>
      <c r="F3055" s="2">
        <v>45426</v>
      </c>
      <c r="G3055" t="s">
        <v>4393</v>
      </c>
      <c r="H3055" s="10" t="s">
        <v>5908</v>
      </c>
      <c r="I3055" t="s">
        <v>4401</v>
      </c>
      <c r="J3055" t="s">
        <v>4402</v>
      </c>
      <c r="K3055" t="s">
        <v>1146</v>
      </c>
      <c r="L3055" t="str">
        <f t="shared" si="94"/>
        <v>Material</v>
      </c>
      <c r="M3055" t="s">
        <v>0</v>
      </c>
      <c r="N3055" t="s">
        <v>0</v>
      </c>
      <c r="O3055" t="s">
        <v>2165</v>
      </c>
      <c r="P3055">
        <v>1118</v>
      </c>
      <c r="Q3055" t="str">
        <f>_xlfn.XLOOKUP(P3055,Planilha1!$A$2:$A$3,Planilha1!$B$2:$B$3)</f>
        <v>Riocentro</v>
      </c>
      <c r="R3055" t="s">
        <v>0</v>
      </c>
      <c r="S3055" s="3">
        <v>4</v>
      </c>
      <c r="T3055" t="s">
        <v>210</v>
      </c>
      <c r="U3055" s="3">
        <v>4</v>
      </c>
      <c r="V3055" t="s">
        <v>210</v>
      </c>
      <c r="W3055" s="4">
        <v>276.70999999999998</v>
      </c>
      <c r="X3055" s="17">
        <f t="shared" si="95"/>
        <v>1106.8399999999999</v>
      </c>
      <c r="Y3055" t="s">
        <v>11</v>
      </c>
      <c r="Z3055" s="3">
        <v>1</v>
      </c>
      <c r="AA3055" s="3">
        <v>0</v>
      </c>
      <c r="AB3055" s="3">
        <v>0</v>
      </c>
      <c r="AC3055" s="3">
        <v>0</v>
      </c>
      <c r="AD3055" s="4">
        <v>0</v>
      </c>
      <c r="AE3055" s="3">
        <v>0</v>
      </c>
      <c r="AF3055" s="4">
        <v>0</v>
      </c>
      <c r="AG3055" s="3">
        <v>1</v>
      </c>
      <c r="AH3055" s="4">
        <v>0</v>
      </c>
      <c r="AI3055" s="4">
        <v>0</v>
      </c>
      <c r="AJ3055" s="4">
        <v>0</v>
      </c>
      <c r="AK3055" s="4">
        <v>0</v>
      </c>
      <c r="AL3055" t="s">
        <v>4396</v>
      </c>
      <c r="AM3055" t="s">
        <v>13</v>
      </c>
    </row>
    <row r="3056" spans="1:39" x14ac:dyDescent="0.25">
      <c r="A3056" t="s">
        <v>2188</v>
      </c>
      <c r="B3056" t="s">
        <v>2160</v>
      </c>
      <c r="C3056" t="s">
        <v>3</v>
      </c>
      <c r="D3056" t="s">
        <v>2161</v>
      </c>
      <c r="E3056" t="str">
        <f>_xlfn.XLOOKUP(D3056,Planilha2!A:A,Planilha2!B:B)</f>
        <v>CC Manutençao</v>
      </c>
      <c r="F3056" s="2">
        <v>45426</v>
      </c>
      <c r="G3056" t="s">
        <v>4393</v>
      </c>
      <c r="H3056" s="10" t="s">
        <v>5908</v>
      </c>
      <c r="I3056" t="s">
        <v>4403</v>
      </c>
      <c r="J3056" t="s">
        <v>4404</v>
      </c>
      <c r="K3056" t="s">
        <v>1146</v>
      </c>
      <c r="L3056" t="str">
        <f t="shared" si="94"/>
        <v>Material</v>
      </c>
      <c r="M3056" t="s">
        <v>0</v>
      </c>
      <c r="N3056" t="s">
        <v>0</v>
      </c>
      <c r="O3056" t="s">
        <v>2165</v>
      </c>
      <c r="P3056">
        <v>1118</v>
      </c>
      <c r="Q3056" t="str">
        <f>_xlfn.XLOOKUP(P3056,Planilha1!$A$2:$A$3,Planilha1!$B$2:$B$3)</f>
        <v>Riocentro</v>
      </c>
      <c r="R3056" t="s">
        <v>0</v>
      </c>
      <c r="S3056" s="3">
        <v>4</v>
      </c>
      <c r="T3056" t="s">
        <v>210</v>
      </c>
      <c r="U3056" s="3">
        <v>4</v>
      </c>
      <c r="V3056" t="s">
        <v>210</v>
      </c>
      <c r="W3056" s="4">
        <v>101.31</v>
      </c>
      <c r="X3056" s="17">
        <f t="shared" si="95"/>
        <v>405.24</v>
      </c>
      <c r="Y3056" t="s">
        <v>11</v>
      </c>
      <c r="Z3056" s="3">
        <v>1</v>
      </c>
      <c r="AA3056" s="3">
        <v>0</v>
      </c>
      <c r="AB3056" s="3">
        <v>0</v>
      </c>
      <c r="AC3056" s="3">
        <v>0</v>
      </c>
      <c r="AD3056" s="4">
        <v>0</v>
      </c>
      <c r="AE3056" s="3">
        <v>0</v>
      </c>
      <c r="AF3056" s="4">
        <v>0</v>
      </c>
      <c r="AG3056" s="3">
        <v>1</v>
      </c>
      <c r="AH3056" s="4">
        <v>0</v>
      </c>
      <c r="AI3056" s="4">
        <v>0</v>
      </c>
      <c r="AJ3056" s="4">
        <v>0</v>
      </c>
      <c r="AK3056" s="4">
        <v>0</v>
      </c>
      <c r="AL3056" t="s">
        <v>4396</v>
      </c>
      <c r="AM3056" t="s">
        <v>13</v>
      </c>
    </row>
    <row r="3057" spans="1:39" x14ac:dyDescent="0.25">
      <c r="A3057" t="s">
        <v>2189</v>
      </c>
      <c r="B3057" t="s">
        <v>2160</v>
      </c>
      <c r="C3057" t="s">
        <v>3</v>
      </c>
      <c r="D3057" t="s">
        <v>2161</v>
      </c>
      <c r="E3057" t="str">
        <f>_xlfn.XLOOKUP(D3057,Planilha2!A:A,Planilha2!B:B)</f>
        <v>CC Manutençao</v>
      </c>
      <c r="F3057" s="2">
        <v>45426</v>
      </c>
      <c r="G3057" t="s">
        <v>4393</v>
      </c>
      <c r="H3057" s="10" t="s">
        <v>5908</v>
      </c>
      <c r="I3057" t="s">
        <v>4405</v>
      </c>
      <c r="J3057" t="s">
        <v>4406</v>
      </c>
      <c r="K3057" t="s">
        <v>1146</v>
      </c>
      <c r="L3057" t="str">
        <f t="shared" si="94"/>
        <v>Material</v>
      </c>
      <c r="M3057" t="s">
        <v>0</v>
      </c>
      <c r="N3057" t="s">
        <v>0</v>
      </c>
      <c r="O3057" t="s">
        <v>2165</v>
      </c>
      <c r="P3057">
        <v>1118</v>
      </c>
      <c r="Q3057" t="str">
        <f>_xlfn.XLOOKUP(P3057,Planilha1!$A$2:$A$3,Planilha1!$B$2:$B$3)</f>
        <v>Riocentro</v>
      </c>
      <c r="R3057" t="s">
        <v>0</v>
      </c>
      <c r="S3057" s="3">
        <v>4</v>
      </c>
      <c r="T3057" t="s">
        <v>210</v>
      </c>
      <c r="U3057" s="3">
        <v>4</v>
      </c>
      <c r="V3057" t="s">
        <v>210</v>
      </c>
      <c r="W3057" s="4">
        <v>89.22</v>
      </c>
      <c r="X3057" s="17">
        <f t="shared" si="95"/>
        <v>356.88</v>
      </c>
      <c r="Y3057" t="s">
        <v>11</v>
      </c>
      <c r="Z3057" s="3">
        <v>1</v>
      </c>
      <c r="AA3057" s="3">
        <v>0</v>
      </c>
      <c r="AB3057" s="3">
        <v>0</v>
      </c>
      <c r="AC3057" s="3">
        <v>0</v>
      </c>
      <c r="AD3057" s="4">
        <v>0</v>
      </c>
      <c r="AE3057" s="3">
        <v>0</v>
      </c>
      <c r="AF3057" s="4">
        <v>0</v>
      </c>
      <c r="AG3057" s="3">
        <v>1</v>
      </c>
      <c r="AH3057" s="4">
        <v>0</v>
      </c>
      <c r="AI3057" s="4">
        <v>0</v>
      </c>
      <c r="AJ3057" s="4">
        <v>0</v>
      </c>
      <c r="AK3057" s="4">
        <v>0</v>
      </c>
      <c r="AL3057" t="s">
        <v>4396</v>
      </c>
      <c r="AM3057" t="s">
        <v>13</v>
      </c>
    </row>
    <row r="3058" spans="1:39" x14ac:dyDescent="0.25">
      <c r="A3058" t="s">
        <v>2193</v>
      </c>
      <c r="B3058" t="s">
        <v>2160</v>
      </c>
      <c r="C3058" t="s">
        <v>3</v>
      </c>
      <c r="D3058" t="s">
        <v>2161</v>
      </c>
      <c r="E3058" t="str">
        <f>_xlfn.XLOOKUP(D3058,Planilha2!A:A,Planilha2!B:B)</f>
        <v>CC Manutençao</v>
      </c>
      <c r="F3058" s="2">
        <v>45426</v>
      </c>
      <c r="G3058" t="s">
        <v>4393</v>
      </c>
      <c r="H3058" s="10" t="s">
        <v>5908</v>
      </c>
      <c r="I3058" t="s">
        <v>4407</v>
      </c>
      <c r="J3058" t="s">
        <v>4408</v>
      </c>
      <c r="K3058" t="s">
        <v>1146</v>
      </c>
      <c r="L3058" t="str">
        <f t="shared" si="94"/>
        <v>Material</v>
      </c>
      <c r="M3058" t="s">
        <v>0</v>
      </c>
      <c r="N3058" t="s">
        <v>0</v>
      </c>
      <c r="O3058" t="s">
        <v>2165</v>
      </c>
      <c r="P3058">
        <v>1118</v>
      </c>
      <c r="Q3058" t="str">
        <f>_xlfn.XLOOKUP(P3058,Planilha1!$A$2:$A$3,Planilha1!$B$2:$B$3)</f>
        <v>Riocentro</v>
      </c>
      <c r="R3058" t="s">
        <v>0</v>
      </c>
      <c r="S3058" s="3">
        <v>1</v>
      </c>
      <c r="T3058" t="s">
        <v>210</v>
      </c>
      <c r="U3058" s="3">
        <v>1</v>
      </c>
      <c r="V3058" t="s">
        <v>210</v>
      </c>
      <c r="W3058" s="4">
        <v>860.51</v>
      </c>
      <c r="X3058" s="17">
        <f t="shared" si="95"/>
        <v>860.51</v>
      </c>
      <c r="Y3058" t="s">
        <v>11</v>
      </c>
      <c r="Z3058" s="3">
        <v>1</v>
      </c>
      <c r="AA3058" s="3">
        <v>0</v>
      </c>
      <c r="AB3058" s="3">
        <v>0</v>
      </c>
      <c r="AC3058" s="3">
        <v>0</v>
      </c>
      <c r="AD3058" s="4">
        <v>0</v>
      </c>
      <c r="AE3058" s="3">
        <v>0</v>
      </c>
      <c r="AF3058" s="4">
        <v>0</v>
      </c>
      <c r="AG3058" s="3">
        <v>1</v>
      </c>
      <c r="AH3058" s="4">
        <v>0</v>
      </c>
      <c r="AI3058" s="4">
        <v>0</v>
      </c>
      <c r="AJ3058" s="4">
        <v>0</v>
      </c>
      <c r="AK3058" s="4">
        <v>0</v>
      </c>
      <c r="AL3058" t="s">
        <v>4396</v>
      </c>
      <c r="AM3058" t="s">
        <v>13</v>
      </c>
    </row>
    <row r="3059" spans="1:39" x14ac:dyDescent="0.25">
      <c r="A3059" t="s">
        <v>2159</v>
      </c>
      <c r="B3059" t="s">
        <v>2160</v>
      </c>
      <c r="C3059" t="s">
        <v>3</v>
      </c>
      <c r="D3059" t="s">
        <v>2161</v>
      </c>
      <c r="E3059" t="str">
        <f>_xlfn.XLOOKUP(D3059,Planilha2!A:A,Planilha2!B:B)</f>
        <v>CC Manutençao</v>
      </c>
      <c r="F3059" s="2">
        <v>45426</v>
      </c>
      <c r="G3059" t="s">
        <v>2630</v>
      </c>
      <c r="H3059" s="10" t="s">
        <v>5791</v>
      </c>
      <c r="I3059" t="s">
        <v>3342</v>
      </c>
      <c r="J3059" t="s">
        <v>3343</v>
      </c>
      <c r="K3059" t="s">
        <v>1146</v>
      </c>
      <c r="L3059" t="str">
        <f t="shared" si="94"/>
        <v>Material</v>
      </c>
      <c r="M3059" t="s">
        <v>0</v>
      </c>
      <c r="N3059" t="s">
        <v>0</v>
      </c>
      <c r="O3059" t="s">
        <v>2165</v>
      </c>
      <c r="P3059">
        <v>1118</v>
      </c>
      <c r="Q3059" t="str">
        <f>_xlfn.XLOOKUP(P3059,Planilha1!$A$2:$A$3,Planilha1!$B$2:$B$3)</f>
        <v>Riocentro</v>
      </c>
      <c r="R3059" t="s">
        <v>0</v>
      </c>
      <c r="S3059" s="3">
        <v>5</v>
      </c>
      <c r="T3059" t="s">
        <v>210</v>
      </c>
      <c r="U3059" s="3">
        <v>5</v>
      </c>
      <c r="V3059" t="s">
        <v>210</v>
      </c>
      <c r="W3059" s="4">
        <v>500</v>
      </c>
      <c r="X3059" s="17">
        <f t="shared" si="95"/>
        <v>2500</v>
      </c>
      <c r="Y3059" t="s">
        <v>11</v>
      </c>
      <c r="Z3059" s="3">
        <v>1</v>
      </c>
      <c r="AA3059" s="3">
        <v>0</v>
      </c>
      <c r="AB3059" s="3">
        <v>0</v>
      </c>
      <c r="AC3059" s="3">
        <v>0</v>
      </c>
      <c r="AD3059" s="4">
        <v>0</v>
      </c>
      <c r="AE3059" s="3">
        <v>0</v>
      </c>
      <c r="AF3059" s="4">
        <v>0</v>
      </c>
      <c r="AG3059" s="3">
        <v>1</v>
      </c>
      <c r="AH3059" s="4">
        <v>0</v>
      </c>
      <c r="AI3059" s="4">
        <v>0</v>
      </c>
      <c r="AJ3059" s="4">
        <v>0</v>
      </c>
      <c r="AK3059" s="4">
        <v>0</v>
      </c>
      <c r="AL3059" t="s">
        <v>4409</v>
      </c>
      <c r="AM3059" t="s">
        <v>13</v>
      </c>
    </row>
    <row r="3060" spans="1:39" x14ac:dyDescent="0.25">
      <c r="A3060" t="s">
        <v>2159</v>
      </c>
      <c r="B3060" t="s">
        <v>2160</v>
      </c>
      <c r="C3060" t="s">
        <v>3</v>
      </c>
      <c r="D3060" t="s">
        <v>2251</v>
      </c>
      <c r="E3060" t="str">
        <f>_xlfn.XLOOKUP(D3060,Planilha2!A:A,Planilha2!B:B)</f>
        <v>CC Juridíco</v>
      </c>
      <c r="F3060" s="2">
        <v>45426</v>
      </c>
      <c r="G3060" t="s">
        <v>3638</v>
      </c>
      <c r="H3060" s="10" t="s">
        <v>5860</v>
      </c>
      <c r="I3060" t="s">
        <v>2253</v>
      </c>
      <c r="J3060" t="s">
        <v>2254</v>
      </c>
      <c r="K3060" t="s">
        <v>2255</v>
      </c>
      <c r="L3060" t="str">
        <f t="shared" si="94"/>
        <v>Serviço</v>
      </c>
      <c r="M3060" t="s">
        <v>23</v>
      </c>
      <c r="N3060" t="s">
        <v>0</v>
      </c>
      <c r="O3060" t="s">
        <v>2165</v>
      </c>
      <c r="P3060">
        <v>1118</v>
      </c>
      <c r="Q3060" t="str">
        <f>_xlfn.XLOOKUP(P3060,Planilha1!$A$2:$A$3,Planilha1!$B$2:$B$3)</f>
        <v>Riocentro</v>
      </c>
      <c r="R3060" t="s">
        <v>0</v>
      </c>
      <c r="S3060" s="5">
        <v>3166.66</v>
      </c>
      <c r="T3060" t="s">
        <v>10</v>
      </c>
      <c r="U3060" s="5">
        <v>3166.66</v>
      </c>
      <c r="V3060" t="s">
        <v>10</v>
      </c>
      <c r="W3060" s="4">
        <v>1</v>
      </c>
      <c r="X3060" s="17">
        <f t="shared" si="95"/>
        <v>3166.66</v>
      </c>
      <c r="Y3060" t="s">
        <v>11</v>
      </c>
      <c r="Z3060" s="3">
        <v>1</v>
      </c>
      <c r="AA3060" s="3">
        <v>0</v>
      </c>
      <c r="AB3060" s="3">
        <v>0</v>
      </c>
      <c r="AC3060" s="3">
        <v>0</v>
      </c>
      <c r="AD3060" s="4">
        <v>0</v>
      </c>
      <c r="AE3060" s="3">
        <v>0</v>
      </c>
      <c r="AF3060" s="4">
        <v>0</v>
      </c>
      <c r="AG3060" s="3">
        <v>1</v>
      </c>
      <c r="AH3060" s="4">
        <v>0</v>
      </c>
      <c r="AI3060" s="4">
        <v>0</v>
      </c>
      <c r="AJ3060" s="4">
        <v>0</v>
      </c>
      <c r="AK3060" s="4">
        <v>0</v>
      </c>
      <c r="AL3060" t="s">
        <v>4410</v>
      </c>
      <c r="AM3060" t="s">
        <v>13</v>
      </c>
    </row>
    <row r="3061" spans="1:39" x14ac:dyDescent="0.25">
      <c r="A3061" t="s">
        <v>2159</v>
      </c>
      <c r="B3061" t="s">
        <v>2160</v>
      </c>
      <c r="C3061" t="s">
        <v>3</v>
      </c>
      <c r="D3061" t="s">
        <v>2161</v>
      </c>
      <c r="E3061" t="str">
        <f>_xlfn.XLOOKUP(D3061,Planilha2!A:A,Planilha2!B:B)</f>
        <v>CC Manutençao</v>
      </c>
      <c r="F3061" s="2">
        <v>45427</v>
      </c>
      <c r="G3061" t="s">
        <v>4411</v>
      </c>
      <c r="H3061" s="10" t="s">
        <v>5909</v>
      </c>
      <c r="I3061" t="s">
        <v>4412</v>
      </c>
      <c r="J3061" t="s">
        <v>4413</v>
      </c>
      <c r="K3061" t="s">
        <v>3765</v>
      </c>
      <c r="L3061" t="str">
        <f t="shared" si="94"/>
        <v>Material</v>
      </c>
      <c r="M3061" t="s">
        <v>0</v>
      </c>
      <c r="N3061" t="s">
        <v>0</v>
      </c>
      <c r="O3061" t="s">
        <v>2165</v>
      </c>
      <c r="P3061">
        <v>1118</v>
      </c>
      <c r="Q3061" t="str">
        <f>_xlfn.XLOOKUP(P3061,Planilha1!$A$2:$A$3,Planilha1!$B$2:$B$3)</f>
        <v>Riocentro</v>
      </c>
      <c r="R3061" t="s">
        <v>0</v>
      </c>
      <c r="S3061" s="3">
        <v>1</v>
      </c>
      <c r="T3061" t="s">
        <v>210</v>
      </c>
      <c r="U3061" s="3">
        <v>1</v>
      </c>
      <c r="V3061" t="s">
        <v>210</v>
      </c>
      <c r="W3061" s="4">
        <v>5640</v>
      </c>
      <c r="X3061" s="17">
        <f t="shared" si="95"/>
        <v>5640</v>
      </c>
      <c r="Y3061" t="s">
        <v>11</v>
      </c>
      <c r="Z3061" s="3">
        <v>1</v>
      </c>
      <c r="AA3061" s="3">
        <v>0</v>
      </c>
      <c r="AB3061" s="3">
        <v>0</v>
      </c>
      <c r="AC3061" s="3">
        <v>1</v>
      </c>
      <c r="AD3061" s="4">
        <v>5640</v>
      </c>
      <c r="AE3061" s="3">
        <v>0</v>
      </c>
      <c r="AF3061" s="4">
        <v>0</v>
      </c>
      <c r="AG3061" s="3">
        <v>1</v>
      </c>
      <c r="AH3061" s="4">
        <v>0</v>
      </c>
      <c r="AI3061" s="4">
        <v>0</v>
      </c>
      <c r="AJ3061" s="4">
        <v>0</v>
      </c>
      <c r="AK3061" s="4">
        <v>0</v>
      </c>
      <c r="AL3061" t="s">
        <v>4414</v>
      </c>
      <c r="AM3061" t="s">
        <v>13</v>
      </c>
    </row>
    <row r="3062" spans="1:39" x14ac:dyDescent="0.25">
      <c r="A3062" t="s">
        <v>2178</v>
      </c>
      <c r="B3062" t="s">
        <v>2160</v>
      </c>
      <c r="C3062" t="s">
        <v>3</v>
      </c>
      <c r="D3062" t="s">
        <v>2161</v>
      </c>
      <c r="E3062" t="str">
        <f>_xlfn.XLOOKUP(D3062,Planilha2!A:A,Planilha2!B:B)</f>
        <v>CC Manutençao</v>
      </c>
      <c r="F3062" s="2">
        <v>45427</v>
      </c>
      <c r="G3062" t="s">
        <v>4411</v>
      </c>
      <c r="H3062" s="10" t="s">
        <v>5909</v>
      </c>
      <c r="I3062" t="s">
        <v>4415</v>
      </c>
      <c r="J3062" t="s">
        <v>4416</v>
      </c>
      <c r="K3062" t="s">
        <v>3765</v>
      </c>
      <c r="L3062" t="str">
        <f t="shared" si="94"/>
        <v>Material</v>
      </c>
      <c r="M3062" t="s">
        <v>0</v>
      </c>
      <c r="N3062" t="s">
        <v>0</v>
      </c>
      <c r="O3062" t="s">
        <v>2165</v>
      </c>
      <c r="P3062">
        <v>1118</v>
      </c>
      <c r="Q3062" t="str">
        <f>_xlfn.XLOOKUP(P3062,Planilha1!$A$2:$A$3,Planilha1!$B$2:$B$3)</f>
        <v>Riocentro</v>
      </c>
      <c r="R3062" t="s">
        <v>0</v>
      </c>
      <c r="S3062" s="3">
        <v>1</v>
      </c>
      <c r="T3062" t="s">
        <v>210</v>
      </c>
      <c r="U3062" s="3">
        <v>1</v>
      </c>
      <c r="V3062" t="s">
        <v>210</v>
      </c>
      <c r="W3062" s="4">
        <v>8100</v>
      </c>
      <c r="X3062" s="17">
        <f t="shared" si="95"/>
        <v>8100</v>
      </c>
      <c r="Y3062" t="s">
        <v>11</v>
      </c>
      <c r="Z3062" s="3">
        <v>1</v>
      </c>
      <c r="AA3062" s="3">
        <v>0</v>
      </c>
      <c r="AB3062" s="3">
        <v>0</v>
      </c>
      <c r="AC3062" s="3">
        <v>1</v>
      </c>
      <c r="AD3062" s="4">
        <v>8100</v>
      </c>
      <c r="AE3062" s="3">
        <v>0</v>
      </c>
      <c r="AF3062" s="4">
        <v>0</v>
      </c>
      <c r="AG3062" s="3">
        <v>1</v>
      </c>
      <c r="AH3062" s="4">
        <v>0</v>
      </c>
      <c r="AI3062" s="4">
        <v>0</v>
      </c>
      <c r="AJ3062" s="4">
        <v>0</v>
      </c>
      <c r="AK3062" s="4">
        <v>0</v>
      </c>
      <c r="AL3062" t="s">
        <v>4414</v>
      </c>
      <c r="AM3062" t="s">
        <v>13</v>
      </c>
    </row>
    <row r="3063" spans="1:39" x14ac:dyDescent="0.25">
      <c r="A3063" t="s">
        <v>2182</v>
      </c>
      <c r="B3063" t="s">
        <v>2160</v>
      </c>
      <c r="C3063" t="s">
        <v>3</v>
      </c>
      <c r="D3063" t="s">
        <v>2161</v>
      </c>
      <c r="E3063" t="str">
        <f>_xlfn.XLOOKUP(D3063,Planilha2!A:A,Planilha2!B:B)</f>
        <v>CC Manutençao</v>
      </c>
      <c r="F3063" s="2">
        <v>45427</v>
      </c>
      <c r="G3063" t="s">
        <v>4411</v>
      </c>
      <c r="H3063" s="10" t="s">
        <v>5909</v>
      </c>
      <c r="I3063" t="s">
        <v>4417</v>
      </c>
      <c r="J3063" t="s">
        <v>4418</v>
      </c>
      <c r="K3063" t="s">
        <v>3765</v>
      </c>
      <c r="L3063" t="str">
        <f t="shared" si="94"/>
        <v>Material</v>
      </c>
      <c r="M3063" t="s">
        <v>0</v>
      </c>
      <c r="N3063" t="s">
        <v>0</v>
      </c>
      <c r="O3063" t="s">
        <v>2165</v>
      </c>
      <c r="P3063">
        <v>1118</v>
      </c>
      <c r="Q3063" t="str">
        <f>_xlfn.XLOOKUP(P3063,Planilha1!$A$2:$A$3,Planilha1!$B$2:$B$3)</f>
        <v>Riocentro</v>
      </c>
      <c r="R3063" t="s">
        <v>0</v>
      </c>
      <c r="S3063" s="3">
        <v>1</v>
      </c>
      <c r="T3063" t="s">
        <v>210</v>
      </c>
      <c r="U3063" s="3">
        <v>1</v>
      </c>
      <c r="V3063" t="s">
        <v>210</v>
      </c>
      <c r="W3063" s="4">
        <v>4360</v>
      </c>
      <c r="X3063" s="17">
        <f t="shared" si="95"/>
        <v>4360</v>
      </c>
      <c r="Y3063" t="s">
        <v>11</v>
      </c>
      <c r="Z3063" s="3">
        <v>1</v>
      </c>
      <c r="AA3063" s="3">
        <v>0</v>
      </c>
      <c r="AB3063" s="3">
        <v>0</v>
      </c>
      <c r="AC3063" s="3">
        <v>1</v>
      </c>
      <c r="AD3063" s="4">
        <v>4360</v>
      </c>
      <c r="AE3063" s="3">
        <v>0</v>
      </c>
      <c r="AF3063" s="4">
        <v>0</v>
      </c>
      <c r="AG3063" s="3">
        <v>1</v>
      </c>
      <c r="AH3063" s="4">
        <v>0</v>
      </c>
      <c r="AI3063" s="4">
        <v>0</v>
      </c>
      <c r="AJ3063" s="4">
        <v>0</v>
      </c>
      <c r="AK3063" s="4">
        <v>0</v>
      </c>
      <c r="AL3063" t="s">
        <v>4414</v>
      </c>
      <c r="AM3063" t="s">
        <v>13</v>
      </c>
    </row>
    <row r="3064" spans="1:39" x14ac:dyDescent="0.25">
      <c r="A3064" t="s">
        <v>2159</v>
      </c>
      <c r="B3064" t="s">
        <v>2160</v>
      </c>
      <c r="C3064" t="s">
        <v>3</v>
      </c>
      <c r="D3064" t="s">
        <v>2241</v>
      </c>
      <c r="E3064" t="str">
        <f>_xlfn.XLOOKUP(D3064,Planilha2!A:A,Planilha2!B:B)</f>
        <v>CC Marketing</v>
      </c>
      <c r="F3064" s="2">
        <v>45427</v>
      </c>
      <c r="G3064" t="s">
        <v>4419</v>
      </c>
      <c r="H3064" s="10" t="s">
        <v>5910</v>
      </c>
      <c r="I3064" t="s">
        <v>2231</v>
      </c>
      <c r="J3064" t="s">
        <v>2232</v>
      </c>
      <c r="K3064" t="s">
        <v>1209</v>
      </c>
      <c r="L3064" t="str">
        <f t="shared" si="94"/>
        <v>Serviço</v>
      </c>
      <c r="M3064" t="s">
        <v>0</v>
      </c>
      <c r="N3064" t="s">
        <v>0</v>
      </c>
      <c r="O3064" t="s">
        <v>2165</v>
      </c>
      <c r="P3064">
        <v>1118</v>
      </c>
      <c r="Q3064" t="str">
        <f>_xlfn.XLOOKUP(P3064,Planilha1!$A$2:$A$3,Planilha1!$B$2:$B$3)</f>
        <v>Riocentro</v>
      </c>
      <c r="R3064" t="s">
        <v>0</v>
      </c>
      <c r="S3064" s="3">
        <v>1</v>
      </c>
      <c r="T3064" t="s">
        <v>10</v>
      </c>
      <c r="U3064" s="3">
        <v>1</v>
      </c>
      <c r="V3064" t="s">
        <v>10</v>
      </c>
      <c r="W3064" s="4">
        <v>6120</v>
      </c>
      <c r="X3064" s="17">
        <f t="shared" si="95"/>
        <v>6120</v>
      </c>
      <c r="Y3064" t="s">
        <v>11</v>
      </c>
      <c r="Z3064" s="3">
        <v>1</v>
      </c>
      <c r="AA3064" s="3">
        <v>0</v>
      </c>
      <c r="AB3064" s="3">
        <v>0</v>
      </c>
      <c r="AC3064" s="3">
        <v>0</v>
      </c>
      <c r="AD3064" s="4">
        <v>0</v>
      </c>
      <c r="AE3064" s="3">
        <v>1</v>
      </c>
      <c r="AF3064" s="4">
        <v>6120</v>
      </c>
      <c r="AG3064" s="3">
        <v>1</v>
      </c>
      <c r="AH3064" s="4">
        <v>0</v>
      </c>
      <c r="AI3064" s="4">
        <v>0</v>
      </c>
      <c r="AJ3064" s="4">
        <v>0</v>
      </c>
      <c r="AK3064" s="4">
        <v>0</v>
      </c>
      <c r="AL3064" t="s">
        <v>4420</v>
      </c>
      <c r="AM3064" t="s">
        <v>13</v>
      </c>
    </row>
    <row r="3065" spans="1:39" x14ac:dyDescent="0.25">
      <c r="A3065" t="s">
        <v>2159</v>
      </c>
      <c r="B3065" t="s">
        <v>2160</v>
      </c>
      <c r="C3065" t="s">
        <v>3</v>
      </c>
      <c r="D3065" t="s">
        <v>2266</v>
      </c>
      <c r="E3065" t="str">
        <f>_xlfn.XLOOKUP(D3065,Planilha2!A:A,Planilha2!B:B)</f>
        <v>Arena Manut</v>
      </c>
      <c r="F3065" s="2">
        <v>45427</v>
      </c>
      <c r="G3065" t="s">
        <v>32</v>
      </c>
      <c r="H3065" s="10" t="s">
        <v>5592</v>
      </c>
      <c r="I3065" t="s">
        <v>40</v>
      </c>
      <c r="J3065" t="s">
        <v>2267</v>
      </c>
      <c r="K3065" t="s">
        <v>8</v>
      </c>
      <c r="L3065" t="str">
        <f t="shared" si="94"/>
        <v>Serviço</v>
      </c>
      <c r="M3065" t="s">
        <v>0</v>
      </c>
      <c r="N3065" t="s">
        <v>0</v>
      </c>
      <c r="O3065" t="s">
        <v>2165</v>
      </c>
      <c r="P3065">
        <v>2118</v>
      </c>
      <c r="Q3065" t="str">
        <f>_xlfn.XLOOKUP(P3065,Planilha1!$A$2:$A$3,Planilha1!$B$2:$B$3)</f>
        <v>Arena</v>
      </c>
      <c r="R3065" t="s">
        <v>0</v>
      </c>
      <c r="S3065" s="3">
        <v>1</v>
      </c>
      <c r="T3065" t="s">
        <v>10</v>
      </c>
      <c r="U3065" s="3">
        <v>1</v>
      </c>
      <c r="V3065" t="s">
        <v>10</v>
      </c>
      <c r="W3065" s="4">
        <v>1060</v>
      </c>
      <c r="X3065" s="17">
        <f t="shared" si="95"/>
        <v>1060</v>
      </c>
      <c r="Y3065" t="s">
        <v>11</v>
      </c>
      <c r="Z3065" s="3">
        <v>1</v>
      </c>
      <c r="AA3065" s="3">
        <v>0</v>
      </c>
      <c r="AB3065" s="3">
        <v>0</v>
      </c>
      <c r="AC3065" s="3">
        <v>1</v>
      </c>
      <c r="AD3065" s="4">
        <v>0</v>
      </c>
      <c r="AE3065" s="3">
        <v>1</v>
      </c>
      <c r="AF3065" s="4">
        <v>1060</v>
      </c>
      <c r="AG3065" s="3">
        <v>1</v>
      </c>
      <c r="AH3065" s="4">
        <v>0</v>
      </c>
      <c r="AI3065" s="4">
        <v>0</v>
      </c>
      <c r="AJ3065" s="4">
        <v>0</v>
      </c>
      <c r="AK3065" s="4">
        <v>0</v>
      </c>
      <c r="AL3065" t="s">
        <v>4421</v>
      </c>
      <c r="AM3065" t="s">
        <v>13</v>
      </c>
    </row>
    <row r="3066" spans="1:39" x14ac:dyDescent="0.25">
      <c r="A3066" t="s">
        <v>2159</v>
      </c>
      <c r="B3066" t="s">
        <v>2160</v>
      </c>
      <c r="C3066" t="s">
        <v>3</v>
      </c>
      <c r="D3066" t="s">
        <v>2266</v>
      </c>
      <c r="E3066" t="str">
        <f>_xlfn.XLOOKUP(D3066,Planilha2!A:A,Planilha2!B:B)</f>
        <v>Arena Manut</v>
      </c>
      <c r="F3066" s="2">
        <v>45427</v>
      </c>
      <c r="G3066" t="s">
        <v>620</v>
      </c>
      <c r="H3066" s="10" t="s">
        <v>5623</v>
      </c>
      <c r="I3066" t="s">
        <v>40</v>
      </c>
      <c r="J3066" t="s">
        <v>2267</v>
      </c>
      <c r="K3066" t="s">
        <v>8</v>
      </c>
      <c r="L3066" t="str">
        <f t="shared" si="94"/>
        <v>Serviço</v>
      </c>
      <c r="M3066" t="s">
        <v>23</v>
      </c>
      <c r="N3066" t="s">
        <v>0</v>
      </c>
      <c r="O3066" t="s">
        <v>2165</v>
      </c>
      <c r="P3066">
        <v>2118</v>
      </c>
      <c r="Q3066" t="str">
        <f>_xlfn.XLOOKUP(P3066,Planilha1!$A$2:$A$3,Planilha1!$B$2:$B$3)</f>
        <v>Arena</v>
      </c>
      <c r="R3066" t="s">
        <v>0</v>
      </c>
      <c r="S3066" s="3">
        <v>0</v>
      </c>
      <c r="T3066" t="s">
        <v>10</v>
      </c>
      <c r="U3066" s="3">
        <v>0</v>
      </c>
      <c r="V3066" t="s">
        <v>10</v>
      </c>
      <c r="W3066" s="4">
        <v>0</v>
      </c>
      <c r="X3066" s="17">
        <f t="shared" si="95"/>
        <v>0</v>
      </c>
      <c r="Y3066" t="s">
        <v>11</v>
      </c>
      <c r="Z3066" s="3">
        <v>1</v>
      </c>
      <c r="AA3066" s="3">
        <v>0</v>
      </c>
      <c r="AB3066" s="3">
        <v>0</v>
      </c>
      <c r="AC3066" s="3">
        <v>0</v>
      </c>
      <c r="AD3066" s="4">
        <v>0</v>
      </c>
      <c r="AE3066" s="3">
        <v>0</v>
      </c>
      <c r="AF3066" s="4">
        <v>0</v>
      </c>
      <c r="AG3066" s="3">
        <v>1</v>
      </c>
      <c r="AH3066" s="4">
        <v>0</v>
      </c>
      <c r="AI3066" s="4">
        <v>0</v>
      </c>
      <c r="AJ3066" s="4">
        <v>0</v>
      </c>
      <c r="AK3066" s="4">
        <v>0</v>
      </c>
      <c r="AL3066" t="s">
        <v>4422</v>
      </c>
      <c r="AM3066" t="s">
        <v>13</v>
      </c>
    </row>
    <row r="3067" spans="1:39" x14ac:dyDescent="0.25">
      <c r="A3067" t="s">
        <v>2159</v>
      </c>
      <c r="B3067" t="s">
        <v>2160</v>
      </c>
      <c r="C3067" t="s">
        <v>3</v>
      </c>
      <c r="D3067" t="s">
        <v>2266</v>
      </c>
      <c r="E3067" t="str">
        <f>_xlfn.XLOOKUP(D3067,Planilha2!A:A,Planilha2!B:B)</f>
        <v>Arena Manut</v>
      </c>
      <c r="F3067" s="2">
        <v>45427</v>
      </c>
      <c r="G3067" t="s">
        <v>32</v>
      </c>
      <c r="H3067" s="10" t="s">
        <v>5592</v>
      </c>
      <c r="I3067" t="s">
        <v>40</v>
      </c>
      <c r="J3067" t="s">
        <v>2267</v>
      </c>
      <c r="K3067" t="s">
        <v>8</v>
      </c>
      <c r="L3067" t="str">
        <f t="shared" si="94"/>
        <v>Serviço</v>
      </c>
      <c r="M3067" t="s">
        <v>0</v>
      </c>
      <c r="N3067" t="s">
        <v>0</v>
      </c>
      <c r="O3067" t="s">
        <v>2165</v>
      </c>
      <c r="P3067">
        <v>2118</v>
      </c>
      <c r="Q3067" t="str">
        <f>_xlfn.XLOOKUP(P3067,Planilha1!$A$2:$A$3,Planilha1!$B$2:$B$3)</f>
        <v>Arena</v>
      </c>
      <c r="R3067" t="s">
        <v>0</v>
      </c>
      <c r="S3067" s="3">
        <v>1</v>
      </c>
      <c r="T3067" t="s">
        <v>10</v>
      </c>
      <c r="U3067" s="3">
        <v>1</v>
      </c>
      <c r="V3067" t="s">
        <v>10</v>
      </c>
      <c r="W3067" s="4">
        <v>2800</v>
      </c>
      <c r="X3067" s="17">
        <f t="shared" si="95"/>
        <v>2800</v>
      </c>
      <c r="Y3067" t="s">
        <v>11</v>
      </c>
      <c r="Z3067" s="3">
        <v>1</v>
      </c>
      <c r="AA3067" s="3">
        <v>0</v>
      </c>
      <c r="AB3067" s="3">
        <v>0</v>
      </c>
      <c r="AC3067" s="3">
        <v>1</v>
      </c>
      <c r="AD3067" s="4">
        <v>0</v>
      </c>
      <c r="AE3067" s="3">
        <v>1</v>
      </c>
      <c r="AF3067" s="4">
        <v>2800</v>
      </c>
      <c r="AG3067" s="3">
        <v>1</v>
      </c>
      <c r="AH3067" s="4">
        <v>0</v>
      </c>
      <c r="AI3067" s="4">
        <v>0</v>
      </c>
      <c r="AJ3067" s="4">
        <v>0</v>
      </c>
      <c r="AK3067" s="4">
        <v>0</v>
      </c>
      <c r="AL3067" t="s">
        <v>4423</v>
      </c>
      <c r="AM3067" t="s">
        <v>13</v>
      </c>
    </row>
    <row r="3068" spans="1:39" x14ac:dyDescent="0.25">
      <c r="A3068" t="s">
        <v>2159</v>
      </c>
      <c r="B3068" t="s">
        <v>2160</v>
      </c>
      <c r="C3068" t="s">
        <v>3</v>
      </c>
      <c r="D3068" t="s">
        <v>2234</v>
      </c>
      <c r="E3068" t="str">
        <f>_xlfn.XLOOKUP(D3068,Planilha2!A:A,Planilha2!B:B)</f>
        <v>Arena Operações</v>
      </c>
      <c r="F3068" s="2">
        <v>45427</v>
      </c>
      <c r="G3068" t="s">
        <v>4424</v>
      </c>
      <c r="H3068" s="10" t="s">
        <v>5911</v>
      </c>
      <c r="I3068" t="s">
        <v>4425</v>
      </c>
      <c r="J3068" t="s">
        <v>4426</v>
      </c>
      <c r="K3068" t="s">
        <v>1164</v>
      </c>
      <c r="L3068" t="str">
        <f t="shared" si="94"/>
        <v>Material</v>
      </c>
      <c r="M3068" t="s">
        <v>0</v>
      </c>
      <c r="N3068" t="s">
        <v>0</v>
      </c>
      <c r="O3068" t="s">
        <v>2165</v>
      </c>
      <c r="P3068">
        <v>2118</v>
      </c>
      <c r="Q3068" t="str">
        <f>_xlfn.XLOOKUP(P3068,Planilha1!$A$2:$A$3,Planilha1!$B$2:$B$3)</f>
        <v>Arena</v>
      </c>
      <c r="R3068" t="s">
        <v>0</v>
      </c>
      <c r="S3068" s="3">
        <v>2</v>
      </c>
      <c r="T3068" t="s">
        <v>2317</v>
      </c>
      <c r="U3068" s="3">
        <v>2</v>
      </c>
      <c r="V3068" t="s">
        <v>2317</v>
      </c>
      <c r="W3068" s="4">
        <v>132.85</v>
      </c>
      <c r="X3068" s="17">
        <f t="shared" si="95"/>
        <v>265.7</v>
      </c>
      <c r="Y3068" t="s">
        <v>11</v>
      </c>
      <c r="Z3068" s="3">
        <v>1</v>
      </c>
      <c r="AA3068" s="3">
        <v>0</v>
      </c>
      <c r="AB3068" s="3">
        <v>0</v>
      </c>
      <c r="AC3068" s="3">
        <v>0</v>
      </c>
      <c r="AD3068" s="4">
        <v>0</v>
      </c>
      <c r="AE3068" s="3">
        <v>0</v>
      </c>
      <c r="AF3068" s="4">
        <v>0</v>
      </c>
      <c r="AG3068" s="3">
        <v>1</v>
      </c>
      <c r="AH3068" s="4">
        <v>0</v>
      </c>
      <c r="AI3068" s="4">
        <v>0</v>
      </c>
      <c r="AJ3068" s="4">
        <v>0</v>
      </c>
      <c r="AK3068" s="4">
        <v>0</v>
      </c>
      <c r="AL3068" t="s">
        <v>4427</v>
      </c>
      <c r="AM3068" t="s">
        <v>13</v>
      </c>
    </row>
    <row r="3069" spans="1:39" x14ac:dyDescent="0.25">
      <c r="A3069" t="s">
        <v>2159</v>
      </c>
      <c r="B3069" t="s">
        <v>2160</v>
      </c>
      <c r="C3069" t="s">
        <v>3</v>
      </c>
      <c r="D3069" t="s">
        <v>2161</v>
      </c>
      <c r="E3069" t="str">
        <f>_xlfn.XLOOKUP(D3069,Planilha2!A:A,Planilha2!B:B)</f>
        <v>CC Manutençao</v>
      </c>
      <c r="F3069" s="2">
        <v>45427</v>
      </c>
      <c r="G3069" t="s">
        <v>2641</v>
      </c>
      <c r="H3069" s="10" t="s">
        <v>5793</v>
      </c>
      <c r="I3069" t="s">
        <v>4428</v>
      </c>
      <c r="J3069" t="s">
        <v>4429</v>
      </c>
      <c r="K3069" t="s">
        <v>1146</v>
      </c>
      <c r="L3069" t="str">
        <f t="shared" si="94"/>
        <v>Material</v>
      </c>
      <c r="M3069" t="s">
        <v>0</v>
      </c>
      <c r="N3069" t="s">
        <v>0</v>
      </c>
      <c r="O3069" t="s">
        <v>2165</v>
      </c>
      <c r="P3069">
        <v>1118</v>
      </c>
      <c r="Q3069" t="str">
        <f>_xlfn.XLOOKUP(P3069,Planilha1!$A$2:$A$3,Planilha1!$B$2:$B$3)</f>
        <v>Riocentro</v>
      </c>
      <c r="R3069" t="s">
        <v>0</v>
      </c>
      <c r="S3069" s="3">
        <v>3</v>
      </c>
      <c r="T3069" t="s">
        <v>210</v>
      </c>
      <c r="U3069" s="3">
        <v>3</v>
      </c>
      <c r="V3069" t="s">
        <v>210</v>
      </c>
      <c r="W3069" s="4">
        <v>39.9</v>
      </c>
      <c r="X3069" s="17">
        <f t="shared" si="95"/>
        <v>119.69999999999999</v>
      </c>
      <c r="Y3069" t="s">
        <v>11</v>
      </c>
      <c r="Z3069" s="3">
        <v>1</v>
      </c>
      <c r="AA3069" s="3">
        <v>0</v>
      </c>
      <c r="AB3069" s="3">
        <v>0</v>
      </c>
      <c r="AC3069" s="3">
        <v>0</v>
      </c>
      <c r="AD3069" s="4">
        <v>0</v>
      </c>
      <c r="AE3069" s="3">
        <v>0</v>
      </c>
      <c r="AF3069" s="4">
        <v>0</v>
      </c>
      <c r="AG3069" s="3">
        <v>1</v>
      </c>
      <c r="AH3069" s="4">
        <v>0</v>
      </c>
      <c r="AI3069" s="4">
        <v>0</v>
      </c>
      <c r="AJ3069" s="4">
        <v>0</v>
      </c>
      <c r="AK3069" s="4">
        <v>0</v>
      </c>
      <c r="AL3069" t="s">
        <v>4430</v>
      </c>
      <c r="AM3069" t="s">
        <v>13</v>
      </c>
    </row>
    <row r="3070" spans="1:39" x14ac:dyDescent="0.25">
      <c r="A3070" t="s">
        <v>2159</v>
      </c>
      <c r="B3070" t="s">
        <v>2160</v>
      </c>
      <c r="C3070" t="s">
        <v>3</v>
      </c>
      <c r="D3070" t="s">
        <v>2197</v>
      </c>
      <c r="E3070" t="str">
        <f>_xlfn.XLOOKUP(D3070,Planilha2!A:A,Planilha2!B:B)</f>
        <v>CC Segurança</v>
      </c>
      <c r="F3070" s="2">
        <v>45428</v>
      </c>
      <c r="G3070" t="s">
        <v>4431</v>
      </c>
      <c r="H3070" s="10" t="s">
        <v>5912</v>
      </c>
      <c r="I3070" t="s">
        <v>4432</v>
      </c>
      <c r="J3070" t="s">
        <v>4433</v>
      </c>
      <c r="K3070" t="s">
        <v>4049</v>
      </c>
      <c r="L3070" t="str">
        <f t="shared" si="94"/>
        <v>Material</v>
      </c>
      <c r="M3070" t="s">
        <v>0</v>
      </c>
      <c r="N3070" t="s">
        <v>0</v>
      </c>
      <c r="O3070" t="s">
        <v>2165</v>
      </c>
      <c r="P3070">
        <v>1118</v>
      </c>
      <c r="Q3070" t="str">
        <f>_xlfn.XLOOKUP(P3070,Planilha1!$A$2:$A$3,Planilha1!$B$2:$B$3)</f>
        <v>Riocentro</v>
      </c>
      <c r="R3070" t="s">
        <v>0</v>
      </c>
      <c r="S3070" s="3">
        <v>30</v>
      </c>
      <c r="T3070" t="s">
        <v>210</v>
      </c>
      <c r="U3070" s="3">
        <v>30</v>
      </c>
      <c r="V3070" t="s">
        <v>210</v>
      </c>
      <c r="W3070" s="4">
        <v>911.67</v>
      </c>
      <c r="X3070" s="17">
        <f t="shared" si="95"/>
        <v>27350.1</v>
      </c>
      <c r="Y3070" t="s">
        <v>11</v>
      </c>
      <c r="Z3070" s="3">
        <v>1</v>
      </c>
      <c r="AA3070" s="3">
        <v>0</v>
      </c>
      <c r="AB3070" s="3">
        <v>0</v>
      </c>
      <c r="AC3070" s="3">
        <v>0</v>
      </c>
      <c r="AD3070" s="4">
        <v>0</v>
      </c>
      <c r="AE3070" s="3">
        <v>30</v>
      </c>
      <c r="AF3070" s="4">
        <v>27350.1</v>
      </c>
      <c r="AG3070" s="3">
        <v>1</v>
      </c>
      <c r="AH3070" s="4">
        <v>0</v>
      </c>
      <c r="AI3070" s="4">
        <v>0</v>
      </c>
      <c r="AJ3070" s="4">
        <v>0</v>
      </c>
      <c r="AK3070" s="4">
        <v>0</v>
      </c>
      <c r="AL3070" t="s">
        <v>4434</v>
      </c>
      <c r="AM3070" t="s">
        <v>13</v>
      </c>
    </row>
    <row r="3071" spans="1:39" x14ac:dyDescent="0.25">
      <c r="A3071" t="s">
        <v>2178</v>
      </c>
      <c r="B3071" t="s">
        <v>2160</v>
      </c>
      <c r="C3071" t="s">
        <v>3</v>
      </c>
      <c r="D3071" t="s">
        <v>2197</v>
      </c>
      <c r="E3071" t="str">
        <f>_xlfn.XLOOKUP(D3071,Planilha2!A:A,Planilha2!B:B)</f>
        <v>CC Segurança</v>
      </c>
      <c r="F3071" s="2">
        <v>45428</v>
      </c>
      <c r="G3071" t="s">
        <v>4431</v>
      </c>
      <c r="H3071" s="10" t="s">
        <v>5912</v>
      </c>
      <c r="I3071" t="s">
        <v>4435</v>
      </c>
      <c r="J3071" t="s">
        <v>4436</v>
      </c>
      <c r="K3071" t="s">
        <v>4049</v>
      </c>
      <c r="L3071" t="str">
        <f t="shared" si="94"/>
        <v>Material</v>
      </c>
      <c r="M3071" t="s">
        <v>0</v>
      </c>
      <c r="N3071" t="s">
        <v>0</v>
      </c>
      <c r="O3071" t="s">
        <v>2165</v>
      </c>
      <c r="P3071">
        <v>1118</v>
      </c>
      <c r="Q3071" t="str">
        <f>_xlfn.XLOOKUP(P3071,Planilha1!$A$2:$A$3,Planilha1!$B$2:$B$3)</f>
        <v>Riocentro</v>
      </c>
      <c r="R3071" t="s">
        <v>0</v>
      </c>
      <c r="S3071" s="3">
        <v>30</v>
      </c>
      <c r="T3071" t="s">
        <v>210</v>
      </c>
      <c r="U3071" s="3">
        <v>30</v>
      </c>
      <c r="V3071" t="s">
        <v>210</v>
      </c>
      <c r="W3071" s="4">
        <v>138.68</v>
      </c>
      <c r="X3071" s="17">
        <f t="shared" si="95"/>
        <v>4160.4000000000005</v>
      </c>
      <c r="Y3071" t="s">
        <v>11</v>
      </c>
      <c r="Z3071" s="3">
        <v>1</v>
      </c>
      <c r="AA3071" s="3">
        <v>0</v>
      </c>
      <c r="AB3071" s="3">
        <v>0</v>
      </c>
      <c r="AC3071" s="3">
        <v>0</v>
      </c>
      <c r="AD3071" s="4">
        <v>0</v>
      </c>
      <c r="AE3071" s="3">
        <v>30</v>
      </c>
      <c r="AF3071" s="4">
        <v>4160.3999999999996</v>
      </c>
      <c r="AG3071" s="3">
        <v>1</v>
      </c>
      <c r="AH3071" s="4">
        <v>0</v>
      </c>
      <c r="AI3071" s="4">
        <v>0</v>
      </c>
      <c r="AJ3071" s="4">
        <v>0</v>
      </c>
      <c r="AK3071" s="4">
        <v>0</v>
      </c>
      <c r="AL3071" t="s">
        <v>4434</v>
      </c>
      <c r="AM3071" t="s">
        <v>13</v>
      </c>
    </row>
    <row r="3072" spans="1:39" x14ac:dyDescent="0.25">
      <c r="A3072" t="s">
        <v>2159</v>
      </c>
      <c r="B3072" t="s">
        <v>2160</v>
      </c>
      <c r="C3072" t="s">
        <v>3</v>
      </c>
      <c r="D3072" t="s">
        <v>2161</v>
      </c>
      <c r="E3072" t="str">
        <f>_xlfn.XLOOKUP(D3072,Planilha2!A:A,Planilha2!B:B)</f>
        <v>CC Manutençao</v>
      </c>
      <c r="F3072" s="2">
        <v>45428</v>
      </c>
      <c r="G3072" t="s">
        <v>2412</v>
      </c>
      <c r="H3072" s="10" t="s">
        <v>5760</v>
      </c>
      <c r="I3072" t="s">
        <v>2413</v>
      </c>
      <c r="J3072" t="s">
        <v>2414</v>
      </c>
      <c r="K3072" t="s">
        <v>1209</v>
      </c>
      <c r="L3072" t="str">
        <f t="shared" si="94"/>
        <v>Serviço</v>
      </c>
      <c r="M3072" t="s">
        <v>0</v>
      </c>
      <c r="N3072" t="s">
        <v>0</v>
      </c>
      <c r="O3072" t="s">
        <v>2165</v>
      </c>
      <c r="P3072">
        <v>1118</v>
      </c>
      <c r="Q3072" t="str">
        <f>_xlfn.XLOOKUP(P3072,Planilha1!$A$2:$A$3,Planilha1!$B$2:$B$3)</f>
        <v>Riocentro</v>
      </c>
      <c r="R3072" t="s">
        <v>0</v>
      </c>
      <c r="S3072" s="3">
        <v>1</v>
      </c>
      <c r="T3072" t="s">
        <v>10</v>
      </c>
      <c r="U3072" s="3">
        <v>1</v>
      </c>
      <c r="V3072" t="s">
        <v>10</v>
      </c>
      <c r="W3072" s="4">
        <v>4600</v>
      </c>
      <c r="X3072" s="17">
        <f t="shared" si="95"/>
        <v>4600</v>
      </c>
      <c r="Y3072" t="s">
        <v>11</v>
      </c>
      <c r="Z3072" s="3">
        <v>1</v>
      </c>
      <c r="AA3072" s="3">
        <v>0</v>
      </c>
      <c r="AB3072" s="3">
        <v>0</v>
      </c>
      <c r="AC3072" s="3">
        <v>0</v>
      </c>
      <c r="AD3072" s="4">
        <v>0</v>
      </c>
      <c r="AE3072" s="3">
        <v>0</v>
      </c>
      <c r="AF3072" s="4">
        <v>0</v>
      </c>
      <c r="AG3072" s="3">
        <v>1</v>
      </c>
      <c r="AH3072" s="4">
        <v>0</v>
      </c>
      <c r="AI3072" s="4">
        <v>0</v>
      </c>
      <c r="AJ3072" s="4">
        <v>0</v>
      </c>
      <c r="AK3072" s="4">
        <v>0</v>
      </c>
      <c r="AL3072" t="s">
        <v>4437</v>
      </c>
      <c r="AM3072" t="s">
        <v>13</v>
      </c>
    </row>
    <row r="3073" spans="1:39" x14ac:dyDescent="0.25">
      <c r="A3073" t="s">
        <v>2159</v>
      </c>
      <c r="B3073" t="s">
        <v>2160</v>
      </c>
      <c r="C3073" t="s">
        <v>3</v>
      </c>
      <c r="D3073" t="s">
        <v>2161</v>
      </c>
      <c r="E3073" t="str">
        <f>_xlfn.XLOOKUP(D3073,Planilha2!A:A,Planilha2!B:B)</f>
        <v>CC Manutençao</v>
      </c>
      <c r="F3073" s="2">
        <v>45428</v>
      </c>
      <c r="G3073" t="s">
        <v>4438</v>
      </c>
      <c r="H3073" s="10" t="s">
        <v>5913</v>
      </c>
      <c r="I3073" t="s">
        <v>4206</v>
      </c>
      <c r="J3073" t="s">
        <v>4207</v>
      </c>
      <c r="K3073" t="s">
        <v>8</v>
      </c>
      <c r="L3073" t="str">
        <f t="shared" si="94"/>
        <v>Serviço</v>
      </c>
      <c r="M3073" t="s">
        <v>0</v>
      </c>
      <c r="N3073" t="s">
        <v>0</v>
      </c>
      <c r="O3073" t="s">
        <v>2165</v>
      </c>
      <c r="P3073">
        <v>1118</v>
      </c>
      <c r="Q3073" t="str">
        <f>_xlfn.XLOOKUP(P3073,Planilha1!$A$2:$A$3,Planilha1!$B$2:$B$3)</f>
        <v>Riocentro</v>
      </c>
      <c r="R3073" t="s">
        <v>0</v>
      </c>
      <c r="S3073" s="3">
        <v>1</v>
      </c>
      <c r="T3073" t="s">
        <v>10</v>
      </c>
      <c r="U3073" s="3">
        <v>1</v>
      </c>
      <c r="V3073" t="s">
        <v>10</v>
      </c>
      <c r="W3073" s="4">
        <v>1250</v>
      </c>
      <c r="X3073" s="17">
        <f t="shared" si="95"/>
        <v>1250</v>
      </c>
      <c r="Y3073" t="s">
        <v>11</v>
      </c>
      <c r="Z3073" s="3">
        <v>1</v>
      </c>
      <c r="AA3073" s="3">
        <v>0</v>
      </c>
      <c r="AB3073" s="3">
        <v>0</v>
      </c>
      <c r="AC3073" s="3">
        <v>0</v>
      </c>
      <c r="AD3073" s="4">
        <v>0</v>
      </c>
      <c r="AE3073" s="3">
        <v>0</v>
      </c>
      <c r="AF3073" s="4">
        <v>0</v>
      </c>
      <c r="AG3073" s="3">
        <v>1</v>
      </c>
      <c r="AH3073" s="4">
        <v>0</v>
      </c>
      <c r="AI3073" s="4">
        <v>0</v>
      </c>
      <c r="AJ3073" s="4">
        <v>0</v>
      </c>
      <c r="AK3073" s="4">
        <v>0</v>
      </c>
      <c r="AL3073" t="s">
        <v>4439</v>
      </c>
      <c r="AM3073" t="s">
        <v>13</v>
      </c>
    </row>
    <row r="3074" spans="1:39" x14ac:dyDescent="0.25">
      <c r="A3074" t="s">
        <v>2159</v>
      </c>
      <c r="B3074" t="s">
        <v>2160</v>
      </c>
      <c r="C3074" t="s">
        <v>3</v>
      </c>
      <c r="D3074" t="s">
        <v>2161</v>
      </c>
      <c r="E3074" t="str">
        <f>_xlfn.XLOOKUP(D3074,Planilha2!A:A,Planilha2!B:B)</f>
        <v>CC Manutençao</v>
      </c>
      <c r="F3074" s="2">
        <v>45428</v>
      </c>
      <c r="G3074" t="s">
        <v>3887</v>
      </c>
      <c r="H3074" s="10" t="s">
        <v>5880</v>
      </c>
      <c r="I3074" t="s">
        <v>3888</v>
      </c>
      <c r="J3074" t="s">
        <v>3889</v>
      </c>
      <c r="K3074" t="s">
        <v>3051</v>
      </c>
      <c r="L3074" t="str">
        <f t="shared" si="94"/>
        <v>Material</v>
      </c>
      <c r="M3074" t="s">
        <v>0</v>
      </c>
      <c r="N3074" t="s">
        <v>0</v>
      </c>
      <c r="O3074" t="s">
        <v>2165</v>
      </c>
      <c r="P3074">
        <v>1118</v>
      </c>
      <c r="Q3074" t="str">
        <f>_xlfn.XLOOKUP(P3074,Planilha1!$A$2:$A$3,Planilha1!$B$2:$B$3)</f>
        <v>Riocentro</v>
      </c>
      <c r="R3074" t="s">
        <v>0</v>
      </c>
      <c r="S3074" s="5">
        <v>36292.81</v>
      </c>
      <c r="T3074" t="s">
        <v>210</v>
      </c>
      <c r="U3074" s="5">
        <v>36292.81</v>
      </c>
      <c r="V3074" t="s">
        <v>210</v>
      </c>
      <c r="W3074" s="4">
        <v>1</v>
      </c>
      <c r="X3074" s="17">
        <f t="shared" si="95"/>
        <v>36292.81</v>
      </c>
      <c r="Y3074" t="s">
        <v>11</v>
      </c>
      <c r="Z3074" s="3">
        <v>1</v>
      </c>
      <c r="AA3074" s="3">
        <v>0</v>
      </c>
      <c r="AB3074" s="3">
        <v>0</v>
      </c>
      <c r="AC3074" s="5">
        <v>1227.73</v>
      </c>
      <c r="AD3074" s="4">
        <v>0</v>
      </c>
      <c r="AE3074" s="5">
        <v>15488.65</v>
      </c>
      <c r="AF3074" s="4">
        <v>15488.65</v>
      </c>
      <c r="AG3074" s="3">
        <v>1</v>
      </c>
      <c r="AH3074" s="4">
        <v>0</v>
      </c>
      <c r="AI3074" s="4">
        <v>0</v>
      </c>
      <c r="AJ3074" s="4">
        <v>0</v>
      </c>
      <c r="AK3074" s="4">
        <v>0</v>
      </c>
      <c r="AL3074" t="s">
        <v>4440</v>
      </c>
      <c r="AM3074" t="s">
        <v>13</v>
      </c>
    </row>
    <row r="3075" spans="1:39" x14ac:dyDescent="0.25">
      <c r="A3075" t="s">
        <v>2178</v>
      </c>
      <c r="B3075" t="s">
        <v>2160</v>
      </c>
      <c r="C3075" t="s">
        <v>3</v>
      </c>
      <c r="D3075" t="s">
        <v>2161</v>
      </c>
      <c r="E3075" t="str">
        <f>_xlfn.XLOOKUP(D3075,Planilha2!A:A,Planilha2!B:B)</f>
        <v>CC Manutençao</v>
      </c>
      <c r="F3075" s="2">
        <v>45428</v>
      </c>
      <c r="G3075" t="s">
        <v>3887</v>
      </c>
      <c r="H3075" s="10" t="s">
        <v>5880</v>
      </c>
      <c r="I3075" t="s">
        <v>4441</v>
      </c>
      <c r="J3075" t="s">
        <v>4442</v>
      </c>
      <c r="K3075" t="s">
        <v>3051</v>
      </c>
      <c r="L3075" t="str">
        <f t="shared" ref="L3075:L3138" si="96">IF(LEFT(K3075,1)="s","Serviço",IF(LEFT(K3075,1)="l","Locação","Material"))</f>
        <v>Material</v>
      </c>
      <c r="M3075" t="s">
        <v>0</v>
      </c>
      <c r="N3075" t="s">
        <v>0</v>
      </c>
      <c r="O3075" t="s">
        <v>2165</v>
      </c>
      <c r="P3075">
        <v>1118</v>
      </c>
      <c r="Q3075" t="str">
        <f>_xlfn.XLOOKUP(P3075,Planilha1!$A$2:$A$3,Planilha1!$B$2:$B$3)</f>
        <v>Riocentro</v>
      </c>
      <c r="R3075" t="s">
        <v>0</v>
      </c>
      <c r="S3075" s="5">
        <v>53519.22</v>
      </c>
      <c r="T3075" t="s">
        <v>210</v>
      </c>
      <c r="U3075" s="5">
        <v>53519.22</v>
      </c>
      <c r="V3075" t="s">
        <v>210</v>
      </c>
      <c r="W3075" s="4">
        <v>1</v>
      </c>
      <c r="X3075" s="17">
        <f t="shared" ref="X3075:X3138" si="97">W3075*S3075/Z3075</f>
        <v>53519.22</v>
      </c>
      <c r="Y3075" t="s">
        <v>11</v>
      </c>
      <c r="Z3075" s="3">
        <v>1</v>
      </c>
      <c r="AA3075" s="3">
        <v>0</v>
      </c>
      <c r="AB3075" s="3">
        <v>0</v>
      </c>
      <c r="AC3075" s="5">
        <v>22977.72</v>
      </c>
      <c r="AD3075" s="4">
        <v>0</v>
      </c>
      <c r="AE3075" s="5">
        <v>22977.72</v>
      </c>
      <c r="AF3075" s="4">
        <v>22977.72</v>
      </c>
      <c r="AG3075" s="3">
        <v>1</v>
      </c>
      <c r="AH3075" s="4">
        <v>0</v>
      </c>
      <c r="AI3075" s="4">
        <v>0</v>
      </c>
      <c r="AJ3075" s="4">
        <v>0</v>
      </c>
      <c r="AK3075" s="4">
        <v>0</v>
      </c>
      <c r="AL3075" t="s">
        <v>4440</v>
      </c>
      <c r="AM3075" t="s">
        <v>13</v>
      </c>
    </row>
    <row r="3076" spans="1:39" x14ac:dyDescent="0.25">
      <c r="A3076" t="s">
        <v>2159</v>
      </c>
      <c r="B3076" t="s">
        <v>2160</v>
      </c>
      <c r="C3076" t="s">
        <v>3</v>
      </c>
      <c r="D3076" t="s">
        <v>2161</v>
      </c>
      <c r="E3076" t="str">
        <f>_xlfn.XLOOKUP(D3076,Planilha2!A:A,Planilha2!B:B)</f>
        <v>CC Manutençao</v>
      </c>
      <c r="F3076" s="2">
        <v>45428</v>
      </c>
      <c r="G3076" t="s">
        <v>3191</v>
      </c>
      <c r="H3076" s="10" t="s">
        <v>5835</v>
      </c>
      <c r="I3076" t="s">
        <v>40</v>
      </c>
      <c r="J3076" t="s">
        <v>2267</v>
      </c>
      <c r="K3076" t="s">
        <v>8</v>
      </c>
      <c r="L3076" t="str">
        <f t="shared" si="96"/>
        <v>Serviço</v>
      </c>
      <c r="M3076" t="s">
        <v>0</v>
      </c>
      <c r="N3076" t="s">
        <v>0</v>
      </c>
      <c r="O3076" t="s">
        <v>2165</v>
      </c>
      <c r="P3076">
        <v>1118</v>
      </c>
      <c r="Q3076" t="str">
        <f>_xlfn.XLOOKUP(P3076,Planilha1!$A$2:$A$3,Planilha1!$B$2:$B$3)</f>
        <v>Riocentro</v>
      </c>
      <c r="R3076" t="s">
        <v>0</v>
      </c>
      <c r="S3076" s="5">
        <v>3686806.69</v>
      </c>
      <c r="T3076" t="s">
        <v>10</v>
      </c>
      <c r="U3076" s="5">
        <v>3686806.69</v>
      </c>
      <c r="V3076" t="s">
        <v>10</v>
      </c>
      <c r="W3076" s="4">
        <v>1</v>
      </c>
      <c r="X3076" s="17">
        <f t="shared" si="97"/>
        <v>3686806.69</v>
      </c>
      <c r="Y3076" t="s">
        <v>11</v>
      </c>
      <c r="Z3076" s="3">
        <v>1</v>
      </c>
      <c r="AA3076" s="3">
        <v>0</v>
      </c>
      <c r="AB3076" s="3">
        <v>0</v>
      </c>
      <c r="AC3076" s="5">
        <v>2303480.69</v>
      </c>
      <c r="AD3076" s="4">
        <v>0</v>
      </c>
      <c r="AE3076" s="5">
        <v>2303480.69</v>
      </c>
      <c r="AF3076" s="4">
        <v>2303480.69</v>
      </c>
      <c r="AG3076" s="3">
        <v>1</v>
      </c>
      <c r="AH3076" s="4">
        <v>0</v>
      </c>
      <c r="AI3076" s="4">
        <v>0</v>
      </c>
      <c r="AJ3076" s="4">
        <v>0</v>
      </c>
      <c r="AK3076" s="4">
        <v>0</v>
      </c>
      <c r="AL3076" t="s">
        <v>4443</v>
      </c>
      <c r="AM3076" t="s">
        <v>13</v>
      </c>
    </row>
    <row r="3077" spans="1:39" x14ac:dyDescent="0.25">
      <c r="A3077" t="s">
        <v>2159</v>
      </c>
      <c r="B3077" t="s">
        <v>2160</v>
      </c>
      <c r="C3077" t="s">
        <v>3</v>
      </c>
      <c r="D3077" t="s">
        <v>2266</v>
      </c>
      <c r="E3077" t="str">
        <f>_xlfn.XLOOKUP(D3077,Planilha2!A:A,Planilha2!B:B)</f>
        <v>Arena Manut</v>
      </c>
      <c r="F3077" s="2">
        <v>45428</v>
      </c>
      <c r="G3077" t="s">
        <v>4444</v>
      </c>
      <c r="H3077" s="10" t="s">
        <v>5832</v>
      </c>
      <c r="I3077" t="s">
        <v>4445</v>
      </c>
      <c r="J3077" t="s">
        <v>4446</v>
      </c>
      <c r="K3077" t="s">
        <v>2541</v>
      </c>
      <c r="L3077" t="str">
        <f t="shared" si="96"/>
        <v>Material</v>
      </c>
      <c r="M3077" t="s">
        <v>23</v>
      </c>
      <c r="N3077" t="s">
        <v>0</v>
      </c>
      <c r="O3077" t="s">
        <v>2165</v>
      </c>
      <c r="P3077">
        <v>2118</v>
      </c>
      <c r="Q3077" t="str">
        <f>_xlfn.XLOOKUP(P3077,Planilha1!$A$2:$A$3,Planilha1!$B$2:$B$3)</f>
        <v>Arena</v>
      </c>
      <c r="R3077" t="s">
        <v>0</v>
      </c>
      <c r="S3077" s="3">
        <v>1</v>
      </c>
      <c r="T3077" t="s">
        <v>210</v>
      </c>
      <c r="U3077" s="3">
        <v>1</v>
      </c>
      <c r="V3077" t="s">
        <v>210</v>
      </c>
      <c r="W3077" s="4">
        <v>0</v>
      </c>
      <c r="X3077" s="17">
        <f t="shared" si="97"/>
        <v>0</v>
      </c>
      <c r="Y3077" t="s">
        <v>11</v>
      </c>
      <c r="Z3077" s="3">
        <v>1</v>
      </c>
      <c r="AA3077" s="3">
        <v>0</v>
      </c>
      <c r="AB3077" s="3">
        <v>0</v>
      </c>
      <c r="AC3077" s="3">
        <v>0</v>
      </c>
      <c r="AD3077" s="4">
        <v>0</v>
      </c>
      <c r="AE3077" s="3">
        <v>0</v>
      </c>
      <c r="AF3077" s="4">
        <v>0</v>
      </c>
      <c r="AG3077" s="3">
        <v>1</v>
      </c>
      <c r="AH3077" s="4">
        <v>0</v>
      </c>
      <c r="AI3077" s="4">
        <v>0</v>
      </c>
      <c r="AJ3077" s="4">
        <v>0</v>
      </c>
      <c r="AK3077" s="4">
        <v>0</v>
      </c>
      <c r="AL3077" t="s">
        <v>4447</v>
      </c>
      <c r="AM3077" t="s">
        <v>13</v>
      </c>
    </row>
    <row r="3078" spans="1:39" x14ac:dyDescent="0.25">
      <c r="A3078" t="s">
        <v>2159</v>
      </c>
      <c r="B3078" t="s">
        <v>2160</v>
      </c>
      <c r="C3078" t="s">
        <v>3</v>
      </c>
      <c r="D3078" t="s">
        <v>2161</v>
      </c>
      <c r="E3078" t="str">
        <f>_xlfn.XLOOKUP(D3078,Planilha2!A:A,Planilha2!B:B)</f>
        <v>CC Manutençao</v>
      </c>
      <c r="F3078" s="2">
        <v>45428</v>
      </c>
      <c r="G3078" t="s">
        <v>2398</v>
      </c>
      <c r="H3078" s="10" t="s">
        <v>5758</v>
      </c>
      <c r="I3078" t="s">
        <v>2399</v>
      </c>
      <c r="J3078" t="s">
        <v>2400</v>
      </c>
      <c r="K3078" t="s">
        <v>2272</v>
      </c>
      <c r="L3078" t="str">
        <f t="shared" si="96"/>
        <v>Serviço</v>
      </c>
      <c r="M3078" t="s">
        <v>23</v>
      </c>
      <c r="N3078" t="s">
        <v>0</v>
      </c>
      <c r="O3078" t="s">
        <v>2165</v>
      </c>
      <c r="P3078">
        <v>1118</v>
      </c>
      <c r="Q3078" t="str">
        <f>_xlfn.XLOOKUP(P3078,Planilha1!$A$2:$A$3,Planilha1!$B$2:$B$3)</f>
        <v>Riocentro</v>
      </c>
      <c r="R3078" t="s">
        <v>0</v>
      </c>
      <c r="S3078" s="3">
        <v>0</v>
      </c>
      <c r="T3078" t="s">
        <v>10</v>
      </c>
      <c r="U3078" s="3">
        <v>0</v>
      </c>
      <c r="V3078" t="s">
        <v>10</v>
      </c>
      <c r="W3078" s="4">
        <v>0</v>
      </c>
      <c r="X3078" s="17">
        <f t="shared" si="97"/>
        <v>0</v>
      </c>
      <c r="Y3078" t="s">
        <v>11</v>
      </c>
      <c r="Z3078" s="3">
        <v>1</v>
      </c>
      <c r="AA3078" s="3">
        <v>0</v>
      </c>
      <c r="AB3078" s="3">
        <v>0</v>
      </c>
      <c r="AC3078" s="3">
        <v>0</v>
      </c>
      <c r="AD3078" s="4">
        <v>0</v>
      </c>
      <c r="AE3078" s="3">
        <v>0</v>
      </c>
      <c r="AF3078" s="4">
        <v>0</v>
      </c>
      <c r="AG3078" s="3">
        <v>1</v>
      </c>
      <c r="AH3078" s="4">
        <v>0</v>
      </c>
      <c r="AI3078" s="4">
        <v>0</v>
      </c>
      <c r="AJ3078" s="4">
        <v>0</v>
      </c>
      <c r="AK3078" s="4">
        <v>0</v>
      </c>
      <c r="AL3078" t="s">
        <v>4448</v>
      </c>
      <c r="AM3078" t="s">
        <v>13</v>
      </c>
    </row>
    <row r="3079" spans="1:39" x14ac:dyDescent="0.25">
      <c r="A3079" t="s">
        <v>2159</v>
      </c>
      <c r="B3079" t="s">
        <v>2160</v>
      </c>
      <c r="C3079" t="s">
        <v>3</v>
      </c>
      <c r="D3079" t="s">
        <v>2395</v>
      </c>
      <c r="E3079" t="str">
        <f>_xlfn.XLOOKUP(D3079,Planilha2!A:A,Planilha2!B:B)</f>
        <v>Arena Marketing</v>
      </c>
      <c r="F3079" s="2">
        <v>45429</v>
      </c>
      <c r="G3079" t="s">
        <v>1202</v>
      </c>
      <c r="H3079" s="10" t="s">
        <v>5671</v>
      </c>
      <c r="I3079" t="s">
        <v>1203</v>
      </c>
      <c r="J3079" t="s">
        <v>2396</v>
      </c>
      <c r="K3079" t="s">
        <v>1205</v>
      </c>
      <c r="L3079" t="str">
        <f t="shared" si="96"/>
        <v>Material</v>
      </c>
      <c r="M3079" t="s">
        <v>0</v>
      </c>
      <c r="N3079" t="s">
        <v>0</v>
      </c>
      <c r="O3079" t="s">
        <v>2165</v>
      </c>
      <c r="P3079">
        <v>2118</v>
      </c>
      <c r="Q3079" t="str">
        <f>_xlfn.XLOOKUP(P3079,Planilha1!$A$2:$A$3,Planilha1!$B$2:$B$3)</f>
        <v>Arena</v>
      </c>
      <c r="R3079" t="s">
        <v>0</v>
      </c>
      <c r="S3079" s="3">
        <v>1</v>
      </c>
      <c r="T3079" t="s">
        <v>210</v>
      </c>
      <c r="U3079" s="3">
        <v>1</v>
      </c>
      <c r="V3079" t="s">
        <v>210</v>
      </c>
      <c r="W3079" s="4">
        <v>500</v>
      </c>
      <c r="X3079" s="17">
        <f t="shared" si="97"/>
        <v>500</v>
      </c>
      <c r="Y3079" t="s">
        <v>11</v>
      </c>
      <c r="Z3079" s="3">
        <v>1</v>
      </c>
      <c r="AA3079" s="3">
        <v>0</v>
      </c>
      <c r="AB3079" s="3">
        <v>0</v>
      </c>
      <c r="AC3079" s="3">
        <v>0</v>
      </c>
      <c r="AD3079" s="4">
        <v>0</v>
      </c>
      <c r="AE3079" s="3">
        <v>0</v>
      </c>
      <c r="AF3079" s="4">
        <v>0</v>
      </c>
      <c r="AG3079" s="3">
        <v>1</v>
      </c>
      <c r="AH3079" s="4">
        <v>0</v>
      </c>
      <c r="AI3079" s="4">
        <v>0</v>
      </c>
      <c r="AJ3079" s="4">
        <v>0</v>
      </c>
      <c r="AK3079" s="4">
        <v>0</v>
      </c>
      <c r="AL3079" t="s">
        <v>4449</v>
      </c>
      <c r="AM3079" t="s">
        <v>13</v>
      </c>
    </row>
    <row r="3080" spans="1:39" x14ac:dyDescent="0.25">
      <c r="A3080" t="s">
        <v>2159</v>
      </c>
      <c r="B3080" t="s">
        <v>2160</v>
      </c>
      <c r="C3080" t="s">
        <v>3</v>
      </c>
      <c r="D3080" t="s">
        <v>2395</v>
      </c>
      <c r="E3080" t="str">
        <f>_xlfn.XLOOKUP(D3080,Planilha2!A:A,Planilha2!B:B)</f>
        <v>Arena Marketing</v>
      </c>
      <c r="F3080" s="2">
        <v>45429</v>
      </c>
      <c r="G3080" t="s">
        <v>2784</v>
      </c>
      <c r="H3080" s="10" t="s">
        <v>5807</v>
      </c>
      <c r="I3080" t="s">
        <v>2866</v>
      </c>
      <c r="J3080" t="s">
        <v>2867</v>
      </c>
      <c r="K3080" t="s">
        <v>8</v>
      </c>
      <c r="L3080" t="str">
        <f t="shared" si="96"/>
        <v>Serviço</v>
      </c>
      <c r="M3080" t="s">
        <v>0</v>
      </c>
      <c r="N3080" t="s">
        <v>0</v>
      </c>
      <c r="O3080" t="s">
        <v>2165</v>
      </c>
      <c r="P3080">
        <v>2118</v>
      </c>
      <c r="Q3080" t="str">
        <f>_xlfn.XLOOKUP(P3080,Planilha1!$A$2:$A$3,Planilha1!$B$2:$B$3)</f>
        <v>Arena</v>
      </c>
      <c r="R3080" t="s">
        <v>0</v>
      </c>
      <c r="S3080" s="3">
        <v>1</v>
      </c>
      <c r="T3080" t="s">
        <v>210</v>
      </c>
      <c r="U3080" s="3">
        <v>1</v>
      </c>
      <c r="V3080" t="s">
        <v>210</v>
      </c>
      <c r="W3080" s="4">
        <v>180</v>
      </c>
      <c r="X3080" s="17">
        <f t="shared" si="97"/>
        <v>180</v>
      </c>
      <c r="Y3080" t="s">
        <v>11</v>
      </c>
      <c r="Z3080" s="3">
        <v>1</v>
      </c>
      <c r="AA3080" s="3">
        <v>0</v>
      </c>
      <c r="AB3080" s="3">
        <v>0</v>
      </c>
      <c r="AC3080" s="3">
        <v>0</v>
      </c>
      <c r="AD3080" s="4">
        <v>0</v>
      </c>
      <c r="AE3080" s="3">
        <v>0</v>
      </c>
      <c r="AF3080" s="4">
        <v>0</v>
      </c>
      <c r="AG3080" s="3">
        <v>1</v>
      </c>
      <c r="AH3080" s="4">
        <v>0</v>
      </c>
      <c r="AI3080" s="4">
        <v>0</v>
      </c>
      <c r="AJ3080" s="4">
        <v>0</v>
      </c>
      <c r="AK3080" s="4">
        <v>0</v>
      </c>
      <c r="AL3080" t="s">
        <v>4450</v>
      </c>
      <c r="AM3080" t="s">
        <v>13</v>
      </c>
    </row>
    <row r="3081" spans="1:39" x14ac:dyDescent="0.25">
      <c r="A3081" t="s">
        <v>2178</v>
      </c>
      <c r="B3081" t="s">
        <v>2160</v>
      </c>
      <c r="C3081" t="s">
        <v>3</v>
      </c>
      <c r="D3081" t="s">
        <v>2395</v>
      </c>
      <c r="E3081" t="str">
        <f>_xlfn.XLOOKUP(D3081,Planilha2!A:A,Planilha2!B:B)</f>
        <v>Arena Marketing</v>
      </c>
      <c r="F3081" s="2">
        <v>45429</v>
      </c>
      <c r="G3081" t="s">
        <v>2784</v>
      </c>
      <c r="H3081" s="10" t="s">
        <v>5807</v>
      </c>
      <c r="I3081" t="s">
        <v>2866</v>
      </c>
      <c r="J3081" t="s">
        <v>2867</v>
      </c>
      <c r="K3081" t="s">
        <v>8</v>
      </c>
      <c r="L3081" t="str">
        <f t="shared" si="96"/>
        <v>Serviço</v>
      </c>
      <c r="M3081" t="s">
        <v>0</v>
      </c>
      <c r="N3081" t="s">
        <v>0</v>
      </c>
      <c r="O3081" t="s">
        <v>2165</v>
      </c>
      <c r="P3081">
        <v>2118</v>
      </c>
      <c r="Q3081" t="str">
        <f>_xlfn.XLOOKUP(P3081,Planilha1!$A$2:$A$3,Planilha1!$B$2:$B$3)</f>
        <v>Arena</v>
      </c>
      <c r="R3081" t="s">
        <v>0</v>
      </c>
      <c r="S3081" s="3">
        <v>1</v>
      </c>
      <c r="T3081" t="s">
        <v>210</v>
      </c>
      <c r="U3081" s="3">
        <v>1</v>
      </c>
      <c r="V3081" t="s">
        <v>210</v>
      </c>
      <c r="W3081" s="4">
        <v>320</v>
      </c>
      <c r="X3081" s="17">
        <f t="shared" si="97"/>
        <v>320</v>
      </c>
      <c r="Y3081" t="s">
        <v>11</v>
      </c>
      <c r="Z3081" s="3">
        <v>1</v>
      </c>
      <c r="AA3081" s="3">
        <v>0</v>
      </c>
      <c r="AB3081" s="3">
        <v>0</v>
      </c>
      <c r="AC3081" s="3">
        <v>0</v>
      </c>
      <c r="AD3081" s="4">
        <v>0</v>
      </c>
      <c r="AE3081" s="3">
        <v>0</v>
      </c>
      <c r="AF3081" s="4">
        <v>0</v>
      </c>
      <c r="AG3081" s="3">
        <v>1</v>
      </c>
      <c r="AH3081" s="4">
        <v>0</v>
      </c>
      <c r="AI3081" s="4">
        <v>0</v>
      </c>
      <c r="AJ3081" s="4">
        <v>0</v>
      </c>
      <c r="AK3081" s="4">
        <v>0</v>
      </c>
      <c r="AL3081" t="s">
        <v>4450</v>
      </c>
      <c r="AM3081" t="s">
        <v>13</v>
      </c>
    </row>
    <row r="3082" spans="1:39" x14ac:dyDescent="0.25">
      <c r="A3082" t="s">
        <v>2159</v>
      </c>
      <c r="B3082" t="s">
        <v>2160</v>
      </c>
      <c r="C3082" t="s">
        <v>3</v>
      </c>
      <c r="D3082" t="s">
        <v>2395</v>
      </c>
      <c r="E3082" t="str">
        <f>_xlfn.XLOOKUP(D3082,Planilha2!A:A,Planilha2!B:B)</f>
        <v>Arena Marketing</v>
      </c>
      <c r="F3082" s="2">
        <v>45429</v>
      </c>
      <c r="G3082" t="s">
        <v>46</v>
      </c>
      <c r="H3082" s="10" t="s">
        <v>46</v>
      </c>
      <c r="I3082" t="s">
        <v>2434</v>
      </c>
      <c r="J3082" t="s">
        <v>2435</v>
      </c>
      <c r="K3082" t="s">
        <v>1644</v>
      </c>
      <c r="L3082" t="str">
        <f t="shared" si="96"/>
        <v>Serviço</v>
      </c>
      <c r="M3082" t="s">
        <v>0</v>
      </c>
      <c r="N3082" t="s">
        <v>0</v>
      </c>
      <c r="O3082" t="s">
        <v>2165</v>
      </c>
      <c r="P3082">
        <v>2118</v>
      </c>
      <c r="Q3082" t="str">
        <f>_xlfn.XLOOKUP(P3082,Planilha1!$A$2:$A$3,Planilha1!$B$2:$B$3)</f>
        <v>Arena</v>
      </c>
      <c r="R3082" t="s">
        <v>0</v>
      </c>
      <c r="S3082" s="3">
        <v>1</v>
      </c>
      <c r="T3082" t="s">
        <v>10</v>
      </c>
      <c r="U3082" s="3">
        <v>1</v>
      </c>
      <c r="V3082" t="s">
        <v>10</v>
      </c>
      <c r="W3082" s="4">
        <v>300</v>
      </c>
      <c r="X3082" s="17">
        <f t="shared" si="97"/>
        <v>300</v>
      </c>
      <c r="Y3082" t="s">
        <v>11</v>
      </c>
      <c r="Z3082" s="3">
        <v>1</v>
      </c>
      <c r="AA3082" s="3">
        <v>0</v>
      </c>
      <c r="AB3082" s="3">
        <v>0</v>
      </c>
      <c r="AC3082" s="3">
        <v>0</v>
      </c>
      <c r="AD3082" s="4">
        <v>0</v>
      </c>
      <c r="AE3082" s="3">
        <v>0</v>
      </c>
      <c r="AF3082" s="4">
        <v>0</v>
      </c>
      <c r="AG3082" s="3">
        <v>1</v>
      </c>
      <c r="AH3082" s="4">
        <v>0</v>
      </c>
      <c r="AI3082" s="4">
        <v>0</v>
      </c>
      <c r="AJ3082" s="4">
        <v>0</v>
      </c>
      <c r="AK3082" s="4">
        <v>0</v>
      </c>
      <c r="AL3082" t="s">
        <v>4451</v>
      </c>
      <c r="AM3082" t="s">
        <v>13</v>
      </c>
    </row>
    <row r="3083" spans="1:39" x14ac:dyDescent="0.25">
      <c r="A3083" t="s">
        <v>2159</v>
      </c>
      <c r="B3083" t="s">
        <v>2160</v>
      </c>
      <c r="C3083" t="s">
        <v>3</v>
      </c>
      <c r="D3083" t="s">
        <v>2395</v>
      </c>
      <c r="E3083" t="str">
        <f>_xlfn.XLOOKUP(D3083,Planilha2!A:A,Planilha2!B:B)</f>
        <v>Arena Marketing</v>
      </c>
      <c r="F3083" s="2">
        <v>45429</v>
      </c>
      <c r="G3083" t="s">
        <v>46</v>
      </c>
      <c r="H3083" s="10" t="s">
        <v>46</v>
      </c>
      <c r="I3083" t="s">
        <v>2434</v>
      </c>
      <c r="J3083" t="s">
        <v>2435</v>
      </c>
      <c r="K3083" t="s">
        <v>1644</v>
      </c>
      <c r="L3083" t="str">
        <f t="shared" si="96"/>
        <v>Serviço</v>
      </c>
      <c r="M3083" t="s">
        <v>0</v>
      </c>
      <c r="N3083" t="s">
        <v>0</v>
      </c>
      <c r="O3083" t="s">
        <v>2165</v>
      </c>
      <c r="P3083">
        <v>2118</v>
      </c>
      <c r="Q3083" t="str">
        <f>_xlfn.XLOOKUP(P3083,Planilha1!$A$2:$A$3,Planilha1!$B$2:$B$3)</f>
        <v>Arena</v>
      </c>
      <c r="R3083" t="s">
        <v>0</v>
      </c>
      <c r="S3083" s="3">
        <v>1</v>
      </c>
      <c r="T3083" t="s">
        <v>10</v>
      </c>
      <c r="U3083" s="3">
        <v>1</v>
      </c>
      <c r="V3083" t="s">
        <v>10</v>
      </c>
      <c r="W3083" s="4">
        <v>160</v>
      </c>
      <c r="X3083" s="17">
        <f t="shared" si="97"/>
        <v>160</v>
      </c>
      <c r="Y3083" t="s">
        <v>11</v>
      </c>
      <c r="Z3083" s="3">
        <v>1</v>
      </c>
      <c r="AA3083" s="3">
        <v>0</v>
      </c>
      <c r="AB3083" s="3">
        <v>0</v>
      </c>
      <c r="AC3083" s="3">
        <v>0</v>
      </c>
      <c r="AD3083" s="4">
        <v>0</v>
      </c>
      <c r="AE3083" s="3">
        <v>0</v>
      </c>
      <c r="AF3083" s="4">
        <v>0</v>
      </c>
      <c r="AG3083" s="3">
        <v>1</v>
      </c>
      <c r="AH3083" s="4">
        <v>0</v>
      </c>
      <c r="AI3083" s="4">
        <v>0</v>
      </c>
      <c r="AJ3083" s="4">
        <v>0</v>
      </c>
      <c r="AK3083" s="4">
        <v>0</v>
      </c>
      <c r="AL3083" t="s">
        <v>4452</v>
      </c>
      <c r="AM3083" t="s">
        <v>13</v>
      </c>
    </row>
    <row r="3084" spans="1:39" x14ac:dyDescent="0.25">
      <c r="A3084" t="s">
        <v>2159</v>
      </c>
      <c r="B3084" t="s">
        <v>2160</v>
      </c>
      <c r="C3084" t="s">
        <v>3</v>
      </c>
      <c r="D3084" t="s">
        <v>2161</v>
      </c>
      <c r="E3084" t="str">
        <f>_xlfn.XLOOKUP(D3084,Planilha2!A:A,Planilha2!B:B)</f>
        <v>CC Manutençao</v>
      </c>
      <c r="F3084" s="2">
        <v>45432</v>
      </c>
      <c r="G3084" t="s">
        <v>4453</v>
      </c>
      <c r="H3084" s="10" t="s">
        <v>5874</v>
      </c>
      <c r="I3084" t="s">
        <v>3771</v>
      </c>
      <c r="J3084" t="s">
        <v>3772</v>
      </c>
      <c r="K3084" t="s">
        <v>3773</v>
      </c>
      <c r="L3084" t="str">
        <f t="shared" si="96"/>
        <v>Material</v>
      </c>
      <c r="M3084" t="s">
        <v>0</v>
      </c>
      <c r="N3084" t="s">
        <v>0</v>
      </c>
      <c r="O3084" t="s">
        <v>2165</v>
      </c>
      <c r="P3084">
        <v>1118</v>
      </c>
      <c r="Q3084" t="str">
        <f>_xlfn.XLOOKUP(P3084,Planilha1!$A$2:$A$3,Planilha1!$B$2:$B$3)</f>
        <v>Riocentro</v>
      </c>
      <c r="R3084" t="s">
        <v>0</v>
      </c>
      <c r="S3084" s="3">
        <v>11</v>
      </c>
      <c r="T3084" t="s">
        <v>210</v>
      </c>
      <c r="U3084" s="3">
        <v>11</v>
      </c>
      <c r="V3084" t="s">
        <v>210</v>
      </c>
      <c r="W3084" s="4">
        <v>99.16</v>
      </c>
      <c r="X3084" s="17">
        <f t="shared" si="97"/>
        <v>1090.76</v>
      </c>
      <c r="Y3084" t="s">
        <v>11</v>
      </c>
      <c r="Z3084" s="3">
        <v>1</v>
      </c>
      <c r="AA3084" s="3">
        <v>0</v>
      </c>
      <c r="AB3084" s="3">
        <v>0</v>
      </c>
      <c r="AC3084" s="3">
        <v>0</v>
      </c>
      <c r="AD3084" s="4">
        <v>0</v>
      </c>
      <c r="AE3084" s="3">
        <v>0</v>
      </c>
      <c r="AF3084" s="4">
        <v>0</v>
      </c>
      <c r="AG3084" s="3">
        <v>1</v>
      </c>
      <c r="AH3084" s="4">
        <v>0</v>
      </c>
      <c r="AI3084" s="4">
        <v>0</v>
      </c>
      <c r="AJ3084" s="4">
        <v>0</v>
      </c>
      <c r="AK3084" s="4">
        <v>0</v>
      </c>
      <c r="AL3084" t="s">
        <v>4454</v>
      </c>
      <c r="AM3084" t="s">
        <v>13</v>
      </c>
    </row>
    <row r="3085" spans="1:39" x14ac:dyDescent="0.25">
      <c r="A3085" t="s">
        <v>2178</v>
      </c>
      <c r="B3085" t="s">
        <v>2160</v>
      </c>
      <c r="C3085" t="s">
        <v>3</v>
      </c>
      <c r="D3085" t="s">
        <v>2161</v>
      </c>
      <c r="E3085" t="str">
        <f>_xlfn.XLOOKUP(D3085,Planilha2!A:A,Planilha2!B:B)</f>
        <v>CC Manutençao</v>
      </c>
      <c r="F3085" s="2">
        <v>45432</v>
      </c>
      <c r="G3085" t="s">
        <v>4453</v>
      </c>
      <c r="H3085" s="10" t="s">
        <v>5874</v>
      </c>
      <c r="I3085" t="s">
        <v>3775</v>
      </c>
      <c r="J3085" t="s">
        <v>3776</v>
      </c>
      <c r="K3085" t="s">
        <v>3773</v>
      </c>
      <c r="L3085" t="str">
        <f t="shared" si="96"/>
        <v>Material</v>
      </c>
      <c r="M3085" t="s">
        <v>0</v>
      </c>
      <c r="N3085" t="s">
        <v>0</v>
      </c>
      <c r="O3085" t="s">
        <v>2165</v>
      </c>
      <c r="P3085">
        <v>1118</v>
      </c>
      <c r="Q3085" t="str">
        <f>_xlfn.XLOOKUP(P3085,Planilha1!$A$2:$A$3,Planilha1!$B$2:$B$3)</f>
        <v>Riocentro</v>
      </c>
      <c r="R3085" t="s">
        <v>0</v>
      </c>
      <c r="S3085" s="3">
        <v>7</v>
      </c>
      <c r="T3085" t="s">
        <v>210</v>
      </c>
      <c r="U3085" s="3">
        <v>7</v>
      </c>
      <c r="V3085" t="s">
        <v>210</v>
      </c>
      <c r="W3085" s="4">
        <v>140.75</v>
      </c>
      <c r="X3085" s="17">
        <f t="shared" si="97"/>
        <v>985.25</v>
      </c>
      <c r="Y3085" t="s">
        <v>11</v>
      </c>
      <c r="Z3085" s="3">
        <v>1</v>
      </c>
      <c r="AA3085" s="3">
        <v>0</v>
      </c>
      <c r="AB3085" s="3">
        <v>0</v>
      </c>
      <c r="AC3085" s="3">
        <v>0</v>
      </c>
      <c r="AD3085" s="4">
        <v>0</v>
      </c>
      <c r="AE3085" s="3">
        <v>0</v>
      </c>
      <c r="AF3085" s="4">
        <v>0</v>
      </c>
      <c r="AG3085" s="3">
        <v>1</v>
      </c>
      <c r="AH3085" s="4">
        <v>0</v>
      </c>
      <c r="AI3085" s="4">
        <v>0</v>
      </c>
      <c r="AJ3085" s="4">
        <v>0</v>
      </c>
      <c r="AK3085" s="4">
        <v>0</v>
      </c>
      <c r="AL3085" t="s">
        <v>4454</v>
      </c>
      <c r="AM3085" t="s">
        <v>13</v>
      </c>
    </row>
    <row r="3086" spans="1:39" x14ac:dyDescent="0.25">
      <c r="A3086" t="s">
        <v>2182</v>
      </c>
      <c r="B3086" t="s">
        <v>2160</v>
      </c>
      <c r="C3086" t="s">
        <v>3</v>
      </c>
      <c r="D3086" t="s">
        <v>2161</v>
      </c>
      <c r="E3086" t="str">
        <f>_xlfn.XLOOKUP(D3086,Planilha2!A:A,Planilha2!B:B)</f>
        <v>CC Manutençao</v>
      </c>
      <c r="F3086" s="2">
        <v>45432</v>
      </c>
      <c r="G3086" t="s">
        <v>4453</v>
      </c>
      <c r="H3086" s="10" t="s">
        <v>5874</v>
      </c>
      <c r="I3086" t="s">
        <v>3777</v>
      </c>
      <c r="J3086" t="s">
        <v>3778</v>
      </c>
      <c r="K3086" t="s">
        <v>3773</v>
      </c>
      <c r="L3086" t="str">
        <f t="shared" si="96"/>
        <v>Material</v>
      </c>
      <c r="M3086" t="s">
        <v>0</v>
      </c>
      <c r="N3086" t="s">
        <v>0</v>
      </c>
      <c r="O3086" t="s">
        <v>2165</v>
      </c>
      <c r="P3086">
        <v>1118</v>
      </c>
      <c r="Q3086" t="str">
        <f>_xlfn.XLOOKUP(P3086,Planilha1!$A$2:$A$3,Planilha1!$B$2:$B$3)</f>
        <v>Riocentro</v>
      </c>
      <c r="R3086" t="s">
        <v>0</v>
      </c>
      <c r="S3086" s="3">
        <v>7</v>
      </c>
      <c r="T3086" t="s">
        <v>210</v>
      </c>
      <c r="U3086" s="3">
        <v>7</v>
      </c>
      <c r="V3086" t="s">
        <v>210</v>
      </c>
      <c r="W3086" s="4">
        <v>127.86</v>
      </c>
      <c r="X3086" s="17">
        <f t="shared" si="97"/>
        <v>895.02</v>
      </c>
      <c r="Y3086" t="s">
        <v>11</v>
      </c>
      <c r="Z3086" s="3">
        <v>1</v>
      </c>
      <c r="AA3086" s="3">
        <v>0</v>
      </c>
      <c r="AB3086" s="3">
        <v>0</v>
      </c>
      <c r="AC3086" s="3">
        <v>0</v>
      </c>
      <c r="AD3086" s="4">
        <v>0</v>
      </c>
      <c r="AE3086" s="3">
        <v>0</v>
      </c>
      <c r="AF3086" s="4">
        <v>0</v>
      </c>
      <c r="AG3086" s="3">
        <v>1</v>
      </c>
      <c r="AH3086" s="4">
        <v>0</v>
      </c>
      <c r="AI3086" s="4">
        <v>0</v>
      </c>
      <c r="AJ3086" s="4">
        <v>0</v>
      </c>
      <c r="AK3086" s="4">
        <v>0</v>
      </c>
      <c r="AL3086" t="s">
        <v>4454</v>
      </c>
      <c r="AM3086" t="s">
        <v>13</v>
      </c>
    </row>
    <row r="3087" spans="1:39" x14ac:dyDescent="0.25">
      <c r="A3087" t="s">
        <v>2159</v>
      </c>
      <c r="B3087" t="s">
        <v>2160</v>
      </c>
      <c r="C3087" t="s">
        <v>3</v>
      </c>
      <c r="D3087" t="s">
        <v>2218</v>
      </c>
      <c r="E3087" t="str">
        <f>_xlfn.XLOOKUP(D3087,Planilha2!A:A,Planilha2!B:B)</f>
        <v>CC Adm.</v>
      </c>
      <c r="F3087" s="2">
        <v>45432</v>
      </c>
      <c r="G3087" t="s">
        <v>3638</v>
      </c>
      <c r="H3087" s="10" t="s">
        <v>5860</v>
      </c>
      <c r="I3087" t="s">
        <v>2253</v>
      </c>
      <c r="J3087" t="s">
        <v>2254</v>
      </c>
      <c r="K3087" t="s">
        <v>2255</v>
      </c>
      <c r="L3087" t="str">
        <f t="shared" si="96"/>
        <v>Serviço</v>
      </c>
      <c r="M3087" t="s">
        <v>0</v>
      </c>
      <c r="N3087" t="s">
        <v>0</v>
      </c>
      <c r="O3087" t="s">
        <v>2165</v>
      </c>
      <c r="P3087">
        <v>1118</v>
      </c>
      <c r="Q3087" t="str">
        <f>_xlfn.XLOOKUP(P3087,Planilha1!$A$2:$A$3,Planilha1!$B$2:$B$3)</f>
        <v>Riocentro</v>
      </c>
      <c r="R3087" t="s">
        <v>0</v>
      </c>
      <c r="S3087" s="3">
        <v>1</v>
      </c>
      <c r="T3087" t="s">
        <v>10</v>
      </c>
      <c r="U3087" s="3">
        <v>1</v>
      </c>
      <c r="V3087" t="s">
        <v>10</v>
      </c>
      <c r="W3087" s="4">
        <v>3166.66</v>
      </c>
      <c r="X3087" s="17">
        <f t="shared" si="97"/>
        <v>3166.66</v>
      </c>
      <c r="Y3087" t="s">
        <v>11</v>
      </c>
      <c r="Z3087" s="3">
        <v>1</v>
      </c>
      <c r="AA3087" s="3">
        <v>0</v>
      </c>
      <c r="AB3087" s="3">
        <v>0</v>
      </c>
      <c r="AC3087" s="3">
        <v>0</v>
      </c>
      <c r="AD3087" s="4">
        <v>0</v>
      </c>
      <c r="AE3087" s="3">
        <v>0</v>
      </c>
      <c r="AF3087" s="4">
        <v>0</v>
      </c>
      <c r="AG3087" s="3">
        <v>1</v>
      </c>
      <c r="AH3087" s="4">
        <v>0</v>
      </c>
      <c r="AI3087" s="4">
        <v>0</v>
      </c>
      <c r="AJ3087" s="4">
        <v>0</v>
      </c>
      <c r="AK3087" s="4">
        <v>0</v>
      </c>
      <c r="AL3087" t="s">
        <v>4455</v>
      </c>
      <c r="AM3087" t="s">
        <v>13</v>
      </c>
    </row>
    <row r="3088" spans="1:39" x14ac:dyDescent="0.25">
      <c r="A3088" t="s">
        <v>2159</v>
      </c>
      <c r="B3088" t="s">
        <v>2160</v>
      </c>
      <c r="C3088" t="s">
        <v>3</v>
      </c>
      <c r="D3088" t="s">
        <v>2266</v>
      </c>
      <c r="E3088" t="str">
        <f>_xlfn.XLOOKUP(D3088,Planilha2!A:A,Planilha2!B:B)</f>
        <v>Arena Manut</v>
      </c>
      <c r="F3088" s="2">
        <v>45432</v>
      </c>
      <c r="G3088" t="s">
        <v>2916</v>
      </c>
      <c r="H3088" s="10" t="s">
        <v>5815</v>
      </c>
      <c r="I3088" t="s">
        <v>1227</v>
      </c>
      <c r="J3088" t="s">
        <v>2917</v>
      </c>
      <c r="K3088" t="s">
        <v>8</v>
      </c>
      <c r="L3088" t="str">
        <f t="shared" si="96"/>
        <v>Serviço</v>
      </c>
      <c r="M3088" t="s">
        <v>0</v>
      </c>
      <c r="N3088" t="s">
        <v>0</v>
      </c>
      <c r="O3088" t="s">
        <v>2165</v>
      </c>
      <c r="P3088">
        <v>2118</v>
      </c>
      <c r="Q3088" t="str">
        <f>_xlfn.XLOOKUP(P3088,Planilha1!$A$2:$A$3,Planilha1!$B$2:$B$3)</f>
        <v>Arena</v>
      </c>
      <c r="R3088" t="s">
        <v>0</v>
      </c>
      <c r="S3088" s="3">
        <v>1</v>
      </c>
      <c r="T3088" t="s">
        <v>10</v>
      </c>
      <c r="U3088" s="3">
        <v>1</v>
      </c>
      <c r="V3088" t="s">
        <v>10</v>
      </c>
      <c r="W3088" s="4">
        <v>1520</v>
      </c>
      <c r="X3088" s="17">
        <f t="shared" si="97"/>
        <v>1520</v>
      </c>
      <c r="Y3088" t="s">
        <v>11</v>
      </c>
      <c r="Z3088" s="3">
        <v>1</v>
      </c>
      <c r="AA3088" s="3">
        <v>0</v>
      </c>
      <c r="AB3088" s="3">
        <v>0</v>
      </c>
      <c r="AC3088" s="3">
        <v>0</v>
      </c>
      <c r="AD3088" s="4">
        <v>0</v>
      </c>
      <c r="AE3088" s="3">
        <v>0</v>
      </c>
      <c r="AF3088" s="4">
        <v>0</v>
      </c>
      <c r="AG3088" s="3">
        <v>1</v>
      </c>
      <c r="AH3088" s="4">
        <v>0</v>
      </c>
      <c r="AI3088" s="4">
        <v>0</v>
      </c>
      <c r="AJ3088" s="4">
        <v>0</v>
      </c>
      <c r="AK3088" s="4">
        <v>0</v>
      </c>
      <c r="AL3088" t="s">
        <v>4456</v>
      </c>
      <c r="AM3088" t="s">
        <v>13</v>
      </c>
    </row>
    <row r="3089" spans="1:39" x14ac:dyDescent="0.25">
      <c r="A3089" t="s">
        <v>2178</v>
      </c>
      <c r="B3089" t="s">
        <v>2160</v>
      </c>
      <c r="C3089" t="s">
        <v>3</v>
      </c>
      <c r="D3089" t="s">
        <v>2266</v>
      </c>
      <c r="E3089" t="str">
        <f>_xlfn.XLOOKUP(D3089,Planilha2!A:A,Planilha2!B:B)</f>
        <v>Arena Manut</v>
      </c>
      <c r="F3089" s="2">
        <v>45432</v>
      </c>
      <c r="G3089" t="s">
        <v>2916</v>
      </c>
      <c r="H3089" s="10" t="s">
        <v>5815</v>
      </c>
      <c r="I3089" t="s">
        <v>1227</v>
      </c>
      <c r="J3089" t="s">
        <v>2917</v>
      </c>
      <c r="K3089" t="s">
        <v>8</v>
      </c>
      <c r="L3089" t="str">
        <f t="shared" si="96"/>
        <v>Serviço</v>
      </c>
      <c r="M3089" t="s">
        <v>0</v>
      </c>
      <c r="N3089" t="s">
        <v>0</v>
      </c>
      <c r="O3089" t="s">
        <v>2165</v>
      </c>
      <c r="P3089">
        <v>2118</v>
      </c>
      <c r="Q3089" t="str">
        <f>_xlfn.XLOOKUP(P3089,Planilha1!$A$2:$A$3,Planilha1!$B$2:$B$3)</f>
        <v>Arena</v>
      </c>
      <c r="R3089" t="s">
        <v>0</v>
      </c>
      <c r="S3089" s="3">
        <v>1</v>
      </c>
      <c r="T3089" t="s">
        <v>10</v>
      </c>
      <c r="U3089" s="3">
        <v>1</v>
      </c>
      <c r="V3089" t="s">
        <v>10</v>
      </c>
      <c r="W3089" s="4">
        <v>760</v>
      </c>
      <c r="X3089" s="17">
        <f t="shared" si="97"/>
        <v>760</v>
      </c>
      <c r="Y3089" t="s">
        <v>11</v>
      </c>
      <c r="Z3089" s="3">
        <v>1</v>
      </c>
      <c r="AA3089" s="3">
        <v>0</v>
      </c>
      <c r="AB3089" s="3">
        <v>0</v>
      </c>
      <c r="AC3089" s="3">
        <v>0</v>
      </c>
      <c r="AD3089" s="4">
        <v>0</v>
      </c>
      <c r="AE3089" s="3">
        <v>0</v>
      </c>
      <c r="AF3089" s="4">
        <v>0</v>
      </c>
      <c r="AG3089" s="3">
        <v>1</v>
      </c>
      <c r="AH3089" s="4">
        <v>0</v>
      </c>
      <c r="AI3089" s="4">
        <v>0</v>
      </c>
      <c r="AJ3089" s="4">
        <v>0</v>
      </c>
      <c r="AK3089" s="4">
        <v>0</v>
      </c>
      <c r="AL3089" t="s">
        <v>4456</v>
      </c>
      <c r="AM3089" t="s">
        <v>13</v>
      </c>
    </row>
    <row r="3090" spans="1:39" x14ac:dyDescent="0.25">
      <c r="A3090" t="s">
        <v>2159</v>
      </c>
      <c r="B3090" t="s">
        <v>2160</v>
      </c>
      <c r="C3090" t="s">
        <v>3</v>
      </c>
      <c r="D3090" t="s">
        <v>2218</v>
      </c>
      <c r="E3090" t="str">
        <f>_xlfn.XLOOKUP(D3090,Planilha2!A:A,Planilha2!B:B)</f>
        <v>CC Adm.</v>
      </c>
      <c r="F3090" s="2">
        <v>45432</v>
      </c>
      <c r="G3090" t="s">
        <v>2223</v>
      </c>
      <c r="H3090" s="10" t="s">
        <v>5733</v>
      </c>
      <c r="I3090" t="s">
        <v>2569</v>
      </c>
      <c r="J3090" t="s">
        <v>2570</v>
      </c>
      <c r="K3090" t="s">
        <v>8</v>
      </c>
      <c r="L3090" t="str">
        <f t="shared" si="96"/>
        <v>Serviço</v>
      </c>
      <c r="M3090" t="s">
        <v>0</v>
      </c>
      <c r="N3090" t="s">
        <v>0</v>
      </c>
      <c r="O3090" t="s">
        <v>2165</v>
      </c>
      <c r="P3090">
        <v>1118</v>
      </c>
      <c r="Q3090" t="str">
        <f>_xlfn.XLOOKUP(P3090,Planilha1!$A$2:$A$3,Planilha1!$B$2:$B$3)</f>
        <v>Riocentro</v>
      </c>
      <c r="R3090" t="s">
        <v>0</v>
      </c>
      <c r="S3090" s="3">
        <v>1</v>
      </c>
      <c r="T3090" t="s">
        <v>10</v>
      </c>
      <c r="U3090" s="3">
        <v>1</v>
      </c>
      <c r="V3090" t="s">
        <v>10</v>
      </c>
      <c r="W3090" s="4">
        <v>586.91999999999996</v>
      </c>
      <c r="X3090" s="17">
        <f t="shared" si="97"/>
        <v>586.91999999999996</v>
      </c>
      <c r="Y3090" t="s">
        <v>11</v>
      </c>
      <c r="Z3090" s="3">
        <v>1</v>
      </c>
      <c r="AA3090" s="3">
        <v>0</v>
      </c>
      <c r="AB3090" s="3">
        <v>0</v>
      </c>
      <c r="AC3090" s="3">
        <v>0</v>
      </c>
      <c r="AD3090" s="4">
        <v>0</v>
      </c>
      <c r="AE3090" s="3">
        <v>0</v>
      </c>
      <c r="AF3090" s="4">
        <v>0</v>
      </c>
      <c r="AG3090" s="3">
        <v>1</v>
      </c>
      <c r="AH3090" s="4">
        <v>0</v>
      </c>
      <c r="AI3090" s="4">
        <v>0</v>
      </c>
      <c r="AJ3090" s="4">
        <v>0</v>
      </c>
      <c r="AK3090" s="4">
        <v>0</v>
      </c>
      <c r="AL3090" t="s">
        <v>4457</v>
      </c>
      <c r="AM3090" t="s">
        <v>13</v>
      </c>
    </row>
    <row r="3091" spans="1:39" x14ac:dyDescent="0.25">
      <c r="A3091" t="s">
        <v>2178</v>
      </c>
      <c r="B3091" t="s">
        <v>2160</v>
      </c>
      <c r="C3091" t="s">
        <v>3</v>
      </c>
      <c r="D3091" t="s">
        <v>2218</v>
      </c>
      <c r="E3091" t="str">
        <f>_xlfn.XLOOKUP(D3091,Planilha2!A:A,Planilha2!B:B)</f>
        <v>CC Adm.</v>
      </c>
      <c r="F3091" s="2">
        <v>45432</v>
      </c>
      <c r="G3091" t="s">
        <v>2223</v>
      </c>
      <c r="H3091" s="10" t="s">
        <v>5733</v>
      </c>
      <c r="I3091" t="s">
        <v>2569</v>
      </c>
      <c r="J3091" t="s">
        <v>2570</v>
      </c>
      <c r="K3091" t="s">
        <v>8</v>
      </c>
      <c r="L3091" t="str">
        <f t="shared" si="96"/>
        <v>Serviço</v>
      </c>
      <c r="M3091" t="s">
        <v>0</v>
      </c>
      <c r="N3091" t="s">
        <v>0</v>
      </c>
      <c r="O3091" t="s">
        <v>2165</v>
      </c>
      <c r="P3091">
        <v>1118</v>
      </c>
      <c r="Q3091" t="str">
        <f>_xlfn.XLOOKUP(P3091,Planilha1!$A$2:$A$3,Planilha1!$B$2:$B$3)</f>
        <v>Riocentro</v>
      </c>
      <c r="R3091" t="s">
        <v>0</v>
      </c>
      <c r="S3091" s="3">
        <v>1</v>
      </c>
      <c r="T3091" t="s">
        <v>10</v>
      </c>
      <c r="U3091" s="3">
        <v>1</v>
      </c>
      <c r="V3091" t="s">
        <v>10</v>
      </c>
      <c r="W3091" s="4">
        <v>586.91999999999996</v>
      </c>
      <c r="X3091" s="17">
        <f t="shared" si="97"/>
        <v>586.91999999999996</v>
      </c>
      <c r="Y3091" t="s">
        <v>11</v>
      </c>
      <c r="Z3091" s="3">
        <v>1</v>
      </c>
      <c r="AA3091" s="3">
        <v>0</v>
      </c>
      <c r="AB3091" s="3">
        <v>0</v>
      </c>
      <c r="AC3091" s="3">
        <v>0</v>
      </c>
      <c r="AD3091" s="4">
        <v>0</v>
      </c>
      <c r="AE3091" s="3">
        <v>0</v>
      </c>
      <c r="AF3091" s="4">
        <v>0</v>
      </c>
      <c r="AG3091" s="3">
        <v>1</v>
      </c>
      <c r="AH3091" s="4">
        <v>0</v>
      </c>
      <c r="AI3091" s="4">
        <v>0</v>
      </c>
      <c r="AJ3091" s="4">
        <v>0</v>
      </c>
      <c r="AK3091" s="4">
        <v>0</v>
      </c>
      <c r="AL3091" t="s">
        <v>4457</v>
      </c>
      <c r="AM3091" t="s">
        <v>13</v>
      </c>
    </row>
    <row r="3092" spans="1:39" x14ac:dyDescent="0.25">
      <c r="A3092" t="s">
        <v>2178</v>
      </c>
      <c r="B3092" t="s">
        <v>2160</v>
      </c>
      <c r="C3092" t="s">
        <v>3</v>
      </c>
      <c r="D3092" t="s">
        <v>2218</v>
      </c>
      <c r="E3092" t="str">
        <f>_xlfn.XLOOKUP(D3092,Planilha2!A:A,Planilha2!B:B)</f>
        <v>CC Adm.</v>
      </c>
      <c r="F3092" s="2">
        <v>45432</v>
      </c>
      <c r="G3092" t="s">
        <v>2223</v>
      </c>
      <c r="H3092" s="10" t="s">
        <v>5733</v>
      </c>
      <c r="I3092" t="s">
        <v>1138</v>
      </c>
      <c r="J3092" t="s">
        <v>2224</v>
      </c>
      <c r="K3092" t="s">
        <v>8</v>
      </c>
      <c r="L3092" t="str">
        <f t="shared" si="96"/>
        <v>Serviço</v>
      </c>
      <c r="M3092" t="s">
        <v>0</v>
      </c>
      <c r="N3092" t="s">
        <v>0</v>
      </c>
      <c r="O3092" t="s">
        <v>2165</v>
      </c>
      <c r="P3092">
        <v>1118</v>
      </c>
      <c r="Q3092" t="str">
        <f>_xlfn.XLOOKUP(P3092,Planilha1!$A$2:$A$3,Planilha1!$B$2:$B$3)</f>
        <v>Riocentro</v>
      </c>
      <c r="R3092" t="s">
        <v>0</v>
      </c>
      <c r="S3092" s="3">
        <v>1</v>
      </c>
      <c r="T3092" t="s">
        <v>10</v>
      </c>
      <c r="U3092" s="3">
        <v>1</v>
      </c>
      <c r="V3092" t="s">
        <v>10</v>
      </c>
      <c r="W3092" s="4">
        <v>4877.32</v>
      </c>
      <c r="X3092" s="17">
        <f t="shared" si="97"/>
        <v>4877.32</v>
      </c>
      <c r="Y3092" t="s">
        <v>11</v>
      </c>
      <c r="Z3092" s="3">
        <v>1</v>
      </c>
      <c r="AA3092" s="3">
        <v>0</v>
      </c>
      <c r="AB3092" s="3">
        <v>0</v>
      </c>
      <c r="AC3092" s="3">
        <v>0</v>
      </c>
      <c r="AD3092" s="4">
        <v>0</v>
      </c>
      <c r="AE3092" s="3">
        <v>0</v>
      </c>
      <c r="AF3092" s="4">
        <v>0</v>
      </c>
      <c r="AG3092" s="3">
        <v>1</v>
      </c>
      <c r="AH3092" s="4">
        <v>0</v>
      </c>
      <c r="AI3092" s="4">
        <v>0</v>
      </c>
      <c r="AJ3092" s="4">
        <v>0</v>
      </c>
      <c r="AK3092" s="4">
        <v>0</v>
      </c>
      <c r="AL3092" t="s">
        <v>4458</v>
      </c>
      <c r="AM3092" t="s">
        <v>13</v>
      </c>
    </row>
    <row r="3093" spans="1:39" x14ac:dyDescent="0.25">
      <c r="A3093" t="s">
        <v>2159</v>
      </c>
      <c r="B3093" t="s">
        <v>2160</v>
      </c>
      <c r="C3093" t="s">
        <v>3</v>
      </c>
      <c r="D3093" t="s">
        <v>2161</v>
      </c>
      <c r="E3093" t="str">
        <f>_xlfn.XLOOKUP(D3093,Planilha2!A:A,Planilha2!B:B)</f>
        <v>CC Manutençao</v>
      </c>
      <c r="F3093" s="2">
        <v>45432</v>
      </c>
      <c r="G3093" t="s">
        <v>3908</v>
      </c>
      <c r="H3093" s="10" t="s">
        <v>5883</v>
      </c>
      <c r="I3093" t="s">
        <v>3139</v>
      </c>
      <c r="J3093" t="s">
        <v>3140</v>
      </c>
      <c r="K3093" t="s">
        <v>2607</v>
      </c>
      <c r="L3093" t="str">
        <f t="shared" si="96"/>
        <v>Material</v>
      </c>
      <c r="M3093" t="s">
        <v>0</v>
      </c>
      <c r="N3093" t="s">
        <v>0</v>
      </c>
      <c r="O3093" t="s">
        <v>2165</v>
      </c>
      <c r="P3093">
        <v>1118</v>
      </c>
      <c r="Q3093" t="str">
        <f>_xlfn.XLOOKUP(P3093,Planilha1!$A$2:$A$3,Planilha1!$B$2:$B$3)</f>
        <v>Riocentro</v>
      </c>
      <c r="R3093" t="s">
        <v>0</v>
      </c>
      <c r="S3093" s="3">
        <v>1</v>
      </c>
      <c r="T3093" t="s">
        <v>210</v>
      </c>
      <c r="U3093" s="3">
        <v>1</v>
      </c>
      <c r="V3093" t="s">
        <v>210</v>
      </c>
      <c r="W3093" s="4">
        <v>208.22</v>
      </c>
      <c r="X3093" s="17">
        <f t="shared" si="97"/>
        <v>208.22</v>
      </c>
      <c r="Y3093" t="s">
        <v>11</v>
      </c>
      <c r="Z3093" s="3">
        <v>1</v>
      </c>
      <c r="AA3093" s="3">
        <v>0</v>
      </c>
      <c r="AB3093" s="3">
        <v>0</v>
      </c>
      <c r="AC3093" s="3">
        <v>0</v>
      </c>
      <c r="AD3093" s="4">
        <v>0</v>
      </c>
      <c r="AE3093" s="3">
        <v>0</v>
      </c>
      <c r="AF3093" s="4">
        <v>0</v>
      </c>
      <c r="AG3093" s="3">
        <v>1</v>
      </c>
      <c r="AH3093" s="4">
        <v>0</v>
      </c>
      <c r="AI3093" s="4">
        <v>0</v>
      </c>
      <c r="AJ3093" s="4">
        <v>0</v>
      </c>
      <c r="AK3093" s="4">
        <v>0</v>
      </c>
      <c r="AL3093" t="s">
        <v>4459</v>
      </c>
      <c r="AM3093" t="s">
        <v>13</v>
      </c>
    </row>
    <row r="3094" spans="1:39" x14ac:dyDescent="0.25">
      <c r="A3094" t="s">
        <v>2178</v>
      </c>
      <c r="B3094" t="s">
        <v>2160</v>
      </c>
      <c r="C3094" t="s">
        <v>3</v>
      </c>
      <c r="D3094" t="s">
        <v>2161</v>
      </c>
      <c r="E3094" t="str">
        <f>_xlfn.XLOOKUP(D3094,Planilha2!A:A,Planilha2!B:B)</f>
        <v>CC Manutençao</v>
      </c>
      <c r="F3094" s="2">
        <v>45432</v>
      </c>
      <c r="G3094" t="s">
        <v>3908</v>
      </c>
      <c r="H3094" s="10" t="s">
        <v>5883</v>
      </c>
      <c r="I3094" t="s">
        <v>3144</v>
      </c>
      <c r="J3094" t="s">
        <v>3145</v>
      </c>
      <c r="K3094" t="s">
        <v>2607</v>
      </c>
      <c r="L3094" t="str">
        <f t="shared" si="96"/>
        <v>Material</v>
      </c>
      <c r="M3094" t="s">
        <v>0</v>
      </c>
      <c r="N3094" t="s">
        <v>0</v>
      </c>
      <c r="O3094" t="s">
        <v>2165</v>
      </c>
      <c r="P3094">
        <v>1118</v>
      </c>
      <c r="Q3094" t="str">
        <f>_xlfn.XLOOKUP(P3094,Planilha1!$A$2:$A$3,Planilha1!$B$2:$B$3)</f>
        <v>Riocentro</v>
      </c>
      <c r="R3094" t="s">
        <v>0</v>
      </c>
      <c r="S3094" s="3">
        <v>1</v>
      </c>
      <c r="T3094" t="s">
        <v>210</v>
      </c>
      <c r="U3094" s="3">
        <v>1</v>
      </c>
      <c r="V3094" t="s">
        <v>210</v>
      </c>
      <c r="W3094" s="4">
        <v>208.22</v>
      </c>
      <c r="X3094" s="17">
        <f t="shared" si="97"/>
        <v>208.22</v>
      </c>
      <c r="Y3094" t="s">
        <v>11</v>
      </c>
      <c r="Z3094" s="3">
        <v>1</v>
      </c>
      <c r="AA3094" s="3">
        <v>0</v>
      </c>
      <c r="AB3094" s="3">
        <v>0</v>
      </c>
      <c r="AC3094" s="3">
        <v>0</v>
      </c>
      <c r="AD3094" s="4">
        <v>0</v>
      </c>
      <c r="AE3094" s="3">
        <v>0</v>
      </c>
      <c r="AF3094" s="4">
        <v>0</v>
      </c>
      <c r="AG3094" s="3">
        <v>1</v>
      </c>
      <c r="AH3094" s="4">
        <v>0</v>
      </c>
      <c r="AI3094" s="4">
        <v>0</v>
      </c>
      <c r="AJ3094" s="4">
        <v>0</v>
      </c>
      <c r="AK3094" s="4">
        <v>0</v>
      </c>
      <c r="AL3094" t="s">
        <v>4459</v>
      </c>
      <c r="AM3094" t="s">
        <v>13</v>
      </c>
    </row>
    <row r="3095" spans="1:39" x14ac:dyDescent="0.25">
      <c r="A3095" t="s">
        <v>2182</v>
      </c>
      <c r="B3095" t="s">
        <v>2160</v>
      </c>
      <c r="C3095" t="s">
        <v>3</v>
      </c>
      <c r="D3095" t="s">
        <v>2161</v>
      </c>
      <c r="E3095" t="str">
        <f>_xlfn.XLOOKUP(D3095,Planilha2!A:A,Planilha2!B:B)</f>
        <v>CC Manutençao</v>
      </c>
      <c r="F3095" s="2">
        <v>45432</v>
      </c>
      <c r="G3095" t="s">
        <v>3908</v>
      </c>
      <c r="H3095" s="10" t="s">
        <v>5883</v>
      </c>
      <c r="I3095" t="s">
        <v>3148</v>
      </c>
      <c r="J3095" t="s">
        <v>3149</v>
      </c>
      <c r="K3095" t="s">
        <v>2607</v>
      </c>
      <c r="L3095" t="str">
        <f t="shared" si="96"/>
        <v>Material</v>
      </c>
      <c r="M3095" t="s">
        <v>0</v>
      </c>
      <c r="N3095" t="s">
        <v>0</v>
      </c>
      <c r="O3095" t="s">
        <v>2165</v>
      </c>
      <c r="P3095">
        <v>1118</v>
      </c>
      <c r="Q3095" t="str">
        <f>_xlfn.XLOOKUP(P3095,Planilha1!$A$2:$A$3,Planilha1!$B$2:$B$3)</f>
        <v>Riocentro</v>
      </c>
      <c r="R3095" t="s">
        <v>0</v>
      </c>
      <c r="S3095" s="3">
        <v>1</v>
      </c>
      <c r="T3095" t="s">
        <v>210</v>
      </c>
      <c r="U3095" s="3">
        <v>1</v>
      </c>
      <c r="V3095" t="s">
        <v>210</v>
      </c>
      <c r="W3095" s="4">
        <v>208.22</v>
      </c>
      <c r="X3095" s="17">
        <f t="shared" si="97"/>
        <v>208.22</v>
      </c>
      <c r="Y3095" t="s">
        <v>11</v>
      </c>
      <c r="Z3095" s="3">
        <v>1</v>
      </c>
      <c r="AA3095" s="3">
        <v>0</v>
      </c>
      <c r="AB3095" s="3">
        <v>0</v>
      </c>
      <c r="AC3095" s="3">
        <v>0</v>
      </c>
      <c r="AD3095" s="4">
        <v>0</v>
      </c>
      <c r="AE3095" s="3">
        <v>0</v>
      </c>
      <c r="AF3095" s="4">
        <v>0</v>
      </c>
      <c r="AG3095" s="3">
        <v>1</v>
      </c>
      <c r="AH3095" s="4">
        <v>0</v>
      </c>
      <c r="AI3095" s="4">
        <v>0</v>
      </c>
      <c r="AJ3095" s="4">
        <v>0</v>
      </c>
      <c r="AK3095" s="4">
        <v>0</v>
      </c>
      <c r="AL3095" t="s">
        <v>4459</v>
      </c>
      <c r="AM3095" t="s">
        <v>13</v>
      </c>
    </row>
    <row r="3096" spans="1:39" x14ac:dyDescent="0.25">
      <c r="A3096" t="s">
        <v>2185</v>
      </c>
      <c r="B3096" t="s">
        <v>2160</v>
      </c>
      <c r="C3096" t="s">
        <v>3</v>
      </c>
      <c r="D3096" t="s">
        <v>2161</v>
      </c>
      <c r="E3096" t="str">
        <f>_xlfn.XLOOKUP(D3096,Planilha2!A:A,Planilha2!B:B)</f>
        <v>CC Manutençao</v>
      </c>
      <c r="F3096" s="2">
        <v>45432</v>
      </c>
      <c r="G3096" t="s">
        <v>3908</v>
      </c>
      <c r="H3096" s="10" t="s">
        <v>5883</v>
      </c>
      <c r="I3096" t="s">
        <v>4460</v>
      </c>
      <c r="J3096" t="s">
        <v>4461</v>
      </c>
      <c r="K3096" t="s">
        <v>2607</v>
      </c>
      <c r="L3096" t="str">
        <f t="shared" si="96"/>
        <v>Material</v>
      </c>
      <c r="M3096" t="s">
        <v>0</v>
      </c>
      <c r="N3096" t="s">
        <v>0</v>
      </c>
      <c r="O3096" t="s">
        <v>2165</v>
      </c>
      <c r="P3096">
        <v>1118</v>
      </c>
      <c r="Q3096" t="str">
        <f>_xlfn.XLOOKUP(P3096,Planilha1!$A$2:$A$3,Planilha1!$B$2:$B$3)</f>
        <v>Riocentro</v>
      </c>
      <c r="R3096" t="s">
        <v>0</v>
      </c>
      <c r="S3096" s="3">
        <v>3</v>
      </c>
      <c r="T3096" t="s">
        <v>210</v>
      </c>
      <c r="U3096" s="3">
        <v>3</v>
      </c>
      <c r="V3096" t="s">
        <v>210</v>
      </c>
      <c r="W3096" s="4">
        <v>208.22</v>
      </c>
      <c r="X3096" s="17">
        <f t="shared" si="97"/>
        <v>624.66</v>
      </c>
      <c r="Y3096" t="s">
        <v>11</v>
      </c>
      <c r="Z3096" s="3">
        <v>1</v>
      </c>
      <c r="AA3096" s="3">
        <v>0</v>
      </c>
      <c r="AB3096" s="3">
        <v>0</v>
      </c>
      <c r="AC3096" s="3">
        <v>0</v>
      </c>
      <c r="AD3096" s="4">
        <v>0</v>
      </c>
      <c r="AE3096" s="3">
        <v>0</v>
      </c>
      <c r="AF3096" s="4">
        <v>0</v>
      </c>
      <c r="AG3096" s="3">
        <v>1</v>
      </c>
      <c r="AH3096" s="4">
        <v>0</v>
      </c>
      <c r="AI3096" s="4">
        <v>0</v>
      </c>
      <c r="AJ3096" s="4">
        <v>0</v>
      </c>
      <c r="AK3096" s="4">
        <v>0</v>
      </c>
      <c r="AL3096" t="s">
        <v>4459</v>
      </c>
      <c r="AM3096" t="s">
        <v>13</v>
      </c>
    </row>
    <row r="3097" spans="1:39" x14ac:dyDescent="0.25">
      <c r="A3097" t="s">
        <v>2188</v>
      </c>
      <c r="B3097" t="s">
        <v>2160</v>
      </c>
      <c r="C3097" t="s">
        <v>3</v>
      </c>
      <c r="D3097" t="s">
        <v>2161</v>
      </c>
      <c r="E3097" t="str">
        <f>_xlfn.XLOOKUP(D3097,Planilha2!A:A,Planilha2!B:B)</f>
        <v>CC Manutençao</v>
      </c>
      <c r="F3097" s="2">
        <v>45432</v>
      </c>
      <c r="G3097" t="s">
        <v>3908</v>
      </c>
      <c r="H3097" s="10" t="s">
        <v>5883</v>
      </c>
      <c r="I3097" t="s">
        <v>4060</v>
      </c>
      <c r="J3097" t="s">
        <v>4061</v>
      </c>
      <c r="K3097" t="s">
        <v>2192</v>
      </c>
      <c r="L3097" t="str">
        <f t="shared" si="96"/>
        <v>Material</v>
      </c>
      <c r="M3097" t="s">
        <v>0</v>
      </c>
      <c r="N3097" t="s">
        <v>0</v>
      </c>
      <c r="O3097" t="s">
        <v>2165</v>
      </c>
      <c r="P3097">
        <v>1118</v>
      </c>
      <c r="Q3097" t="str">
        <f>_xlfn.XLOOKUP(P3097,Planilha1!$A$2:$A$3,Planilha1!$B$2:$B$3)</f>
        <v>Riocentro</v>
      </c>
      <c r="R3097" t="s">
        <v>0</v>
      </c>
      <c r="S3097" s="3">
        <v>1</v>
      </c>
      <c r="T3097" t="s">
        <v>210</v>
      </c>
      <c r="U3097" s="3">
        <v>1</v>
      </c>
      <c r="V3097" t="s">
        <v>210</v>
      </c>
      <c r="W3097" s="4">
        <v>208.22</v>
      </c>
      <c r="X3097" s="17">
        <f t="shared" si="97"/>
        <v>208.22</v>
      </c>
      <c r="Y3097" t="s">
        <v>11</v>
      </c>
      <c r="Z3097" s="3">
        <v>1</v>
      </c>
      <c r="AA3097" s="3">
        <v>0</v>
      </c>
      <c r="AB3097" s="3">
        <v>0</v>
      </c>
      <c r="AC3097" s="3">
        <v>0</v>
      </c>
      <c r="AD3097" s="4">
        <v>0</v>
      </c>
      <c r="AE3097" s="3">
        <v>0</v>
      </c>
      <c r="AF3097" s="4">
        <v>0</v>
      </c>
      <c r="AG3097" s="3">
        <v>1</v>
      </c>
      <c r="AH3097" s="4">
        <v>0</v>
      </c>
      <c r="AI3097" s="4">
        <v>0</v>
      </c>
      <c r="AJ3097" s="4">
        <v>0</v>
      </c>
      <c r="AK3097" s="4">
        <v>0</v>
      </c>
      <c r="AL3097" t="s">
        <v>4459</v>
      </c>
      <c r="AM3097" t="s">
        <v>13</v>
      </c>
    </row>
    <row r="3098" spans="1:39" x14ac:dyDescent="0.25">
      <c r="A3098" t="s">
        <v>2189</v>
      </c>
      <c r="B3098" t="s">
        <v>2160</v>
      </c>
      <c r="C3098" t="s">
        <v>3</v>
      </c>
      <c r="D3098" t="s">
        <v>2161</v>
      </c>
      <c r="E3098" t="str">
        <f>_xlfn.XLOOKUP(D3098,Planilha2!A:A,Planilha2!B:B)</f>
        <v>CC Manutençao</v>
      </c>
      <c r="F3098" s="2">
        <v>45432</v>
      </c>
      <c r="G3098" t="s">
        <v>3908</v>
      </c>
      <c r="H3098" s="10" t="s">
        <v>5883</v>
      </c>
      <c r="I3098" t="s">
        <v>4462</v>
      </c>
      <c r="J3098" t="s">
        <v>4463</v>
      </c>
      <c r="K3098" t="s">
        <v>2607</v>
      </c>
      <c r="L3098" t="str">
        <f t="shared" si="96"/>
        <v>Material</v>
      </c>
      <c r="M3098" t="s">
        <v>0</v>
      </c>
      <c r="N3098" t="s">
        <v>0</v>
      </c>
      <c r="O3098" t="s">
        <v>2165</v>
      </c>
      <c r="P3098">
        <v>1118</v>
      </c>
      <c r="Q3098" t="str">
        <f>_xlfn.XLOOKUP(P3098,Planilha1!$A$2:$A$3,Planilha1!$B$2:$B$3)</f>
        <v>Riocentro</v>
      </c>
      <c r="R3098" t="s">
        <v>0</v>
      </c>
      <c r="S3098" s="3">
        <v>1</v>
      </c>
      <c r="T3098" t="s">
        <v>210</v>
      </c>
      <c r="U3098" s="3">
        <v>1</v>
      </c>
      <c r="V3098" t="s">
        <v>210</v>
      </c>
      <c r="W3098" s="4">
        <v>208.22</v>
      </c>
      <c r="X3098" s="17">
        <f t="shared" si="97"/>
        <v>208.22</v>
      </c>
      <c r="Y3098" t="s">
        <v>11</v>
      </c>
      <c r="Z3098" s="3">
        <v>1</v>
      </c>
      <c r="AA3098" s="3">
        <v>0</v>
      </c>
      <c r="AB3098" s="3">
        <v>0</v>
      </c>
      <c r="AC3098" s="3">
        <v>0</v>
      </c>
      <c r="AD3098" s="4">
        <v>0</v>
      </c>
      <c r="AE3098" s="3">
        <v>0</v>
      </c>
      <c r="AF3098" s="4">
        <v>0</v>
      </c>
      <c r="AG3098" s="3">
        <v>1</v>
      </c>
      <c r="AH3098" s="4">
        <v>0</v>
      </c>
      <c r="AI3098" s="4">
        <v>0</v>
      </c>
      <c r="AJ3098" s="4">
        <v>0</v>
      </c>
      <c r="AK3098" s="4">
        <v>0</v>
      </c>
      <c r="AL3098" t="s">
        <v>4459</v>
      </c>
      <c r="AM3098" t="s">
        <v>13</v>
      </c>
    </row>
    <row r="3099" spans="1:39" x14ac:dyDescent="0.25">
      <c r="A3099" t="s">
        <v>2194</v>
      </c>
      <c r="B3099" t="s">
        <v>2160</v>
      </c>
      <c r="C3099" t="s">
        <v>3</v>
      </c>
      <c r="D3099" t="s">
        <v>2161</v>
      </c>
      <c r="E3099" t="str">
        <f>_xlfn.XLOOKUP(D3099,Planilha2!A:A,Planilha2!B:B)</f>
        <v>CC Manutençao</v>
      </c>
      <c r="F3099" s="2">
        <v>45432</v>
      </c>
      <c r="G3099" t="s">
        <v>3908</v>
      </c>
      <c r="H3099" s="10" t="s">
        <v>5883</v>
      </c>
      <c r="I3099" t="s">
        <v>3142</v>
      </c>
      <c r="J3099" t="s">
        <v>3143</v>
      </c>
      <c r="K3099" t="s">
        <v>2607</v>
      </c>
      <c r="L3099" t="str">
        <f t="shared" si="96"/>
        <v>Material</v>
      </c>
      <c r="M3099" t="s">
        <v>0</v>
      </c>
      <c r="N3099" t="s">
        <v>0</v>
      </c>
      <c r="O3099" t="s">
        <v>2165</v>
      </c>
      <c r="P3099">
        <v>1118</v>
      </c>
      <c r="Q3099" t="str">
        <f>_xlfn.XLOOKUP(P3099,Planilha1!$A$2:$A$3,Planilha1!$B$2:$B$3)</f>
        <v>Riocentro</v>
      </c>
      <c r="R3099" t="s">
        <v>0</v>
      </c>
      <c r="S3099" s="3">
        <v>1</v>
      </c>
      <c r="T3099" t="s">
        <v>210</v>
      </c>
      <c r="U3099" s="3">
        <v>1</v>
      </c>
      <c r="V3099" t="s">
        <v>210</v>
      </c>
      <c r="W3099" s="4">
        <v>208.22</v>
      </c>
      <c r="X3099" s="17">
        <f t="shared" si="97"/>
        <v>208.22</v>
      </c>
      <c r="Y3099" t="s">
        <v>11</v>
      </c>
      <c r="Z3099" s="3">
        <v>1</v>
      </c>
      <c r="AA3099" s="3">
        <v>0</v>
      </c>
      <c r="AB3099" s="3">
        <v>0</v>
      </c>
      <c r="AC3099" s="3">
        <v>0</v>
      </c>
      <c r="AD3099" s="4">
        <v>0</v>
      </c>
      <c r="AE3099" s="3">
        <v>0</v>
      </c>
      <c r="AF3099" s="4">
        <v>0</v>
      </c>
      <c r="AG3099" s="3">
        <v>1</v>
      </c>
      <c r="AH3099" s="4">
        <v>0</v>
      </c>
      <c r="AI3099" s="4">
        <v>0</v>
      </c>
      <c r="AJ3099" s="4">
        <v>0</v>
      </c>
      <c r="AK3099" s="4">
        <v>0</v>
      </c>
      <c r="AL3099" t="s">
        <v>4459</v>
      </c>
      <c r="AM3099" t="s">
        <v>13</v>
      </c>
    </row>
    <row r="3100" spans="1:39" x14ac:dyDescent="0.25">
      <c r="A3100" t="s">
        <v>2205</v>
      </c>
      <c r="B3100" t="s">
        <v>2160</v>
      </c>
      <c r="C3100" t="s">
        <v>3</v>
      </c>
      <c r="D3100" t="s">
        <v>2161</v>
      </c>
      <c r="E3100" t="str">
        <f>_xlfn.XLOOKUP(D3100,Planilha2!A:A,Planilha2!B:B)</f>
        <v>CC Manutençao</v>
      </c>
      <c r="F3100" s="2">
        <v>45432</v>
      </c>
      <c r="G3100" t="s">
        <v>3908</v>
      </c>
      <c r="H3100" s="10" t="s">
        <v>5883</v>
      </c>
      <c r="I3100" t="s">
        <v>4460</v>
      </c>
      <c r="J3100" t="s">
        <v>4461</v>
      </c>
      <c r="K3100" t="s">
        <v>2607</v>
      </c>
      <c r="L3100" t="str">
        <f t="shared" si="96"/>
        <v>Material</v>
      </c>
      <c r="M3100" t="s">
        <v>23</v>
      </c>
      <c r="N3100" t="s">
        <v>0</v>
      </c>
      <c r="O3100" t="s">
        <v>2165</v>
      </c>
      <c r="P3100">
        <v>1118</v>
      </c>
      <c r="Q3100" t="str">
        <f>_xlfn.XLOOKUP(P3100,Planilha1!$A$2:$A$3,Planilha1!$B$2:$B$3)</f>
        <v>Riocentro</v>
      </c>
      <c r="R3100" t="s">
        <v>0</v>
      </c>
      <c r="S3100" s="3">
        <v>0</v>
      </c>
      <c r="T3100" t="s">
        <v>210</v>
      </c>
      <c r="U3100" s="3">
        <v>0</v>
      </c>
      <c r="V3100" t="s">
        <v>210</v>
      </c>
      <c r="W3100" s="4">
        <v>0</v>
      </c>
      <c r="X3100" s="17">
        <f t="shared" si="97"/>
        <v>0</v>
      </c>
      <c r="Y3100" t="s">
        <v>11</v>
      </c>
      <c r="Z3100" s="3">
        <v>1</v>
      </c>
      <c r="AA3100" s="3">
        <v>0</v>
      </c>
      <c r="AB3100" s="3">
        <v>0</v>
      </c>
      <c r="AC3100" s="3">
        <v>0</v>
      </c>
      <c r="AD3100" s="4">
        <v>0</v>
      </c>
      <c r="AE3100" s="3">
        <v>0</v>
      </c>
      <c r="AF3100" s="4">
        <v>0</v>
      </c>
      <c r="AG3100" s="3">
        <v>1</v>
      </c>
      <c r="AH3100" s="4">
        <v>0</v>
      </c>
      <c r="AI3100" s="4">
        <v>0</v>
      </c>
      <c r="AJ3100" s="4">
        <v>0</v>
      </c>
      <c r="AK3100" s="4">
        <v>0</v>
      </c>
      <c r="AL3100" t="s">
        <v>4459</v>
      </c>
      <c r="AM3100" t="s">
        <v>13</v>
      </c>
    </row>
    <row r="3101" spans="1:39" x14ac:dyDescent="0.25">
      <c r="A3101" t="s">
        <v>2208</v>
      </c>
      <c r="B3101" t="s">
        <v>2160</v>
      </c>
      <c r="C3101" t="s">
        <v>3</v>
      </c>
      <c r="D3101" t="s">
        <v>2161</v>
      </c>
      <c r="E3101" t="str">
        <f>_xlfn.XLOOKUP(D3101,Planilha2!A:A,Planilha2!B:B)</f>
        <v>CC Manutençao</v>
      </c>
      <c r="F3101" s="2">
        <v>45432</v>
      </c>
      <c r="G3101" t="s">
        <v>3908</v>
      </c>
      <c r="H3101" s="10" t="s">
        <v>5883</v>
      </c>
      <c r="I3101" t="s">
        <v>3154</v>
      </c>
      <c r="J3101" t="s">
        <v>3155</v>
      </c>
      <c r="K3101" t="s">
        <v>2607</v>
      </c>
      <c r="L3101" t="str">
        <f t="shared" si="96"/>
        <v>Material</v>
      </c>
      <c r="M3101" t="s">
        <v>0</v>
      </c>
      <c r="N3101" t="s">
        <v>0</v>
      </c>
      <c r="O3101" t="s">
        <v>2165</v>
      </c>
      <c r="P3101">
        <v>1118</v>
      </c>
      <c r="Q3101" t="str">
        <f>_xlfn.XLOOKUP(P3101,Planilha1!$A$2:$A$3,Planilha1!$B$2:$B$3)</f>
        <v>Riocentro</v>
      </c>
      <c r="R3101" t="s">
        <v>0</v>
      </c>
      <c r="S3101" s="3">
        <v>9</v>
      </c>
      <c r="T3101" t="s">
        <v>210</v>
      </c>
      <c r="U3101" s="3">
        <v>9</v>
      </c>
      <c r="V3101" t="s">
        <v>210</v>
      </c>
      <c r="W3101" s="4">
        <v>68.89</v>
      </c>
      <c r="X3101" s="17">
        <f t="shared" si="97"/>
        <v>620.01</v>
      </c>
      <c r="Y3101" t="s">
        <v>11</v>
      </c>
      <c r="Z3101" s="3">
        <v>1</v>
      </c>
      <c r="AA3101" s="3">
        <v>0</v>
      </c>
      <c r="AB3101" s="3">
        <v>0</v>
      </c>
      <c r="AC3101" s="3">
        <v>0</v>
      </c>
      <c r="AD3101" s="4">
        <v>0</v>
      </c>
      <c r="AE3101" s="3">
        <v>0</v>
      </c>
      <c r="AF3101" s="4">
        <v>0</v>
      </c>
      <c r="AG3101" s="3">
        <v>1</v>
      </c>
      <c r="AH3101" s="4">
        <v>0</v>
      </c>
      <c r="AI3101" s="4">
        <v>0</v>
      </c>
      <c r="AJ3101" s="4">
        <v>0</v>
      </c>
      <c r="AK3101" s="4">
        <v>0</v>
      </c>
      <c r="AL3101" t="s">
        <v>4459</v>
      </c>
      <c r="AM3101" t="s">
        <v>13</v>
      </c>
    </row>
    <row r="3102" spans="1:39" x14ac:dyDescent="0.25">
      <c r="A3102" t="s">
        <v>2210</v>
      </c>
      <c r="B3102" t="s">
        <v>2160</v>
      </c>
      <c r="C3102" t="s">
        <v>3</v>
      </c>
      <c r="D3102" t="s">
        <v>2161</v>
      </c>
      <c r="E3102" t="str">
        <f>_xlfn.XLOOKUP(D3102,Planilha2!A:A,Planilha2!B:B)</f>
        <v>CC Manutençao</v>
      </c>
      <c r="F3102" s="2">
        <v>45432</v>
      </c>
      <c r="G3102" t="s">
        <v>3908</v>
      </c>
      <c r="H3102" s="10" t="s">
        <v>5883</v>
      </c>
      <c r="I3102" t="s">
        <v>4464</v>
      </c>
      <c r="J3102" t="s">
        <v>4465</v>
      </c>
      <c r="K3102" t="s">
        <v>1146</v>
      </c>
      <c r="L3102" t="str">
        <f t="shared" si="96"/>
        <v>Material</v>
      </c>
      <c r="M3102" t="s">
        <v>0</v>
      </c>
      <c r="N3102" t="s">
        <v>0</v>
      </c>
      <c r="O3102" t="s">
        <v>2165</v>
      </c>
      <c r="P3102">
        <v>1118</v>
      </c>
      <c r="Q3102" t="str">
        <f>_xlfn.XLOOKUP(P3102,Planilha1!$A$2:$A$3,Planilha1!$B$2:$B$3)</f>
        <v>Riocentro</v>
      </c>
      <c r="R3102" t="s">
        <v>0</v>
      </c>
      <c r="S3102" s="3">
        <v>20</v>
      </c>
      <c r="T3102" t="s">
        <v>210</v>
      </c>
      <c r="U3102" s="3">
        <v>20</v>
      </c>
      <c r="V3102" t="s">
        <v>210</v>
      </c>
      <c r="W3102" s="4">
        <v>1.27</v>
      </c>
      <c r="X3102" s="17">
        <f t="shared" si="97"/>
        <v>25.4</v>
      </c>
      <c r="Y3102" t="s">
        <v>11</v>
      </c>
      <c r="Z3102" s="3">
        <v>1</v>
      </c>
      <c r="AA3102" s="3">
        <v>0</v>
      </c>
      <c r="AB3102" s="3">
        <v>0</v>
      </c>
      <c r="AC3102" s="3">
        <v>0</v>
      </c>
      <c r="AD3102" s="4">
        <v>0</v>
      </c>
      <c r="AE3102" s="3">
        <v>0</v>
      </c>
      <c r="AF3102" s="4">
        <v>0</v>
      </c>
      <c r="AG3102" s="3">
        <v>1</v>
      </c>
      <c r="AH3102" s="4">
        <v>0</v>
      </c>
      <c r="AI3102" s="4">
        <v>0</v>
      </c>
      <c r="AJ3102" s="4">
        <v>0</v>
      </c>
      <c r="AK3102" s="4">
        <v>0</v>
      </c>
      <c r="AL3102" t="s">
        <v>4459</v>
      </c>
      <c r="AM3102" t="s">
        <v>13</v>
      </c>
    </row>
    <row r="3103" spans="1:39" x14ac:dyDescent="0.25">
      <c r="A3103" t="s">
        <v>2159</v>
      </c>
      <c r="B3103" t="s">
        <v>2160</v>
      </c>
      <c r="C3103" t="s">
        <v>3</v>
      </c>
      <c r="D3103" t="s">
        <v>2161</v>
      </c>
      <c r="E3103" t="str">
        <f>_xlfn.XLOOKUP(D3103,Planilha2!A:A,Planilha2!B:B)</f>
        <v>CC Manutençao</v>
      </c>
      <c r="F3103" s="2">
        <v>45432</v>
      </c>
      <c r="G3103" t="s">
        <v>2641</v>
      </c>
      <c r="H3103" s="10" t="s">
        <v>5793</v>
      </c>
      <c r="I3103" t="s">
        <v>4466</v>
      </c>
      <c r="J3103" t="s">
        <v>4467</v>
      </c>
      <c r="K3103" t="s">
        <v>1146</v>
      </c>
      <c r="L3103" t="str">
        <f t="shared" si="96"/>
        <v>Material</v>
      </c>
      <c r="M3103" t="s">
        <v>0</v>
      </c>
      <c r="N3103" t="s">
        <v>0</v>
      </c>
      <c r="O3103" t="s">
        <v>2165</v>
      </c>
      <c r="P3103">
        <v>1118</v>
      </c>
      <c r="Q3103" t="str">
        <f>_xlfn.XLOOKUP(P3103,Planilha1!$A$2:$A$3,Planilha1!$B$2:$B$3)</f>
        <v>Riocentro</v>
      </c>
      <c r="R3103" t="s">
        <v>0</v>
      </c>
      <c r="S3103" s="3">
        <v>20</v>
      </c>
      <c r="T3103" t="s">
        <v>210</v>
      </c>
      <c r="U3103" s="3">
        <v>20</v>
      </c>
      <c r="V3103" t="s">
        <v>210</v>
      </c>
      <c r="W3103" s="4">
        <v>10.9</v>
      </c>
      <c r="X3103" s="17">
        <f t="shared" si="97"/>
        <v>218</v>
      </c>
      <c r="Y3103" t="s">
        <v>11</v>
      </c>
      <c r="Z3103" s="3">
        <v>1</v>
      </c>
      <c r="AA3103" s="3">
        <v>0</v>
      </c>
      <c r="AB3103" s="3">
        <v>0</v>
      </c>
      <c r="AC3103" s="3">
        <v>0</v>
      </c>
      <c r="AD3103" s="4">
        <v>0</v>
      </c>
      <c r="AE3103" s="3">
        <v>0</v>
      </c>
      <c r="AF3103" s="4">
        <v>0</v>
      </c>
      <c r="AG3103" s="3">
        <v>1</v>
      </c>
      <c r="AH3103" s="4">
        <v>0</v>
      </c>
      <c r="AI3103" s="4">
        <v>0</v>
      </c>
      <c r="AJ3103" s="4">
        <v>0</v>
      </c>
      <c r="AK3103" s="4">
        <v>0</v>
      </c>
      <c r="AL3103" t="s">
        <v>4468</v>
      </c>
      <c r="AM3103" t="s">
        <v>13</v>
      </c>
    </row>
    <row r="3104" spans="1:39" x14ac:dyDescent="0.25">
      <c r="A3104" t="s">
        <v>2178</v>
      </c>
      <c r="B3104" t="s">
        <v>2160</v>
      </c>
      <c r="C3104" t="s">
        <v>3</v>
      </c>
      <c r="D3104" t="s">
        <v>2161</v>
      </c>
      <c r="E3104" t="str">
        <f>_xlfn.XLOOKUP(D3104,Planilha2!A:A,Planilha2!B:B)</f>
        <v>CC Manutençao</v>
      </c>
      <c r="F3104" s="2">
        <v>45432</v>
      </c>
      <c r="G3104" t="s">
        <v>2641</v>
      </c>
      <c r="H3104" s="10" t="s">
        <v>5793</v>
      </c>
      <c r="I3104" t="s">
        <v>4469</v>
      </c>
      <c r="J3104" t="s">
        <v>4470</v>
      </c>
      <c r="K3104" t="s">
        <v>1146</v>
      </c>
      <c r="L3104" t="str">
        <f t="shared" si="96"/>
        <v>Material</v>
      </c>
      <c r="M3104" t="s">
        <v>0</v>
      </c>
      <c r="N3104" t="s">
        <v>0</v>
      </c>
      <c r="O3104" t="s">
        <v>2165</v>
      </c>
      <c r="P3104">
        <v>1118</v>
      </c>
      <c r="Q3104" t="str">
        <f>_xlfn.XLOOKUP(P3104,Planilha1!$A$2:$A$3,Planilha1!$B$2:$B$3)</f>
        <v>Riocentro</v>
      </c>
      <c r="R3104" t="s">
        <v>0</v>
      </c>
      <c r="S3104" s="3">
        <v>14</v>
      </c>
      <c r="T3104" t="s">
        <v>210</v>
      </c>
      <c r="U3104" s="3">
        <v>14</v>
      </c>
      <c r="V3104" t="s">
        <v>210</v>
      </c>
      <c r="W3104" s="4">
        <v>27.9</v>
      </c>
      <c r="X3104" s="17">
        <f t="shared" si="97"/>
        <v>390.59999999999997</v>
      </c>
      <c r="Y3104" t="s">
        <v>11</v>
      </c>
      <c r="Z3104" s="3">
        <v>1</v>
      </c>
      <c r="AA3104" s="3">
        <v>0</v>
      </c>
      <c r="AB3104" s="3">
        <v>0</v>
      </c>
      <c r="AC3104" s="3">
        <v>0</v>
      </c>
      <c r="AD3104" s="4">
        <v>0</v>
      </c>
      <c r="AE3104" s="3">
        <v>0</v>
      </c>
      <c r="AF3104" s="4">
        <v>0</v>
      </c>
      <c r="AG3104" s="3">
        <v>1</v>
      </c>
      <c r="AH3104" s="4">
        <v>0</v>
      </c>
      <c r="AI3104" s="4">
        <v>0</v>
      </c>
      <c r="AJ3104" s="4">
        <v>0</v>
      </c>
      <c r="AK3104" s="4">
        <v>0</v>
      </c>
      <c r="AL3104" t="s">
        <v>4468</v>
      </c>
      <c r="AM3104" t="s">
        <v>13</v>
      </c>
    </row>
    <row r="3105" spans="1:39" x14ac:dyDescent="0.25">
      <c r="A3105" t="s">
        <v>2159</v>
      </c>
      <c r="B3105" t="s">
        <v>2160</v>
      </c>
      <c r="C3105" t="s">
        <v>3</v>
      </c>
      <c r="D3105" t="s">
        <v>2161</v>
      </c>
      <c r="E3105" t="str">
        <f>_xlfn.XLOOKUP(D3105,Planilha2!A:A,Planilha2!B:B)</f>
        <v>CC Manutençao</v>
      </c>
      <c r="F3105" s="2">
        <v>45433</v>
      </c>
      <c r="G3105" t="s">
        <v>616</v>
      </c>
      <c r="H3105" s="10" t="s">
        <v>5622</v>
      </c>
      <c r="I3105" t="s">
        <v>4335</v>
      </c>
      <c r="J3105" t="s">
        <v>4336</v>
      </c>
      <c r="K3105" t="s">
        <v>8</v>
      </c>
      <c r="L3105" t="str">
        <f t="shared" si="96"/>
        <v>Serviço</v>
      </c>
      <c r="M3105" t="s">
        <v>0</v>
      </c>
      <c r="N3105" t="s">
        <v>0</v>
      </c>
      <c r="O3105" t="s">
        <v>2165</v>
      </c>
      <c r="P3105">
        <v>1118</v>
      </c>
      <c r="Q3105" t="str">
        <f>_xlfn.XLOOKUP(P3105,Planilha1!$A$2:$A$3,Planilha1!$B$2:$B$3)</f>
        <v>Riocentro</v>
      </c>
      <c r="R3105" t="s">
        <v>0</v>
      </c>
      <c r="S3105" s="3">
        <v>1</v>
      </c>
      <c r="T3105" t="s">
        <v>10</v>
      </c>
      <c r="U3105" s="3">
        <v>1</v>
      </c>
      <c r="V3105" t="s">
        <v>10</v>
      </c>
      <c r="W3105" s="4">
        <v>1125.8599999999999</v>
      </c>
      <c r="X3105" s="17">
        <f t="shared" si="97"/>
        <v>1125.8599999999999</v>
      </c>
      <c r="Y3105" t="s">
        <v>11</v>
      </c>
      <c r="Z3105" s="3">
        <v>1</v>
      </c>
      <c r="AA3105" s="3">
        <v>0</v>
      </c>
      <c r="AB3105" s="3">
        <v>0</v>
      </c>
      <c r="AC3105" s="3">
        <v>0</v>
      </c>
      <c r="AD3105" s="4">
        <v>0</v>
      </c>
      <c r="AE3105" s="3">
        <v>0</v>
      </c>
      <c r="AF3105" s="4">
        <v>0</v>
      </c>
      <c r="AG3105" s="3">
        <v>1</v>
      </c>
      <c r="AH3105" s="4">
        <v>0</v>
      </c>
      <c r="AI3105" s="4">
        <v>0</v>
      </c>
      <c r="AJ3105" s="4">
        <v>0</v>
      </c>
      <c r="AK3105" s="4">
        <v>0</v>
      </c>
      <c r="AL3105" t="s">
        <v>4471</v>
      </c>
      <c r="AM3105" t="s">
        <v>13</v>
      </c>
    </row>
    <row r="3106" spans="1:39" x14ac:dyDescent="0.25">
      <c r="A3106" t="s">
        <v>2178</v>
      </c>
      <c r="B3106" t="s">
        <v>2160</v>
      </c>
      <c r="C3106" t="s">
        <v>3</v>
      </c>
      <c r="D3106" t="s">
        <v>2161</v>
      </c>
      <c r="E3106" t="str">
        <f>_xlfn.XLOOKUP(D3106,Planilha2!A:A,Planilha2!B:B)</f>
        <v>CC Manutençao</v>
      </c>
      <c r="F3106" s="2">
        <v>45433</v>
      </c>
      <c r="G3106" t="s">
        <v>616</v>
      </c>
      <c r="H3106" s="10" t="s">
        <v>5622</v>
      </c>
      <c r="I3106" t="s">
        <v>4335</v>
      </c>
      <c r="J3106" t="s">
        <v>4336</v>
      </c>
      <c r="K3106" t="s">
        <v>8</v>
      </c>
      <c r="L3106" t="str">
        <f t="shared" si="96"/>
        <v>Serviço</v>
      </c>
      <c r="M3106" t="s">
        <v>0</v>
      </c>
      <c r="N3106" t="s">
        <v>0</v>
      </c>
      <c r="O3106" t="s">
        <v>2165</v>
      </c>
      <c r="P3106">
        <v>1118</v>
      </c>
      <c r="Q3106" t="str">
        <f>_xlfn.XLOOKUP(P3106,Planilha1!$A$2:$A$3,Planilha1!$B$2:$B$3)</f>
        <v>Riocentro</v>
      </c>
      <c r="R3106" t="s">
        <v>0</v>
      </c>
      <c r="S3106" s="3">
        <v>1</v>
      </c>
      <c r="T3106" t="s">
        <v>10</v>
      </c>
      <c r="U3106" s="3">
        <v>1</v>
      </c>
      <c r="V3106" t="s">
        <v>10</v>
      </c>
      <c r="W3106" s="4">
        <v>3377.59</v>
      </c>
      <c r="X3106" s="17">
        <f t="shared" si="97"/>
        <v>3377.59</v>
      </c>
      <c r="Y3106" t="s">
        <v>11</v>
      </c>
      <c r="Z3106" s="3">
        <v>1</v>
      </c>
      <c r="AA3106" s="3">
        <v>0</v>
      </c>
      <c r="AB3106" s="3">
        <v>0</v>
      </c>
      <c r="AC3106" s="3">
        <v>0</v>
      </c>
      <c r="AD3106" s="4">
        <v>0</v>
      </c>
      <c r="AE3106" s="3">
        <v>0</v>
      </c>
      <c r="AF3106" s="4">
        <v>0</v>
      </c>
      <c r="AG3106" s="3">
        <v>1</v>
      </c>
      <c r="AH3106" s="4">
        <v>0</v>
      </c>
      <c r="AI3106" s="4">
        <v>0</v>
      </c>
      <c r="AJ3106" s="4">
        <v>0</v>
      </c>
      <c r="AK3106" s="4">
        <v>0</v>
      </c>
      <c r="AL3106" t="s">
        <v>4471</v>
      </c>
      <c r="AM3106" t="s">
        <v>13</v>
      </c>
    </row>
    <row r="3107" spans="1:39" x14ac:dyDescent="0.25">
      <c r="A3107" t="s">
        <v>2182</v>
      </c>
      <c r="B3107" t="s">
        <v>2160</v>
      </c>
      <c r="C3107" t="s">
        <v>3</v>
      </c>
      <c r="D3107" t="s">
        <v>2161</v>
      </c>
      <c r="E3107" t="str">
        <f>_xlfn.XLOOKUP(D3107,Planilha2!A:A,Planilha2!B:B)</f>
        <v>CC Manutençao</v>
      </c>
      <c r="F3107" s="2">
        <v>45433</v>
      </c>
      <c r="G3107" t="s">
        <v>616</v>
      </c>
      <c r="H3107" s="10" t="s">
        <v>5622</v>
      </c>
      <c r="I3107" t="s">
        <v>4335</v>
      </c>
      <c r="J3107" t="s">
        <v>4336</v>
      </c>
      <c r="K3107" t="s">
        <v>8</v>
      </c>
      <c r="L3107" t="str">
        <f t="shared" si="96"/>
        <v>Serviço</v>
      </c>
      <c r="M3107" t="s">
        <v>0</v>
      </c>
      <c r="N3107" t="s">
        <v>0</v>
      </c>
      <c r="O3107" t="s">
        <v>2165</v>
      </c>
      <c r="P3107">
        <v>1118</v>
      </c>
      <c r="Q3107" t="str">
        <f>_xlfn.XLOOKUP(P3107,Planilha1!$A$2:$A$3,Planilha1!$B$2:$B$3)</f>
        <v>Riocentro</v>
      </c>
      <c r="R3107" t="s">
        <v>0</v>
      </c>
      <c r="S3107" s="3">
        <v>1</v>
      </c>
      <c r="T3107" t="s">
        <v>10</v>
      </c>
      <c r="U3107" s="3">
        <v>1</v>
      </c>
      <c r="V3107" t="s">
        <v>10</v>
      </c>
      <c r="W3107" s="4">
        <v>1125.8599999999999</v>
      </c>
      <c r="X3107" s="17">
        <f t="shared" si="97"/>
        <v>1125.8599999999999</v>
      </c>
      <c r="Y3107" t="s">
        <v>11</v>
      </c>
      <c r="Z3107" s="3">
        <v>1</v>
      </c>
      <c r="AA3107" s="3">
        <v>0</v>
      </c>
      <c r="AB3107" s="3">
        <v>0</v>
      </c>
      <c r="AC3107" s="3">
        <v>0</v>
      </c>
      <c r="AD3107" s="4">
        <v>0</v>
      </c>
      <c r="AE3107" s="3">
        <v>0</v>
      </c>
      <c r="AF3107" s="4">
        <v>0</v>
      </c>
      <c r="AG3107" s="3">
        <v>1</v>
      </c>
      <c r="AH3107" s="4">
        <v>0</v>
      </c>
      <c r="AI3107" s="4">
        <v>0</v>
      </c>
      <c r="AJ3107" s="4">
        <v>0</v>
      </c>
      <c r="AK3107" s="4">
        <v>0</v>
      </c>
      <c r="AL3107" t="s">
        <v>4471</v>
      </c>
      <c r="AM3107" t="s">
        <v>13</v>
      </c>
    </row>
    <row r="3108" spans="1:39" x14ac:dyDescent="0.25">
      <c r="A3108" t="s">
        <v>2185</v>
      </c>
      <c r="B3108" t="s">
        <v>2160</v>
      </c>
      <c r="C3108" t="s">
        <v>3</v>
      </c>
      <c r="D3108" t="s">
        <v>2161</v>
      </c>
      <c r="E3108" t="str">
        <f>_xlfn.XLOOKUP(D3108,Planilha2!A:A,Planilha2!B:B)</f>
        <v>CC Manutençao</v>
      </c>
      <c r="F3108" s="2">
        <v>45433</v>
      </c>
      <c r="G3108" t="s">
        <v>616</v>
      </c>
      <c r="H3108" s="10" t="s">
        <v>5622</v>
      </c>
      <c r="I3108" t="s">
        <v>4335</v>
      </c>
      <c r="J3108" t="s">
        <v>4336</v>
      </c>
      <c r="K3108" t="s">
        <v>8</v>
      </c>
      <c r="L3108" t="str">
        <f t="shared" si="96"/>
        <v>Serviço</v>
      </c>
      <c r="M3108" t="s">
        <v>0</v>
      </c>
      <c r="N3108" t="s">
        <v>0</v>
      </c>
      <c r="O3108" t="s">
        <v>2165</v>
      </c>
      <c r="P3108">
        <v>1118</v>
      </c>
      <c r="Q3108" t="str">
        <f>_xlfn.XLOOKUP(P3108,Planilha1!$A$2:$A$3,Planilha1!$B$2:$B$3)</f>
        <v>Riocentro</v>
      </c>
      <c r="R3108" t="s">
        <v>0</v>
      </c>
      <c r="S3108" s="3">
        <v>1</v>
      </c>
      <c r="T3108" t="s">
        <v>10</v>
      </c>
      <c r="U3108" s="3">
        <v>1</v>
      </c>
      <c r="V3108" t="s">
        <v>10</v>
      </c>
      <c r="W3108" s="4">
        <v>3377.59</v>
      </c>
      <c r="X3108" s="17">
        <f t="shared" si="97"/>
        <v>3377.59</v>
      </c>
      <c r="Y3108" t="s">
        <v>11</v>
      </c>
      <c r="Z3108" s="3">
        <v>1</v>
      </c>
      <c r="AA3108" s="3">
        <v>0</v>
      </c>
      <c r="AB3108" s="3">
        <v>0</v>
      </c>
      <c r="AC3108" s="3">
        <v>0</v>
      </c>
      <c r="AD3108" s="4">
        <v>0</v>
      </c>
      <c r="AE3108" s="3">
        <v>0</v>
      </c>
      <c r="AF3108" s="4">
        <v>0</v>
      </c>
      <c r="AG3108" s="3">
        <v>1</v>
      </c>
      <c r="AH3108" s="4">
        <v>0</v>
      </c>
      <c r="AI3108" s="4">
        <v>0</v>
      </c>
      <c r="AJ3108" s="4">
        <v>0</v>
      </c>
      <c r="AK3108" s="4">
        <v>0</v>
      </c>
      <c r="AL3108" t="s">
        <v>4471</v>
      </c>
      <c r="AM3108" t="s">
        <v>13</v>
      </c>
    </row>
    <row r="3109" spans="1:39" x14ac:dyDescent="0.25">
      <c r="A3109" t="s">
        <v>2188</v>
      </c>
      <c r="B3109" t="s">
        <v>2160</v>
      </c>
      <c r="C3109" t="s">
        <v>3</v>
      </c>
      <c r="D3109" t="s">
        <v>2161</v>
      </c>
      <c r="E3109" t="str">
        <f>_xlfn.XLOOKUP(D3109,Planilha2!A:A,Planilha2!B:B)</f>
        <v>CC Manutençao</v>
      </c>
      <c r="F3109" s="2">
        <v>45433</v>
      </c>
      <c r="G3109" t="s">
        <v>616</v>
      </c>
      <c r="H3109" s="10" t="s">
        <v>5622</v>
      </c>
      <c r="I3109" t="s">
        <v>4335</v>
      </c>
      <c r="J3109" t="s">
        <v>4336</v>
      </c>
      <c r="K3109" t="s">
        <v>8</v>
      </c>
      <c r="L3109" t="str">
        <f t="shared" si="96"/>
        <v>Serviço</v>
      </c>
      <c r="M3109" t="s">
        <v>0</v>
      </c>
      <c r="N3109" t="s">
        <v>0</v>
      </c>
      <c r="O3109" t="s">
        <v>2165</v>
      </c>
      <c r="P3109">
        <v>1118</v>
      </c>
      <c r="Q3109" t="str">
        <f>_xlfn.XLOOKUP(P3109,Planilha1!$A$2:$A$3,Planilha1!$B$2:$B$3)</f>
        <v>Riocentro</v>
      </c>
      <c r="R3109" t="s">
        <v>0</v>
      </c>
      <c r="S3109" s="3">
        <v>1</v>
      </c>
      <c r="T3109" t="s">
        <v>10</v>
      </c>
      <c r="U3109" s="3">
        <v>1</v>
      </c>
      <c r="V3109" t="s">
        <v>10</v>
      </c>
      <c r="W3109" s="4">
        <v>1125.8599999999999</v>
      </c>
      <c r="X3109" s="17">
        <f t="shared" si="97"/>
        <v>1125.8599999999999</v>
      </c>
      <c r="Y3109" t="s">
        <v>11</v>
      </c>
      <c r="Z3109" s="3">
        <v>1</v>
      </c>
      <c r="AA3109" s="3">
        <v>0</v>
      </c>
      <c r="AB3109" s="3">
        <v>0</v>
      </c>
      <c r="AC3109" s="3">
        <v>0</v>
      </c>
      <c r="AD3109" s="4">
        <v>0</v>
      </c>
      <c r="AE3109" s="3">
        <v>1</v>
      </c>
      <c r="AF3109" s="4">
        <v>1125.8599999999999</v>
      </c>
      <c r="AG3109" s="3">
        <v>1</v>
      </c>
      <c r="AH3109" s="4">
        <v>0</v>
      </c>
      <c r="AI3109" s="4">
        <v>0</v>
      </c>
      <c r="AJ3109" s="4">
        <v>0</v>
      </c>
      <c r="AK3109" s="4">
        <v>0</v>
      </c>
      <c r="AL3109" t="s">
        <v>4471</v>
      </c>
      <c r="AM3109" t="s">
        <v>13</v>
      </c>
    </row>
    <row r="3110" spans="1:39" x14ac:dyDescent="0.25">
      <c r="A3110" t="s">
        <v>2189</v>
      </c>
      <c r="B3110" t="s">
        <v>2160</v>
      </c>
      <c r="C3110" t="s">
        <v>3</v>
      </c>
      <c r="D3110" t="s">
        <v>2161</v>
      </c>
      <c r="E3110" t="str">
        <f>_xlfn.XLOOKUP(D3110,Planilha2!A:A,Planilha2!B:B)</f>
        <v>CC Manutençao</v>
      </c>
      <c r="F3110" s="2">
        <v>45433</v>
      </c>
      <c r="G3110" t="s">
        <v>616</v>
      </c>
      <c r="H3110" s="10" t="s">
        <v>5622</v>
      </c>
      <c r="I3110" t="s">
        <v>4335</v>
      </c>
      <c r="J3110" t="s">
        <v>4336</v>
      </c>
      <c r="K3110" t="s">
        <v>8</v>
      </c>
      <c r="L3110" t="str">
        <f t="shared" si="96"/>
        <v>Serviço</v>
      </c>
      <c r="M3110" t="s">
        <v>0</v>
      </c>
      <c r="N3110" t="s">
        <v>0</v>
      </c>
      <c r="O3110" t="s">
        <v>2165</v>
      </c>
      <c r="P3110">
        <v>1118</v>
      </c>
      <c r="Q3110" t="str">
        <f>_xlfn.XLOOKUP(P3110,Planilha1!$A$2:$A$3,Planilha1!$B$2:$B$3)</f>
        <v>Riocentro</v>
      </c>
      <c r="R3110" t="s">
        <v>0</v>
      </c>
      <c r="S3110" s="3">
        <v>1</v>
      </c>
      <c r="T3110" t="s">
        <v>10</v>
      </c>
      <c r="U3110" s="3">
        <v>1</v>
      </c>
      <c r="V3110" t="s">
        <v>10</v>
      </c>
      <c r="W3110" s="4">
        <v>3377.59</v>
      </c>
      <c r="X3110" s="17">
        <f t="shared" si="97"/>
        <v>3377.59</v>
      </c>
      <c r="Y3110" t="s">
        <v>11</v>
      </c>
      <c r="Z3110" s="3">
        <v>1</v>
      </c>
      <c r="AA3110" s="3">
        <v>0</v>
      </c>
      <c r="AB3110" s="3">
        <v>0</v>
      </c>
      <c r="AC3110" s="3">
        <v>0</v>
      </c>
      <c r="AD3110" s="4">
        <v>0</v>
      </c>
      <c r="AE3110" s="3">
        <v>1</v>
      </c>
      <c r="AF3110" s="4">
        <v>3377.59</v>
      </c>
      <c r="AG3110" s="3">
        <v>1</v>
      </c>
      <c r="AH3110" s="4">
        <v>0</v>
      </c>
      <c r="AI3110" s="4">
        <v>0</v>
      </c>
      <c r="AJ3110" s="4">
        <v>0</v>
      </c>
      <c r="AK3110" s="4">
        <v>0</v>
      </c>
      <c r="AL3110" t="s">
        <v>4471</v>
      </c>
      <c r="AM3110" t="s">
        <v>13</v>
      </c>
    </row>
    <row r="3111" spans="1:39" x14ac:dyDescent="0.25">
      <c r="A3111" t="s">
        <v>2193</v>
      </c>
      <c r="B3111" t="s">
        <v>2160</v>
      </c>
      <c r="C3111" t="s">
        <v>3</v>
      </c>
      <c r="D3111" t="s">
        <v>2161</v>
      </c>
      <c r="E3111" t="str">
        <f>_xlfn.XLOOKUP(D3111,Planilha2!A:A,Planilha2!B:B)</f>
        <v>CC Manutençao</v>
      </c>
      <c r="F3111" s="2">
        <v>45433</v>
      </c>
      <c r="G3111" t="s">
        <v>616</v>
      </c>
      <c r="H3111" s="10" t="s">
        <v>5622</v>
      </c>
      <c r="I3111" t="s">
        <v>4335</v>
      </c>
      <c r="J3111" t="s">
        <v>4336</v>
      </c>
      <c r="K3111" t="s">
        <v>8</v>
      </c>
      <c r="L3111" t="str">
        <f t="shared" si="96"/>
        <v>Serviço</v>
      </c>
      <c r="M3111" t="s">
        <v>0</v>
      </c>
      <c r="N3111" t="s">
        <v>0</v>
      </c>
      <c r="O3111" t="s">
        <v>2165</v>
      </c>
      <c r="P3111">
        <v>1118</v>
      </c>
      <c r="Q3111" t="str">
        <f>_xlfn.XLOOKUP(P3111,Planilha1!$A$2:$A$3,Planilha1!$B$2:$B$3)</f>
        <v>Riocentro</v>
      </c>
      <c r="R3111" t="s">
        <v>0</v>
      </c>
      <c r="S3111" s="3">
        <v>1</v>
      </c>
      <c r="T3111" t="s">
        <v>10</v>
      </c>
      <c r="U3111" s="3">
        <v>1</v>
      </c>
      <c r="V3111" t="s">
        <v>10</v>
      </c>
      <c r="W3111" s="4">
        <v>1125.8599999999999</v>
      </c>
      <c r="X3111" s="17">
        <f t="shared" si="97"/>
        <v>1125.8599999999999</v>
      </c>
      <c r="Y3111" t="s">
        <v>11</v>
      </c>
      <c r="Z3111" s="3">
        <v>1</v>
      </c>
      <c r="AA3111" s="3">
        <v>0</v>
      </c>
      <c r="AB3111" s="3">
        <v>0</v>
      </c>
      <c r="AC3111" s="3">
        <v>1</v>
      </c>
      <c r="AD3111" s="4">
        <v>0</v>
      </c>
      <c r="AE3111" s="3">
        <v>1</v>
      </c>
      <c r="AF3111" s="4">
        <v>1125.8599999999999</v>
      </c>
      <c r="AG3111" s="3">
        <v>1</v>
      </c>
      <c r="AH3111" s="4">
        <v>0</v>
      </c>
      <c r="AI3111" s="4">
        <v>0</v>
      </c>
      <c r="AJ3111" s="4">
        <v>0</v>
      </c>
      <c r="AK3111" s="4">
        <v>0</v>
      </c>
      <c r="AL3111" t="s">
        <v>4471</v>
      </c>
      <c r="AM3111" t="s">
        <v>13</v>
      </c>
    </row>
    <row r="3112" spans="1:39" x14ac:dyDescent="0.25">
      <c r="A3112" t="s">
        <v>2194</v>
      </c>
      <c r="B3112" t="s">
        <v>2160</v>
      </c>
      <c r="C3112" t="s">
        <v>3</v>
      </c>
      <c r="D3112" t="s">
        <v>2161</v>
      </c>
      <c r="E3112" t="str">
        <f>_xlfn.XLOOKUP(D3112,Planilha2!A:A,Planilha2!B:B)</f>
        <v>CC Manutençao</v>
      </c>
      <c r="F3112" s="2">
        <v>45433</v>
      </c>
      <c r="G3112" t="s">
        <v>616</v>
      </c>
      <c r="H3112" s="10" t="s">
        <v>5622</v>
      </c>
      <c r="I3112" t="s">
        <v>4335</v>
      </c>
      <c r="J3112" t="s">
        <v>4336</v>
      </c>
      <c r="K3112" t="s">
        <v>8</v>
      </c>
      <c r="L3112" t="str">
        <f t="shared" si="96"/>
        <v>Serviço</v>
      </c>
      <c r="M3112" t="s">
        <v>0</v>
      </c>
      <c r="N3112" t="s">
        <v>0</v>
      </c>
      <c r="O3112" t="s">
        <v>2165</v>
      </c>
      <c r="P3112">
        <v>1118</v>
      </c>
      <c r="Q3112" t="str">
        <f>_xlfn.XLOOKUP(P3112,Planilha1!$A$2:$A$3,Planilha1!$B$2:$B$3)</f>
        <v>Riocentro</v>
      </c>
      <c r="R3112" t="s">
        <v>0</v>
      </c>
      <c r="S3112" s="3">
        <v>1</v>
      </c>
      <c r="T3112" t="s">
        <v>10</v>
      </c>
      <c r="U3112" s="3">
        <v>1</v>
      </c>
      <c r="V3112" t="s">
        <v>10</v>
      </c>
      <c r="W3112" s="4">
        <v>3377.59</v>
      </c>
      <c r="X3112" s="17">
        <f t="shared" si="97"/>
        <v>3377.59</v>
      </c>
      <c r="Y3112" t="s">
        <v>11</v>
      </c>
      <c r="Z3112" s="3">
        <v>1</v>
      </c>
      <c r="AA3112" s="3">
        <v>0</v>
      </c>
      <c r="AB3112" s="3">
        <v>0</v>
      </c>
      <c r="AC3112" s="3">
        <v>1</v>
      </c>
      <c r="AD3112" s="4">
        <v>0</v>
      </c>
      <c r="AE3112" s="3">
        <v>1</v>
      </c>
      <c r="AF3112" s="4">
        <v>3377.59</v>
      </c>
      <c r="AG3112" s="3">
        <v>1</v>
      </c>
      <c r="AH3112" s="4">
        <v>0</v>
      </c>
      <c r="AI3112" s="4">
        <v>0</v>
      </c>
      <c r="AJ3112" s="4">
        <v>0</v>
      </c>
      <c r="AK3112" s="4">
        <v>0</v>
      </c>
      <c r="AL3112" t="s">
        <v>4471</v>
      </c>
      <c r="AM3112" t="s">
        <v>13</v>
      </c>
    </row>
    <row r="3113" spans="1:39" x14ac:dyDescent="0.25">
      <c r="A3113" t="s">
        <v>2195</v>
      </c>
      <c r="B3113" t="s">
        <v>2160</v>
      </c>
      <c r="C3113" t="s">
        <v>3</v>
      </c>
      <c r="D3113" t="s">
        <v>2161</v>
      </c>
      <c r="E3113" t="str">
        <f>_xlfn.XLOOKUP(D3113,Planilha2!A:A,Planilha2!B:B)</f>
        <v>CC Manutençao</v>
      </c>
      <c r="F3113" s="2">
        <v>45433</v>
      </c>
      <c r="G3113" t="s">
        <v>616</v>
      </c>
      <c r="H3113" s="10" t="s">
        <v>5622</v>
      </c>
      <c r="I3113" t="s">
        <v>4335</v>
      </c>
      <c r="J3113" t="s">
        <v>4336</v>
      </c>
      <c r="K3113" t="s">
        <v>8</v>
      </c>
      <c r="L3113" t="str">
        <f t="shared" si="96"/>
        <v>Serviço</v>
      </c>
      <c r="M3113" t="s">
        <v>0</v>
      </c>
      <c r="N3113" t="s">
        <v>0</v>
      </c>
      <c r="O3113" t="s">
        <v>2165</v>
      </c>
      <c r="P3113">
        <v>1118</v>
      </c>
      <c r="Q3113" t="str">
        <f>_xlfn.XLOOKUP(P3113,Planilha1!$A$2:$A$3,Planilha1!$B$2:$B$3)</f>
        <v>Riocentro</v>
      </c>
      <c r="R3113" t="s">
        <v>0</v>
      </c>
      <c r="S3113" s="3">
        <v>1</v>
      </c>
      <c r="T3113" t="s">
        <v>10</v>
      </c>
      <c r="U3113" s="3">
        <v>1</v>
      </c>
      <c r="V3113" t="s">
        <v>10</v>
      </c>
      <c r="W3113" s="4">
        <v>1125.8599999999999</v>
      </c>
      <c r="X3113" s="17">
        <f t="shared" si="97"/>
        <v>1125.8599999999999</v>
      </c>
      <c r="Y3113" t="s">
        <v>11</v>
      </c>
      <c r="Z3113" s="3">
        <v>1</v>
      </c>
      <c r="AA3113" s="3">
        <v>0</v>
      </c>
      <c r="AB3113" s="3">
        <v>0</v>
      </c>
      <c r="AC3113" s="3">
        <v>1</v>
      </c>
      <c r="AD3113" s="4">
        <v>0</v>
      </c>
      <c r="AE3113" s="3">
        <v>1</v>
      </c>
      <c r="AF3113" s="4">
        <v>1125.8599999999999</v>
      </c>
      <c r="AG3113" s="3">
        <v>1</v>
      </c>
      <c r="AH3113" s="4">
        <v>0</v>
      </c>
      <c r="AI3113" s="4">
        <v>0</v>
      </c>
      <c r="AJ3113" s="4">
        <v>0</v>
      </c>
      <c r="AK3113" s="4">
        <v>0</v>
      </c>
      <c r="AL3113" t="s">
        <v>4471</v>
      </c>
      <c r="AM3113" t="s">
        <v>13</v>
      </c>
    </row>
    <row r="3114" spans="1:39" x14ac:dyDescent="0.25">
      <c r="A3114" t="s">
        <v>2196</v>
      </c>
      <c r="B3114" t="s">
        <v>2160</v>
      </c>
      <c r="C3114" t="s">
        <v>3</v>
      </c>
      <c r="D3114" t="s">
        <v>2161</v>
      </c>
      <c r="E3114" t="str">
        <f>_xlfn.XLOOKUP(D3114,Planilha2!A:A,Planilha2!B:B)</f>
        <v>CC Manutençao</v>
      </c>
      <c r="F3114" s="2">
        <v>45433</v>
      </c>
      <c r="G3114" t="s">
        <v>616</v>
      </c>
      <c r="H3114" s="10" t="s">
        <v>5622</v>
      </c>
      <c r="I3114" t="s">
        <v>4335</v>
      </c>
      <c r="J3114" t="s">
        <v>4336</v>
      </c>
      <c r="K3114" t="s">
        <v>8</v>
      </c>
      <c r="L3114" t="str">
        <f t="shared" si="96"/>
        <v>Serviço</v>
      </c>
      <c r="M3114" t="s">
        <v>0</v>
      </c>
      <c r="N3114" t="s">
        <v>0</v>
      </c>
      <c r="O3114" t="s">
        <v>2165</v>
      </c>
      <c r="P3114">
        <v>1118</v>
      </c>
      <c r="Q3114" t="str">
        <f>_xlfn.XLOOKUP(P3114,Planilha1!$A$2:$A$3,Planilha1!$B$2:$B$3)</f>
        <v>Riocentro</v>
      </c>
      <c r="R3114" t="s">
        <v>0</v>
      </c>
      <c r="S3114" s="3">
        <v>1</v>
      </c>
      <c r="T3114" t="s">
        <v>10</v>
      </c>
      <c r="U3114" s="3">
        <v>1</v>
      </c>
      <c r="V3114" t="s">
        <v>10</v>
      </c>
      <c r="W3114" s="4">
        <v>3377.59</v>
      </c>
      <c r="X3114" s="17">
        <f t="shared" si="97"/>
        <v>3377.59</v>
      </c>
      <c r="Y3114" t="s">
        <v>11</v>
      </c>
      <c r="Z3114" s="3">
        <v>1</v>
      </c>
      <c r="AA3114" s="3">
        <v>0</v>
      </c>
      <c r="AB3114" s="3">
        <v>0</v>
      </c>
      <c r="AC3114" s="3">
        <v>1</v>
      </c>
      <c r="AD3114" s="4">
        <v>0</v>
      </c>
      <c r="AE3114" s="3">
        <v>1</v>
      </c>
      <c r="AF3114" s="4">
        <v>3377.59</v>
      </c>
      <c r="AG3114" s="3">
        <v>1</v>
      </c>
      <c r="AH3114" s="4">
        <v>0</v>
      </c>
      <c r="AI3114" s="4">
        <v>0</v>
      </c>
      <c r="AJ3114" s="4">
        <v>0</v>
      </c>
      <c r="AK3114" s="4">
        <v>0</v>
      </c>
      <c r="AL3114" t="s">
        <v>4471</v>
      </c>
      <c r="AM3114" t="s">
        <v>13</v>
      </c>
    </row>
    <row r="3115" spans="1:39" x14ac:dyDescent="0.25">
      <c r="A3115" t="s">
        <v>2204</v>
      </c>
      <c r="B3115" t="s">
        <v>2160</v>
      </c>
      <c r="C3115" t="s">
        <v>3</v>
      </c>
      <c r="D3115" t="s">
        <v>2161</v>
      </c>
      <c r="E3115" t="str">
        <f>_xlfn.XLOOKUP(D3115,Planilha2!A:A,Planilha2!B:B)</f>
        <v>CC Manutençao</v>
      </c>
      <c r="F3115" s="2">
        <v>45433</v>
      </c>
      <c r="G3115" t="s">
        <v>616</v>
      </c>
      <c r="H3115" s="10" t="s">
        <v>5622</v>
      </c>
      <c r="I3115" t="s">
        <v>4335</v>
      </c>
      <c r="J3115" t="s">
        <v>4336</v>
      </c>
      <c r="K3115" t="s">
        <v>8</v>
      </c>
      <c r="L3115" t="str">
        <f t="shared" si="96"/>
        <v>Serviço</v>
      </c>
      <c r="M3115" t="s">
        <v>0</v>
      </c>
      <c r="N3115" t="s">
        <v>0</v>
      </c>
      <c r="O3115" t="s">
        <v>2165</v>
      </c>
      <c r="P3115">
        <v>1118</v>
      </c>
      <c r="Q3115" t="str">
        <f>_xlfn.XLOOKUP(P3115,Planilha1!$A$2:$A$3,Planilha1!$B$2:$B$3)</f>
        <v>Riocentro</v>
      </c>
      <c r="R3115" t="s">
        <v>0</v>
      </c>
      <c r="S3115" s="3">
        <v>1</v>
      </c>
      <c r="T3115" t="s">
        <v>10</v>
      </c>
      <c r="U3115" s="3">
        <v>1</v>
      </c>
      <c r="V3115" t="s">
        <v>10</v>
      </c>
      <c r="W3115" s="4">
        <v>1125.8599999999999</v>
      </c>
      <c r="X3115" s="17">
        <f t="shared" si="97"/>
        <v>1125.8599999999999</v>
      </c>
      <c r="Y3115" t="s">
        <v>11</v>
      </c>
      <c r="Z3115" s="3">
        <v>1</v>
      </c>
      <c r="AA3115" s="3">
        <v>0</v>
      </c>
      <c r="AB3115" s="3">
        <v>0</v>
      </c>
      <c r="AC3115" s="3">
        <v>1</v>
      </c>
      <c r="AD3115" s="4">
        <v>0</v>
      </c>
      <c r="AE3115" s="3">
        <v>1</v>
      </c>
      <c r="AF3115" s="4">
        <v>1125.8599999999999</v>
      </c>
      <c r="AG3115" s="3">
        <v>1</v>
      </c>
      <c r="AH3115" s="4">
        <v>0</v>
      </c>
      <c r="AI3115" s="4">
        <v>0</v>
      </c>
      <c r="AJ3115" s="4">
        <v>0</v>
      </c>
      <c r="AK3115" s="4">
        <v>0</v>
      </c>
      <c r="AL3115" t="s">
        <v>4471</v>
      </c>
      <c r="AM3115" t="s">
        <v>13</v>
      </c>
    </row>
    <row r="3116" spans="1:39" x14ac:dyDescent="0.25">
      <c r="A3116" t="s">
        <v>2205</v>
      </c>
      <c r="B3116" t="s">
        <v>2160</v>
      </c>
      <c r="C3116" t="s">
        <v>3</v>
      </c>
      <c r="D3116" t="s">
        <v>2161</v>
      </c>
      <c r="E3116" t="str">
        <f>_xlfn.XLOOKUP(D3116,Planilha2!A:A,Planilha2!B:B)</f>
        <v>CC Manutençao</v>
      </c>
      <c r="F3116" s="2">
        <v>45433</v>
      </c>
      <c r="G3116" t="s">
        <v>616</v>
      </c>
      <c r="H3116" s="10" t="s">
        <v>5622</v>
      </c>
      <c r="I3116" t="s">
        <v>4335</v>
      </c>
      <c r="J3116" t="s">
        <v>4336</v>
      </c>
      <c r="K3116" t="s">
        <v>8</v>
      </c>
      <c r="L3116" t="str">
        <f t="shared" si="96"/>
        <v>Serviço</v>
      </c>
      <c r="M3116" t="s">
        <v>0</v>
      </c>
      <c r="N3116" t="s">
        <v>0</v>
      </c>
      <c r="O3116" t="s">
        <v>2165</v>
      </c>
      <c r="P3116">
        <v>1118</v>
      </c>
      <c r="Q3116" t="str">
        <f>_xlfn.XLOOKUP(P3116,Planilha1!$A$2:$A$3,Planilha1!$B$2:$B$3)</f>
        <v>Riocentro</v>
      </c>
      <c r="R3116" t="s">
        <v>0</v>
      </c>
      <c r="S3116" s="3">
        <v>1</v>
      </c>
      <c r="T3116" t="s">
        <v>10</v>
      </c>
      <c r="U3116" s="3">
        <v>1</v>
      </c>
      <c r="V3116" t="s">
        <v>10</v>
      </c>
      <c r="W3116" s="4">
        <v>3377.59</v>
      </c>
      <c r="X3116" s="17">
        <f t="shared" si="97"/>
        <v>3377.59</v>
      </c>
      <c r="Y3116" t="s">
        <v>11</v>
      </c>
      <c r="Z3116" s="3">
        <v>1</v>
      </c>
      <c r="AA3116" s="3">
        <v>0</v>
      </c>
      <c r="AB3116" s="3">
        <v>0</v>
      </c>
      <c r="AC3116" s="3">
        <v>1</v>
      </c>
      <c r="AD3116" s="4">
        <v>0</v>
      </c>
      <c r="AE3116" s="3">
        <v>1</v>
      </c>
      <c r="AF3116" s="4">
        <v>3377.59</v>
      </c>
      <c r="AG3116" s="3">
        <v>1</v>
      </c>
      <c r="AH3116" s="4">
        <v>0</v>
      </c>
      <c r="AI3116" s="4">
        <v>0</v>
      </c>
      <c r="AJ3116" s="4">
        <v>0</v>
      </c>
      <c r="AK3116" s="4">
        <v>0</v>
      </c>
      <c r="AL3116" t="s">
        <v>4471</v>
      </c>
      <c r="AM3116" t="s">
        <v>13</v>
      </c>
    </row>
    <row r="3117" spans="1:39" x14ac:dyDescent="0.25">
      <c r="A3117" t="s">
        <v>2206</v>
      </c>
      <c r="B3117" t="s">
        <v>2160</v>
      </c>
      <c r="C3117" t="s">
        <v>3</v>
      </c>
      <c r="D3117" t="s">
        <v>2161</v>
      </c>
      <c r="E3117" t="str">
        <f>_xlfn.XLOOKUP(D3117,Planilha2!A:A,Planilha2!B:B)</f>
        <v>CC Manutençao</v>
      </c>
      <c r="F3117" s="2">
        <v>45433</v>
      </c>
      <c r="G3117" t="s">
        <v>616</v>
      </c>
      <c r="H3117" s="10" t="s">
        <v>5622</v>
      </c>
      <c r="I3117" t="s">
        <v>4335</v>
      </c>
      <c r="J3117" t="s">
        <v>4336</v>
      </c>
      <c r="K3117" t="s">
        <v>8</v>
      </c>
      <c r="L3117" t="str">
        <f t="shared" si="96"/>
        <v>Serviço</v>
      </c>
      <c r="M3117" t="s">
        <v>0</v>
      </c>
      <c r="N3117" t="s">
        <v>0</v>
      </c>
      <c r="O3117" t="s">
        <v>2165</v>
      </c>
      <c r="P3117">
        <v>1118</v>
      </c>
      <c r="Q3117" t="str">
        <f>_xlfn.XLOOKUP(P3117,Planilha1!$A$2:$A$3,Planilha1!$B$2:$B$3)</f>
        <v>Riocentro</v>
      </c>
      <c r="R3117" t="s">
        <v>0</v>
      </c>
      <c r="S3117" s="3">
        <v>1</v>
      </c>
      <c r="T3117" t="s">
        <v>10</v>
      </c>
      <c r="U3117" s="3">
        <v>1</v>
      </c>
      <c r="V3117" t="s">
        <v>10</v>
      </c>
      <c r="W3117" s="4">
        <v>1125.8599999999999</v>
      </c>
      <c r="X3117" s="17">
        <f t="shared" si="97"/>
        <v>1125.8599999999999</v>
      </c>
      <c r="Y3117" t="s">
        <v>11</v>
      </c>
      <c r="Z3117" s="3">
        <v>1</v>
      </c>
      <c r="AA3117" s="3">
        <v>0</v>
      </c>
      <c r="AB3117" s="3">
        <v>0</v>
      </c>
      <c r="AC3117" s="3">
        <v>1</v>
      </c>
      <c r="AD3117" s="4">
        <v>0</v>
      </c>
      <c r="AE3117" s="3">
        <v>1</v>
      </c>
      <c r="AF3117" s="4">
        <v>1125.8599999999999</v>
      </c>
      <c r="AG3117" s="3">
        <v>1</v>
      </c>
      <c r="AH3117" s="4">
        <v>0</v>
      </c>
      <c r="AI3117" s="4">
        <v>0</v>
      </c>
      <c r="AJ3117" s="4">
        <v>0</v>
      </c>
      <c r="AK3117" s="4">
        <v>0</v>
      </c>
      <c r="AL3117" t="s">
        <v>4471</v>
      </c>
      <c r="AM3117" t="s">
        <v>13</v>
      </c>
    </row>
    <row r="3118" spans="1:39" x14ac:dyDescent="0.25">
      <c r="A3118" t="s">
        <v>2207</v>
      </c>
      <c r="B3118" t="s">
        <v>2160</v>
      </c>
      <c r="C3118" t="s">
        <v>3</v>
      </c>
      <c r="D3118" t="s">
        <v>2161</v>
      </c>
      <c r="E3118" t="str">
        <f>_xlfn.XLOOKUP(D3118,Planilha2!A:A,Planilha2!B:B)</f>
        <v>CC Manutençao</v>
      </c>
      <c r="F3118" s="2">
        <v>45433</v>
      </c>
      <c r="G3118" t="s">
        <v>616</v>
      </c>
      <c r="H3118" s="10" t="s">
        <v>5622</v>
      </c>
      <c r="I3118" t="s">
        <v>4335</v>
      </c>
      <c r="J3118" t="s">
        <v>4336</v>
      </c>
      <c r="K3118" t="s">
        <v>8</v>
      </c>
      <c r="L3118" t="str">
        <f t="shared" si="96"/>
        <v>Serviço</v>
      </c>
      <c r="M3118" t="s">
        <v>0</v>
      </c>
      <c r="N3118" t="s">
        <v>0</v>
      </c>
      <c r="O3118" t="s">
        <v>2165</v>
      </c>
      <c r="P3118">
        <v>1118</v>
      </c>
      <c r="Q3118" t="str">
        <f>_xlfn.XLOOKUP(P3118,Planilha1!$A$2:$A$3,Planilha1!$B$2:$B$3)</f>
        <v>Riocentro</v>
      </c>
      <c r="R3118" t="s">
        <v>0</v>
      </c>
      <c r="S3118" s="3">
        <v>1</v>
      </c>
      <c r="T3118" t="s">
        <v>10</v>
      </c>
      <c r="U3118" s="3">
        <v>1</v>
      </c>
      <c r="V3118" t="s">
        <v>10</v>
      </c>
      <c r="W3118" s="4">
        <v>3377.59</v>
      </c>
      <c r="X3118" s="17">
        <f t="shared" si="97"/>
        <v>3377.59</v>
      </c>
      <c r="Y3118" t="s">
        <v>11</v>
      </c>
      <c r="Z3118" s="3">
        <v>1</v>
      </c>
      <c r="AA3118" s="3">
        <v>0</v>
      </c>
      <c r="AB3118" s="3">
        <v>0</v>
      </c>
      <c r="AC3118" s="3">
        <v>1</v>
      </c>
      <c r="AD3118" s="4">
        <v>0</v>
      </c>
      <c r="AE3118" s="3">
        <v>1</v>
      </c>
      <c r="AF3118" s="4">
        <v>3377.59</v>
      </c>
      <c r="AG3118" s="3">
        <v>1</v>
      </c>
      <c r="AH3118" s="4">
        <v>0</v>
      </c>
      <c r="AI3118" s="4">
        <v>0</v>
      </c>
      <c r="AJ3118" s="4">
        <v>0</v>
      </c>
      <c r="AK3118" s="4">
        <v>0</v>
      </c>
      <c r="AL3118" t="s">
        <v>4471</v>
      </c>
      <c r="AM3118" t="s">
        <v>13</v>
      </c>
    </row>
    <row r="3119" spans="1:39" x14ac:dyDescent="0.25">
      <c r="A3119" t="s">
        <v>2208</v>
      </c>
      <c r="B3119" t="s">
        <v>2160</v>
      </c>
      <c r="C3119" t="s">
        <v>3</v>
      </c>
      <c r="D3119" t="s">
        <v>2161</v>
      </c>
      <c r="E3119" t="str">
        <f>_xlfn.XLOOKUP(D3119,Planilha2!A:A,Planilha2!B:B)</f>
        <v>CC Manutençao</v>
      </c>
      <c r="F3119" s="2">
        <v>45433</v>
      </c>
      <c r="G3119" t="s">
        <v>616</v>
      </c>
      <c r="H3119" s="10" t="s">
        <v>5622</v>
      </c>
      <c r="I3119" t="s">
        <v>4335</v>
      </c>
      <c r="J3119" t="s">
        <v>4336</v>
      </c>
      <c r="K3119" t="s">
        <v>8</v>
      </c>
      <c r="L3119" t="str">
        <f t="shared" si="96"/>
        <v>Serviço</v>
      </c>
      <c r="M3119" t="s">
        <v>0</v>
      </c>
      <c r="N3119" t="s">
        <v>0</v>
      </c>
      <c r="O3119" t="s">
        <v>2165</v>
      </c>
      <c r="P3119">
        <v>1118</v>
      </c>
      <c r="Q3119" t="str">
        <f>_xlfn.XLOOKUP(P3119,Planilha1!$A$2:$A$3,Planilha1!$B$2:$B$3)</f>
        <v>Riocentro</v>
      </c>
      <c r="R3119" t="s">
        <v>0</v>
      </c>
      <c r="S3119" s="3">
        <v>1</v>
      </c>
      <c r="T3119" t="s">
        <v>10</v>
      </c>
      <c r="U3119" s="3">
        <v>1</v>
      </c>
      <c r="V3119" t="s">
        <v>10</v>
      </c>
      <c r="W3119" s="4">
        <v>1125.8599999999999</v>
      </c>
      <c r="X3119" s="17">
        <f t="shared" si="97"/>
        <v>1125.8599999999999</v>
      </c>
      <c r="Y3119" t="s">
        <v>11</v>
      </c>
      <c r="Z3119" s="3">
        <v>1</v>
      </c>
      <c r="AA3119" s="3">
        <v>0</v>
      </c>
      <c r="AB3119" s="3">
        <v>0</v>
      </c>
      <c r="AC3119" s="3">
        <v>1</v>
      </c>
      <c r="AD3119" s="4">
        <v>0</v>
      </c>
      <c r="AE3119" s="3">
        <v>1</v>
      </c>
      <c r="AF3119" s="4">
        <v>1125.8599999999999</v>
      </c>
      <c r="AG3119" s="3">
        <v>1</v>
      </c>
      <c r="AH3119" s="4">
        <v>0</v>
      </c>
      <c r="AI3119" s="4">
        <v>0</v>
      </c>
      <c r="AJ3119" s="4">
        <v>0</v>
      </c>
      <c r="AK3119" s="4">
        <v>0</v>
      </c>
      <c r="AL3119" t="s">
        <v>4471</v>
      </c>
      <c r="AM3119" t="s">
        <v>13</v>
      </c>
    </row>
    <row r="3120" spans="1:39" x14ac:dyDescent="0.25">
      <c r="A3120" t="s">
        <v>2209</v>
      </c>
      <c r="B3120" t="s">
        <v>2160</v>
      </c>
      <c r="C3120" t="s">
        <v>3</v>
      </c>
      <c r="D3120" t="s">
        <v>2161</v>
      </c>
      <c r="E3120" t="str">
        <f>_xlfn.XLOOKUP(D3120,Planilha2!A:A,Planilha2!B:B)</f>
        <v>CC Manutençao</v>
      </c>
      <c r="F3120" s="2">
        <v>45433</v>
      </c>
      <c r="G3120" t="s">
        <v>616</v>
      </c>
      <c r="H3120" s="10" t="s">
        <v>5622</v>
      </c>
      <c r="I3120" t="s">
        <v>4335</v>
      </c>
      <c r="J3120" t="s">
        <v>4336</v>
      </c>
      <c r="K3120" t="s">
        <v>8</v>
      </c>
      <c r="L3120" t="str">
        <f t="shared" si="96"/>
        <v>Serviço</v>
      </c>
      <c r="M3120" t="s">
        <v>0</v>
      </c>
      <c r="N3120" t="s">
        <v>0</v>
      </c>
      <c r="O3120" t="s">
        <v>2165</v>
      </c>
      <c r="P3120">
        <v>1118</v>
      </c>
      <c r="Q3120" t="str">
        <f>_xlfn.XLOOKUP(P3120,Planilha1!$A$2:$A$3,Planilha1!$B$2:$B$3)</f>
        <v>Riocentro</v>
      </c>
      <c r="R3120" t="s">
        <v>0</v>
      </c>
      <c r="S3120" s="3">
        <v>1</v>
      </c>
      <c r="T3120" t="s">
        <v>10</v>
      </c>
      <c r="U3120" s="3">
        <v>1</v>
      </c>
      <c r="V3120" t="s">
        <v>10</v>
      </c>
      <c r="W3120" s="4">
        <v>3377.59</v>
      </c>
      <c r="X3120" s="17">
        <f t="shared" si="97"/>
        <v>3377.59</v>
      </c>
      <c r="Y3120" t="s">
        <v>11</v>
      </c>
      <c r="Z3120" s="3">
        <v>1</v>
      </c>
      <c r="AA3120" s="3">
        <v>0</v>
      </c>
      <c r="AB3120" s="3">
        <v>0</v>
      </c>
      <c r="AC3120" s="3">
        <v>1</v>
      </c>
      <c r="AD3120" s="4">
        <v>0</v>
      </c>
      <c r="AE3120" s="3">
        <v>1</v>
      </c>
      <c r="AF3120" s="4">
        <v>3377.59</v>
      </c>
      <c r="AG3120" s="3">
        <v>1</v>
      </c>
      <c r="AH3120" s="4">
        <v>0</v>
      </c>
      <c r="AI3120" s="4">
        <v>0</v>
      </c>
      <c r="AJ3120" s="4">
        <v>0</v>
      </c>
      <c r="AK3120" s="4">
        <v>0</v>
      </c>
      <c r="AL3120" t="s">
        <v>4471</v>
      </c>
      <c r="AM3120" t="s">
        <v>13</v>
      </c>
    </row>
    <row r="3121" spans="1:39" x14ac:dyDescent="0.25">
      <c r="A3121" t="s">
        <v>2210</v>
      </c>
      <c r="B3121" t="s">
        <v>2160</v>
      </c>
      <c r="C3121" t="s">
        <v>3</v>
      </c>
      <c r="D3121" t="s">
        <v>2161</v>
      </c>
      <c r="E3121" t="str">
        <f>_xlfn.XLOOKUP(D3121,Planilha2!A:A,Planilha2!B:B)</f>
        <v>CC Manutençao</v>
      </c>
      <c r="F3121" s="2">
        <v>45433</v>
      </c>
      <c r="G3121" t="s">
        <v>616</v>
      </c>
      <c r="H3121" s="10" t="s">
        <v>5622</v>
      </c>
      <c r="I3121" t="s">
        <v>4335</v>
      </c>
      <c r="J3121" t="s">
        <v>4336</v>
      </c>
      <c r="K3121" t="s">
        <v>8</v>
      </c>
      <c r="L3121" t="str">
        <f t="shared" si="96"/>
        <v>Serviço</v>
      </c>
      <c r="M3121" t="s">
        <v>0</v>
      </c>
      <c r="N3121" t="s">
        <v>0</v>
      </c>
      <c r="O3121" t="s">
        <v>2165</v>
      </c>
      <c r="P3121">
        <v>1118</v>
      </c>
      <c r="Q3121" t="str">
        <f>_xlfn.XLOOKUP(P3121,Planilha1!$A$2:$A$3,Planilha1!$B$2:$B$3)</f>
        <v>Riocentro</v>
      </c>
      <c r="R3121" t="s">
        <v>0</v>
      </c>
      <c r="S3121" s="3">
        <v>1</v>
      </c>
      <c r="T3121" t="s">
        <v>10</v>
      </c>
      <c r="U3121" s="3">
        <v>1</v>
      </c>
      <c r="V3121" t="s">
        <v>10</v>
      </c>
      <c r="W3121" s="4">
        <v>1125.8599999999999</v>
      </c>
      <c r="X3121" s="17">
        <f t="shared" si="97"/>
        <v>1125.8599999999999</v>
      </c>
      <c r="Y3121" t="s">
        <v>11</v>
      </c>
      <c r="Z3121" s="3">
        <v>1</v>
      </c>
      <c r="AA3121" s="3">
        <v>0</v>
      </c>
      <c r="AB3121" s="3">
        <v>0</v>
      </c>
      <c r="AC3121" s="3">
        <v>1</v>
      </c>
      <c r="AD3121" s="4">
        <v>0</v>
      </c>
      <c r="AE3121" s="3">
        <v>1</v>
      </c>
      <c r="AF3121" s="4">
        <v>1125.8599999999999</v>
      </c>
      <c r="AG3121" s="3">
        <v>1</v>
      </c>
      <c r="AH3121" s="4">
        <v>0</v>
      </c>
      <c r="AI3121" s="4">
        <v>0</v>
      </c>
      <c r="AJ3121" s="4">
        <v>0</v>
      </c>
      <c r="AK3121" s="4">
        <v>0</v>
      </c>
      <c r="AL3121" t="s">
        <v>4471</v>
      </c>
      <c r="AM3121" t="s">
        <v>13</v>
      </c>
    </row>
    <row r="3122" spans="1:39" x14ac:dyDescent="0.25">
      <c r="A3122" t="s">
        <v>2211</v>
      </c>
      <c r="B3122" t="s">
        <v>2160</v>
      </c>
      <c r="C3122" t="s">
        <v>3</v>
      </c>
      <c r="D3122" t="s">
        <v>2161</v>
      </c>
      <c r="E3122" t="str">
        <f>_xlfn.XLOOKUP(D3122,Planilha2!A:A,Planilha2!B:B)</f>
        <v>CC Manutençao</v>
      </c>
      <c r="F3122" s="2">
        <v>45433</v>
      </c>
      <c r="G3122" t="s">
        <v>616</v>
      </c>
      <c r="H3122" s="10" t="s">
        <v>5622</v>
      </c>
      <c r="I3122" t="s">
        <v>4335</v>
      </c>
      <c r="J3122" t="s">
        <v>4336</v>
      </c>
      <c r="K3122" t="s">
        <v>8</v>
      </c>
      <c r="L3122" t="str">
        <f t="shared" si="96"/>
        <v>Serviço</v>
      </c>
      <c r="M3122" t="s">
        <v>0</v>
      </c>
      <c r="N3122" t="s">
        <v>0</v>
      </c>
      <c r="O3122" t="s">
        <v>2165</v>
      </c>
      <c r="P3122">
        <v>1118</v>
      </c>
      <c r="Q3122" t="str">
        <f>_xlfn.XLOOKUP(P3122,Planilha1!$A$2:$A$3,Planilha1!$B$2:$B$3)</f>
        <v>Riocentro</v>
      </c>
      <c r="R3122" t="s">
        <v>0</v>
      </c>
      <c r="S3122" s="3">
        <v>1</v>
      </c>
      <c r="T3122" t="s">
        <v>10</v>
      </c>
      <c r="U3122" s="3">
        <v>1</v>
      </c>
      <c r="V3122" t="s">
        <v>10</v>
      </c>
      <c r="W3122" s="4">
        <v>3377.59</v>
      </c>
      <c r="X3122" s="17">
        <f t="shared" si="97"/>
        <v>3377.59</v>
      </c>
      <c r="Y3122" t="s">
        <v>11</v>
      </c>
      <c r="Z3122" s="3">
        <v>1</v>
      </c>
      <c r="AA3122" s="3">
        <v>0</v>
      </c>
      <c r="AB3122" s="3">
        <v>0</v>
      </c>
      <c r="AC3122" s="3">
        <v>1</v>
      </c>
      <c r="AD3122" s="4">
        <v>0</v>
      </c>
      <c r="AE3122" s="3">
        <v>1</v>
      </c>
      <c r="AF3122" s="4">
        <v>3377.59</v>
      </c>
      <c r="AG3122" s="3">
        <v>1</v>
      </c>
      <c r="AH3122" s="4">
        <v>0</v>
      </c>
      <c r="AI3122" s="4">
        <v>0</v>
      </c>
      <c r="AJ3122" s="4">
        <v>0</v>
      </c>
      <c r="AK3122" s="4">
        <v>0</v>
      </c>
      <c r="AL3122" t="s">
        <v>4471</v>
      </c>
      <c r="AM3122" t="s">
        <v>13</v>
      </c>
    </row>
    <row r="3123" spans="1:39" x14ac:dyDescent="0.25">
      <c r="A3123" t="s">
        <v>2212</v>
      </c>
      <c r="B3123" t="s">
        <v>2160</v>
      </c>
      <c r="C3123" t="s">
        <v>3</v>
      </c>
      <c r="D3123" t="s">
        <v>2161</v>
      </c>
      <c r="E3123" t="str">
        <f>_xlfn.XLOOKUP(D3123,Planilha2!A:A,Planilha2!B:B)</f>
        <v>CC Manutençao</v>
      </c>
      <c r="F3123" s="2">
        <v>45433</v>
      </c>
      <c r="G3123" t="s">
        <v>616</v>
      </c>
      <c r="H3123" s="10" t="s">
        <v>5622</v>
      </c>
      <c r="I3123" t="s">
        <v>4335</v>
      </c>
      <c r="J3123" t="s">
        <v>4336</v>
      </c>
      <c r="K3123" t="s">
        <v>8</v>
      </c>
      <c r="L3123" t="str">
        <f t="shared" si="96"/>
        <v>Serviço</v>
      </c>
      <c r="M3123" t="s">
        <v>0</v>
      </c>
      <c r="N3123" t="s">
        <v>0</v>
      </c>
      <c r="O3123" t="s">
        <v>2165</v>
      </c>
      <c r="P3123">
        <v>1118</v>
      </c>
      <c r="Q3123" t="str">
        <f>_xlfn.XLOOKUP(P3123,Planilha1!$A$2:$A$3,Planilha1!$B$2:$B$3)</f>
        <v>Riocentro</v>
      </c>
      <c r="R3123" t="s">
        <v>0</v>
      </c>
      <c r="S3123" s="3">
        <v>1</v>
      </c>
      <c r="T3123" t="s">
        <v>10</v>
      </c>
      <c r="U3123" s="3">
        <v>1</v>
      </c>
      <c r="V3123" t="s">
        <v>10</v>
      </c>
      <c r="W3123" s="4">
        <v>1125.8599999999999</v>
      </c>
      <c r="X3123" s="17">
        <f t="shared" si="97"/>
        <v>1125.8599999999999</v>
      </c>
      <c r="Y3123" t="s">
        <v>11</v>
      </c>
      <c r="Z3123" s="3">
        <v>1</v>
      </c>
      <c r="AA3123" s="3">
        <v>0</v>
      </c>
      <c r="AB3123" s="3">
        <v>0</v>
      </c>
      <c r="AC3123" s="3">
        <v>1</v>
      </c>
      <c r="AD3123" s="4">
        <v>0</v>
      </c>
      <c r="AE3123" s="3">
        <v>1</v>
      </c>
      <c r="AF3123" s="4">
        <v>1125.8599999999999</v>
      </c>
      <c r="AG3123" s="3">
        <v>1</v>
      </c>
      <c r="AH3123" s="4">
        <v>0</v>
      </c>
      <c r="AI3123" s="4">
        <v>0</v>
      </c>
      <c r="AJ3123" s="4">
        <v>0</v>
      </c>
      <c r="AK3123" s="4">
        <v>0</v>
      </c>
      <c r="AL3123" t="s">
        <v>4471</v>
      </c>
      <c r="AM3123" t="s">
        <v>13</v>
      </c>
    </row>
    <row r="3124" spans="1:39" x14ac:dyDescent="0.25">
      <c r="A3124" t="s">
        <v>2213</v>
      </c>
      <c r="B3124" t="s">
        <v>2160</v>
      </c>
      <c r="C3124" t="s">
        <v>3</v>
      </c>
      <c r="D3124" t="s">
        <v>2161</v>
      </c>
      <c r="E3124" t="str">
        <f>_xlfn.XLOOKUP(D3124,Planilha2!A:A,Planilha2!B:B)</f>
        <v>CC Manutençao</v>
      </c>
      <c r="F3124" s="2">
        <v>45433</v>
      </c>
      <c r="G3124" t="s">
        <v>616</v>
      </c>
      <c r="H3124" s="10" t="s">
        <v>5622</v>
      </c>
      <c r="I3124" t="s">
        <v>4335</v>
      </c>
      <c r="J3124" t="s">
        <v>4336</v>
      </c>
      <c r="K3124" t="s">
        <v>8</v>
      </c>
      <c r="L3124" t="str">
        <f t="shared" si="96"/>
        <v>Serviço</v>
      </c>
      <c r="M3124" t="s">
        <v>0</v>
      </c>
      <c r="N3124" t="s">
        <v>0</v>
      </c>
      <c r="O3124" t="s">
        <v>2165</v>
      </c>
      <c r="P3124">
        <v>1118</v>
      </c>
      <c r="Q3124" t="str">
        <f>_xlfn.XLOOKUP(P3124,Planilha1!$A$2:$A$3,Planilha1!$B$2:$B$3)</f>
        <v>Riocentro</v>
      </c>
      <c r="R3124" t="s">
        <v>0</v>
      </c>
      <c r="S3124" s="3">
        <v>1</v>
      </c>
      <c r="T3124" t="s">
        <v>10</v>
      </c>
      <c r="U3124" s="3">
        <v>1</v>
      </c>
      <c r="V3124" t="s">
        <v>10</v>
      </c>
      <c r="W3124" s="4">
        <v>3377.59</v>
      </c>
      <c r="X3124" s="17">
        <f t="shared" si="97"/>
        <v>3377.59</v>
      </c>
      <c r="Y3124" t="s">
        <v>11</v>
      </c>
      <c r="Z3124" s="3">
        <v>1</v>
      </c>
      <c r="AA3124" s="3">
        <v>0</v>
      </c>
      <c r="AB3124" s="3">
        <v>0</v>
      </c>
      <c r="AC3124" s="3">
        <v>1</v>
      </c>
      <c r="AD3124" s="4">
        <v>0</v>
      </c>
      <c r="AE3124" s="3">
        <v>1</v>
      </c>
      <c r="AF3124" s="4">
        <v>3377.59</v>
      </c>
      <c r="AG3124" s="3">
        <v>1</v>
      </c>
      <c r="AH3124" s="4">
        <v>0</v>
      </c>
      <c r="AI3124" s="4">
        <v>0</v>
      </c>
      <c r="AJ3124" s="4">
        <v>0</v>
      </c>
      <c r="AK3124" s="4">
        <v>0</v>
      </c>
      <c r="AL3124" t="s">
        <v>4471</v>
      </c>
      <c r="AM3124" t="s">
        <v>13</v>
      </c>
    </row>
    <row r="3125" spans="1:39" x14ac:dyDescent="0.25">
      <c r="A3125" t="s">
        <v>2214</v>
      </c>
      <c r="B3125" t="s">
        <v>2160</v>
      </c>
      <c r="C3125" t="s">
        <v>3</v>
      </c>
      <c r="D3125" t="s">
        <v>2161</v>
      </c>
      <c r="E3125" t="str">
        <f>_xlfn.XLOOKUP(D3125,Planilha2!A:A,Planilha2!B:B)</f>
        <v>CC Manutençao</v>
      </c>
      <c r="F3125" s="2">
        <v>45433</v>
      </c>
      <c r="G3125" t="s">
        <v>616</v>
      </c>
      <c r="H3125" s="10" t="s">
        <v>5622</v>
      </c>
      <c r="I3125" t="s">
        <v>4335</v>
      </c>
      <c r="J3125" t="s">
        <v>4336</v>
      </c>
      <c r="K3125" t="s">
        <v>8</v>
      </c>
      <c r="L3125" t="str">
        <f t="shared" si="96"/>
        <v>Serviço</v>
      </c>
      <c r="M3125" t="s">
        <v>0</v>
      </c>
      <c r="N3125" t="s">
        <v>0</v>
      </c>
      <c r="O3125" t="s">
        <v>2165</v>
      </c>
      <c r="P3125">
        <v>1118</v>
      </c>
      <c r="Q3125" t="str">
        <f>_xlfn.XLOOKUP(P3125,Planilha1!$A$2:$A$3,Planilha1!$B$2:$B$3)</f>
        <v>Riocentro</v>
      </c>
      <c r="R3125" t="s">
        <v>0</v>
      </c>
      <c r="S3125" s="3">
        <v>1</v>
      </c>
      <c r="T3125" t="s">
        <v>10</v>
      </c>
      <c r="U3125" s="3">
        <v>1</v>
      </c>
      <c r="V3125" t="s">
        <v>10</v>
      </c>
      <c r="W3125" s="4">
        <v>1125.8599999999999</v>
      </c>
      <c r="X3125" s="17">
        <f t="shared" si="97"/>
        <v>1125.8599999999999</v>
      </c>
      <c r="Y3125" t="s">
        <v>11</v>
      </c>
      <c r="Z3125" s="3">
        <v>1</v>
      </c>
      <c r="AA3125" s="3">
        <v>0</v>
      </c>
      <c r="AB3125" s="3">
        <v>0</v>
      </c>
      <c r="AC3125" s="3">
        <v>1</v>
      </c>
      <c r="AD3125" s="4">
        <v>0</v>
      </c>
      <c r="AE3125" s="3">
        <v>1</v>
      </c>
      <c r="AF3125" s="4">
        <v>1125.8599999999999</v>
      </c>
      <c r="AG3125" s="3">
        <v>1</v>
      </c>
      <c r="AH3125" s="4">
        <v>0</v>
      </c>
      <c r="AI3125" s="4">
        <v>0</v>
      </c>
      <c r="AJ3125" s="4">
        <v>0</v>
      </c>
      <c r="AK3125" s="4">
        <v>0</v>
      </c>
      <c r="AL3125" t="s">
        <v>4471</v>
      </c>
      <c r="AM3125" t="s">
        <v>13</v>
      </c>
    </row>
    <row r="3126" spans="1:39" x14ac:dyDescent="0.25">
      <c r="A3126" t="s">
        <v>2215</v>
      </c>
      <c r="B3126" t="s">
        <v>2160</v>
      </c>
      <c r="C3126" t="s">
        <v>3</v>
      </c>
      <c r="D3126" t="s">
        <v>2161</v>
      </c>
      <c r="E3126" t="str">
        <f>_xlfn.XLOOKUP(D3126,Planilha2!A:A,Planilha2!B:B)</f>
        <v>CC Manutençao</v>
      </c>
      <c r="F3126" s="2">
        <v>45433</v>
      </c>
      <c r="G3126" t="s">
        <v>616</v>
      </c>
      <c r="H3126" s="10" t="s">
        <v>5622</v>
      </c>
      <c r="I3126" t="s">
        <v>4335</v>
      </c>
      <c r="J3126" t="s">
        <v>4336</v>
      </c>
      <c r="K3126" t="s">
        <v>8</v>
      </c>
      <c r="L3126" t="str">
        <f t="shared" si="96"/>
        <v>Serviço</v>
      </c>
      <c r="M3126" t="s">
        <v>0</v>
      </c>
      <c r="N3126" t="s">
        <v>0</v>
      </c>
      <c r="O3126" t="s">
        <v>2165</v>
      </c>
      <c r="P3126">
        <v>1118</v>
      </c>
      <c r="Q3126" t="str">
        <f>_xlfn.XLOOKUP(P3126,Planilha1!$A$2:$A$3,Planilha1!$B$2:$B$3)</f>
        <v>Riocentro</v>
      </c>
      <c r="R3126" t="s">
        <v>0</v>
      </c>
      <c r="S3126" s="3">
        <v>1</v>
      </c>
      <c r="T3126" t="s">
        <v>10</v>
      </c>
      <c r="U3126" s="3">
        <v>1</v>
      </c>
      <c r="V3126" t="s">
        <v>10</v>
      </c>
      <c r="W3126" s="4">
        <v>3377.59</v>
      </c>
      <c r="X3126" s="17">
        <f t="shared" si="97"/>
        <v>3377.59</v>
      </c>
      <c r="Y3126" t="s">
        <v>11</v>
      </c>
      <c r="Z3126" s="3">
        <v>1</v>
      </c>
      <c r="AA3126" s="3">
        <v>0</v>
      </c>
      <c r="AB3126" s="3">
        <v>0</v>
      </c>
      <c r="AC3126" s="3">
        <v>1</v>
      </c>
      <c r="AD3126" s="4">
        <v>0</v>
      </c>
      <c r="AE3126" s="3">
        <v>1</v>
      </c>
      <c r="AF3126" s="4">
        <v>3377.59</v>
      </c>
      <c r="AG3126" s="3">
        <v>1</v>
      </c>
      <c r="AH3126" s="4">
        <v>0</v>
      </c>
      <c r="AI3126" s="4">
        <v>0</v>
      </c>
      <c r="AJ3126" s="4">
        <v>0</v>
      </c>
      <c r="AK3126" s="4">
        <v>0</v>
      </c>
      <c r="AL3126" t="s">
        <v>4471</v>
      </c>
      <c r="AM3126" t="s">
        <v>13</v>
      </c>
    </row>
    <row r="3127" spans="1:39" x14ac:dyDescent="0.25">
      <c r="A3127" t="s">
        <v>2216</v>
      </c>
      <c r="B3127" t="s">
        <v>2160</v>
      </c>
      <c r="C3127" t="s">
        <v>3</v>
      </c>
      <c r="D3127" t="s">
        <v>2161</v>
      </c>
      <c r="E3127" t="str">
        <f>_xlfn.XLOOKUP(D3127,Planilha2!A:A,Planilha2!B:B)</f>
        <v>CC Manutençao</v>
      </c>
      <c r="F3127" s="2">
        <v>45433</v>
      </c>
      <c r="G3127" t="s">
        <v>616</v>
      </c>
      <c r="H3127" s="10" t="s">
        <v>5622</v>
      </c>
      <c r="I3127" t="s">
        <v>4335</v>
      </c>
      <c r="J3127" t="s">
        <v>4336</v>
      </c>
      <c r="K3127" t="s">
        <v>8</v>
      </c>
      <c r="L3127" t="str">
        <f t="shared" si="96"/>
        <v>Serviço</v>
      </c>
      <c r="M3127" t="s">
        <v>0</v>
      </c>
      <c r="N3127" t="s">
        <v>0</v>
      </c>
      <c r="O3127" t="s">
        <v>2165</v>
      </c>
      <c r="P3127">
        <v>1118</v>
      </c>
      <c r="Q3127" t="str">
        <f>_xlfn.XLOOKUP(P3127,Planilha1!$A$2:$A$3,Planilha1!$B$2:$B$3)</f>
        <v>Riocentro</v>
      </c>
      <c r="R3127" t="s">
        <v>0</v>
      </c>
      <c r="S3127" s="3">
        <v>1</v>
      </c>
      <c r="T3127" t="s">
        <v>10</v>
      </c>
      <c r="U3127" s="3">
        <v>1</v>
      </c>
      <c r="V3127" t="s">
        <v>10</v>
      </c>
      <c r="W3127" s="4">
        <v>1125.8599999999999</v>
      </c>
      <c r="X3127" s="17">
        <f t="shared" si="97"/>
        <v>1125.8599999999999</v>
      </c>
      <c r="Y3127" t="s">
        <v>11</v>
      </c>
      <c r="Z3127" s="3">
        <v>1</v>
      </c>
      <c r="AA3127" s="3">
        <v>0</v>
      </c>
      <c r="AB3127" s="3">
        <v>0</v>
      </c>
      <c r="AC3127" s="3">
        <v>1</v>
      </c>
      <c r="AD3127" s="4">
        <v>0</v>
      </c>
      <c r="AE3127" s="3">
        <v>1</v>
      </c>
      <c r="AF3127" s="4">
        <v>1125.8599999999999</v>
      </c>
      <c r="AG3127" s="3">
        <v>1</v>
      </c>
      <c r="AH3127" s="4">
        <v>0</v>
      </c>
      <c r="AI3127" s="4">
        <v>0</v>
      </c>
      <c r="AJ3127" s="4">
        <v>0</v>
      </c>
      <c r="AK3127" s="4">
        <v>0</v>
      </c>
      <c r="AL3127" t="s">
        <v>4471</v>
      </c>
      <c r="AM3127" t="s">
        <v>13</v>
      </c>
    </row>
    <row r="3128" spans="1:39" x14ac:dyDescent="0.25">
      <c r="A3128" t="s">
        <v>2217</v>
      </c>
      <c r="B3128" t="s">
        <v>2160</v>
      </c>
      <c r="C3128" t="s">
        <v>3</v>
      </c>
      <c r="D3128" t="s">
        <v>2161</v>
      </c>
      <c r="E3128" t="str">
        <f>_xlfn.XLOOKUP(D3128,Planilha2!A:A,Planilha2!B:B)</f>
        <v>CC Manutençao</v>
      </c>
      <c r="F3128" s="2">
        <v>45433</v>
      </c>
      <c r="G3128" t="s">
        <v>616</v>
      </c>
      <c r="H3128" s="10" t="s">
        <v>5622</v>
      </c>
      <c r="I3128" t="s">
        <v>4335</v>
      </c>
      <c r="J3128" t="s">
        <v>4336</v>
      </c>
      <c r="K3128" t="s">
        <v>8</v>
      </c>
      <c r="L3128" t="str">
        <f t="shared" si="96"/>
        <v>Serviço</v>
      </c>
      <c r="M3128" t="s">
        <v>0</v>
      </c>
      <c r="N3128" t="s">
        <v>0</v>
      </c>
      <c r="O3128" t="s">
        <v>2165</v>
      </c>
      <c r="P3128">
        <v>1118</v>
      </c>
      <c r="Q3128" t="str">
        <f>_xlfn.XLOOKUP(P3128,Planilha1!$A$2:$A$3,Planilha1!$B$2:$B$3)</f>
        <v>Riocentro</v>
      </c>
      <c r="R3128" t="s">
        <v>0</v>
      </c>
      <c r="S3128" s="3">
        <v>1</v>
      </c>
      <c r="T3128" t="s">
        <v>10</v>
      </c>
      <c r="U3128" s="3">
        <v>1</v>
      </c>
      <c r="V3128" t="s">
        <v>10</v>
      </c>
      <c r="W3128" s="4">
        <v>3377.59</v>
      </c>
      <c r="X3128" s="17">
        <f t="shared" si="97"/>
        <v>3377.59</v>
      </c>
      <c r="Y3128" t="s">
        <v>11</v>
      </c>
      <c r="Z3128" s="3">
        <v>1</v>
      </c>
      <c r="AA3128" s="3">
        <v>0</v>
      </c>
      <c r="AB3128" s="3">
        <v>0</v>
      </c>
      <c r="AC3128" s="3">
        <v>1</v>
      </c>
      <c r="AD3128" s="4">
        <v>0</v>
      </c>
      <c r="AE3128" s="3">
        <v>1</v>
      </c>
      <c r="AF3128" s="4">
        <v>3377.59</v>
      </c>
      <c r="AG3128" s="3">
        <v>1</v>
      </c>
      <c r="AH3128" s="4">
        <v>0</v>
      </c>
      <c r="AI3128" s="4">
        <v>0</v>
      </c>
      <c r="AJ3128" s="4">
        <v>0</v>
      </c>
      <c r="AK3128" s="4">
        <v>0</v>
      </c>
      <c r="AL3128" t="s">
        <v>4471</v>
      </c>
      <c r="AM3128" t="s">
        <v>13</v>
      </c>
    </row>
    <row r="3129" spans="1:39" x14ac:dyDescent="0.25">
      <c r="A3129" t="s">
        <v>2159</v>
      </c>
      <c r="B3129" t="s">
        <v>2160</v>
      </c>
      <c r="C3129" t="s">
        <v>3</v>
      </c>
      <c r="D3129" t="s">
        <v>2161</v>
      </c>
      <c r="E3129" t="str">
        <f>_xlfn.XLOOKUP(D3129,Planilha2!A:A,Planilha2!B:B)</f>
        <v>CC Manutençao</v>
      </c>
      <c r="F3129" s="2">
        <v>45433</v>
      </c>
      <c r="G3129" t="s">
        <v>518</v>
      </c>
      <c r="H3129" s="10" t="s">
        <v>5617</v>
      </c>
      <c r="I3129" t="s">
        <v>40</v>
      </c>
      <c r="J3129" t="s">
        <v>2267</v>
      </c>
      <c r="K3129" t="s">
        <v>8</v>
      </c>
      <c r="L3129" t="str">
        <f t="shared" si="96"/>
        <v>Serviço</v>
      </c>
      <c r="M3129" t="s">
        <v>0</v>
      </c>
      <c r="N3129" t="s">
        <v>0</v>
      </c>
      <c r="O3129" t="s">
        <v>2165</v>
      </c>
      <c r="P3129">
        <v>1118</v>
      </c>
      <c r="Q3129" t="str">
        <f>_xlfn.XLOOKUP(P3129,Planilha1!$A$2:$A$3,Planilha1!$B$2:$B$3)</f>
        <v>Riocentro</v>
      </c>
      <c r="R3129" t="s">
        <v>0</v>
      </c>
      <c r="S3129" s="3">
        <v>1</v>
      </c>
      <c r="T3129" t="s">
        <v>10</v>
      </c>
      <c r="U3129" s="3">
        <v>1</v>
      </c>
      <c r="V3129" t="s">
        <v>10</v>
      </c>
      <c r="W3129" s="4">
        <v>26378.04</v>
      </c>
      <c r="X3129" s="17">
        <f t="shared" si="97"/>
        <v>26378.04</v>
      </c>
      <c r="Y3129" t="s">
        <v>11</v>
      </c>
      <c r="Z3129" s="3">
        <v>1</v>
      </c>
      <c r="AA3129" s="3">
        <v>0</v>
      </c>
      <c r="AB3129" s="3">
        <v>0</v>
      </c>
      <c r="AC3129" s="3">
        <v>1</v>
      </c>
      <c r="AD3129" s="4">
        <v>0</v>
      </c>
      <c r="AE3129" s="3">
        <v>1</v>
      </c>
      <c r="AF3129" s="4">
        <v>26378.04</v>
      </c>
      <c r="AG3129" s="3">
        <v>1</v>
      </c>
      <c r="AH3129" s="4">
        <v>0</v>
      </c>
      <c r="AI3129" s="4">
        <v>0</v>
      </c>
      <c r="AJ3129" s="4">
        <v>0</v>
      </c>
      <c r="AK3129" s="4">
        <v>0</v>
      </c>
      <c r="AL3129" t="s">
        <v>4472</v>
      </c>
      <c r="AM3129" t="s">
        <v>13</v>
      </c>
    </row>
    <row r="3130" spans="1:39" x14ac:dyDescent="0.25">
      <c r="A3130" t="s">
        <v>2159</v>
      </c>
      <c r="B3130" t="s">
        <v>2160</v>
      </c>
      <c r="C3130" t="s">
        <v>3</v>
      </c>
      <c r="D3130" t="s">
        <v>2161</v>
      </c>
      <c r="E3130" t="str">
        <f>_xlfn.XLOOKUP(D3130,Planilha2!A:A,Planilha2!B:B)</f>
        <v>CC Manutençao</v>
      </c>
      <c r="F3130" s="2">
        <v>45433</v>
      </c>
      <c r="G3130" t="s">
        <v>2398</v>
      </c>
      <c r="H3130" s="10" t="s">
        <v>5758</v>
      </c>
      <c r="I3130" t="s">
        <v>2399</v>
      </c>
      <c r="J3130" t="s">
        <v>2400</v>
      </c>
      <c r="K3130" t="s">
        <v>2272</v>
      </c>
      <c r="L3130" t="str">
        <f t="shared" si="96"/>
        <v>Serviço</v>
      </c>
      <c r="M3130" t="s">
        <v>23</v>
      </c>
      <c r="N3130" t="s">
        <v>0</v>
      </c>
      <c r="O3130" t="s">
        <v>2165</v>
      </c>
      <c r="P3130">
        <v>1118</v>
      </c>
      <c r="Q3130" t="str">
        <f>_xlfn.XLOOKUP(P3130,Planilha1!$A$2:$A$3,Planilha1!$B$2:$B$3)</f>
        <v>Riocentro</v>
      </c>
      <c r="R3130" t="s">
        <v>0</v>
      </c>
      <c r="S3130" s="3">
        <v>1</v>
      </c>
      <c r="T3130" t="s">
        <v>10</v>
      </c>
      <c r="U3130" s="3">
        <v>1</v>
      </c>
      <c r="V3130" t="s">
        <v>10</v>
      </c>
      <c r="W3130" s="4">
        <v>0</v>
      </c>
      <c r="X3130" s="17">
        <f t="shared" si="97"/>
        <v>0</v>
      </c>
      <c r="Y3130" t="s">
        <v>11</v>
      </c>
      <c r="Z3130" s="3">
        <v>1</v>
      </c>
      <c r="AA3130" s="3">
        <v>0</v>
      </c>
      <c r="AB3130" s="3">
        <v>0</v>
      </c>
      <c r="AC3130" s="3">
        <v>0</v>
      </c>
      <c r="AD3130" s="4">
        <v>0</v>
      </c>
      <c r="AE3130" s="3">
        <v>0</v>
      </c>
      <c r="AF3130" s="4">
        <v>0</v>
      </c>
      <c r="AG3130" s="3">
        <v>1</v>
      </c>
      <c r="AH3130" s="4">
        <v>0</v>
      </c>
      <c r="AI3130" s="4">
        <v>0</v>
      </c>
      <c r="AJ3130" s="4">
        <v>0</v>
      </c>
      <c r="AK3130" s="4">
        <v>0</v>
      </c>
      <c r="AL3130" t="s">
        <v>4473</v>
      </c>
      <c r="AM3130" t="s">
        <v>13</v>
      </c>
    </row>
    <row r="3131" spans="1:39" x14ac:dyDescent="0.25">
      <c r="A3131" t="s">
        <v>2159</v>
      </c>
      <c r="B3131" t="s">
        <v>2160</v>
      </c>
      <c r="C3131" t="s">
        <v>3</v>
      </c>
      <c r="D3131" t="s">
        <v>2161</v>
      </c>
      <c r="E3131" t="str">
        <f>_xlfn.XLOOKUP(D3131,Planilha2!A:A,Planilha2!B:B)</f>
        <v>CC Manutençao</v>
      </c>
      <c r="F3131" s="2">
        <v>45433</v>
      </c>
      <c r="G3131" t="s">
        <v>4474</v>
      </c>
      <c r="H3131" s="10" t="s">
        <v>5914</v>
      </c>
      <c r="I3131" t="s">
        <v>3854</v>
      </c>
      <c r="J3131" t="s">
        <v>3855</v>
      </c>
      <c r="K3131" t="s">
        <v>1209</v>
      </c>
      <c r="L3131" t="str">
        <f t="shared" si="96"/>
        <v>Serviço</v>
      </c>
      <c r="M3131" t="s">
        <v>0</v>
      </c>
      <c r="N3131" t="s">
        <v>0</v>
      </c>
      <c r="O3131" t="s">
        <v>2165</v>
      </c>
      <c r="P3131">
        <v>1118</v>
      </c>
      <c r="Q3131" t="str">
        <f>_xlfn.XLOOKUP(P3131,Planilha1!$A$2:$A$3,Planilha1!$B$2:$B$3)</f>
        <v>Riocentro</v>
      </c>
      <c r="R3131" t="s">
        <v>0</v>
      </c>
      <c r="S3131" s="3">
        <v>1</v>
      </c>
      <c r="T3131" t="s">
        <v>210</v>
      </c>
      <c r="U3131" s="3">
        <v>1</v>
      </c>
      <c r="V3131" t="s">
        <v>210</v>
      </c>
      <c r="W3131" s="4">
        <v>450</v>
      </c>
      <c r="X3131" s="17">
        <f t="shared" si="97"/>
        <v>450</v>
      </c>
      <c r="Y3131" t="s">
        <v>11</v>
      </c>
      <c r="Z3131" s="3">
        <v>1</v>
      </c>
      <c r="AA3131" s="3">
        <v>0</v>
      </c>
      <c r="AB3131" s="3">
        <v>0</v>
      </c>
      <c r="AC3131" s="3">
        <v>0</v>
      </c>
      <c r="AD3131" s="4">
        <v>0</v>
      </c>
      <c r="AE3131" s="3">
        <v>0</v>
      </c>
      <c r="AF3131" s="4">
        <v>0</v>
      </c>
      <c r="AG3131" s="3">
        <v>1</v>
      </c>
      <c r="AH3131" s="4">
        <v>0</v>
      </c>
      <c r="AI3131" s="4">
        <v>0</v>
      </c>
      <c r="AJ3131" s="4">
        <v>0</v>
      </c>
      <c r="AK3131" s="4">
        <v>0</v>
      </c>
      <c r="AL3131" t="s">
        <v>4475</v>
      </c>
      <c r="AM3131" t="s">
        <v>13</v>
      </c>
    </row>
    <row r="3132" spans="1:39" x14ac:dyDescent="0.25">
      <c r="A3132" t="s">
        <v>2159</v>
      </c>
      <c r="B3132" t="s">
        <v>2160</v>
      </c>
      <c r="C3132" t="s">
        <v>3</v>
      </c>
      <c r="D3132" t="s">
        <v>2395</v>
      </c>
      <c r="E3132" t="str">
        <f>_xlfn.XLOOKUP(D3132,Planilha2!A:A,Planilha2!B:B)</f>
        <v>Arena Marketing</v>
      </c>
      <c r="F3132" s="2">
        <v>45433</v>
      </c>
      <c r="G3132" t="s">
        <v>2869</v>
      </c>
      <c r="H3132" s="10" t="s">
        <v>5813</v>
      </c>
      <c r="I3132" t="s">
        <v>1643</v>
      </c>
      <c r="J3132" t="s">
        <v>2870</v>
      </c>
      <c r="K3132" t="s">
        <v>1644</v>
      </c>
      <c r="L3132" t="str">
        <f t="shared" si="96"/>
        <v>Serviço</v>
      </c>
      <c r="M3132" t="s">
        <v>0</v>
      </c>
      <c r="N3132" t="s">
        <v>0</v>
      </c>
      <c r="O3132" t="s">
        <v>2165</v>
      </c>
      <c r="P3132">
        <v>2118</v>
      </c>
      <c r="Q3132" t="str">
        <f>_xlfn.XLOOKUP(P3132,Planilha1!$A$2:$A$3,Planilha1!$B$2:$B$3)</f>
        <v>Arena</v>
      </c>
      <c r="R3132" t="s">
        <v>0</v>
      </c>
      <c r="S3132" s="3">
        <v>1</v>
      </c>
      <c r="T3132" t="s">
        <v>10</v>
      </c>
      <c r="U3132" s="3">
        <v>1</v>
      </c>
      <c r="V3132" t="s">
        <v>10</v>
      </c>
      <c r="W3132" s="4">
        <v>9000</v>
      </c>
      <c r="X3132" s="17">
        <f t="shared" si="97"/>
        <v>9000</v>
      </c>
      <c r="Y3132" t="s">
        <v>11</v>
      </c>
      <c r="Z3132" s="3">
        <v>1</v>
      </c>
      <c r="AA3132" s="3">
        <v>0</v>
      </c>
      <c r="AB3132" s="3">
        <v>0</v>
      </c>
      <c r="AC3132" s="3">
        <v>1</v>
      </c>
      <c r="AD3132" s="4">
        <v>0</v>
      </c>
      <c r="AE3132" s="3">
        <v>1</v>
      </c>
      <c r="AF3132" s="4">
        <v>9000</v>
      </c>
      <c r="AG3132" s="3">
        <v>1</v>
      </c>
      <c r="AH3132" s="4">
        <v>0</v>
      </c>
      <c r="AI3132" s="4">
        <v>0</v>
      </c>
      <c r="AJ3132" s="4">
        <v>0</v>
      </c>
      <c r="AK3132" s="4">
        <v>0</v>
      </c>
      <c r="AL3132" t="s">
        <v>4476</v>
      </c>
      <c r="AM3132" t="s">
        <v>13</v>
      </c>
    </row>
    <row r="3133" spans="1:39" x14ac:dyDescent="0.25">
      <c r="A3133" t="s">
        <v>2159</v>
      </c>
      <c r="B3133" t="s">
        <v>2160</v>
      </c>
      <c r="C3133" t="s">
        <v>3</v>
      </c>
      <c r="D3133" t="s">
        <v>2167</v>
      </c>
      <c r="E3133" t="str">
        <f>_xlfn.XLOOKUP(D3133,Planilha2!A:A,Planilha2!B:B)</f>
        <v>Arena Adm.</v>
      </c>
      <c r="F3133" s="2">
        <v>45433</v>
      </c>
      <c r="G3133" t="s">
        <v>2168</v>
      </c>
      <c r="H3133" s="10" t="s">
        <v>5729</v>
      </c>
      <c r="I3133" t="s">
        <v>2169</v>
      </c>
      <c r="J3133" t="s">
        <v>2170</v>
      </c>
      <c r="K3133" t="s">
        <v>2171</v>
      </c>
      <c r="L3133" t="str">
        <f t="shared" si="96"/>
        <v>Material</v>
      </c>
      <c r="M3133" t="s">
        <v>0</v>
      </c>
      <c r="N3133" t="s">
        <v>0</v>
      </c>
      <c r="O3133" t="s">
        <v>2165</v>
      </c>
      <c r="P3133">
        <v>2118</v>
      </c>
      <c r="Q3133" t="str">
        <f>_xlfn.XLOOKUP(P3133,Planilha1!$A$2:$A$3,Planilha1!$B$2:$B$3)</f>
        <v>Arena</v>
      </c>
      <c r="R3133" t="s">
        <v>0</v>
      </c>
      <c r="S3133" s="3">
        <v>1</v>
      </c>
      <c r="T3133" t="s">
        <v>210</v>
      </c>
      <c r="U3133" s="3">
        <v>1</v>
      </c>
      <c r="V3133" t="s">
        <v>210</v>
      </c>
      <c r="W3133" s="4">
        <v>148.38999999999999</v>
      </c>
      <c r="X3133" s="17">
        <f t="shared" si="97"/>
        <v>148.38999999999999</v>
      </c>
      <c r="Y3133" t="s">
        <v>11</v>
      </c>
      <c r="Z3133" s="3">
        <v>1</v>
      </c>
      <c r="AA3133" s="3">
        <v>0</v>
      </c>
      <c r="AB3133" s="3">
        <v>0</v>
      </c>
      <c r="AC3133" s="3">
        <v>0</v>
      </c>
      <c r="AD3133" s="4">
        <v>0</v>
      </c>
      <c r="AE3133" s="3">
        <v>0</v>
      </c>
      <c r="AF3133" s="4">
        <v>0</v>
      </c>
      <c r="AG3133" s="3">
        <v>1</v>
      </c>
      <c r="AH3133" s="4">
        <v>0</v>
      </c>
      <c r="AI3133" s="4">
        <v>0</v>
      </c>
      <c r="AJ3133" s="4">
        <v>0</v>
      </c>
      <c r="AK3133" s="4">
        <v>0</v>
      </c>
      <c r="AL3133" t="s">
        <v>4477</v>
      </c>
      <c r="AM3133" t="s">
        <v>13</v>
      </c>
    </row>
    <row r="3134" spans="1:39" x14ac:dyDescent="0.25">
      <c r="A3134" t="s">
        <v>2159</v>
      </c>
      <c r="B3134" t="s">
        <v>2160</v>
      </c>
      <c r="C3134" t="s">
        <v>3</v>
      </c>
      <c r="D3134" t="s">
        <v>2266</v>
      </c>
      <c r="E3134" t="str">
        <f>_xlfn.XLOOKUP(D3134,Planilha2!A:A,Planilha2!B:B)</f>
        <v>Arena Manut</v>
      </c>
      <c r="F3134" s="2">
        <v>45433</v>
      </c>
      <c r="G3134" t="s">
        <v>620</v>
      </c>
      <c r="H3134" s="10" t="s">
        <v>5623</v>
      </c>
      <c r="I3134" t="s">
        <v>40</v>
      </c>
      <c r="J3134" t="s">
        <v>2267</v>
      </c>
      <c r="K3134" t="s">
        <v>8</v>
      </c>
      <c r="L3134" t="str">
        <f t="shared" si="96"/>
        <v>Serviço</v>
      </c>
      <c r="M3134" t="s">
        <v>0</v>
      </c>
      <c r="N3134" t="s">
        <v>0</v>
      </c>
      <c r="O3134" t="s">
        <v>2165</v>
      </c>
      <c r="P3134">
        <v>2118</v>
      </c>
      <c r="Q3134" t="str">
        <f>_xlfn.XLOOKUP(P3134,Planilha1!$A$2:$A$3,Planilha1!$B$2:$B$3)</f>
        <v>Arena</v>
      </c>
      <c r="R3134" t="s">
        <v>0</v>
      </c>
      <c r="S3134" s="3">
        <v>1</v>
      </c>
      <c r="T3134" t="s">
        <v>10</v>
      </c>
      <c r="U3134" s="3">
        <v>1</v>
      </c>
      <c r="V3134" t="s">
        <v>10</v>
      </c>
      <c r="W3134" s="4">
        <v>13980</v>
      </c>
      <c r="X3134" s="17">
        <f t="shared" si="97"/>
        <v>13980</v>
      </c>
      <c r="Y3134" t="s">
        <v>11</v>
      </c>
      <c r="Z3134" s="3">
        <v>1</v>
      </c>
      <c r="AA3134" s="3">
        <v>0</v>
      </c>
      <c r="AB3134" s="3">
        <v>0</v>
      </c>
      <c r="AC3134" s="3">
        <v>0</v>
      </c>
      <c r="AD3134" s="4">
        <v>0</v>
      </c>
      <c r="AE3134" s="3">
        <v>0</v>
      </c>
      <c r="AF3134" s="4">
        <v>0</v>
      </c>
      <c r="AG3134" s="3">
        <v>1</v>
      </c>
      <c r="AH3134" s="4">
        <v>0</v>
      </c>
      <c r="AI3134" s="4">
        <v>0</v>
      </c>
      <c r="AJ3134" s="4">
        <v>0</v>
      </c>
      <c r="AK3134" s="4">
        <v>0</v>
      </c>
      <c r="AL3134" t="s">
        <v>4478</v>
      </c>
      <c r="AM3134" t="s">
        <v>13</v>
      </c>
    </row>
    <row r="3135" spans="1:39" x14ac:dyDescent="0.25">
      <c r="A3135" t="s">
        <v>2159</v>
      </c>
      <c r="B3135" t="s">
        <v>2160</v>
      </c>
      <c r="C3135" t="s">
        <v>3</v>
      </c>
      <c r="D3135" t="s">
        <v>2234</v>
      </c>
      <c r="E3135" t="str">
        <f>_xlfn.XLOOKUP(D3135,Planilha2!A:A,Planilha2!B:B)</f>
        <v>Arena Operações</v>
      </c>
      <c r="F3135" s="2">
        <v>45433</v>
      </c>
      <c r="G3135" t="s">
        <v>620</v>
      </c>
      <c r="H3135" s="10" t="s">
        <v>5623</v>
      </c>
      <c r="I3135" t="s">
        <v>40</v>
      </c>
      <c r="J3135" t="s">
        <v>2267</v>
      </c>
      <c r="K3135" t="s">
        <v>8</v>
      </c>
      <c r="L3135" t="str">
        <f t="shared" si="96"/>
        <v>Serviço</v>
      </c>
      <c r="M3135" t="s">
        <v>0</v>
      </c>
      <c r="N3135" t="s">
        <v>0</v>
      </c>
      <c r="O3135" t="s">
        <v>2165</v>
      </c>
      <c r="P3135">
        <v>2118</v>
      </c>
      <c r="Q3135" t="str">
        <f>_xlfn.XLOOKUP(P3135,Planilha1!$A$2:$A$3,Planilha1!$B$2:$B$3)</f>
        <v>Arena</v>
      </c>
      <c r="R3135" t="s">
        <v>0</v>
      </c>
      <c r="S3135" s="3">
        <v>1</v>
      </c>
      <c r="T3135" t="s">
        <v>10</v>
      </c>
      <c r="U3135" s="3">
        <v>1</v>
      </c>
      <c r="V3135" t="s">
        <v>10</v>
      </c>
      <c r="W3135" s="4">
        <v>9900</v>
      </c>
      <c r="X3135" s="17">
        <f t="shared" si="97"/>
        <v>9900</v>
      </c>
      <c r="Y3135" t="s">
        <v>11</v>
      </c>
      <c r="Z3135" s="3">
        <v>1</v>
      </c>
      <c r="AA3135" s="3">
        <v>0</v>
      </c>
      <c r="AB3135" s="3">
        <v>0</v>
      </c>
      <c r="AC3135" s="3">
        <v>1</v>
      </c>
      <c r="AD3135" s="4">
        <v>0</v>
      </c>
      <c r="AE3135" s="3">
        <v>1</v>
      </c>
      <c r="AF3135" s="4">
        <v>9900</v>
      </c>
      <c r="AG3135" s="3">
        <v>1</v>
      </c>
      <c r="AH3135" s="4">
        <v>0</v>
      </c>
      <c r="AI3135" s="4">
        <v>0</v>
      </c>
      <c r="AJ3135" s="4">
        <v>0</v>
      </c>
      <c r="AK3135" s="4">
        <v>0</v>
      </c>
      <c r="AL3135" t="s">
        <v>4479</v>
      </c>
      <c r="AM3135" t="s">
        <v>13</v>
      </c>
    </row>
    <row r="3136" spans="1:39" x14ac:dyDescent="0.25">
      <c r="A3136" t="s">
        <v>2159</v>
      </c>
      <c r="B3136" t="s">
        <v>2160</v>
      </c>
      <c r="C3136" t="s">
        <v>3</v>
      </c>
      <c r="D3136" t="s">
        <v>2266</v>
      </c>
      <c r="E3136" t="str">
        <f>_xlfn.XLOOKUP(D3136,Planilha2!A:A,Planilha2!B:B)</f>
        <v>Arena Manut</v>
      </c>
      <c r="F3136" s="2">
        <v>45433</v>
      </c>
      <c r="G3136" t="s">
        <v>620</v>
      </c>
      <c r="H3136" s="10" t="s">
        <v>5623</v>
      </c>
      <c r="I3136" t="s">
        <v>40</v>
      </c>
      <c r="J3136" t="s">
        <v>2267</v>
      </c>
      <c r="K3136" t="s">
        <v>8</v>
      </c>
      <c r="L3136" t="str">
        <f t="shared" si="96"/>
        <v>Serviço</v>
      </c>
      <c r="M3136" t="s">
        <v>0</v>
      </c>
      <c r="N3136" t="s">
        <v>0</v>
      </c>
      <c r="O3136" t="s">
        <v>2165</v>
      </c>
      <c r="P3136">
        <v>2118</v>
      </c>
      <c r="Q3136" t="str">
        <f>_xlfn.XLOOKUP(P3136,Planilha1!$A$2:$A$3,Planilha1!$B$2:$B$3)</f>
        <v>Arena</v>
      </c>
      <c r="R3136" t="s">
        <v>0</v>
      </c>
      <c r="S3136" s="3">
        <v>1</v>
      </c>
      <c r="T3136" t="s">
        <v>10</v>
      </c>
      <c r="U3136" s="3">
        <v>1</v>
      </c>
      <c r="V3136" t="s">
        <v>10</v>
      </c>
      <c r="W3136" s="4">
        <v>5000</v>
      </c>
      <c r="X3136" s="17">
        <f t="shared" si="97"/>
        <v>5000</v>
      </c>
      <c r="Y3136" t="s">
        <v>11</v>
      </c>
      <c r="Z3136" s="3">
        <v>1</v>
      </c>
      <c r="AA3136" s="3">
        <v>0</v>
      </c>
      <c r="AB3136" s="3">
        <v>0</v>
      </c>
      <c r="AC3136" s="3">
        <v>1</v>
      </c>
      <c r="AD3136" s="4">
        <v>0</v>
      </c>
      <c r="AE3136" s="3">
        <v>1</v>
      </c>
      <c r="AF3136" s="4">
        <v>5000</v>
      </c>
      <c r="AG3136" s="3">
        <v>1</v>
      </c>
      <c r="AH3136" s="4">
        <v>0</v>
      </c>
      <c r="AI3136" s="4">
        <v>0</v>
      </c>
      <c r="AJ3136" s="4">
        <v>0</v>
      </c>
      <c r="AK3136" s="4">
        <v>0</v>
      </c>
      <c r="AL3136" t="s">
        <v>4480</v>
      </c>
      <c r="AM3136" t="s">
        <v>13</v>
      </c>
    </row>
    <row r="3137" spans="1:39" x14ac:dyDescent="0.25">
      <c r="A3137" t="s">
        <v>2159</v>
      </c>
      <c r="B3137" t="s">
        <v>2160</v>
      </c>
      <c r="C3137" t="s">
        <v>3</v>
      </c>
      <c r="D3137" t="s">
        <v>2241</v>
      </c>
      <c r="E3137" t="str">
        <f>_xlfn.XLOOKUP(D3137,Planilha2!A:A,Planilha2!B:B)</f>
        <v>CC Marketing</v>
      </c>
      <c r="F3137" s="2">
        <v>45433</v>
      </c>
      <c r="G3137" t="s">
        <v>3356</v>
      </c>
      <c r="H3137" s="10" t="s">
        <v>5846</v>
      </c>
      <c r="I3137" t="s">
        <v>793</v>
      </c>
      <c r="J3137" t="s">
        <v>2782</v>
      </c>
      <c r="K3137" t="s">
        <v>8</v>
      </c>
      <c r="L3137" t="str">
        <f t="shared" si="96"/>
        <v>Serviço</v>
      </c>
      <c r="M3137" t="s">
        <v>0</v>
      </c>
      <c r="N3137" t="s">
        <v>0</v>
      </c>
      <c r="O3137" t="s">
        <v>2165</v>
      </c>
      <c r="P3137">
        <v>1118</v>
      </c>
      <c r="Q3137" t="str">
        <f>_xlfn.XLOOKUP(P3137,Planilha1!$A$2:$A$3,Planilha1!$B$2:$B$3)</f>
        <v>Riocentro</v>
      </c>
      <c r="R3137" t="s">
        <v>0</v>
      </c>
      <c r="S3137" s="3">
        <v>1</v>
      </c>
      <c r="T3137" t="s">
        <v>10</v>
      </c>
      <c r="U3137" s="3">
        <v>1</v>
      </c>
      <c r="V3137" t="s">
        <v>10</v>
      </c>
      <c r="W3137" s="4">
        <v>1300</v>
      </c>
      <c r="X3137" s="17">
        <f t="shared" si="97"/>
        <v>1300</v>
      </c>
      <c r="Y3137" t="s">
        <v>11</v>
      </c>
      <c r="Z3137" s="3">
        <v>1</v>
      </c>
      <c r="AA3137" s="3">
        <v>0</v>
      </c>
      <c r="AB3137" s="3">
        <v>0</v>
      </c>
      <c r="AC3137" s="3">
        <v>0</v>
      </c>
      <c r="AD3137" s="4">
        <v>0</v>
      </c>
      <c r="AE3137" s="3">
        <v>0</v>
      </c>
      <c r="AF3137" s="4">
        <v>0</v>
      </c>
      <c r="AG3137" s="3">
        <v>1</v>
      </c>
      <c r="AH3137" s="4">
        <v>0</v>
      </c>
      <c r="AI3137" s="4">
        <v>0</v>
      </c>
      <c r="AJ3137" s="4">
        <v>0</v>
      </c>
      <c r="AK3137" s="4">
        <v>0</v>
      </c>
      <c r="AL3137" t="s">
        <v>4481</v>
      </c>
      <c r="AM3137" t="s">
        <v>13</v>
      </c>
    </row>
    <row r="3138" spans="1:39" x14ac:dyDescent="0.25">
      <c r="A3138" t="s">
        <v>2159</v>
      </c>
      <c r="B3138" t="s">
        <v>2160</v>
      </c>
      <c r="C3138" t="s">
        <v>3</v>
      </c>
      <c r="D3138" t="s">
        <v>2218</v>
      </c>
      <c r="E3138" t="str">
        <f>_xlfn.XLOOKUP(D3138,Planilha2!A:A,Planilha2!B:B)</f>
        <v>CC Adm.</v>
      </c>
      <c r="F3138" s="2">
        <v>45434</v>
      </c>
      <c r="G3138" t="s">
        <v>3803</v>
      </c>
      <c r="H3138" s="10" t="s">
        <v>5876</v>
      </c>
      <c r="I3138" t="s">
        <v>2253</v>
      </c>
      <c r="J3138" t="s">
        <v>2254</v>
      </c>
      <c r="K3138" t="s">
        <v>2255</v>
      </c>
      <c r="L3138" t="str">
        <f t="shared" si="96"/>
        <v>Serviço</v>
      </c>
      <c r="M3138" t="s">
        <v>0</v>
      </c>
      <c r="N3138" t="s">
        <v>0</v>
      </c>
      <c r="O3138" t="s">
        <v>2165</v>
      </c>
      <c r="P3138">
        <v>1118</v>
      </c>
      <c r="Q3138" t="str">
        <f>_xlfn.XLOOKUP(P3138,Planilha1!$A$2:$A$3,Planilha1!$B$2:$B$3)</f>
        <v>Riocentro</v>
      </c>
      <c r="R3138" t="s">
        <v>0</v>
      </c>
      <c r="S3138" s="3">
        <v>1</v>
      </c>
      <c r="T3138" t="s">
        <v>10</v>
      </c>
      <c r="U3138" s="3">
        <v>1</v>
      </c>
      <c r="V3138" t="s">
        <v>10</v>
      </c>
      <c r="W3138" s="4">
        <v>9000</v>
      </c>
      <c r="X3138" s="17">
        <f t="shared" si="97"/>
        <v>9000</v>
      </c>
      <c r="Y3138" t="s">
        <v>11</v>
      </c>
      <c r="Z3138" s="3">
        <v>1</v>
      </c>
      <c r="AA3138" s="3">
        <v>0</v>
      </c>
      <c r="AB3138" s="3">
        <v>0</v>
      </c>
      <c r="AC3138" s="3">
        <v>0</v>
      </c>
      <c r="AD3138" s="4">
        <v>0</v>
      </c>
      <c r="AE3138" s="3">
        <v>0</v>
      </c>
      <c r="AF3138" s="4">
        <v>0</v>
      </c>
      <c r="AG3138" s="3">
        <v>1</v>
      </c>
      <c r="AH3138" s="4">
        <v>0</v>
      </c>
      <c r="AI3138" s="4">
        <v>0</v>
      </c>
      <c r="AJ3138" s="4">
        <v>0</v>
      </c>
      <c r="AK3138" s="4">
        <v>0</v>
      </c>
      <c r="AL3138" t="s">
        <v>4482</v>
      </c>
      <c r="AM3138" t="s">
        <v>13</v>
      </c>
    </row>
    <row r="3139" spans="1:39" x14ac:dyDescent="0.25">
      <c r="A3139" t="s">
        <v>2159</v>
      </c>
      <c r="B3139" t="s">
        <v>2160</v>
      </c>
      <c r="C3139" t="s">
        <v>3</v>
      </c>
      <c r="D3139" t="s">
        <v>2167</v>
      </c>
      <c r="E3139" t="str">
        <f>_xlfn.XLOOKUP(D3139,Planilha2!A:A,Planilha2!B:B)</f>
        <v>Arena Adm.</v>
      </c>
      <c r="F3139" s="2">
        <v>45434</v>
      </c>
      <c r="G3139" t="s">
        <v>3803</v>
      </c>
      <c r="H3139" s="10" t="s">
        <v>5876</v>
      </c>
      <c r="I3139" t="s">
        <v>2253</v>
      </c>
      <c r="J3139" t="s">
        <v>2254</v>
      </c>
      <c r="K3139" t="s">
        <v>2255</v>
      </c>
      <c r="L3139" t="str">
        <f t="shared" ref="L3139:L3202" si="98">IF(LEFT(K3139,1)="s","Serviço",IF(LEFT(K3139,1)="l","Locação","Material"))</f>
        <v>Serviço</v>
      </c>
      <c r="M3139" t="s">
        <v>23</v>
      </c>
      <c r="N3139" t="s">
        <v>0</v>
      </c>
      <c r="O3139" t="s">
        <v>2165</v>
      </c>
      <c r="P3139">
        <v>2118</v>
      </c>
      <c r="Q3139" t="str">
        <f>_xlfn.XLOOKUP(P3139,Planilha1!$A$2:$A$3,Planilha1!$B$2:$B$3)</f>
        <v>Arena</v>
      </c>
      <c r="R3139" t="s">
        <v>0</v>
      </c>
      <c r="S3139" s="3">
        <v>1</v>
      </c>
      <c r="T3139" t="s">
        <v>10</v>
      </c>
      <c r="U3139" s="3">
        <v>1</v>
      </c>
      <c r="V3139" t="s">
        <v>10</v>
      </c>
      <c r="W3139" s="4">
        <v>9000</v>
      </c>
      <c r="X3139" s="17">
        <f t="shared" ref="X3139:X3202" si="99">W3139*S3139/Z3139</f>
        <v>9000</v>
      </c>
      <c r="Y3139" t="s">
        <v>11</v>
      </c>
      <c r="Z3139" s="3">
        <v>1</v>
      </c>
      <c r="AA3139" s="3">
        <v>0</v>
      </c>
      <c r="AB3139" s="3">
        <v>0</v>
      </c>
      <c r="AC3139" s="3">
        <v>0</v>
      </c>
      <c r="AD3139" s="4">
        <v>0</v>
      </c>
      <c r="AE3139" s="3">
        <v>0</v>
      </c>
      <c r="AF3139" s="4">
        <v>0</v>
      </c>
      <c r="AG3139" s="3">
        <v>1</v>
      </c>
      <c r="AH3139" s="4">
        <v>0</v>
      </c>
      <c r="AI3139" s="4">
        <v>0</v>
      </c>
      <c r="AJ3139" s="4">
        <v>0</v>
      </c>
      <c r="AK3139" s="4">
        <v>0</v>
      </c>
      <c r="AL3139" t="s">
        <v>4483</v>
      </c>
      <c r="AM3139" t="s">
        <v>13</v>
      </c>
    </row>
    <row r="3140" spans="1:39" x14ac:dyDescent="0.25">
      <c r="A3140" t="s">
        <v>2159</v>
      </c>
      <c r="B3140" t="s">
        <v>2160</v>
      </c>
      <c r="C3140" t="s">
        <v>3</v>
      </c>
      <c r="D3140" t="s">
        <v>2161</v>
      </c>
      <c r="E3140" t="str">
        <f>_xlfn.XLOOKUP(D3140,Planilha2!A:A,Planilha2!B:B)</f>
        <v>CC Manutençao</v>
      </c>
      <c r="F3140" s="2">
        <v>45434</v>
      </c>
      <c r="G3140" t="s">
        <v>2551</v>
      </c>
      <c r="H3140" s="10" t="s">
        <v>5781</v>
      </c>
      <c r="I3140" t="s">
        <v>4484</v>
      </c>
      <c r="J3140" t="s">
        <v>4485</v>
      </c>
      <c r="K3140" t="s">
        <v>3765</v>
      </c>
      <c r="L3140" t="str">
        <f t="shared" si="98"/>
        <v>Material</v>
      </c>
      <c r="M3140" t="s">
        <v>0</v>
      </c>
      <c r="N3140" t="s">
        <v>0</v>
      </c>
      <c r="O3140" t="s">
        <v>2165</v>
      </c>
      <c r="P3140">
        <v>1118</v>
      </c>
      <c r="Q3140" t="str">
        <f>_xlfn.XLOOKUP(P3140,Planilha1!$A$2:$A$3,Planilha1!$B$2:$B$3)</f>
        <v>Riocentro</v>
      </c>
      <c r="R3140" t="s">
        <v>0</v>
      </c>
      <c r="S3140" s="3">
        <v>4</v>
      </c>
      <c r="T3140" t="s">
        <v>210</v>
      </c>
      <c r="U3140" s="3">
        <v>4</v>
      </c>
      <c r="V3140" t="s">
        <v>210</v>
      </c>
      <c r="W3140" s="4">
        <v>33</v>
      </c>
      <c r="X3140" s="17">
        <f t="shared" si="99"/>
        <v>132</v>
      </c>
      <c r="Y3140" t="s">
        <v>11</v>
      </c>
      <c r="Z3140" s="3">
        <v>1</v>
      </c>
      <c r="AA3140" s="3">
        <v>0</v>
      </c>
      <c r="AB3140" s="3">
        <v>0</v>
      </c>
      <c r="AC3140" s="3">
        <v>0</v>
      </c>
      <c r="AD3140" s="4">
        <v>0</v>
      </c>
      <c r="AE3140" s="3">
        <v>0</v>
      </c>
      <c r="AF3140" s="4">
        <v>0</v>
      </c>
      <c r="AG3140" s="3">
        <v>1</v>
      </c>
      <c r="AH3140" s="4">
        <v>0</v>
      </c>
      <c r="AI3140" s="4">
        <v>0</v>
      </c>
      <c r="AJ3140" s="4">
        <v>0</v>
      </c>
      <c r="AK3140" s="4">
        <v>0</v>
      </c>
      <c r="AL3140" t="s">
        <v>4486</v>
      </c>
      <c r="AM3140" t="s">
        <v>13</v>
      </c>
    </row>
    <row r="3141" spans="1:39" x14ac:dyDescent="0.25">
      <c r="A3141" t="s">
        <v>2159</v>
      </c>
      <c r="B3141" t="s">
        <v>2160</v>
      </c>
      <c r="C3141" t="s">
        <v>3</v>
      </c>
      <c r="D3141" t="s">
        <v>2266</v>
      </c>
      <c r="E3141" t="str">
        <f>_xlfn.XLOOKUP(D3141,Planilha2!A:A,Planilha2!B:B)</f>
        <v>Arena Manut</v>
      </c>
      <c r="F3141" s="2">
        <v>45434</v>
      </c>
      <c r="G3141" t="s">
        <v>620</v>
      </c>
      <c r="H3141" s="10" t="s">
        <v>5623</v>
      </c>
      <c r="I3141" t="s">
        <v>40</v>
      </c>
      <c r="J3141" t="s">
        <v>2267</v>
      </c>
      <c r="K3141" t="s">
        <v>8</v>
      </c>
      <c r="L3141" t="str">
        <f t="shared" si="98"/>
        <v>Serviço</v>
      </c>
      <c r="M3141" t="s">
        <v>0</v>
      </c>
      <c r="N3141" t="s">
        <v>0</v>
      </c>
      <c r="O3141" t="s">
        <v>2165</v>
      </c>
      <c r="P3141">
        <v>2118</v>
      </c>
      <c r="Q3141" t="str">
        <f>_xlfn.XLOOKUP(P3141,Planilha1!$A$2:$A$3,Planilha1!$B$2:$B$3)</f>
        <v>Arena</v>
      </c>
      <c r="R3141" t="s">
        <v>0</v>
      </c>
      <c r="S3141" s="3">
        <v>1</v>
      </c>
      <c r="T3141" t="s">
        <v>10</v>
      </c>
      <c r="U3141" s="3">
        <v>1</v>
      </c>
      <c r="V3141" t="s">
        <v>10</v>
      </c>
      <c r="W3141" s="4">
        <v>20674</v>
      </c>
      <c r="X3141" s="17">
        <f t="shared" si="99"/>
        <v>20674</v>
      </c>
      <c r="Y3141" t="s">
        <v>11</v>
      </c>
      <c r="Z3141" s="3">
        <v>1</v>
      </c>
      <c r="AA3141" s="3">
        <v>0</v>
      </c>
      <c r="AB3141" s="3">
        <v>0</v>
      </c>
      <c r="AC3141" s="3">
        <v>0</v>
      </c>
      <c r="AD3141" s="4">
        <v>0</v>
      </c>
      <c r="AE3141" s="3">
        <v>0</v>
      </c>
      <c r="AF3141" s="4">
        <v>0</v>
      </c>
      <c r="AG3141" s="3">
        <v>1</v>
      </c>
      <c r="AH3141" s="4">
        <v>0</v>
      </c>
      <c r="AI3141" s="4">
        <v>0</v>
      </c>
      <c r="AJ3141" s="4">
        <v>0</v>
      </c>
      <c r="AK3141" s="4">
        <v>0</v>
      </c>
      <c r="AL3141" t="s">
        <v>4487</v>
      </c>
      <c r="AM3141" t="s">
        <v>13</v>
      </c>
    </row>
    <row r="3142" spans="1:39" x14ac:dyDescent="0.25">
      <c r="A3142" t="s">
        <v>2159</v>
      </c>
      <c r="B3142" t="s">
        <v>2160</v>
      </c>
      <c r="C3142" t="s">
        <v>3</v>
      </c>
      <c r="D3142" t="s">
        <v>2266</v>
      </c>
      <c r="E3142" t="str">
        <f>_xlfn.XLOOKUP(D3142,Planilha2!A:A,Planilha2!B:B)</f>
        <v>Arena Manut</v>
      </c>
      <c r="F3142" s="2">
        <v>45434</v>
      </c>
      <c r="G3142" t="s">
        <v>4488</v>
      </c>
      <c r="H3142" s="10" t="s">
        <v>5915</v>
      </c>
      <c r="I3142" t="s">
        <v>4489</v>
      </c>
      <c r="J3142" t="s">
        <v>4490</v>
      </c>
      <c r="K3142" t="s">
        <v>2181</v>
      </c>
      <c r="L3142" t="str">
        <f t="shared" si="98"/>
        <v>Material</v>
      </c>
      <c r="M3142" t="s">
        <v>0</v>
      </c>
      <c r="N3142" t="s">
        <v>0</v>
      </c>
      <c r="O3142" t="s">
        <v>2165</v>
      </c>
      <c r="P3142">
        <v>2118</v>
      </c>
      <c r="Q3142" t="str">
        <f>_xlfn.XLOOKUP(P3142,Planilha1!$A$2:$A$3,Planilha1!$B$2:$B$3)</f>
        <v>Arena</v>
      </c>
      <c r="R3142" t="s">
        <v>0</v>
      </c>
      <c r="S3142" s="3">
        <v>2</v>
      </c>
      <c r="T3142" t="s">
        <v>210</v>
      </c>
      <c r="U3142" s="3">
        <v>2</v>
      </c>
      <c r="V3142" t="s">
        <v>210</v>
      </c>
      <c r="W3142" s="4">
        <v>68</v>
      </c>
      <c r="X3142" s="17">
        <f t="shared" si="99"/>
        <v>136</v>
      </c>
      <c r="Y3142" t="s">
        <v>11</v>
      </c>
      <c r="Z3142" s="3">
        <v>1</v>
      </c>
      <c r="AA3142" s="3">
        <v>0</v>
      </c>
      <c r="AB3142" s="3">
        <v>0</v>
      </c>
      <c r="AC3142" s="3">
        <v>0</v>
      </c>
      <c r="AD3142" s="4">
        <v>0</v>
      </c>
      <c r="AE3142" s="3">
        <v>0</v>
      </c>
      <c r="AF3142" s="4">
        <v>0</v>
      </c>
      <c r="AG3142" s="3">
        <v>1</v>
      </c>
      <c r="AH3142" s="4">
        <v>0</v>
      </c>
      <c r="AI3142" s="4">
        <v>0</v>
      </c>
      <c r="AJ3142" s="4">
        <v>0</v>
      </c>
      <c r="AK3142" s="4">
        <v>0</v>
      </c>
      <c r="AL3142" t="s">
        <v>4491</v>
      </c>
      <c r="AM3142" t="s">
        <v>13</v>
      </c>
    </row>
    <row r="3143" spans="1:39" x14ac:dyDescent="0.25">
      <c r="A3143" t="s">
        <v>2159</v>
      </c>
      <c r="B3143" t="s">
        <v>2160</v>
      </c>
      <c r="C3143" t="s">
        <v>3</v>
      </c>
      <c r="D3143" t="s">
        <v>2266</v>
      </c>
      <c r="E3143" t="str">
        <f>_xlfn.XLOOKUP(D3143,Planilha2!A:A,Planilha2!B:B)</f>
        <v>Arena Manut</v>
      </c>
      <c r="F3143" s="2">
        <v>45434</v>
      </c>
      <c r="G3143" t="s">
        <v>4492</v>
      </c>
      <c r="H3143" s="10" t="s">
        <v>5916</v>
      </c>
      <c r="I3143" t="s">
        <v>4493</v>
      </c>
      <c r="J3143" t="s">
        <v>4494</v>
      </c>
      <c r="K3143" t="s">
        <v>1146</v>
      </c>
      <c r="L3143" t="str">
        <f t="shared" si="98"/>
        <v>Material</v>
      </c>
      <c r="M3143" t="s">
        <v>0</v>
      </c>
      <c r="N3143" t="s">
        <v>0</v>
      </c>
      <c r="O3143" t="s">
        <v>2165</v>
      </c>
      <c r="P3143">
        <v>2118</v>
      </c>
      <c r="Q3143" t="str">
        <f>_xlfn.XLOOKUP(P3143,Planilha1!$A$2:$A$3,Planilha1!$B$2:$B$3)</f>
        <v>Arena</v>
      </c>
      <c r="R3143" t="s">
        <v>0</v>
      </c>
      <c r="S3143" s="3">
        <v>1</v>
      </c>
      <c r="T3143" t="s">
        <v>210</v>
      </c>
      <c r="U3143" s="3">
        <v>1</v>
      </c>
      <c r="V3143" t="s">
        <v>210</v>
      </c>
      <c r="W3143" s="4">
        <v>411.88</v>
      </c>
      <c r="X3143" s="17">
        <f t="shared" si="99"/>
        <v>411.88</v>
      </c>
      <c r="Y3143" t="s">
        <v>11</v>
      </c>
      <c r="Z3143" s="3">
        <v>1</v>
      </c>
      <c r="AA3143" s="3">
        <v>0</v>
      </c>
      <c r="AB3143" s="3">
        <v>0</v>
      </c>
      <c r="AC3143" s="3">
        <v>0</v>
      </c>
      <c r="AD3143" s="4">
        <v>0</v>
      </c>
      <c r="AE3143" s="3">
        <v>0</v>
      </c>
      <c r="AF3143" s="4">
        <v>0</v>
      </c>
      <c r="AG3143" s="3">
        <v>1</v>
      </c>
      <c r="AH3143" s="4">
        <v>0</v>
      </c>
      <c r="AI3143" s="4">
        <v>0</v>
      </c>
      <c r="AJ3143" s="4">
        <v>0</v>
      </c>
      <c r="AK3143" s="4">
        <v>0</v>
      </c>
      <c r="AL3143" t="s">
        <v>4495</v>
      </c>
      <c r="AM3143" t="s">
        <v>13</v>
      </c>
    </row>
    <row r="3144" spans="1:39" x14ac:dyDescent="0.25">
      <c r="A3144" t="s">
        <v>2159</v>
      </c>
      <c r="B3144" t="s">
        <v>2160</v>
      </c>
      <c r="C3144" t="s">
        <v>3</v>
      </c>
      <c r="D3144" t="s">
        <v>2161</v>
      </c>
      <c r="E3144" t="str">
        <f>_xlfn.XLOOKUP(D3144,Planilha2!A:A,Planilha2!B:B)</f>
        <v>CC Manutençao</v>
      </c>
      <c r="F3144" s="2">
        <v>45434</v>
      </c>
      <c r="G3144" t="s">
        <v>4496</v>
      </c>
      <c r="H3144" s="10" t="s">
        <v>5864</v>
      </c>
      <c r="I3144" t="s">
        <v>3683</v>
      </c>
      <c r="J3144" t="s">
        <v>3684</v>
      </c>
      <c r="K3144" t="s">
        <v>1146</v>
      </c>
      <c r="L3144" t="str">
        <f t="shared" si="98"/>
        <v>Material</v>
      </c>
      <c r="M3144" t="s">
        <v>0</v>
      </c>
      <c r="N3144" t="s">
        <v>0</v>
      </c>
      <c r="O3144" t="s">
        <v>2165</v>
      </c>
      <c r="P3144">
        <v>1118</v>
      </c>
      <c r="Q3144" t="str">
        <f>_xlfn.XLOOKUP(P3144,Planilha1!$A$2:$A$3,Planilha1!$B$2:$B$3)</f>
        <v>Riocentro</v>
      </c>
      <c r="R3144" t="s">
        <v>0</v>
      </c>
      <c r="S3144" s="3">
        <v>2</v>
      </c>
      <c r="T3144" t="s">
        <v>210</v>
      </c>
      <c r="U3144" s="3">
        <v>2</v>
      </c>
      <c r="V3144" t="s">
        <v>210</v>
      </c>
      <c r="W3144" s="4">
        <v>19975.61</v>
      </c>
      <c r="X3144" s="17">
        <f t="shared" si="99"/>
        <v>39951.22</v>
      </c>
      <c r="Y3144" t="s">
        <v>11</v>
      </c>
      <c r="Z3144" s="3">
        <v>1</v>
      </c>
      <c r="AA3144" s="3">
        <v>0</v>
      </c>
      <c r="AB3144" s="3">
        <v>0</v>
      </c>
      <c r="AC3144" s="3">
        <v>0</v>
      </c>
      <c r="AD3144" s="4">
        <v>0</v>
      </c>
      <c r="AE3144" s="3">
        <v>0</v>
      </c>
      <c r="AF3144" s="4">
        <v>0</v>
      </c>
      <c r="AG3144" s="3">
        <v>1</v>
      </c>
      <c r="AH3144" s="4">
        <v>0</v>
      </c>
      <c r="AI3144" s="4">
        <v>0</v>
      </c>
      <c r="AJ3144" s="4">
        <v>0</v>
      </c>
      <c r="AK3144" s="4">
        <v>0</v>
      </c>
      <c r="AL3144" t="s">
        <v>4497</v>
      </c>
      <c r="AM3144" t="s">
        <v>13</v>
      </c>
    </row>
    <row r="3145" spans="1:39" x14ac:dyDescent="0.25">
      <c r="A3145" t="s">
        <v>2178</v>
      </c>
      <c r="B3145" t="s">
        <v>2160</v>
      </c>
      <c r="C3145" t="s">
        <v>3</v>
      </c>
      <c r="D3145" t="s">
        <v>2161</v>
      </c>
      <c r="E3145" t="str">
        <f>_xlfn.XLOOKUP(D3145,Planilha2!A:A,Planilha2!B:B)</f>
        <v>CC Manutençao</v>
      </c>
      <c r="F3145" s="2">
        <v>45434</v>
      </c>
      <c r="G3145" t="s">
        <v>4496</v>
      </c>
      <c r="H3145" s="10" t="s">
        <v>5864</v>
      </c>
      <c r="I3145" t="s">
        <v>3441</v>
      </c>
      <c r="J3145" t="s">
        <v>3442</v>
      </c>
      <c r="K3145" t="s">
        <v>2272</v>
      </c>
      <c r="L3145" t="str">
        <f t="shared" si="98"/>
        <v>Serviço</v>
      </c>
      <c r="M3145" t="s">
        <v>0</v>
      </c>
      <c r="N3145" t="s">
        <v>0</v>
      </c>
      <c r="O3145" t="s">
        <v>2165</v>
      </c>
      <c r="P3145">
        <v>1118</v>
      </c>
      <c r="Q3145" t="str">
        <f>_xlfn.XLOOKUP(P3145,Planilha1!$A$2:$A$3,Planilha1!$B$2:$B$3)</f>
        <v>Riocentro</v>
      </c>
      <c r="R3145" t="s">
        <v>0</v>
      </c>
      <c r="S3145" s="3">
        <v>1</v>
      </c>
      <c r="T3145" t="s">
        <v>10</v>
      </c>
      <c r="U3145" s="3">
        <v>1</v>
      </c>
      <c r="V3145" t="s">
        <v>10</v>
      </c>
      <c r="W3145" s="4">
        <v>5114</v>
      </c>
      <c r="X3145" s="17">
        <f t="shared" si="99"/>
        <v>5114</v>
      </c>
      <c r="Y3145" t="s">
        <v>11</v>
      </c>
      <c r="Z3145" s="3">
        <v>1</v>
      </c>
      <c r="AA3145" s="3">
        <v>0</v>
      </c>
      <c r="AB3145" s="3">
        <v>0</v>
      </c>
      <c r="AC3145" s="3">
        <v>0</v>
      </c>
      <c r="AD3145" s="4">
        <v>0</v>
      </c>
      <c r="AE3145" s="3">
        <v>0</v>
      </c>
      <c r="AF3145" s="4">
        <v>0</v>
      </c>
      <c r="AG3145" s="3">
        <v>1</v>
      </c>
      <c r="AH3145" s="4">
        <v>0</v>
      </c>
      <c r="AI3145" s="4">
        <v>0</v>
      </c>
      <c r="AJ3145" s="4">
        <v>0</v>
      </c>
      <c r="AK3145" s="4">
        <v>0</v>
      </c>
      <c r="AL3145" t="s">
        <v>4497</v>
      </c>
      <c r="AM3145" t="s">
        <v>13</v>
      </c>
    </row>
    <row r="3146" spans="1:39" x14ac:dyDescent="0.25">
      <c r="A3146" t="s">
        <v>2182</v>
      </c>
      <c r="B3146" t="s">
        <v>2160</v>
      </c>
      <c r="C3146" t="s">
        <v>3</v>
      </c>
      <c r="D3146" t="s">
        <v>2161</v>
      </c>
      <c r="E3146" t="str">
        <f>_xlfn.XLOOKUP(D3146,Planilha2!A:A,Planilha2!B:B)</f>
        <v>CC Manutençao</v>
      </c>
      <c r="F3146" s="2">
        <v>45434</v>
      </c>
      <c r="G3146" t="s">
        <v>4496</v>
      </c>
      <c r="H3146" s="10" t="s">
        <v>5864</v>
      </c>
      <c r="I3146" t="s">
        <v>3441</v>
      </c>
      <c r="J3146" t="s">
        <v>3442</v>
      </c>
      <c r="K3146" t="s">
        <v>2272</v>
      </c>
      <c r="L3146" t="str">
        <f t="shared" si="98"/>
        <v>Serviço</v>
      </c>
      <c r="M3146" t="s">
        <v>0</v>
      </c>
      <c r="N3146" t="s">
        <v>0</v>
      </c>
      <c r="O3146" t="s">
        <v>2165</v>
      </c>
      <c r="P3146">
        <v>1118</v>
      </c>
      <c r="Q3146" t="str">
        <f>_xlfn.XLOOKUP(P3146,Planilha1!$A$2:$A$3,Planilha1!$B$2:$B$3)</f>
        <v>Riocentro</v>
      </c>
      <c r="R3146" t="s">
        <v>0</v>
      </c>
      <c r="S3146" s="3">
        <v>1</v>
      </c>
      <c r="T3146" t="s">
        <v>10</v>
      </c>
      <c r="U3146" s="3">
        <v>1</v>
      </c>
      <c r="V3146" t="s">
        <v>10</v>
      </c>
      <c r="W3146" s="4">
        <v>5114</v>
      </c>
      <c r="X3146" s="17">
        <f t="shared" si="99"/>
        <v>5114</v>
      </c>
      <c r="Y3146" t="s">
        <v>11</v>
      </c>
      <c r="Z3146" s="3">
        <v>1</v>
      </c>
      <c r="AA3146" s="3">
        <v>0</v>
      </c>
      <c r="AB3146" s="3">
        <v>0</v>
      </c>
      <c r="AC3146" s="3">
        <v>0</v>
      </c>
      <c r="AD3146" s="4">
        <v>0</v>
      </c>
      <c r="AE3146" s="3">
        <v>0</v>
      </c>
      <c r="AF3146" s="4">
        <v>0</v>
      </c>
      <c r="AG3146" s="3">
        <v>1</v>
      </c>
      <c r="AH3146" s="4">
        <v>0</v>
      </c>
      <c r="AI3146" s="4">
        <v>0</v>
      </c>
      <c r="AJ3146" s="4">
        <v>0</v>
      </c>
      <c r="AK3146" s="4">
        <v>0</v>
      </c>
      <c r="AL3146" t="s">
        <v>4497</v>
      </c>
      <c r="AM3146" t="s">
        <v>13</v>
      </c>
    </row>
    <row r="3147" spans="1:39" x14ac:dyDescent="0.25">
      <c r="A3147" t="s">
        <v>2159</v>
      </c>
      <c r="B3147" t="s">
        <v>2160</v>
      </c>
      <c r="C3147" t="s">
        <v>3</v>
      </c>
      <c r="D3147" t="s">
        <v>2266</v>
      </c>
      <c r="E3147" t="str">
        <f>_xlfn.XLOOKUP(D3147,Planilha2!A:A,Planilha2!B:B)</f>
        <v>Arena Manut</v>
      </c>
      <c r="F3147" s="2">
        <v>45435</v>
      </c>
      <c r="G3147" t="s">
        <v>2373</v>
      </c>
      <c r="H3147" s="10" t="s">
        <v>5757</v>
      </c>
      <c r="I3147" t="s">
        <v>4498</v>
      </c>
      <c r="J3147" t="s">
        <v>4499</v>
      </c>
      <c r="K3147" t="s">
        <v>2272</v>
      </c>
      <c r="L3147" t="str">
        <f t="shared" si="98"/>
        <v>Serviço</v>
      </c>
      <c r="M3147" t="s">
        <v>0</v>
      </c>
      <c r="N3147" t="s">
        <v>0</v>
      </c>
      <c r="O3147" t="s">
        <v>2165</v>
      </c>
      <c r="P3147">
        <v>2118</v>
      </c>
      <c r="Q3147" t="str">
        <f>_xlfn.XLOOKUP(P3147,Planilha1!$A$2:$A$3,Planilha1!$B$2:$B$3)</f>
        <v>Arena</v>
      </c>
      <c r="R3147" t="s">
        <v>0</v>
      </c>
      <c r="S3147" s="3">
        <v>1</v>
      </c>
      <c r="T3147" t="s">
        <v>10</v>
      </c>
      <c r="U3147" s="3">
        <v>1</v>
      </c>
      <c r="V3147" t="s">
        <v>10</v>
      </c>
      <c r="W3147" s="4">
        <v>3900</v>
      </c>
      <c r="X3147" s="17">
        <f t="shared" si="99"/>
        <v>3900</v>
      </c>
      <c r="Y3147" t="s">
        <v>11</v>
      </c>
      <c r="Z3147" s="3">
        <v>1</v>
      </c>
      <c r="AA3147" s="3">
        <v>0</v>
      </c>
      <c r="AB3147" s="3">
        <v>0</v>
      </c>
      <c r="AC3147" s="3">
        <v>0</v>
      </c>
      <c r="AD3147" s="4">
        <v>0</v>
      </c>
      <c r="AE3147" s="3">
        <v>0</v>
      </c>
      <c r="AF3147" s="4">
        <v>0</v>
      </c>
      <c r="AG3147" s="3">
        <v>1</v>
      </c>
      <c r="AH3147" s="4">
        <v>0</v>
      </c>
      <c r="AI3147" s="4">
        <v>0</v>
      </c>
      <c r="AJ3147" s="4">
        <v>0</v>
      </c>
      <c r="AK3147" s="4">
        <v>0</v>
      </c>
      <c r="AL3147" t="s">
        <v>4500</v>
      </c>
      <c r="AM3147" t="s">
        <v>13</v>
      </c>
    </row>
    <row r="3148" spans="1:39" x14ac:dyDescent="0.25">
      <c r="A3148" t="s">
        <v>2159</v>
      </c>
      <c r="B3148" t="s">
        <v>2160</v>
      </c>
      <c r="C3148" t="s">
        <v>3</v>
      </c>
      <c r="D3148" t="s">
        <v>2167</v>
      </c>
      <c r="E3148" t="str">
        <f>_xlfn.XLOOKUP(D3148,Planilha2!A:A,Planilha2!B:B)</f>
        <v>Arena Adm.</v>
      </c>
      <c r="F3148" s="2">
        <v>45435</v>
      </c>
      <c r="G3148" t="s">
        <v>4501</v>
      </c>
      <c r="H3148" s="10" t="s">
        <v>5917</v>
      </c>
      <c r="I3148" t="s">
        <v>2637</v>
      </c>
      <c r="J3148" t="s">
        <v>2638</v>
      </c>
      <c r="K3148" t="s">
        <v>1209</v>
      </c>
      <c r="L3148" t="str">
        <f t="shared" si="98"/>
        <v>Serviço</v>
      </c>
      <c r="M3148" t="s">
        <v>0</v>
      </c>
      <c r="N3148" t="s">
        <v>0</v>
      </c>
      <c r="O3148" t="s">
        <v>2165</v>
      </c>
      <c r="P3148">
        <v>2118</v>
      </c>
      <c r="Q3148" t="str">
        <f>_xlfn.XLOOKUP(P3148,Planilha1!$A$2:$A$3,Planilha1!$B$2:$B$3)</f>
        <v>Arena</v>
      </c>
      <c r="R3148" t="s">
        <v>0</v>
      </c>
      <c r="S3148" s="3">
        <v>1</v>
      </c>
      <c r="T3148" t="s">
        <v>10</v>
      </c>
      <c r="U3148" s="3">
        <v>1</v>
      </c>
      <c r="V3148" t="s">
        <v>10</v>
      </c>
      <c r="W3148" s="4">
        <v>4217.34</v>
      </c>
      <c r="X3148" s="17">
        <f t="shared" si="99"/>
        <v>4217.34</v>
      </c>
      <c r="Y3148" t="s">
        <v>11</v>
      </c>
      <c r="Z3148" s="3">
        <v>1</v>
      </c>
      <c r="AA3148" s="3">
        <v>0</v>
      </c>
      <c r="AB3148" s="3">
        <v>0</v>
      </c>
      <c r="AC3148" s="3">
        <v>0</v>
      </c>
      <c r="AD3148" s="4">
        <v>0</v>
      </c>
      <c r="AE3148" s="3">
        <v>0</v>
      </c>
      <c r="AF3148" s="4">
        <v>0</v>
      </c>
      <c r="AG3148" s="3">
        <v>1</v>
      </c>
      <c r="AH3148" s="4">
        <v>0</v>
      </c>
      <c r="AI3148" s="4">
        <v>0</v>
      </c>
      <c r="AJ3148" s="4">
        <v>0</v>
      </c>
      <c r="AK3148" s="4">
        <v>0</v>
      </c>
      <c r="AL3148" t="s">
        <v>4502</v>
      </c>
      <c r="AM3148" t="s">
        <v>13</v>
      </c>
    </row>
    <row r="3149" spans="1:39" x14ac:dyDescent="0.25">
      <c r="A3149" t="s">
        <v>2178</v>
      </c>
      <c r="B3149" t="s">
        <v>2160</v>
      </c>
      <c r="C3149" t="s">
        <v>3</v>
      </c>
      <c r="D3149" t="s">
        <v>2167</v>
      </c>
      <c r="E3149" t="str">
        <f>_xlfn.XLOOKUP(D3149,Planilha2!A:A,Planilha2!B:B)</f>
        <v>Arena Adm.</v>
      </c>
      <c r="F3149" s="2">
        <v>45435</v>
      </c>
      <c r="G3149" t="s">
        <v>4501</v>
      </c>
      <c r="H3149" s="10" t="s">
        <v>5917</v>
      </c>
      <c r="I3149" t="s">
        <v>2637</v>
      </c>
      <c r="J3149" t="s">
        <v>2638</v>
      </c>
      <c r="K3149" t="s">
        <v>1209</v>
      </c>
      <c r="L3149" t="str">
        <f t="shared" si="98"/>
        <v>Serviço</v>
      </c>
      <c r="M3149" t="s">
        <v>23</v>
      </c>
      <c r="N3149" t="s">
        <v>0</v>
      </c>
      <c r="O3149" t="s">
        <v>2165</v>
      </c>
      <c r="P3149">
        <v>2118</v>
      </c>
      <c r="Q3149" t="str">
        <f>_xlfn.XLOOKUP(P3149,Planilha1!$A$2:$A$3,Planilha1!$B$2:$B$3)</f>
        <v>Arena</v>
      </c>
      <c r="R3149" t="s">
        <v>0</v>
      </c>
      <c r="S3149" s="3">
        <v>1</v>
      </c>
      <c r="T3149" t="s">
        <v>10</v>
      </c>
      <c r="U3149" s="3">
        <v>1</v>
      </c>
      <c r="V3149" t="s">
        <v>10</v>
      </c>
      <c r="W3149" s="4">
        <v>0</v>
      </c>
      <c r="X3149" s="17">
        <f t="shared" si="99"/>
        <v>0</v>
      </c>
      <c r="Y3149" t="s">
        <v>11</v>
      </c>
      <c r="Z3149" s="3">
        <v>1</v>
      </c>
      <c r="AA3149" s="3">
        <v>0</v>
      </c>
      <c r="AB3149" s="3">
        <v>0</v>
      </c>
      <c r="AC3149" s="3">
        <v>0</v>
      </c>
      <c r="AD3149" s="4">
        <v>0</v>
      </c>
      <c r="AE3149" s="3">
        <v>0</v>
      </c>
      <c r="AF3149" s="4">
        <v>0</v>
      </c>
      <c r="AG3149" s="3">
        <v>1</v>
      </c>
      <c r="AH3149" s="4">
        <v>0</v>
      </c>
      <c r="AI3149" s="4">
        <v>0</v>
      </c>
      <c r="AJ3149" s="4">
        <v>0</v>
      </c>
      <c r="AK3149" s="4">
        <v>0</v>
      </c>
      <c r="AL3149" t="s">
        <v>4502</v>
      </c>
      <c r="AM3149" t="s">
        <v>13</v>
      </c>
    </row>
    <row r="3150" spans="1:39" x14ac:dyDescent="0.25">
      <c r="A3150" t="s">
        <v>2159</v>
      </c>
      <c r="B3150" t="s">
        <v>2160</v>
      </c>
      <c r="C3150" t="s">
        <v>3</v>
      </c>
      <c r="D3150" t="s">
        <v>2197</v>
      </c>
      <c r="E3150" t="str">
        <f>_xlfn.XLOOKUP(D3150,Planilha2!A:A,Planilha2!B:B)</f>
        <v>CC Segurança</v>
      </c>
      <c r="F3150" s="2">
        <v>45435</v>
      </c>
      <c r="G3150" t="s">
        <v>2531</v>
      </c>
      <c r="H3150" s="10" t="s">
        <v>5777</v>
      </c>
      <c r="I3150" t="s">
        <v>2532</v>
      </c>
      <c r="J3150" t="s">
        <v>2533</v>
      </c>
      <c r="K3150" t="s">
        <v>8</v>
      </c>
      <c r="L3150" t="str">
        <f t="shared" si="98"/>
        <v>Serviço</v>
      </c>
      <c r="M3150" t="s">
        <v>0</v>
      </c>
      <c r="N3150" t="s">
        <v>0</v>
      </c>
      <c r="O3150" t="s">
        <v>2165</v>
      </c>
      <c r="P3150">
        <v>1118</v>
      </c>
      <c r="Q3150" t="str">
        <f>_xlfn.XLOOKUP(P3150,Planilha1!$A$2:$A$3,Planilha1!$B$2:$B$3)</f>
        <v>Riocentro</v>
      </c>
      <c r="R3150" t="s">
        <v>0</v>
      </c>
      <c r="S3150" s="3">
        <v>1</v>
      </c>
      <c r="T3150" t="s">
        <v>10</v>
      </c>
      <c r="U3150" s="3">
        <v>1</v>
      </c>
      <c r="V3150" t="s">
        <v>10</v>
      </c>
      <c r="W3150" s="4">
        <v>1594.06</v>
      </c>
      <c r="X3150" s="17">
        <f t="shared" si="99"/>
        <v>1594.06</v>
      </c>
      <c r="Y3150" t="s">
        <v>11</v>
      </c>
      <c r="Z3150" s="3">
        <v>1</v>
      </c>
      <c r="AA3150" s="3">
        <v>0</v>
      </c>
      <c r="AB3150" s="3">
        <v>0</v>
      </c>
      <c r="AC3150" s="3">
        <v>1</v>
      </c>
      <c r="AD3150" s="4">
        <v>0</v>
      </c>
      <c r="AE3150" s="3">
        <v>1</v>
      </c>
      <c r="AF3150" s="4">
        <v>1594.06</v>
      </c>
      <c r="AG3150" s="3">
        <v>1</v>
      </c>
      <c r="AH3150" s="4">
        <v>0</v>
      </c>
      <c r="AI3150" s="4">
        <v>0</v>
      </c>
      <c r="AJ3150" s="4">
        <v>0</v>
      </c>
      <c r="AK3150" s="4">
        <v>0</v>
      </c>
      <c r="AL3150" t="s">
        <v>4503</v>
      </c>
      <c r="AM3150" t="s">
        <v>13</v>
      </c>
    </row>
    <row r="3151" spans="1:39" x14ac:dyDescent="0.25">
      <c r="A3151" t="s">
        <v>2159</v>
      </c>
      <c r="B3151" t="s">
        <v>2160</v>
      </c>
      <c r="C3151" t="s">
        <v>3</v>
      </c>
      <c r="D3151" t="s">
        <v>2161</v>
      </c>
      <c r="E3151" t="str">
        <f>_xlfn.XLOOKUP(D3151,Planilha2!A:A,Planilha2!B:B)</f>
        <v>CC Manutençao</v>
      </c>
      <c r="F3151" s="2">
        <v>45435</v>
      </c>
      <c r="G3151" t="s">
        <v>75</v>
      </c>
      <c r="H3151" s="10" t="s">
        <v>5596</v>
      </c>
      <c r="I3151" t="s">
        <v>4504</v>
      </c>
      <c r="J3151" t="s">
        <v>4505</v>
      </c>
      <c r="K3151" t="s">
        <v>2277</v>
      </c>
      <c r="L3151" t="str">
        <f t="shared" si="98"/>
        <v>Material</v>
      </c>
      <c r="M3151" t="s">
        <v>23</v>
      </c>
      <c r="N3151" t="s">
        <v>0</v>
      </c>
      <c r="O3151" t="s">
        <v>2165</v>
      </c>
      <c r="P3151">
        <v>1118</v>
      </c>
      <c r="Q3151" t="str">
        <f>_xlfn.XLOOKUP(P3151,Planilha1!$A$2:$A$3,Planilha1!$B$2:$B$3)</f>
        <v>Riocentro</v>
      </c>
      <c r="R3151" t="s">
        <v>0</v>
      </c>
      <c r="S3151" s="3">
        <v>2</v>
      </c>
      <c r="T3151" t="s">
        <v>210</v>
      </c>
      <c r="U3151" s="3">
        <v>2</v>
      </c>
      <c r="V3151" t="s">
        <v>210</v>
      </c>
      <c r="W3151" s="4">
        <v>6250</v>
      </c>
      <c r="X3151" s="17">
        <f t="shared" si="99"/>
        <v>12500</v>
      </c>
      <c r="Y3151" t="s">
        <v>11</v>
      </c>
      <c r="Z3151" s="3">
        <v>1</v>
      </c>
      <c r="AA3151" s="3">
        <v>0</v>
      </c>
      <c r="AB3151" s="3">
        <v>0</v>
      </c>
      <c r="AC3151" s="3">
        <v>0</v>
      </c>
      <c r="AD3151" s="4">
        <v>0</v>
      </c>
      <c r="AE3151" s="3">
        <v>0</v>
      </c>
      <c r="AF3151" s="4">
        <v>0</v>
      </c>
      <c r="AG3151" s="3">
        <v>1</v>
      </c>
      <c r="AH3151" s="4">
        <v>0</v>
      </c>
      <c r="AI3151" s="4">
        <v>0</v>
      </c>
      <c r="AJ3151" s="4">
        <v>0</v>
      </c>
      <c r="AK3151" s="4">
        <v>0</v>
      </c>
      <c r="AL3151" t="s">
        <v>4506</v>
      </c>
      <c r="AM3151" t="s">
        <v>13</v>
      </c>
    </row>
    <row r="3152" spans="1:39" x14ac:dyDescent="0.25">
      <c r="A3152" t="s">
        <v>2178</v>
      </c>
      <c r="B3152" t="s">
        <v>2160</v>
      </c>
      <c r="C3152" t="s">
        <v>3</v>
      </c>
      <c r="D3152" t="s">
        <v>2161</v>
      </c>
      <c r="E3152" t="str">
        <f>_xlfn.XLOOKUP(D3152,Planilha2!A:A,Planilha2!B:B)</f>
        <v>CC Manutençao</v>
      </c>
      <c r="F3152" s="2">
        <v>45435</v>
      </c>
      <c r="G3152" t="s">
        <v>75</v>
      </c>
      <c r="H3152" s="10" t="s">
        <v>5596</v>
      </c>
      <c r="I3152" t="s">
        <v>4206</v>
      </c>
      <c r="J3152" t="s">
        <v>4207</v>
      </c>
      <c r="K3152" t="s">
        <v>8</v>
      </c>
      <c r="L3152" t="str">
        <f t="shared" si="98"/>
        <v>Serviço</v>
      </c>
      <c r="M3152" t="s">
        <v>0</v>
      </c>
      <c r="N3152" t="s">
        <v>0</v>
      </c>
      <c r="O3152" t="s">
        <v>2165</v>
      </c>
      <c r="P3152">
        <v>1118</v>
      </c>
      <c r="Q3152" t="str">
        <f>_xlfn.XLOOKUP(P3152,Planilha1!$A$2:$A$3,Planilha1!$B$2:$B$3)</f>
        <v>Riocentro</v>
      </c>
      <c r="R3152" t="s">
        <v>0</v>
      </c>
      <c r="S3152" s="3">
        <v>2</v>
      </c>
      <c r="T3152" t="s">
        <v>10</v>
      </c>
      <c r="U3152" s="3">
        <v>2</v>
      </c>
      <c r="V3152" t="s">
        <v>10</v>
      </c>
      <c r="W3152" s="4">
        <v>6425</v>
      </c>
      <c r="X3152" s="17">
        <f t="shared" si="99"/>
        <v>12850</v>
      </c>
      <c r="Y3152" t="s">
        <v>11</v>
      </c>
      <c r="Z3152" s="3">
        <v>1</v>
      </c>
      <c r="AA3152" s="3">
        <v>0</v>
      </c>
      <c r="AB3152" s="3">
        <v>0</v>
      </c>
      <c r="AC3152" s="3">
        <v>0</v>
      </c>
      <c r="AD3152" s="4">
        <v>0</v>
      </c>
      <c r="AE3152" s="3">
        <v>0</v>
      </c>
      <c r="AF3152" s="4">
        <v>0</v>
      </c>
      <c r="AG3152" s="3">
        <v>1</v>
      </c>
      <c r="AH3152" s="4">
        <v>0</v>
      </c>
      <c r="AI3152" s="4">
        <v>0</v>
      </c>
      <c r="AJ3152" s="4">
        <v>0</v>
      </c>
      <c r="AK3152" s="4">
        <v>0</v>
      </c>
      <c r="AL3152" t="s">
        <v>4506</v>
      </c>
      <c r="AM3152" t="s">
        <v>13</v>
      </c>
    </row>
    <row r="3153" spans="1:39" x14ac:dyDescent="0.25">
      <c r="A3153" t="s">
        <v>2159</v>
      </c>
      <c r="B3153" t="s">
        <v>2160</v>
      </c>
      <c r="C3153" t="s">
        <v>3</v>
      </c>
      <c r="D3153" t="s">
        <v>2246</v>
      </c>
      <c r="E3153" t="str">
        <f>_xlfn.XLOOKUP(D3153,Planilha2!A:A,Planilha2!B:B)</f>
        <v>CC RH</v>
      </c>
      <c r="F3153" s="2">
        <v>45436</v>
      </c>
      <c r="G3153" t="s">
        <v>3735</v>
      </c>
      <c r="H3153" s="10" t="s">
        <v>5870</v>
      </c>
      <c r="I3153" t="s">
        <v>4507</v>
      </c>
      <c r="J3153" t="s">
        <v>4508</v>
      </c>
      <c r="K3153" t="s">
        <v>8</v>
      </c>
      <c r="L3153" t="str">
        <f t="shared" si="98"/>
        <v>Serviço</v>
      </c>
      <c r="M3153" t="s">
        <v>0</v>
      </c>
      <c r="N3153" t="s">
        <v>0</v>
      </c>
      <c r="O3153" t="s">
        <v>2165</v>
      </c>
      <c r="P3153">
        <v>1118</v>
      </c>
      <c r="Q3153" t="str">
        <f>_xlfn.XLOOKUP(P3153,Planilha1!$A$2:$A$3,Planilha1!$B$2:$B$3)</f>
        <v>Riocentro</v>
      </c>
      <c r="R3153" t="s">
        <v>0</v>
      </c>
      <c r="S3153" s="3">
        <v>1</v>
      </c>
      <c r="T3153" t="s">
        <v>10</v>
      </c>
      <c r="U3153" s="3">
        <v>1</v>
      </c>
      <c r="V3153" t="s">
        <v>10</v>
      </c>
      <c r="W3153" s="4">
        <v>80</v>
      </c>
      <c r="X3153" s="17">
        <f t="shared" si="99"/>
        <v>80</v>
      </c>
      <c r="Y3153" t="s">
        <v>11</v>
      </c>
      <c r="Z3153" s="3">
        <v>1</v>
      </c>
      <c r="AA3153" s="3">
        <v>0</v>
      </c>
      <c r="AB3153" s="3">
        <v>0</v>
      </c>
      <c r="AC3153" s="3">
        <v>0</v>
      </c>
      <c r="AD3153" s="4">
        <v>0</v>
      </c>
      <c r="AE3153" s="3">
        <v>0</v>
      </c>
      <c r="AF3153" s="4">
        <v>0</v>
      </c>
      <c r="AG3153" s="3">
        <v>1</v>
      </c>
      <c r="AH3153" s="4">
        <v>0</v>
      </c>
      <c r="AI3153" s="4">
        <v>0</v>
      </c>
      <c r="AJ3153" s="4">
        <v>0</v>
      </c>
      <c r="AK3153" s="4">
        <v>0</v>
      </c>
      <c r="AL3153" t="s">
        <v>4509</v>
      </c>
      <c r="AM3153" t="s">
        <v>13</v>
      </c>
    </row>
    <row r="3154" spans="1:39" x14ac:dyDescent="0.25">
      <c r="A3154" t="s">
        <v>4138</v>
      </c>
      <c r="B3154" t="s">
        <v>2160</v>
      </c>
      <c r="C3154" t="s">
        <v>3</v>
      </c>
      <c r="D3154" t="s">
        <v>2266</v>
      </c>
      <c r="E3154" t="str">
        <f>_xlfn.XLOOKUP(D3154,Planilha2!A:A,Planilha2!B:B)</f>
        <v>Arena Manut</v>
      </c>
      <c r="F3154" s="2">
        <v>45436</v>
      </c>
      <c r="G3154" t="s">
        <v>2470</v>
      </c>
      <c r="H3154" s="10" t="s">
        <v>5770</v>
      </c>
      <c r="I3154" t="s">
        <v>4139</v>
      </c>
      <c r="J3154" t="s">
        <v>4140</v>
      </c>
      <c r="K3154" t="s">
        <v>1146</v>
      </c>
      <c r="L3154" t="str">
        <f t="shared" si="98"/>
        <v>Material</v>
      </c>
      <c r="M3154" t="s">
        <v>23</v>
      </c>
      <c r="N3154" t="s">
        <v>0</v>
      </c>
      <c r="O3154" t="s">
        <v>2165</v>
      </c>
      <c r="P3154">
        <v>2118</v>
      </c>
      <c r="Q3154" t="str">
        <f>_xlfn.XLOOKUP(P3154,Planilha1!$A$2:$A$3,Planilha1!$B$2:$B$3)</f>
        <v>Arena</v>
      </c>
      <c r="R3154" t="s">
        <v>0</v>
      </c>
      <c r="S3154" s="3">
        <v>80</v>
      </c>
      <c r="T3154" t="s">
        <v>2505</v>
      </c>
      <c r="U3154" s="3">
        <v>80</v>
      </c>
      <c r="V3154" t="s">
        <v>2505</v>
      </c>
      <c r="W3154" s="4">
        <v>68.099999999999994</v>
      </c>
      <c r="X3154" s="17">
        <f t="shared" si="99"/>
        <v>5448</v>
      </c>
      <c r="Y3154" t="s">
        <v>11</v>
      </c>
      <c r="Z3154" s="3">
        <v>1</v>
      </c>
      <c r="AA3154" s="3">
        <v>0</v>
      </c>
      <c r="AB3154" s="3">
        <v>0</v>
      </c>
      <c r="AC3154" s="3">
        <v>0</v>
      </c>
      <c r="AD3154" s="4">
        <v>0</v>
      </c>
      <c r="AE3154" s="3">
        <v>0</v>
      </c>
      <c r="AF3154" s="4">
        <v>0</v>
      </c>
      <c r="AG3154" s="3">
        <v>1</v>
      </c>
      <c r="AH3154" s="4">
        <v>0</v>
      </c>
      <c r="AI3154" s="4">
        <v>0</v>
      </c>
      <c r="AJ3154" s="4">
        <v>0</v>
      </c>
      <c r="AK3154" s="4">
        <v>0</v>
      </c>
      <c r="AL3154" t="s">
        <v>4510</v>
      </c>
      <c r="AM3154" t="s">
        <v>13</v>
      </c>
    </row>
    <row r="3155" spans="1:39" x14ac:dyDescent="0.25">
      <c r="A3155" t="s">
        <v>2159</v>
      </c>
      <c r="B3155" t="s">
        <v>2160</v>
      </c>
      <c r="C3155" t="s">
        <v>3</v>
      </c>
      <c r="D3155" t="s">
        <v>2266</v>
      </c>
      <c r="E3155" t="str">
        <f>_xlfn.XLOOKUP(D3155,Planilha2!A:A,Planilha2!B:B)</f>
        <v>Arena Manut</v>
      </c>
      <c r="F3155" s="2">
        <v>45436</v>
      </c>
      <c r="G3155" t="s">
        <v>2615</v>
      </c>
      <c r="H3155" s="10" t="s">
        <v>5789</v>
      </c>
      <c r="I3155" t="s">
        <v>4139</v>
      </c>
      <c r="J3155" t="s">
        <v>4140</v>
      </c>
      <c r="K3155" t="s">
        <v>1146</v>
      </c>
      <c r="L3155" t="str">
        <f t="shared" si="98"/>
        <v>Material</v>
      </c>
      <c r="M3155" t="s">
        <v>0</v>
      </c>
      <c r="N3155" t="s">
        <v>0</v>
      </c>
      <c r="O3155" t="s">
        <v>2165</v>
      </c>
      <c r="P3155">
        <v>2118</v>
      </c>
      <c r="Q3155" t="str">
        <f>_xlfn.XLOOKUP(P3155,Planilha1!$A$2:$A$3,Planilha1!$B$2:$B$3)</f>
        <v>Arena</v>
      </c>
      <c r="R3155" t="s">
        <v>0</v>
      </c>
      <c r="S3155" s="3">
        <v>80</v>
      </c>
      <c r="T3155" t="s">
        <v>2505</v>
      </c>
      <c r="U3155" s="3">
        <v>80</v>
      </c>
      <c r="V3155" t="s">
        <v>2505</v>
      </c>
      <c r="W3155" s="4">
        <v>68.099999999999994</v>
      </c>
      <c r="X3155" s="17">
        <f t="shared" si="99"/>
        <v>5448</v>
      </c>
      <c r="Y3155" t="s">
        <v>11</v>
      </c>
      <c r="Z3155" s="3">
        <v>1</v>
      </c>
      <c r="AA3155" s="3">
        <v>0</v>
      </c>
      <c r="AB3155" s="3">
        <v>0</v>
      </c>
      <c r="AC3155" s="3">
        <v>0</v>
      </c>
      <c r="AD3155" s="4">
        <v>0</v>
      </c>
      <c r="AE3155" s="3">
        <v>0</v>
      </c>
      <c r="AF3155" s="4">
        <v>0</v>
      </c>
      <c r="AG3155" s="3">
        <v>1</v>
      </c>
      <c r="AH3155" s="4">
        <v>0</v>
      </c>
      <c r="AI3155" s="4">
        <v>0</v>
      </c>
      <c r="AJ3155" s="4">
        <v>0</v>
      </c>
      <c r="AK3155" s="4">
        <v>0</v>
      </c>
      <c r="AL3155" t="s">
        <v>4511</v>
      </c>
      <c r="AM3155" t="s">
        <v>13</v>
      </c>
    </row>
    <row r="3156" spans="1:39" x14ac:dyDescent="0.25">
      <c r="A3156" t="s">
        <v>2159</v>
      </c>
      <c r="B3156" t="s">
        <v>2160</v>
      </c>
      <c r="C3156" t="s">
        <v>3</v>
      </c>
      <c r="D3156" t="s">
        <v>2197</v>
      </c>
      <c r="E3156" t="str">
        <f>_xlfn.XLOOKUP(D3156,Planilha2!A:A,Planilha2!B:B)</f>
        <v>CC Segurança</v>
      </c>
      <c r="F3156" s="2">
        <v>45436</v>
      </c>
      <c r="G3156" t="s">
        <v>4512</v>
      </c>
      <c r="H3156" s="10" t="s">
        <v>5918</v>
      </c>
      <c r="I3156" t="s">
        <v>4513</v>
      </c>
      <c r="J3156" t="s">
        <v>4514</v>
      </c>
      <c r="K3156" t="s">
        <v>4049</v>
      </c>
      <c r="L3156" t="str">
        <f t="shared" si="98"/>
        <v>Material</v>
      </c>
      <c r="M3156" t="s">
        <v>0</v>
      </c>
      <c r="N3156" t="s">
        <v>0</v>
      </c>
      <c r="O3156" t="s">
        <v>2165</v>
      </c>
      <c r="P3156">
        <v>1118</v>
      </c>
      <c r="Q3156" t="str">
        <f>_xlfn.XLOOKUP(P3156,Planilha1!$A$2:$A$3,Planilha1!$B$2:$B$3)</f>
        <v>Riocentro</v>
      </c>
      <c r="R3156" t="s">
        <v>0</v>
      </c>
      <c r="S3156" s="3">
        <v>12</v>
      </c>
      <c r="T3156" t="s">
        <v>210</v>
      </c>
      <c r="U3156" s="3">
        <v>12</v>
      </c>
      <c r="V3156" t="s">
        <v>210</v>
      </c>
      <c r="W3156" s="4">
        <v>67</v>
      </c>
      <c r="X3156" s="17">
        <f t="shared" si="99"/>
        <v>804</v>
      </c>
      <c r="Y3156" t="s">
        <v>11</v>
      </c>
      <c r="Z3156" s="3">
        <v>1</v>
      </c>
      <c r="AA3156" s="3">
        <v>0</v>
      </c>
      <c r="AB3156" s="3">
        <v>0</v>
      </c>
      <c r="AC3156" s="3">
        <v>0</v>
      </c>
      <c r="AD3156" s="4">
        <v>0</v>
      </c>
      <c r="AE3156" s="3">
        <v>0</v>
      </c>
      <c r="AF3156" s="4">
        <v>0</v>
      </c>
      <c r="AG3156" s="3">
        <v>1</v>
      </c>
      <c r="AH3156" s="4">
        <v>0</v>
      </c>
      <c r="AI3156" s="4">
        <v>0</v>
      </c>
      <c r="AJ3156" s="4">
        <v>0</v>
      </c>
      <c r="AK3156" s="4">
        <v>0</v>
      </c>
      <c r="AL3156" t="s">
        <v>4515</v>
      </c>
      <c r="AM3156" t="s">
        <v>13</v>
      </c>
    </row>
    <row r="3157" spans="1:39" x14ac:dyDescent="0.25">
      <c r="A3157" t="s">
        <v>2178</v>
      </c>
      <c r="B3157" t="s">
        <v>2160</v>
      </c>
      <c r="C3157" t="s">
        <v>3</v>
      </c>
      <c r="D3157" t="s">
        <v>2197</v>
      </c>
      <c r="E3157" t="str">
        <f>_xlfn.XLOOKUP(D3157,Planilha2!A:A,Planilha2!B:B)</f>
        <v>CC Segurança</v>
      </c>
      <c r="F3157" s="2">
        <v>45436</v>
      </c>
      <c r="G3157" t="s">
        <v>4512</v>
      </c>
      <c r="H3157" s="10" t="s">
        <v>5918</v>
      </c>
      <c r="I3157" t="s">
        <v>4516</v>
      </c>
      <c r="J3157" t="s">
        <v>4517</v>
      </c>
      <c r="K3157" t="s">
        <v>4049</v>
      </c>
      <c r="L3157" t="str">
        <f t="shared" si="98"/>
        <v>Material</v>
      </c>
      <c r="M3157" t="s">
        <v>0</v>
      </c>
      <c r="N3157" t="s">
        <v>0</v>
      </c>
      <c r="O3157" t="s">
        <v>2165</v>
      </c>
      <c r="P3157">
        <v>1118</v>
      </c>
      <c r="Q3157" t="str">
        <f>_xlfn.XLOOKUP(P3157,Planilha1!$A$2:$A$3,Planilha1!$B$2:$B$3)</f>
        <v>Riocentro</v>
      </c>
      <c r="R3157" t="s">
        <v>0</v>
      </c>
      <c r="S3157" s="3">
        <v>217</v>
      </c>
      <c r="T3157" t="s">
        <v>210</v>
      </c>
      <c r="U3157" s="3">
        <v>217</v>
      </c>
      <c r="V3157" t="s">
        <v>210</v>
      </c>
      <c r="W3157" s="4">
        <v>70.5</v>
      </c>
      <c r="X3157" s="17">
        <f t="shared" si="99"/>
        <v>15298.5</v>
      </c>
      <c r="Y3157" t="s">
        <v>11</v>
      </c>
      <c r="Z3157" s="3">
        <v>1</v>
      </c>
      <c r="AA3157" s="3">
        <v>0</v>
      </c>
      <c r="AB3157" s="3">
        <v>0</v>
      </c>
      <c r="AC3157" s="3">
        <v>0</v>
      </c>
      <c r="AD3157" s="4">
        <v>0</v>
      </c>
      <c r="AE3157" s="3">
        <v>0</v>
      </c>
      <c r="AF3157" s="4">
        <v>0</v>
      </c>
      <c r="AG3157" s="3">
        <v>1</v>
      </c>
      <c r="AH3157" s="4">
        <v>0</v>
      </c>
      <c r="AI3157" s="4">
        <v>0</v>
      </c>
      <c r="AJ3157" s="4">
        <v>0</v>
      </c>
      <c r="AK3157" s="4">
        <v>0</v>
      </c>
      <c r="AL3157" t="s">
        <v>4515</v>
      </c>
      <c r="AM3157" t="s">
        <v>13</v>
      </c>
    </row>
    <row r="3158" spans="1:39" x14ac:dyDescent="0.25">
      <c r="A3158" t="s">
        <v>2182</v>
      </c>
      <c r="B3158" t="s">
        <v>2160</v>
      </c>
      <c r="C3158" t="s">
        <v>3</v>
      </c>
      <c r="D3158" t="s">
        <v>2197</v>
      </c>
      <c r="E3158" t="str">
        <f>_xlfn.XLOOKUP(D3158,Planilha2!A:A,Planilha2!B:B)</f>
        <v>CC Segurança</v>
      </c>
      <c r="F3158" s="2">
        <v>45436</v>
      </c>
      <c r="G3158" t="s">
        <v>4512</v>
      </c>
      <c r="H3158" s="10" t="s">
        <v>5918</v>
      </c>
      <c r="I3158" t="s">
        <v>4518</v>
      </c>
      <c r="J3158" t="s">
        <v>4519</v>
      </c>
      <c r="K3158" t="s">
        <v>4049</v>
      </c>
      <c r="L3158" t="str">
        <f t="shared" si="98"/>
        <v>Material</v>
      </c>
      <c r="M3158" t="s">
        <v>0</v>
      </c>
      <c r="N3158" t="s">
        <v>0</v>
      </c>
      <c r="O3158" t="s">
        <v>2165</v>
      </c>
      <c r="P3158">
        <v>1118</v>
      </c>
      <c r="Q3158" t="str">
        <f>_xlfn.XLOOKUP(P3158,Planilha1!$A$2:$A$3,Planilha1!$B$2:$B$3)</f>
        <v>Riocentro</v>
      </c>
      <c r="R3158" t="s">
        <v>0</v>
      </c>
      <c r="S3158" s="3">
        <v>1</v>
      </c>
      <c r="T3158" t="s">
        <v>210</v>
      </c>
      <c r="U3158" s="3">
        <v>1</v>
      </c>
      <c r="V3158" t="s">
        <v>210</v>
      </c>
      <c r="W3158" s="4">
        <v>350</v>
      </c>
      <c r="X3158" s="17">
        <f t="shared" si="99"/>
        <v>350</v>
      </c>
      <c r="Y3158" t="s">
        <v>11</v>
      </c>
      <c r="Z3158" s="3">
        <v>1</v>
      </c>
      <c r="AA3158" s="3">
        <v>0</v>
      </c>
      <c r="AB3158" s="3">
        <v>0</v>
      </c>
      <c r="AC3158" s="3">
        <v>0</v>
      </c>
      <c r="AD3158" s="4">
        <v>0</v>
      </c>
      <c r="AE3158" s="3">
        <v>0</v>
      </c>
      <c r="AF3158" s="4">
        <v>0</v>
      </c>
      <c r="AG3158" s="3">
        <v>1</v>
      </c>
      <c r="AH3158" s="4">
        <v>0</v>
      </c>
      <c r="AI3158" s="4">
        <v>0</v>
      </c>
      <c r="AJ3158" s="4">
        <v>0</v>
      </c>
      <c r="AK3158" s="4">
        <v>0</v>
      </c>
      <c r="AL3158" t="s">
        <v>4515</v>
      </c>
      <c r="AM3158" t="s">
        <v>13</v>
      </c>
    </row>
    <row r="3159" spans="1:39" x14ac:dyDescent="0.25">
      <c r="A3159" t="s">
        <v>2185</v>
      </c>
      <c r="B3159" t="s">
        <v>2160</v>
      </c>
      <c r="C3159" t="s">
        <v>3</v>
      </c>
      <c r="D3159" t="s">
        <v>2197</v>
      </c>
      <c r="E3159" t="str">
        <f>_xlfn.XLOOKUP(D3159,Planilha2!A:A,Planilha2!B:B)</f>
        <v>CC Segurança</v>
      </c>
      <c r="F3159" s="2">
        <v>45436</v>
      </c>
      <c r="G3159" t="s">
        <v>4512</v>
      </c>
      <c r="H3159" s="10" t="s">
        <v>5918</v>
      </c>
      <c r="I3159" t="s">
        <v>4520</v>
      </c>
      <c r="J3159" t="s">
        <v>4521</v>
      </c>
      <c r="K3159" t="s">
        <v>4049</v>
      </c>
      <c r="L3159" t="str">
        <f t="shared" si="98"/>
        <v>Material</v>
      </c>
      <c r="M3159" t="s">
        <v>0</v>
      </c>
      <c r="N3159" t="s">
        <v>0</v>
      </c>
      <c r="O3159" t="s">
        <v>2165</v>
      </c>
      <c r="P3159">
        <v>1118</v>
      </c>
      <c r="Q3159" t="str">
        <f>_xlfn.XLOOKUP(P3159,Planilha1!$A$2:$A$3,Planilha1!$B$2:$B$3)</f>
        <v>Riocentro</v>
      </c>
      <c r="R3159" t="s">
        <v>0</v>
      </c>
      <c r="S3159" s="3">
        <v>144</v>
      </c>
      <c r="T3159" t="s">
        <v>210</v>
      </c>
      <c r="U3159" s="3">
        <v>144</v>
      </c>
      <c r="V3159" t="s">
        <v>210</v>
      </c>
      <c r="W3159" s="4">
        <v>54</v>
      </c>
      <c r="X3159" s="17">
        <f t="shared" si="99"/>
        <v>7776</v>
      </c>
      <c r="Y3159" t="s">
        <v>11</v>
      </c>
      <c r="Z3159" s="3">
        <v>1</v>
      </c>
      <c r="AA3159" s="3">
        <v>0</v>
      </c>
      <c r="AB3159" s="3">
        <v>0</v>
      </c>
      <c r="AC3159" s="3">
        <v>0</v>
      </c>
      <c r="AD3159" s="4">
        <v>0</v>
      </c>
      <c r="AE3159" s="3">
        <v>0</v>
      </c>
      <c r="AF3159" s="4">
        <v>0</v>
      </c>
      <c r="AG3159" s="3">
        <v>1</v>
      </c>
      <c r="AH3159" s="4">
        <v>0</v>
      </c>
      <c r="AI3159" s="4">
        <v>0</v>
      </c>
      <c r="AJ3159" s="4">
        <v>0</v>
      </c>
      <c r="AK3159" s="4">
        <v>0</v>
      </c>
      <c r="AL3159" t="s">
        <v>4515</v>
      </c>
      <c r="AM3159" t="s">
        <v>13</v>
      </c>
    </row>
    <row r="3160" spans="1:39" x14ac:dyDescent="0.25">
      <c r="A3160" t="s">
        <v>2188</v>
      </c>
      <c r="B3160" t="s">
        <v>2160</v>
      </c>
      <c r="C3160" t="s">
        <v>3</v>
      </c>
      <c r="D3160" t="s">
        <v>2197</v>
      </c>
      <c r="E3160" t="str">
        <f>_xlfn.XLOOKUP(D3160,Planilha2!A:A,Planilha2!B:B)</f>
        <v>CC Segurança</v>
      </c>
      <c r="F3160" s="2">
        <v>45436</v>
      </c>
      <c r="G3160" t="s">
        <v>4512</v>
      </c>
      <c r="H3160" s="10" t="s">
        <v>5918</v>
      </c>
      <c r="I3160" t="s">
        <v>4522</v>
      </c>
      <c r="J3160" t="s">
        <v>4523</v>
      </c>
      <c r="K3160" t="s">
        <v>4049</v>
      </c>
      <c r="L3160" t="str">
        <f t="shared" si="98"/>
        <v>Material</v>
      </c>
      <c r="M3160" t="s">
        <v>0</v>
      </c>
      <c r="N3160" t="s">
        <v>0</v>
      </c>
      <c r="O3160" t="s">
        <v>2165</v>
      </c>
      <c r="P3160">
        <v>1118</v>
      </c>
      <c r="Q3160" t="str">
        <f>_xlfn.XLOOKUP(P3160,Planilha1!$A$2:$A$3,Planilha1!$B$2:$B$3)</f>
        <v>Riocentro</v>
      </c>
      <c r="R3160" t="s">
        <v>0</v>
      </c>
      <c r="S3160" s="3">
        <v>85</v>
      </c>
      <c r="T3160" t="s">
        <v>210</v>
      </c>
      <c r="U3160" s="3">
        <v>85</v>
      </c>
      <c r="V3160" t="s">
        <v>210</v>
      </c>
      <c r="W3160" s="4">
        <v>168</v>
      </c>
      <c r="X3160" s="17">
        <f t="shared" si="99"/>
        <v>14280</v>
      </c>
      <c r="Y3160" t="s">
        <v>11</v>
      </c>
      <c r="Z3160" s="3">
        <v>1</v>
      </c>
      <c r="AA3160" s="3">
        <v>0</v>
      </c>
      <c r="AB3160" s="3">
        <v>0</v>
      </c>
      <c r="AC3160" s="3">
        <v>0</v>
      </c>
      <c r="AD3160" s="4">
        <v>0</v>
      </c>
      <c r="AE3160" s="3">
        <v>0</v>
      </c>
      <c r="AF3160" s="4">
        <v>0</v>
      </c>
      <c r="AG3160" s="3">
        <v>1</v>
      </c>
      <c r="AH3160" s="4">
        <v>0</v>
      </c>
      <c r="AI3160" s="4">
        <v>0</v>
      </c>
      <c r="AJ3160" s="4">
        <v>0</v>
      </c>
      <c r="AK3160" s="4">
        <v>0</v>
      </c>
      <c r="AL3160" t="s">
        <v>4515</v>
      </c>
      <c r="AM3160" t="s">
        <v>13</v>
      </c>
    </row>
    <row r="3161" spans="1:39" x14ac:dyDescent="0.25">
      <c r="A3161" t="s">
        <v>2189</v>
      </c>
      <c r="B3161" t="s">
        <v>2160</v>
      </c>
      <c r="C3161" t="s">
        <v>3</v>
      </c>
      <c r="D3161" t="s">
        <v>2197</v>
      </c>
      <c r="E3161" t="str">
        <f>_xlfn.XLOOKUP(D3161,Planilha2!A:A,Planilha2!B:B)</f>
        <v>CC Segurança</v>
      </c>
      <c r="F3161" s="2">
        <v>45436</v>
      </c>
      <c r="G3161" t="s">
        <v>4512</v>
      </c>
      <c r="H3161" s="10" t="s">
        <v>5918</v>
      </c>
      <c r="I3161" t="s">
        <v>4524</v>
      </c>
      <c r="J3161" t="s">
        <v>4525</v>
      </c>
      <c r="K3161" t="s">
        <v>4049</v>
      </c>
      <c r="L3161" t="str">
        <f t="shared" si="98"/>
        <v>Material</v>
      </c>
      <c r="M3161" t="s">
        <v>0</v>
      </c>
      <c r="N3161" t="s">
        <v>0</v>
      </c>
      <c r="O3161" t="s">
        <v>2165</v>
      </c>
      <c r="P3161">
        <v>1118</v>
      </c>
      <c r="Q3161" t="str">
        <f>_xlfn.XLOOKUP(P3161,Planilha1!$A$2:$A$3,Planilha1!$B$2:$B$3)</f>
        <v>Riocentro</v>
      </c>
      <c r="R3161" t="s">
        <v>0</v>
      </c>
      <c r="S3161" s="3">
        <v>8</v>
      </c>
      <c r="T3161" t="s">
        <v>210</v>
      </c>
      <c r="U3161" s="3">
        <v>8</v>
      </c>
      <c r="V3161" t="s">
        <v>210</v>
      </c>
      <c r="W3161" s="4">
        <v>54</v>
      </c>
      <c r="X3161" s="17">
        <f t="shared" si="99"/>
        <v>432</v>
      </c>
      <c r="Y3161" t="s">
        <v>11</v>
      </c>
      <c r="Z3161" s="3">
        <v>1</v>
      </c>
      <c r="AA3161" s="3">
        <v>0</v>
      </c>
      <c r="AB3161" s="3">
        <v>0</v>
      </c>
      <c r="AC3161" s="3">
        <v>0</v>
      </c>
      <c r="AD3161" s="4">
        <v>0</v>
      </c>
      <c r="AE3161" s="3">
        <v>0</v>
      </c>
      <c r="AF3161" s="4">
        <v>0</v>
      </c>
      <c r="AG3161" s="3">
        <v>1</v>
      </c>
      <c r="AH3161" s="4">
        <v>0</v>
      </c>
      <c r="AI3161" s="4">
        <v>0</v>
      </c>
      <c r="AJ3161" s="4">
        <v>0</v>
      </c>
      <c r="AK3161" s="4">
        <v>0</v>
      </c>
      <c r="AL3161" t="s">
        <v>4515</v>
      </c>
      <c r="AM3161" t="s">
        <v>13</v>
      </c>
    </row>
    <row r="3162" spans="1:39" x14ac:dyDescent="0.25">
      <c r="A3162" t="s">
        <v>2193</v>
      </c>
      <c r="B3162" t="s">
        <v>2160</v>
      </c>
      <c r="C3162" t="s">
        <v>3</v>
      </c>
      <c r="D3162" t="s">
        <v>2197</v>
      </c>
      <c r="E3162" t="str">
        <f>_xlfn.XLOOKUP(D3162,Planilha2!A:A,Planilha2!B:B)</f>
        <v>CC Segurança</v>
      </c>
      <c r="F3162" s="2">
        <v>45436</v>
      </c>
      <c r="G3162" t="s">
        <v>4512</v>
      </c>
      <c r="H3162" s="10" t="s">
        <v>5918</v>
      </c>
      <c r="I3162" t="s">
        <v>4526</v>
      </c>
      <c r="J3162" t="s">
        <v>4527</v>
      </c>
      <c r="K3162" t="s">
        <v>4049</v>
      </c>
      <c r="L3162" t="str">
        <f t="shared" si="98"/>
        <v>Material</v>
      </c>
      <c r="M3162" t="s">
        <v>0</v>
      </c>
      <c r="N3162" t="s">
        <v>0</v>
      </c>
      <c r="O3162" t="s">
        <v>2165</v>
      </c>
      <c r="P3162">
        <v>1118</v>
      </c>
      <c r="Q3162" t="str">
        <f>_xlfn.XLOOKUP(P3162,Planilha1!$A$2:$A$3,Planilha1!$B$2:$B$3)</f>
        <v>Riocentro</v>
      </c>
      <c r="R3162" t="s">
        <v>0</v>
      </c>
      <c r="S3162" s="3">
        <v>59</v>
      </c>
      <c r="T3162" t="s">
        <v>210</v>
      </c>
      <c r="U3162" s="3">
        <v>59</v>
      </c>
      <c r="V3162" t="s">
        <v>210</v>
      </c>
      <c r="W3162" s="4">
        <v>62</v>
      </c>
      <c r="X3162" s="17">
        <f t="shared" si="99"/>
        <v>3658</v>
      </c>
      <c r="Y3162" t="s">
        <v>11</v>
      </c>
      <c r="Z3162" s="3">
        <v>1</v>
      </c>
      <c r="AA3162" s="3">
        <v>0</v>
      </c>
      <c r="AB3162" s="3">
        <v>0</v>
      </c>
      <c r="AC3162" s="3">
        <v>0</v>
      </c>
      <c r="AD3162" s="4">
        <v>0</v>
      </c>
      <c r="AE3162" s="3">
        <v>0</v>
      </c>
      <c r="AF3162" s="4">
        <v>0</v>
      </c>
      <c r="AG3162" s="3">
        <v>1</v>
      </c>
      <c r="AH3162" s="4">
        <v>0</v>
      </c>
      <c r="AI3162" s="4">
        <v>0</v>
      </c>
      <c r="AJ3162" s="4">
        <v>0</v>
      </c>
      <c r="AK3162" s="4">
        <v>0</v>
      </c>
      <c r="AL3162" t="s">
        <v>4515</v>
      </c>
      <c r="AM3162" t="s">
        <v>13</v>
      </c>
    </row>
    <row r="3163" spans="1:39" x14ac:dyDescent="0.25">
      <c r="A3163" t="s">
        <v>2194</v>
      </c>
      <c r="B3163" t="s">
        <v>2160</v>
      </c>
      <c r="C3163" t="s">
        <v>3</v>
      </c>
      <c r="D3163" t="s">
        <v>2197</v>
      </c>
      <c r="E3163" t="str">
        <f>_xlfn.XLOOKUP(D3163,Planilha2!A:A,Planilha2!B:B)</f>
        <v>CC Segurança</v>
      </c>
      <c r="F3163" s="2">
        <v>45436</v>
      </c>
      <c r="G3163" t="s">
        <v>4512</v>
      </c>
      <c r="H3163" s="10" t="s">
        <v>5918</v>
      </c>
      <c r="I3163" t="s">
        <v>4528</v>
      </c>
      <c r="J3163" t="s">
        <v>4529</v>
      </c>
      <c r="K3163" t="s">
        <v>4049</v>
      </c>
      <c r="L3163" t="str">
        <f t="shared" si="98"/>
        <v>Material</v>
      </c>
      <c r="M3163" t="s">
        <v>0</v>
      </c>
      <c r="N3163" t="s">
        <v>0</v>
      </c>
      <c r="O3163" t="s">
        <v>2165</v>
      </c>
      <c r="P3163">
        <v>1118</v>
      </c>
      <c r="Q3163" t="str">
        <f>_xlfn.XLOOKUP(P3163,Planilha1!$A$2:$A$3,Planilha1!$B$2:$B$3)</f>
        <v>Riocentro</v>
      </c>
      <c r="R3163" t="s">
        <v>0</v>
      </c>
      <c r="S3163" s="3">
        <v>2</v>
      </c>
      <c r="T3163" t="s">
        <v>210</v>
      </c>
      <c r="U3163" s="3">
        <v>2</v>
      </c>
      <c r="V3163" t="s">
        <v>210</v>
      </c>
      <c r="W3163" s="4">
        <v>80</v>
      </c>
      <c r="X3163" s="17">
        <f t="shared" si="99"/>
        <v>160</v>
      </c>
      <c r="Y3163" t="s">
        <v>11</v>
      </c>
      <c r="Z3163" s="3">
        <v>1</v>
      </c>
      <c r="AA3163" s="3">
        <v>0</v>
      </c>
      <c r="AB3163" s="3">
        <v>0</v>
      </c>
      <c r="AC3163" s="3">
        <v>0</v>
      </c>
      <c r="AD3163" s="4">
        <v>0</v>
      </c>
      <c r="AE3163" s="3">
        <v>0</v>
      </c>
      <c r="AF3163" s="4">
        <v>0</v>
      </c>
      <c r="AG3163" s="3">
        <v>1</v>
      </c>
      <c r="AH3163" s="4">
        <v>0</v>
      </c>
      <c r="AI3163" s="4">
        <v>0</v>
      </c>
      <c r="AJ3163" s="4">
        <v>0</v>
      </c>
      <c r="AK3163" s="4">
        <v>0</v>
      </c>
      <c r="AL3163" t="s">
        <v>4515</v>
      </c>
      <c r="AM3163" t="s">
        <v>13</v>
      </c>
    </row>
    <row r="3164" spans="1:39" x14ac:dyDescent="0.25">
      <c r="A3164" t="s">
        <v>2195</v>
      </c>
      <c r="B3164" t="s">
        <v>2160</v>
      </c>
      <c r="C3164" t="s">
        <v>3</v>
      </c>
      <c r="D3164" t="s">
        <v>2197</v>
      </c>
      <c r="E3164" t="str">
        <f>_xlfn.XLOOKUP(D3164,Planilha2!A:A,Planilha2!B:B)</f>
        <v>CC Segurança</v>
      </c>
      <c r="F3164" s="2">
        <v>45436</v>
      </c>
      <c r="G3164" t="s">
        <v>4512</v>
      </c>
      <c r="H3164" s="10" t="s">
        <v>5918</v>
      </c>
      <c r="I3164" t="s">
        <v>4530</v>
      </c>
      <c r="J3164" t="s">
        <v>4531</v>
      </c>
      <c r="K3164" t="s">
        <v>4049</v>
      </c>
      <c r="L3164" t="str">
        <f t="shared" si="98"/>
        <v>Material</v>
      </c>
      <c r="M3164" t="s">
        <v>0</v>
      </c>
      <c r="N3164" t="s">
        <v>0</v>
      </c>
      <c r="O3164" t="s">
        <v>2165</v>
      </c>
      <c r="P3164">
        <v>1118</v>
      </c>
      <c r="Q3164" t="str">
        <f>_xlfn.XLOOKUP(P3164,Planilha1!$A$2:$A$3,Planilha1!$B$2:$B$3)</f>
        <v>Riocentro</v>
      </c>
      <c r="R3164" t="s">
        <v>0</v>
      </c>
      <c r="S3164" s="3">
        <v>9</v>
      </c>
      <c r="T3164" t="s">
        <v>210</v>
      </c>
      <c r="U3164" s="3">
        <v>9</v>
      </c>
      <c r="V3164" t="s">
        <v>210</v>
      </c>
      <c r="W3164" s="4">
        <v>150</v>
      </c>
      <c r="X3164" s="17">
        <f t="shared" si="99"/>
        <v>1350</v>
      </c>
      <c r="Y3164" t="s">
        <v>11</v>
      </c>
      <c r="Z3164" s="3">
        <v>1</v>
      </c>
      <c r="AA3164" s="3">
        <v>0</v>
      </c>
      <c r="AB3164" s="3">
        <v>0</v>
      </c>
      <c r="AC3164" s="3">
        <v>0</v>
      </c>
      <c r="AD3164" s="4">
        <v>0</v>
      </c>
      <c r="AE3164" s="3">
        <v>0</v>
      </c>
      <c r="AF3164" s="4">
        <v>0</v>
      </c>
      <c r="AG3164" s="3">
        <v>1</v>
      </c>
      <c r="AH3164" s="4">
        <v>0</v>
      </c>
      <c r="AI3164" s="4">
        <v>0</v>
      </c>
      <c r="AJ3164" s="4">
        <v>0</v>
      </c>
      <c r="AK3164" s="4">
        <v>0</v>
      </c>
      <c r="AL3164" t="s">
        <v>4515</v>
      </c>
      <c r="AM3164" t="s">
        <v>13</v>
      </c>
    </row>
    <row r="3165" spans="1:39" x14ac:dyDescent="0.25">
      <c r="A3165" t="s">
        <v>2196</v>
      </c>
      <c r="B3165" t="s">
        <v>2160</v>
      </c>
      <c r="C3165" t="s">
        <v>3</v>
      </c>
      <c r="D3165" t="s">
        <v>2197</v>
      </c>
      <c r="E3165" t="str">
        <f>_xlfn.XLOOKUP(D3165,Planilha2!A:A,Planilha2!B:B)</f>
        <v>CC Segurança</v>
      </c>
      <c r="F3165" s="2">
        <v>45436</v>
      </c>
      <c r="G3165" t="s">
        <v>4512</v>
      </c>
      <c r="H3165" s="10" t="s">
        <v>5918</v>
      </c>
      <c r="I3165" t="s">
        <v>4532</v>
      </c>
      <c r="J3165" t="s">
        <v>4533</v>
      </c>
      <c r="K3165" t="s">
        <v>4049</v>
      </c>
      <c r="L3165" t="str">
        <f t="shared" si="98"/>
        <v>Material</v>
      </c>
      <c r="M3165" t="s">
        <v>0</v>
      </c>
      <c r="N3165" t="s">
        <v>0</v>
      </c>
      <c r="O3165" t="s">
        <v>2165</v>
      </c>
      <c r="P3165">
        <v>1118</v>
      </c>
      <c r="Q3165" t="str">
        <f>_xlfn.XLOOKUP(P3165,Planilha1!$A$2:$A$3,Planilha1!$B$2:$B$3)</f>
        <v>Riocentro</v>
      </c>
      <c r="R3165" t="s">
        <v>0</v>
      </c>
      <c r="S3165" s="3">
        <v>2</v>
      </c>
      <c r="T3165" t="s">
        <v>210</v>
      </c>
      <c r="U3165" s="3">
        <v>2</v>
      </c>
      <c r="V3165" t="s">
        <v>210</v>
      </c>
      <c r="W3165" s="4">
        <v>350</v>
      </c>
      <c r="X3165" s="17">
        <f t="shared" si="99"/>
        <v>700</v>
      </c>
      <c r="Y3165" t="s">
        <v>11</v>
      </c>
      <c r="Z3165" s="3">
        <v>1</v>
      </c>
      <c r="AA3165" s="3">
        <v>0</v>
      </c>
      <c r="AB3165" s="3">
        <v>0</v>
      </c>
      <c r="AC3165" s="3">
        <v>0</v>
      </c>
      <c r="AD3165" s="4">
        <v>0</v>
      </c>
      <c r="AE3165" s="3">
        <v>0</v>
      </c>
      <c r="AF3165" s="4">
        <v>0</v>
      </c>
      <c r="AG3165" s="3">
        <v>1</v>
      </c>
      <c r="AH3165" s="4">
        <v>0</v>
      </c>
      <c r="AI3165" s="4">
        <v>0</v>
      </c>
      <c r="AJ3165" s="4">
        <v>0</v>
      </c>
      <c r="AK3165" s="4">
        <v>0</v>
      </c>
      <c r="AL3165" t="s">
        <v>4515</v>
      </c>
      <c r="AM3165" t="s">
        <v>13</v>
      </c>
    </row>
    <row r="3166" spans="1:39" x14ac:dyDescent="0.25">
      <c r="A3166" t="s">
        <v>2204</v>
      </c>
      <c r="B3166" t="s">
        <v>2160</v>
      </c>
      <c r="C3166" t="s">
        <v>3</v>
      </c>
      <c r="D3166" t="s">
        <v>2197</v>
      </c>
      <c r="E3166" t="str">
        <f>_xlfn.XLOOKUP(D3166,Planilha2!A:A,Planilha2!B:B)</f>
        <v>CC Segurança</v>
      </c>
      <c r="F3166" s="2">
        <v>45436</v>
      </c>
      <c r="G3166" t="s">
        <v>4512</v>
      </c>
      <c r="H3166" s="10" t="s">
        <v>5918</v>
      </c>
      <c r="I3166" t="s">
        <v>4534</v>
      </c>
      <c r="J3166" t="s">
        <v>4535</v>
      </c>
      <c r="K3166" t="s">
        <v>4049</v>
      </c>
      <c r="L3166" t="str">
        <f t="shared" si="98"/>
        <v>Material</v>
      </c>
      <c r="M3166" t="s">
        <v>0</v>
      </c>
      <c r="N3166" t="s">
        <v>0</v>
      </c>
      <c r="O3166" t="s">
        <v>2165</v>
      </c>
      <c r="P3166">
        <v>1118</v>
      </c>
      <c r="Q3166" t="str">
        <f>_xlfn.XLOOKUP(P3166,Planilha1!$A$2:$A$3,Planilha1!$B$2:$B$3)</f>
        <v>Riocentro</v>
      </c>
      <c r="R3166" t="s">
        <v>0</v>
      </c>
      <c r="S3166" s="3">
        <v>5</v>
      </c>
      <c r="T3166" t="s">
        <v>210</v>
      </c>
      <c r="U3166" s="3">
        <v>5</v>
      </c>
      <c r="V3166" t="s">
        <v>210</v>
      </c>
      <c r="W3166" s="4">
        <v>250</v>
      </c>
      <c r="X3166" s="17">
        <f t="shared" si="99"/>
        <v>1250</v>
      </c>
      <c r="Y3166" t="s">
        <v>11</v>
      </c>
      <c r="Z3166" s="3">
        <v>1</v>
      </c>
      <c r="AA3166" s="3">
        <v>0</v>
      </c>
      <c r="AB3166" s="3">
        <v>0</v>
      </c>
      <c r="AC3166" s="3">
        <v>0</v>
      </c>
      <c r="AD3166" s="4">
        <v>0</v>
      </c>
      <c r="AE3166" s="3">
        <v>0</v>
      </c>
      <c r="AF3166" s="4">
        <v>0</v>
      </c>
      <c r="AG3166" s="3">
        <v>1</v>
      </c>
      <c r="AH3166" s="4">
        <v>0</v>
      </c>
      <c r="AI3166" s="4">
        <v>0</v>
      </c>
      <c r="AJ3166" s="4">
        <v>0</v>
      </c>
      <c r="AK3166" s="4">
        <v>0</v>
      </c>
      <c r="AL3166" t="s">
        <v>4515</v>
      </c>
      <c r="AM3166" t="s">
        <v>13</v>
      </c>
    </row>
    <row r="3167" spans="1:39" x14ac:dyDescent="0.25">
      <c r="A3167" t="s">
        <v>2205</v>
      </c>
      <c r="B3167" t="s">
        <v>2160</v>
      </c>
      <c r="C3167" t="s">
        <v>3</v>
      </c>
      <c r="D3167" t="s">
        <v>2197</v>
      </c>
      <c r="E3167" t="str">
        <f>_xlfn.XLOOKUP(D3167,Planilha2!A:A,Planilha2!B:B)</f>
        <v>CC Segurança</v>
      </c>
      <c r="F3167" s="2">
        <v>45436</v>
      </c>
      <c r="G3167" t="s">
        <v>4512</v>
      </c>
      <c r="H3167" s="10" t="s">
        <v>5918</v>
      </c>
      <c r="I3167" t="s">
        <v>4536</v>
      </c>
      <c r="J3167" t="s">
        <v>4537</v>
      </c>
      <c r="K3167" t="s">
        <v>1146</v>
      </c>
      <c r="L3167" t="str">
        <f t="shared" si="98"/>
        <v>Material</v>
      </c>
      <c r="M3167" t="s">
        <v>0</v>
      </c>
      <c r="N3167" t="s">
        <v>0</v>
      </c>
      <c r="O3167" t="s">
        <v>2165</v>
      </c>
      <c r="P3167">
        <v>1118</v>
      </c>
      <c r="Q3167" t="str">
        <f>_xlfn.XLOOKUP(P3167,Planilha1!$A$2:$A$3,Planilha1!$B$2:$B$3)</f>
        <v>Riocentro</v>
      </c>
      <c r="R3167" t="s">
        <v>0</v>
      </c>
      <c r="S3167" s="3">
        <v>472</v>
      </c>
      <c r="T3167" t="s">
        <v>210</v>
      </c>
      <c r="U3167" s="3">
        <v>472</v>
      </c>
      <c r="V3167" t="s">
        <v>210</v>
      </c>
      <c r="W3167" s="4">
        <v>21.9</v>
      </c>
      <c r="X3167" s="17">
        <f t="shared" si="99"/>
        <v>10336.799999999999</v>
      </c>
      <c r="Y3167" t="s">
        <v>11</v>
      </c>
      <c r="Z3167" s="3">
        <v>1</v>
      </c>
      <c r="AA3167" s="3">
        <v>0</v>
      </c>
      <c r="AB3167" s="3">
        <v>0</v>
      </c>
      <c r="AC3167" s="3">
        <v>0</v>
      </c>
      <c r="AD3167" s="4">
        <v>0</v>
      </c>
      <c r="AE3167" s="3">
        <v>0</v>
      </c>
      <c r="AF3167" s="4">
        <v>0</v>
      </c>
      <c r="AG3167" s="3">
        <v>1</v>
      </c>
      <c r="AH3167" s="4">
        <v>0</v>
      </c>
      <c r="AI3167" s="4">
        <v>0</v>
      </c>
      <c r="AJ3167" s="4">
        <v>0</v>
      </c>
      <c r="AK3167" s="4">
        <v>0</v>
      </c>
      <c r="AL3167" t="s">
        <v>4515</v>
      </c>
      <c r="AM3167" t="s">
        <v>13</v>
      </c>
    </row>
    <row r="3168" spans="1:39" x14ac:dyDescent="0.25">
      <c r="A3168" t="s">
        <v>2206</v>
      </c>
      <c r="B3168" t="s">
        <v>2160</v>
      </c>
      <c r="C3168" t="s">
        <v>3</v>
      </c>
      <c r="D3168" t="s">
        <v>2197</v>
      </c>
      <c r="E3168" t="str">
        <f>_xlfn.XLOOKUP(D3168,Planilha2!A:A,Planilha2!B:B)</f>
        <v>CC Segurança</v>
      </c>
      <c r="F3168" s="2">
        <v>45436</v>
      </c>
      <c r="G3168" t="s">
        <v>4512</v>
      </c>
      <c r="H3168" s="10" t="s">
        <v>5918</v>
      </c>
      <c r="I3168" t="s">
        <v>4538</v>
      </c>
      <c r="J3168" t="s">
        <v>4539</v>
      </c>
      <c r="K3168" t="s">
        <v>1146</v>
      </c>
      <c r="L3168" t="str">
        <f t="shared" si="98"/>
        <v>Material</v>
      </c>
      <c r="M3168" t="s">
        <v>0</v>
      </c>
      <c r="N3168" t="s">
        <v>0</v>
      </c>
      <c r="O3168" t="s">
        <v>2165</v>
      </c>
      <c r="P3168">
        <v>1118</v>
      </c>
      <c r="Q3168" t="str">
        <f>_xlfn.XLOOKUP(P3168,Planilha1!$A$2:$A$3,Planilha1!$B$2:$B$3)</f>
        <v>Riocentro</v>
      </c>
      <c r="R3168" t="s">
        <v>0</v>
      </c>
      <c r="S3168" s="3">
        <v>54</v>
      </c>
      <c r="T3168" t="s">
        <v>210</v>
      </c>
      <c r="U3168" s="3">
        <v>54</v>
      </c>
      <c r="V3168" t="s">
        <v>210</v>
      </c>
      <c r="W3168" s="4">
        <v>21.9</v>
      </c>
      <c r="X3168" s="17">
        <f t="shared" si="99"/>
        <v>1182.5999999999999</v>
      </c>
      <c r="Y3168" t="s">
        <v>11</v>
      </c>
      <c r="Z3168" s="3">
        <v>1</v>
      </c>
      <c r="AA3168" s="3">
        <v>0</v>
      </c>
      <c r="AB3168" s="3">
        <v>0</v>
      </c>
      <c r="AC3168" s="3">
        <v>0</v>
      </c>
      <c r="AD3168" s="4">
        <v>0</v>
      </c>
      <c r="AE3168" s="3">
        <v>0</v>
      </c>
      <c r="AF3168" s="4">
        <v>0</v>
      </c>
      <c r="AG3168" s="3">
        <v>1</v>
      </c>
      <c r="AH3168" s="4">
        <v>0</v>
      </c>
      <c r="AI3168" s="4">
        <v>0</v>
      </c>
      <c r="AJ3168" s="4">
        <v>0</v>
      </c>
      <c r="AK3168" s="4">
        <v>0</v>
      </c>
      <c r="AL3168" t="s">
        <v>4515</v>
      </c>
      <c r="AM3168" t="s">
        <v>13</v>
      </c>
    </row>
    <row r="3169" spans="1:39" x14ac:dyDescent="0.25">
      <c r="A3169" t="s">
        <v>2159</v>
      </c>
      <c r="B3169" t="s">
        <v>2160</v>
      </c>
      <c r="C3169" t="s">
        <v>3</v>
      </c>
      <c r="D3169" t="s">
        <v>2241</v>
      </c>
      <c r="E3169" t="str">
        <f>_xlfn.XLOOKUP(D3169,Planilha2!A:A,Planilha2!B:B)</f>
        <v>CC Marketing</v>
      </c>
      <c r="F3169" s="2">
        <v>45436</v>
      </c>
      <c r="G3169" t="s">
        <v>1094</v>
      </c>
      <c r="H3169" s="10" t="s">
        <v>5653</v>
      </c>
      <c r="I3169" t="s">
        <v>347</v>
      </c>
      <c r="J3169" t="s">
        <v>4540</v>
      </c>
      <c r="K3169" t="s">
        <v>349</v>
      </c>
      <c r="L3169" t="str">
        <f t="shared" si="98"/>
        <v>Material</v>
      </c>
      <c r="M3169" t="s">
        <v>0</v>
      </c>
      <c r="N3169" t="s">
        <v>0</v>
      </c>
      <c r="O3169" t="s">
        <v>2165</v>
      </c>
      <c r="P3169">
        <v>1118</v>
      </c>
      <c r="Q3169" t="str">
        <f>_xlfn.XLOOKUP(P3169,Planilha1!$A$2:$A$3,Planilha1!$B$2:$B$3)</f>
        <v>Riocentro</v>
      </c>
      <c r="R3169" t="s">
        <v>0</v>
      </c>
      <c r="S3169" s="3">
        <v>1</v>
      </c>
      <c r="T3169" t="s">
        <v>10</v>
      </c>
      <c r="U3169" s="3">
        <v>1</v>
      </c>
      <c r="V3169" t="s">
        <v>10</v>
      </c>
      <c r="W3169" s="4">
        <v>800</v>
      </c>
      <c r="X3169" s="17">
        <f t="shared" si="99"/>
        <v>800</v>
      </c>
      <c r="Y3169" t="s">
        <v>11</v>
      </c>
      <c r="Z3169" s="3">
        <v>1</v>
      </c>
      <c r="AA3169" s="3">
        <v>0</v>
      </c>
      <c r="AB3169" s="3">
        <v>0</v>
      </c>
      <c r="AC3169" s="3">
        <v>0</v>
      </c>
      <c r="AD3169" s="4">
        <v>0</v>
      </c>
      <c r="AE3169" s="3">
        <v>0</v>
      </c>
      <c r="AF3169" s="4">
        <v>0</v>
      </c>
      <c r="AG3169" s="3">
        <v>1</v>
      </c>
      <c r="AH3169" s="4">
        <v>0</v>
      </c>
      <c r="AI3169" s="4">
        <v>0</v>
      </c>
      <c r="AJ3169" s="4">
        <v>0</v>
      </c>
      <c r="AK3169" s="4">
        <v>0</v>
      </c>
      <c r="AL3169" t="s">
        <v>4541</v>
      </c>
      <c r="AM3169" t="s">
        <v>13</v>
      </c>
    </row>
    <row r="3170" spans="1:39" x14ac:dyDescent="0.25">
      <c r="A3170" t="s">
        <v>2159</v>
      </c>
      <c r="B3170" t="s">
        <v>2160</v>
      </c>
      <c r="C3170" t="s">
        <v>3</v>
      </c>
      <c r="D3170" t="s">
        <v>2161</v>
      </c>
      <c r="E3170" t="str">
        <f>_xlfn.XLOOKUP(D3170,Planilha2!A:A,Planilha2!B:B)</f>
        <v>CC Manutençao</v>
      </c>
      <c r="F3170" s="2">
        <v>45436</v>
      </c>
      <c r="G3170" t="s">
        <v>2591</v>
      </c>
      <c r="H3170" s="10" t="s">
        <v>5786</v>
      </c>
      <c r="I3170" t="s">
        <v>254</v>
      </c>
      <c r="J3170" t="s">
        <v>255</v>
      </c>
      <c r="K3170" t="s">
        <v>209</v>
      </c>
      <c r="L3170" t="str">
        <f t="shared" si="98"/>
        <v>Serviço</v>
      </c>
      <c r="M3170" t="s">
        <v>23</v>
      </c>
      <c r="N3170" t="s">
        <v>0</v>
      </c>
      <c r="O3170" t="s">
        <v>2165</v>
      </c>
      <c r="P3170">
        <v>1118</v>
      </c>
      <c r="Q3170" t="str">
        <f>_xlfn.XLOOKUP(P3170,Planilha1!$A$2:$A$3,Planilha1!$B$2:$B$3)</f>
        <v>Riocentro</v>
      </c>
      <c r="R3170" t="s">
        <v>0</v>
      </c>
      <c r="S3170" s="3">
        <v>2</v>
      </c>
      <c r="T3170" t="s">
        <v>210</v>
      </c>
      <c r="U3170" s="3">
        <v>2</v>
      </c>
      <c r="V3170" t="s">
        <v>210</v>
      </c>
      <c r="W3170" s="4">
        <v>202</v>
      </c>
      <c r="X3170" s="17">
        <f t="shared" si="99"/>
        <v>404</v>
      </c>
      <c r="Y3170" t="s">
        <v>11</v>
      </c>
      <c r="Z3170" s="3">
        <v>1</v>
      </c>
      <c r="AA3170" s="3">
        <v>0</v>
      </c>
      <c r="AB3170" s="3">
        <v>0</v>
      </c>
      <c r="AC3170" s="3">
        <v>0</v>
      </c>
      <c r="AD3170" s="4">
        <v>0</v>
      </c>
      <c r="AE3170" s="3">
        <v>0</v>
      </c>
      <c r="AF3170" s="4">
        <v>0</v>
      </c>
      <c r="AG3170" s="3">
        <v>1</v>
      </c>
      <c r="AH3170" s="4">
        <v>0</v>
      </c>
      <c r="AI3170" s="4">
        <v>0</v>
      </c>
      <c r="AJ3170" s="4">
        <v>0</v>
      </c>
      <c r="AK3170" s="4">
        <v>0</v>
      </c>
      <c r="AL3170" t="s">
        <v>4542</v>
      </c>
      <c r="AM3170" t="s">
        <v>13</v>
      </c>
    </row>
    <row r="3171" spans="1:39" x14ac:dyDescent="0.25">
      <c r="A3171" t="s">
        <v>2178</v>
      </c>
      <c r="B3171" t="s">
        <v>2160</v>
      </c>
      <c r="C3171" t="s">
        <v>3</v>
      </c>
      <c r="D3171" t="s">
        <v>2161</v>
      </c>
      <c r="E3171" t="str">
        <f>_xlfn.XLOOKUP(D3171,Planilha2!A:A,Planilha2!B:B)</f>
        <v>CC Manutençao</v>
      </c>
      <c r="F3171" s="2">
        <v>45436</v>
      </c>
      <c r="G3171" t="s">
        <v>2591</v>
      </c>
      <c r="H3171" s="10" t="s">
        <v>5786</v>
      </c>
      <c r="I3171" t="s">
        <v>254</v>
      </c>
      <c r="J3171" t="s">
        <v>255</v>
      </c>
      <c r="K3171" t="s">
        <v>209</v>
      </c>
      <c r="L3171" t="str">
        <f t="shared" si="98"/>
        <v>Serviço</v>
      </c>
      <c r="M3171" t="s">
        <v>23</v>
      </c>
      <c r="N3171" t="s">
        <v>0</v>
      </c>
      <c r="O3171" t="s">
        <v>2165</v>
      </c>
      <c r="P3171">
        <v>1118</v>
      </c>
      <c r="Q3171" t="str">
        <f>_xlfn.XLOOKUP(P3171,Planilha1!$A$2:$A$3,Planilha1!$B$2:$B$3)</f>
        <v>Riocentro</v>
      </c>
      <c r="R3171" t="s">
        <v>0</v>
      </c>
      <c r="S3171" s="3">
        <v>1</v>
      </c>
      <c r="T3171" t="s">
        <v>210</v>
      </c>
      <c r="U3171" s="3">
        <v>1</v>
      </c>
      <c r="V3171" t="s">
        <v>210</v>
      </c>
      <c r="W3171" s="4">
        <v>250</v>
      </c>
      <c r="X3171" s="17">
        <f t="shared" si="99"/>
        <v>250</v>
      </c>
      <c r="Y3171" t="s">
        <v>11</v>
      </c>
      <c r="Z3171" s="3">
        <v>1</v>
      </c>
      <c r="AA3171" s="3">
        <v>0</v>
      </c>
      <c r="AB3171" s="3">
        <v>0</v>
      </c>
      <c r="AC3171" s="3">
        <v>0</v>
      </c>
      <c r="AD3171" s="4">
        <v>0</v>
      </c>
      <c r="AE3171" s="3">
        <v>0</v>
      </c>
      <c r="AF3171" s="4">
        <v>0</v>
      </c>
      <c r="AG3171" s="3">
        <v>1</v>
      </c>
      <c r="AH3171" s="4">
        <v>0</v>
      </c>
      <c r="AI3171" s="4">
        <v>0</v>
      </c>
      <c r="AJ3171" s="4">
        <v>0</v>
      </c>
      <c r="AK3171" s="4">
        <v>0</v>
      </c>
      <c r="AL3171" t="s">
        <v>4542</v>
      </c>
      <c r="AM3171" t="s">
        <v>13</v>
      </c>
    </row>
    <row r="3172" spans="1:39" x14ac:dyDescent="0.25">
      <c r="A3172" t="s">
        <v>2159</v>
      </c>
      <c r="B3172" t="s">
        <v>2160</v>
      </c>
      <c r="C3172" t="s">
        <v>3</v>
      </c>
      <c r="D3172" t="s">
        <v>2161</v>
      </c>
      <c r="E3172" t="str">
        <f>_xlfn.XLOOKUP(D3172,Planilha2!A:A,Planilha2!B:B)</f>
        <v>CC Manutençao</v>
      </c>
      <c r="F3172" s="2">
        <v>45436</v>
      </c>
      <c r="G3172" t="s">
        <v>5</v>
      </c>
      <c r="H3172" s="10" t="s">
        <v>5589</v>
      </c>
      <c r="I3172" t="s">
        <v>254</v>
      </c>
      <c r="J3172" t="s">
        <v>255</v>
      </c>
      <c r="K3172" t="s">
        <v>209</v>
      </c>
      <c r="L3172" t="str">
        <f t="shared" si="98"/>
        <v>Serviço</v>
      </c>
      <c r="M3172" t="s">
        <v>0</v>
      </c>
      <c r="N3172" t="s">
        <v>0</v>
      </c>
      <c r="O3172" t="s">
        <v>2165</v>
      </c>
      <c r="P3172">
        <v>1118</v>
      </c>
      <c r="Q3172" t="str">
        <f>_xlfn.XLOOKUP(P3172,Planilha1!$A$2:$A$3,Planilha1!$B$2:$B$3)</f>
        <v>Riocentro</v>
      </c>
      <c r="R3172" t="s">
        <v>0</v>
      </c>
      <c r="S3172" s="3">
        <v>2</v>
      </c>
      <c r="T3172" t="s">
        <v>210</v>
      </c>
      <c r="U3172" s="3">
        <v>2</v>
      </c>
      <c r="V3172" t="s">
        <v>210</v>
      </c>
      <c r="W3172" s="4">
        <v>202</v>
      </c>
      <c r="X3172" s="17">
        <f t="shared" si="99"/>
        <v>404</v>
      </c>
      <c r="Y3172" t="s">
        <v>11</v>
      </c>
      <c r="Z3172" s="3">
        <v>1</v>
      </c>
      <c r="AA3172" s="3">
        <v>0</v>
      </c>
      <c r="AB3172" s="3">
        <v>0</v>
      </c>
      <c r="AC3172" s="3">
        <v>0</v>
      </c>
      <c r="AD3172" s="4">
        <v>0</v>
      </c>
      <c r="AE3172" s="3">
        <v>0</v>
      </c>
      <c r="AF3172" s="4">
        <v>0</v>
      </c>
      <c r="AG3172" s="3">
        <v>1</v>
      </c>
      <c r="AH3172" s="4">
        <v>0</v>
      </c>
      <c r="AI3172" s="4">
        <v>0</v>
      </c>
      <c r="AJ3172" s="4">
        <v>0</v>
      </c>
      <c r="AK3172" s="4">
        <v>0</v>
      </c>
      <c r="AL3172" t="s">
        <v>4543</v>
      </c>
      <c r="AM3172" t="s">
        <v>13</v>
      </c>
    </row>
    <row r="3173" spans="1:39" x14ac:dyDescent="0.25">
      <c r="A3173" t="s">
        <v>2178</v>
      </c>
      <c r="B3173" t="s">
        <v>2160</v>
      </c>
      <c r="C3173" t="s">
        <v>3</v>
      </c>
      <c r="D3173" t="s">
        <v>2161</v>
      </c>
      <c r="E3173" t="str">
        <f>_xlfn.XLOOKUP(D3173,Planilha2!A:A,Planilha2!B:B)</f>
        <v>CC Manutençao</v>
      </c>
      <c r="F3173" s="2">
        <v>45436</v>
      </c>
      <c r="G3173" t="s">
        <v>5</v>
      </c>
      <c r="H3173" s="10" t="s">
        <v>5589</v>
      </c>
      <c r="I3173" t="s">
        <v>254</v>
      </c>
      <c r="J3173" t="s">
        <v>255</v>
      </c>
      <c r="K3173" t="s">
        <v>209</v>
      </c>
      <c r="L3173" t="str">
        <f t="shared" si="98"/>
        <v>Serviço</v>
      </c>
      <c r="M3173" t="s">
        <v>0</v>
      </c>
      <c r="N3173" t="s">
        <v>0</v>
      </c>
      <c r="O3173" t="s">
        <v>2165</v>
      </c>
      <c r="P3173">
        <v>1118</v>
      </c>
      <c r="Q3173" t="str">
        <f>_xlfn.XLOOKUP(P3173,Planilha1!$A$2:$A$3,Planilha1!$B$2:$B$3)</f>
        <v>Riocentro</v>
      </c>
      <c r="R3173" t="s">
        <v>0</v>
      </c>
      <c r="S3173" s="3">
        <v>1</v>
      </c>
      <c r="T3173" t="s">
        <v>210</v>
      </c>
      <c r="U3173" s="3">
        <v>1</v>
      </c>
      <c r="V3173" t="s">
        <v>210</v>
      </c>
      <c r="W3173" s="4">
        <v>250</v>
      </c>
      <c r="X3173" s="17">
        <f t="shared" si="99"/>
        <v>250</v>
      </c>
      <c r="Y3173" t="s">
        <v>11</v>
      </c>
      <c r="Z3173" s="3">
        <v>1</v>
      </c>
      <c r="AA3173" s="3">
        <v>0</v>
      </c>
      <c r="AB3173" s="3">
        <v>0</v>
      </c>
      <c r="AC3173" s="3">
        <v>0</v>
      </c>
      <c r="AD3173" s="4">
        <v>0</v>
      </c>
      <c r="AE3173" s="3">
        <v>0</v>
      </c>
      <c r="AF3173" s="4">
        <v>0</v>
      </c>
      <c r="AG3173" s="3">
        <v>1</v>
      </c>
      <c r="AH3173" s="4">
        <v>0</v>
      </c>
      <c r="AI3173" s="4">
        <v>0</v>
      </c>
      <c r="AJ3173" s="4">
        <v>0</v>
      </c>
      <c r="AK3173" s="4">
        <v>0</v>
      </c>
      <c r="AL3173" t="s">
        <v>4543</v>
      </c>
      <c r="AM3173" t="s">
        <v>13</v>
      </c>
    </row>
    <row r="3174" spans="1:39" x14ac:dyDescent="0.25">
      <c r="A3174" t="s">
        <v>2159</v>
      </c>
      <c r="B3174" t="s">
        <v>2160</v>
      </c>
      <c r="C3174" t="s">
        <v>3</v>
      </c>
      <c r="D3174" t="s">
        <v>2161</v>
      </c>
      <c r="E3174" t="str">
        <f>_xlfn.XLOOKUP(D3174,Planilha2!A:A,Planilha2!B:B)</f>
        <v>CC Manutençao</v>
      </c>
      <c r="F3174" s="2">
        <v>45436</v>
      </c>
      <c r="G3174" t="s">
        <v>2581</v>
      </c>
      <c r="H3174" s="10" t="s">
        <v>5784</v>
      </c>
      <c r="I3174" t="s">
        <v>4544</v>
      </c>
      <c r="J3174" t="s">
        <v>4545</v>
      </c>
      <c r="K3174" t="s">
        <v>1146</v>
      </c>
      <c r="L3174" t="str">
        <f t="shared" si="98"/>
        <v>Material</v>
      </c>
      <c r="M3174" t="s">
        <v>0</v>
      </c>
      <c r="N3174" t="s">
        <v>0</v>
      </c>
      <c r="O3174" t="s">
        <v>2165</v>
      </c>
      <c r="P3174">
        <v>1118</v>
      </c>
      <c r="Q3174" t="str">
        <f>_xlfn.XLOOKUP(P3174,Planilha1!$A$2:$A$3,Planilha1!$B$2:$B$3)</f>
        <v>Riocentro</v>
      </c>
      <c r="R3174" t="s">
        <v>0</v>
      </c>
      <c r="S3174" s="3">
        <v>20</v>
      </c>
      <c r="T3174" t="s">
        <v>210</v>
      </c>
      <c r="U3174" s="3">
        <v>20</v>
      </c>
      <c r="V3174" t="s">
        <v>210</v>
      </c>
      <c r="W3174" s="4">
        <v>102</v>
      </c>
      <c r="X3174" s="17">
        <f t="shared" si="99"/>
        <v>2040</v>
      </c>
      <c r="Y3174" t="s">
        <v>11</v>
      </c>
      <c r="Z3174" s="3">
        <v>1</v>
      </c>
      <c r="AA3174" s="3">
        <v>0</v>
      </c>
      <c r="AB3174" s="3">
        <v>0</v>
      </c>
      <c r="AC3174" s="3">
        <v>0</v>
      </c>
      <c r="AD3174" s="4">
        <v>0</v>
      </c>
      <c r="AE3174" s="3">
        <v>0</v>
      </c>
      <c r="AF3174" s="4">
        <v>0</v>
      </c>
      <c r="AG3174" s="3">
        <v>1</v>
      </c>
      <c r="AH3174" s="4">
        <v>0</v>
      </c>
      <c r="AI3174" s="4">
        <v>0</v>
      </c>
      <c r="AJ3174" s="4">
        <v>0</v>
      </c>
      <c r="AK3174" s="4">
        <v>0</v>
      </c>
      <c r="AL3174" t="s">
        <v>4546</v>
      </c>
      <c r="AM3174" t="s">
        <v>13</v>
      </c>
    </row>
    <row r="3175" spans="1:39" x14ac:dyDescent="0.25">
      <c r="A3175" t="s">
        <v>2159</v>
      </c>
      <c r="B3175" t="s">
        <v>2160</v>
      </c>
      <c r="C3175" t="s">
        <v>3</v>
      </c>
      <c r="D3175" t="s">
        <v>2395</v>
      </c>
      <c r="E3175" t="str">
        <f>_xlfn.XLOOKUP(D3175,Planilha2!A:A,Planilha2!B:B)</f>
        <v>Arena Marketing</v>
      </c>
      <c r="F3175" s="2">
        <v>45436</v>
      </c>
      <c r="G3175" t="s">
        <v>4547</v>
      </c>
      <c r="H3175" s="10" t="s">
        <v>5919</v>
      </c>
      <c r="I3175" t="s">
        <v>4548</v>
      </c>
      <c r="J3175" t="s">
        <v>4549</v>
      </c>
      <c r="K3175" t="s">
        <v>1146</v>
      </c>
      <c r="L3175" t="str">
        <f t="shared" si="98"/>
        <v>Material</v>
      </c>
      <c r="M3175" t="s">
        <v>0</v>
      </c>
      <c r="N3175" t="s">
        <v>0</v>
      </c>
      <c r="O3175" t="s">
        <v>2165</v>
      </c>
      <c r="P3175">
        <v>2118</v>
      </c>
      <c r="Q3175" t="str">
        <f>_xlfn.XLOOKUP(P3175,Planilha1!$A$2:$A$3,Planilha1!$B$2:$B$3)</f>
        <v>Arena</v>
      </c>
      <c r="R3175" t="s">
        <v>0</v>
      </c>
      <c r="S3175" s="3">
        <v>1</v>
      </c>
      <c r="T3175" t="s">
        <v>210</v>
      </c>
      <c r="U3175" s="3">
        <v>1</v>
      </c>
      <c r="V3175" t="s">
        <v>210</v>
      </c>
      <c r="W3175" s="4">
        <v>109161</v>
      </c>
      <c r="X3175" s="17">
        <f t="shared" si="99"/>
        <v>109161</v>
      </c>
      <c r="Y3175" t="s">
        <v>11</v>
      </c>
      <c r="Z3175" s="3">
        <v>1</v>
      </c>
      <c r="AA3175" s="3">
        <v>0</v>
      </c>
      <c r="AB3175" s="3">
        <v>0</v>
      </c>
      <c r="AC3175" s="3">
        <v>0</v>
      </c>
      <c r="AD3175" s="4">
        <v>0</v>
      </c>
      <c r="AE3175" s="3">
        <v>0</v>
      </c>
      <c r="AF3175" s="4">
        <v>0</v>
      </c>
      <c r="AG3175" s="3">
        <v>1</v>
      </c>
      <c r="AH3175" s="4">
        <v>0</v>
      </c>
      <c r="AI3175" s="4">
        <v>0</v>
      </c>
      <c r="AJ3175" s="4">
        <v>0</v>
      </c>
      <c r="AK3175" s="4">
        <v>0</v>
      </c>
      <c r="AL3175" t="s">
        <v>4550</v>
      </c>
      <c r="AM3175" t="s">
        <v>13</v>
      </c>
    </row>
    <row r="3176" spans="1:39" x14ac:dyDescent="0.25">
      <c r="A3176" t="s">
        <v>2178</v>
      </c>
      <c r="B3176" t="s">
        <v>2160</v>
      </c>
      <c r="C3176" t="s">
        <v>3</v>
      </c>
      <c r="D3176" t="s">
        <v>2395</v>
      </c>
      <c r="E3176" t="str">
        <f>_xlfn.XLOOKUP(D3176,Planilha2!A:A,Planilha2!B:B)</f>
        <v>Arena Marketing</v>
      </c>
      <c r="F3176" s="2">
        <v>45436</v>
      </c>
      <c r="G3176" t="s">
        <v>4547</v>
      </c>
      <c r="H3176" s="10" t="s">
        <v>5919</v>
      </c>
      <c r="I3176" t="s">
        <v>4551</v>
      </c>
      <c r="J3176" t="s">
        <v>4552</v>
      </c>
      <c r="K3176" t="s">
        <v>1146</v>
      </c>
      <c r="L3176" t="str">
        <f t="shared" si="98"/>
        <v>Material</v>
      </c>
      <c r="M3176" t="s">
        <v>0</v>
      </c>
      <c r="N3176" t="s">
        <v>0</v>
      </c>
      <c r="O3176" t="s">
        <v>2165</v>
      </c>
      <c r="P3176">
        <v>2118</v>
      </c>
      <c r="Q3176" t="str">
        <f>_xlfn.XLOOKUP(P3176,Planilha1!$A$2:$A$3,Planilha1!$B$2:$B$3)</f>
        <v>Arena</v>
      </c>
      <c r="R3176" t="s">
        <v>0</v>
      </c>
      <c r="S3176" s="3">
        <v>1</v>
      </c>
      <c r="T3176" t="s">
        <v>210</v>
      </c>
      <c r="U3176" s="3">
        <v>1</v>
      </c>
      <c r="V3176" t="s">
        <v>210</v>
      </c>
      <c r="W3176" s="4">
        <v>4878</v>
      </c>
      <c r="X3176" s="17">
        <f t="shared" si="99"/>
        <v>4878</v>
      </c>
      <c r="Y3176" t="s">
        <v>11</v>
      </c>
      <c r="Z3176" s="3">
        <v>1</v>
      </c>
      <c r="AA3176" s="3">
        <v>0</v>
      </c>
      <c r="AB3176" s="3">
        <v>0</v>
      </c>
      <c r="AC3176" s="3">
        <v>0</v>
      </c>
      <c r="AD3176" s="4">
        <v>0</v>
      </c>
      <c r="AE3176" s="3">
        <v>0</v>
      </c>
      <c r="AF3176" s="4">
        <v>0</v>
      </c>
      <c r="AG3176" s="3">
        <v>1</v>
      </c>
      <c r="AH3176" s="4">
        <v>0</v>
      </c>
      <c r="AI3176" s="4">
        <v>0</v>
      </c>
      <c r="AJ3176" s="4">
        <v>0</v>
      </c>
      <c r="AK3176" s="4">
        <v>0</v>
      </c>
      <c r="AL3176" t="s">
        <v>4550</v>
      </c>
      <c r="AM3176" t="s">
        <v>13</v>
      </c>
    </row>
    <row r="3177" spans="1:39" x14ac:dyDescent="0.25">
      <c r="A3177" t="s">
        <v>2182</v>
      </c>
      <c r="B3177" t="s">
        <v>2160</v>
      </c>
      <c r="C3177" t="s">
        <v>3</v>
      </c>
      <c r="D3177" t="s">
        <v>2395</v>
      </c>
      <c r="E3177" t="str">
        <f>_xlfn.XLOOKUP(D3177,Planilha2!A:A,Planilha2!B:B)</f>
        <v>Arena Marketing</v>
      </c>
      <c r="F3177" s="2">
        <v>45436</v>
      </c>
      <c r="G3177" t="s">
        <v>4547</v>
      </c>
      <c r="H3177" s="10" t="s">
        <v>5919</v>
      </c>
      <c r="I3177" t="s">
        <v>2586</v>
      </c>
      <c r="J3177" t="s">
        <v>2587</v>
      </c>
      <c r="K3177" t="s">
        <v>1644</v>
      </c>
      <c r="L3177" t="str">
        <f t="shared" si="98"/>
        <v>Serviço</v>
      </c>
      <c r="M3177" t="s">
        <v>0</v>
      </c>
      <c r="N3177" t="s">
        <v>0</v>
      </c>
      <c r="O3177" t="s">
        <v>2165</v>
      </c>
      <c r="P3177">
        <v>2118</v>
      </c>
      <c r="Q3177" t="str">
        <f>_xlfn.XLOOKUP(P3177,Planilha1!$A$2:$A$3,Planilha1!$B$2:$B$3)</f>
        <v>Arena</v>
      </c>
      <c r="R3177" t="s">
        <v>0</v>
      </c>
      <c r="S3177" s="3">
        <v>1</v>
      </c>
      <c r="T3177" t="s">
        <v>10</v>
      </c>
      <c r="U3177" s="3">
        <v>1</v>
      </c>
      <c r="V3177" t="s">
        <v>10</v>
      </c>
      <c r="W3177" s="4">
        <v>171231.18</v>
      </c>
      <c r="X3177" s="17">
        <f t="shared" si="99"/>
        <v>171231.18</v>
      </c>
      <c r="Y3177" t="s">
        <v>11</v>
      </c>
      <c r="Z3177" s="3">
        <v>1</v>
      </c>
      <c r="AA3177" s="3">
        <v>0</v>
      </c>
      <c r="AB3177" s="3">
        <v>0</v>
      </c>
      <c r="AC3177" s="3">
        <v>1</v>
      </c>
      <c r="AD3177" s="4">
        <v>0</v>
      </c>
      <c r="AE3177" s="3">
        <v>1</v>
      </c>
      <c r="AF3177" s="4">
        <v>171231.18</v>
      </c>
      <c r="AG3177" s="3">
        <v>1</v>
      </c>
      <c r="AH3177" s="4">
        <v>0</v>
      </c>
      <c r="AI3177" s="4">
        <v>0</v>
      </c>
      <c r="AJ3177" s="4">
        <v>0</v>
      </c>
      <c r="AK3177" s="4">
        <v>0</v>
      </c>
      <c r="AL3177" t="s">
        <v>4550</v>
      </c>
      <c r="AM3177" t="s">
        <v>13</v>
      </c>
    </row>
    <row r="3178" spans="1:39" x14ac:dyDescent="0.25">
      <c r="A3178" t="s">
        <v>2178</v>
      </c>
      <c r="B3178" t="s">
        <v>2160</v>
      </c>
      <c r="C3178" t="s">
        <v>3</v>
      </c>
      <c r="D3178" t="s">
        <v>2161</v>
      </c>
      <c r="E3178" t="str">
        <f>_xlfn.XLOOKUP(D3178,Planilha2!A:A,Planilha2!B:B)</f>
        <v>CC Manutençao</v>
      </c>
      <c r="F3178" s="2">
        <v>45436</v>
      </c>
      <c r="G3178" t="s">
        <v>4553</v>
      </c>
      <c r="H3178" s="10" t="s">
        <v>5920</v>
      </c>
      <c r="I3178" t="s">
        <v>3021</v>
      </c>
      <c r="J3178" t="s">
        <v>3022</v>
      </c>
      <c r="K3178" t="s">
        <v>1146</v>
      </c>
      <c r="L3178" t="str">
        <f t="shared" si="98"/>
        <v>Material</v>
      </c>
      <c r="M3178" t="s">
        <v>0</v>
      </c>
      <c r="N3178" t="s">
        <v>0</v>
      </c>
      <c r="O3178" t="s">
        <v>2165</v>
      </c>
      <c r="P3178">
        <v>1118</v>
      </c>
      <c r="Q3178" t="str">
        <f>_xlfn.XLOOKUP(P3178,Planilha1!$A$2:$A$3,Planilha1!$B$2:$B$3)</f>
        <v>Riocentro</v>
      </c>
      <c r="R3178" t="s">
        <v>0</v>
      </c>
      <c r="S3178" s="3">
        <v>15</v>
      </c>
      <c r="T3178" t="s">
        <v>2711</v>
      </c>
      <c r="U3178" s="3">
        <v>15</v>
      </c>
      <c r="V3178" t="s">
        <v>2711</v>
      </c>
      <c r="W3178" s="4">
        <v>183.07</v>
      </c>
      <c r="X3178" s="17">
        <f t="shared" si="99"/>
        <v>2746.0499999999997</v>
      </c>
      <c r="Y3178" t="s">
        <v>11</v>
      </c>
      <c r="Z3178" s="3">
        <v>1</v>
      </c>
      <c r="AA3178" s="3">
        <v>0</v>
      </c>
      <c r="AB3178" s="3">
        <v>0</v>
      </c>
      <c r="AC3178" s="3">
        <v>0</v>
      </c>
      <c r="AD3178" s="4">
        <v>0</v>
      </c>
      <c r="AE3178" s="3">
        <v>0</v>
      </c>
      <c r="AF3178" s="4">
        <v>0</v>
      </c>
      <c r="AG3178" s="3">
        <v>1</v>
      </c>
      <c r="AH3178" s="4">
        <v>0</v>
      </c>
      <c r="AI3178" s="4">
        <v>0</v>
      </c>
      <c r="AJ3178" s="4">
        <v>0</v>
      </c>
      <c r="AK3178" s="4">
        <v>0</v>
      </c>
      <c r="AL3178" t="s">
        <v>4554</v>
      </c>
      <c r="AM3178" t="s">
        <v>13</v>
      </c>
    </row>
    <row r="3179" spans="1:39" x14ac:dyDescent="0.25">
      <c r="A3179" t="s">
        <v>2159</v>
      </c>
      <c r="B3179" t="s">
        <v>2160</v>
      </c>
      <c r="C3179" t="s">
        <v>3</v>
      </c>
      <c r="D3179" t="s">
        <v>2161</v>
      </c>
      <c r="E3179" t="str">
        <f>_xlfn.XLOOKUP(D3179,Planilha2!A:A,Planilha2!B:B)</f>
        <v>CC Manutençao</v>
      </c>
      <c r="F3179" s="2">
        <v>45436</v>
      </c>
      <c r="G3179" t="s">
        <v>5</v>
      </c>
      <c r="H3179" s="10" t="s">
        <v>5589</v>
      </c>
      <c r="I3179" t="s">
        <v>254</v>
      </c>
      <c r="J3179" t="s">
        <v>255</v>
      </c>
      <c r="K3179" t="s">
        <v>209</v>
      </c>
      <c r="L3179" t="str">
        <f t="shared" si="98"/>
        <v>Serviço</v>
      </c>
      <c r="M3179" t="s">
        <v>0</v>
      </c>
      <c r="N3179" t="s">
        <v>0</v>
      </c>
      <c r="O3179" t="s">
        <v>2165</v>
      </c>
      <c r="P3179">
        <v>1118</v>
      </c>
      <c r="Q3179" t="str">
        <f>_xlfn.XLOOKUP(P3179,Planilha1!$A$2:$A$3,Planilha1!$B$2:$B$3)</f>
        <v>Riocentro</v>
      </c>
      <c r="R3179" t="s">
        <v>0</v>
      </c>
      <c r="S3179" s="3">
        <v>2</v>
      </c>
      <c r="T3179" t="s">
        <v>210</v>
      </c>
      <c r="U3179" s="3">
        <v>2</v>
      </c>
      <c r="V3179" t="s">
        <v>210</v>
      </c>
      <c r="W3179" s="4">
        <v>202</v>
      </c>
      <c r="X3179" s="17">
        <f t="shared" si="99"/>
        <v>404</v>
      </c>
      <c r="Y3179" t="s">
        <v>11</v>
      </c>
      <c r="Z3179" s="3">
        <v>1</v>
      </c>
      <c r="AA3179" s="3">
        <v>0</v>
      </c>
      <c r="AB3179" s="3">
        <v>0</v>
      </c>
      <c r="AC3179" s="3">
        <v>0</v>
      </c>
      <c r="AD3179" s="4">
        <v>0</v>
      </c>
      <c r="AE3179" s="3">
        <v>0</v>
      </c>
      <c r="AF3179" s="4">
        <v>0</v>
      </c>
      <c r="AG3179" s="3">
        <v>1</v>
      </c>
      <c r="AH3179" s="4">
        <v>0</v>
      </c>
      <c r="AI3179" s="4">
        <v>0</v>
      </c>
      <c r="AJ3179" s="4">
        <v>0</v>
      </c>
      <c r="AK3179" s="4">
        <v>0</v>
      </c>
      <c r="AL3179" t="s">
        <v>4555</v>
      </c>
      <c r="AM3179" t="s">
        <v>13</v>
      </c>
    </row>
    <row r="3180" spans="1:39" x14ac:dyDescent="0.25">
      <c r="A3180" t="s">
        <v>2178</v>
      </c>
      <c r="B3180" t="s">
        <v>2160</v>
      </c>
      <c r="C3180" t="s">
        <v>3</v>
      </c>
      <c r="D3180" t="s">
        <v>2161</v>
      </c>
      <c r="E3180" t="str">
        <f>_xlfn.XLOOKUP(D3180,Planilha2!A:A,Planilha2!B:B)</f>
        <v>CC Manutençao</v>
      </c>
      <c r="F3180" s="2">
        <v>45436</v>
      </c>
      <c r="G3180" t="s">
        <v>5</v>
      </c>
      <c r="H3180" s="10" t="s">
        <v>5589</v>
      </c>
      <c r="I3180" t="s">
        <v>254</v>
      </c>
      <c r="J3180" t="s">
        <v>255</v>
      </c>
      <c r="K3180" t="s">
        <v>209</v>
      </c>
      <c r="L3180" t="str">
        <f t="shared" si="98"/>
        <v>Serviço</v>
      </c>
      <c r="M3180" t="s">
        <v>0</v>
      </c>
      <c r="N3180" t="s">
        <v>0</v>
      </c>
      <c r="O3180" t="s">
        <v>2165</v>
      </c>
      <c r="P3180">
        <v>1118</v>
      </c>
      <c r="Q3180" t="str">
        <f>_xlfn.XLOOKUP(P3180,Planilha1!$A$2:$A$3,Planilha1!$B$2:$B$3)</f>
        <v>Riocentro</v>
      </c>
      <c r="R3180" t="s">
        <v>0</v>
      </c>
      <c r="S3180" s="3">
        <v>1</v>
      </c>
      <c r="T3180" t="s">
        <v>210</v>
      </c>
      <c r="U3180" s="3">
        <v>1</v>
      </c>
      <c r="V3180" t="s">
        <v>210</v>
      </c>
      <c r="W3180" s="4">
        <v>250</v>
      </c>
      <c r="X3180" s="17">
        <f t="shared" si="99"/>
        <v>250</v>
      </c>
      <c r="Y3180" t="s">
        <v>11</v>
      </c>
      <c r="Z3180" s="3">
        <v>1</v>
      </c>
      <c r="AA3180" s="3">
        <v>0</v>
      </c>
      <c r="AB3180" s="3">
        <v>0</v>
      </c>
      <c r="AC3180" s="3">
        <v>0</v>
      </c>
      <c r="AD3180" s="4">
        <v>0</v>
      </c>
      <c r="AE3180" s="3">
        <v>0</v>
      </c>
      <c r="AF3180" s="4">
        <v>0</v>
      </c>
      <c r="AG3180" s="3">
        <v>1</v>
      </c>
      <c r="AH3180" s="4">
        <v>0</v>
      </c>
      <c r="AI3180" s="4">
        <v>0</v>
      </c>
      <c r="AJ3180" s="4">
        <v>0</v>
      </c>
      <c r="AK3180" s="4">
        <v>0</v>
      </c>
      <c r="AL3180" t="s">
        <v>4555</v>
      </c>
      <c r="AM3180" t="s">
        <v>13</v>
      </c>
    </row>
    <row r="3181" spans="1:39" x14ac:dyDescent="0.25">
      <c r="A3181" t="s">
        <v>2159</v>
      </c>
      <c r="B3181" t="s">
        <v>2160</v>
      </c>
      <c r="C3181" t="s">
        <v>3</v>
      </c>
      <c r="D3181" t="s">
        <v>2251</v>
      </c>
      <c r="E3181" t="str">
        <f>_xlfn.XLOOKUP(D3181,Planilha2!A:A,Planilha2!B:B)</f>
        <v>CC Juridíco</v>
      </c>
      <c r="F3181" s="2">
        <v>45436</v>
      </c>
      <c r="G3181" t="s">
        <v>4556</v>
      </c>
      <c r="H3181" s="10" t="s">
        <v>5921</v>
      </c>
      <c r="I3181" t="s">
        <v>2756</v>
      </c>
      <c r="J3181" t="s">
        <v>2757</v>
      </c>
      <c r="K3181" t="s">
        <v>2758</v>
      </c>
      <c r="L3181" t="str">
        <f t="shared" si="98"/>
        <v>Serviço</v>
      </c>
      <c r="M3181" t="s">
        <v>0</v>
      </c>
      <c r="N3181" t="s">
        <v>0</v>
      </c>
      <c r="O3181" t="s">
        <v>2165</v>
      </c>
      <c r="P3181">
        <v>1118</v>
      </c>
      <c r="Q3181" t="str">
        <f>_xlfn.XLOOKUP(P3181,Planilha1!$A$2:$A$3,Planilha1!$B$2:$B$3)</f>
        <v>Riocentro</v>
      </c>
      <c r="R3181" t="s">
        <v>0</v>
      </c>
      <c r="S3181" s="3">
        <v>1</v>
      </c>
      <c r="T3181" t="s">
        <v>10</v>
      </c>
      <c r="U3181" s="3">
        <v>1</v>
      </c>
      <c r="V3181" t="s">
        <v>10</v>
      </c>
      <c r="W3181" s="4">
        <v>28750</v>
      </c>
      <c r="X3181" s="17">
        <f t="shared" si="99"/>
        <v>28750</v>
      </c>
      <c r="Y3181" t="s">
        <v>11</v>
      </c>
      <c r="Z3181" s="3">
        <v>1</v>
      </c>
      <c r="AA3181" s="3">
        <v>0</v>
      </c>
      <c r="AB3181" s="3">
        <v>0</v>
      </c>
      <c r="AC3181" s="3">
        <v>1</v>
      </c>
      <c r="AD3181" s="4">
        <v>0</v>
      </c>
      <c r="AE3181" s="3">
        <v>1</v>
      </c>
      <c r="AF3181" s="4">
        <v>28750</v>
      </c>
      <c r="AG3181" s="3">
        <v>1</v>
      </c>
      <c r="AH3181" s="4">
        <v>0</v>
      </c>
      <c r="AI3181" s="4">
        <v>0</v>
      </c>
      <c r="AJ3181" s="4">
        <v>0</v>
      </c>
      <c r="AK3181" s="4">
        <v>0</v>
      </c>
      <c r="AL3181" t="s">
        <v>4557</v>
      </c>
      <c r="AM3181" t="s">
        <v>13</v>
      </c>
    </row>
    <row r="3182" spans="1:39" x14ac:dyDescent="0.25">
      <c r="A3182" t="s">
        <v>2178</v>
      </c>
      <c r="B3182" t="s">
        <v>2160</v>
      </c>
      <c r="C3182" t="s">
        <v>3</v>
      </c>
      <c r="D3182" t="s">
        <v>2251</v>
      </c>
      <c r="E3182" t="str">
        <f>_xlfn.XLOOKUP(D3182,Planilha2!A:A,Planilha2!B:B)</f>
        <v>CC Juridíco</v>
      </c>
      <c r="F3182" s="2">
        <v>45436</v>
      </c>
      <c r="G3182" t="s">
        <v>4556</v>
      </c>
      <c r="H3182" s="10" t="s">
        <v>5921</v>
      </c>
      <c r="I3182" t="s">
        <v>2756</v>
      </c>
      <c r="J3182" t="s">
        <v>2757</v>
      </c>
      <c r="K3182" t="s">
        <v>2758</v>
      </c>
      <c r="L3182" t="str">
        <f t="shared" si="98"/>
        <v>Serviço</v>
      </c>
      <c r="M3182" t="s">
        <v>0</v>
      </c>
      <c r="N3182" t="s">
        <v>0</v>
      </c>
      <c r="O3182" t="s">
        <v>2165</v>
      </c>
      <c r="P3182">
        <v>1118</v>
      </c>
      <c r="Q3182" t="str">
        <f>_xlfn.XLOOKUP(P3182,Planilha1!$A$2:$A$3,Planilha1!$B$2:$B$3)</f>
        <v>Riocentro</v>
      </c>
      <c r="R3182" t="s">
        <v>0</v>
      </c>
      <c r="S3182" s="3">
        <v>1</v>
      </c>
      <c r="T3182" t="s">
        <v>10</v>
      </c>
      <c r="U3182" s="3">
        <v>1</v>
      </c>
      <c r="V3182" t="s">
        <v>10</v>
      </c>
      <c r="W3182" s="4">
        <v>35000</v>
      </c>
      <c r="X3182" s="17">
        <f t="shared" si="99"/>
        <v>35000</v>
      </c>
      <c r="Y3182" t="s">
        <v>11</v>
      </c>
      <c r="Z3182" s="3">
        <v>1</v>
      </c>
      <c r="AA3182" s="3">
        <v>0</v>
      </c>
      <c r="AB3182" s="3">
        <v>0</v>
      </c>
      <c r="AC3182" s="3">
        <v>1</v>
      </c>
      <c r="AD3182" s="4">
        <v>0</v>
      </c>
      <c r="AE3182" s="3">
        <v>1</v>
      </c>
      <c r="AF3182" s="4">
        <v>35000</v>
      </c>
      <c r="AG3182" s="3">
        <v>1</v>
      </c>
      <c r="AH3182" s="4">
        <v>0</v>
      </c>
      <c r="AI3182" s="4">
        <v>0</v>
      </c>
      <c r="AJ3182" s="4">
        <v>0</v>
      </c>
      <c r="AK3182" s="4">
        <v>0</v>
      </c>
      <c r="AL3182" t="s">
        <v>4557</v>
      </c>
      <c r="AM3182" t="s">
        <v>13</v>
      </c>
    </row>
    <row r="3183" spans="1:39" x14ac:dyDescent="0.25">
      <c r="A3183" t="s">
        <v>2159</v>
      </c>
      <c r="B3183" t="s">
        <v>2160</v>
      </c>
      <c r="C3183" t="s">
        <v>3</v>
      </c>
      <c r="D3183" t="s">
        <v>2251</v>
      </c>
      <c r="E3183" t="str">
        <f>_xlfn.XLOOKUP(D3183,Planilha2!A:A,Planilha2!B:B)</f>
        <v>CC Juridíco</v>
      </c>
      <c r="F3183" s="2">
        <v>45439</v>
      </c>
      <c r="G3183" t="s">
        <v>2674</v>
      </c>
      <c r="H3183" s="10" t="s">
        <v>5796</v>
      </c>
      <c r="I3183" t="s">
        <v>2253</v>
      </c>
      <c r="J3183" t="s">
        <v>2254</v>
      </c>
      <c r="K3183" t="s">
        <v>2255</v>
      </c>
      <c r="L3183" t="str">
        <f t="shared" si="98"/>
        <v>Serviço</v>
      </c>
      <c r="M3183" t="s">
        <v>0</v>
      </c>
      <c r="N3183" t="s">
        <v>0</v>
      </c>
      <c r="O3183" t="s">
        <v>2165</v>
      </c>
      <c r="P3183">
        <v>1118</v>
      </c>
      <c r="Q3183" t="str">
        <f>_xlfn.XLOOKUP(P3183,Planilha1!$A$2:$A$3,Planilha1!$B$2:$B$3)</f>
        <v>Riocentro</v>
      </c>
      <c r="R3183" t="s">
        <v>0</v>
      </c>
      <c r="S3183" s="3">
        <v>4560</v>
      </c>
      <c r="T3183" t="s">
        <v>10</v>
      </c>
      <c r="U3183" s="3">
        <v>4560</v>
      </c>
      <c r="V3183" t="s">
        <v>10</v>
      </c>
      <c r="W3183" s="4">
        <v>1</v>
      </c>
      <c r="X3183" s="17">
        <f t="shared" si="99"/>
        <v>4560</v>
      </c>
      <c r="Y3183" t="s">
        <v>11</v>
      </c>
      <c r="Z3183" s="3">
        <v>1</v>
      </c>
      <c r="AA3183" s="3">
        <v>0</v>
      </c>
      <c r="AB3183" s="3">
        <v>0</v>
      </c>
      <c r="AC3183" s="3">
        <v>0</v>
      </c>
      <c r="AD3183" s="4">
        <v>0</v>
      </c>
      <c r="AE3183" s="3">
        <v>0</v>
      </c>
      <c r="AF3183" s="4">
        <v>0</v>
      </c>
      <c r="AG3183" s="3">
        <v>1</v>
      </c>
      <c r="AH3183" s="4">
        <v>0</v>
      </c>
      <c r="AI3183" s="4">
        <v>0</v>
      </c>
      <c r="AJ3183" s="4">
        <v>0</v>
      </c>
      <c r="AK3183" s="4">
        <v>0</v>
      </c>
      <c r="AL3183" t="s">
        <v>4558</v>
      </c>
      <c r="AM3183" t="s">
        <v>13</v>
      </c>
    </row>
    <row r="3184" spans="1:39" x14ac:dyDescent="0.25">
      <c r="A3184" t="s">
        <v>2159</v>
      </c>
      <c r="B3184" t="s">
        <v>2160</v>
      </c>
      <c r="C3184" t="s">
        <v>3</v>
      </c>
      <c r="D3184" t="s">
        <v>2519</v>
      </c>
      <c r="E3184" t="str">
        <f>_xlfn.XLOOKUP(D3184,Planilha2!A:A,Planilha2!B:B)</f>
        <v>Arena Juridíco</v>
      </c>
      <c r="F3184" s="2">
        <v>45439</v>
      </c>
      <c r="G3184" t="s">
        <v>2674</v>
      </c>
      <c r="H3184" s="10" t="s">
        <v>5796</v>
      </c>
      <c r="I3184" t="s">
        <v>2253</v>
      </c>
      <c r="J3184" t="s">
        <v>2254</v>
      </c>
      <c r="K3184" t="s">
        <v>2255</v>
      </c>
      <c r="L3184" t="str">
        <f t="shared" si="98"/>
        <v>Serviço</v>
      </c>
      <c r="M3184" t="s">
        <v>0</v>
      </c>
      <c r="N3184" t="s">
        <v>0</v>
      </c>
      <c r="O3184" t="s">
        <v>2165</v>
      </c>
      <c r="P3184">
        <v>2118</v>
      </c>
      <c r="Q3184" t="str">
        <f>_xlfn.XLOOKUP(P3184,Planilha1!$A$2:$A$3,Planilha1!$B$2:$B$3)</f>
        <v>Arena</v>
      </c>
      <c r="R3184" t="s">
        <v>0</v>
      </c>
      <c r="S3184" s="3">
        <v>380</v>
      </c>
      <c r="T3184" t="s">
        <v>10</v>
      </c>
      <c r="U3184" s="3">
        <v>380</v>
      </c>
      <c r="V3184" t="s">
        <v>10</v>
      </c>
      <c r="W3184" s="4">
        <v>1</v>
      </c>
      <c r="X3184" s="17">
        <f t="shared" si="99"/>
        <v>380</v>
      </c>
      <c r="Y3184" t="s">
        <v>11</v>
      </c>
      <c r="Z3184" s="3">
        <v>1</v>
      </c>
      <c r="AA3184" s="3">
        <v>0</v>
      </c>
      <c r="AB3184" s="3">
        <v>0</v>
      </c>
      <c r="AC3184" s="3">
        <v>0</v>
      </c>
      <c r="AD3184" s="4">
        <v>0</v>
      </c>
      <c r="AE3184" s="3">
        <v>0</v>
      </c>
      <c r="AF3184" s="4">
        <v>0</v>
      </c>
      <c r="AG3184" s="3">
        <v>1</v>
      </c>
      <c r="AH3184" s="4">
        <v>0</v>
      </c>
      <c r="AI3184" s="4">
        <v>0</v>
      </c>
      <c r="AJ3184" s="4">
        <v>0</v>
      </c>
      <c r="AK3184" s="4">
        <v>0</v>
      </c>
      <c r="AL3184" t="s">
        <v>4559</v>
      </c>
      <c r="AM3184" t="s">
        <v>13</v>
      </c>
    </row>
    <row r="3185" spans="1:39" x14ac:dyDescent="0.25">
      <c r="A3185" t="s">
        <v>2159</v>
      </c>
      <c r="B3185" t="s">
        <v>2160</v>
      </c>
      <c r="C3185" t="s">
        <v>3</v>
      </c>
      <c r="D3185" t="s">
        <v>2241</v>
      </c>
      <c r="E3185" t="str">
        <f>_xlfn.XLOOKUP(D3185,Planilha2!A:A,Planilha2!B:B)</f>
        <v>CC Marketing</v>
      </c>
      <c r="F3185" s="2">
        <v>45439</v>
      </c>
      <c r="G3185" t="s">
        <v>780</v>
      </c>
      <c r="H3185" s="10" t="s">
        <v>5638</v>
      </c>
      <c r="I3185" t="s">
        <v>1125</v>
      </c>
      <c r="J3185" t="s">
        <v>2528</v>
      </c>
      <c r="K3185" t="s">
        <v>8</v>
      </c>
      <c r="L3185" t="str">
        <f t="shared" si="98"/>
        <v>Serviço</v>
      </c>
      <c r="M3185" t="s">
        <v>0</v>
      </c>
      <c r="N3185" t="s">
        <v>0</v>
      </c>
      <c r="O3185" t="s">
        <v>2165</v>
      </c>
      <c r="P3185">
        <v>1118</v>
      </c>
      <c r="Q3185" t="str">
        <f>_xlfn.XLOOKUP(P3185,Planilha1!$A$2:$A$3,Planilha1!$B$2:$B$3)</f>
        <v>Riocentro</v>
      </c>
      <c r="R3185" t="s">
        <v>0</v>
      </c>
      <c r="S3185" s="3">
        <v>1</v>
      </c>
      <c r="T3185" t="s">
        <v>10</v>
      </c>
      <c r="U3185" s="3">
        <v>1</v>
      </c>
      <c r="V3185" t="s">
        <v>10</v>
      </c>
      <c r="W3185" s="4">
        <v>10000</v>
      </c>
      <c r="X3185" s="17">
        <f t="shared" si="99"/>
        <v>10000</v>
      </c>
      <c r="Y3185" t="s">
        <v>11</v>
      </c>
      <c r="Z3185" s="3">
        <v>1</v>
      </c>
      <c r="AA3185" s="3">
        <v>0</v>
      </c>
      <c r="AB3185" s="3">
        <v>0</v>
      </c>
      <c r="AC3185" s="3">
        <v>0</v>
      </c>
      <c r="AD3185" s="4">
        <v>0</v>
      </c>
      <c r="AE3185" s="3">
        <v>0</v>
      </c>
      <c r="AF3185" s="4">
        <v>0</v>
      </c>
      <c r="AG3185" s="3">
        <v>1</v>
      </c>
      <c r="AH3185" s="4">
        <v>0</v>
      </c>
      <c r="AI3185" s="4">
        <v>0</v>
      </c>
      <c r="AJ3185" s="4">
        <v>0</v>
      </c>
      <c r="AK3185" s="4">
        <v>0</v>
      </c>
      <c r="AL3185" t="s">
        <v>4560</v>
      </c>
      <c r="AM3185" t="s">
        <v>13</v>
      </c>
    </row>
    <row r="3186" spans="1:39" x14ac:dyDescent="0.25">
      <c r="A3186" t="s">
        <v>2178</v>
      </c>
      <c r="B3186" t="s">
        <v>2160</v>
      </c>
      <c r="C3186" t="s">
        <v>3</v>
      </c>
      <c r="D3186" t="s">
        <v>2241</v>
      </c>
      <c r="E3186" t="str">
        <f>_xlfn.XLOOKUP(D3186,Planilha2!A:A,Planilha2!B:B)</f>
        <v>CC Marketing</v>
      </c>
      <c r="F3186" s="2">
        <v>45439</v>
      </c>
      <c r="G3186" t="s">
        <v>780</v>
      </c>
      <c r="H3186" s="10" t="s">
        <v>5638</v>
      </c>
      <c r="I3186" t="s">
        <v>1125</v>
      </c>
      <c r="J3186" t="s">
        <v>2528</v>
      </c>
      <c r="K3186" t="s">
        <v>8</v>
      </c>
      <c r="L3186" t="str">
        <f t="shared" si="98"/>
        <v>Serviço</v>
      </c>
      <c r="M3186" t="s">
        <v>0</v>
      </c>
      <c r="N3186" t="s">
        <v>0</v>
      </c>
      <c r="O3186" t="s">
        <v>2165</v>
      </c>
      <c r="P3186">
        <v>1118</v>
      </c>
      <c r="Q3186" t="str">
        <f>_xlfn.XLOOKUP(P3186,Planilha1!$A$2:$A$3,Planilha1!$B$2:$B$3)</f>
        <v>Riocentro</v>
      </c>
      <c r="R3186" t="s">
        <v>0</v>
      </c>
      <c r="S3186" s="3">
        <v>1</v>
      </c>
      <c r="T3186" t="s">
        <v>10</v>
      </c>
      <c r="U3186" s="3">
        <v>1</v>
      </c>
      <c r="V3186" t="s">
        <v>10</v>
      </c>
      <c r="W3186" s="4">
        <v>10000</v>
      </c>
      <c r="X3186" s="17">
        <f t="shared" si="99"/>
        <v>10000</v>
      </c>
      <c r="Y3186" t="s">
        <v>11</v>
      </c>
      <c r="Z3186" s="3">
        <v>1</v>
      </c>
      <c r="AA3186" s="3">
        <v>0</v>
      </c>
      <c r="AB3186" s="3">
        <v>0</v>
      </c>
      <c r="AC3186" s="3">
        <v>0</v>
      </c>
      <c r="AD3186" s="4">
        <v>0</v>
      </c>
      <c r="AE3186" s="3">
        <v>0</v>
      </c>
      <c r="AF3186" s="4">
        <v>0</v>
      </c>
      <c r="AG3186" s="3">
        <v>1</v>
      </c>
      <c r="AH3186" s="4">
        <v>0</v>
      </c>
      <c r="AI3186" s="4">
        <v>0</v>
      </c>
      <c r="AJ3186" s="4">
        <v>0</v>
      </c>
      <c r="AK3186" s="4">
        <v>0</v>
      </c>
      <c r="AL3186" t="s">
        <v>4560</v>
      </c>
      <c r="AM3186" t="s">
        <v>13</v>
      </c>
    </row>
    <row r="3187" spans="1:39" x14ac:dyDescent="0.25">
      <c r="A3187" t="s">
        <v>2182</v>
      </c>
      <c r="B3187" t="s">
        <v>2160</v>
      </c>
      <c r="C3187" t="s">
        <v>3</v>
      </c>
      <c r="D3187" t="s">
        <v>2241</v>
      </c>
      <c r="E3187" t="str">
        <f>_xlfn.XLOOKUP(D3187,Planilha2!A:A,Planilha2!B:B)</f>
        <v>CC Marketing</v>
      </c>
      <c r="F3187" s="2">
        <v>45439</v>
      </c>
      <c r="G3187" t="s">
        <v>780</v>
      </c>
      <c r="H3187" s="10" t="s">
        <v>5638</v>
      </c>
      <c r="I3187" t="s">
        <v>1125</v>
      </c>
      <c r="J3187" t="s">
        <v>2528</v>
      </c>
      <c r="K3187" t="s">
        <v>8</v>
      </c>
      <c r="L3187" t="str">
        <f t="shared" si="98"/>
        <v>Serviço</v>
      </c>
      <c r="M3187" t="s">
        <v>0</v>
      </c>
      <c r="N3187" t="s">
        <v>0</v>
      </c>
      <c r="O3187" t="s">
        <v>2165</v>
      </c>
      <c r="P3187">
        <v>1118</v>
      </c>
      <c r="Q3187" t="str">
        <f>_xlfn.XLOOKUP(P3187,Planilha1!$A$2:$A$3,Planilha1!$B$2:$B$3)</f>
        <v>Riocentro</v>
      </c>
      <c r="R3187" t="s">
        <v>0</v>
      </c>
      <c r="S3187" s="3">
        <v>1</v>
      </c>
      <c r="T3187" t="s">
        <v>10</v>
      </c>
      <c r="U3187" s="3">
        <v>1</v>
      </c>
      <c r="V3187" t="s">
        <v>10</v>
      </c>
      <c r="W3187" s="4">
        <v>10000</v>
      </c>
      <c r="X3187" s="17">
        <f t="shared" si="99"/>
        <v>10000</v>
      </c>
      <c r="Y3187" t="s">
        <v>11</v>
      </c>
      <c r="Z3187" s="3">
        <v>1</v>
      </c>
      <c r="AA3187" s="3">
        <v>0</v>
      </c>
      <c r="AB3187" s="3">
        <v>0</v>
      </c>
      <c r="AC3187" s="3">
        <v>1</v>
      </c>
      <c r="AD3187" s="4">
        <v>0</v>
      </c>
      <c r="AE3187" s="3">
        <v>1</v>
      </c>
      <c r="AF3187" s="4">
        <v>10000</v>
      </c>
      <c r="AG3187" s="3">
        <v>1</v>
      </c>
      <c r="AH3187" s="4">
        <v>0</v>
      </c>
      <c r="AI3187" s="4">
        <v>0</v>
      </c>
      <c r="AJ3187" s="4">
        <v>0</v>
      </c>
      <c r="AK3187" s="4">
        <v>0</v>
      </c>
      <c r="AL3187" t="s">
        <v>4560</v>
      </c>
      <c r="AM3187" t="s">
        <v>13</v>
      </c>
    </row>
    <row r="3188" spans="1:39" x14ac:dyDescent="0.25">
      <c r="A3188" t="s">
        <v>2185</v>
      </c>
      <c r="B3188" t="s">
        <v>2160</v>
      </c>
      <c r="C3188" t="s">
        <v>3</v>
      </c>
      <c r="D3188" t="s">
        <v>2241</v>
      </c>
      <c r="E3188" t="str">
        <f>_xlfn.XLOOKUP(D3188,Planilha2!A:A,Planilha2!B:B)</f>
        <v>CC Marketing</v>
      </c>
      <c r="F3188" s="2">
        <v>45439</v>
      </c>
      <c r="G3188" t="s">
        <v>780</v>
      </c>
      <c r="H3188" s="10" t="s">
        <v>5638</v>
      </c>
      <c r="I3188" t="s">
        <v>1125</v>
      </c>
      <c r="J3188" t="s">
        <v>2528</v>
      </c>
      <c r="K3188" t="s">
        <v>8</v>
      </c>
      <c r="L3188" t="str">
        <f t="shared" si="98"/>
        <v>Serviço</v>
      </c>
      <c r="M3188" t="s">
        <v>0</v>
      </c>
      <c r="N3188" t="s">
        <v>0</v>
      </c>
      <c r="O3188" t="s">
        <v>2165</v>
      </c>
      <c r="P3188">
        <v>1118</v>
      </c>
      <c r="Q3188" t="str">
        <f>_xlfn.XLOOKUP(P3188,Planilha1!$A$2:$A$3,Planilha1!$B$2:$B$3)</f>
        <v>Riocentro</v>
      </c>
      <c r="R3188" t="s">
        <v>0</v>
      </c>
      <c r="S3188" s="3">
        <v>1</v>
      </c>
      <c r="T3188" t="s">
        <v>10</v>
      </c>
      <c r="U3188" s="3">
        <v>1</v>
      </c>
      <c r="V3188" t="s">
        <v>10</v>
      </c>
      <c r="W3188" s="4">
        <v>10000</v>
      </c>
      <c r="X3188" s="17">
        <f t="shared" si="99"/>
        <v>10000</v>
      </c>
      <c r="Y3188" t="s">
        <v>11</v>
      </c>
      <c r="Z3188" s="3">
        <v>1</v>
      </c>
      <c r="AA3188" s="3">
        <v>0</v>
      </c>
      <c r="AB3188" s="3">
        <v>0</v>
      </c>
      <c r="AC3188" s="3">
        <v>1</v>
      </c>
      <c r="AD3188" s="4">
        <v>0</v>
      </c>
      <c r="AE3188" s="3">
        <v>1</v>
      </c>
      <c r="AF3188" s="4">
        <v>10000</v>
      </c>
      <c r="AG3188" s="3">
        <v>1</v>
      </c>
      <c r="AH3188" s="4">
        <v>0</v>
      </c>
      <c r="AI3188" s="4">
        <v>0</v>
      </c>
      <c r="AJ3188" s="4">
        <v>0</v>
      </c>
      <c r="AK3188" s="4">
        <v>0</v>
      </c>
      <c r="AL3188" t="s">
        <v>4560</v>
      </c>
      <c r="AM3188" t="s">
        <v>13</v>
      </c>
    </row>
    <row r="3189" spans="1:39" x14ac:dyDescent="0.25">
      <c r="A3189" t="s">
        <v>2188</v>
      </c>
      <c r="B3189" t="s">
        <v>2160</v>
      </c>
      <c r="C3189" t="s">
        <v>3</v>
      </c>
      <c r="D3189" t="s">
        <v>2241</v>
      </c>
      <c r="E3189" t="str">
        <f>_xlfn.XLOOKUP(D3189,Planilha2!A:A,Planilha2!B:B)</f>
        <v>CC Marketing</v>
      </c>
      <c r="F3189" s="2">
        <v>45439</v>
      </c>
      <c r="G3189" t="s">
        <v>780</v>
      </c>
      <c r="H3189" s="10" t="s">
        <v>5638</v>
      </c>
      <c r="I3189" t="s">
        <v>1125</v>
      </c>
      <c r="J3189" t="s">
        <v>2528</v>
      </c>
      <c r="K3189" t="s">
        <v>8</v>
      </c>
      <c r="L3189" t="str">
        <f t="shared" si="98"/>
        <v>Serviço</v>
      </c>
      <c r="M3189" t="s">
        <v>0</v>
      </c>
      <c r="N3189" t="s">
        <v>0</v>
      </c>
      <c r="O3189" t="s">
        <v>2165</v>
      </c>
      <c r="P3189">
        <v>1118</v>
      </c>
      <c r="Q3189" t="str">
        <f>_xlfn.XLOOKUP(P3189,Planilha1!$A$2:$A$3,Planilha1!$B$2:$B$3)</f>
        <v>Riocentro</v>
      </c>
      <c r="R3189" t="s">
        <v>0</v>
      </c>
      <c r="S3189" s="3">
        <v>1</v>
      </c>
      <c r="T3189" t="s">
        <v>10</v>
      </c>
      <c r="U3189" s="3">
        <v>1</v>
      </c>
      <c r="V3189" t="s">
        <v>10</v>
      </c>
      <c r="W3189" s="4">
        <v>10000</v>
      </c>
      <c r="X3189" s="17">
        <f t="shared" si="99"/>
        <v>10000</v>
      </c>
      <c r="Y3189" t="s">
        <v>11</v>
      </c>
      <c r="Z3189" s="3">
        <v>1</v>
      </c>
      <c r="AA3189" s="3">
        <v>0</v>
      </c>
      <c r="AB3189" s="3">
        <v>0</v>
      </c>
      <c r="AC3189" s="3">
        <v>1</v>
      </c>
      <c r="AD3189" s="4">
        <v>0</v>
      </c>
      <c r="AE3189" s="3">
        <v>1</v>
      </c>
      <c r="AF3189" s="4">
        <v>10000</v>
      </c>
      <c r="AG3189" s="3">
        <v>1</v>
      </c>
      <c r="AH3189" s="4">
        <v>0</v>
      </c>
      <c r="AI3189" s="4">
        <v>0</v>
      </c>
      <c r="AJ3189" s="4">
        <v>0</v>
      </c>
      <c r="AK3189" s="4">
        <v>0</v>
      </c>
      <c r="AL3189" t="s">
        <v>4560</v>
      </c>
      <c r="AM3189" t="s">
        <v>13</v>
      </c>
    </row>
    <row r="3190" spans="1:39" x14ac:dyDescent="0.25">
      <c r="A3190" t="s">
        <v>2189</v>
      </c>
      <c r="B3190" t="s">
        <v>2160</v>
      </c>
      <c r="C3190" t="s">
        <v>3</v>
      </c>
      <c r="D3190" t="s">
        <v>2241</v>
      </c>
      <c r="E3190" t="str">
        <f>_xlfn.XLOOKUP(D3190,Planilha2!A:A,Planilha2!B:B)</f>
        <v>CC Marketing</v>
      </c>
      <c r="F3190" s="2">
        <v>45439</v>
      </c>
      <c r="G3190" t="s">
        <v>780</v>
      </c>
      <c r="H3190" s="10" t="s">
        <v>5638</v>
      </c>
      <c r="I3190" t="s">
        <v>1125</v>
      </c>
      <c r="J3190" t="s">
        <v>2528</v>
      </c>
      <c r="K3190" t="s">
        <v>8</v>
      </c>
      <c r="L3190" t="str">
        <f t="shared" si="98"/>
        <v>Serviço</v>
      </c>
      <c r="M3190" t="s">
        <v>0</v>
      </c>
      <c r="N3190" t="s">
        <v>0</v>
      </c>
      <c r="O3190" t="s">
        <v>2165</v>
      </c>
      <c r="P3190">
        <v>1118</v>
      </c>
      <c r="Q3190" t="str">
        <f>_xlfn.XLOOKUP(P3190,Planilha1!$A$2:$A$3,Planilha1!$B$2:$B$3)</f>
        <v>Riocentro</v>
      </c>
      <c r="R3190" t="s">
        <v>0</v>
      </c>
      <c r="S3190" s="3">
        <v>1</v>
      </c>
      <c r="T3190" t="s">
        <v>10</v>
      </c>
      <c r="U3190" s="3">
        <v>1</v>
      </c>
      <c r="V3190" t="s">
        <v>10</v>
      </c>
      <c r="W3190" s="4">
        <v>10000</v>
      </c>
      <c r="X3190" s="17">
        <f t="shared" si="99"/>
        <v>10000</v>
      </c>
      <c r="Y3190" t="s">
        <v>11</v>
      </c>
      <c r="Z3190" s="3">
        <v>1</v>
      </c>
      <c r="AA3190" s="3">
        <v>0</v>
      </c>
      <c r="AB3190" s="3">
        <v>0</v>
      </c>
      <c r="AC3190" s="3">
        <v>1</v>
      </c>
      <c r="AD3190" s="4">
        <v>0</v>
      </c>
      <c r="AE3190" s="3">
        <v>1</v>
      </c>
      <c r="AF3190" s="4">
        <v>10000</v>
      </c>
      <c r="AG3190" s="3">
        <v>1</v>
      </c>
      <c r="AH3190" s="4">
        <v>0</v>
      </c>
      <c r="AI3190" s="4">
        <v>0</v>
      </c>
      <c r="AJ3190" s="4">
        <v>0</v>
      </c>
      <c r="AK3190" s="4">
        <v>0</v>
      </c>
      <c r="AL3190" t="s">
        <v>4560</v>
      </c>
      <c r="AM3190" t="s">
        <v>13</v>
      </c>
    </row>
    <row r="3191" spans="1:39" x14ac:dyDescent="0.25">
      <c r="A3191" t="s">
        <v>2193</v>
      </c>
      <c r="B3191" t="s">
        <v>2160</v>
      </c>
      <c r="C3191" t="s">
        <v>3</v>
      </c>
      <c r="D3191" t="s">
        <v>2241</v>
      </c>
      <c r="E3191" t="str">
        <f>_xlfn.XLOOKUP(D3191,Planilha2!A:A,Planilha2!B:B)</f>
        <v>CC Marketing</v>
      </c>
      <c r="F3191" s="2">
        <v>45439</v>
      </c>
      <c r="G3191" t="s">
        <v>780</v>
      </c>
      <c r="H3191" s="10" t="s">
        <v>5638</v>
      </c>
      <c r="I3191" t="s">
        <v>1125</v>
      </c>
      <c r="J3191" t="s">
        <v>2528</v>
      </c>
      <c r="K3191" t="s">
        <v>8</v>
      </c>
      <c r="L3191" t="str">
        <f t="shared" si="98"/>
        <v>Serviço</v>
      </c>
      <c r="M3191" t="s">
        <v>0</v>
      </c>
      <c r="N3191" t="s">
        <v>0</v>
      </c>
      <c r="O3191" t="s">
        <v>2165</v>
      </c>
      <c r="P3191">
        <v>1118</v>
      </c>
      <c r="Q3191" t="str">
        <f>_xlfn.XLOOKUP(P3191,Planilha1!$A$2:$A$3,Planilha1!$B$2:$B$3)</f>
        <v>Riocentro</v>
      </c>
      <c r="R3191" t="s">
        <v>0</v>
      </c>
      <c r="S3191" s="3">
        <v>1</v>
      </c>
      <c r="T3191" t="s">
        <v>10</v>
      </c>
      <c r="U3191" s="3">
        <v>1</v>
      </c>
      <c r="V3191" t="s">
        <v>10</v>
      </c>
      <c r="W3191" s="4">
        <v>10000</v>
      </c>
      <c r="X3191" s="17">
        <f t="shared" si="99"/>
        <v>10000</v>
      </c>
      <c r="Y3191" t="s">
        <v>11</v>
      </c>
      <c r="Z3191" s="3">
        <v>1</v>
      </c>
      <c r="AA3191" s="3">
        <v>0</v>
      </c>
      <c r="AB3191" s="3">
        <v>0</v>
      </c>
      <c r="AC3191" s="3">
        <v>1</v>
      </c>
      <c r="AD3191" s="4">
        <v>0</v>
      </c>
      <c r="AE3191" s="3">
        <v>1</v>
      </c>
      <c r="AF3191" s="4">
        <v>10000</v>
      </c>
      <c r="AG3191" s="3">
        <v>1</v>
      </c>
      <c r="AH3191" s="4">
        <v>0</v>
      </c>
      <c r="AI3191" s="4">
        <v>0</v>
      </c>
      <c r="AJ3191" s="4">
        <v>0</v>
      </c>
      <c r="AK3191" s="4">
        <v>0</v>
      </c>
      <c r="AL3191" t="s">
        <v>4560</v>
      </c>
      <c r="AM3191" t="s">
        <v>13</v>
      </c>
    </row>
    <row r="3192" spans="1:39" x14ac:dyDescent="0.25">
      <c r="A3192" t="s">
        <v>2194</v>
      </c>
      <c r="B3192" t="s">
        <v>2160</v>
      </c>
      <c r="C3192" t="s">
        <v>3</v>
      </c>
      <c r="D3192" t="s">
        <v>2241</v>
      </c>
      <c r="E3192" t="str">
        <f>_xlfn.XLOOKUP(D3192,Planilha2!A:A,Planilha2!B:B)</f>
        <v>CC Marketing</v>
      </c>
      <c r="F3192" s="2">
        <v>45439</v>
      </c>
      <c r="G3192" t="s">
        <v>780</v>
      </c>
      <c r="H3192" s="10" t="s">
        <v>5638</v>
      </c>
      <c r="I3192" t="s">
        <v>1125</v>
      </c>
      <c r="J3192" t="s">
        <v>2528</v>
      </c>
      <c r="K3192" t="s">
        <v>8</v>
      </c>
      <c r="L3192" t="str">
        <f t="shared" si="98"/>
        <v>Serviço</v>
      </c>
      <c r="M3192" t="s">
        <v>0</v>
      </c>
      <c r="N3192" t="s">
        <v>0</v>
      </c>
      <c r="O3192" t="s">
        <v>2165</v>
      </c>
      <c r="P3192">
        <v>1118</v>
      </c>
      <c r="Q3192" t="str">
        <f>_xlfn.XLOOKUP(P3192,Planilha1!$A$2:$A$3,Planilha1!$B$2:$B$3)</f>
        <v>Riocentro</v>
      </c>
      <c r="R3192" t="s">
        <v>0</v>
      </c>
      <c r="S3192" s="3">
        <v>1</v>
      </c>
      <c r="T3192" t="s">
        <v>10</v>
      </c>
      <c r="U3192" s="3">
        <v>1</v>
      </c>
      <c r="V3192" t="s">
        <v>10</v>
      </c>
      <c r="W3192" s="4">
        <v>10000</v>
      </c>
      <c r="X3192" s="17">
        <f t="shared" si="99"/>
        <v>10000</v>
      </c>
      <c r="Y3192" t="s">
        <v>11</v>
      </c>
      <c r="Z3192" s="3">
        <v>1</v>
      </c>
      <c r="AA3192" s="3">
        <v>0</v>
      </c>
      <c r="AB3192" s="3">
        <v>0</v>
      </c>
      <c r="AC3192" s="3">
        <v>1</v>
      </c>
      <c r="AD3192" s="4">
        <v>0</v>
      </c>
      <c r="AE3192" s="3">
        <v>1</v>
      </c>
      <c r="AF3192" s="4">
        <v>10000</v>
      </c>
      <c r="AG3192" s="3">
        <v>1</v>
      </c>
      <c r="AH3192" s="4">
        <v>0</v>
      </c>
      <c r="AI3192" s="4">
        <v>0</v>
      </c>
      <c r="AJ3192" s="4">
        <v>0</v>
      </c>
      <c r="AK3192" s="4">
        <v>0</v>
      </c>
      <c r="AL3192" t="s">
        <v>4560</v>
      </c>
      <c r="AM3192" t="s">
        <v>13</v>
      </c>
    </row>
    <row r="3193" spans="1:39" x14ac:dyDescent="0.25">
      <c r="A3193" t="s">
        <v>2195</v>
      </c>
      <c r="B3193" t="s">
        <v>2160</v>
      </c>
      <c r="C3193" t="s">
        <v>3</v>
      </c>
      <c r="D3193" t="s">
        <v>2241</v>
      </c>
      <c r="E3193" t="str">
        <f>_xlfn.XLOOKUP(D3193,Planilha2!A:A,Planilha2!B:B)</f>
        <v>CC Marketing</v>
      </c>
      <c r="F3193" s="2">
        <v>45439</v>
      </c>
      <c r="G3193" t="s">
        <v>780</v>
      </c>
      <c r="H3193" s="10" t="s">
        <v>5638</v>
      </c>
      <c r="I3193" t="s">
        <v>1125</v>
      </c>
      <c r="J3193" t="s">
        <v>2528</v>
      </c>
      <c r="K3193" t="s">
        <v>8</v>
      </c>
      <c r="L3193" t="str">
        <f t="shared" si="98"/>
        <v>Serviço</v>
      </c>
      <c r="M3193" t="s">
        <v>0</v>
      </c>
      <c r="N3193" t="s">
        <v>0</v>
      </c>
      <c r="O3193" t="s">
        <v>2165</v>
      </c>
      <c r="P3193">
        <v>1118</v>
      </c>
      <c r="Q3193" t="str">
        <f>_xlfn.XLOOKUP(P3193,Planilha1!$A$2:$A$3,Planilha1!$B$2:$B$3)</f>
        <v>Riocentro</v>
      </c>
      <c r="R3193" t="s">
        <v>0</v>
      </c>
      <c r="S3193" s="3">
        <v>1</v>
      </c>
      <c r="T3193" t="s">
        <v>10</v>
      </c>
      <c r="U3193" s="3">
        <v>1</v>
      </c>
      <c r="V3193" t="s">
        <v>10</v>
      </c>
      <c r="W3193" s="4">
        <v>10000</v>
      </c>
      <c r="X3193" s="17">
        <f t="shared" si="99"/>
        <v>10000</v>
      </c>
      <c r="Y3193" t="s">
        <v>11</v>
      </c>
      <c r="Z3193" s="3">
        <v>1</v>
      </c>
      <c r="AA3193" s="3">
        <v>0</v>
      </c>
      <c r="AB3193" s="3">
        <v>0</v>
      </c>
      <c r="AC3193" s="3">
        <v>1</v>
      </c>
      <c r="AD3193" s="4">
        <v>0</v>
      </c>
      <c r="AE3193" s="3">
        <v>1</v>
      </c>
      <c r="AF3193" s="4">
        <v>10000</v>
      </c>
      <c r="AG3193" s="3">
        <v>1</v>
      </c>
      <c r="AH3193" s="4">
        <v>0</v>
      </c>
      <c r="AI3193" s="4">
        <v>0</v>
      </c>
      <c r="AJ3193" s="4">
        <v>0</v>
      </c>
      <c r="AK3193" s="4">
        <v>0</v>
      </c>
      <c r="AL3193" t="s">
        <v>4560</v>
      </c>
      <c r="AM3193" t="s">
        <v>13</v>
      </c>
    </row>
    <row r="3194" spans="1:39" x14ac:dyDescent="0.25">
      <c r="A3194" t="s">
        <v>2159</v>
      </c>
      <c r="B3194" t="s">
        <v>2160</v>
      </c>
      <c r="C3194" t="s">
        <v>3</v>
      </c>
      <c r="D3194" t="s">
        <v>2241</v>
      </c>
      <c r="E3194" t="str">
        <f>_xlfn.XLOOKUP(D3194,Planilha2!A:A,Planilha2!B:B)</f>
        <v>CC Marketing</v>
      </c>
      <c r="F3194" s="2">
        <v>45439</v>
      </c>
      <c r="G3194" t="s">
        <v>3088</v>
      </c>
      <c r="H3194" s="10" t="s">
        <v>5830</v>
      </c>
      <c r="I3194" t="s">
        <v>3003</v>
      </c>
      <c r="J3194" t="s">
        <v>3004</v>
      </c>
      <c r="K3194" t="s">
        <v>8</v>
      </c>
      <c r="L3194" t="str">
        <f t="shared" si="98"/>
        <v>Serviço</v>
      </c>
      <c r="M3194" t="s">
        <v>0</v>
      </c>
      <c r="N3194" t="s">
        <v>0</v>
      </c>
      <c r="O3194" t="s">
        <v>2165</v>
      </c>
      <c r="P3194">
        <v>1118</v>
      </c>
      <c r="Q3194" t="str">
        <f>_xlfn.XLOOKUP(P3194,Planilha1!$A$2:$A$3,Planilha1!$B$2:$B$3)</f>
        <v>Riocentro</v>
      </c>
      <c r="R3194" t="s">
        <v>0</v>
      </c>
      <c r="S3194" s="3">
        <v>1</v>
      </c>
      <c r="T3194" t="s">
        <v>10</v>
      </c>
      <c r="U3194" s="3">
        <v>1</v>
      </c>
      <c r="V3194" t="s">
        <v>10</v>
      </c>
      <c r="W3194" s="4">
        <v>403.9</v>
      </c>
      <c r="X3194" s="17">
        <f t="shared" si="99"/>
        <v>403.9</v>
      </c>
      <c r="Y3194" t="s">
        <v>11</v>
      </c>
      <c r="Z3194" s="3">
        <v>1</v>
      </c>
      <c r="AA3194" s="3">
        <v>0</v>
      </c>
      <c r="AB3194" s="3">
        <v>0</v>
      </c>
      <c r="AC3194" s="3">
        <v>0</v>
      </c>
      <c r="AD3194" s="4">
        <v>0</v>
      </c>
      <c r="AE3194" s="3">
        <v>0</v>
      </c>
      <c r="AF3194" s="4">
        <v>0</v>
      </c>
      <c r="AG3194" s="3">
        <v>1</v>
      </c>
      <c r="AH3194" s="4">
        <v>0</v>
      </c>
      <c r="AI3194" s="4">
        <v>0</v>
      </c>
      <c r="AJ3194" s="4">
        <v>0</v>
      </c>
      <c r="AK3194" s="4">
        <v>0</v>
      </c>
      <c r="AL3194" t="s">
        <v>4561</v>
      </c>
      <c r="AM3194" t="s">
        <v>13</v>
      </c>
    </row>
    <row r="3195" spans="1:39" x14ac:dyDescent="0.25">
      <c r="A3195" t="s">
        <v>2178</v>
      </c>
      <c r="B3195" t="s">
        <v>2160</v>
      </c>
      <c r="C3195" t="s">
        <v>3</v>
      </c>
      <c r="D3195" t="s">
        <v>2241</v>
      </c>
      <c r="E3195" t="str">
        <f>_xlfn.XLOOKUP(D3195,Planilha2!A:A,Planilha2!B:B)</f>
        <v>CC Marketing</v>
      </c>
      <c r="F3195" s="2">
        <v>45439</v>
      </c>
      <c r="G3195" t="s">
        <v>3088</v>
      </c>
      <c r="H3195" s="10" t="s">
        <v>5830</v>
      </c>
      <c r="I3195" t="s">
        <v>3003</v>
      </c>
      <c r="J3195" t="s">
        <v>3004</v>
      </c>
      <c r="K3195" t="s">
        <v>8</v>
      </c>
      <c r="L3195" t="str">
        <f t="shared" si="98"/>
        <v>Serviço</v>
      </c>
      <c r="M3195" t="s">
        <v>0</v>
      </c>
      <c r="N3195" t="s">
        <v>0</v>
      </c>
      <c r="O3195" t="s">
        <v>2165</v>
      </c>
      <c r="P3195">
        <v>1118</v>
      </c>
      <c r="Q3195" t="str">
        <f>_xlfn.XLOOKUP(P3195,Planilha1!$A$2:$A$3,Planilha1!$B$2:$B$3)</f>
        <v>Riocentro</v>
      </c>
      <c r="R3195" t="s">
        <v>0</v>
      </c>
      <c r="S3195" s="3">
        <v>1</v>
      </c>
      <c r="T3195" t="s">
        <v>10</v>
      </c>
      <c r="U3195" s="3">
        <v>1</v>
      </c>
      <c r="V3195" t="s">
        <v>10</v>
      </c>
      <c r="W3195" s="4">
        <v>403.9</v>
      </c>
      <c r="X3195" s="17">
        <f t="shared" si="99"/>
        <v>403.9</v>
      </c>
      <c r="Y3195" t="s">
        <v>11</v>
      </c>
      <c r="Z3195" s="3">
        <v>1</v>
      </c>
      <c r="AA3195" s="3">
        <v>0</v>
      </c>
      <c r="AB3195" s="3">
        <v>0</v>
      </c>
      <c r="AC3195" s="3">
        <v>0</v>
      </c>
      <c r="AD3195" s="4">
        <v>0</v>
      </c>
      <c r="AE3195" s="3">
        <v>0</v>
      </c>
      <c r="AF3195" s="4">
        <v>0</v>
      </c>
      <c r="AG3195" s="3">
        <v>1</v>
      </c>
      <c r="AH3195" s="4">
        <v>0</v>
      </c>
      <c r="AI3195" s="4">
        <v>0</v>
      </c>
      <c r="AJ3195" s="4">
        <v>0</v>
      </c>
      <c r="AK3195" s="4">
        <v>0</v>
      </c>
      <c r="AL3195" t="s">
        <v>4561</v>
      </c>
      <c r="AM3195" t="s">
        <v>13</v>
      </c>
    </row>
    <row r="3196" spans="1:39" x14ac:dyDescent="0.25">
      <c r="A3196" t="s">
        <v>2182</v>
      </c>
      <c r="B3196" t="s">
        <v>2160</v>
      </c>
      <c r="C3196" t="s">
        <v>3</v>
      </c>
      <c r="D3196" t="s">
        <v>2241</v>
      </c>
      <c r="E3196" t="str">
        <f>_xlfn.XLOOKUP(D3196,Planilha2!A:A,Planilha2!B:B)</f>
        <v>CC Marketing</v>
      </c>
      <c r="F3196" s="2">
        <v>45439</v>
      </c>
      <c r="G3196" t="s">
        <v>3088</v>
      </c>
      <c r="H3196" s="10" t="s">
        <v>5830</v>
      </c>
      <c r="I3196" t="s">
        <v>3003</v>
      </c>
      <c r="J3196" t="s">
        <v>3004</v>
      </c>
      <c r="K3196" t="s">
        <v>8</v>
      </c>
      <c r="L3196" t="str">
        <f t="shared" si="98"/>
        <v>Serviço</v>
      </c>
      <c r="M3196" t="s">
        <v>0</v>
      </c>
      <c r="N3196" t="s">
        <v>0</v>
      </c>
      <c r="O3196" t="s">
        <v>2165</v>
      </c>
      <c r="P3196">
        <v>1118</v>
      </c>
      <c r="Q3196" t="str">
        <f>_xlfn.XLOOKUP(P3196,Planilha1!$A$2:$A$3,Planilha1!$B$2:$B$3)</f>
        <v>Riocentro</v>
      </c>
      <c r="R3196" t="s">
        <v>0</v>
      </c>
      <c r="S3196" s="3">
        <v>1</v>
      </c>
      <c r="T3196" t="s">
        <v>10</v>
      </c>
      <c r="U3196" s="3">
        <v>1</v>
      </c>
      <c r="V3196" t="s">
        <v>10</v>
      </c>
      <c r="W3196" s="4">
        <v>403.9</v>
      </c>
      <c r="X3196" s="17">
        <f t="shared" si="99"/>
        <v>403.9</v>
      </c>
      <c r="Y3196" t="s">
        <v>11</v>
      </c>
      <c r="Z3196" s="3">
        <v>1</v>
      </c>
      <c r="AA3196" s="3">
        <v>0</v>
      </c>
      <c r="AB3196" s="3">
        <v>0</v>
      </c>
      <c r="AC3196" s="3">
        <v>1</v>
      </c>
      <c r="AD3196" s="4">
        <v>0</v>
      </c>
      <c r="AE3196" s="3">
        <v>1</v>
      </c>
      <c r="AF3196" s="4">
        <v>403.9</v>
      </c>
      <c r="AG3196" s="3">
        <v>1</v>
      </c>
      <c r="AH3196" s="4">
        <v>0</v>
      </c>
      <c r="AI3196" s="4">
        <v>0</v>
      </c>
      <c r="AJ3196" s="4">
        <v>0</v>
      </c>
      <c r="AK3196" s="4">
        <v>0</v>
      </c>
      <c r="AL3196" t="s">
        <v>4561</v>
      </c>
      <c r="AM3196" t="s">
        <v>13</v>
      </c>
    </row>
    <row r="3197" spans="1:39" x14ac:dyDescent="0.25">
      <c r="A3197" t="s">
        <v>2185</v>
      </c>
      <c r="B3197" t="s">
        <v>2160</v>
      </c>
      <c r="C3197" t="s">
        <v>3</v>
      </c>
      <c r="D3197" t="s">
        <v>2241</v>
      </c>
      <c r="E3197" t="str">
        <f>_xlfn.XLOOKUP(D3197,Planilha2!A:A,Planilha2!B:B)</f>
        <v>CC Marketing</v>
      </c>
      <c r="F3197" s="2">
        <v>45439</v>
      </c>
      <c r="G3197" t="s">
        <v>3088</v>
      </c>
      <c r="H3197" s="10" t="s">
        <v>5830</v>
      </c>
      <c r="I3197" t="s">
        <v>3003</v>
      </c>
      <c r="J3197" t="s">
        <v>3004</v>
      </c>
      <c r="K3197" t="s">
        <v>8</v>
      </c>
      <c r="L3197" t="str">
        <f t="shared" si="98"/>
        <v>Serviço</v>
      </c>
      <c r="M3197" t="s">
        <v>0</v>
      </c>
      <c r="N3197" t="s">
        <v>0</v>
      </c>
      <c r="O3197" t="s">
        <v>2165</v>
      </c>
      <c r="P3197">
        <v>1118</v>
      </c>
      <c r="Q3197" t="str">
        <f>_xlfn.XLOOKUP(P3197,Planilha1!$A$2:$A$3,Planilha1!$B$2:$B$3)</f>
        <v>Riocentro</v>
      </c>
      <c r="R3197" t="s">
        <v>0</v>
      </c>
      <c r="S3197" s="3">
        <v>1</v>
      </c>
      <c r="T3197" t="s">
        <v>10</v>
      </c>
      <c r="U3197" s="3">
        <v>1</v>
      </c>
      <c r="V3197" t="s">
        <v>10</v>
      </c>
      <c r="W3197" s="4">
        <v>403.9</v>
      </c>
      <c r="X3197" s="17">
        <f t="shared" si="99"/>
        <v>403.9</v>
      </c>
      <c r="Y3197" t="s">
        <v>11</v>
      </c>
      <c r="Z3197" s="3">
        <v>1</v>
      </c>
      <c r="AA3197" s="3">
        <v>0</v>
      </c>
      <c r="AB3197" s="3">
        <v>0</v>
      </c>
      <c r="AC3197" s="3">
        <v>1</v>
      </c>
      <c r="AD3197" s="4">
        <v>0</v>
      </c>
      <c r="AE3197" s="3">
        <v>1</v>
      </c>
      <c r="AF3197" s="4">
        <v>403.9</v>
      </c>
      <c r="AG3197" s="3">
        <v>1</v>
      </c>
      <c r="AH3197" s="4">
        <v>0</v>
      </c>
      <c r="AI3197" s="4">
        <v>0</v>
      </c>
      <c r="AJ3197" s="4">
        <v>0</v>
      </c>
      <c r="AK3197" s="4">
        <v>0</v>
      </c>
      <c r="AL3197" t="s">
        <v>4561</v>
      </c>
      <c r="AM3197" t="s">
        <v>13</v>
      </c>
    </row>
    <row r="3198" spans="1:39" x14ac:dyDescent="0.25">
      <c r="A3198" t="s">
        <v>2188</v>
      </c>
      <c r="B3198" t="s">
        <v>2160</v>
      </c>
      <c r="C3198" t="s">
        <v>3</v>
      </c>
      <c r="D3198" t="s">
        <v>2241</v>
      </c>
      <c r="E3198" t="str">
        <f>_xlfn.XLOOKUP(D3198,Planilha2!A:A,Planilha2!B:B)</f>
        <v>CC Marketing</v>
      </c>
      <c r="F3198" s="2">
        <v>45439</v>
      </c>
      <c r="G3198" t="s">
        <v>3088</v>
      </c>
      <c r="H3198" s="10" t="s">
        <v>5830</v>
      </c>
      <c r="I3198" t="s">
        <v>3003</v>
      </c>
      <c r="J3198" t="s">
        <v>3004</v>
      </c>
      <c r="K3198" t="s">
        <v>8</v>
      </c>
      <c r="L3198" t="str">
        <f t="shared" si="98"/>
        <v>Serviço</v>
      </c>
      <c r="M3198" t="s">
        <v>0</v>
      </c>
      <c r="N3198" t="s">
        <v>0</v>
      </c>
      <c r="O3198" t="s">
        <v>2165</v>
      </c>
      <c r="P3198">
        <v>1118</v>
      </c>
      <c r="Q3198" t="str">
        <f>_xlfn.XLOOKUP(P3198,Planilha1!$A$2:$A$3,Planilha1!$B$2:$B$3)</f>
        <v>Riocentro</v>
      </c>
      <c r="R3198" t="s">
        <v>0</v>
      </c>
      <c r="S3198" s="3">
        <v>1</v>
      </c>
      <c r="T3198" t="s">
        <v>10</v>
      </c>
      <c r="U3198" s="3">
        <v>1</v>
      </c>
      <c r="V3198" t="s">
        <v>10</v>
      </c>
      <c r="W3198" s="4">
        <v>403.9</v>
      </c>
      <c r="X3198" s="17">
        <f t="shared" si="99"/>
        <v>403.9</v>
      </c>
      <c r="Y3198" t="s">
        <v>11</v>
      </c>
      <c r="Z3198" s="3">
        <v>1</v>
      </c>
      <c r="AA3198" s="3">
        <v>0</v>
      </c>
      <c r="AB3198" s="3">
        <v>0</v>
      </c>
      <c r="AC3198" s="3">
        <v>1</v>
      </c>
      <c r="AD3198" s="4">
        <v>0</v>
      </c>
      <c r="AE3198" s="3">
        <v>1</v>
      </c>
      <c r="AF3198" s="4">
        <v>403.9</v>
      </c>
      <c r="AG3198" s="3">
        <v>1</v>
      </c>
      <c r="AH3198" s="4">
        <v>0</v>
      </c>
      <c r="AI3198" s="4">
        <v>0</v>
      </c>
      <c r="AJ3198" s="4">
        <v>0</v>
      </c>
      <c r="AK3198" s="4">
        <v>0</v>
      </c>
      <c r="AL3198" t="s">
        <v>4561</v>
      </c>
      <c r="AM3198" t="s">
        <v>13</v>
      </c>
    </row>
    <row r="3199" spans="1:39" x14ac:dyDescent="0.25">
      <c r="A3199" t="s">
        <v>2189</v>
      </c>
      <c r="B3199" t="s">
        <v>2160</v>
      </c>
      <c r="C3199" t="s">
        <v>3</v>
      </c>
      <c r="D3199" t="s">
        <v>2241</v>
      </c>
      <c r="E3199" t="str">
        <f>_xlfn.XLOOKUP(D3199,Planilha2!A:A,Planilha2!B:B)</f>
        <v>CC Marketing</v>
      </c>
      <c r="F3199" s="2">
        <v>45439</v>
      </c>
      <c r="G3199" t="s">
        <v>3088</v>
      </c>
      <c r="H3199" s="10" t="s">
        <v>5830</v>
      </c>
      <c r="I3199" t="s">
        <v>3003</v>
      </c>
      <c r="J3199" t="s">
        <v>3004</v>
      </c>
      <c r="K3199" t="s">
        <v>8</v>
      </c>
      <c r="L3199" t="str">
        <f t="shared" si="98"/>
        <v>Serviço</v>
      </c>
      <c r="M3199" t="s">
        <v>0</v>
      </c>
      <c r="N3199" t="s">
        <v>0</v>
      </c>
      <c r="O3199" t="s">
        <v>2165</v>
      </c>
      <c r="P3199">
        <v>1118</v>
      </c>
      <c r="Q3199" t="str">
        <f>_xlfn.XLOOKUP(P3199,Planilha1!$A$2:$A$3,Planilha1!$B$2:$B$3)</f>
        <v>Riocentro</v>
      </c>
      <c r="R3199" t="s">
        <v>0</v>
      </c>
      <c r="S3199" s="3">
        <v>1</v>
      </c>
      <c r="T3199" t="s">
        <v>10</v>
      </c>
      <c r="U3199" s="3">
        <v>1</v>
      </c>
      <c r="V3199" t="s">
        <v>10</v>
      </c>
      <c r="W3199" s="4">
        <v>403.9</v>
      </c>
      <c r="X3199" s="17">
        <f t="shared" si="99"/>
        <v>403.9</v>
      </c>
      <c r="Y3199" t="s">
        <v>11</v>
      </c>
      <c r="Z3199" s="3">
        <v>1</v>
      </c>
      <c r="AA3199" s="3">
        <v>0</v>
      </c>
      <c r="AB3199" s="3">
        <v>0</v>
      </c>
      <c r="AC3199" s="3">
        <v>1</v>
      </c>
      <c r="AD3199" s="4">
        <v>0</v>
      </c>
      <c r="AE3199" s="3">
        <v>1</v>
      </c>
      <c r="AF3199" s="4">
        <v>403.9</v>
      </c>
      <c r="AG3199" s="3">
        <v>1</v>
      </c>
      <c r="AH3199" s="4">
        <v>0</v>
      </c>
      <c r="AI3199" s="4">
        <v>0</v>
      </c>
      <c r="AJ3199" s="4">
        <v>0</v>
      </c>
      <c r="AK3199" s="4">
        <v>0</v>
      </c>
      <c r="AL3199" t="s">
        <v>4561</v>
      </c>
      <c r="AM3199" t="s">
        <v>13</v>
      </c>
    </row>
    <row r="3200" spans="1:39" x14ac:dyDescent="0.25">
      <c r="A3200" t="s">
        <v>2193</v>
      </c>
      <c r="B3200" t="s">
        <v>2160</v>
      </c>
      <c r="C3200" t="s">
        <v>3</v>
      </c>
      <c r="D3200" t="s">
        <v>2241</v>
      </c>
      <c r="E3200" t="str">
        <f>_xlfn.XLOOKUP(D3200,Planilha2!A:A,Planilha2!B:B)</f>
        <v>CC Marketing</v>
      </c>
      <c r="F3200" s="2">
        <v>45439</v>
      </c>
      <c r="G3200" t="s">
        <v>3088</v>
      </c>
      <c r="H3200" s="10" t="s">
        <v>5830</v>
      </c>
      <c r="I3200" t="s">
        <v>3003</v>
      </c>
      <c r="J3200" t="s">
        <v>3004</v>
      </c>
      <c r="K3200" t="s">
        <v>8</v>
      </c>
      <c r="L3200" t="str">
        <f t="shared" si="98"/>
        <v>Serviço</v>
      </c>
      <c r="M3200" t="s">
        <v>0</v>
      </c>
      <c r="N3200" t="s">
        <v>0</v>
      </c>
      <c r="O3200" t="s">
        <v>2165</v>
      </c>
      <c r="P3200">
        <v>1118</v>
      </c>
      <c r="Q3200" t="str">
        <f>_xlfn.XLOOKUP(P3200,Planilha1!$A$2:$A$3,Planilha1!$B$2:$B$3)</f>
        <v>Riocentro</v>
      </c>
      <c r="R3200" t="s">
        <v>0</v>
      </c>
      <c r="S3200" s="3">
        <v>1</v>
      </c>
      <c r="T3200" t="s">
        <v>10</v>
      </c>
      <c r="U3200" s="3">
        <v>1</v>
      </c>
      <c r="V3200" t="s">
        <v>10</v>
      </c>
      <c r="W3200" s="4">
        <v>403.9</v>
      </c>
      <c r="X3200" s="17">
        <f t="shared" si="99"/>
        <v>403.9</v>
      </c>
      <c r="Y3200" t="s">
        <v>11</v>
      </c>
      <c r="Z3200" s="3">
        <v>1</v>
      </c>
      <c r="AA3200" s="3">
        <v>0</v>
      </c>
      <c r="AB3200" s="3">
        <v>0</v>
      </c>
      <c r="AC3200" s="3">
        <v>1</v>
      </c>
      <c r="AD3200" s="4">
        <v>0</v>
      </c>
      <c r="AE3200" s="3">
        <v>1</v>
      </c>
      <c r="AF3200" s="4">
        <v>403.9</v>
      </c>
      <c r="AG3200" s="3">
        <v>1</v>
      </c>
      <c r="AH3200" s="4">
        <v>0</v>
      </c>
      <c r="AI3200" s="4">
        <v>0</v>
      </c>
      <c r="AJ3200" s="4">
        <v>0</v>
      </c>
      <c r="AK3200" s="4">
        <v>0</v>
      </c>
      <c r="AL3200" t="s">
        <v>4561</v>
      </c>
      <c r="AM3200" t="s">
        <v>13</v>
      </c>
    </row>
    <row r="3201" spans="1:39" x14ac:dyDescent="0.25">
      <c r="A3201" t="s">
        <v>2159</v>
      </c>
      <c r="B3201" t="s">
        <v>2160</v>
      </c>
      <c r="C3201" t="s">
        <v>3</v>
      </c>
      <c r="D3201" t="s">
        <v>2161</v>
      </c>
      <c r="E3201" t="str">
        <f>_xlfn.XLOOKUP(D3201,Planilha2!A:A,Planilha2!B:B)</f>
        <v>CC Manutençao</v>
      </c>
      <c r="F3201" s="2">
        <v>45439</v>
      </c>
      <c r="G3201" t="s">
        <v>3922</v>
      </c>
      <c r="H3201" s="10" t="s">
        <v>5884</v>
      </c>
      <c r="I3201" t="s">
        <v>2842</v>
      </c>
      <c r="J3201" t="s">
        <v>2843</v>
      </c>
      <c r="K3201" t="s">
        <v>1146</v>
      </c>
      <c r="L3201" t="str">
        <f t="shared" si="98"/>
        <v>Material</v>
      </c>
      <c r="M3201" t="s">
        <v>0</v>
      </c>
      <c r="N3201" t="s">
        <v>0</v>
      </c>
      <c r="O3201" t="s">
        <v>2165</v>
      </c>
      <c r="P3201">
        <v>1118</v>
      </c>
      <c r="Q3201" t="str">
        <f>_xlfn.XLOOKUP(P3201,Planilha1!$A$2:$A$3,Planilha1!$B$2:$B$3)</f>
        <v>Riocentro</v>
      </c>
      <c r="R3201" t="s">
        <v>0</v>
      </c>
      <c r="S3201" s="3">
        <v>2</v>
      </c>
      <c r="T3201" t="s">
        <v>210</v>
      </c>
      <c r="U3201" s="3">
        <v>2</v>
      </c>
      <c r="V3201" t="s">
        <v>210</v>
      </c>
      <c r="W3201" s="4">
        <v>2707.42</v>
      </c>
      <c r="X3201" s="17">
        <f t="shared" si="99"/>
        <v>5414.84</v>
      </c>
      <c r="Y3201" t="s">
        <v>11</v>
      </c>
      <c r="Z3201" s="3">
        <v>1</v>
      </c>
      <c r="AA3201" s="3">
        <v>0</v>
      </c>
      <c r="AB3201" s="3">
        <v>0</v>
      </c>
      <c r="AC3201" s="3">
        <v>2</v>
      </c>
      <c r="AD3201" s="4">
        <v>0</v>
      </c>
      <c r="AE3201" s="3">
        <v>2</v>
      </c>
      <c r="AF3201" s="4">
        <v>5414.84</v>
      </c>
      <c r="AG3201" s="3">
        <v>1</v>
      </c>
      <c r="AH3201" s="4">
        <v>0</v>
      </c>
      <c r="AI3201" s="4">
        <v>0</v>
      </c>
      <c r="AJ3201" s="4">
        <v>0</v>
      </c>
      <c r="AK3201" s="4">
        <v>0</v>
      </c>
      <c r="AL3201" t="s">
        <v>4562</v>
      </c>
      <c r="AM3201" t="s">
        <v>13</v>
      </c>
    </row>
    <row r="3202" spans="1:39" x14ac:dyDescent="0.25">
      <c r="A3202" t="s">
        <v>2178</v>
      </c>
      <c r="B3202" t="s">
        <v>2160</v>
      </c>
      <c r="C3202" t="s">
        <v>3</v>
      </c>
      <c r="D3202" t="s">
        <v>2161</v>
      </c>
      <c r="E3202" t="str">
        <f>_xlfn.XLOOKUP(D3202,Planilha2!A:A,Planilha2!B:B)</f>
        <v>CC Manutençao</v>
      </c>
      <c r="F3202" s="2">
        <v>45439</v>
      </c>
      <c r="G3202" t="s">
        <v>3922</v>
      </c>
      <c r="H3202" s="10" t="s">
        <v>5884</v>
      </c>
      <c r="I3202" t="s">
        <v>2845</v>
      </c>
      <c r="J3202" t="s">
        <v>2846</v>
      </c>
      <c r="K3202" t="s">
        <v>1146</v>
      </c>
      <c r="L3202" t="str">
        <f t="shared" si="98"/>
        <v>Material</v>
      </c>
      <c r="M3202" t="s">
        <v>0</v>
      </c>
      <c r="N3202" t="s">
        <v>0</v>
      </c>
      <c r="O3202" t="s">
        <v>2165</v>
      </c>
      <c r="P3202">
        <v>1118</v>
      </c>
      <c r="Q3202" t="str">
        <f>_xlfn.XLOOKUP(P3202,Planilha1!$A$2:$A$3,Planilha1!$B$2:$B$3)</f>
        <v>Riocentro</v>
      </c>
      <c r="R3202" t="s">
        <v>0</v>
      </c>
      <c r="S3202" s="3">
        <v>1</v>
      </c>
      <c r="T3202" t="s">
        <v>210</v>
      </c>
      <c r="U3202" s="3">
        <v>1</v>
      </c>
      <c r="V3202" t="s">
        <v>210</v>
      </c>
      <c r="W3202" s="4">
        <v>468.29</v>
      </c>
      <c r="X3202" s="17">
        <f t="shared" si="99"/>
        <v>468.29</v>
      </c>
      <c r="Y3202" t="s">
        <v>11</v>
      </c>
      <c r="Z3202" s="3">
        <v>1</v>
      </c>
      <c r="AA3202" s="3">
        <v>0</v>
      </c>
      <c r="AB3202" s="3">
        <v>0</v>
      </c>
      <c r="AC3202" s="3">
        <v>1</v>
      </c>
      <c r="AD3202" s="4">
        <v>0</v>
      </c>
      <c r="AE3202" s="3">
        <v>1</v>
      </c>
      <c r="AF3202" s="4">
        <v>468.29</v>
      </c>
      <c r="AG3202" s="3">
        <v>1</v>
      </c>
      <c r="AH3202" s="4">
        <v>0</v>
      </c>
      <c r="AI3202" s="4">
        <v>0</v>
      </c>
      <c r="AJ3202" s="4">
        <v>0</v>
      </c>
      <c r="AK3202" s="4">
        <v>0</v>
      </c>
      <c r="AL3202" t="s">
        <v>4562</v>
      </c>
      <c r="AM3202" t="s">
        <v>13</v>
      </c>
    </row>
    <row r="3203" spans="1:39" x14ac:dyDescent="0.25">
      <c r="A3203" t="s">
        <v>2182</v>
      </c>
      <c r="B3203" t="s">
        <v>2160</v>
      </c>
      <c r="C3203" t="s">
        <v>3</v>
      </c>
      <c r="D3203" t="s">
        <v>2161</v>
      </c>
      <c r="E3203" t="str">
        <f>_xlfn.XLOOKUP(D3203,Planilha2!A:A,Planilha2!B:B)</f>
        <v>CC Manutençao</v>
      </c>
      <c r="F3203" s="2">
        <v>45439</v>
      </c>
      <c r="G3203" t="s">
        <v>3922</v>
      </c>
      <c r="H3203" s="10" t="s">
        <v>5884</v>
      </c>
      <c r="I3203" t="s">
        <v>2847</v>
      </c>
      <c r="J3203" t="s">
        <v>2848</v>
      </c>
      <c r="K3203" t="s">
        <v>2473</v>
      </c>
      <c r="L3203" t="str">
        <f t="shared" ref="L3203:L3266" si="100">IF(LEFT(K3203,1)="s","Serviço",IF(LEFT(K3203,1)="l","Locação","Material"))</f>
        <v>Material</v>
      </c>
      <c r="M3203" t="s">
        <v>0</v>
      </c>
      <c r="N3203" t="s">
        <v>0</v>
      </c>
      <c r="O3203" t="s">
        <v>2165</v>
      </c>
      <c r="P3203">
        <v>1118</v>
      </c>
      <c r="Q3203" t="str">
        <f>_xlfn.XLOOKUP(P3203,Planilha1!$A$2:$A$3,Planilha1!$B$2:$B$3)</f>
        <v>Riocentro</v>
      </c>
      <c r="R3203" t="s">
        <v>0</v>
      </c>
      <c r="S3203" s="3">
        <v>1</v>
      </c>
      <c r="T3203" t="s">
        <v>210</v>
      </c>
      <c r="U3203" s="3">
        <v>1</v>
      </c>
      <c r="V3203" t="s">
        <v>210</v>
      </c>
      <c r="W3203" s="4">
        <v>5355</v>
      </c>
      <c r="X3203" s="17">
        <f t="shared" ref="X3203:X3266" si="101">W3203*S3203/Z3203</f>
        <v>5355</v>
      </c>
      <c r="Y3203" t="s">
        <v>11</v>
      </c>
      <c r="Z3203" s="3">
        <v>1</v>
      </c>
      <c r="AA3203" s="3">
        <v>0</v>
      </c>
      <c r="AB3203" s="3">
        <v>0</v>
      </c>
      <c r="AC3203" s="3">
        <v>1</v>
      </c>
      <c r="AD3203" s="4">
        <v>0</v>
      </c>
      <c r="AE3203" s="3">
        <v>1</v>
      </c>
      <c r="AF3203" s="4">
        <v>5355</v>
      </c>
      <c r="AG3203" s="3">
        <v>1</v>
      </c>
      <c r="AH3203" s="4">
        <v>0</v>
      </c>
      <c r="AI3203" s="4">
        <v>0</v>
      </c>
      <c r="AJ3203" s="4">
        <v>0</v>
      </c>
      <c r="AK3203" s="4">
        <v>0</v>
      </c>
      <c r="AL3203" t="s">
        <v>4562</v>
      </c>
      <c r="AM3203" t="s">
        <v>13</v>
      </c>
    </row>
    <row r="3204" spans="1:39" x14ac:dyDescent="0.25">
      <c r="A3204" t="s">
        <v>2159</v>
      </c>
      <c r="B3204" t="s">
        <v>2160</v>
      </c>
      <c r="C3204" t="s">
        <v>3</v>
      </c>
      <c r="D3204" t="s">
        <v>2161</v>
      </c>
      <c r="E3204" t="str">
        <f>_xlfn.XLOOKUP(D3204,Planilha2!A:A,Planilha2!B:B)</f>
        <v>CC Manutençao</v>
      </c>
      <c r="F3204" s="2">
        <v>45439</v>
      </c>
      <c r="G3204" t="s">
        <v>2551</v>
      </c>
      <c r="H3204" s="10" t="s">
        <v>5781</v>
      </c>
      <c r="I3204" t="s">
        <v>3133</v>
      </c>
      <c r="J3204" t="s">
        <v>3134</v>
      </c>
      <c r="K3204" t="s">
        <v>1146</v>
      </c>
      <c r="L3204" t="str">
        <f t="shared" si="100"/>
        <v>Material</v>
      </c>
      <c r="M3204" t="s">
        <v>0</v>
      </c>
      <c r="N3204" t="s">
        <v>0</v>
      </c>
      <c r="O3204" t="s">
        <v>2165</v>
      </c>
      <c r="P3204">
        <v>1118</v>
      </c>
      <c r="Q3204" t="str">
        <f>_xlfn.XLOOKUP(P3204,Planilha1!$A$2:$A$3,Planilha1!$B$2:$B$3)</f>
        <v>Riocentro</v>
      </c>
      <c r="R3204" t="s">
        <v>0</v>
      </c>
      <c r="S3204" s="3">
        <v>30</v>
      </c>
      <c r="T3204" t="s">
        <v>210</v>
      </c>
      <c r="U3204" s="3">
        <v>30</v>
      </c>
      <c r="V3204" t="s">
        <v>210</v>
      </c>
      <c r="W3204" s="4">
        <v>16.7</v>
      </c>
      <c r="X3204" s="17">
        <f t="shared" si="101"/>
        <v>501</v>
      </c>
      <c r="Y3204" t="s">
        <v>11</v>
      </c>
      <c r="Z3204" s="3">
        <v>1</v>
      </c>
      <c r="AA3204" s="3">
        <v>0</v>
      </c>
      <c r="AB3204" s="3">
        <v>0</v>
      </c>
      <c r="AC3204" s="3">
        <v>0</v>
      </c>
      <c r="AD3204" s="4">
        <v>0</v>
      </c>
      <c r="AE3204" s="3">
        <v>0</v>
      </c>
      <c r="AF3204" s="4">
        <v>0</v>
      </c>
      <c r="AG3204" s="3">
        <v>1</v>
      </c>
      <c r="AH3204" s="4">
        <v>0</v>
      </c>
      <c r="AI3204" s="4">
        <v>0</v>
      </c>
      <c r="AJ3204" s="4">
        <v>0</v>
      </c>
      <c r="AK3204" s="4">
        <v>0</v>
      </c>
      <c r="AL3204" t="s">
        <v>4563</v>
      </c>
      <c r="AM3204" t="s">
        <v>13</v>
      </c>
    </row>
    <row r="3205" spans="1:39" x14ac:dyDescent="0.25">
      <c r="A3205" t="s">
        <v>2159</v>
      </c>
      <c r="B3205" t="s">
        <v>2160</v>
      </c>
      <c r="C3205" t="s">
        <v>3</v>
      </c>
      <c r="D3205" t="s">
        <v>2241</v>
      </c>
      <c r="E3205" t="str">
        <f>_xlfn.XLOOKUP(D3205,Planilha2!A:A,Planilha2!B:B)</f>
        <v>CC Marketing</v>
      </c>
      <c r="F3205" s="2">
        <v>45439</v>
      </c>
      <c r="G3205" t="s">
        <v>2565</v>
      </c>
      <c r="H3205" s="10" t="s">
        <v>5783</v>
      </c>
      <c r="I3205" t="s">
        <v>2566</v>
      </c>
      <c r="J3205" t="s">
        <v>2567</v>
      </c>
      <c r="K3205" t="s">
        <v>1164</v>
      </c>
      <c r="L3205" t="str">
        <f t="shared" si="100"/>
        <v>Material</v>
      </c>
      <c r="M3205" t="s">
        <v>0</v>
      </c>
      <c r="N3205" t="s">
        <v>0</v>
      </c>
      <c r="O3205" t="s">
        <v>2165</v>
      </c>
      <c r="P3205">
        <v>1118</v>
      </c>
      <c r="Q3205" t="str">
        <f>_xlfn.XLOOKUP(P3205,Planilha1!$A$2:$A$3,Planilha1!$B$2:$B$3)</f>
        <v>Riocentro</v>
      </c>
      <c r="R3205" t="s">
        <v>0</v>
      </c>
      <c r="S3205" s="3">
        <v>1</v>
      </c>
      <c r="T3205" t="s">
        <v>210</v>
      </c>
      <c r="U3205" s="3">
        <v>1</v>
      </c>
      <c r="V3205" t="s">
        <v>210</v>
      </c>
      <c r="W3205" s="4">
        <v>1569</v>
      </c>
      <c r="X3205" s="17">
        <f t="shared" si="101"/>
        <v>1569</v>
      </c>
      <c r="Y3205" t="s">
        <v>11</v>
      </c>
      <c r="Z3205" s="3">
        <v>1</v>
      </c>
      <c r="AA3205" s="3">
        <v>0</v>
      </c>
      <c r="AB3205" s="3">
        <v>0</v>
      </c>
      <c r="AC3205" s="3">
        <v>0</v>
      </c>
      <c r="AD3205" s="4">
        <v>0</v>
      </c>
      <c r="AE3205" s="3">
        <v>0</v>
      </c>
      <c r="AF3205" s="4">
        <v>0</v>
      </c>
      <c r="AG3205" s="3">
        <v>1</v>
      </c>
      <c r="AH3205" s="4">
        <v>0</v>
      </c>
      <c r="AI3205" s="4">
        <v>0</v>
      </c>
      <c r="AJ3205" s="4">
        <v>0</v>
      </c>
      <c r="AK3205" s="4">
        <v>0</v>
      </c>
      <c r="AL3205" t="s">
        <v>4564</v>
      </c>
      <c r="AM3205" t="s">
        <v>13</v>
      </c>
    </row>
    <row r="3206" spans="1:39" x14ac:dyDescent="0.25">
      <c r="A3206" t="s">
        <v>2159</v>
      </c>
      <c r="B3206" t="s">
        <v>2160</v>
      </c>
      <c r="C3206" t="s">
        <v>3</v>
      </c>
      <c r="D3206" t="s">
        <v>2161</v>
      </c>
      <c r="E3206" t="str">
        <f>_xlfn.XLOOKUP(D3206,Planilha2!A:A,Planilha2!B:B)</f>
        <v>CC Manutençao</v>
      </c>
      <c r="F3206" s="2">
        <v>45439</v>
      </c>
      <c r="G3206" t="s">
        <v>2658</v>
      </c>
      <c r="H3206" s="10" t="s">
        <v>5794</v>
      </c>
      <c r="I3206" t="s">
        <v>2511</v>
      </c>
      <c r="J3206" t="s">
        <v>2512</v>
      </c>
      <c r="K3206" t="s">
        <v>1146</v>
      </c>
      <c r="L3206" t="str">
        <f t="shared" si="100"/>
        <v>Material</v>
      </c>
      <c r="M3206" t="s">
        <v>0</v>
      </c>
      <c r="N3206" t="s">
        <v>0</v>
      </c>
      <c r="O3206" t="s">
        <v>2165</v>
      </c>
      <c r="P3206">
        <v>1118</v>
      </c>
      <c r="Q3206" t="str">
        <f>_xlfn.XLOOKUP(P3206,Planilha1!$A$2:$A$3,Planilha1!$B$2:$B$3)</f>
        <v>Riocentro</v>
      </c>
      <c r="R3206" t="s">
        <v>0</v>
      </c>
      <c r="S3206" s="3">
        <v>20</v>
      </c>
      <c r="T3206" t="s">
        <v>210</v>
      </c>
      <c r="U3206" s="3">
        <v>20</v>
      </c>
      <c r="V3206" t="s">
        <v>210</v>
      </c>
      <c r="W3206" s="4">
        <v>40.46</v>
      </c>
      <c r="X3206" s="17">
        <f t="shared" si="101"/>
        <v>809.2</v>
      </c>
      <c r="Y3206" t="s">
        <v>11</v>
      </c>
      <c r="Z3206" s="3">
        <v>1</v>
      </c>
      <c r="AA3206" s="3">
        <v>0</v>
      </c>
      <c r="AB3206" s="3">
        <v>0</v>
      </c>
      <c r="AC3206" s="3">
        <v>0</v>
      </c>
      <c r="AD3206" s="4">
        <v>0</v>
      </c>
      <c r="AE3206" s="3">
        <v>0</v>
      </c>
      <c r="AF3206" s="4">
        <v>0</v>
      </c>
      <c r="AG3206" s="3">
        <v>1</v>
      </c>
      <c r="AH3206" s="4">
        <v>0</v>
      </c>
      <c r="AI3206" s="4">
        <v>0</v>
      </c>
      <c r="AJ3206" s="4">
        <v>0</v>
      </c>
      <c r="AK3206" s="4">
        <v>0</v>
      </c>
      <c r="AL3206" t="s">
        <v>4565</v>
      </c>
      <c r="AM3206" t="s">
        <v>13</v>
      </c>
    </row>
    <row r="3207" spans="1:39" x14ac:dyDescent="0.25">
      <c r="A3207" t="s">
        <v>2159</v>
      </c>
      <c r="B3207" t="s">
        <v>2160</v>
      </c>
      <c r="C3207" t="s">
        <v>3</v>
      </c>
      <c r="D3207" t="s">
        <v>2161</v>
      </c>
      <c r="E3207" t="str">
        <f>_xlfn.XLOOKUP(D3207,Planilha2!A:A,Planilha2!B:B)</f>
        <v>CC Manutençao</v>
      </c>
      <c r="F3207" s="2">
        <v>45439</v>
      </c>
      <c r="G3207" t="s">
        <v>4566</v>
      </c>
      <c r="H3207" s="10" t="s">
        <v>5922</v>
      </c>
      <c r="I3207" t="s">
        <v>2413</v>
      </c>
      <c r="J3207" t="s">
        <v>2414</v>
      </c>
      <c r="K3207" t="s">
        <v>1209</v>
      </c>
      <c r="L3207" t="str">
        <f t="shared" si="100"/>
        <v>Serviço</v>
      </c>
      <c r="M3207" t="s">
        <v>0</v>
      </c>
      <c r="N3207" t="s">
        <v>0</v>
      </c>
      <c r="O3207" t="s">
        <v>2165</v>
      </c>
      <c r="P3207">
        <v>1118</v>
      </c>
      <c r="Q3207" t="str">
        <f>_xlfn.XLOOKUP(P3207,Planilha1!$A$2:$A$3,Planilha1!$B$2:$B$3)</f>
        <v>Riocentro</v>
      </c>
      <c r="R3207" t="s">
        <v>0</v>
      </c>
      <c r="S3207" s="3">
        <v>1</v>
      </c>
      <c r="T3207" t="s">
        <v>10</v>
      </c>
      <c r="U3207" s="3">
        <v>1</v>
      </c>
      <c r="V3207" t="s">
        <v>10</v>
      </c>
      <c r="W3207" s="4">
        <v>1080</v>
      </c>
      <c r="X3207" s="17">
        <f t="shared" si="101"/>
        <v>1080</v>
      </c>
      <c r="Y3207" t="s">
        <v>11</v>
      </c>
      <c r="Z3207" s="3">
        <v>1</v>
      </c>
      <c r="AA3207" s="3">
        <v>0</v>
      </c>
      <c r="AB3207" s="3">
        <v>0</v>
      </c>
      <c r="AC3207" s="3">
        <v>1</v>
      </c>
      <c r="AD3207" s="4">
        <v>0</v>
      </c>
      <c r="AE3207" s="3">
        <v>1</v>
      </c>
      <c r="AF3207" s="4">
        <v>1080</v>
      </c>
      <c r="AG3207" s="3">
        <v>1</v>
      </c>
      <c r="AH3207" s="4">
        <v>0</v>
      </c>
      <c r="AI3207" s="4">
        <v>0</v>
      </c>
      <c r="AJ3207" s="4">
        <v>0</v>
      </c>
      <c r="AK3207" s="4">
        <v>0</v>
      </c>
      <c r="AL3207" t="s">
        <v>4567</v>
      </c>
      <c r="AM3207" t="s">
        <v>13</v>
      </c>
    </row>
    <row r="3208" spans="1:39" x14ac:dyDescent="0.25">
      <c r="A3208" t="s">
        <v>2159</v>
      </c>
      <c r="B3208" t="s">
        <v>2160</v>
      </c>
      <c r="C3208" t="s">
        <v>3</v>
      </c>
      <c r="D3208" t="s">
        <v>2161</v>
      </c>
      <c r="E3208" t="str">
        <f>_xlfn.XLOOKUP(D3208,Planilha2!A:A,Planilha2!B:B)</f>
        <v>CC Manutençao</v>
      </c>
      <c r="F3208" s="2">
        <v>45439</v>
      </c>
      <c r="G3208" t="s">
        <v>127</v>
      </c>
      <c r="H3208" s="10" t="s">
        <v>5601</v>
      </c>
      <c r="I3208" t="s">
        <v>2696</v>
      </c>
      <c r="J3208" t="s">
        <v>2697</v>
      </c>
      <c r="K3208" t="s">
        <v>1209</v>
      </c>
      <c r="L3208" t="str">
        <f t="shared" si="100"/>
        <v>Serviço</v>
      </c>
      <c r="M3208" t="s">
        <v>0</v>
      </c>
      <c r="N3208" t="s">
        <v>0</v>
      </c>
      <c r="O3208" t="s">
        <v>2165</v>
      </c>
      <c r="P3208">
        <v>1118</v>
      </c>
      <c r="Q3208" t="str">
        <f>_xlfn.XLOOKUP(P3208,Planilha1!$A$2:$A$3,Planilha1!$B$2:$B$3)</f>
        <v>Riocentro</v>
      </c>
      <c r="R3208" t="s">
        <v>0</v>
      </c>
      <c r="S3208" s="3">
        <v>1</v>
      </c>
      <c r="T3208" t="s">
        <v>210</v>
      </c>
      <c r="U3208" s="3">
        <v>1</v>
      </c>
      <c r="V3208" t="s">
        <v>210</v>
      </c>
      <c r="W3208" s="4">
        <v>1200</v>
      </c>
      <c r="X3208" s="17">
        <f t="shared" si="101"/>
        <v>1200</v>
      </c>
      <c r="Y3208" t="s">
        <v>11</v>
      </c>
      <c r="Z3208" s="3">
        <v>1</v>
      </c>
      <c r="AA3208" s="3">
        <v>0</v>
      </c>
      <c r="AB3208" s="3">
        <v>0</v>
      </c>
      <c r="AC3208" s="3">
        <v>0</v>
      </c>
      <c r="AD3208" s="4">
        <v>0</v>
      </c>
      <c r="AE3208" s="3">
        <v>0</v>
      </c>
      <c r="AF3208" s="4">
        <v>0</v>
      </c>
      <c r="AG3208" s="3">
        <v>1</v>
      </c>
      <c r="AH3208" s="4">
        <v>0</v>
      </c>
      <c r="AI3208" s="4">
        <v>0</v>
      </c>
      <c r="AJ3208" s="4">
        <v>0</v>
      </c>
      <c r="AK3208" s="4">
        <v>0</v>
      </c>
      <c r="AL3208" t="s">
        <v>4568</v>
      </c>
      <c r="AM3208" t="s">
        <v>13</v>
      </c>
    </row>
    <row r="3209" spans="1:39" x14ac:dyDescent="0.25">
      <c r="A3209" t="s">
        <v>2159</v>
      </c>
      <c r="B3209" t="s">
        <v>2160</v>
      </c>
      <c r="C3209" t="s">
        <v>3</v>
      </c>
      <c r="D3209" t="s">
        <v>2161</v>
      </c>
      <c r="E3209" t="str">
        <f>_xlfn.XLOOKUP(D3209,Planilha2!A:A,Planilha2!B:B)</f>
        <v>CC Manutençao</v>
      </c>
      <c r="F3209" s="2">
        <v>45440</v>
      </c>
      <c r="G3209" t="s">
        <v>2551</v>
      </c>
      <c r="H3209" s="10" t="s">
        <v>5781</v>
      </c>
      <c r="I3209" t="s">
        <v>4569</v>
      </c>
      <c r="J3209" t="s">
        <v>4570</v>
      </c>
      <c r="K3209" t="s">
        <v>1146</v>
      </c>
      <c r="L3209" t="str">
        <f t="shared" si="100"/>
        <v>Material</v>
      </c>
      <c r="M3209" t="s">
        <v>0</v>
      </c>
      <c r="N3209" t="s">
        <v>0</v>
      </c>
      <c r="O3209" t="s">
        <v>2165</v>
      </c>
      <c r="P3209">
        <v>1118</v>
      </c>
      <c r="Q3209" t="str">
        <f>_xlfn.XLOOKUP(P3209,Planilha1!$A$2:$A$3,Planilha1!$B$2:$B$3)</f>
        <v>Riocentro</v>
      </c>
      <c r="R3209" t="s">
        <v>0</v>
      </c>
      <c r="S3209" s="3">
        <v>60</v>
      </c>
      <c r="T3209" t="s">
        <v>210</v>
      </c>
      <c r="U3209" s="3">
        <v>60</v>
      </c>
      <c r="V3209" t="s">
        <v>210</v>
      </c>
      <c r="W3209" s="4">
        <v>49.7</v>
      </c>
      <c r="X3209" s="17">
        <f t="shared" si="101"/>
        <v>2982</v>
      </c>
      <c r="Y3209" t="s">
        <v>11</v>
      </c>
      <c r="Z3209" s="3">
        <v>1</v>
      </c>
      <c r="AA3209" s="3">
        <v>0</v>
      </c>
      <c r="AB3209" s="3">
        <v>0</v>
      </c>
      <c r="AC3209" s="3">
        <v>0</v>
      </c>
      <c r="AD3209" s="4">
        <v>0</v>
      </c>
      <c r="AE3209" s="3">
        <v>0</v>
      </c>
      <c r="AF3209" s="4">
        <v>0</v>
      </c>
      <c r="AG3209" s="3">
        <v>1</v>
      </c>
      <c r="AH3209" s="4">
        <v>0</v>
      </c>
      <c r="AI3209" s="4">
        <v>0</v>
      </c>
      <c r="AJ3209" s="4">
        <v>0</v>
      </c>
      <c r="AK3209" s="4">
        <v>0</v>
      </c>
      <c r="AL3209" t="s">
        <v>4571</v>
      </c>
      <c r="AM3209" t="s">
        <v>13</v>
      </c>
    </row>
    <row r="3210" spans="1:39" x14ac:dyDescent="0.25">
      <c r="A3210" t="s">
        <v>2159</v>
      </c>
      <c r="B3210" t="s">
        <v>2160</v>
      </c>
      <c r="C3210" t="s">
        <v>3</v>
      </c>
      <c r="D3210" t="s">
        <v>2161</v>
      </c>
      <c r="E3210" t="str">
        <f>_xlfn.XLOOKUP(D3210,Planilha2!A:A,Planilha2!B:B)</f>
        <v>CC Manutençao</v>
      </c>
      <c r="F3210" s="2">
        <v>45440</v>
      </c>
      <c r="G3210" t="s">
        <v>4424</v>
      </c>
      <c r="H3210" s="10" t="s">
        <v>5911</v>
      </c>
      <c r="I3210" t="s">
        <v>4572</v>
      </c>
      <c r="J3210" t="s">
        <v>4573</v>
      </c>
      <c r="K3210" t="s">
        <v>1164</v>
      </c>
      <c r="L3210" t="str">
        <f t="shared" si="100"/>
        <v>Material</v>
      </c>
      <c r="M3210" t="s">
        <v>0</v>
      </c>
      <c r="N3210" t="s">
        <v>0</v>
      </c>
      <c r="O3210" t="s">
        <v>2165</v>
      </c>
      <c r="P3210">
        <v>1118</v>
      </c>
      <c r="Q3210" t="str">
        <f>_xlfn.XLOOKUP(P3210,Planilha1!$A$2:$A$3,Planilha1!$B$2:$B$3)</f>
        <v>Riocentro</v>
      </c>
      <c r="R3210" t="s">
        <v>0</v>
      </c>
      <c r="S3210" s="3">
        <v>10</v>
      </c>
      <c r="T3210" t="s">
        <v>210</v>
      </c>
      <c r="U3210" s="3">
        <v>10</v>
      </c>
      <c r="V3210" t="s">
        <v>210</v>
      </c>
      <c r="W3210" s="4">
        <v>28.81</v>
      </c>
      <c r="X3210" s="17">
        <f t="shared" si="101"/>
        <v>288.09999999999997</v>
      </c>
      <c r="Y3210" t="s">
        <v>11</v>
      </c>
      <c r="Z3210" s="3">
        <v>1</v>
      </c>
      <c r="AA3210" s="3">
        <v>0</v>
      </c>
      <c r="AB3210" s="3">
        <v>0</v>
      </c>
      <c r="AC3210" s="3">
        <v>0</v>
      </c>
      <c r="AD3210" s="4">
        <v>0</v>
      </c>
      <c r="AE3210" s="3">
        <v>0</v>
      </c>
      <c r="AF3210" s="4">
        <v>0</v>
      </c>
      <c r="AG3210" s="3">
        <v>1</v>
      </c>
      <c r="AH3210" s="4">
        <v>0</v>
      </c>
      <c r="AI3210" s="4">
        <v>0</v>
      </c>
      <c r="AJ3210" s="4">
        <v>0</v>
      </c>
      <c r="AK3210" s="4">
        <v>0</v>
      </c>
      <c r="AL3210" t="s">
        <v>4574</v>
      </c>
      <c r="AM3210" t="s">
        <v>13</v>
      </c>
    </row>
    <row r="3211" spans="1:39" x14ac:dyDescent="0.25">
      <c r="A3211" t="s">
        <v>2159</v>
      </c>
      <c r="B3211" t="s">
        <v>2160</v>
      </c>
      <c r="C3211" t="s">
        <v>3</v>
      </c>
      <c r="D3211" t="s">
        <v>2161</v>
      </c>
      <c r="E3211" t="str">
        <f>_xlfn.XLOOKUP(D3211,Planilha2!A:A,Planilha2!B:B)</f>
        <v>CC Manutençao</v>
      </c>
      <c r="F3211" s="2">
        <v>45440</v>
      </c>
      <c r="G3211" t="s">
        <v>620</v>
      </c>
      <c r="H3211" s="10" t="s">
        <v>5623</v>
      </c>
      <c r="I3211" t="s">
        <v>40</v>
      </c>
      <c r="J3211" t="s">
        <v>2267</v>
      </c>
      <c r="K3211" t="s">
        <v>8</v>
      </c>
      <c r="L3211" t="str">
        <f t="shared" si="100"/>
        <v>Serviço</v>
      </c>
      <c r="M3211" t="s">
        <v>0</v>
      </c>
      <c r="N3211" t="s">
        <v>0</v>
      </c>
      <c r="O3211" t="s">
        <v>2165</v>
      </c>
      <c r="P3211">
        <v>1118</v>
      </c>
      <c r="Q3211" t="str">
        <f>_xlfn.XLOOKUP(P3211,Planilha1!$A$2:$A$3,Planilha1!$B$2:$B$3)</f>
        <v>Riocentro</v>
      </c>
      <c r="R3211" t="s">
        <v>0</v>
      </c>
      <c r="S3211" s="3">
        <v>1</v>
      </c>
      <c r="T3211" t="s">
        <v>10</v>
      </c>
      <c r="U3211" s="3">
        <v>1</v>
      </c>
      <c r="V3211" t="s">
        <v>10</v>
      </c>
      <c r="W3211" s="4">
        <v>2600</v>
      </c>
      <c r="X3211" s="17">
        <f t="shared" si="101"/>
        <v>2600</v>
      </c>
      <c r="Y3211" t="s">
        <v>11</v>
      </c>
      <c r="Z3211" s="3">
        <v>1</v>
      </c>
      <c r="AA3211" s="3">
        <v>0</v>
      </c>
      <c r="AB3211" s="3">
        <v>0</v>
      </c>
      <c r="AC3211" s="3">
        <v>0</v>
      </c>
      <c r="AD3211" s="4">
        <v>0</v>
      </c>
      <c r="AE3211" s="3">
        <v>0</v>
      </c>
      <c r="AF3211" s="4">
        <v>0</v>
      </c>
      <c r="AG3211" s="3">
        <v>1</v>
      </c>
      <c r="AH3211" s="4">
        <v>0</v>
      </c>
      <c r="AI3211" s="4">
        <v>0</v>
      </c>
      <c r="AJ3211" s="4">
        <v>0</v>
      </c>
      <c r="AK3211" s="4">
        <v>0</v>
      </c>
      <c r="AL3211" t="s">
        <v>4575</v>
      </c>
      <c r="AM3211" t="s">
        <v>13</v>
      </c>
    </row>
    <row r="3212" spans="1:39" x14ac:dyDescent="0.25">
      <c r="A3212" t="s">
        <v>2178</v>
      </c>
      <c r="B3212" t="s">
        <v>2160</v>
      </c>
      <c r="C3212" t="s">
        <v>3</v>
      </c>
      <c r="D3212" t="s">
        <v>2161</v>
      </c>
      <c r="E3212" t="str">
        <f>_xlfn.XLOOKUP(D3212,Planilha2!A:A,Planilha2!B:B)</f>
        <v>CC Manutençao</v>
      </c>
      <c r="F3212" s="2">
        <v>45440</v>
      </c>
      <c r="G3212" t="s">
        <v>620</v>
      </c>
      <c r="H3212" s="10" t="s">
        <v>5623</v>
      </c>
      <c r="I3212" t="s">
        <v>40</v>
      </c>
      <c r="J3212" t="s">
        <v>2267</v>
      </c>
      <c r="K3212" t="s">
        <v>8</v>
      </c>
      <c r="L3212" t="str">
        <f t="shared" si="100"/>
        <v>Serviço</v>
      </c>
      <c r="M3212" t="s">
        <v>0</v>
      </c>
      <c r="N3212" t="s">
        <v>0</v>
      </c>
      <c r="O3212" t="s">
        <v>2165</v>
      </c>
      <c r="P3212">
        <v>1118</v>
      </c>
      <c r="Q3212" t="str">
        <f>_xlfn.XLOOKUP(P3212,Planilha1!$A$2:$A$3,Planilha1!$B$2:$B$3)</f>
        <v>Riocentro</v>
      </c>
      <c r="R3212" t="s">
        <v>0</v>
      </c>
      <c r="S3212" s="3">
        <v>1</v>
      </c>
      <c r="T3212" t="s">
        <v>10</v>
      </c>
      <c r="U3212" s="3">
        <v>1</v>
      </c>
      <c r="V3212" t="s">
        <v>10</v>
      </c>
      <c r="W3212" s="4">
        <v>1350</v>
      </c>
      <c r="X3212" s="17">
        <f t="shared" si="101"/>
        <v>1350</v>
      </c>
      <c r="Y3212" t="s">
        <v>11</v>
      </c>
      <c r="Z3212" s="3">
        <v>1</v>
      </c>
      <c r="AA3212" s="3">
        <v>0</v>
      </c>
      <c r="AB3212" s="3">
        <v>0</v>
      </c>
      <c r="AC3212" s="3">
        <v>0</v>
      </c>
      <c r="AD3212" s="4">
        <v>0</v>
      </c>
      <c r="AE3212" s="3">
        <v>0</v>
      </c>
      <c r="AF3212" s="4">
        <v>0</v>
      </c>
      <c r="AG3212" s="3">
        <v>1</v>
      </c>
      <c r="AH3212" s="4">
        <v>0</v>
      </c>
      <c r="AI3212" s="4">
        <v>0</v>
      </c>
      <c r="AJ3212" s="4">
        <v>0</v>
      </c>
      <c r="AK3212" s="4">
        <v>0</v>
      </c>
      <c r="AL3212" t="s">
        <v>4575</v>
      </c>
      <c r="AM3212" t="s">
        <v>13</v>
      </c>
    </row>
    <row r="3213" spans="1:39" x14ac:dyDescent="0.25">
      <c r="A3213" t="s">
        <v>2159</v>
      </c>
      <c r="B3213" t="s">
        <v>2160</v>
      </c>
      <c r="C3213" t="s">
        <v>3</v>
      </c>
      <c r="D3213" t="s">
        <v>2266</v>
      </c>
      <c r="E3213" t="str">
        <f>_xlfn.XLOOKUP(D3213,Planilha2!A:A,Planilha2!B:B)</f>
        <v>Arena Manut</v>
      </c>
      <c r="F3213" s="2">
        <v>45440</v>
      </c>
      <c r="G3213" t="s">
        <v>4512</v>
      </c>
      <c r="H3213" s="10" t="s">
        <v>5918</v>
      </c>
      <c r="I3213" t="s">
        <v>4576</v>
      </c>
      <c r="J3213" t="s">
        <v>4577</v>
      </c>
      <c r="K3213" t="s">
        <v>1146</v>
      </c>
      <c r="L3213" t="str">
        <f t="shared" si="100"/>
        <v>Material</v>
      </c>
      <c r="M3213" t="s">
        <v>23</v>
      </c>
      <c r="N3213" t="s">
        <v>0</v>
      </c>
      <c r="O3213" t="s">
        <v>2165</v>
      </c>
      <c r="P3213">
        <v>2118</v>
      </c>
      <c r="Q3213" t="str">
        <f>_xlfn.XLOOKUP(P3213,Planilha1!$A$2:$A$3,Planilha1!$B$2:$B$3)</f>
        <v>Arena</v>
      </c>
      <c r="R3213" t="s">
        <v>0</v>
      </c>
      <c r="S3213" s="3">
        <v>0</v>
      </c>
      <c r="T3213" t="s">
        <v>210</v>
      </c>
      <c r="U3213" s="3">
        <v>0</v>
      </c>
      <c r="V3213" t="s">
        <v>210</v>
      </c>
      <c r="W3213" s="4">
        <v>0</v>
      </c>
      <c r="X3213" s="17">
        <f t="shared" si="101"/>
        <v>0</v>
      </c>
      <c r="Y3213" t="s">
        <v>11</v>
      </c>
      <c r="Z3213" s="3">
        <v>1</v>
      </c>
      <c r="AA3213" s="3">
        <v>0</v>
      </c>
      <c r="AB3213" s="3">
        <v>0</v>
      </c>
      <c r="AC3213" s="3">
        <v>0</v>
      </c>
      <c r="AD3213" s="4">
        <v>0</v>
      </c>
      <c r="AE3213" s="3">
        <v>0</v>
      </c>
      <c r="AF3213" s="4">
        <v>0</v>
      </c>
      <c r="AG3213" s="3">
        <v>1</v>
      </c>
      <c r="AH3213" s="4">
        <v>0</v>
      </c>
      <c r="AI3213" s="4">
        <v>0</v>
      </c>
      <c r="AJ3213" s="4">
        <v>0</v>
      </c>
      <c r="AK3213" s="4">
        <v>0</v>
      </c>
      <c r="AL3213" t="s">
        <v>4578</v>
      </c>
      <c r="AM3213" t="s">
        <v>13</v>
      </c>
    </row>
    <row r="3214" spans="1:39" x14ac:dyDescent="0.25">
      <c r="A3214" t="s">
        <v>2178</v>
      </c>
      <c r="B3214" t="s">
        <v>2160</v>
      </c>
      <c r="C3214" t="s">
        <v>3</v>
      </c>
      <c r="D3214" t="s">
        <v>2266</v>
      </c>
      <c r="E3214" t="str">
        <f>_xlfn.XLOOKUP(D3214,Planilha2!A:A,Planilha2!B:B)</f>
        <v>Arena Manut</v>
      </c>
      <c r="F3214" s="2">
        <v>45440</v>
      </c>
      <c r="G3214" t="s">
        <v>4512</v>
      </c>
      <c r="H3214" s="10" t="s">
        <v>5918</v>
      </c>
      <c r="I3214" t="s">
        <v>4579</v>
      </c>
      <c r="J3214" t="s">
        <v>4580</v>
      </c>
      <c r="K3214" t="s">
        <v>1146</v>
      </c>
      <c r="L3214" t="str">
        <f t="shared" si="100"/>
        <v>Material</v>
      </c>
      <c r="M3214" t="s">
        <v>23</v>
      </c>
      <c r="N3214" t="s">
        <v>0</v>
      </c>
      <c r="O3214" t="s">
        <v>2165</v>
      </c>
      <c r="P3214">
        <v>2118</v>
      </c>
      <c r="Q3214" t="str">
        <f>_xlfn.XLOOKUP(P3214,Planilha1!$A$2:$A$3,Planilha1!$B$2:$B$3)</f>
        <v>Arena</v>
      </c>
      <c r="R3214" t="s">
        <v>0</v>
      </c>
      <c r="S3214" s="3">
        <v>0</v>
      </c>
      <c r="T3214" t="s">
        <v>210</v>
      </c>
      <c r="U3214" s="3">
        <v>0</v>
      </c>
      <c r="V3214" t="s">
        <v>210</v>
      </c>
      <c r="W3214" s="4">
        <v>0</v>
      </c>
      <c r="X3214" s="17">
        <f t="shared" si="101"/>
        <v>0</v>
      </c>
      <c r="Y3214" t="s">
        <v>11</v>
      </c>
      <c r="Z3214" s="3">
        <v>1</v>
      </c>
      <c r="AA3214" s="3">
        <v>0</v>
      </c>
      <c r="AB3214" s="3">
        <v>0</v>
      </c>
      <c r="AC3214" s="3">
        <v>0</v>
      </c>
      <c r="AD3214" s="4">
        <v>0</v>
      </c>
      <c r="AE3214" s="3">
        <v>0</v>
      </c>
      <c r="AF3214" s="4">
        <v>0</v>
      </c>
      <c r="AG3214" s="3">
        <v>1</v>
      </c>
      <c r="AH3214" s="4">
        <v>0</v>
      </c>
      <c r="AI3214" s="4">
        <v>0</v>
      </c>
      <c r="AJ3214" s="4">
        <v>0</v>
      </c>
      <c r="AK3214" s="4">
        <v>0</v>
      </c>
      <c r="AL3214" t="s">
        <v>4578</v>
      </c>
      <c r="AM3214" t="s">
        <v>13</v>
      </c>
    </row>
    <row r="3215" spans="1:39" x14ac:dyDescent="0.25">
      <c r="A3215" t="s">
        <v>2182</v>
      </c>
      <c r="B3215" t="s">
        <v>2160</v>
      </c>
      <c r="C3215" t="s">
        <v>3</v>
      </c>
      <c r="D3215" t="s">
        <v>2266</v>
      </c>
      <c r="E3215" t="str">
        <f>_xlfn.XLOOKUP(D3215,Planilha2!A:A,Planilha2!B:B)</f>
        <v>Arena Manut</v>
      </c>
      <c r="F3215" s="2">
        <v>45440</v>
      </c>
      <c r="G3215" t="s">
        <v>4512</v>
      </c>
      <c r="H3215" s="10" t="s">
        <v>5918</v>
      </c>
      <c r="I3215" t="s">
        <v>4581</v>
      </c>
      <c r="J3215" t="s">
        <v>4521</v>
      </c>
      <c r="K3215" t="s">
        <v>1146</v>
      </c>
      <c r="L3215" t="str">
        <f t="shared" si="100"/>
        <v>Material</v>
      </c>
      <c r="M3215" t="s">
        <v>23</v>
      </c>
      <c r="N3215" t="s">
        <v>0</v>
      </c>
      <c r="O3215" t="s">
        <v>2165</v>
      </c>
      <c r="P3215">
        <v>2118</v>
      </c>
      <c r="Q3215" t="str">
        <f>_xlfn.XLOOKUP(P3215,Planilha1!$A$2:$A$3,Planilha1!$B$2:$B$3)</f>
        <v>Arena</v>
      </c>
      <c r="R3215" t="s">
        <v>0</v>
      </c>
      <c r="S3215" s="3">
        <v>0</v>
      </c>
      <c r="T3215" t="s">
        <v>210</v>
      </c>
      <c r="U3215" s="3">
        <v>0</v>
      </c>
      <c r="V3215" t="s">
        <v>210</v>
      </c>
      <c r="W3215" s="4">
        <v>0</v>
      </c>
      <c r="X3215" s="17">
        <f t="shared" si="101"/>
        <v>0</v>
      </c>
      <c r="Y3215" t="s">
        <v>11</v>
      </c>
      <c r="Z3215" s="3">
        <v>1</v>
      </c>
      <c r="AA3215" s="3">
        <v>0</v>
      </c>
      <c r="AB3215" s="3">
        <v>0</v>
      </c>
      <c r="AC3215" s="3">
        <v>0</v>
      </c>
      <c r="AD3215" s="4">
        <v>0</v>
      </c>
      <c r="AE3215" s="3">
        <v>0</v>
      </c>
      <c r="AF3215" s="4">
        <v>0</v>
      </c>
      <c r="AG3215" s="3">
        <v>1</v>
      </c>
      <c r="AH3215" s="4">
        <v>0</v>
      </c>
      <c r="AI3215" s="4">
        <v>0</v>
      </c>
      <c r="AJ3215" s="4">
        <v>0</v>
      </c>
      <c r="AK3215" s="4">
        <v>0</v>
      </c>
      <c r="AL3215" t="s">
        <v>4578</v>
      </c>
      <c r="AM3215" t="s">
        <v>13</v>
      </c>
    </row>
    <row r="3216" spans="1:39" x14ac:dyDescent="0.25">
      <c r="A3216" t="s">
        <v>2185</v>
      </c>
      <c r="B3216" t="s">
        <v>2160</v>
      </c>
      <c r="C3216" t="s">
        <v>3</v>
      </c>
      <c r="D3216" t="s">
        <v>2266</v>
      </c>
      <c r="E3216" t="str">
        <f>_xlfn.XLOOKUP(D3216,Planilha2!A:A,Planilha2!B:B)</f>
        <v>Arena Manut</v>
      </c>
      <c r="F3216" s="2">
        <v>45440</v>
      </c>
      <c r="G3216" t="s">
        <v>4512</v>
      </c>
      <c r="H3216" s="10" t="s">
        <v>5918</v>
      </c>
      <c r="I3216" t="s">
        <v>4582</v>
      </c>
      <c r="J3216" t="s">
        <v>4527</v>
      </c>
      <c r="K3216" t="s">
        <v>1146</v>
      </c>
      <c r="L3216" t="str">
        <f t="shared" si="100"/>
        <v>Material</v>
      </c>
      <c r="M3216" t="s">
        <v>23</v>
      </c>
      <c r="N3216" t="s">
        <v>0</v>
      </c>
      <c r="O3216" t="s">
        <v>2165</v>
      </c>
      <c r="P3216">
        <v>2118</v>
      </c>
      <c r="Q3216" t="str">
        <f>_xlfn.XLOOKUP(P3216,Planilha1!$A$2:$A$3,Planilha1!$B$2:$B$3)</f>
        <v>Arena</v>
      </c>
      <c r="R3216" t="s">
        <v>0</v>
      </c>
      <c r="S3216" s="3">
        <v>0</v>
      </c>
      <c r="T3216" t="s">
        <v>210</v>
      </c>
      <c r="U3216" s="3">
        <v>0</v>
      </c>
      <c r="V3216" t="s">
        <v>210</v>
      </c>
      <c r="W3216" s="4">
        <v>0</v>
      </c>
      <c r="X3216" s="17">
        <f t="shared" si="101"/>
        <v>0</v>
      </c>
      <c r="Y3216" t="s">
        <v>11</v>
      </c>
      <c r="Z3216" s="3">
        <v>1</v>
      </c>
      <c r="AA3216" s="3">
        <v>0</v>
      </c>
      <c r="AB3216" s="3">
        <v>0</v>
      </c>
      <c r="AC3216" s="3">
        <v>0</v>
      </c>
      <c r="AD3216" s="4">
        <v>0</v>
      </c>
      <c r="AE3216" s="3">
        <v>0</v>
      </c>
      <c r="AF3216" s="4">
        <v>0</v>
      </c>
      <c r="AG3216" s="3">
        <v>1</v>
      </c>
      <c r="AH3216" s="4">
        <v>0</v>
      </c>
      <c r="AI3216" s="4">
        <v>0</v>
      </c>
      <c r="AJ3216" s="4">
        <v>0</v>
      </c>
      <c r="AK3216" s="4">
        <v>0</v>
      </c>
      <c r="AL3216" t="s">
        <v>4578</v>
      </c>
      <c r="AM3216" t="s">
        <v>13</v>
      </c>
    </row>
    <row r="3217" spans="1:39" x14ac:dyDescent="0.25">
      <c r="A3217" t="s">
        <v>2188</v>
      </c>
      <c r="B3217" t="s">
        <v>2160</v>
      </c>
      <c r="C3217" t="s">
        <v>3</v>
      </c>
      <c r="D3217" t="s">
        <v>2266</v>
      </c>
      <c r="E3217" t="str">
        <f>_xlfn.XLOOKUP(D3217,Planilha2!A:A,Planilha2!B:B)</f>
        <v>Arena Manut</v>
      </c>
      <c r="F3217" s="2">
        <v>45440</v>
      </c>
      <c r="G3217" t="s">
        <v>4512</v>
      </c>
      <c r="H3217" s="10" t="s">
        <v>5918</v>
      </c>
      <c r="I3217" t="s">
        <v>4498</v>
      </c>
      <c r="J3217" t="s">
        <v>4499</v>
      </c>
      <c r="K3217" t="s">
        <v>2272</v>
      </c>
      <c r="L3217" t="str">
        <f t="shared" si="100"/>
        <v>Serviço</v>
      </c>
      <c r="M3217" t="s">
        <v>23</v>
      </c>
      <c r="N3217" t="s">
        <v>0</v>
      </c>
      <c r="O3217" t="s">
        <v>2165</v>
      </c>
      <c r="P3217">
        <v>2118</v>
      </c>
      <c r="Q3217" t="str">
        <f>_xlfn.XLOOKUP(P3217,Planilha1!$A$2:$A$3,Planilha1!$B$2:$B$3)</f>
        <v>Arena</v>
      </c>
      <c r="R3217" t="s">
        <v>0</v>
      </c>
      <c r="S3217" s="3">
        <v>0</v>
      </c>
      <c r="T3217" t="s">
        <v>10</v>
      </c>
      <c r="U3217" s="3">
        <v>0</v>
      </c>
      <c r="V3217" t="s">
        <v>10</v>
      </c>
      <c r="W3217" s="4">
        <v>0</v>
      </c>
      <c r="X3217" s="17">
        <f t="shared" si="101"/>
        <v>0</v>
      </c>
      <c r="Y3217" t="s">
        <v>11</v>
      </c>
      <c r="Z3217" s="3">
        <v>1</v>
      </c>
      <c r="AA3217" s="3">
        <v>0</v>
      </c>
      <c r="AB3217" s="3">
        <v>0</v>
      </c>
      <c r="AC3217" s="3">
        <v>0</v>
      </c>
      <c r="AD3217" s="4">
        <v>0</v>
      </c>
      <c r="AE3217" s="3">
        <v>0</v>
      </c>
      <c r="AF3217" s="4">
        <v>0</v>
      </c>
      <c r="AG3217" s="3">
        <v>1</v>
      </c>
      <c r="AH3217" s="4">
        <v>0</v>
      </c>
      <c r="AI3217" s="4">
        <v>0</v>
      </c>
      <c r="AJ3217" s="4">
        <v>0</v>
      </c>
      <c r="AK3217" s="4">
        <v>0</v>
      </c>
      <c r="AL3217" t="s">
        <v>4578</v>
      </c>
      <c r="AM3217" t="s">
        <v>13</v>
      </c>
    </row>
    <row r="3218" spans="1:39" x14ac:dyDescent="0.25">
      <c r="A3218" t="s">
        <v>2204</v>
      </c>
      <c r="B3218" t="s">
        <v>2160</v>
      </c>
      <c r="C3218" t="s">
        <v>3</v>
      </c>
      <c r="D3218" t="s">
        <v>2266</v>
      </c>
      <c r="E3218" t="str">
        <f>_xlfn.XLOOKUP(D3218,Planilha2!A:A,Planilha2!B:B)</f>
        <v>Arena Manut</v>
      </c>
      <c r="F3218" s="2">
        <v>45440</v>
      </c>
      <c r="G3218" t="s">
        <v>4512</v>
      </c>
      <c r="H3218" s="10" t="s">
        <v>5918</v>
      </c>
      <c r="I3218" t="s">
        <v>4498</v>
      </c>
      <c r="J3218" t="s">
        <v>4499</v>
      </c>
      <c r="K3218" t="s">
        <v>2272</v>
      </c>
      <c r="L3218" t="str">
        <f t="shared" si="100"/>
        <v>Serviço</v>
      </c>
      <c r="M3218" t="s">
        <v>0</v>
      </c>
      <c r="N3218" t="s">
        <v>0</v>
      </c>
      <c r="O3218" t="s">
        <v>2165</v>
      </c>
      <c r="P3218">
        <v>2118</v>
      </c>
      <c r="Q3218" t="str">
        <f>_xlfn.XLOOKUP(P3218,Planilha1!$A$2:$A$3,Planilha1!$B$2:$B$3)</f>
        <v>Arena</v>
      </c>
      <c r="R3218" t="s">
        <v>0</v>
      </c>
      <c r="S3218" s="3">
        <v>1</v>
      </c>
      <c r="T3218" t="s">
        <v>10</v>
      </c>
      <c r="U3218" s="3">
        <v>1</v>
      </c>
      <c r="V3218" t="s">
        <v>10</v>
      </c>
      <c r="W3218" s="4">
        <v>19679.599999999999</v>
      </c>
      <c r="X3218" s="17">
        <f t="shared" si="101"/>
        <v>19679.599999999999</v>
      </c>
      <c r="Y3218" t="s">
        <v>11</v>
      </c>
      <c r="Z3218" s="3">
        <v>1</v>
      </c>
      <c r="AA3218" s="3">
        <v>0</v>
      </c>
      <c r="AB3218" s="3">
        <v>0</v>
      </c>
      <c r="AC3218" s="3">
        <v>0</v>
      </c>
      <c r="AD3218" s="4">
        <v>0</v>
      </c>
      <c r="AE3218" s="3">
        <v>0</v>
      </c>
      <c r="AF3218" s="4">
        <v>0</v>
      </c>
      <c r="AG3218" s="3">
        <v>1</v>
      </c>
      <c r="AH3218" s="4">
        <v>0</v>
      </c>
      <c r="AI3218" s="4">
        <v>0</v>
      </c>
      <c r="AJ3218" s="4">
        <v>0</v>
      </c>
      <c r="AK3218" s="4">
        <v>0</v>
      </c>
      <c r="AL3218" t="s">
        <v>4578</v>
      </c>
      <c r="AM3218" t="s">
        <v>13</v>
      </c>
    </row>
    <row r="3219" spans="1:39" x14ac:dyDescent="0.25">
      <c r="A3219" t="s">
        <v>2159</v>
      </c>
      <c r="B3219" t="s">
        <v>2160</v>
      </c>
      <c r="C3219" t="s">
        <v>3</v>
      </c>
      <c r="D3219" t="s">
        <v>2161</v>
      </c>
      <c r="E3219" t="str">
        <f>_xlfn.XLOOKUP(D3219,Planilha2!A:A,Planilha2!B:B)</f>
        <v>CC Manutençao</v>
      </c>
      <c r="F3219" s="2">
        <v>45440</v>
      </c>
      <c r="G3219" t="s">
        <v>620</v>
      </c>
      <c r="H3219" s="10" t="s">
        <v>5623</v>
      </c>
      <c r="I3219" t="s">
        <v>40</v>
      </c>
      <c r="J3219" t="s">
        <v>2267</v>
      </c>
      <c r="K3219" t="s">
        <v>8</v>
      </c>
      <c r="L3219" t="str">
        <f t="shared" si="100"/>
        <v>Serviço</v>
      </c>
      <c r="M3219" t="s">
        <v>0</v>
      </c>
      <c r="N3219" t="s">
        <v>0</v>
      </c>
      <c r="O3219" t="s">
        <v>2165</v>
      </c>
      <c r="P3219">
        <v>1118</v>
      </c>
      <c r="Q3219" t="str">
        <f>_xlfn.XLOOKUP(P3219,Planilha1!$A$2:$A$3,Planilha1!$B$2:$B$3)</f>
        <v>Riocentro</v>
      </c>
      <c r="R3219" t="s">
        <v>0</v>
      </c>
      <c r="S3219" s="3">
        <v>1</v>
      </c>
      <c r="T3219" t="s">
        <v>10</v>
      </c>
      <c r="U3219" s="3">
        <v>1</v>
      </c>
      <c r="V3219" t="s">
        <v>10</v>
      </c>
      <c r="W3219" s="4">
        <v>3750</v>
      </c>
      <c r="X3219" s="17">
        <f t="shared" si="101"/>
        <v>3750</v>
      </c>
      <c r="Y3219" t="s">
        <v>11</v>
      </c>
      <c r="Z3219" s="3">
        <v>1</v>
      </c>
      <c r="AA3219" s="3">
        <v>0</v>
      </c>
      <c r="AB3219" s="3">
        <v>0</v>
      </c>
      <c r="AC3219" s="3">
        <v>0</v>
      </c>
      <c r="AD3219" s="4">
        <v>0</v>
      </c>
      <c r="AE3219" s="3">
        <v>0</v>
      </c>
      <c r="AF3219" s="4">
        <v>0</v>
      </c>
      <c r="AG3219" s="3">
        <v>1</v>
      </c>
      <c r="AH3219" s="4">
        <v>0</v>
      </c>
      <c r="AI3219" s="4">
        <v>0</v>
      </c>
      <c r="AJ3219" s="4">
        <v>0</v>
      </c>
      <c r="AK3219" s="4">
        <v>0</v>
      </c>
      <c r="AL3219" t="s">
        <v>4583</v>
      </c>
      <c r="AM3219" t="s">
        <v>13</v>
      </c>
    </row>
    <row r="3220" spans="1:39" x14ac:dyDescent="0.25">
      <c r="A3220" t="s">
        <v>2178</v>
      </c>
      <c r="B3220" t="s">
        <v>2160</v>
      </c>
      <c r="C3220" t="s">
        <v>3</v>
      </c>
      <c r="D3220" t="s">
        <v>2161</v>
      </c>
      <c r="E3220" t="str">
        <f>_xlfn.XLOOKUP(D3220,Planilha2!A:A,Planilha2!B:B)</f>
        <v>CC Manutençao</v>
      </c>
      <c r="F3220" s="2">
        <v>45440</v>
      </c>
      <c r="G3220" t="s">
        <v>620</v>
      </c>
      <c r="H3220" s="10" t="s">
        <v>5623</v>
      </c>
      <c r="I3220" t="s">
        <v>40</v>
      </c>
      <c r="J3220" t="s">
        <v>2267</v>
      </c>
      <c r="K3220" t="s">
        <v>8</v>
      </c>
      <c r="L3220" t="str">
        <f t="shared" si="100"/>
        <v>Serviço</v>
      </c>
      <c r="M3220" t="s">
        <v>0</v>
      </c>
      <c r="N3220" t="s">
        <v>0</v>
      </c>
      <c r="O3220" t="s">
        <v>2165</v>
      </c>
      <c r="P3220">
        <v>1118</v>
      </c>
      <c r="Q3220" t="str">
        <f>_xlfn.XLOOKUP(P3220,Planilha1!$A$2:$A$3,Planilha1!$B$2:$B$3)</f>
        <v>Riocentro</v>
      </c>
      <c r="R3220" t="s">
        <v>0</v>
      </c>
      <c r="S3220" s="3">
        <v>1</v>
      </c>
      <c r="T3220" t="s">
        <v>10</v>
      </c>
      <c r="U3220" s="3">
        <v>1</v>
      </c>
      <c r="V3220" t="s">
        <v>10</v>
      </c>
      <c r="W3220" s="4">
        <v>5860</v>
      </c>
      <c r="X3220" s="17">
        <f t="shared" si="101"/>
        <v>5860</v>
      </c>
      <c r="Y3220" t="s">
        <v>11</v>
      </c>
      <c r="Z3220" s="3">
        <v>1</v>
      </c>
      <c r="AA3220" s="3">
        <v>0</v>
      </c>
      <c r="AB3220" s="3">
        <v>0</v>
      </c>
      <c r="AC3220" s="3">
        <v>0</v>
      </c>
      <c r="AD3220" s="4">
        <v>0</v>
      </c>
      <c r="AE3220" s="3">
        <v>0</v>
      </c>
      <c r="AF3220" s="4">
        <v>0</v>
      </c>
      <c r="AG3220" s="3">
        <v>1</v>
      </c>
      <c r="AH3220" s="4">
        <v>0</v>
      </c>
      <c r="AI3220" s="4">
        <v>0</v>
      </c>
      <c r="AJ3220" s="4">
        <v>0</v>
      </c>
      <c r="AK3220" s="4">
        <v>0</v>
      </c>
      <c r="AL3220" t="s">
        <v>4583</v>
      </c>
      <c r="AM3220" t="s">
        <v>13</v>
      </c>
    </row>
    <row r="3221" spans="1:39" x14ac:dyDescent="0.25">
      <c r="A3221" t="s">
        <v>2182</v>
      </c>
      <c r="B3221" t="s">
        <v>2160</v>
      </c>
      <c r="C3221" t="s">
        <v>3</v>
      </c>
      <c r="D3221" t="s">
        <v>2161</v>
      </c>
      <c r="E3221" t="str">
        <f>_xlfn.XLOOKUP(D3221,Planilha2!A:A,Planilha2!B:B)</f>
        <v>CC Manutençao</v>
      </c>
      <c r="F3221" s="2">
        <v>45440</v>
      </c>
      <c r="G3221" t="s">
        <v>620</v>
      </c>
      <c r="H3221" s="10" t="s">
        <v>5623</v>
      </c>
      <c r="I3221" t="s">
        <v>40</v>
      </c>
      <c r="J3221" t="s">
        <v>2267</v>
      </c>
      <c r="K3221" t="s">
        <v>8</v>
      </c>
      <c r="L3221" t="str">
        <f t="shared" si="100"/>
        <v>Serviço</v>
      </c>
      <c r="M3221" t="s">
        <v>0</v>
      </c>
      <c r="N3221" t="s">
        <v>0</v>
      </c>
      <c r="O3221" t="s">
        <v>2165</v>
      </c>
      <c r="P3221">
        <v>1118</v>
      </c>
      <c r="Q3221" t="str">
        <f>_xlfn.XLOOKUP(P3221,Planilha1!$A$2:$A$3,Planilha1!$B$2:$B$3)</f>
        <v>Riocentro</v>
      </c>
      <c r="R3221" t="s">
        <v>0</v>
      </c>
      <c r="S3221" s="3">
        <v>1</v>
      </c>
      <c r="T3221" t="s">
        <v>10</v>
      </c>
      <c r="U3221" s="3">
        <v>1</v>
      </c>
      <c r="V3221" t="s">
        <v>10</v>
      </c>
      <c r="W3221" s="4">
        <v>2930</v>
      </c>
      <c r="X3221" s="17">
        <f t="shared" si="101"/>
        <v>2930</v>
      </c>
      <c r="Y3221" t="s">
        <v>11</v>
      </c>
      <c r="Z3221" s="3">
        <v>1</v>
      </c>
      <c r="AA3221" s="3">
        <v>0</v>
      </c>
      <c r="AB3221" s="3">
        <v>0</v>
      </c>
      <c r="AC3221" s="3">
        <v>0</v>
      </c>
      <c r="AD3221" s="4">
        <v>0</v>
      </c>
      <c r="AE3221" s="3">
        <v>0</v>
      </c>
      <c r="AF3221" s="4">
        <v>0</v>
      </c>
      <c r="AG3221" s="3">
        <v>1</v>
      </c>
      <c r="AH3221" s="4">
        <v>0</v>
      </c>
      <c r="AI3221" s="4">
        <v>0</v>
      </c>
      <c r="AJ3221" s="4">
        <v>0</v>
      </c>
      <c r="AK3221" s="4">
        <v>0</v>
      </c>
      <c r="AL3221" t="s">
        <v>4583</v>
      </c>
      <c r="AM3221" t="s">
        <v>13</v>
      </c>
    </row>
    <row r="3222" spans="1:39" x14ac:dyDescent="0.25">
      <c r="A3222" t="s">
        <v>2159</v>
      </c>
      <c r="B3222" t="s">
        <v>2160</v>
      </c>
      <c r="C3222" t="s">
        <v>3</v>
      </c>
      <c r="D3222" t="s">
        <v>2161</v>
      </c>
      <c r="E3222" t="str">
        <f>_xlfn.XLOOKUP(D3222,Planilha2!A:A,Planilha2!B:B)</f>
        <v>CC Manutençao</v>
      </c>
      <c r="F3222" s="2">
        <v>45440</v>
      </c>
      <c r="G3222" t="s">
        <v>620</v>
      </c>
      <c r="H3222" s="10" t="s">
        <v>5623</v>
      </c>
      <c r="I3222" t="s">
        <v>40</v>
      </c>
      <c r="J3222" t="s">
        <v>2267</v>
      </c>
      <c r="K3222" t="s">
        <v>8</v>
      </c>
      <c r="L3222" t="str">
        <f t="shared" si="100"/>
        <v>Serviço</v>
      </c>
      <c r="M3222" t="s">
        <v>0</v>
      </c>
      <c r="N3222" t="s">
        <v>0</v>
      </c>
      <c r="O3222" t="s">
        <v>2165</v>
      </c>
      <c r="P3222">
        <v>1118</v>
      </c>
      <c r="Q3222" t="str">
        <f>_xlfn.XLOOKUP(P3222,Planilha1!$A$2:$A$3,Planilha1!$B$2:$B$3)</f>
        <v>Riocentro</v>
      </c>
      <c r="R3222" t="s">
        <v>0</v>
      </c>
      <c r="S3222" s="3">
        <v>1</v>
      </c>
      <c r="T3222" t="s">
        <v>10</v>
      </c>
      <c r="U3222" s="3">
        <v>1</v>
      </c>
      <c r="V3222" t="s">
        <v>10</v>
      </c>
      <c r="W3222" s="4">
        <v>10240</v>
      </c>
      <c r="X3222" s="17">
        <f t="shared" si="101"/>
        <v>10240</v>
      </c>
      <c r="Y3222" t="s">
        <v>11</v>
      </c>
      <c r="Z3222" s="3">
        <v>1</v>
      </c>
      <c r="AA3222" s="3">
        <v>0</v>
      </c>
      <c r="AB3222" s="3">
        <v>0</v>
      </c>
      <c r="AC3222" s="3">
        <v>0</v>
      </c>
      <c r="AD3222" s="4">
        <v>0</v>
      </c>
      <c r="AE3222" s="3">
        <v>0</v>
      </c>
      <c r="AF3222" s="4">
        <v>0</v>
      </c>
      <c r="AG3222" s="3">
        <v>1</v>
      </c>
      <c r="AH3222" s="4">
        <v>0</v>
      </c>
      <c r="AI3222" s="4">
        <v>0</v>
      </c>
      <c r="AJ3222" s="4">
        <v>0</v>
      </c>
      <c r="AK3222" s="4">
        <v>0</v>
      </c>
      <c r="AL3222" t="s">
        <v>4584</v>
      </c>
      <c r="AM3222" t="s">
        <v>13</v>
      </c>
    </row>
    <row r="3223" spans="1:39" x14ac:dyDescent="0.25">
      <c r="A3223" t="s">
        <v>2159</v>
      </c>
      <c r="B3223" t="s">
        <v>2160</v>
      </c>
      <c r="C3223" t="s">
        <v>3</v>
      </c>
      <c r="D3223" t="s">
        <v>2167</v>
      </c>
      <c r="E3223" t="str">
        <f>_xlfn.XLOOKUP(D3223,Planilha2!A:A,Planilha2!B:B)</f>
        <v>Arena Adm.</v>
      </c>
      <c r="F3223" s="2">
        <v>45440</v>
      </c>
      <c r="G3223" t="s">
        <v>2223</v>
      </c>
      <c r="H3223" s="10" t="s">
        <v>5733</v>
      </c>
      <c r="I3223" t="s">
        <v>1138</v>
      </c>
      <c r="J3223" t="s">
        <v>2224</v>
      </c>
      <c r="K3223" t="s">
        <v>8</v>
      </c>
      <c r="L3223" t="str">
        <f t="shared" si="100"/>
        <v>Serviço</v>
      </c>
      <c r="M3223" t="s">
        <v>0</v>
      </c>
      <c r="N3223" t="s">
        <v>0</v>
      </c>
      <c r="O3223" t="s">
        <v>2165</v>
      </c>
      <c r="P3223">
        <v>2118</v>
      </c>
      <c r="Q3223" t="str">
        <f>_xlfn.XLOOKUP(P3223,Planilha1!$A$2:$A$3,Planilha1!$B$2:$B$3)</f>
        <v>Arena</v>
      </c>
      <c r="R3223" t="s">
        <v>0</v>
      </c>
      <c r="S3223" s="3">
        <v>1</v>
      </c>
      <c r="T3223" t="s">
        <v>10</v>
      </c>
      <c r="U3223" s="3">
        <v>1</v>
      </c>
      <c r="V3223" t="s">
        <v>10</v>
      </c>
      <c r="W3223" s="4">
        <v>745</v>
      </c>
      <c r="X3223" s="17">
        <f t="shared" si="101"/>
        <v>745</v>
      </c>
      <c r="Y3223" t="s">
        <v>11</v>
      </c>
      <c r="Z3223" s="3">
        <v>1</v>
      </c>
      <c r="AA3223" s="3">
        <v>0</v>
      </c>
      <c r="AB3223" s="3">
        <v>0</v>
      </c>
      <c r="AC3223" s="3">
        <v>0</v>
      </c>
      <c r="AD3223" s="4">
        <v>0</v>
      </c>
      <c r="AE3223" s="3">
        <v>0</v>
      </c>
      <c r="AF3223" s="4">
        <v>0</v>
      </c>
      <c r="AG3223" s="3">
        <v>1</v>
      </c>
      <c r="AH3223" s="4">
        <v>0</v>
      </c>
      <c r="AI3223" s="4">
        <v>0</v>
      </c>
      <c r="AJ3223" s="4">
        <v>0</v>
      </c>
      <c r="AK3223" s="4">
        <v>0</v>
      </c>
      <c r="AL3223" t="s">
        <v>4585</v>
      </c>
      <c r="AM3223" t="s">
        <v>13</v>
      </c>
    </row>
    <row r="3224" spans="1:39" x14ac:dyDescent="0.25">
      <c r="A3224" t="s">
        <v>2178</v>
      </c>
      <c r="B3224" t="s">
        <v>2160</v>
      </c>
      <c r="C3224" t="s">
        <v>3</v>
      </c>
      <c r="D3224" t="s">
        <v>2167</v>
      </c>
      <c r="E3224" t="str">
        <f>_xlfn.XLOOKUP(D3224,Planilha2!A:A,Planilha2!B:B)</f>
        <v>Arena Adm.</v>
      </c>
      <c r="F3224" s="2">
        <v>45440</v>
      </c>
      <c r="G3224" t="s">
        <v>2223</v>
      </c>
      <c r="H3224" s="10" t="s">
        <v>5733</v>
      </c>
      <c r="I3224" t="s">
        <v>1138</v>
      </c>
      <c r="J3224" t="s">
        <v>2224</v>
      </c>
      <c r="K3224" t="s">
        <v>8</v>
      </c>
      <c r="L3224" t="str">
        <f t="shared" si="100"/>
        <v>Serviço</v>
      </c>
      <c r="M3224" t="s">
        <v>23</v>
      </c>
      <c r="N3224" t="s">
        <v>0</v>
      </c>
      <c r="O3224" t="s">
        <v>2165</v>
      </c>
      <c r="P3224">
        <v>2118</v>
      </c>
      <c r="Q3224" t="str">
        <f>_xlfn.XLOOKUP(P3224,Planilha1!$A$2:$A$3,Planilha1!$B$2:$B$3)</f>
        <v>Arena</v>
      </c>
      <c r="R3224" t="s">
        <v>0</v>
      </c>
      <c r="S3224" s="3">
        <v>1</v>
      </c>
      <c r="T3224" t="s">
        <v>10</v>
      </c>
      <c r="U3224" s="3">
        <v>1</v>
      </c>
      <c r="V3224" t="s">
        <v>10</v>
      </c>
      <c r="W3224" s="4">
        <v>0</v>
      </c>
      <c r="X3224" s="17">
        <f t="shared" si="101"/>
        <v>0</v>
      </c>
      <c r="Y3224" t="s">
        <v>11</v>
      </c>
      <c r="Z3224" s="3">
        <v>1</v>
      </c>
      <c r="AA3224" s="3">
        <v>0</v>
      </c>
      <c r="AB3224" s="3">
        <v>0</v>
      </c>
      <c r="AC3224" s="3">
        <v>0</v>
      </c>
      <c r="AD3224" s="4">
        <v>0</v>
      </c>
      <c r="AE3224" s="3">
        <v>0</v>
      </c>
      <c r="AF3224" s="4">
        <v>0</v>
      </c>
      <c r="AG3224" s="3">
        <v>1</v>
      </c>
      <c r="AH3224" s="4">
        <v>0</v>
      </c>
      <c r="AI3224" s="4">
        <v>0</v>
      </c>
      <c r="AJ3224" s="4">
        <v>0</v>
      </c>
      <c r="AK3224" s="4">
        <v>0</v>
      </c>
      <c r="AL3224" t="s">
        <v>4585</v>
      </c>
      <c r="AM3224" t="s">
        <v>13</v>
      </c>
    </row>
    <row r="3225" spans="1:39" x14ac:dyDescent="0.25">
      <c r="A3225" t="s">
        <v>2159</v>
      </c>
      <c r="B3225" t="s">
        <v>2160</v>
      </c>
      <c r="C3225" t="s">
        <v>3</v>
      </c>
      <c r="D3225" t="s">
        <v>2218</v>
      </c>
      <c r="E3225" t="str">
        <f>_xlfn.XLOOKUP(D3225,Planilha2!A:A,Planilha2!B:B)</f>
        <v>CC Adm.</v>
      </c>
      <c r="F3225" s="2">
        <v>45440</v>
      </c>
      <c r="G3225" t="s">
        <v>2223</v>
      </c>
      <c r="H3225" s="10" t="s">
        <v>5733</v>
      </c>
      <c r="I3225" t="s">
        <v>3014</v>
      </c>
      <c r="J3225" t="s">
        <v>3015</v>
      </c>
      <c r="K3225" t="s">
        <v>8</v>
      </c>
      <c r="L3225" t="str">
        <f t="shared" si="100"/>
        <v>Serviço</v>
      </c>
      <c r="M3225" t="s">
        <v>0</v>
      </c>
      <c r="N3225" t="s">
        <v>0</v>
      </c>
      <c r="O3225" t="s">
        <v>2165</v>
      </c>
      <c r="P3225">
        <v>1118</v>
      </c>
      <c r="Q3225" t="str">
        <f>_xlfn.XLOOKUP(P3225,Planilha1!$A$2:$A$3,Planilha1!$B$2:$B$3)</f>
        <v>Riocentro</v>
      </c>
      <c r="R3225" t="s">
        <v>0</v>
      </c>
      <c r="S3225" s="3">
        <v>1</v>
      </c>
      <c r="T3225" t="s">
        <v>10</v>
      </c>
      <c r="U3225" s="3">
        <v>1</v>
      </c>
      <c r="V3225" t="s">
        <v>10</v>
      </c>
      <c r="W3225" s="4">
        <v>58.23</v>
      </c>
      <c r="X3225" s="17">
        <f t="shared" si="101"/>
        <v>58.23</v>
      </c>
      <c r="Y3225" t="s">
        <v>11</v>
      </c>
      <c r="Z3225" s="3">
        <v>1</v>
      </c>
      <c r="AA3225" s="3">
        <v>0</v>
      </c>
      <c r="AB3225" s="3">
        <v>0</v>
      </c>
      <c r="AC3225" s="3">
        <v>0</v>
      </c>
      <c r="AD3225" s="4">
        <v>0</v>
      </c>
      <c r="AE3225" s="3">
        <v>0</v>
      </c>
      <c r="AF3225" s="4">
        <v>0</v>
      </c>
      <c r="AG3225" s="3">
        <v>1</v>
      </c>
      <c r="AH3225" s="4">
        <v>0</v>
      </c>
      <c r="AI3225" s="4">
        <v>0</v>
      </c>
      <c r="AJ3225" s="4">
        <v>0</v>
      </c>
      <c r="AK3225" s="4">
        <v>0</v>
      </c>
      <c r="AL3225" t="s">
        <v>4586</v>
      </c>
      <c r="AM3225" t="s">
        <v>13</v>
      </c>
    </row>
    <row r="3226" spans="1:39" x14ac:dyDescent="0.25">
      <c r="A3226" t="s">
        <v>2178</v>
      </c>
      <c r="B3226" t="s">
        <v>2160</v>
      </c>
      <c r="C3226" t="s">
        <v>3</v>
      </c>
      <c r="D3226" t="s">
        <v>2218</v>
      </c>
      <c r="E3226" t="str">
        <f>_xlfn.XLOOKUP(D3226,Planilha2!A:A,Planilha2!B:B)</f>
        <v>CC Adm.</v>
      </c>
      <c r="F3226" s="2">
        <v>45440</v>
      </c>
      <c r="G3226" t="s">
        <v>2223</v>
      </c>
      <c r="H3226" s="10" t="s">
        <v>5733</v>
      </c>
      <c r="I3226" t="s">
        <v>1138</v>
      </c>
      <c r="J3226" t="s">
        <v>2224</v>
      </c>
      <c r="K3226" t="s">
        <v>8</v>
      </c>
      <c r="L3226" t="str">
        <f t="shared" si="100"/>
        <v>Serviço</v>
      </c>
      <c r="M3226" t="s">
        <v>0</v>
      </c>
      <c r="N3226" t="s">
        <v>0</v>
      </c>
      <c r="O3226" t="s">
        <v>2165</v>
      </c>
      <c r="P3226">
        <v>1118</v>
      </c>
      <c r="Q3226" t="str">
        <f>_xlfn.XLOOKUP(P3226,Planilha1!$A$2:$A$3,Planilha1!$B$2:$B$3)</f>
        <v>Riocentro</v>
      </c>
      <c r="R3226" t="s">
        <v>0</v>
      </c>
      <c r="S3226" s="3">
        <v>1</v>
      </c>
      <c r="T3226" t="s">
        <v>10</v>
      </c>
      <c r="U3226" s="3">
        <v>1</v>
      </c>
      <c r="V3226" t="s">
        <v>10</v>
      </c>
      <c r="W3226" s="4">
        <v>745</v>
      </c>
      <c r="X3226" s="17">
        <f t="shared" si="101"/>
        <v>745</v>
      </c>
      <c r="Y3226" t="s">
        <v>11</v>
      </c>
      <c r="Z3226" s="3">
        <v>1</v>
      </c>
      <c r="AA3226" s="3">
        <v>0</v>
      </c>
      <c r="AB3226" s="3">
        <v>0</v>
      </c>
      <c r="AC3226" s="3">
        <v>0</v>
      </c>
      <c r="AD3226" s="4">
        <v>0</v>
      </c>
      <c r="AE3226" s="3">
        <v>0</v>
      </c>
      <c r="AF3226" s="4">
        <v>0</v>
      </c>
      <c r="AG3226" s="3">
        <v>1</v>
      </c>
      <c r="AH3226" s="4">
        <v>0</v>
      </c>
      <c r="AI3226" s="4">
        <v>0</v>
      </c>
      <c r="AJ3226" s="4">
        <v>0</v>
      </c>
      <c r="AK3226" s="4">
        <v>0</v>
      </c>
      <c r="AL3226" t="s">
        <v>4586</v>
      </c>
      <c r="AM3226" t="s">
        <v>13</v>
      </c>
    </row>
    <row r="3227" spans="1:39" x14ac:dyDescent="0.25">
      <c r="A3227" t="s">
        <v>2159</v>
      </c>
      <c r="B3227" t="s">
        <v>2160</v>
      </c>
      <c r="C3227" t="s">
        <v>3</v>
      </c>
      <c r="D3227" t="s">
        <v>2161</v>
      </c>
      <c r="E3227" t="str">
        <f>_xlfn.XLOOKUP(D3227,Planilha2!A:A,Planilha2!B:B)</f>
        <v>CC Manutençao</v>
      </c>
      <c r="F3227" s="2">
        <v>45440</v>
      </c>
      <c r="G3227" t="s">
        <v>3054</v>
      </c>
      <c r="H3227" s="10" t="s">
        <v>5827</v>
      </c>
      <c r="I3227" t="s">
        <v>4587</v>
      </c>
      <c r="J3227" t="s">
        <v>4588</v>
      </c>
      <c r="K3227" t="s">
        <v>4589</v>
      </c>
      <c r="L3227" t="str">
        <f t="shared" si="100"/>
        <v>Material</v>
      </c>
      <c r="M3227" t="s">
        <v>0</v>
      </c>
      <c r="N3227" t="s">
        <v>0</v>
      </c>
      <c r="O3227" t="s">
        <v>2165</v>
      </c>
      <c r="P3227">
        <v>1118</v>
      </c>
      <c r="Q3227" t="str">
        <f>_xlfn.XLOOKUP(P3227,Planilha1!$A$2:$A$3,Planilha1!$B$2:$B$3)</f>
        <v>Riocentro</v>
      </c>
      <c r="R3227" t="s">
        <v>0</v>
      </c>
      <c r="S3227" s="3">
        <v>1</v>
      </c>
      <c r="T3227" t="s">
        <v>210</v>
      </c>
      <c r="U3227" s="3">
        <v>1</v>
      </c>
      <c r="V3227" t="s">
        <v>210</v>
      </c>
      <c r="W3227" s="4">
        <v>104.4</v>
      </c>
      <c r="X3227" s="17">
        <f t="shared" si="101"/>
        <v>104.4</v>
      </c>
      <c r="Y3227" t="s">
        <v>11</v>
      </c>
      <c r="Z3227" s="3">
        <v>1</v>
      </c>
      <c r="AA3227" s="3">
        <v>0</v>
      </c>
      <c r="AB3227" s="3">
        <v>0</v>
      </c>
      <c r="AC3227" s="3">
        <v>0</v>
      </c>
      <c r="AD3227" s="4">
        <v>0</v>
      </c>
      <c r="AE3227" s="3">
        <v>0</v>
      </c>
      <c r="AF3227" s="4">
        <v>0</v>
      </c>
      <c r="AG3227" s="3">
        <v>1</v>
      </c>
      <c r="AH3227" s="4">
        <v>0</v>
      </c>
      <c r="AI3227" s="4">
        <v>0</v>
      </c>
      <c r="AJ3227" s="4">
        <v>0</v>
      </c>
      <c r="AK3227" s="4">
        <v>0</v>
      </c>
      <c r="AL3227" t="s">
        <v>4590</v>
      </c>
      <c r="AM3227" t="s">
        <v>13</v>
      </c>
    </row>
    <row r="3228" spans="1:39" x14ac:dyDescent="0.25">
      <c r="A3228" t="s">
        <v>2178</v>
      </c>
      <c r="B3228" t="s">
        <v>2160</v>
      </c>
      <c r="C3228" t="s">
        <v>3</v>
      </c>
      <c r="D3228" t="s">
        <v>2161</v>
      </c>
      <c r="E3228" t="str">
        <f>_xlfn.XLOOKUP(D3228,Planilha2!A:A,Planilha2!B:B)</f>
        <v>CC Manutençao</v>
      </c>
      <c r="F3228" s="2">
        <v>45440</v>
      </c>
      <c r="G3228" t="s">
        <v>3054</v>
      </c>
      <c r="H3228" s="10" t="s">
        <v>5827</v>
      </c>
      <c r="I3228" t="s">
        <v>4591</v>
      </c>
      <c r="J3228" t="s">
        <v>4592</v>
      </c>
      <c r="K3228" t="s">
        <v>4589</v>
      </c>
      <c r="L3228" t="str">
        <f t="shared" si="100"/>
        <v>Material</v>
      </c>
      <c r="M3228" t="s">
        <v>0</v>
      </c>
      <c r="N3228" t="s">
        <v>0</v>
      </c>
      <c r="O3228" t="s">
        <v>2165</v>
      </c>
      <c r="P3228">
        <v>1118</v>
      </c>
      <c r="Q3228" t="str">
        <f>_xlfn.XLOOKUP(P3228,Planilha1!$A$2:$A$3,Planilha1!$B$2:$B$3)</f>
        <v>Riocentro</v>
      </c>
      <c r="R3228" t="s">
        <v>0</v>
      </c>
      <c r="S3228" s="3">
        <v>1</v>
      </c>
      <c r="T3228" t="s">
        <v>210</v>
      </c>
      <c r="U3228" s="3">
        <v>1</v>
      </c>
      <c r="V3228" t="s">
        <v>210</v>
      </c>
      <c r="W3228" s="4">
        <v>124.8</v>
      </c>
      <c r="X3228" s="17">
        <f t="shared" si="101"/>
        <v>124.8</v>
      </c>
      <c r="Y3228" t="s">
        <v>11</v>
      </c>
      <c r="Z3228" s="3">
        <v>1</v>
      </c>
      <c r="AA3228" s="3">
        <v>0</v>
      </c>
      <c r="AB3228" s="3">
        <v>0</v>
      </c>
      <c r="AC3228" s="3">
        <v>0</v>
      </c>
      <c r="AD3228" s="4">
        <v>0</v>
      </c>
      <c r="AE3228" s="3">
        <v>0</v>
      </c>
      <c r="AF3228" s="4">
        <v>0</v>
      </c>
      <c r="AG3228" s="3">
        <v>1</v>
      </c>
      <c r="AH3228" s="4">
        <v>0</v>
      </c>
      <c r="AI3228" s="4">
        <v>0</v>
      </c>
      <c r="AJ3228" s="4">
        <v>0</v>
      </c>
      <c r="AK3228" s="4">
        <v>0</v>
      </c>
      <c r="AL3228" t="s">
        <v>4590</v>
      </c>
      <c r="AM3228" t="s">
        <v>13</v>
      </c>
    </row>
    <row r="3229" spans="1:39" x14ac:dyDescent="0.25">
      <c r="A3229" t="s">
        <v>2182</v>
      </c>
      <c r="B3229" t="s">
        <v>2160</v>
      </c>
      <c r="C3229" t="s">
        <v>3</v>
      </c>
      <c r="D3229" t="s">
        <v>2161</v>
      </c>
      <c r="E3229" t="str">
        <f>_xlfn.XLOOKUP(D3229,Planilha2!A:A,Planilha2!B:B)</f>
        <v>CC Manutençao</v>
      </c>
      <c r="F3229" s="2">
        <v>45440</v>
      </c>
      <c r="G3229" t="s">
        <v>3054</v>
      </c>
      <c r="H3229" s="10" t="s">
        <v>5827</v>
      </c>
      <c r="I3229" t="s">
        <v>4593</v>
      </c>
      <c r="J3229" t="s">
        <v>4594</v>
      </c>
      <c r="K3229" t="s">
        <v>4589</v>
      </c>
      <c r="L3229" t="str">
        <f t="shared" si="100"/>
        <v>Material</v>
      </c>
      <c r="M3229" t="s">
        <v>0</v>
      </c>
      <c r="N3229" t="s">
        <v>0</v>
      </c>
      <c r="O3229" t="s">
        <v>2165</v>
      </c>
      <c r="P3229">
        <v>1118</v>
      </c>
      <c r="Q3229" t="str">
        <f>_xlfn.XLOOKUP(P3229,Planilha1!$A$2:$A$3,Planilha1!$B$2:$B$3)</f>
        <v>Riocentro</v>
      </c>
      <c r="R3229" t="s">
        <v>0</v>
      </c>
      <c r="S3229" s="3">
        <v>1</v>
      </c>
      <c r="T3229" t="s">
        <v>210</v>
      </c>
      <c r="U3229" s="3">
        <v>1</v>
      </c>
      <c r="V3229" t="s">
        <v>210</v>
      </c>
      <c r="W3229" s="4">
        <v>83.2</v>
      </c>
      <c r="X3229" s="17">
        <f t="shared" si="101"/>
        <v>83.2</v>
      </c>
      <c r="Y3229" t="s">
        <v>11</v>
      </c>
      <c r="Z3229" s="3">
        <v>1</v>
      </c>
      <c r="AA3229" s="3">
        <v>0</v>
      </c>
      <c r="AB3229" s="3">
        <v>0</v>
      </c>
      <c r="AC3229" s="3">
        <v>0</v>
      </c>
      <c r="AD3229" s="4">
        <v>0</v>
      </c>
      <c r="AE3229" s="3">
        <v>0</v>
      </c>
      <c r="AF3229" s="4">
        <v>0</v>
      </c>
      <c r="AG3229" s="3">
        <v>1</v>
      </c>
      <c r="AH3229" s="4">
        <v>0</v>
      </c>
      <c r="AI3229" s="4">
        <v>0</v>
      </c>
      <c r="AJ3229" s="4">
        <v>0</v>
      </c>
      <c r="AK3229" s="4">
        <v>0</v>
      </c>
      <c r="AL3229" t="s">
        <v>4590</v>
      </c>
      <c r="AM3229" t="s">
        <v>13</v>
      </c>
    </row>
    <row r="3230" spans="1:39" x14ac:dyDescent="0.25">
      <c r="A3230" t="s">
        <v>2185</v>
      </c>
      <c r="B3230" t="s">
        <v>2160</v>
      </c>
      <c r="C3230" t="s">
        <v>3</v>
      </c>
      <c r="D3230" t="s">
        <v>2161</v>
      </c>
      <c r="E3230" t="str">
        <f>_xlfn.XLOOKUP(D3230,Planilha2!A:A,Planilha2!B:B)</f>
        <v>CC Manutençao</v>
      </c>
      <c r="F3230" s="2">
        <v>45440</v>
      </c>
      <c r="G3230" t="s">
        <v>3054</v>
      </c>
      <c r="H3230" s="10" t="s">
        <v>5827</v>
      </c>
      <c r="I3230" t="s">
        <v>4595</v>
      </c>
      <c r="J3230" t="s">
        <v>4596</v>
      </c>
      <c r="K3230" t="s">
        <v>4589</v>
      </c>
      <c r="L3230" t="str">
        <f t="shared" si="100"/>
        <v>Material</v>
      </c>
      <c r="M3230" t="s">
        <v>0</v>
      </c>
      <c r="N3230" t="s">
        <v>0</v>
      </c>
      <c r="O3230" t="s">
        <v>2165</v>
      </c>
      <c r="P3230">
        <v>1118</v>
      </c>
      <c r="Q3230" t="str">
        <f>_xlfn.XLOOKUP(P3230,Planilha1!$A$2:$A$3,Planilha1!$B$2:$B$3)</f>
        <v>Riocentro</v>
      </c>
      <c r="R3230" t="s">
        <v>0</v>
      </c>
      <c r="S3230" s="3">
        <v>1</v>
      </c>
      <c r="T3230" t="s">
        <v>210</v>
      </c>
      <c r="U3230" s="3">
        <v>1</v>
      </c>
      <c r="V3230" t="s">
        <v>210</v>
      </c>
      <c r="W3230" s="4">
        <v>142.74</v>
      </c>
      <c r="X3230" s="17">
        <f t="shared" si="101"/>
        <v>142.74</v>
      </c>
      <c r="Y3230" t="s">
        <v>11</v>
      </c>
      <c r="Z3230" s="3">
        <v>1</v>
      </c>
      <c r="AA3230" s="3">
        <v>0</v>
      </c>
      <c r="AB3230" s="3">
        <v>0</v>
      </c>
      <c r="AC3230" s="3">
        <v>0</v>
      </c>
      <c r="AD3230" s="4">
        <v>0</v>
      </c>
      <c r="AE3230" s="3">
        <v>0</v>
      </c>
      <c r="AF3230" s="4">
        <v>0</v>
      </c>
      <c r="AG3230" s="3">
        <v>1</v>
      </c>
      <c r="AH3230" s="4">
        <v>0</v>
      </c>
      <c r="AI3230" s="4">
        <v>0</v>
      </c>
      <c r="AJ3230" s="4">
        <v>0</v>
      </c>
      <c r="AK3230" s="4">
        <v>0</v>
      </c>
      <c r="AL3230" t="s">
        <v>4590</v>
      </c>
      <c r="AM3230" t="s">
        <v>13</v>
      </c>
    </row>
    <row r="3231" spans="1:39" x14ac:dyDescent="0.25">
      <c r="A3231" t="s">
        <v>2188</v>
      </c>
      <c r="B3231" t="s">
        <v>2160</v>
      </c>
      <c r="C3231" t="s">
        <v>3</v>
      </c>
      <c r="D3231" t="s">
        <v>2161</v>
      </c>
      <c r="E3231" t="str">
        <f>_xlfn.XLOOKUP(D3231,Planilha2!A:A,Planilha2!B:B)</f>
        <v>CC Manutençao</v>
      </c>
      <c r="F3231" s="2">
        <v>45440</v>
      </c>
      <c r="G3231" t="s">
        <v>3054</v>
      </c>
      <c r="H3231" s="10" t="s">
        <v>5827</v>
      </c>
      <c r="I3231" t="s">
        <v>4597</v>
      </c>
      <c r="J3231" t="s">
        <v>4598</v>
      </c>
      <c r="K3231" t="s">
        <v>4589</v>
      </c>
      <c r="L3231" t="str">
        <f t="shared" si="100"/>
        <v>Material</v>
      </c>
      <c r="M3231" t="s">
        <v>0</v>
      </c>
      <c r="N3231" t="s">
        <v>0</v>
      </c>
      <c r="O3231" t="s">
        <v>2165</v>
      </c>
      <c r="P3231">
        <v>1118</v>
      </c>
      <c r="Q3231" t="str">
        <f>_xlfn.XLOOKUP(P3231,Planilha1!$A$2:$A$3,Planilha1!$B$2:$B$3)</f>
        <v>Riocentro</v>
      </c>
      <c r="R3231" t="s">
        <v>0</v>
      </c>
      <c r="S3231" s="3">
        <v>1</v>
      </c>
      <c r="T3231" t="s">
        <v>210</v>
      </c>
      <c r="U3231" s="3">
        <v>1</v>
      </c>
      <c r="V3231" t="s">
        <v>210</v>
      </c>
      <c r="W3231" s="4">
        <v>204.1</v>
      </c>
      <c r="X3231" s="17">
        <f t="shared" si="101"/>
        <v>204.1</v>
      </c>
      <c r="Y3231" t="s">
        <v>11</v>
      </c>
      <c r="Z3231" s="3">
        <v>1</v>
      </c>
      <c r="AA3231" s="3">
        <v>0</v>
      </c>
      <c r="AB3231" s="3">
        <v>0</v>
      </c>
      <c r="AC3231" s="3">
        <v>0</v>
      </c>
      <c r="AD3231" s="4">
        <v>0</v>
      </c>
      <c r="AE3231" s="3">
        <v>0</v>
      </c>
      <c r="AF3231" s="4">
        <v>0</v>
      </c>
      <c r="AG3231" s="3">
        <v>1</v>
      </c>
      <c r="AH3231" s="4">
        <v>0</v>
      </c>
      <c r="AI3231" s="4">
        <v>0</v>
      </c>
      <c r="AJ3231" s="4">
        <v>0</v>
      </c>
      <c r="AK3231" s="4">
        <v>0</v>
      </c>
      <c r="AL3231" t="s">
        <v>4590</v>
      </c>
      <c r="AM3231" t="s">
        <v>13</v>
      </c>
    </row>
    <row r="3232" spans="1:39" x14ac:dyDescent="0.25">
      <c r="A3232" t="s">
        <v>2189</v>
      </c>
      <c r="B3232" t="s">
        <v>2160</v>
      </c>
      <c r="C3232" t="s">
        <v>3</v>
      </c>
      <c r="D3232" t="s">
        <v>2161</v>
      </c>
      <c r="E3232" t="str">
        <f>_xlfn.XLOOKUP(D3232,Planilha2!A:A,Planilha2!B:B)</f>
        <v>CC Manutençao</v>
      </c>
      <c r="F3232" s="2">
        <v>45440</v>
      </c>
      <c r="G3232" t="s">
        <v>3054</v>
      </c>
      <c r="H3232" s="10" t="s">
        <v>5827</v>
      </c>
      <c r="I3232" t="s">
        <v>4599</v>
      </c>
      <c r="J3232" t="s">
        <v>4600</v>
      </c>
      <c r="K3232" t="s">
        <v>4589</v>
      </c>
      <c r="L3232" t="str">
        <f t="shared" si="100"/>
        <v>Material</v>
      </c>
      <c r="M3232" t="s">
        <v>0</v>
      </c>
      <c r="N3232" t="s">
        <v>0</v>
      </c>
      <c r="O3232" t="s">
        <v>2165</v>
      </c>
      <c r="P3232">
        <v>1118</v>
      </c>
      <c r="Q3232" t="str">
        <f>_xlfn.XLOOKUP(P3232,Planilha1!$A$2:$A$3,Planilha1!$B$2:$B$3)</f>
        <v>Riocentro</v>
      </c>
      <c r="R3232" t="s">
        <v>0</v>
      </c>
      <c r="S3232" s="3">
        <v>1</v>
      </c>
      <c r="T3232" t="s">
        <v>210</v>
      </c>
      <c r="U3232" s="3">
        <v>1</v>
      </c>
      <c r="V3232" t="s">
        <v>210</v>
      </c>
      <c r="W3232" s="4">
        <v>174.2</v>
      </c>
      <c r="X3232" s="17">
        <f t="shared" si="101"/>
        <v>174.2</v>
      </c>
      <c r="Y3232" t="s">
        <v>11</v>
      </c>
      <c r="Z3232" s="3">
        <v>1</v>
      </c>
      <c r="AA3232" s="3">
        <v>0</v>
      </c>
      <c r="AB3232" s="3">
        <v>0</v>
      </c>
      <c r="AC3232" s="3">
        <v>0</v>
      </c>
      <c r="AD3232" s="4">
        <v>0</v>
      </c>
      <c r="AE3232" s="3">
        <v>0</v>
      </c>
      <c r="AF3232" s="4">
        <v>0</v>
      </c>
      <c r="AG3232" s="3">
        <v>1</v>
      </c>
      <c r="AH3232" s="4">
        <v>0</v>
      </c>
      <c r="AI3232" s="4">
        <v>0</v>
      </c>
      <c r="AJ3232" s="4">
        <v>0</v>
      </c>
      <c r="AK3232" s="4">
        <v>0</v>
      </c>
      <c r="AL3232" t="s">
        <v>4590</v>
      </c>
      <c r="AM3232" t="s">
        <v>13</v>
      </c>
    </row>
    <row r="3233" spans="1:39" x14ac:dyDescent="0.25">
      <c r="A3233" t="s">
        <v>2193</v>
      </c>
      <c r="B3233" t="s">
        <v>2160</v>
      </c>
      <c r="C3233" t="s">
        <v>3</v>
      </c>
      <c r="D3233" t="s">
        <v>2161</v>
      </c>
      <c r="E3233" t="str">
        <f>_xlfn.XLOOKUP(D3233,Planilha2!A:A,Planilha2!B:B)</f>
        <v>CC Manutençao</v>
      </c>
      <c r="F3233" s="2">
        <v>45440</v>
      </c>
      <c r="G3233" t="s">
        <v>3054</v>
      </c>
      <c r="H3233" s="10" t="s">
        <v>5827</v>
      </c>
      <c r="I3233" t="s">
        <v>4601</v>
      </c>
      <c r="J3233" t="s">
        <v>4602</v>
      </c>
      <c r="K3233" t="s">
        <v>4589</v>
      </c>
      <c r="L3233" t="str">
        <f t="shared" si="100"/>
        <v>Material</v>
      </c>
      <c r="M3233" t="s">
        <v>0</v>
      </c>
      <c r="N3233" t="s">
        <v>0</v>
      </c>
      <c r="O3233" t="s">
        <v>2165</v>
      </c>
      <c r="P3233">
        <v>1118</v>
      </c>
      <c r="Q3233" t="str">
        <f>_xlfn.XLOOKUP(P3233,Planilha1!$A$2:$A$3,Planilha1!$B$2:$B$3)</f>
        <v>Riocentro</v>
      </c>
      <c r="R3233" t="s">
        <v>0</v>
      </c>
      <c r="S3233" s="3">
        <v>1</v>
      </c>
      <c r="T3233" t="s">
        <v>210</v>
      </c>
      <c r="U3233" s="3">
        <v>1</v>
      </c>
      <c r="V3233" t="s">
        <v>210</v>
      </c>
      <c r="W3233" s="4">
        <v>352.3</v>
      </c>
      <c r="X3233" s="17">
        <f t="shared" si="101"/>
        <v>352.3</v>
      </c>
      <c r="Y3233" t="s">
        <v>11</v>
      </c>
      <c r="Z3233" s="3">
        <v>1</v>
      </c>
      <c r="AA3233" s="3">
        <v>0</v>
      </c>
      <c r="AB3233" s="3">
        <v>0</v>
      </c>
      <c r="AC3233" s="3">
        <v>0</v>
      </c>
      <c r="AD3233" s="4">
        <v>0</v>
      </c>
      <c r="AE3233" s="3">
        <v>0</v>
      </c>
      <c r="AF3233" s="4">
        <v>0</v>
      </c>
      <c r="AG3233" s="3">
        <v>1</v>
      </c>
      <c r="AH3233" s="4">
        <v>0</v>
      </c>
      <c r="AI3233" s="4">
        <v>0</v>
      </c>
      <c r="AJ3233" s="4">
        <v>0</v>
      </c>
      <c r="AK3233" s="4">
        <v>0</v>
      </c>
      <c r="AL3233" t="s">
        <v>4590</v>
      </c>
      <c r="AM3233" t="s">
        <v>13</v>
      </c>
    </row>
    <row r="3234" spans="1:39" x14ac:dyDescent="0.25">
      <c r="A3234" t="s">
        <v>2194</v>
      </c>
      <c r="B3234" t="s">
        <v>2160</v>
      </c>
      <c r="C3234" t="s">
        <v>3</v>
      </c>
      <c r="D3234" t="s">
        <v>2161</v>
      </c>
      <c r="E3234" t="str">
        <f>_xlfn.XLOOKUP(D3234,Planilha2!A:A,Planilha2!B:B)</f>
        <v>CC Manutençao</v>
      </c>
      <c r="F3234" s="2">
        <v>45440</v>
      </c>
      <c r="G3234" t="s">
        <v>3054</v>
      </c>
      <c r="H3234" s="10" t="s">
        <v>5827</v>
      </c>
      <c r="I3234" t="s">
        <v>4603</v>
      </c>
      <c r="J3234" t="s">
        <v>4604</v>
      </c>
      <c r="K3234" t="s">
        <v>4589</v>
      </c>
      <c r="L3234" t="str">
        <f t="shared" si="100"/>
        <v>Material</v>
      </c>
      <c r="M3234" t="s">
        <v>0</v>
      </c>
      <c r="N3234" t="s">
        <v>0</v>
      </c>
      <c r="O3234" t="s">
        <v>2165</v>
      </c>
      <c r="P3234">
        <v>1118</v>
      </c>
      <c r="Q3234" t="str">
        <f>_xlfn.XLOOKUP(P3234,Planilha1!$A$2:$A$3,Planilha1!$B$2:$B$3)</f>
        <v>Riocentro</v>
      </c>
      <c r="R3234" t="s">
        <v>0</v>
      </c>
      <c r="S3234" s="3">
        <v>1</v>
      </c>
      <c r="T3234" t="s">
        <v>210</v>
      </c>
      <c r="U3234" s="3">
        <v>1</v>
      </c>
      <c r="V3234" t="s">
        <v>210</v>
      </c>
      <c r="W3234" s="4">
        <v>165</v>
      </c>
      <c r="X3234" s="17">
        <f t="shared" si="101"/>
        <v>165</v>
      </c>
      <c r="Y3234" t="s">
        <v>11</v>
      </c>
      <c r="Z3234" s="3">
        <v>1</v>
      </c>
      <c r="AA3234" s="3">
        <v>0</v>
      </c>
      <c r="AB3234" s="3">
        <v>0</v>
      </c>
      <c r="AC3234" s="3">
        <v>0</v>
      </c>
      <c r="AD3234" s="4">
        <v>0</v>
      </c>
      <c r="AE3234" s="3">
        <v>0</v>
      </c>
      <c r="AF3234" s="4">
        <v>0</v>
      </c>
      <c r="AG3234" s="3">
        <v>1</v>
      </c>
      <c r="AH3234" s="4">
        <v>0</v>
      </c>
      <c r="AI3234" s="4">
        <v>0</v>
      </c>
      <c r="AJ3234" s="4">
        <v>0</v>
      </c>
      <c r="AK3234" s="4">
        <v>0</v>
      </c>
      <c r="AL3234" t="s">
        <v>4590</v>
      </c>
      <c r="AM3234" t="s">
        <v>13</v>
      </c>
    </row>
    <row r="3235" spans="1:39" x14ac:dyDescent="0.25">
      <c r="A3235" t="s">
        <v>2195</v>
      </c>
      <c r="B3235" t="s">
        <v>2160</v>
      </c>
      <c r="C3235" t="s">
        <v>3</v>
      </c>
      <c r="D3235" t="s">
        <v>2161</v>
      </c>
      <c r="E3235" t="str">
        <f>_xlfn.XLOOKUP(D3235,Planilha2!A:A,Planilha2!B:B)</f>
        <v>CC Manutençao</v>
      </c>
      <c r="F3235" s="2">
        <v>45440</v>
      </c>
      <c r="G3235" t="s">
        <v>3054</v>
      </c>
      <c r="H3235" s="10" t="s">
        <v>5827</v>
      </c>
      <c r="I3235" t="s">
        <v>4605</v>
      </c>
      <c r="J3235" t="s">
        <v>4606</v>
      </c>
      <c r="K3235" t="s">
        <v>4589</v>
      </c>
      <c r="L3235" t="str">
        <f t="shared" si="100"/>
        <v>Material</v>
      </c>
      <c r="M3235" t="s">
        <v>0</v>
      </c>
      <c r="N3235" t="s">
        <v>0</v>
      </c>
      <c r="O3235" t="s">
        <v>2165</v>
      </c>
      <c r="P3235">
        <v>1118</v>
      </c>
      <c r="Q3235" t="str">
        <f>_xlfn.XLOOKUP(P3235,Planilha1!$A$2:$A$3,Planilha1!$B$2:$B$3)</f>
        <v>Riocentro</v>
      </c>
      <c r="R3235" t="s">
        <v>0</v>
      </c>
      <c r="S3235" s="3">
        <v>1</v>
      </c>
      <c r="T3235" t="s">
        <v>210</v>
      </c>
      <c r="U3235" s="3">
        <v>1</v>
      </c>
      <c r="V3235" t="s">
        <v>210</v>
      </c>
      <c r="W3235" s="4">
        <v>241.8</v>
      </c>
      <c r="X3235" s="17">
        <f t="shared" si="101"/>
        <v>241.8</v>
      </c>
      <c r="Y3235" t="s">
        <v>11</v>
      </c>
      <c r="Z3235" s="3">
        <v>1</v>
      </c>
      <c r="AA3235" s="3">
        <v>0</v>
      </c>
      <c r="AB3235" s="3">
        <v>0</v>
      </c>
      <c r="AC3235" s="3">
        <v>0</v>
      </c>
      <c r="AD3235" s="4">
        <v>0</v>
      </c>
      <c r="AE3235" s="3">
        <v>0</v>
      </c>
      <c r="AF3235" s="4">
        <v>0</v>
      </c>
      <c r="AG3235" s="3">
        <v>1</v>
      </c>
      <c r="AH3235" s="4">
        <v>0</v>
      </c>
      <c r="AI3235" s="4">
        <v>0</v>
      </c>
      <c r="AJ3235" s="4">
        <v>0</v>
      </c>
      <c r="AK3235" s="4">
        <v>0</v>
      </c>
      <c r="AL3235" t="s">
        <v>4590</v>
      </c>
      <c r="AM3235" t="s">
        <v>13</v>
      </c>
    </row>
    <row r="3236" spans="1:39" x14ac:dyDescent="0.25">
      <c r="A3236" t="s">
        <v>2196</v>
      </c>
      <c r="B3236" t="s">
        <v>2160</v>
      </c>
      <c r="C3236" t="s">
        <v>3</v>
      </c>
      <c r="D3236" t="s">
        <v>2161</v>
      </c>
      <c r="E3236" t="str">
        <f>_xlfn.XLOOKUP(D3236,Planilha2!A:A,Planilha2!B:B)</f>
        <v>CC Manutençao</v>
      </c>
      <c r="F3236" s="2">
        <v>45440</v>
      </c>
      <c r="G3236" t="s">
        <v>3054</v>
      </c>
      <c r="H3236" s="10" t="s">
        <v>5827</v>
      </c>
      <c r="I3236" t="s">
        <v>4607</v>
      </c>
      <c r="J3236" t="s">
        <v>4608</v>
      </c>
      <c r="K3236" t="s">
        <v>4589</v>
      </c>
      <c r="L3236" t="str">
        <f t="shared" si="100"/>
        <v>Material</v>
      </c>
      <c r="M3236" t="s">
        <v>0</v>
      </c>
      <c r="N3236" t="s">
        <v>0</v>
      </c>
      <c r="O3236" t="s">
        <v>2165</v>
      </c>
      <c r="P3236">
        <v>1118</v>
      </c>
      <c r="Q3236" t="str">
        <f>_xlfn.XLOOKUP(P3236,Planilha1!$A$2:$A$3,Planilha1!$B$2:$B$3)</f>
        <v>Riocentro</v>
      </c>
      <c r="R3236" t="s">
        <v>0</v>
      </c>
      <c r="S3236" s="3">
        <v>1</v>
      </c>
      <c r="T3236" t="s">
        <v>210</v>
      </c>
      <c r="U3236" s="3">
        <v>1</v>
      </c>
      <c r="V3236" t="s">
        <v>210</v>
      </c>
      <c r="W3236" s="4">
        <v>254.8</v>
      </c>
      <c r="X3236" s="17">
        <f t="shared" si="101"/>
        <v>254.8</v>
      </c>
      <c r="Y3236" t="s">
        <v>11</v>
      </c>
      <c r="Z3236" s="3">
        <v>1</v>
      </c>
      <c r="AA3236" s="3">
        <v>0</v>
      </c>
      <c r="AB3236" s="3">
        <v>0</v>
      </c>
      <c r="AC3236" s="3">
        <v>0</v>
      </c>
      <c r="AD3236" s="4">
        <v>0</v>
      </c>
      <c r="AE3236" s="3">
        <v>0</v>
      </c>
      <c r="AF3236" s="4">
        <v>0</v>
      </c>
      <c r="AG3236" s="3">
        <v>1</v>
      </c>
      <c r="AH3236" s="4">
        <v>0</v>
      </c>
      <c r="AI3236" s="4">
        <v>0</v>
      </c>
      <c r="AJ3236" s="4">
        <v>0</v>
      </c>
      <c r="AK3236" s="4">
        <v>0</v>
      </c>
      <c r="AL3236" t="s">
        <v>4590</v>
      </c>
      <c r="AM3236" t="s">
        <v>13</v>
      </c>
    </row>
    <row r="3237" spans="1:39" x14ac:dyDescent="0.25">
      <c r="A3237" t="s">
        <v>2204</v>
      </c>
      <c r="B3237" t="s">
        <v>2160</v>
      </c>
      <c r="C3237" t="s">
        <v>3</v>
      </c>
      <c r="D3237" t="s">
        <v>2161</v>
      </c>
      <c r="E3237" t="str">
        <f>_xlfn.XLOOKUP(D3237,Planilha2!A:A,Planilha2!B:B)</f>
        <v>CC Manutençao</v>
      </c>
      <c r="F3237" s="2">
        <v>45440</v>
      </c>
      <c r="G3237" t="s">
        <v>3054</v>
      </c>
      <c r="H3237" s="10" t="s">
        <v>5827</v>
      </c>
      <c r="I3237" t="s">
        <v>4609</v>
      </c>
      <c r="J3237" t="s">
        <v>4610</v>
      </c>
      <c r="K3237" t="s">
        <v>4589</v>
      </c>
      <c r="L3237" t="str">
        <f t="shared" si="100"/>
        <v>Material</v>
      </c>
      <c r="M3237" t="s">
        <v>0</v>
      </c>
      <c r="N3237" t="s">
        <v>0</v>
      </c>
      <c r="O3237" t="s">
        <v>2165</v>
      </c>
      <c r="P3237">
        <v>1118</v>
      </c>
      <c r="Q3237" t="str">
        <f>_xlfn.XLOOKUP(P3237,Planilha1!$A$2:$A$3,Planilha1!$B$2:$B$3)</f>
        <v>Riocentro</v>
      </c>
      <c r="R3237" t="s">
        <v>0</v>
      </c>
      <c r="S3237" s="3">
        <v>1</v>
      </c>
      <c r="T3237" t="s">
        <v>210</v>
      </c>
      <c r="U3237" s="3">
        <v>1</v>
      </c>
      <c r="V3237" t="s">
        <v>210</v>
      </c>
      <c r="W3237" s="4">
        <v>390</v>
      </c>
      <c r="X3237" s="17">
        <f t="shared" si="101"/>
        <v>390</v>
      </c>
      <c r="Y3237" t="s">
        <v>11</v>
      </c>
      <c r="Z3237" s="3">
        <v>1</v>
      </c>
      <c r="AA3237" s="3">
        <v>0</v>
      </c>
      <c r="AB3237" s="3">
        <v>0</v>
      </c>
      <c r="AC3237" s="3">
        <v>0</v>
      </c>
      <c r="AD3237" s="4">
        <v>0</v>
      </c>
      <c r="AE3237" s="3">
        <v>0</v>
      </c>
      <c r="AF3237" s="4">
        <v>0</v>
      </c>
      <c r="AG3237" s="3">
        <v>1</v>
      </c>
      <c r="AH3237" s="4">
        <v>0</v>
      </c>
      <c r="AI3237" s="4">
        <v>0</v>
      </c>
      <c r="AJ3237" s="4">
        <v>0</v>
      </c>
      <c r="AK3237" s="4">
        <v>0</v>
      </c>
      <c r="AL3237" t="s">
        <v>4590</v>
      </c>
      <c r="AM3237" t="s">
        <v>13</v>
      </c>
    </row>
    <row r="3238" spans="1:39" x14ac:dyDescent="0.25">
      <c r="A3238" t="s">
        <v>2159</v>
      </c>
      <c r="B3238" t="s">
        <v>2160</v>
      </c>
      <c r="C3238" t="s">
        <v>3</v>
      </c>
      <c r="D3238" t="s">
        <v>2161</v>
      </c>
      <c r="E3238" t="str">
        <f>_xlfn.XLOOKUP(D3238,Planilha2!A:A,Planilha2!B:B)</f>
        <v>CC Manutençao</v>
      </c>
      <c r="F3238" s="2">
        <v>45440</v>
      </c>
      <c r="G3238" t="s">
        <v>2658</v>
      </c>
      <c r="H3238" s="10" t="s">
        <v>5794</v>
      </c>
      <c r="I3238" t="s">
        <v>2666</v>
      </c>
      <c r="J3238" t="s">
        <v>2667</v>
      </c>
      <c r="K3238" t="s">
        <v>1146</v>
      </c>
      <c r="L3238" t="str">
        <f t="shared" si="100"/>
        <v>Material</v>
      </c>
      <c r="M3238" t="s">
        <v>0</v>
      </c>
      <c r="N3238" t="s">
        <v>0</v>
      </c>
      <c r="O3238" t="s">
        <v>2165</v>
      </c>
      <c r="P3238">
        <v>1118</v>
      </c>
      <c r="Q3238" t="str">
        <f>_xlfn.XLOOKUP(P3238,Planilha1!$A$2:$A$3,Planilha1!$B$2:$B$3)</f>
        <v>Riocentro</v>
      </c>
      <c r="R3238" t="s">
        <v>0</v>
      </c>
      <c r="S3238" s="3">
        <v>84</v>
      </c>
      <c r="T3238" t="s">
        <v>2668</v>
      </c>
      <c r="U3238" s="3">
        <v>84</v>
      </c>
      <c r="V3238" t="s">
        <v>2668</v>
      </c>
      <c r="W3238" s="4">
        <v>71.84</v>
      </c>
      <c r="X3238" s="17">
        <f t="shared" si="101"/>
        <v>6034.56</v>
      </c>
      <c r="Y3238" t="s">
        <v>11</v>
      </c>
      <c r="Z3238" s="3">
        <v>1</v>
      </c>
      <c r="AA3238" s="3">
        <v>0</v>
      </c>
      <c r="AB3238" s="3">
        <v>0</v>
      </c>
      <c r="AC3238" s="3">
        <v>0</v>
      </c>
      <c r="AD3238" s="4">
        <v>0</v>
      </c>
      <c r="AE3238" s="3">
        <v>0</v>
      </c>
      <c r="AF3238" s="4">
        <v>0</v>
      </c>
      <c r="AG3238" s="3">
        <v>1</v>
      </c>
      <c r="AH3238" s="4">
        <v>0</v>
      </c>
      <c r="AI3238" s="4">
        <v>0</v>
      </c>
      <c r="AJ3238" s="4">
        <v>0</v>
      </c>
      <c r="AK3238" s="4">
        <v>0</v>
      </c>
      <c r="AL3238" t="s">
        <v>4611</v>
      </c>
      <c r="AM3238" t="s">
        <v>13</v>
      </c>
    </row>
    <row r="3239" spans="1:39" x14ac:dyDescent="0.25">
      <c r="A3239" t="s">
        <v>2159</v>
      </c>
      <c r="B3239" t="s">
        <v>2160</v>
      </c>
      <c r="C3239" t="s">
        <v>3</v>
      </c>
      <c r="D3239" t="s">
        <v>2161</v>
      </c>
      <c r="E3239" t="str">
        <f>_xlfn.XLOOKUP(D3239,Planilha2!A:A,Planilha2!B:B)</f>
        <v>CC Manutençao</v>
      </c>
      <c r="F3239" s="2">
        <v>45440</v>
      </c>
      <c r="G3239" t="s">
        <v>2702</v>
      </c>
      <c r="H3239" s="10" t="s">
        <v>5798</v>
      </c>
      <c r="I3239" t="s">
        <v>4612</v>
      </c>
      <c r="J3239" t="s">
        <v>4613</v>
      </c>
      <c r="K3239" t="s">
        <v>3765</v>
      </c>
      <c r="L3239" t="str">
        <f t="shared" si="100"/>
        <v>Material</v>
      </c>
      <c r="M3239" t="s">
        <v>0</v>
      </c>
      <c r="N3239" t="s">
        <v>0</v>
      </c>
      <c r="O3239" t="s">
        <v>2165</v>
      </c>
      <c r="P3239">
        <v>1118</v>
      </c>
      <c r="Q3239" t="str">
        <f>_xlfn.XLOOKUP(P3239,Planilha1!$A$2:$A$3,Planilha1!$B$2:$B$3)</f>
        <v>Riocentro</v>
      </c>
      <c r="R3239" t="s">
        <v>0</v>
      </c>
      <c r="S3239" s="3">
        <v>5</v>
      </c>
      <c r="T3239" t="s">
        <v>2505</v>
      </c>
      <c r="U3239" s="3">
        <v>5</v>
      </c>
      <c r="V3239" t="s">
        <v>2505</v>
      </c>
      <c r="W3239" s="4">
        <v>365</v>
      </c>
      <c r="X3239" s="17">
        <f t="shared" si="101"/>
        <v>1825</v>
      </c>
      <c r="Y3239" t="s">
        <v>11</v>
      </c>
      <c r="Z3239" s="3">
        <v>1</v>
      </c>
      <c r="AA3239" s="3">
        <v>0</v>
      </c>
      <c r="AB3239" s="3">
        <v>0</v>
      </c>
      <c r="AC3239" s="3">
        <v>0</v>
      </c>
      <c r="AD3239" s="4">
        <v>0</v>
      </c>
      <c r="AE3239" s="3">
        <v>0</v>
      </c>
      <c r="AF3239" s="4">
        <v>0</v>
      </c>
      <c r="AG3239" s="3">
        <v>1</v>
      </c>
      <c r="AH3239" s="4">
        <v>0</v>
      </c>
      <c r="AI3239" s="4">
        <v>0</v>
      </c>
      <c r="AJ3239" s="4">
        <v>0</v>
      </c>
      <c r="AK3239" s="4">
        <v>0</v>
      </c>
      <c r="AL3239" t="s">
        <v>4614</v>
      </c>
      <c r="AM3239" t="s">
        <v>13</v>
      </c>
    </row>
    <row r="3240" spans="1:39" x14ac:dyDescent="0.25">
      <c r="A3240" t="s">
        <v>2159</v>
      </c>
      <c r="B3240" t="s">
        <v>2160</v>
      </c>
      <c r="C3240" t="s">
        <v>3</v>
      </c>
      <c r="D3240" t="s">
        <v>2234</v>
      </c>
      <c r="E3240" t="str">
        <f>_xlfn.XLOOKUP(D3240,Planilha2!A:A,Planilha2!B:B)</f>
        <v>Arena Operações</v>
      </c>
      <c r="F3240" s="2">
        <v>45440</v>
      </c>
      <c r="G3240" t="s">
        <v>4615</v>
      </c>
      <c r="H3240" s="10" t="s">
        <v>5923</v>
      </c>
      <c r="I3240" t="s">
        <v>4616</v>
      </c>
      <c r="J3240" t="s">
        <v>4617</v>
      </c>
      <c r="K3240" t="s">
        <v>1146</v>
      </c>
      <c r="L3240" t="str">
        <f t="shared" si="100"/>
        <v>Material</v>
      </c>
      <c r="M3240" t="s">
        <v>0</v>
      </c>
      <c r="N3240" t="s">
        <v>0</v>
      </c>
      <c r="O3240" t="s">
        <v>2165</v>
      </c>
      <c r="P3240">
        <v>2118</v>
      </c>
      <c r="Q3240" t="str">
        <f>_xlfn.XLOOKUP(P3240,Planilha1!$A$2:$A$3,Planilha1!$B$2:$B$3)</f>
        <v>Arena</v>
      </c>
      <c r="R3240" t="s">
        <v>0</v>
      </c>
      <c r="S3240" s="3">
        <v>400</v>
      </c>
      <c r="T3240" t="s">
        <v>210</v>
      </c>
      <c r="U3240" s="3">
        <v>400</v>
      </c>
      <c r="V3240" t="s">
        <v>210</v>
      </c>
      <c r="W3240" s="4">
        <v>4.9000000000000004</v>
      </c>
      <c r="X3240" s="17">
        <f t="shared" si="101"/>
        <v>1960.0000000000002</v>
      </c>
      <c r="Y3240" t="s">
        <v>11</v>
      </c>
      <c r="Z3240" s="3">
        <v>1</v>
      </c>
      <c r="AA3240" s="3">
        <v>0</v>
      </c>
      <c r="AB3240" s="3">
        <v>0</v>
      </c>
      <c r="AC3240" s="3">
        <v>0</v>
      </c>
      <c r="AD3240" s="4">
        <v>0</v>
      </c>
      <c r="AE3240" s="3">
        <v>0</v>
      </c>
      <c r="AF3240" s="4">
        <v>0</v>
      </c>
      <c r="AG3240" s="3">
        <v>1</v>
      </c>
      <c r="AH3240" s="4">
        <v>0</v>
      </c>
      <c r="AI3240" s="4">
        <v>0</v>
      </c>
      <c r="AJ3240" s="4">
        <v>0</v>
      </c>
      <c r="AK3240" s="4">
        <v>0</v>
      </c>
      <c r="AL3240" t="s">
        <v>4618</v>
      </c>
      <c r="AM3240" t="s">
        <v>13</v>
      </c>
    </row>
    <row r="3241" spans="1:39" x14ac:dyDescent="0.25">
      <c r="A3241" t="s">
        <v>2159</v>
      </c>
      <c r="B3241" t="s">
        <v>2160</v>
      </c>
      <c r="C3241" t="s">
        <v>3</v>
      </c>
      <c r="D3241" t="s">
        <v>2167</v>
      </c>
      <c r="E3241" t="str">
        <f>_xlfn.XLOOKUP(D3241,Planilha2!A:A,Planilha2!B:B)</f>
        <v>Arena Adm.</v>
      </c>
      <c r="F3241" s="2">
        <v>45441</v>
      </c>
      <c r="G3241" t="s">
        <v>2591</v>
      </c>
      <c r="H3241" s="10" t="s">
        <v>5786</v>
      </c>
      <c r="I3241" t="s">
        <v>254</v>
      </c>
      <c r="J3241" t="s">
        <v>255</v>
      </c>
      <c r="K3241" t="s">
        <v>209</v>
      </c>
      <c r="L3241" t="str">
        <f t="shared" si="100"/>
        <v>Serviço</v>
      </c>
      <c r="M3241" t="s">
        <v>0</v>
      </c>
      <c r="N3241" t="s">
        <v>0</v>
      </c>
      <c r="O3241" t="s">
        <v>2165</v>
      </c>
      <c r="P3241">
        <v>2118</v>
      </c>
      <c r="Q3241" t="str">
        <f>_xlfn.XLOOKUP(P3241,Planilha1!$A$2:$A$3,Planilha1!$B$2:$B$3)</f>
        <v>Arena</v>
      </c>
      <c r="R3241" t="s">
        <v>0</v>
      </c>
      <c r="S3241" s="3">
        <v>1</v>
      </c>
      <c r="T3241" t="s">
        <v>210</v>
      </c>
      <c r="U3241" s="3">
        <v>1</v>
      </c>
      <c r="V3241" t="s">
        <v>210</v>
      </c>
      <c r="W3241" s="4">
        <v>5383.31</v>
      </c>
      <c r="X3241" s="17">
        <f t="shared" si="101"/>
        <v>5383.31</v>
      </c>
      <c r="Y3241" t="s">
        <v>11</v>
      </c>
      <c r="Z3241" s="3">
        <v>1</v>
      </c>
      <c r="AA3241" s="3">
        <v>0</v>
      </c>
      <c r="AB3241" s="3">
        <v>0</v>
      </c>
      <c r="AC3241" s="3">
        <v>0</v>
      </c>
      <c r="AD3241" s="4">
        <v>0</v>
      </c>
      <c r="AE3241" s="3">
        <v>0</v>
      </c>
      <c r="AF3241" s="4">
        <v>0</v>
      </c>
      <c r="AG3241" s="3">
        <v>1</v>
      </c>
      <c r="AH3241" s="4">
        <v>0</v>
      </c>
      <c r="AI3241" s="4">
        <v>0</v>
      </c>
      <c r="AJ3241" s="4">
        <v>0</v>
      </c>
      <c r="AK3241" s="4">
        <v>0</v>
      </c>
      <c r="AL3241" t="s">
        <v>4619</v>
      </c>
      <c r="AM3241" t="s">
        <v>13</v>
      </c>
    </row>
    <row r="3242" spans="1:39" x14ac:dyDescent="0.25">
      <c r="A3242" t="s">
        <v>2178</v>
      </c>
      <c r="B3242" t="s">
        <v>2160</v>
      </c>
      <c r="C3242" t="s">
        <v>3</v>
      </c>
      <c r="D3242" t="s">
        <v>2167</v>
      </c>
      <c r="E3242" t="str">
        <f>_xlfn.XLOOKUP(D3242,Planilha2!A:A,Planilha2!B:B)</f>
        <v>Arena Adm.</v>
      </c>
      <c r="F3242" s="2">
        <v>45441</v>
      </c>
      <c r="G3242" t="s">
        <v>2591</v>
      </c>
      <c r="H3242" s="10" t="s">
        <v>5786</v>
      </c>
      <c r="I3242" t="s">
        <v>254</v>
      </c>
      <c r="J3242" t="s">
        <v>255</v>
      </c>
      <c r="K3242" t="s">
        <v>209</v>
      </c>
      <c r="L3242" t="str">
        <f t="shared" si="100"/>
        <v>Serviço</v>
      </c>
      <c r="M3242" t="s">
        <v>0</v>
      </c>
      <c r="N3242" t="s">
        <v>0</v>
      </c>
      <c r="O3242" t="s">
        <v>2165</v>
      </c>
      <c r="P3242">
        <v>2118</v>
      </c>
      <c r="Q3242" t="str">
        <f>_xlfn.XLOOKUP(P3242,Planilha1!$A$2:$A$3,Planilha1!$B$2:$B$3)</f>
        <v>Arena</v>
      </c>
      <c r="R3242" t="s">
        <v>0</v>
      </c>
      <c r="S3242" s="3">
        <v>1</v>
      </c>
      <c r="T3242" t="s">
        <v>210</v>
      </c>
      <c r="U3242" s="3">
        <v>1</v>
      </c>
      <c r="V3242" t="s">
        <v>210</v>
      </c>
      <c r="W3242" s="4">
        <v>5383.31</v>
      </c>
      <c r="X3242" s="17">
        <f t="shared" si="101"/>
        <v>5383.31</v>
      </c>
      <c r="Y3242" t="s">
        <v>11</v>
      </c>
      <c r="Z3242" s="3">
        <v>1</v>
      </c>
      <c r="AA3242" s="3">
        <v>0</v>
      </c>
      <c r="AB3242" s="3">
        <v>0</v>
      </c>
      <c r="AC3242" s="3">
        <v>0</v>
      </c>
      <c r="AD3242" s="4">
        <v>0</v>
      </c>
      <c r="AE3242" s="3">
        <v>0</v>
      </c>
      <c r="AF3242" s="4">
        <v>0</v>
      </c>
      <c r="AG3242" s="3">
        <v>1</v>
      </c>
      <c r="AH3242" s="4">
        <v>0</v>
      </c>
      <c r="AI3242" s="4">
        <v>0</v>
      </c>
      <c r="AJ3242" s="4">
        <v>0</v>
      </c>
      <c r="AK3242" s="4">
        <v>0</v>
      </c>
      <c r="AL3242" t="s">
        <v>4619</v>
      </c>
      <c r="AM3242" t="s">
        <v>13</v>
      </c>
    </row>
    <row r="3243" spans="1:39" x14ac:dyDescent="0.25">
      <c r="A3243" t="s">
        <v>2182</v>
      </c>
      <c r="B3243" t="s">
        <v>2160</v>
      </c>
      <c r="C3243" t="s">
        <v>3</v>
      </c>
      <c r="D3243" t="s">
        <v>2167</v>
      </c>
      <c r="E3243" t="str">
        <f>_xlfn.XLOOKUP(D3243,Planilha2!A:A,Planilha2!B:B)</f>
        <v>Arena Adm.</v>
      </c>
      <c r="F3243" s="2">
        <v>45441</v>
      </c>
      <c r="G3243" t="s">
        <v>2591</v>
      </c>
      <c r="H3243" s="10" t="s">
        <v>5786</v>
      </c>
      <c r="I3243" t="s">
        <v>254</v>
      </c>
      <c r="J3243" t="s">
        <v>255</v>
      </c>
      <c r="K3243" t="s">
        <v>209</v>
      </c>
      <c r="L3243" t="str">
        <f t="shared" si="100"/>
        <v>Serviço</v>
      </c>
      <c r="M3243" t="s">
        <v>0</v>
      </c>
      <c r="N3243" t="s">
        <v>0</v>
      </c>
      <c r="O3243" t="s">
        <v>2165</v>
      </c>
      <c r="P3243">
        <v>2118</v>
      </c>
      <c r="Q3243" t="str">
        <f>_xlfn.XLOOKUP(P3243,Planilha1!$A$2:$A$3,Planilha1!$B$2:$B$3)</f>
        <v>Arena</v>
      </c>
      <c r="R3243" t="s">
        <v>0</v>
      </c>
      <c r="S3243" s="3">
        <v>1</v>
      </c>
      <c r="T3243" t="s">
        <v>210</v>
      </c>
      <c r="U3243" s="3">
        <v>1</v>
      </c>
      <c r="V3243" t="s">
        <v>210</v>
      </c>
      <c r="W3243" s="4">
        <v>5383.31</v>
      </c>
      <c r="X3243" s="17">
        <f t="shared" si="101"/>
        <v>5383.31</v>
      </c>
      <c r="Y3243" t="s">
        <v>11</v>
      </c>
      <c r="Z3243" s="3">
        <v>1</v>
      </c>
      <c r="AA3243" s="3">
        <v>0</v>
      </c>
      <c r="AB3243" s="3">
        <v>0</v>
      </c>
      <c r="AC3243" s="3">
        <v>1</v>
      </c>
      <c r="AD3243" s="4">
        <v>0</v>
      </c>
      <c r="AE3243" s="3">
        <v>1</v>
      </c>
      <c r="AF3243" s="4">
        <v>5383.31</v>
      </c>
      <c r="AG3243" s="3">
        <v>1</v>
      </c>
      <c r="AH3243" s="4">
        <v>0</v>
      </c>
      <c r="AI3243" s="4">
        <v>0</v>
      </c>
      <c r="AJ3243" s="4">
        <v>0</v>
      </c>
      <c r="AK3243" s="4">
        <v>0</v>
      </c>
      <c r="AL3243" t="s">
        <v>4619</v>
      </c>
      <c r="AM3243" t="s">
        <v>13</v>
      </c>
    </row>
    <row r="3244" spans="1:39" x14ac:dyDescent="0.25">
      <c r="A3244" t="s">
        <v>2185</v>
      </c>
      <c r="B3244" t="s">
        <v>2160</v>
      </c>
      <c r="C3244" t="s">
        <v>3</v>
      </c>
      <c r="D3244" t="s">
        <v>2167</v>
      </c>
      <c r="E3244" t="str">
        <f>_xlfn.XLOOKUP(D3244,Planilha2!A:A,Planilha2!B:B)</f>
        <v>Arena Adm.</v>
      </c>
      <c r="F3244" s="2">
        <v>45441</v>
      </c>
      <c r="G3244" t="s">
        <v>2591</v>
      </c>
      <c r="H3244" s="10" t="s">
        <v>5786</v>
      </c>
      <c r="I3244" t="s">
        <v>254</v>
      </c>
      <c r="J3244" t="s">
        <v>255</v>
      </c>
      <c r="K3244" t="s">
        <v>209</v>
      </c>
      <c r="L3244" t="str">
        <f t="shared" si="100"/>
        <v>Serviço</v>
      </c>
      <c r="M3244" t="s">
        <v>0</v>
      </c>
      <c r="N3244" t="s">
        <v>0</v>
      </c>
      <c r="O3244" t="s">
        <v>2165</v>
      </c>
      <c r="P3244">
        <v>2118</v>
      </c>
      <c r="Q3244" t="str">
        <f>_xlfn.XLOOKUP(P3244,Planilha1!$A$2:$A$3,Planilha1!$B$2:$B$3)</f>
        <v>Arena</v>
      </c>
      <c r="R3244" t="s">
        <v>0</v>
      </c>
      <c r="S3244" s="3">
        <v>1</v>
      </c>
      <c r="T3244" t="s">
        <v>210</v>
      </c>
      <c r="U3244" s="3">
        <v>1</v>
      </c>
      <c r="V3244" t="s">
        <v>210</v>
      </c>
      <c r="W3244" s="4">
        <v>5383.31</v>
      </c>
      <c r="X3244" s="17">
        <f t="shared" si="101"/>
        <v>5383.31</v>
      </c>
      <c r="Y3244" t="s">
        <v>11</v>
      </c>
      <c r="Z3244" s="3">
        <v>1</v>
      </c>
      <c r="AA3244" s="3">
        <v>0</v>
      </c>
      <c r="AB3244" s="3">
        <v>0</v>
      </c>
      <c r="AC3244" s="3">
        <v>1</v>
      </c>
      <c r="AD3244" s="4">
        <v>0</v>
      </c>
      <c r="AE3244" s="3">
        <v>1</v>
      </c>
      <c r="AF3244" s="4">
        <v>5383.31</v>
      </c>
      <c r="AG3244" s="3">
        <v>1</v>
      </c>
      <c r="AH3244" s="4">
        <v>0</v>
      </c>
      <c r="AI3244" s="4">
        <v>0</v>
      </c>
      <c r="AJ3244" s="4">
        <v>0</v>
      </c>
      <c r="AK3244" s="4">
        <v>0</v>
      </c>
      <c r="AL3244" t="s">
        <v>4619</v>
      </c>
      <c r="AM3244" t="s">
        <v>13</v>
      </c>
    </row>
    <row r="3245" spans="1:39" x14ac:dyDescent="0.25">
      <c r="A3245" t="s">
        <v>2188</v>
      </c>
      <c r="B3245" t="s">
        <v>2160</v>
      </c>
      <c r="C3245" t="s">
        <v>3</v>
      </c>
      <c r="D3245" t="s">
        <v>2167</v>
      </c>
      <c r="E3245" t="str">
        <f>_xlfn.XLOOKUP(D3245,Planilha2!A:A,Planilha2!B:B)</f>
        <v>Arena Adm.</v>
      </c>
      <c r="F3245" s="2">
        <v>45441</v>
      </c>
      <c r="G3245" t="s">
        <v>2591</v>
      </c>
      <c r="H3245" s="10" t="s">
        <v>5786</v>
      </c>
      <c r="I3245" t="s">
        <v>254</v>
      </c>
      <c r="J3245" t="s">
        <v>255</v>
      </c>
      <c r="K3245" t="s">
        <v>209</v>
      </c>
      <c r="L3245" t="str">
        <f t="shared" si="100"/>
        <v>Serviço</v>
      </c>
      <c r="M3245" t="s">
        <v>0</v>
      </c>
      <c r="N3245" t="s">
        <v>0</v>
      </c>
      <c r="O3245" t="s">
        <v>2165</v>
      </c>
      <c r="P3245">
        <v>2118</v>
      </c>
      <c r="Q3245" t="str">
        <f>_xlfn.XLOOKUP(P3245,Planilha1!$A$2:$A$3,Planilha1!$B$2:$B$3)</f>
        <v>Arena</v>
      </c>
      <c r="R3245" t="s">
        <v>0</v>
      </c>
      <c r="S3245" s="3">
        <v>1</v>
      </c>
      <c r="T3245" t="s">
        <v>210</v>
      </c>
      <c r="U3245" s="3">
        <v>1</v>
      </c>
      <c r="V3245" t="s">
        <v>210</v>
      </c>
      <c r="W3245" s="4">
        <v>5383.31</v>
      </c>
      <c r="X3245" s="17">
        <f t="shared" si="101"/>
        <v>5383.31</v>
      </c>
      <c r="Y3245" t="s">
        <v>11</v>
      </c>
      <c r="Z3245" s="3">
        <v>1</v>
      </c>
      <c r="AA3245" s="3">
        <v>0</v>
      </c>
      <c r="AB3245" s="3">
        <v>0</v>
      </c>
      <c r="AC3245" s="3">
        <v>1</v>
      </c>
      <c r="AD3245" s="4">
        <v>0</v>
      </c>
      <c r="AE3245" s="3">
        <v>1</v>
      </c>
      <c r="AF3245" s="4">
        <v>5383.31</v>
      </c>
      <c r="AG3245" s="3">
        <v>1</v>
      </c>
      <c r="AH3245" s="4">
        <v>0</v>
      </c>
      <c r="AI3245" s="4">
        <v>0</v>
      </c>
      <c r="AJ3245" s="4">
        <v>0</v>
      </c>
      <c r="AK3245" s="4">
        <v>0</v>
      </c>
      <c r="AL3245" t="s">
        <v>4619</v>
      </c>
      <c r="AM3245" t="s">
        <v>13</v>
      </c>
    </row>
    <row r="3246" spans="1:39" x14ac:dyDescent="0.25">
      <c r="A3246" t="s">
        <v>2189</v>
      </c>
      <c r="B3246" t="s">
        <v>2160</v>
      </c>
      <c r="C3246" t="s">
        <v>3</v>
      </c>
      <c r="D3246" t="s">
        <v>2167</v>
      </c>
      <c r="E3246" t="str">
        <f>_xlfn.XLOOKUP(D3246,Planilha2!A:A,Planilha2!B:B)</f>
        <v>Arena Adm.</v>
      </c>
      <c r="F3246" s="2">
        <v>45441</v>
      </c>
      <c r="G3246" t="s">
        <v>2591</v>
      </c>
      <c r="H3246" s="10" t="s">
        <v>5786</v>
      </c>
      <c r="I3246" t="s">
        <v>254</v>
      </c>
      <c r="J3246" t="s">
        <v>255</v>
      </c>
      <c r="K3246" t="s">
        <v>209</v>
      </c>
      <c r="L3246" t="str">
        <f t="shared" si="100"/>
        <v>Serviço</v>
      </c>
      <c r="M3246" t="s">
        <v>0</v>
      </c>
      <c r="N3246" t="s">
        <v>0</v>
      </c>
      <c r="O3246" t="s">
        <v>2165</v>
      </c>
      <c r="P3246">
        <v>2118</v>
      </c>
      <c r="Q3246" t="str">
        <f>_xlfn.XLOOKUP(P3246,Planilha1!$A$2:$A$3,Planilha1!$B$2:$B$3)</f>
        <v>Arena</v>
      </c>
      <c r="R3246" t="s">
        <v>0</v>
      </c>
      <c r="S3246" s="3">
        <v>1</v>
      </c>
      <c r="T3246" t="s">
        <v>210</v>
      </c>
      <c r="U3246" s="3">
        <v>1</v>
      </c>
      <c r="V3246" t="s">
        <v>210</v>
      </c>
      <c r="W3246" s="4">
        <v>5383.31</v>
      </c>
      <c r="X3246" s="17">
        <f t="shared" si="101"/>
        <v>5383.31</v>
      </c>
      <c r="Y3246" t="s">
        <v>11</v>
      </c>
      <c r="Z3246" s="3">
        <v>1</v>
      </c>
      <c r="AA3246" s="3">
        <v>0</v>
      </c>
      <c r="AB3246" s="3">
        <v>0</v>
      </c>
      <c r="AC3246" s="3">
        <v>1</v>
      </c>
      <c r="AD3246" s="4">
        <v>0</v>
      </c>
      <c r="AE3246" s="3">
        <v>1</v>
      </c>
      <c r="AF3246" s="4">
        <v>5383.31</v>
      </c>
      <c r="AG3246" s="3">
        <v>1</v>
      </c>
      <c r="AH3246" s="4">
        <v>0</v>
      </c>
      <c r="AI3246" s="4">
        <v>0</v>
      </c>
      <c r="AJ3246" s="4">
        <v>0</v>
      </c>
      <c r="AK3246" s="4">
        <v>0</v>
      </c>
      <c r="AL3246" t="s">
        <v>4619</v>
      </c>
      <c r="AM3246" t="s">
        <v>13</v>
      </c>
    </row>
    <row r="3247" spans="1:39" x14ac:dyDescent="0.25">
      <c r="A3247" t="s">
        <v>2193</v>
      </c>
      <c r="B3247" t="s">
        <v>2160</v>
      </c>
      <c r="C3247" t="s">
        <v>3</v>
      </c>
      <c r="D3247" t="s">
        <v>2167</v>
      </c>
      <c r="E3247" t="str">
        <f>_xlfn.XLOOKUP(D3247,Planilha2!A:A,Planilha2!B:B)</f>
        <v>Arena Adm.</v>
      </c>
      <c r="F3247" s="2">
        <v>45441</v>
      </c>
      <c r="G3247" t="s">
        <v>2591</v>
      </c>
      <c r="H3247" s="10" t="s">
        <v>5786</v>
      </c>
      <c r="I3247" t="s">
        <v>254</v>
      </c>
      <c r="J3247" t="s">
        <v>255</v>
      </c>
      <c r="K3247" t="s">
        <v>209</v>
      </c>
      <c r="L3247" t="str">
        <f t="shared" si="100"/>
        <v>Serviço</v>
      </c>
      <c r="M3247" t="s">
        <v>0</v>
      </c>
      <c r="N3247" t="s">
        <v>0</v>
      </c>
      <c r="O3247" t="s">
        <v>2165</v>
      </c>
      <c r="P3247">
        <v>2118</v>
      </c>
      <c r="Q3247" t="str">
        <f>_xlfn.XLOOKUP(P3247,Planilha1!$A$2:$A$3,Planilha1!$B$2:$B$3)</f>
        <v>Arena</v>
      </c>
      <c r="R3247" t="s">
        <v>0</v>
      </c>
      <c r="S3247" s="3">
        <v>1</v>
      </c>
      <c r="T3247" t="s">
        <v>210</v>
      </c>
      <c r="U3247" s="3">
        <v>1</v>
      </c>
      <c r="V3247" t="s">
        <v>210</v>
      </c>
      <c r="W3247" s="4">
        <v>5383.31</v>
      </c>
      <c r="X3247" s="17">
        <f t="shared" si="101"/>
        <v>5383.31</v>
      </c>
      <c r="Y3247" t="s">
        <v>11</v>
      </c>
      <c r="Z3247" s="3">
        <v>1</v>
      </c>
      <c r="AA3247" s="3">
        <v>0</v>
      </c>
      <c r="AB3247" s="3">
        <v>0</v>
      </c>
      <c r="AC3247" s="3">
        <v>1</v>
      </c>
      <c r="AD3247" s="4">
        <v>0</v>
      </c>
      <c r="AE3247" s="3">
        <v>1</v>
      </c>
      <c r="AF3247" s="4">
        <v>5383.31</v>
      </c>
      <c r="AG3247" s="3">
        <v>1</v>
      </c>
      <c r="AH3247" s="4">
        <v>0</v>
      </c>
      <c r="AI3247" s="4">
        <v>0</v>
      </c>
      <c r="AJ3247" s="4">
        <v>0</v>
      </c>
      <c r="AK3247" s="4">
        <v>0</v>
      </c>
      <c r="AL3247" t="s">
        <v>4619</v>
      </c>
      <c r="AM3247" t="s">
        <v>13</v>
      </c>
    </row>
    <row r="3248" spans="1:39" x14ac:dyDescent="0.25">
      <c r="A3248" t="s">
        <v>2194</v>
      </c>
      <c r="B3248" t="s">
        <v>2160</v>
      </c>
      <c r="C3248" t="s">
        <v>3</v>
      </c>
      <c r="D3248" t="s">
        <v>2167</v>
      </c>
      <c r="E3248" t="str">
        <f>_xlfn.XLOOKUP(D3248,Planilha2!A:A,Planilha2!B:B)</f>
        <v>Arena Adm.</v>
      </c>
      <c r="F3248" s="2">
        <v>45441</v>
      </c>
      <c r="G3248" t="s">
        <v>2591</v>
      </c>
      <c r="H3248" s="10" t="s">
        <v>5786</v>
      </c>
      <c r="I3248" t="s">
        <v>254</v>
      </c>
      <c r="J3248" t="s">
        <v>255</v>
      </c>
      <c r="K3248" t="s">
        <v>209</v>
      </c>
      <c r="L3248" t="str">
        <f t="shared" si="100"/>
        <v>Serviço</v>
      </c>
      <c r="M3248" t="s">
        <v>0</v>
      </c>
      <c r="N3248" t="s">
        <v>0</v>
      </c>
      <c r="O3248" t="s">
        <v>2165</v>
      </c>
      <c r="P3248">
        <v>2118</v>
      </c>
      <c r="Q3248" t="str">
        <f>_xlfn.XLOOKUP(P3248,Planilha1!$A$2:$A$3,Planilha1!$B$2:$B$3)</f>
        <v>Arena</v>
      </c>
      <c r="R3248" t="s">
        <v>0</v>
      </c>
      <c r="S3248" s="3">
        <v>1</v>
      </c>
      <c r="T3248" t="s">
        <v>210</v>
      </c>
      <c r="U3248" s="3">
        <v>1</v>
      </c>
      <c r="V3248" t="s">
        <v>210</v>
      </c>
      <c r="W3248" s="4">
        <v>5383.31</v>
      </c>
      <c r="X3248" s="17">
        <f t="shared" si="101"/>
        <v>5383.31</v>
      </c>
      <c r="Y3248" t="s">
        <v>11</v>
      </c>
      <c r="Z3248" s="3">
        <v>1</v>
      </c>
      <c r="AA3248" s="3">
        <v>0</v>
      </c>
      <c r="AB3248" s="3">
        <v>0</v>
      </c>
      <c r="AC3248" s="3">
        <v>1</v>
      </c>
      <c r="AD3248" s="4">
        <v>0</v>
      </c>
      <c r="AE3248" s="3">
        <v>1</v>
      </c>
      <c r="AF3248" s="4">
        <v>5383.31</v>
      </c>
      <c r="AG3248" s="3">
        <v>1</v>
      </c>
      <c r="AH3248" s="4">
        <v>0</v>
      </c>
      <c r="AI3248" s="4">
        <v>0</v>
      </c>
      <c r="AJ3248" s="4">
        <v>0</v>
      </c>
      <c r="AK3248" s="4">
        <v>0</v>
      </c>
      <c r="AL3248" t="s">
        <v>4619</v>
      </c>
      <c r="AM3248" t="s">
        <v>13</v>
      </c>
    </row>
    <row r="3249" spans="1:39" x14ac:dyDescent="0.25">
      <c r="A3249" t="s">
        <v>2195</v>
      </c>
      <c r="B3249" t="s">
        <v>2160</v>
      </c>
      <c r="C3249" t="s">
        <v>3</v>
      </c>
      <c r="D3249" t="s">
        <v>2167</v>
      </c>
      <c r="E3249" t="str">
        <f>_xlfn.XLOOKUP(D3249,Planilha2!A:A,Planilha2!B:B)</f>
        <v>Arena Adm.</v>
      </c>
      <c r="F3249" s="2">
        <v>45441</v>
      </c>
      <c r="G3249" t="s">
        <v>2591</v>
      </c>
      <c r="H3249" s="10" t="s">
        <v>5786</v>
      </c>
      <c r="I3249" t="s">
        <v>254</v>
      </c>
      <c r="J3249" t="s">
        <v>255</v>
      </c>
      <c r="K3249" t="s">
        <v>209</v>
      </c>
      <c r="L3249" t="str">
        <f t="shared" si="100"/>
        <v>Serviço</v>
      </c>
      <c r="M3249" t="s">
        <v>0</v>
      </c>
      <c r="N3249" t="s">
        <v>0</v>
      </c>
      <c r="O3249" t="s">
        <v>2165</v>
      </c>
      <c r="P3249">
        <v>2118</v>
      </c>
      <c r="Q3249" t="str">
        <f>_xlfn.XLOOKUP(P3249,Planilha1!$A$2:$A$3,Planilha1!$B$2:$B$3)</f>
        <v>Arena</v>
      </c>
      <c r="R3249" t="s">
        <v>0</v>
      </c>
      <c r="S3249" s="3">
        <v>1</v>
      </c>
      <c r="T3249" t="s">
        <v>210</v>
      </c>
      <c r="U3249" s="3">
        <v>1</v>
      </c>
      <c r="V3249" t="s">
        <v>210</v>
      </c>
      <c r="W3249" s="4">
        <v>5383.31</v>
      </c>
      <c r="X3249" s="17">
        <f t="shared" si="101"/>
        <v>5383.31</v>
      </c>
      <c r="Y3249" t="s">
        <v>11</v>
      </c>
      <c r="Z3249" s="3">
        <v>1</v>
      </c>
      <c r="AA3249" s="3">
        <v>0</v>
      </c>
      <c r="AB3249" s="3">
        <v>0</v>
      </c>
      <c r="AC3249" s="3">
        <v>1</v>
      </c>
      <c r="AD3249" s="4">
        <v>0</v>
      </c>
      <c r="AE3249" s="3">
        <v>1</v>
      </c>
      <c r="AF3249" s="4">
        <v>5383.31</v>
      </c>
      <c r="AG3249" s="3">
        <v>1</v>
      </c>
      <c r="AH3249" s="4">
        <v>0</v>
      </c>
      <c r="AI3249" s="4">
        <v>0</v>
      </c>
      <c r="AJ3249" s="4">
        <v>0</v>
      </c>
      <c r="AK3249" s="4">
        <v>0</v>
      </c>
      <c r="AL3249" t="s">
        <v>4619</v>
      </c>
      <c r="AM3249" t="s">
        <v>13</v>
      </c>
    </row>
    <row r="3250" spans="1:39" x14ac:dyDescent="0.25">
      <c r="A3250" t="s">
        <v>2196</v>
      </c>
      <c r="B3250" t="s">
        <v>2160</v>
      </c>
      <c r="C3250" t="s">
        <v>3</v>
      </c>
      <c r="D3250" t="s">
        <v>2167</v>
      </c>
      <c r="E3250" t="str">
        <f>_xlfn.XLOOKUP(D3250,Planilha2!A:A,Planilha2!B:B)</f>
        <v>Arena Adm.</v>
      </c>
      <c r="F3250" s="2">
        <v>45441</v>
      </c>
      <c r="G3250" t="s">
        <v>2591</v>
      </c>
      <c r="H3250" s="10" t="s">
        <v>5786</v>
      </c>
      <c r="I3250" t="s">
        <v>254</v>
      </c>
      <c r="J3250" t="s">
        <v>255</v>
      </c>
      <c r="K3250" t="s">
        <v>209</v>
      </c>
      <c r="L3250" t="str">
        <f t="shared" si="100"/>
        <v>Serviço</v>
      </c>
      <c r="M3250" t="s">
        <v>0</v>
      </c>
      <c r="N3250" t="s">
        <v>0</v>
      </c>
      <c r="O3250" t="s">
        <v>2165</v>
      </c>
      <c r="P3250">
        <v>2118</v>
      </c>
      <c r="Q3250" t="str">
        <f>_xlfn.XLOOKUP(P3250,Planilha1!$A$2:$A$3,Planilha1!$B$2:$B$3)</f>
        <v>Arena</v>
      </c>
      <c r="R3250" t="s">
        <v>0</v>
      </c>
      <c r="S3250" s="3">
        <v>1</v>
      </c>
      <c r="T3250" t="s">
        <v>210</v>
      </c>
      <c r="U3250" s="3">
        <v>1</v>
      </c>
      <c r="V3250" t="s">
        <v>210</v>
      </c>
      <c r="W3250" s="4">
        <v>5383.31</v>
      </c>
      <c r="X3250" s="17">
        <f t="shared" si="101"/>
        <v>5383.31</v>
      </c>
      <c r="Y3250" t="s">
        <v>11</v>
      </c>
      <c r="Z3250" s="3">
        <v>1</v>
      </c>
      <c r="AA3250" s="3">
        <v>0</v>
      </c>
      <c r="AB3250" s="3">
        <v>0</v>
      </c>
      <c r="AC3250" s="3">
        <v>1</v>
      </c>
      <c r="AD3250" s="4">
        <v>0</v>
      </c>
      <c r="AE3250" s="3">
        <v>1</v>
      </c>
      <c r="AF3250" s="4">
        <v>5383.31</v>
      </c>
      <c r="AG3250" s="3">
        <v>1</v>
      </c>
      <c r="AH3250" s="4">
        <v>0</v>
      </c>
      <c r="AI3250" s="4">
        <v>0</v>
      </c>
      <c r="AJ3250" s="4">
        <v>0</v>
      </c>
      <c r="AK3250" s="4">
        <v>0</v>
      </c>
      <c r="AL3250" t="s">
        <v>4619</v>
      </c>
      <c r="AM3250" t="s">
        <v>13</v>
      </c>
    </row>
    <row r="3251" spans="1:39" x14ac:dyDescent="0.25">
      <c r="A3251" t="s">
        <v>2204</v>
      </c>
      <c r="B3251" t="s">
        <v>2160</v>
      </c>
      <c r="C3251" t="s">
        <v>3</v>
      </c>
      <c r="D3251" t="s">
        <v>2167</v>
      </c>
      <c r="E3251" t="str">
        <f>_xlfn.XLOOKUP(D3251,Planilha2!A:A,Planilha2!B:B)</f>
        <v>Arena Adm.</v>
      </c>
      <c r="F3251" s="2">
        <v>45441</v>
      </c>
      <c r="G3251" t="s">
        <v>2591</v>
      </c>
      <c r="H3251" s="10" t="s">
        <v>5786</v>
      </c>
      <c r="I3251" t="s">
        <v>254</v>
      </c>
      <c r="J3251" t="s">
        <v>255</v>
      </c>
      <c r="K3251" t="s">
        <v>209</v>
      </c>
      <c r="L3251" t="str">
        <f t="shared" si="100"/>
        <v>Serviço</v>
      </c>
      <c r="M3251" t="s">
        <v>0</v>
      </c>
      <c r="N3251" t="s">
        <v>0</v>
      </c>
      <c r="O3251" t="s">
        <v>2165</v>
      </c>
      <c r="P3251">
        <v>2118</v>
      </c>
      <c r="Q3251" t="str">
        <f>_xlfn.XLOOKUP(P3251,Planilha1!$A$2:$A$3,Planilha1!$B$2:$B$3)</f>
        <v>Arena</v>
      </c>
      <c r="R3251" t="s">
        <v>0</v>
      </c>
      <c r="S3251" s="3">
        <v>1</v>
      </c>
      <c r="T3251" t="s">
        <v>210</v>
      </c>
      <c r="U3251" s="3">
        <v>1</v>
      </c>
      <c r="V3251" t="s">
        <v>210</v>
      </c>
      <c r="W3251" s="4">
        <v>5383.31</v>
      </c>
      <c r="X3251" s="17">
        <f t="shared" si="101"/>
        <v>5383.31</v>
      </c>
      <c r="Y3251" t="s">
        <v>11</v>
      </c>
      <c r="Z3251" s="3">
        <v>1</v>
      </c>
      <c r="AA3251" s="3">
        <v>0</v>
      </c>
      <c r="AB3251" s="3">
        <v>0</v>
      </c>
      <c r="AC3251" s="3">
        <v>1</v>
      </c>
      <c r="AD3251" s="4">
        <v>0</v>
      </c>
      <c r="AE3251" s="3">
        <v>1</v>
      </c>
      <c r="AF3251" s="4">
        <v>5383.31</v>
      </c>
      <c r="AG3251" s="3">
        <v>1</v>
      </c>
      <c r="AH3251" s="4">
        <v>0</v>
      </c>
      <c r="AI3251" s="4">
        <v>0</v>
      </c>
      <c r="AJ3251" s="4">
        <v>0</v>
      </c>
      <c r="AK3251" s="4">
        <v>0</v>
      </c>
      <c r="AL3251" t="s">
        <v>4619</v>
      </c>
      <c r="AM3251" t="s">
        <v>13</v>
      </c>
    </row>
    <row r="3252" spans="1:39" x14ac:dyDescent="0.25">
      <c r="A3252" t="s">
        <v>2205</v>
      </c>
      <c r="B3252" t="s">
        <v>2160</v>
      </c>
      <c r="C3252" t="s">
        <v>3</v>
      </c>
      <c r="D3252" t="s">
        <v>2167</v>
      </c>
      <c r="E3252" t="str">
        <f>_xlfn.XLOOKUP(D3252,Planilha2!A:A,Planilha2!B:B)</f>
        <v>Arena Adm.</v>
      </c>
      <c r="F3252" s="2">
        <v>45441</v>
      </c>
      <c r="G3252" t="s">
        <v>2591</v>
      </c>
      <c r="H3252" s="10" t="s">
        <v>5786</v>
      </c>
      <c r="I3252" t="s">
        <v>254</v>
      </c>
      <c r="J3252" t="s">
        <v>255</v>
      </c>
      <c r="K3252" t="s">
        <v>209</v>
      </c>
      <c r="L3252" t="str">
        <f t="shared" si="100"/>
        <v>Serviço</v>
      </c>
      <c r="M3252" t="s">
        <v>0</v>
      </c>
      <c r="N3252" t="s">
        <v>0</v>
      </c>
      <c r="O3252" t="s">
        <v>2165</v>
      </c>
      <c r="P3252">
        <v>2118</v>
      </c>
      <c r="Q3252" t="str">
        <f>_xlfn.XLOOKUP(P3252,Planilha1!$A$2:$A$3,Planilha1!$B$2:$B$3)</f>
        <v>Arena</v>
      </c>
      <c r="R3252" t="s">
        <v>0</v>
      </c>
      <c r="S3252" s="3">
        <v>1</v>
      </c>
      <c r="T3252" t="s">
        <v>210</v>
      </c>
      <c r="U3252" s="3">
        <v>1</v>
      </c>
      <c r="V3252" t="s">
        <v>210</v>
      </c>
      <c r="W3252" s="4">
        <v>5383.31</v>
      </c>
      <c r="X3252" s="17">
        <f t="shared" si="101"/>
        <v>5383.31</v>
      </c>
      <c r="Y3252" t="s">
        <v>11</v>
      </c>
      <c r="Z3252" s="3">
        <v>1</v>
      </c>
      <c r="AA3252" s="3">
        <v>0</v>
      </c>
      <c r="AB3252" s="3">
        <v>0</v>
      </c>
      <c r="AC3252" s="3">
        <v>1</v>
      </c>
      <c r="AD3252" s="4">
        <v>0</v>
      </c>
      <c r="AE3252" s="3">
        <v>1</v>
      </c>
      <c r="AF3252" s="4">
        <v>5383.31</v>
      </c>
      <c r="AG3252" s="3">
        <v>1</v>
      </c>
      <c r="AH3252" s="4">
        <v>0</v>
      </c>
      <c r="AI3252" s="4">
        <v>0</v>
      </c>
      <c r="AJ3252" s="4">
        <v>0</v>
      </c>
      <c r="AK3252" s="4">
        <v>0</v>
      </c>
      <c r="AL3252" t="s">
        <v>4619</v>
      </c>
      <c r="AM3252" t="s">
        <v>13</v>
      </c>
    </row>
    <row r="3253" spans="1:39" x14ac:dyDescent="0.25">
      <c r="A3253" t="s">
        <v>2159</v>
      </c>
      <c r="B3253" t="s">
        <v>2160</v>
      </c>
      <c r="C3253" t="s">
        <v>3</v>
      </c>
      <c r="D3253" t="s">
        <v>2167</v>
      </c>
      <c r="E3253" t="str">
        <f>_xlfn.XLOOKUP(D3253,Planilha2!A:A,Planilha2!B:B)</f>
        <v>Arena Adm.</v>
      </c>
      <c r="F3253" s="2">
        <v>45441</v>
      </c>
      <c r="G3253" t="s">
        <v>2591</v>
      </c>
      <c r="H3253" s="10" t="s">
        <v>5786</v>
      </c>
      <c r="I3253" t="s">
        <v>2593</v>
      </c>
      <c r="J3253" t="s">
        <v>2594</v>
      </c>
      <c r="K3253" t="s">
        <v>1209</v>
      </c>
      <c r="L3253" t="str">
        <f t="shared" si="100"/>
        <v>Serviço</v>
      </c>
      <c r="M3253" t="s">
        <v>0</v>
      </c>
      <c r="N3253" t="s">
        <v>0</v>
      </c>
      <c r="O3253" t="s">
        <v>2165</v>
      </c>
      <c r="P3253">
        <v>2118</v>
      </c>
      <c r="Q3253" t="str">
        <f>_xlfn.XLOOKUP(P3253,Planilha1!$A$2:$A$3,Planilha1!$B$2:$B$3)</f>
        <v>Arena</v>
      </c>
      <c r="R3253" t="s">
        <v>0</v>
      </c>
      <c r="S3253" s="3">
        <v>1</v>
      </c>
      <c r="T3253" t="s">
        <v>10</v>
      </c>
      <c r="U3253" s="3">
        <v>1</v>
      </c>
      <c r="V3253" t="s">
        <v>10</v>
      </c>
      <c r="W3253" s="4">
        <v>6702.18</v>
      </c>
      <c r="X3253" s="17">
        <f t="shared" si="101"/>
        <v>6702.18</v>
      </c>
      <c r="Y3253" t="s">
        <v>11</v>
      </c>
      <c r="Z3253" s="3">
        <v>1</v>
      </c>
      <c r="AA3253" s="3">
        <v>0</v>
      </c>
      <c r="AB3253" s="3">
        <v>0</v>
      </c>
      <c r="AC3253" s="3">
        <v>0</v>
      </c>
      <c r="AD3253" s="4">
        <v>0</v>
      </c>
      <c r="AE3253" s="3">
        <v>0</v>
      </c>
      <c r="AF3253" s="4">
        <v>0</v>
      </c>
      <c r="AG3253" s="3">
        <v>1</v>
      </c>
      <c r="AH3253" s="4">
        <v>0</v>
      </c>
      <c r="AI3253" s="4">
        <v>0</v>
      </c>
      <c r="AJ3253" s="4">
        <v>0</v>
      </c>
      <c r="AK3253" s="4">
        <v>0</v>
      </c>
      <c r="AL3253" t="s">
        <v>4620</v>
      </c>
      <c r="AM3253" t="s">
        <v>13</v>
      </c>
    </row>
    <row r="3254" spans="1:39" x14ac:dyDescent="0.25">
      <c r="A3254" t="s">
        <v>2178</v>
      </c>
      <c r="B3254" t="s">
        <v>2160</v>
      </c>
      <c r="C3254" t="s">
        <v>3</v>
      </c>
      <c r="D3254" t="s">
        <v>2167</v>
      </c>
      <c r="E3254" t="str">
        <f>_xlfn.XLOOKUP(D3254,Planilha2!A:A,Planilha2!B:B)</f>
        <v>Arena Adm.</v>
      </c>
      <c r="F3254" s="2">
        <v>45441</v>
      </c>
      <c r="G3254" t="s">
        <v>2591</v>
      </c>
      <c r="H3254" s="10" t="s">
        <v>5786</v>
      </c>
      <c r="I3254" t="s">
        <v>2593</v>
      </c>
      <c r="J3254" t="s">
        <v>2594</v>
      </c>
      <c r="K3254" t="s">
        <v>1209</v>
      </c>
      <c r="L3254" t="str">
        <f t="shared" si="100"/>
        <v>Serviço</v>
      </c>
      <c r="M3254" t="s">
        <v>0</v>
      </c>
      <c r="N3254" t="s">
        <v>0</v>
      </c>
      <c r="O3254" t="s">
        <v>2165</v>
      </c>
      <c r="P3254">
        <v>2118</v>
      </c>
      <c r="Q3254" t="str">
        <f>_xlfn.XLOOKUP(P3254,Planilha1!$A$2:$A$3,Planilha1!$B$2:$B$3)</f>
        <v>Arena</v>
      </c>
      <c r="R3254" t="s">
        <v>0</v>
      </c>
      <c r="S3254" s="3">
        <v>1</v>
      </c>
      <c r="T3254" t="s">
        <v>10</v>
      </c>
      <c r="U3254" s="3">
        <v>1</v>
      </c>
      <c r="V3254" t="s">
        <v>10</v>
      </c>
      <c r="W3254" s="4">
        <v>6702.18</v>
      </c>
      <c r="X3254" s="17">
        <f t="shared" si="101"/>
        <v>6702.18</v>
      </c>
      <c r="Y3254" t="s">
        <v>11</v>
      </c>
      <c r="Z3254" s="3">
        <v>1</v>
      </c>
      <c r="AA3254" s="3">
        <v>0</v>
      </c>
      <c r="AB3254" s="3">
        <v>0</v>
      </c>
      <c r="AC3254" s="3">
        <v>0</v>
      </c>
      <c r="AD3254" s="4">
        <v>0</v>
      </c>
      <c r="AE3254" s="3">
        <v>0</v>
      </c>
      <c r="AF3254" s="4">
        <v>0</v>
      </c>
      <c r="AG3254" s="3">
        <v>1</v>
      </c>
      <c r="AH3254" s="4">
        <v>0</v>
      </c>
      <c r="AI3254" s="4">
        <v>0</v>
      </c>
      <c r="AJ3254" s="4">
        <v>0</v>
      </c>
      <c r="AK3254" s="4">
        <v>0</v>
      </c>
      <c r="AL3254" t="s">
        <v>4620</v>
      </c>
      <c r="AM3254" t="s">
        <v>13</v>
      </c>
    </row>
    <row r="3255" spans="1:39" x14ac:dyDescent="0.25">
      <c r="A3255" t="s">
        <v>2182</v>
      </c>
      <c r="B3255" t="s">
        <v>2160</v>
      </c>
      <c r="C3255" t="s">
        <v>3</v>
      </c>
      <c r="D3255" t="s">
        <v>2167</v>
      </c>
      <c r="E3255" t="str">
        <f>_xlfn.XLOOKUP(D3255,Planilha2!A:A,Planilha2!B:B)</f>
        <v>Arena Adm.</v>
      </c>
      <c r="F3255" s="2">
        <v>45441</v>
      </c>
      <c r="G3255" t="s">
        <v>2591</v>
      </c>
      <c r="H3255" s="10" t="s">
        <v>5786</v>
      </c>
      <c r="I3255" t="s">
        <v>2593</v>
      </c>
      <c r="J3255" t="s">
        <v>2594</v>
      </c>
      <c r="K3255" t="s">
        <v>1209</v>
      </c>
      <c r="L3255" t="str">
        <f t="shared" si="100"/>
        <v>Serviço</v>
      </c>
      <c r="M3255" t="s">
        <v>0</v>
      </c>
      <c r="N3255" t="s">
        <v>0</v>
      </c>
      <c r="O3255" t="s">
        <v>2165</v>
      </c>
      <c r="P3255">
        <v>2118</v>
      </c>
      <c r="Q3255" t="str">
        <f>_xlfn.XLOOKUP(P3255,Planilha1!$A$2:$A$3,Planilha1!$B$2:$B$3)</f>
        <v>Arena</v>
      </c>
      <c r="R3255" t="s">
        <v>0</v>
      </c>
      <c r="S3255" s="3">
        <v>1</v>
      </c>
      <c r="T3255" t="s">
        <v>10</v>
      </c>
      <c r="U3255" s="3">
        <v>1</v>
      </c>
      <c r="V3255" t="s">
        <v>10</v>
      </c>
      <c r="W3255" s="4">
        <v>6702.18</v>
      </c>
      <c r="X3255" s="17">
        <f t="shared" si="101"/>
        <v>6702.18</v>
      </c>
      <c r="Y3255" t="s">
        <v>11</v>
      </c>
      <c r="Z3255" s="3">
        <v>1</v>
      </c>
      <c r="AA3255" s="3">
        <v>0</v>
      </c>
      <c r="AB3255" s="3">
        <v>0</v>
      </c>
      <c r="AC3255" s="3">
        <v>1</v>
      </c>
      <c r="AD3255" s="4">
        <v>0</v>
      </c>
      <c r="AE3255" s="3">
        <v>1</v>
      </c>
      <c r="AF3255" s="4">
        <v>6702.18</v>
      </c>
      <c r="AG3255" s="3">
        <v>1</v>
      </c>
      <c r="AH3255" s="4">
        <v>0</v>
      </c>
      <c r="AI3255" s="4">
        <v>0</v>
      </c>
      <c r="AJ3255" s="4">
        <v>0</v>
      </c>
      <c r="AK3255" s="4">
        <v>0</v>
      </c>
      <c r="AL3255" t="s">
        <v>4620</v>
      </c>
      <c r="AM3255" t="s">
        <v>13</v>
      </c>
    </row>
    <row r="3256" spans="1:39" x14ac:dyDescent="0.25">
      <c r="A3256" t="s">
        <v>2185</v>
      </c>
      <c r="B3256" t="s">
        <v>2160</v>
      </c>
      <c r="C3256" t="s">
        <v>3</v>
      </c>
      <c r="D3256" t="s">
        <v>2167</v>
      </c>
      <c r="E3256" t="str">
        <f>_xlfn.XLOOKUP(D3256,Planilha2!A:A,Planilha2!B:B)</f>
        <v>Arena Adm.</v>
      </c>
      <c r="F3256" s="2">
        <v>45441</v>
      </c>
      <c r="G3256" t="s">
        <v>2591</v>
      </c>
      <c r="H3256" s="10" t="s">
        <v>5786</v>
      </c>
      <c r="I3256" t="s">
        <v>2593</v>
      </c>
      <c r="J3256" t="s">
        <v>2594</v>
      </c>
      <c r="K3256" t="s">
        <v>1209</v>
      </c>
      <c r="L3256" t="str">
        <f t="shared" si="100"/>
        <v>Serviço</v>
      </c>
      <c r="M3256" t="s">
        <v>0</v>
      </c>
      <c r="N3256" t="s">
        <v>0</v>
      </c>
      <c r="O3256" t="s">
        <v>2165</v>
      </c>
      <c r="P3256">
        <v>2118</v>
      </c>
      <c r="Q3256" t="str">
        <f>_xlfn.XLOOKUP(P3256,Planilha1!$A$2:$A$3,Planilha1!$B$2:$B$3)</f>
        <v>Arena</v>
      </c>
      <c r="R3256" t="s">
        <v>0</v>
      </c>
      <c r="S3256" s="3">
        <v>1</v>
      </c>
      <c r="T3256" t="s">
        <v>10</v>
      </c>
      <c r="U3256" s="3">
        <v>1</v>
      </c>
      <c r="V3256" t="s">
        <v>10</v>
      </c>
      <c r="W3256" s="4">
        <v>6702.18</v>
      </c>
      <c r="X3256" s="17">
        <f t="shared" si="101"/>
        <v>6702.18</v>
      </c>
      <c r="Y3256" t="s">
        <v>11</v>
      </c>
      <c r="Z3256" s="3">
        <v>1</v>
      </c>
      <c r="AA3256" s="3">
        <v>0</v>
      </c>
      <c r="AB3256" s="3">
        <v>0</v>
      </c>
      <c r="AC3256" s="3">
        <v>1</v>
      </c>
      <c r="AD3256" s="4">
        <v>0</v>
      </c>
      <c r="AE3256" s="3">
        <v>1</v>
      </c>
      <c r="AF3256" s="4">
        <v>6702.18</v>
      </c>
      <c r="AG3256" s="3">
        <v>1</v>
      </c>
      <c r="AH3256" s="4">
        <v>0</v>
      </c>
      <c r="AI3256" s="4">
        <v>0</v>
      </c>
      <c r="AJ3256" s="4">
        <v>0</v>
      </c>
      <c r="AK3256" s="4">
        <v>0</v>
      </c>
      <c r="AL3256" t="s">
        <v>4620</v>
      </c>
      <c r="AM3256" t="s">
        <v>13</v>
      </c>
    </row>
    <row r="3257" spans="1:39" x14ac:dyDescent="0.25">
      <c r="A3257" t="s">
        <v>2188</v>
      </c>
      <c r="B3257" t="s">
        <v>2160</v>
      </c>
      <c r="C3257" t="s">
        <v>3</v>
      </c>
      <c r="D3257" t="s">
        <v>2167</v>
      </c>
      <c r="E3257" t="str">
        <f>_xlfn.XLOOKUP(D3257,Planilha2!A:A,Planilha2!B:B)</f>
        <v>Arena Adm.</v>
      </c>
      <c r="F3257" s="2">
        <v>45441</v>
      </c>
      <c r="G3257" t="s">
        <v>2591</v>
      </c>
      <c r="H3257" s="10" t="s">
        <v>5786</v>
      </c>
      <c r="I3257" t="s">
        <v>2593</v>
      </c>
      <c r="J3257" t="s">
        <v>2594</v>
      </c>
      <c r="K3257" t="s">
        <v>1209</v>
      </c>
      <c r="L3257" t="str">
        <f t="shared" si="100"/>
        <v>Serviço</v>
      </c>
      <c r="M3257" t="s">
        <v>0</v>
      </c>
      <c r="N3257" t="s">
        <v>0</v>
      </c>
      <c r="O3257" t="s">
        <v>2165</v>
      </c>
      <c r="P3257">
        <v>2118</v>
      </c>
      <c r="Q3257" t="str">
        <f>_xlfn.XLOOKUP(P3257,Planilha1!$A$2:$A$3,Planilha1!$B$2:$B$3)</f>
        <v>Arena</v>
      </c>
      <c r="R3257" t="s">
        <v>0</v>
      </c>
      <c r="S3257" s="3">
        <v>1</v>
      </c>
      <c r="T3257" t="s">
        <v>10</v>
      </c>
      <c r="U3257" s="3">
        <v>1</v>
      </c>
      <c r="V3257" t="s">
        <v>10</v>
      </c>
      <c r="W3257" s="4">
        <v>6702.18</v>
      </c>
      <c r="X3257" s="17">
        <f t="shared" si="101"/>
        <v>6702.18</v>
      </c>
      <c r="Y3257" t="s">
        <v>11</v>
      </c>
      <c r="Z3257" s="3">
        <v>1</v>
      </c>
      <c r="AA3257" s="3">
        <v>0</v>
      </c>
      <c r="AB3257" s="3">
        <v>0</v>
      </c>
      <c r="AC3257" s="3">
        <v>1</v>
      </c>
      <c r="AD3257" s="4">
        <v>0</v>
      </c>
      <c r="AE3257" s="3">
        <v>1</v>
      </c>
      <c r="AF3257" s="4">
        <v>6702.18</v>
      </c>
      <c r="AG3257" s="3">
        <v>1</v>
      </c>
      <c r="AH3257" s="4">
        <v>0</v>
      </c>
      <c r="AI3257" s="4">
        <v>0</v>
      </c>
      <c r="AJ3257" s="4">
        <v>0</v>
      </c>
      <c r="AK3257" s="4">
        <v>0</v>
      </c>
      <c r="AL3257" t="s">
        <v>4620</v>
      </c>
      <c r="AM3257" t="s">
        <v>13</v>
      </c>
    </row>
    <row r="3258" spans="1:39" x14ac:dyDescent="0.25">
      <c r="A3258" t="s">
        <v>2189</v>
      </c>
      <c r="B3258" t="s">
        <v>2160</v>
      </c>
      <c r="C3258" t="s">
        <v>3</v>
      </c>
      <c r="D3258" t="s">
        <v>2167</v>
      </c>
      <c r="E3258" t="str">
        <f>_xlfn.XLOOKUP(D3258,Planilha2!A:A,Planilha2!B:B)</f>
        <v>Arena Adm.</v>
      </c>
      <c r="F3258" s="2">
        <v>45441</v>
      </c>
      <c r="G3258" t="s">
        <v>2591</v>
      </c>
      <c r="H3258" s="10" t="s">
        <v>5786</v>
      </c>
      <c r="I3258" t="s">
        <v>2593</v>
      </c>
      <c r="J3258" t="s">
        <v>2594</v>
      </c>
      <c r="K3258" t="s">
        <v>1209</v>
      </c>
      <c r="L3258" t="str">
        <f t="shared" si="100"/>
        <v>Serviço</v>
      </c>
      <c r="M3258" t="s">
        <v>0</v>
      </c>
      <c r="N3258" t="s">
        <v>0</v>
      </c>
      <c r="O3258" t="s">
        <v>2165</v>
      </c>
      <c r="P3258">
        <v>2118</v>
      </c>
      <c r="Q3258" t="str">
        <f>_xlfn.XLOOKUP(P3258,Planilha1!$A$2:$A$3,Planilha1!$B$2:$B$3)</f>
        <v>Arena</v>
      </c>
      <c r="R3258" t="s">
        <v>0</v>
      </c>
      <c r="S3258" s="3">
        <v>1</v>
      </c>
      <c r="T3258" t="s">
        <v>10</v>
      </c>
      <c r="U3258" s="3">
        <v>1</v>
      </c>
      <c r="V3258" t="s">
        <v>10</v>
      </c>
      <c r="W3258" s="4">
        <v>6702.18</v>
      </c>
      <c r="X3258" s="17">
        <f t="shared" si="101"/>
        <v>6702.18</v>
      </c>
      <c r="Y3258" t="s">
        <v>11</v>
      </c>
      <c r="Z3258" s="3">
        <v>1</v>
      </c>
      <c r="AA3258" s="3">
        <v>0</v>
      </c>
      <c r="AB3258" s="3">
        <v>0</v>
      </c>
      <c r="AC3258" s="3">
        <v>1</v>
      </c>
      <c r="AD3258" s="4">
        <v>0</v>
      </c>
      <c r="AE3258" s="3">
        <v>1</v>
      </c>
      <c r="AF3258" s="4">
        <v>6702.18</v>
      </c>
      <c r="AG3258" s="3">
        <v>1</v>
      </c>
      <c r="AH3258" s="4">
        <v>0</v>
      </c>
      <c r="AI3258" s="4">
        <v>0</v>
      </c>
      <c r="AJ3258" s="4">
        <v>0</v>
      </c>
      <c r="AK3258" s="4">
        <v>0</v>
      </c>
      <c r="AL3258" t="s">
        <v>4620</v>
      </c>
      <c r="AM3258" t="s">
        <v>13</v>
      </c>
    </row>
    <row r="3259" spans="1:39" x14ac:dyDescent="0.25">
      <c r="A3259" t="s">
        <v>2193</v>
      </c>
      <c r="B3259" t="s">
        <v>2160</v>
      </c>
      <c r="C3259" t="s">
        <v>3</v>
      </c>
      <c r="D3259" t="s">
        <v>2167</v>
      </c>
      <c r="E3259" t="str">
        <f>_xlfn.XLOOKUP(D3259,Planilha2!A:A,Planilha2!B:B)</f>
        <v>Arena Adm.</v>
      </c>
      <c r="F3259" s="2">
        <v>45441</v>
      </c>
      <c r="G3259" t="s">
        <v>2591</v>
      </c>
      <c r="H3259" s="10" t="s">
        <v>5786</v>
      </c>
      <c r="I3259" t="s">
        <v>2593</v>
      </c>
      <c r="J3259" t="s">
        <v>2594</v>
      </c>
      <c r="K3259" t="s">
        <v>1209</v>
      </c>
      <c r="L3259" t="str">
        <f t="shared" si="100"/>
        <v>Serviço</v>
      </c>
      <c r="M3259" t="s">
        <v>0</v>
      </c>
      <c r="N3259" t="s">
        <v>0</v>
      </c>
      <c r="O3259" t="s">
        <v>2165</v>
      </c>
      <c r="P3259">
        <v>2118</v>
      </c>
      <c r="Q3259" t="str">
        <f>_xlfn.XLOOKUP(P3259,Planilha1!$A$2:$A$3,Planilha1!$B$2:$B$3)</f>
        <v>Arena</v>
      </c>
      <c r="R3259" t="s">
        <v>0</v>
      </c>
      <c r="S3259" s="3">
        <v>1</v>
      </c>
      <c r="T3259" t="s">
        <v>10</v>
      </c>
      <c r="U3259" s="3">
        <v>1</v>
      </c>
      <c r="V3259" t="s">
        <v>10</v>
      </c>
      <c r="W3259" s="4">
        <v>6702.18</v>
      </c>
      <c r="X3259" s="17">
        <f t="shared" si="101"/>
        <v>6702.18</v>
      </c>
      <c r="Y3259" t="s">
        <v>11</v>
      </c>
      <c r="Z3259" s="3">
        <v>1</v>
      </c>
      <c r="AA3259" s="3">
        <v>0</v>
      </c>
      <c r="AB3259" s="3">
        <v>0</v>
      </c>
      <c r="AC3259" s="3">
        <v>1</v>
      </c>
      <c r="AD3259" s="4">
        <v>0</v>
      </c>
      <c r="AE3259" s="3">
        <v>1</v>
      </c>
      <c r="AF3259" s="4">
        <v>6702.18</v>
      </c>
      <c r="AG3259" s="3">
        <v>1</v>
      </c>
      <c r="AH3259" s="4">
        <v>0</v>
      </c>
      <c r="AI3259" s="4">
        <v>0</v>
      </c>
      <c r="AJ3259" s="4">
        <v>0</v>
      </c>
      <c r="AK3259" s="4">
        <v>0</v>
      </c>
      <c r="AL3259" t="s">
        <v>4620</v>
      </c>
      <c r="AM3259" t="s">
        <v>13</v>
      </c>
    </row>
    <row r="3260" spans="1:39" x14ac:dyDescent="0.25">
      <c r="A3260" t="s">
        <v>2194</v>
      </c>
      <c r="B3260" t="s">
        <v>2160</v>
      </c>
      <c r="C3260" t="s">
        <v>3</v>
      </c>
      <c r="D3260" t="s">
        <v>2167</v>
      </c>
      <c r="E3260" t="str">
        <f>_xlfn.XLOOKUP(D3260,Planilha2!A:A,Planilha2!B:B)</f>
        <v>Arena Adm.</v>
      </c>
      <c r="F3260" s="2">
        <v>45441</v>
      </c>
      <c r="G3260" t="s">
        <v>2591</v>
      </c>
      <c r="H3260" s="10" t="s">
        <v>5786</v>
      </c>
      <c r="I3260" t="s">
        <v>2593</v>
      </c>
      <c r="J3260" t="s">
        <v>2594</v>
      </c>
      <c r="K3260" t="s">
        <v>1209</v>
      </c>
      <c r="L3260" t="str">
        <f t="shared" si="100"/>
        <v>Serviço</v>
      </c>
      <c r="M3260" t="s">
        <v>0</v>
      </c>
      <c r="N3260" t="s">
        <v>0</v>
      </c>
      <c r="O3260" t="s">
        <v>2165</v>
      </c>
      <c r="P3260">
        <v>2118</v>
      </c>
      <c r="Q3260" t="str">
        <f>_xlfn.XLOOKUP(P3260,Planilha1!$A$2:$A$3,Planilha1!$B$2:$B$3)</f>
        <v>Arena</v>
      </c>
      <c r="R3260" t="s">
        <v>0</v>
      </c>
      <c r="S3260" s="3">
        <v>1</v>
      </c>
      <c r="T3260" t="s">
        <v>10</v>
      </c>
      <c r="U3260" s="3">
        <v>1</v>
      </c>
      <c r="V3260" t="s">
        <v>10</v>
      </c>
      <c r="W3260" s="4">
        <v>6702.18</v>
      </c>
      <c r="X3260" s="17">
        <f t="shared" si="101"/>
        <v>6702.18</v>
      </c>
      <c r="Y3260" t="s">
        <v>11</v>
      </c>
      <c r="Z3260" s="3">
        <v>1</v>
      </c>
      <c r="AA3260" s="3">
        <v>0</v>
      </c>
      <c r="AB3260" s="3">
        <v>0</v>
      </c>
      <c r="AC3260" s="3">
        <v>1</v>
      </c>
      <c r="AD3260" s="4">
        <v>0</v>
      </c>
      <c r="AE3260" s="3">
        <v>1</v>
      </c>
      <c r="AF3260" s="4">
        <v>6702.18</v>
      </c>
      <c r="AG3260" s="3">
        <v>1</v>
      </c>
      <c r="AH3260" s="4">
        <v>0</v>
      </c>
      <c r="AI3260" s="4">
        <v>0</v>
      </c>
      <c r="AJ3260" s="4">
        <v>0</v>
      </c>
      <c r="AK3260" s="4">
        <v>0</v>
      </c>
      <c r="AL3260" t="s">
        <v>4620</v>
      </c>
      <c r="AM3260" t="s">
        <v>13</v>
      </c>
    </row>
    <row r="3261" spans="1:39" x14ac:dyDescent="0.25">
      <c r="A3261" t="s">
        <v>2195</v>
      </c>
      <c r="B3261" t="s">
        <v>2160</v>
      </c>
      <c r="C3261" t="s">
        <v>3</v>
      </c>
      <c r="D3261" t="s">
        <v>2167</v>
      </c>
      <c r="E3261" t="str">
        <f>_xlfn.XLOOKUP(D3261,Planilha2!A:A,Planilha2!B:B)</f>
        <v>Arena Adm.</v>
      </c>
      <c r="F3261" s="2">
        <v>45441</v>
      </c>
      <c r="G3261" t="s">
        <v>2591</v>
      </c>
      <c r="H3261" s="10" t="s">
        <v>5786</v>
      </c>
      <c r="I3261" t="s">
        <v>2593</v>
      </c>
      <c r="J3261" t="s">
        <v>2594</v>
      </c>
      <c r="K3261" t="s">
        <v>1209</v>
      </c>
      <c r="L3261" t="str">
        <f t="shared" si="100"/>
        <v>Serviço</v>
      </c>
      <c r="M3261" t="s">
        <v>0</v>
      </c>
      <c r="N3261" t="s">
        <v>0</v>
      </c>
      <c r="O3261" t="s">
        <v>2165</v>
      </c>
      <c r="P3261">
        <v>2118</v>
      </c>
      <c r="Q3261" t="str">
        <f>_xlfn.XLOOKUP(P3261,Planilha1!$A$2:$A$3,Planilha1!$B$2:$B$3)</f>
        <v>Arena</v>
      </c>
      <c r="R3261" t="s">
        <v>0</v>
      </c>
      <c r="S3261" s="3">
        <v>1</v>
      </c>
      <c r="T3261" t="s">
        <v>10</v>
      </c>
      <c r="U3261" s="3">
        <v>1</v>
      </c>
      <c r="V3261" t="s">
        <v>10</v>
      </c>
      <c r="W3261" s="4">
        <v>6702.18</v>
      </c>
      <c r="X3261" s="17">
        <f t="shared" si="101"/>
        <v>6702.18</v>
      </c>
      <c r="Y3261" t="s">
        <v>11</v>
      </c>
      <c r="Z3261" s="3">
        <v>1</v>
      </c>
      <c r="AA3261" s="3">
        <v>0</v>
      </c>
      <c r="AB3261" s="3">
        <v>0</v>
      </c>
      <c r="AC3261" s="3">
        <v>1</v>
      </c>
      <c r="AD3261" s="4">
        <v>0</v>
      </c>
      <c r="AE3261" s="3">
        <v>1</v>
      </c>
      <c r="AF3261" s="4">
        <v>6702.18</v>
      </c>
      <c r="AG3261" s="3">
        <v>1</v>
      </c>
      <c r="AH3261" s="4">
        <v>0</v>
      </c>
      <c r="AI3261" s="4">
        <v>0</v>
      </c>
      <c r="AJ3261" s="4">
        <v>0</v>
      </c>
      <c r="AK3261" s="4">
        <v>0</v>
      </c>
      <c r="AL3261" t="s">
        <v>4620</v>
      </c>
      <c r="AM3261" t="s">
        <v>13</v>
      </c>
    </row>
    <row r="3262" spans="1:39" x14ac:dyDescent="0.25">
      <c r="A3262" t="s">
        <v>2196</v>
      </c>
      <c r="B3262" t="s">
        <v>2160</v>
      </c>
      <c r="C3262" t="s">
        <v>3</v>
      </c>
      <c r="D3262" t="s">
        <v>2167</v>
      </c>
      <c r="E3262" t="str">
        <f>_xlfn.XLOOKUP(D3262,Planilha2!A:A,Planilha2!B:B)</f>
        <v>Arena Adm.</v>
      </c>
      <c r="F3262" s="2">
        <v>45441</v>
      </c>
      <c r="G3262" t="s">
        <v>2591</v>
      </c>
      <c r="H3262" s="10" t="s">
        <v>5786</v>
      </c>
      <c r="I3262" t="s">
        <v>2593</v>
      </c>
      <c r="J3262" t="s">
        <v>2594</v>
      </c>
      <c r="K3262" t="s">
        <v>1209</v>
      </c>
      <c r="L3262" t="str">
        <f t="shared" si="100"/>
        <v>Serviço</v>
      </c>
      <c r="M3262" t="s">
        <v>0</v>
      </c>
      <c r="N3262" t="s">
        <v>0</v>
      </c>
      <c r="O3262" t="s">
        <v>2165</v>
      </c>
      <c r="P3262">
        <v>2118</v>
      </c>
      <c r="Q3262" t="str">
        <f>_xlfn.XLOOKUP(P3262,Planilha1!$A$2:$A$3,Planilha1!$B$2:$B$3)</f>
        <v>Arena</v>
      </c>
      <c r="R3262" t="s">
        <v>0</v>
      </c>
      <c r="S3262" s="3">
        <v>1</v>
      </c>
      <c r="T3262" t="s">
        <v>10</v>
      </c>
      <c r="U3262" s="3">
        <v>1</v>
      </c>
      <c r="V3262" t="s">
        <v>10</v>
      </c>
      <c r="W3262" s="4">
        <v>6702.18</v>
      </c>
      <c r="X3262" s="17">
        <f t="shared" si="101"/>
        <v>6702.18</v>
      </c>
      <c r="Y3262" t="s">
        <v>11</v>
      </c>
      <c r="Z3262" s="3">
        <v>1</v>
      </c>
      <c r="AA3262" s="3">
        <v>0</v>
      </c>
      <c r="AB3262" s="3">
        <v>0</v>
      </c>
      <c r="AC3262" s="3">
        <v>1</v>
      </c>
      <c r="AD3262" s="4">
        <v>0</v>
      </c>
      <c r="AE3262" s="3">
        <v>1</v>
      </c>
      <c r="AF3262" s="4">
        <v>6702.18</v>
      </c>
      <c r="AG3262" s="3">
        <v>1</v>
      </c>
      <c r="AH3262" s="4">
        <v>0</v>
      </c>
      <c r="AI3262" s="4">
        <v>0</v>
      </c>
      <c r="AJ3262" s="4">
        <v>0</v>
      </c>
      <c r="AK3262" s="4">
        <v>0</v>
      </c>
      <c r="AL3262" t="s">
        <v>4620</v>
      </c>
      <c r="AM3262" t="s">
        <v>13</v>
      </c>
    </row>
    <row r="3263" spans="1:39" x14ac:dyDescent="0.25">
      <c r="A3263" t="s">
        <v>2204</v>
      </c>
      <c r="B3263" t="s">
        <v>2160</v>
      </c>
      <c r="C3263" t="s">
        <v>3</v>
      </c>
      <c r="D3263" t="s">
        <v>2167</v>
      </c>
      <c r="E3263" t="str">
        <f>_xlfn.XLOOKUP(D3263,Planilha2!A:A,Planilha2!B:B)</f>
        <v>Arena Adm.</v>
      </c>
      <c r="F3263" s="2">
        <v>45441</v>
      </c>
      <c r="G3263" t="s">
        <v>2591</v>
      </c>
      <c r="H3263" s="10" t="s">
        <v>5786</v>
      </c>
      <c r="I3263" t="s">
        <v>2593</v>
      </c>
      <c r="J3263" t="s">
        <v>2594</v>
      </c>
      <c r="K3263" t="s">
        <v>1209</v>
      </c>
      <c r="L3263" t="str">
        <f t="shared" si="100"/>
        <v>Serviço</v>
      </c>
      <c r="M3263" t="s">
        <v>0</v>
      </c>
      <c r="N3263" t="s">
        <v>0</v>
      </c>
      <c r="O3263" t="s">
        <v>2165</v>
      </c>
      <c r="P3263">
        <v>2118</v>
      </c>
      <c r="Q3263" t="str">
        <f>_xlfn.XLOOKUP(P3263,Planilha1!$A$2:$A$3,Planilha1!$B$2:$B$3)</f>
        <v>Arena</v>
      </c>
      <c r="R3263" t="s">
        <v>0</v>
      </c>
      <c r="S3263" s="3">
        <v>1</v>
      </c>
      <c r="T3263" t="s">
        <v>10</v>
      </c>
      <c r="U3263" s="3">
        <v>1</v>
      </c>
      <c r="V3263" t="s">
        <v>10</v>
      </c>
      <c r="W3263" s="4">
        <v>6702.18</v>
      </c>
      <c r="X3263" s="17">
        <f t="shared" si="101"/>
        <v>6702.18</v>
      </c>
      <c r="Y3263" t="s">
        <v>11</v>
      </c>
      <c r="Z3263" s="3">
        <v>1</v>
      </c>
      <c r="AA3263" s="3">
        <v>0</v>
      </c>
      <c r="AB3263" s="3">
        <v>0</v>
      </c>
      <c r="AC3263" s="3">
        <v>1</v>
      </c>
      <c r="AD3263" s="4">
        <v>0</v>
      </c>
      <c r="AE3263" s="3">
        <v>1</v>
      </c>
      <c r="AF3263" s="4">
        <v>6702.18</v>
      </c>
      <c r="AG3263" s="3">
        <v>1</v>
      </c>
      <c r="AH3263" s="4">
        <v>0</v>
      </c>
      <c r="AI3263" s="4">
        <v>0</v>
      </c>
      <c r="AJ3263" s="4">
        <v>0</v>
      </c>
      <c r="AK3263" s="4">
        <v>0</v>
      </c>
      <c r="AL3263" t="s">
        <v>4620</v>
      </c>
      <c r="AM3263" t="s">
        <v>13</v>
      </c>
    </row>
    <row r="3264" spans="1:39" x14ac:dyDescent="0.25">
      <c r="A3264" t="s">
        <v>2205</v>
      </c>
      <c r="B3264" t="s">
        <v>2160</v>
      </c>
      <c r="C3264" t="s">
        <v>3</v>
      </c>
      <c r="D3264" t="s">
        <v>2167</v>
      </c>
      <c r="E3264" t="str">
        <f>_xlfn.XLOOKUP(D3264,Planilha2!A:A,Planilha2!B:B)</f>
        <v>Arena Adm.</v>
      </c>
      <c r="F3264" s="2">
        <v>45441</v>
      </c>
      <c r="G3264" t="s">
        <v>2591</v>
      </c>
      <c r="H3264" s="10" t="s">
        <v>5786</v>
      </c>
      <c r="I3264" t="s">
        <v>2593</v>
      </c>
      <c r="J3264" t="s">
        <v>2594</v>
      </c>
      <c r="K3264" t="s">
        <v>1209</v>
      </c>
      <c r="L3264" t="str">
        <f t="shared" si="100"/>
        <v>Serviço</v>
      </c>
      <c r="M3264" t="s">
        <v>0</v>
      </c>
      <c r="N3264" t="s">
        <v>0</v>
      </c>
      <c r="O3264" t="s">
        <v>2165</v>
      </c>
      <c r="P3264">
        <v>2118</v>
      </c>
      <c r="Q3264" t="str">
        <f>_xlfn.XLOOKUP(P3264,Planilha1!$A$2:$A$3,Planilha1!$B$2:$B$3)</f>
        <v>Arena</v>
      </c>
      <c r="R3264" t="s">
        <v>0</v>
      </c>
      <c r="S3264" s="3">
        <v>1</v>
      </c>
      <c r="T3264" t="s">
        <v>10</v>
      </c>
      <c r="U3264" s="3">
        <v>1</v>
      </c>
      <c r="V3264" t="s">
        <v>10</v>
      </c>
      <c r="W3264" s="4">
        <v>6702.18</v>
      </c>
      <c r="X3264" s="17">
        <f t="shared" si="101"/>
        <v>6702.18</v>
      </c>
      <c r="Y3264" t="s">
        <v>11</v>
      </c>
      <c r="Z3264" s="3">
        <v>1</v>
      </c>
      <c r="AA3264" s="3">
        <v>0</v>
      </c>
      <c r="AB3264" s="3">
        <v>0</v>
      </c>
      <c r="AC3264" s="3">
        <v>1</v>
      </c>
      <c r="AD3264" s="4">
        <v>0</v>
      </c>
      <c r="AE3264" s="3">
        <v>1</v>
      </c>
      <c r="AF3264" s="4">
        <v>6702.18</v>
      </c>
      <c r="AG3264" s="3">
        <v>1</v>
      </c>
      <c r="AH3264" s="4">
        <v>0</v>
      </c>
      <c r="AI3264" s="4">
        <v>0</v>
      </c>
      <c r="AJ3264" s="4">
        <v>0</v>
      </c>
      <c r="AK3264" s="4">
        <v>0</v>
      </c>
      <c r="AL3264" t="s">
        <v>4620</v>
      </c>
      <c r="AM3264" t="s">
        <v>13</v>
      </c>
    </row>
    <row r="3265" spans="1:39" x14ac:dyDescent="0.25">
      <c r="A3265" t="s">
        <v>2159</v>
      </c>
      <c r="B3265" t="s">
        <v>2160</v>
      </c>
      <c r="C3265" t="s">
        <v>3</v>
      </c>
      <c r="D3265" t="s">
        <v>2266</v>
      </c>
      <c r="E3265" t="str">
        <f>_xlfn.XLOOKUP(D3265,Planilha2!A:A,Planilha2!B:B)</f>
        <v>Arena Manut</v>
      </c>
      <c r="F3265" s="2">
        <v>45441</v>
      </c>
      <c r="G3265" t="s">
        <v>32</v>
      </c>
      <c r="H3265" s="10" t="s">
        <v>5592</v>
      </c>
      <c r="I3265" t="s">
        <v>40</v>
      </c>
      <c r="J3265" t="s">
        <v>2267</v>
      </c>
      <c r="K3265" t="s">
        <v>8</v>
      </c>
      <c r="L3265" t="str">
        <f t="shared" si="100"/>
        <v>Serviço</v>
      </c>
      <c r="M3265" t="s">
        <v>0</v>
      </c>
      <c r="N3265" t="s">
        <v>0</v>
      </c>
      <c r="O3265" t="s">
        <v>2165</v>
      </c>
      <c r="P3265">
        <v>2118</v>
      </c>
      <c r="Q3265" t="str">
        <f>_xlfn.XLOOKUP(P3265,Planilha1!$A$2:$A$3,Planilha1!$B$2:$B$3)</f>
        <v>Arena</v>
      </c>
      <c r="R3265" t="s">
        <v>0</v>
      </c>
      <c r="S3265" s="3">
        <v>1</v>
      </c>
      <c r="T3265" t="s">
        <v>10</v>
      </c>
      <c r="U3265" s="3">
        <v>1</v>
      </c>
      <c r="V3265" t="s">
        <v>10</v>
      </c>
      <c r="W3265" s="4">
        <v>18675</v>
      </c>
      <c r="X3265" s="17">
        <f t="shared" si="101"/>
        <v>18675</v>
      </c>
      <c r="Y3265" t="s">
        <v>11</v>
      </c>
      <c r="Z3265" s="3">
        <v>1</v>
      </c>
      <c r="AA3265" s="3">
        <v>0</v>
      </c>
      <c r="AB3265" s="3">
        <v>0</v>
      </c>
      <c r="AC3265" s="3">
        <v>0</v>
      </c>
      <c r="AD3265" s="4">
        <v>0</v>
      </c>
      <c r="AE3265" s="3">
        <v>0</v>
      </c>
      <c r="AF3265" s="4">
        <v>0</v>
      </c>
      <c r="AG3265" s="3">
        <v>1</v>
      </c>
      <c r="AH3265" s="4">
        <v>0</v>
      </c>
      <c r="AI3265" s="4">
        <v>0</v>
      </c>
      <c r="AJ3265" s="4">
        <v>0</v>
      </c>
      <c r="AK3265" s="4">
        <v>0</v>
      </c>
      <c r="AL3265" t="s">
        <v>4621</v>
      </c>
      <c r="AM3265" t="s">
        <v>13</v>
      </c>
    </row>
    <row r="3266" spans="1:39" x14ac:dyDescent="0.25">
      <c r="A3266" t="s">
        <v>2159</v>
      </c>
      <c r="B3266" t="s">
        <v>2160</v>
      </c>
      <c r="C3266" t="s">
        <v>3</v>
      </c>
      <c r="D3266" t="s">
        <v>2266</v>
      </c>
      <c r="E3266" t="str">
        <f>_xlfn.XLOOKUP(D3266,Planilha2!A:A,Planilha2!B:B)</f>
        <v>Arena Manut</v>
      </c>
      <c r="F3266" s="2">
        <v>45441</v>
      </c>
      <c r="G3266" t="s">
        <v>1119</v>
      </c>
      <c r="H3266" s="10" t="s">
        <v>5658</v>
      </c>
      <c r="I3266" t="s">
        <v>2939</v>
      </c>
      <c r="J3266" t="s">
        <v>2940</v>
      </c>
      <c r="K3266" t="s">
        <v>1209</v>
      </c>
      <c r="L3266" t="str">
        <f t="shared" si="100"/>
        <v>Serviço</v>
      </c>
      <c r="M3266" t="s">
        <v>0</v>
      </c>
      <c r="N3266" t="s">
        <v>0</v>
      </c>
      <c r="O3266" t="s">
        <v>2165</v>
      </c>
      <c r="P3266">
        <v>2118</v>
      </c>
      <c r="Q3266" t="str">
        <f>_xlfn.XLOOKUP(P3266,Planilha1!$A$2:$A$3,Planilha1!$B$2:$B$3)</f>
        <v>Arena</v>
      </c>
      <c r="R3266" t="s">
        <v>0</v>
      </c>
      <c r="S3266" s="3">
        <v>1</v>
      </c>
      <c r="T3266" t="s">
        <v>210</v>
      </c>
      <c r="U3266" s="3">
        <v>1</v>
      </c>
      <c r="V3266" t="s">
        <v>210</v>
      </c>
      <c r="W3266" s="4">
        <v>500</v>
      </c>
      <c r="X3266" s="17">
        <f t="shared" si="101"/>
        <v>500</v>
      </c>
      <c r="Y3266" t="s">
        <v>11</v>
      </c>
      <c r="Z3266" s="3">
        <v>1</v>
      </c>
      <c r="AA3266" s="3">
        <v>0</v>
      </c>
      <c r="AB3266" s="3">
        <v>0</v>
      </c>
      <c r="AC3266" s="3">
        <v>0</v>
      </c>
      <c r="AD3266" s="4">
        <v>0</v>
      </c>
      <c r="AE3266" s="3">
        <v>0</v>
      </c>
      <c r="AF3266" s="4">
        <v>0</v>
      </c>
      <c r="AG3266" s="3">
        <v>1</v>
      </c>
      <c r="AH3266" s="4">
        <v>0</v>
      </c>
      <c r="AI3266" s="4">
        <v>0</v>
      </c>
      <c r="AJ3266" s="4">
        <v>0</v>
      </c>
      <c r="AK3266" s="4">
        <v>0</v>
      </c>
      <c r="AL3266" t="s">
        <v>4622</v>
      </c>
      <c r="AM3266" t="s">
        <v>13</v>
      </c>
    </row>
    <row r="3267" spans="1:39" x14ac:dyDescent="0.25">
      <c r="A3267" t="s">
        <v>2159</v>
      </c>
      <c r="B3267" t="s">
        <v>2160</v>
      </c>
      <c r="C3267" t="s">
        <v>3</v>
      </c>
      <c r="D3267" t="s">
        <v>2161</v>
      </c>
      <c r="E3267" t="str">
        <f>_xlfn.XLOOKUP(D3267,Planilha2!A:A,Planilha2!B:B)</f>
        <v>CC Manutençao</v>
      </c>
      <c r="F3267" s="2">
        <v>45441</v>
      </c>
      <c r="G3267" t="s">
        <v>2581</v>
      </c>
      <c r="H3267" s="10" t="s">
        <v>5784</v>
      </c>
      <c r="I3267" t="s">
        <v>4623</v>
      </c>
      <c r="J3267" t="s">
        <v>4624</v>
      </c>
      <c r="K3267" t="s">
        <v>1146</v>
      </c>
      <c r="L3267" t="str">
        <f t="shared" ref="L3267:L3330" si="102">IF(LEFT(K3267,1)="s","Serviço",IF(LEFT(K3267,1)="l","Locação","Material"))</f>
        <v>Material</v>
      </c>
      <c r="M3267" t="s">
        <v>23</v>
      </c>
      <c r="N3267" t="s">
        <v>0</v>
      </c>
      <c r="O3267" t="s">
        <v>2165</v>
      </c>
      <c r="P3267">
        <v>1118</v>
      </c>
      <c r="Q3267" t="str">
        <f>_xlfn.XLOOKUP(P3267,Planilha1!$A$2:$A$3,Planilha1!$B$2:$B$3)</f>
        <v>Riocentro</v>
      </c>
      <c r="R3267" t="s">
        <v>0</v>
      </c>
      <c r="S3267" s="3">
        <v>1</v>
      </c>
      <c r="T3267" t="s">
        <v>210</v>
      </c>
      <c r="U3267" s="3">
        <v>1</v>
      </c>
      <c r="V3267" t="s">
        <v>210</v>
      </c>
      <c r="W3267" s="4">
        <v>860</v>
      </c>
      <c r="X3267" s="17">
        <f t="shared" ref="X3267:X3330" si="103">W3267*S3267/Z3267</f>
        <v>860</v>
      </c>
      <c r="Y3267" t="s">
        <v>11</v>
      </c>
      <c r="Z3267" s="3">
        <v>1</v>
      </c>
      <c r="AA3267" s="3">
        <v>0</v>
      </c>
      <c r="AB3267" s="3">
        <v>0</v>
      </c>
      <c r="AC3267" s="3">
        <v>0</v>
      </c>
      <c r="AD3267" s="4">
        <v>0</v>
      </c>
      <c r="AE3267" s="3">
        <v>0</v>
      </c>
      <c r="AF3267" s="4">
        <v>0</v>
      </c>
      <c r="AG3267" s="3">
        <v>1</v>
      </c>
      <c r="AH3267" s="4">
        <v>0</v>
      </c>
      <c r="AI3267" s="4">
        <v>0</v>
      </c>
      <c r="AJ3267" s="4">
        <v>0</v>
      </c>
      <c r="AK3267" s="4">
        <v>0</v>
      </c>
      <c r="AL3267" t="s">
        <v>4625</v>
      </c>
      <c r="AM3267" t="s">
        <v>13</v>
      </c>
    </row>
    <row r="3268" spans="1:39" x14ac:dyDescent="0.25">
      <c r="A3268" t="s">
        <v>2159</v>
      </c>
      <c r="B3268" t="s">
        <v>2160</v>
      </c>
      <c r="C3268" t="s">
        <v>3</v>
      </c>
      <c r="D3268" t="s">
        <v>2161</v>
      </c>
      <c r="E3268" t="str">
        <f>_xlfn.XLOOKUP(D3268,Planilha2!A:A,Planilha2!B:B)</f>
        <v>CC Manutençao</v>
      </c>
      <c r="F3268" s="2">
        <v>45441</v>
      </c>
      <c r="G3268" t="s">
        <v>4233</v>
      </c>
      <c r="H3268" s="10" t="s">
        <v>5899</v>
      </c>
      <c r="I3268" t="s">
        <v>4234</v>
      </c>
      <c r="J3268" t="s">
        <v>4235</v>
      </c>
      <c r="K3268" t="s">
        <v>3773</v>
      </c>
      <c r="L3268" t="str">
        <f t="shared" si="102"/>
        <v>Material</v>
      </c>
      <c r="M3268" t="s">
        <v>0</v>
      </c>
      <c r="N3268" t="s">
        <v>0</v>
      </c>
      <c r="O3268" t="s">
        <v>2165</v>
      </c>
      <c r="P3268">
        <v>1118</v>
      </c>
      <c r="Q3268" t="str">
        <f>_xlfn.XLOOKUP(P3268,Planilha1!$A$2:$A$3,Planilha1!$B$2:$B$3)</f>
        <v>Riocentro</v>
      </c>
      <c r="R3268" t="s">
        <v>0</v>
      </c>
      <c r="S3268" s="3">
        <v>1</v>
      </c>
      <c r="T3268" t="s">
        <v>210</v>
      </c>
      <c r="U3268" s="3">
        <v>1</v>
      </c>
      <c r="V3268" t="s">
        <v>210</v>
      </c>
      <c r="W3268" s="4">
        <v>131.9</v>
      </c>
      <c r="X3268" s="17">
        <f t="shared" si="103"/>
        <v>131.9</v>
      </c>
      <c r="Y3268" t="s">
        <v>11</v>
      </c>
      <c r="Z3268" s="3">
        <v>1</v>
      </c>
      <c r="AA3268" s="3">
        <v>0</v>
      </c>
      <c r="AB3268" s="3">
        <v>0</v>
      </c>
      <c r="AC3268" s="3">
        <v>0</v>
      </c>
      <c r="AD3268" s="4">
        <v>0</v>
      </c>
      <c r="AE3268" s="3">
        <v>0</v>
      </c>
      <c r="AF3268" s="4">
        <v>0</v>
      </c>
      <c r="AG3268" s="3">
        <v>1</v>
      </c>
      <c r="AH3268" s="4">
        <v>0</v>
      </c>
      <c r="AI3268" s="4">
        <v>0</v>
      </c>
      <c r="AJ3268" s="4">
        <v>0</v>
      </c>
      <c r="AK3268" s="4">
        <v>0</v>
      </c>
      <c r="AL3268" t="s">
        <v>4626</v>
      </c>
      <c r="AM3268" t="s">
        <v>13</v>
      </c>
    </row>
    <row r="3269" spans="1:39" x14ac:dyDescent="0.25">
      <c r="A3269" t="s">
        <v>2178</v>
      </c>
      <c r="B3269" t="s">
        <v>2160</v>
      </c>
      <c r="C3269" t="s">
        <v>3</v>
      </c>
      <c r="D3269" t="s">
        <v>2161</v>
      </c>
      <c r="E3269" t="str">
        <f>_xlfn.XLOOKUP(D3269,Planilha2!A:A,Planilha2!B:B)</f>
        <v>CC Manutençao</v>
      </c>
      <c r="F3269" s="2">
        <v>45441</v>
      </c>
      <c r="G3269" t="s">
        <v>4233</v>
      </c>
      <c r="H3269" s="10" t="s">
        <v>5899</v>
      </c>
      <c r="I3269" t="s">
        <v>3078</v>
      </c>
      <c r="J3269" t="s">
        <v>3079</v>
      </c>
      <c r="K3269" t="s">
        <v>1146</v>
      </c>
      <c r="L3269" t="str">
        <f t="shared" si="102"/>
        <v>Material</v>
      </c>
      <c r="M3269" t="s">
        <v>0</v>
      </c>
      <c r="N3269" t="s">
        <v>0</v>
      </c>
      <c r="O3269" t="s">
        <v>2165</v>
      </c>
      <c r="P3269">
        <v>1118</v>
      </c>
      <c r="Q3269" t="str">
        <f>_xlfn.XLOOKUP(P3269,Planilha1!$A$2:$A$3,Planilha1!$B$2:$B$3)</f>
        <v>Riocentro</v>
      </c>
      <c r="R3269" t="s">
        <v>0</v>
      </c>
      <c r="S3269" s="3">
        <v>36</v>
      </c>
      <c r="T3269" t="s">
        <v>2317</v>
      </c>
      <c r="U3269" s="3">
        <v>36</v>
      </c>
      <c r="V3269" t="s">
        <v>2317</v>
      </c>
      <c r="W3269" s="4">
        <v>7.9</v>
      </c>
      <c r="X3269" s="17">
        <f t="shared" si="103"/>
        <v>284.40000000000003</v>
      </c>
      <c r="Y3269" t="s">
        <v>11</v>
      </c>
      <c r="Z3269" s="3">
        <v>1</v>
      </c>
      <c r="AA3269" s="3">
        <v>0</v>
      </c>
      <c r="AB3269" s="3">
        <v>0</v>
      </c>
      <c r="AC3269" s="3">
        <v>0</v>
      </c>
      <c r="AD3269" s="4">
        <v>0</v>
      </c>
      <c r="AE3269" s="3">
        <v>0</v>
      </c>
      <c r="AF3269" s="4">
        <v>0</v>
      </c>
      <c r="AG3269" s="3">
        <v>1</v>
      </c>
      <c r="AH3269" s="4">
        <v>0</v>
      </c>
      <c r="AI3269" s="4">
        <v>0</v>
      </c>
      <c r="AJ3269" s="4">
        <v>0</v>
      </c>
      <c r="AK3269" s="4">
        <v>0</v>
      </c>
      <c r="AL3269" t="s">
        <v>4626</v>
      </c>
      <c r="AM3269" t="s">
        <v>13</v>
      </c>
    </row>
    <row r="3270" spans="1:39" x14ac:dyDescent="0.25">
      <c r="A3270" t="s">
        <v>2182</v>
      </c>
      <c r="B3270" t="s">
        <v>2160</v>
      </c>
      <c r="C3270" t="s">
        <v>3</v>
      </c>
      <c r="D3270" t="s">
        <v>2161</v>
      </c>
      <c r="E3270" t="str">
        <f>_xlfn.XLOOKUP(D3270,Planilha2!A:A,Planilha2!B:B)</f>
        <v>CC Manutençao</v>
      </c>
      <c r="F3270" s="2">
        <v>45441</v>
      </c>
      <c r="G3270" t="s">
        <v>4233</v>
      </c>
      <c r="H3270" s="10" t="s">
        <v>5899</v>
      </c>
      <c r="I3270" t="s">
        <v>3083</v>
      </c>
      <c r="J3270" t="s">
        <v>3084</v>
      </c>
      <c r="K3270" t="s">
        <v>1146</v>
      </c>
      <c r="L3270" t="str">
        <f t="shared" si="102"/>
        <v>Material</v>
      </c>
      <c r="M3270" t="s">
        <v>0</v>
      </c>
      <c r="N3270" t="s">
        <v>0</v>
      </c>
      <c r="O3270" t="s">
        <v>2165</v>
      </c>
      <c r="P3270">
        <v>1118</v>
      </c>
      <c r="Q3270" t="str">
        <f>_xlfn.XLOOKUP(P3270,Planilha1!$A$2:$A$3,Planilha1!$B$2:$B$3)</f>
        <v>Riocentro</v>
      </c>
      <c r="R3270" t="s">
        <v>0</v>
      </c>
      <c r="S3270" s="3">
        <v>10</v>
      </c>
      <c r="T3270" t="s">
        <v>2317</v>
      </c>
      <c r="U3270" s="3">
        <v>10</v>
      </c>
      <c r="V3270" t="s">
        <v>2317</v>
      </c>
      <c r="W3270" s="4">
        <v>52.7</v>
      </c>
      <c r="X3270" s="17">
        <f t="shared" si="103"/>
        <v>527</v>
      </c>
      <c r="Y3270" t="s">
        <v>11</v>
      </c>
      <c r="Z3270" s="3">
        <v>1</v>
      </c>
      <c r="AA3270" s="3">
        <v>0</v>
      </c>
      <c r="AB3270" s="3">
        <v>0</v>
      </c>
      <c r="AC3270" s="3">
        <v>0</v>
      </c>
      <c r="AD3270" s="4">
        <v>0</v>
      </c>
      <c r="AE3270" s="3">
        <v>0</v>
      </c>
      <c r="AF3270" s="4">
        <v>0</v>
      </c>
      <c r="AG3270" s="3">
        <v>1</v>
      </c>
      <c r="AH3270" s="4">
        <v>0</v>
      </c>
      <c r="AI3270" s="4">
        <v>0</v>
      </c>
      <c r="AJ3270" s="4">
        <v>0</v>
      </c>
      <c r="AK3270" s="4">
        <v>0</v>
      </c>
      <c r="AL3270" t="s">
        <v>4626</v>
      </c>
      <c r="AM3270" t="s">
        <v>13</v>
      </c>
    </row>
    <row r="3271" spans="1:39" x14ac:dyDescent="0.25">
      <c r="A3271" t="s">
        <v>2185</v>
      </c>
      <c r="B3271" t="s">
        <v>2160</v>
      </c>
      <c r="C3271" t="s">
        <v>3</v>
      </c>
      <c r="D3271" t="s">
        <v>2161</v>
      </c>
      <c r="E3271" t="str">
        <f>_xlfn.XLOOKUP(D3271,Planilha2!A:A,Planilha2!B:B)</f>
        <v>CC Manutençao</v>
      </c>
      <c r="F3271" s="2">
        <v>45441</v>
      </c>
      <c r="G3271" t="s">
        <v>4233</v>
      </c>
      <c r="H3271" s="10" t="s">
        <v>5899</v>
      </c>
      <c r="I3271" t="s">
        <v>4237</v>
      </c>
      <c r="J3271" t="s">
        <v>4238</v>
      </c>
      <c r="K3271" t="s">
        <v>3773</v>
      </c>
      <c r="L3271" t="str">
        <f t="shared" si="102"/>
        <v>Material</v>
      </c>
      <c r="M3271" t="s">
        <v>0</v>
      </c>
      <c r="N3271" t="s">
        <v>0</v>
      </c>
      <c r="O3271" t="s">
        <v>2165</v>
      </c>
      <c r="P3271">
        <v>1118</v>
      </c>
      <c r="Q3271" t="str">
        <f>_xlfn.XLOOKUP(P3271,Planilha1!$A$2:$A$3,Planilha1!$B$2:$B$3)</f>
        <v>Riocentro</v>
      </c>
      <c r="R3271" t="s">
        <v>0</v>
      </c>
      <c r="S3271" s="3">
        <v>4</v>
      </c>
      <c r="T3271" t="s">
        <v>210</v>
      </c>
      <c r="U3271" s="3">
        <v>4</v>
      </c>
      <c r="V3271" t="s">
        <v>210</v>
      </c>
      <c r="W3271" s="4">
        <v>63.06</v>
      </c>
      <c r="X3271" s="17">
        <f t="shared" si="103"/>
        <v>252.24</v>
      </c>
      <c r="Y3271" t="s">
        <v>11</v>
      </c>
      <c r="Z3271" s="3">
        <v>1</v>
      </c>
      <c r="AA3271" s="3">
        <v>0</v>
      </c>
      <c r="AB3271" s="3">
        <v>0</v>
      </c>
      <c r="AC3271" s="3">
        <v>0</v>
      </c>
      <c r="AD3271" s="4">
        <v>0</v>
      </c>
      <c r="AE3271" s="3">
        <v>0</v>
      </c>
      <c r="AF3271" s="4">
        <v>0</v>
      </c>
      <c r="AG3271" s="3">
        <v>1</v>
      </c>
      <c r="AH3271" s="4">
        <v>0</v>
      </c>
      <c r="AI3271" s="4">
        <v>0</v>
      </c>
      <c r="AJ3271" s="4">
        <v>0</v>
      </c>
      <c r="AK3271" s="4">
        <v>0</v>
      </c>
      <c r="AL3271" t="s">
        <v>4626</v>
      </c>
      <c r="AM3271" t="s">
        <v>13</v>
      </c>
    </row>
    <row r="3272" spans="1:39" x14ac:dyDescent="0.25">
      <c r="A3272" t="s">
        <v>2159</v>
      </c>
      <c r="B3272" t="s">
        <v>2160</v>
      </c>
      <c r="C3272" t="s">
        <v>3</v>
      </c>
      <c r="D3272" t="s">
        <v>2519</v>
      </c>
      <c r="E3272" t="str">
        <f>_xlfn.XLOOKUP(D3272,Planilha2!A:A,Planilha2!B:B)</f>
        <v>Arena Juridíco</v>
      </c>
      <c r="F3272" s="2">
        <v>45444</v>
      </c>
      <c r="G3272" t="s">
        <v>3803</v>
      </c>
      <c r="H3272" s="10" t="s">
        <v>5876</v>
      </c>
      <c r="I3272" t="s">
        <v>2253</v>
      </c>
      <c r="J3272" t="s">
        <v>2254</v>
      </c>
      <c r="K3272" t="s">
        <v>2255</v>
      </c>
      <c r="L3272" t="str">
        <f t="shared" si="102"/>
        <v>Serviço</v>
      </c>
      <c r="M3272" t="s">
        <v>0</v>
      </c>
      <c r="N3272" t="s">
        <v>0</v>
      </c>
      <c r="O3272" t="s">
        <v>2165</v>
      </c>
      <c r="P3272">
        <v>2118</v>
      </c>
      <c r="Q3272" t="str">
        <f>_xlfn.XLOOKUP(P3272,Planilha1!$A$2:$A$3,Planilha1!$B$2:$B$3)</f>
        <v>Arena</v>
      </c>
      <c r="R3272" t="s">
        <v>0</v>
      </c>
      <c r="S3272" s="3">
        <v>9000</v>
      </c>
      <c r="T3272" t="s">
        <v>10</v>
      </c>
      <c r="U3272" s="3">
        <v>9000</v>
      </c>
      <c r="V3272" t="s">
        <v>10</v>
      </c>
      <c r="W3272" s="4">
        <v>1</v>
      </c>
      <c r="X3272" s="17">
        <f t="shared" si="103"/>
        <v>9000</v>
      </c>
      <c r="Y3272" t="s">
        <v>11</v>
      </c>
      <c r="Z3272" s="3">
        <v>1</v>
      </c>
      <c r="AA3272" s="3">
        <v>0</v>
      </c>
      <c r="AB3272" s="3">
        <v>0</v>
      </c>
      <c r="AC3272" s="3">
        <v>0</v>
      </c>
      <c r="AD3272" s="4">
        <v>0</v>
      </c>
      <c r="AE3272" s="3">
        <v>0</v>
      </c>
      <c r="AF3272" s="4">
        <v>0</v>
      </c>
      <c r="AG3272" s="3">
        <v>1</v>
      </c>
      <c r="AH3272" s="4">
        <v>0</v>
      </c>
      <c r="AI3272" s="4">
        <v>0</v>
      </c>
      <c r="AJ3272" s="4">
        <v>0</v>
      </c>
      <c r="AK3272" s="4">
        <v>0</v>
      </c>
      <c r="AL3272" t="s">
        <v>4627</v>
      </c>
      <c r="AM3272" t="s">
        <v>13</v>
      </c>
    </row>
    <row r="3273" spans="1:39" x14ac:dyDescent="0.25">
      <c r="A3273" t="s">
        <v>2159</v>
      </c>
      <c r="B3273" t="s">
        <v>2160</v>
      </c>
      <c r="C3273" t="s">
        <v>3</v>
      </c>
      <c r="D3273" t="s">
        <v>2266</v>
      </c>
      <c r="E3273" t="str">
        <f>_xlfn.XLOOKUP(D3273,Planilha2!A:A,Planilha2!B:B)</f>
        <v>Arena Manut</v>
      </c>
      <c r="F3273" s="2">
        <v>45446</v>
      </c>
      <c r="G3273" t="s">
        <v>4628</v>
      </c>
      <c r="H3273" s="10" t="s">
        <v>5924</v>
      </c>
      <c r="I3273" t="s">
        <v>2287</v>
      </c>
      <c r="J3273" t="s">
        <v>2288</v>
      </c>
      <c r="K3273" t="s">
        <v>1209</v>
      </c>
      <c r="L3273" t="str">
        <f t="shared" si="102"/>
        <v>Serviço</v>
      </c>
      <c r="M3273" t="s">
        <v>23</v>
      </c>
      <c r="N3273" t="s">
        <v>0</v>
      </c>
      <c r="O3273" t="s">
        <v>2165</v>
      </c>
      <c r="P3273">
        <v>2118</v>
      </c>
      <c r="Q3273" t="str">
        <f>_xlfn.XLOOKUP(P3273,Planilha1!$A$2:$A$3,Planilha1!$B$2:$B$3)</f>
        <v>Arena</v>
      </c>
      <c r="R3273" t="s">
        <v>0</v>
      </c>
      <c r="S3273" s="3">
        <v>0</v>
      </c>
      <c r="T3273" t="s">
        <v>10</v>
      </c>
      <c r="U3273" s="3">
        <v>0</v>
      </c>
      <c r="V3273" t="s">
        <v>10</v>
      </c>
      <c r="W3273" s="4">
        <v>0</v>
      </c>
      <c r="X3273" s="17">
        <f t="shared" si="103"/>
        <v>0</v>
      </c>
      <c r="Y3273" t="s">
        <v>11</v>
      </c>
      <c r="Z3273" s="3">
        <v>1</v>
      </c>
      <c r="AA3273" s="3">
        <v>0</v>
      </c>
      <c r="AB3273" s="3">
        <v>0</v>
      </c>
      <c r="AC3273" s="3">
        <v>0</v>
      </c>
      <c r="AD3273" s="4">
        <v>0</v>
      </c>
      <c r="AE3273" s="3">
        <v>0</v>
      </c>
      <c r="AF3273" s="4">
        <v>0</v>
      </c>
      <c r="AG3273" s="3">
        <v>1</v>
      </c>
      <c r="AH3273" s="4">
        <v>0</v>
      </c>
      <c r="AI3273" s="4">
        <v>0</v>
      </c>
      <c r="AJ3273" s="4">
        <v>0</v>
      </c>
      <c r="AK3273" s="4">
        <v>0</v>
      </c>
      <c r="AL3273" t="s">
        <v>4629</v>
      </c>
      <c r="AM3273" t="s">
        <v>13</v>
      </c>
    </row>
    <row r="3274" spans="1:39" x14ac:dyDescent="0.25">
      <c r="A3274" t="s">
        <v>2178</v>
      </c>
      <c r="B3274" t="s">
        <v>2160</v>
      </c>
      <c r="C3274" t="s">
        <v>3</v>
      </c>
      <c r="D3274" t="s">
        <v>2266</v>
      </c>
      <c r="E3274" t="str">
        <f>_xlfn.XLOOKUP(D3274,Planilha2!A:A,Planilha2!B:B)</f>
        <v>Arena Manut</v>
      </c>
      <c r="F3274" s="2">
        <v>45446</v>
      </c>
      <c r="G3274" t="s">
        <v>4628</v>
      </c>
      <c r="H3274" s="10" t="s">
        <v>5924</v>
      </c>
      <c r="I3274" t="s">
        <v>2287</v>
      </c>
      <c r="J3274" t="s">
        <v>2288</v>
      </c>
      <c r="K3274" t="s">
        <v>1209</v>
      </c>
      <c r="L3274" t="str">
        <f t="shared" si="102"/>
        <v>Serviço</v>
      </c>
      <c r="M3274" t="s">
        <v>0</v>
      </c>
      <c r="N3274" t="s">
        <v>0</v>
      </c>
      <c r="O3274" t="s">
        <v>2165</v>
      </c>
      <c r="P3274">
        <v>2118</v>
      </c>
      <c r="Q3274" t="str">
        <f>_xlfn.XLOOKUP(P3274,Planilha1!$A$2:$A$3,Planilha1!$B$2:$B$3)</f>
        <v>Arena</v>
      </c>
      <c r="R3274" t="s">
        <v>0</v>
      </c>
      <c r="S3274" s="3">
        <v>1</v>
      </c>
      <c r="T3274" t="s">
        <v>10</v>
      </c>
      <c r="U3274" s="3">
        <v>1</v>
      </c>
      <c r="V3274" t="s">
        <v>10</v>
      </c>
      <c r="W3274" s="4">
        <v>5778.3</v>
      </c>
      <c r="X3274" s="17">
        <f t="shared" si="103"/>
        <v>5778.3</v>
      </c>
      <c r="Y3274" t="s">
        <v>11</v>
      </c>
      <c r="Z3274" s="3">
        <v>1</v>
      </c>
      <c r="AA3274" s="3">
        <v>0</v>
      </c>
      <c r="AB3274" s="3">
        <v>0</v>
      </c>
      <c r="AC3274" s="3">
        <v>1</v>
      </c>
      <c r="AD3274" s="4">
        <v>0</v>
      </c>
      <c r="AE3274" s="3">
        <v>1</v>
      </c>
      <c r="AF3274" s="4">
        <v>5778.3</v>
      </c>
      <c r="AG3274" s="3">
        <v>1</v>
      </c>
      <c r="AH3274" s="4">
        <v>0</v>
      </c>
      <c r="AI3274" s="4">
        <v>0</v>
      </c>
      <c r="AJ3274" s="4">
        <v>0</v>
      </c>
      <c r="AK3274" s="4">
        <v>0</v>
      </c>
      <c r="AL3274" t="s">
        <v>4629</v>
      </c>
      <c r="AM3274" t="s">
        <v>13</v>
      </c>
    </row>
    <row r="3275" spans="1:39" x14ac:dyDescent="0.25">
      <c r="A3275" t="s">
        <v>2182</v>
      </c>
      <c r="B3275" t="s">
        <v>2160</v>
      </c>
      <c r="C3275" t="s">
        <v>3</v>
      </c>
      <c r="D3275" t="s">
        <v>2266</v>
      </c>
      <c r="E3275" t="str">
        <f>_xlfn.XLOOKUP(D3275,Planilha2!A:A,Planilha2!B:B)</f>
        <v>Arena Manut</v>
      </c>
      <c r="F3275" s="2">
        <v>45446</v>
      </c>
      <c r="G3275" t="s">
        <v>4628</v>
      </c>
      <c r="H3275" s="10" t="s">
        <v>5924</v>
      </c>
      <c r="I3275" t="s">
        <v>2287</v>
      </c>
      <c r="J3275" t="s">
        <v>2288</v>
      </c>
      <c r="K3275" t="s">
        <v>1209</v>
      </c>
      <c r="L3275" t="str">
        <f t="shared" si="102"/>
        <v>Serviço</v>
      </c>
      <c r="M3275" t="s">
        <v>0</v>
      </c>
      <c r="N3275" t="s">
        <v>0</v>
      </c>
      <c r="O3275" t="s">
        <v>2165</v>
      </c>
      <c r="P3275">
        <v>2118</v>
      </c>
      <c r="Q3275" t="str">
        <f>_xlfn.XLOOKUP(P3275,Planilha1!$A$2:$A$3,Planilha1!$B$2:$B$3)</f>
        <v>Arena</v>
      </c>
      <c r="R3275" t="s">
        <v>0</v>
      </c>
      <c r="S3275" s="3">
        <v>1</v>
      </c>
      <c r="T3275" t="s">
        <v>10</v>
      </c>
      <c r="U3275" s="3">
        <v>1</v>
      </c>
      <c r="V3275" t="s">
        <v>10</v>
      </c>
      <c r="W3275" s="4">
        <v>5778.3</v>
      </c>
      <c r="X3275" s="17">
        <f t="shared" si="103"/>
        <v>5778.3</v>
      </c>
      <c r="Y3275" t="s">
        <v>11</v>
      </c>
      <c r="Z3275" s="3">
        <v>1</v>
      </c>
      <c r="AA3275" s="3">
        <v>0</v>
      </c>
      <c r="AB3275" s="3">
        <v>0</v>
      </c>
      <c r="AC3275" s="3">
        <v>1</v>
      </c>
      <c r="AD3275" s="4">
        <v>0</v>
      </c>
      <c r="AE3275" s="3">
        <v>1</v>
      </c>
      <c r="AF3275" s="4">
        <v>5778.3</v>
      </c>
      <c r="AG3275" s="3">
        <v>1</v>
      </c>
      <c r="AH3275" s="4">
        <v>0</v>
      </c>
      <c r="AI3275" s="4">
        <v>0</v>
      </c>
      <c r="AJ3275" s="4">
        <v>0</v>
      </c>
      <c r="AK3275" s="4">
        <v>0</v>
      </c>
      <c r="AL3275" t="s">
        <v>4629</v>
      </c>
      <c r="AM3275" t="s">
        <v>13</v>
      </c>
    </row>
    <row r="3276" spans="1:39" x14ac:dyDescent="0.25">
      <c r="A3276" t="s">
        <v>2185</v>
      </c>
      <c r="B3276" t="s">
        <v>2160</v>
      </c>
      <c r="C3276" t="s">
        <v>3</v>
      </c>
      <c r="D3276" t="s">
        <v>2266</v>
      </c>
      <c r="E3276" t="str">
        <f>_xlfn.XLOOKUP(D3276,Planilha2!A:A,Planilha2!B:B)</f>
        <v>Arena Manut</v>
      </c>
      <c r="F3276" s="2">
        <v>45446</v>
      </c>
      <c r="G3276" t="s">
        <v>4628</v>
      </c>
      <c r="H3276" s="10" t="s">
        <v>5924</v>
      </c>
      <c r="I3276" t="s">
        <v>2287</v>
      </c>
      <c r="J3276" t="s">
        <v>2288</v>
      </c>
      <c r="K3276" t="s">
        <v>1209</v>
      </c>
      <c r="L3276" t="str">
        <f t="shared" si="102"/>
        <v>Serviço</v>
      </c>
      <c r="M3276" t="s">
        <v>0</v>
      </c>
      <c r="N3276" t="s">
        <v>0</v>
      </c>
      <c r="O3276" t="s">
        <v>2165</v>
      </c>
      <c r="P3276">
        <v>2118</v>
      </c>
      <c r="Q3276" t="str">
        <f>_xlfn.XLOOKUP(P3276,Planilha1!$A$2:$A$3,Planilha1!$B$2:$B$3)</f>
        <v>Arena</v>
      </c>
      <c r="R3276" t="s">
        <v>0</v>
      </c>
      <c r="S3276" s="3">
        <v>1</v>
      </c>
      <c r="T3276" t="s">
        <v>10</v>
      </c>
      <c r="U3276" s="3">
        <v>1</v>
      </c>
      <c r="V3276" t="s">
        <v>10</v>
      </c>
      <c r="W3276" s="4">
        <v>5778.3</v>
      </c>
      <c r="X3276" s="17">
        <f t="shared" si="103"/>
        <v>5778.3</v>
      </c>
      <c r="Y3276" t="s">
        <v>11</v>
      </c>
      <c r="Z3276" s="3">
        <v>1</v>
      </c>
      <c r="AA3276" s="3">
        <v>0</v>
      </c>
      <c r="AB3276" s="3">
        <v>0</v>
      </c>
      <c r="AC3276" s="3">
        <v>1</v>
      </c>
      <c r="AD3276" s="4">
        <v>0</v>
      </c>
      <c r="AE3276" s="3">
        <v>1</v>
      </c>
      <c r="AF3276" s="4">
        <v>5778.3</v>
      </c>
      <c r="AG3276" s="3">
        <v>1</v>
      </c>
      <c r="AH3276" s="4">
        <v>0</v>
      </c>
      <c r="AI3276" s="4">
        <v>0</v>
      </c>
      <c r="AJ3276" s="4">
        <v>0</v>
      </c>
      <c r="AK3276" s="4">
        <v>0</v>
      </c>
      <c r="AL3276" t="s">
        <v>4629</v>
      </c>
      <c r="AM3276" t="s">
        <v>13</v>
      </c>
    </row>
    <row r="3277" spans="1:39" x14ac:dyDescent="0.25">
      <c r="A3277" t="s">
        <v>2188</v>
      </c>
      <c r="B3277" t="s">
        <v>2160</v>
      </c>
      <c r="C3277" t="s">
        <v>3</v>
      </c>
      <c r="D3277" t="s">
        <v>2266</v>
      </c>
      <c r="E3277" t="str">
        <f>_xlfn.XLOOKUP(D3277,Planilha2!A:A,Planilha2!B:B)</f>
        <v>Arena Manut</v>
      </c>
      <c r="F3277" s="2">
        <v>45446</v>
      </c>
      <c r="G3277" t="s">
        <v>4628</v>
      </c>
      <c r="H3277" s="10" t="s">
        <v>5924</v>
      </c>
      <c r="I3277" t="s">
        <v>2287</v>
      </c>
      <c r="J3277" t="s">
        <v>2288</v>
      </c>
      <c r="K3277" t="s">
        <v>1209</v>
      </c>
      <c r="L3277" t="str">
        <f t="shared" si="102"/>
        <v>Serviço</v>
      </c>
      <c r="M3277" t="s">
        <v>0</v>
      </c>
      <c r="N3277" t="s">
        <v>0</v>
      </c>
      <c r="O3277" t="s">
        <v>2165</v>
      </c>
      <c r="P3277">
        <v>2118</v>
      </c>
      <c r="Q3277" t="str">
        <f>_xlfn.XLOOKUP(P3277,Planilha1!$A$2:$A$3,Planilha1!$B$2:$B$3)</f>
        <v>Arena</v>
      </c>
      <c r="R3277" t="s">
        <v>0</v>
      </c>
      <c r="S3277" s="3">
        <v>1</v>
      </c>
      <c r="T3277" t="s">
        <v>10</v>
      </c>
      <c r="U3277" s="3">
        <v>1</v>
      </c>
      <c r="V3277" t="s">
        <v>10</v>
      </c>
      <c r="W3277" s="4">
        <v>5778.3</v>
      </c>
      <c r="X3277" s="17">
        <f t="shared" si="103"/>
        <v>5778.3</v>
      </c>
      <c r="Y3277" t="s">
        <v>11</v>
      </c>
      <c r="Z3277" s="3">
        <v>1</v>
      </c>
      <c r="AA3277" s="3">
        <v>0</v>
      </c>
      <c r="AB3277" s="3">
        <v>0</v>
      </c>
      <c r="AC3277" s="3">
        <v>1</v>
      </c>
      <c r="AD3277" s="4">
        <v>0</v>
      </c>
      <c r="AE3277" s="3">
        <v>1</v>
      </c>
      <c r="AF3277" s="4">
        <v>5778.3</v>
      </c>
      <c r="AG3277" s="3">
        <v>1</v>
      </c>
      <c r="AH3277" s="4">
        <v>0</v>
      </c>
      <c r="AI3277" s="4">
        <v>0</v>
      </c>
      <c r="AJ3277" s="4">
        <v>0</v>
      </c>
      <c r="AK3277" s="4">
        <v>0</v>
      </c>
      <c r="AL3277" t="s">
        <v>4629</v>
      </c>
      <c r="AM3277" t="s">
        <v>13</v>
      </c>
    </row>
    <row r="3278" spans="1:39" x14ac:dyDescent="0.25">
      <c r="A3278" t="s">
        <v>2189</v>
      </c>
      <c r="B3278" t="s">
        <v>2160</v>
      </c>
      <c r="C3278" t="s">
        <v>3</v>
      </c>
      <c r="D3278" t="s">
        <v>2266</v>
      </c>
      <c r="E3278" t="str">
        <f>_xlfn.XLOOKUP(D3278,Planilha2!A:A,Planilha2!B:B)</f>
        <v>Arena Manut</v>
      </c>
      <c r="F3278" s="2">
        <v>45446</v>
      </c>
      <c r="G3278" t="s">
        <v>4628</v>
      </c>
      <c r="H3278" s="10" t="s">
        <v>5924</v>
      </c>
      <c r="I3278" t="s">
        <v>2287</v>
      </c>
      <c r="J3278" t="s">
        <v>2288</v>
      </c>
      <c r="K3278" t="s">
        <v>1209</v>
      </c>
      <c r="L3278" t="str">
        <f t="shared" si="102"/>
        <v>Serviço</v>
      </c>
      <c r="M3278" t="s">
        <v>0</v>
      </c>
      <c r="N3278" t="s">
        <v>0</v>
      </c>
      <c r="O3278" t="s">
        <v>2165</v>
      </c>
      <c r="P3278">
        <v>2118</v>
      </c>
      <c r="Q3278" t="str">
        <f>_xlfn.XLOOKUP(P3278,Planilha1!$A$2:$A$3,Planilha1!$B$2:$B$3)</f>
        <v>Arena</v>
      </c>
      <c r="R3278" t="s">
        <v>0</v>
      </c>
      <c r="S3278" s="3">
        <v>1</v>
      </c>
      <c r="T3278" t="s">
        <v>10</v>
      </c>
      <c r="U3278" s="3">
        <v>1</v>
      </c>
      <c r="V3278" t="s">
        <v>10</v>
      </c>
      <c r="W3278" s="4">
        <v>5778.3</v>
      </c>
      <c r="X3278" s="17">
        <f t="shared" si="103"/>
        <v>5778.3</v>
      </c>
      <c r="Y3278" t="s">
        <v>11</v>
      </c>
      <c r="Z3278" s="3">
        <v>1</v>
      </c>
      <c r="AA3278" s="3">
        <v>0</v>
      </c>
      <c r="AB3278" s="3">
        <v>0</v>
      </c>
      <c r="AC3278" s="3">
        <v>1</v>
      </c>
      <c r="AD3278" s="4">
        <v>0</v>
      </c>
      <c r="AE3278" s="3">
        <v>1</v>
      </c>
      <c r="AF3278" s="4">
        <v>5778.3</v>
      </c>
      <c r="AG3278" s="3">
        <v>1</v>
      </c>
      <c r="AH3278" s="4">
        <v>0</v>
      </c>
      <c r="AI3278" s="4">
        <v>0</v>
      </c>
      <c r="AJ3278" s="4">
        <v>0</v>
      </c>
      <c r="AK3278" s="4">
        <v>0</v>
      </c>
      <c r="AL3278" t="s">
        <v>4629</v>
      </c>
      <c r="AM3278" t="s">
        <v>13</v>
      </c>
    </row>
    <row r="3279" spans="1:39" x14ac:dyDescent="0.25">
      <c r="A3279" t="s">
        <v>2193</v>
      </c>
      <c r="B3279" t="s">
        <v>2160</v>
      </c>
      <c r="C3279" t="s">
        <v>3</v>
      </c>
      <c r="D3279" t="s">
        <v>2266</v>
      </c>
      <c r="E3279" t="str">
        <f>_xlfn.XLOOKUP(D3279,Planilha2!A:A,Planilha2!B:B)</f>
        <v>Arena Manut</v>
      </c>
      <c r="F3279" s="2">
        <v>45446</v>
      </c>
      <c r="G3279" t="s">
        <v>4628</v>
      </c>
      <c r="H3279" s="10" t="s">
        <v>5924</v>
      </c>
      <c r="I3279" t="s">
        <v>2287</v>
      </c>
      <c r="J3279" t="s">
        <v>2288</v>
      </c>
      <c r="K3279" t="s">
        <v>1209</v>
      </c>
      <c r="L3279" t="str">
        <f t="shared" si="102"/>
        <v>Serviço</v>
      </c>
      <c r="M3279" t="s">
        <v>0</v>
      </c>
      <c r="N3279" t="s">
        <v>0</v>
      </c>
      <c r="O3279" t="s">
        <v>2165</v>
      </c>
      <c r="P3279">
        <v>2118</v>
      </c>
      <c r="Q3279" t="str">
        <f>_xlfn.XLOOKUP(P3279,Planilha1!$A$2:$A$3,Planilha1!$B$2:$B$3)</f>
        <v>Arena</v>
      </c>
      <c r="R3279" t="s">
        <v>0</v>
      </c>
      <c r="S3279" s="3">
        <v>1</v>
      </c>
      <c r="T3279" t="s">
        <v>10</v>
      </c>
      <c r="U3279" s="3">
        <v>1</v>
      </c>
      <c r="V3279" t="s">
        <v>10</v>
      </c>
      <c r="W3279" s="4">
        <v>5778.3</v>
      </c>
      <c r="X3279" s="17">
        <f t="shared" si="103"/>
        <v>5778.3</v>
      </c>
      <c r="Y3279" t="s">
        <v>11</v>
      </c>
      <c r="Z3279" s="3">
        <v>1</v>
      </c>
      <c r="AA3279" s="3">
        <v>0</v>
      </c>
      <c r="AB3279" s="3">
        <v>0</v>
      </c>
      <c r="AC3279" s="3">
        <v>1</v>
      </c>
      <c r="AD3279" s="4">
        <v>0</v>
      </c>
      <c r="AE3279" s="3">
        <v>1</v>
      </c>
      <c r="AF3279" s="4">
        <v>5778.3</v>
      </c>
      <c r="AG3279" s="3">
        <v>1</v>
      </c>
      <c r="AH3279" s="4">
        <v>0</v>
      </c>
      <c r="AI3279" s="4">
        <v>0</v>
      </c>
      <c r="AJ3279" s="4">
        <v>0</v>
      </c>
      <c r="AK3279" s="4">
        <v>0</v>
      </c>
      <c r="AL3279" t="s">
        <v>4629</v>
      </c>
      <c r="AM3279" t="s">
        <v>13</v>
      </c>
    </row>
    <row r="3280" spans="1:39" x14ac:dyDescent="0.25">
      <c r="A3280" t="s">
        <v>2194</v>
      </c>
      <c r="B3280" t="s">
        <v>2160</v>
      </c>
      <c r="C3280" t="s">
        <v>3</v>
      </c>
      <c r="D3280" t="s">
        <v>2266</v>
      </c>
      <c r="E3280" t="str">
        <f>_xlfn.XLOOKUP(D3280,Planilha2!A:A,Planilha2!B:B)</f>
        <v>Arena Manut</v>
      </c>
      <c r="F3280" s="2">
        <v>45446</v>
      </c>
      <c r="G3280" t="s">
        <v>4628</v>
      </c>
      <c r="H3280" s="10" t="s">
        <v>5924</v>
      </c>
      <c r="I3280" t="s">
        <v>2287</v>
      </c>
      <c r="J3280" t="s">
        <v>2288</v>
      </c>
      <c r="K3280" t="s">
        <v>1209</v>
      </c>
      <c r="L3280" t="str">
        <f t="shared" si="102"/>
        <v>Serviço</v>
      </c>
      <c r="M3280" t="s">
        <v>0</v>
      </c>
      <c r="N3280" t="s">
        <v>0</v>
      </c>
      <c r="O3280" t="s">
        <v>2165</v>
      </c>
      <c r="P3280">
        <v>2118</v>
      </c>
      <c r="Q3280" t="str">
        <f>_xlfn.XLOOKUP(P3280,Planilha1!$A$2:$A$3,Planilha1!$B$2:$B$3)</f>
        <v>Arena</v>
      </c>
      <c r="R3280" t="s">
        <v>0</v>
      </c>
      <c r="S3280" s="3">
        <v>1</v>
      </c>
      <c r="T3280" t="s">
        <v>10</v>
      </c>
      <c r="U3280" s="3">
        <v>1</v>
      </c>
      <c r="V3280" t="s">
        <v>10</v>
      </c>
      <c r="W3280" s="4">
        <v>5778.3</v>
      </c>
      <c r="X3280" s="17">
        <f t="shared" si="103"/>
        <v>5778.3</v>
      </c>
      <c r="Y3280" t="s">
        <v>11</v>
      </c>
      <c r="Z3280" s="3">
        <v>1</v>
      </c>
      <c r="AA3280" s="3">
        <v>0</v>
      </c>
      <c r="AB3280" s="3">
        <v>0</v>
      </c>
      <c r="AC3280" s="3">
        <v>1</v>
      </c>
      <c r="AD3280" s="4">
        <v>0</v>
      </c>
      <c r="AE3280" s="3">
        <v>1</v>
      </c>
      <c r="AF3280" s="4">
        <v>5778.3</v>
      </c>
      <c r="AG3280" s="3">
        <v>1</v>
      </c>
      <c r="AH3280" s="4">
        <v>0</v>
      </c>
      <c r="AI3280" s="4">
        <v>0</v>
      </c>
      <c r="AJ3280" s="4">
        <v>0</v>
      </c>
      <c r="AK3280" s="4">
        <v>0</v>
      </c>
      <c r="AL3280" t="s">
        <v>4629</v>
      </c>
      <c r="AM3280" t="s">
        <v>13</v>
      </c>
    </row>
    <row r="3281" spans="1:39" x14ac:dyDescent="0.25">
      <c r="A3281" t="s">
        <v>2195</v>
      </c>
      <c r="B3281" t="s">
        <v>2160</v>
      </c>
      <c r="C3281" t="s">
        <v>3</v>
      </c>
      <c r="D3281" t="s">
        <v>2266</v>
      </c>
      <c r="E3281" t="str">
        <f>_xlfn.XLOOKUP(D3281,Planilha2!A:A,Planilha2!B:B)</f>
        <v>Arena Manut</v>
      </c>
      <c r="F3281" s="2">
        <v>45446</v>
      </c>
      <c r="G3281" t="s">
        <v>4628</v>
      </c>
      <c r="H3281" s="10" t="s">
        <v>5924</v>
      </c>
      <c r="I3281" t="s">
        <v>2287</v>
      </c>
      <c r="J3281" t="s">
        <v>2288</v>
      </c>
      <c r="K3281" t="s">
        <v>1209</v>
      </c>
      <c r="L3281" t="str">
        <f t="shared" si="102"/>
        <v>Serviço</v>
      </c>
      <c r="M3281" t="s">
        <v>0</v>
      </c>
      <c r="N3281" t="s">
        <v>0</v>
      </c>
      <c r="O3281" t="s">
        <v>2165</v>
      </c>
      <c r="P3281">
        <v>2118</v>
      </c>
      <c r="Q3281" t="str">
        <f>_xlfn.XLOOKUP(P3281,Planilha1!$A$2:$A$3,Planilha1!$B$2:$B$3)</f>
        <v>Arena</v>
      </c>
      <c r="R3281" t="s">
        <v>0</v>
      </c>
      <c r="S3281" s="3">
        <v>1</v>
      </c>
      <c r="T3281" t="s">
        <v>10</v>
      </c>
      <c r="U3281" s="3">
        <v>1</v>
      </c>
      <c r="V3281" t="s">
        <v>10</v>
      </c>
      <c r="W3281" s="4">
        <v>5778.3</v>
      </c>
      <c r="X3281" s="17">
        <f t="shared" si="103"/>
        <v>5778.3</v>
      </c>
      <c r="Y3281" t="s">
        <v>11</v>
      </c>
      <c r="Z3281" s="3">
        <v>1</v>
      </c>
      <c r="AA3281" s="3">
        <v>0</v>
      </c>
      <c r="AB3281" s="3">
        <v>0</v>
      </c>
      <c r="AC3281" s="3">
        <v>1</v>
      </c>
      <c r="AD3281" s="4">
        <v>0</v>
      </c>
      <c r="AE3281" s="3">
        <v>1</v>
      </c>
      <c r="AF3281" s="4">
        <v>5778.3</v>
      </c>
      <c r="AG3281" s="3">
        <v>1</v>
      </c>
      <c r="AH3281" s="4">
        <v>0</v>
      </c>
      <c r="AI3281" s="4">
        <v>0</v>
      </c>
      <c r="AJ3281" s="4">
        <v>0</v>
      </c>
      <c r="AK3281" s="4">
        <v>0</v>
      </c>
      <c r="AL3281" t="s">
        <v>4629</v>
      </c>
      <c r="AM3281" t="s">
        <v>13</v>
      </c>
    </row>
    <row r="3282" spans="1:39" x14ac:dyDescent="0.25">
      <c r="A3282" t="s">
        <v>2196</v>
      </c>
      <c r="B3282" t="s">
        <v>2160</v>
      </c>
      <c r="C3282" t="s">
        <v>3</v>
      </c>
      <c r="D3282" t="s">
        <v>2266</v>
      </c>
      <c r="E3282" t="str">
        <f>_xlfn.XLOOKUP(D3282,Planilha2!A:A,Planilha2!B:B)</f>
        <v>Arena Manut</v>
      </c>
      <c r="F3282" s="2">
        <v>45446</v>
      </c>
      <c r="G3282" t="s">
        <v>4628</v>
      </c>
      <c r="H3282" s="10" t="s">
        <v>5924</v>
      </c>
      <c r="I3282" t="s">
        <v>2287</v>
      </c>
      <c r="J3282" t="s">
        <v>2288</v>
      </c>
      <c r="K3282" t="s">
        <v>1209</v>
      </c>
      <c r="L3282" t="str">
        <f t="shared" si="102"/>
        <v>Serviço</v>
      </c>
      <c r="M3282" t="s">
        <v>0</v>
      </c>
      <c r="N3282" t="s">
        <v>0</v>
      </c>
      <c r="O3282" t="s">
        <v>2165</v>
      </c>
      <c r="P3282">
        <v>2118</v>
      </c>
      <c r="Q3282" t="str">
        <f>_xlfn.XLOOKUP(P3282,Planilha1!$A$2:$A$3,Planilha1!$B$2:$B$3)</f>
        <v>Arena</v>
      </c>
      <c r="R3282" t="s">
        <v>0</v>
      </c>
      <c r="S3282" s="3">
        <v>1</v>
      </c>
      <c r="T3282" t="s">
        <v>10</v>
      </c>
      <c r="U3282" s="3">
        <v>1</v>
      </c>
      <c r="V3282" t="s">
        <v>10</v>
      </c>
      <c r="W3282" s="4">
        <v>5778.3</v>
      </c>
      <c r="X3282" s="17">
        <f t="shared" si="103"/>
        <v>5778.3</v>
      </c>
      <c r="Y3282" t="s">
        <v>11</v>
      </c>
      <c r="Z3282" s="3">
        <v>1</v>
      </c>
      <c r="AA3282" s="3">
        <v>0</v>
      </c>
      <c r="AB3282" s="3">
        <v>0</v>
      </c>
      <c r="AC3282" s="3">
        <v>1</v>
      </c>
      <c r="AD3282" s="4">
        <v>0</v>
      </c>
      <c r="AE3282" s="3">
        <v>1</v>
      </c>
      <c r="AF3282" s="4">
        <v>5778.3</v>
      </c>
      <c r="AG3282" s="3">
        <v>1</v>
      </c>
      <c r="AH3282" s="4">
        <v>0</v>
      </c>
      <c r="AI3282" s="4">
        <v>0</v>
      </c>
      <c r="AJ3282" s="4">
        <v>0</v>
      </c>
      <c r="AK3282" s="4">
        <v>0</v>
      </c>
      <c r="AL3282" t="s">
        <v>4629</v>
      </c>
      <c r="AM3282" t="s">
        <v>13</v>
      </c>
    </row>
    <row r="3283" spans="1:39" x14ac:dyDescent="0.25">
      <c r="A3283" t="s">
        <v>2204</v>
      </c>
      <c r="B3283" t="s">
        <v>2160</v>
      </c>
      <c r="C3283" t="s">
        <v>3</v>
      </c>
      <c r="D3283" t="s">
        <v>2266</v>
      </c>
      <c r="E3283" t="str">
        <f>_xlfn.XLOOKUP(D3283,Planilha2!A:A,Planilha2!B:B)</f>
        <v>Arena Manut</v>
      </c>
      <c r="F3283" s="2">
        <v>45446</v>
      </c>
      <c r="G3283" t="s">
        <v>4628</v>
      </c>
      <c r="H3283" s="10" t="s">
        <v>5924</v>
      </c>
      <c r="I3283" t="s">
        <v>2287</v>
      </c>
      <c r="J3283" t="s">
        <v>2288</v>
      </c>
      <c r="K3283" t="s">
        <v>1209</v>
      </c>
      <c r="L3283" t="str">
        <f t="shared" si="102"/>
        <v>Serviço</v>
      </c>
      <c r="M3283" t="s">
        <v>0</v>
      </c>
      <c r="N3283" t="s">
        <v>0</v>
      </c>
      <c r="O3283" t="s">
        <v>2165</v>
      </c>
      <c r="P3283">
        <v>2118</v>
      </c>
      <c r="Q3283" t="str">
        <f>_xlfn.XLOOKUP(P3283,Planilha1!$A$2:$A$3,Planilha1!$B$2:$B$3)</f>
        <v>Arena</v>
      </c>
      <c r="R3283" t="s">
        <v>0</v>
      </c>
      <c r="S3283" s="3">
        <v>1</v>
      </c>
      <c r="T3283" t="s">
        <v>10</v>
      </c>
      <c r="U3283" s="3">
        <v>1</v>
      </c>
      <c r="V3283" t="s">
        <v>10</v>
      </c>
      <c r="W3283" s="4">
        <v>5778.3</v>
      </c>
      <c r="X3283" s="17">
        <f t="shared" si="103"/>
        <v>5778.3</v>
      </c>
      <c r="Y3283" t="s">
        <v>11</v>
      </c>
      <c r="Z3283" s="3">
        <v>1</v>
      </c>
      <c r="AA3283" s="3">
        <v>0</v>
      </c>
      <c r="AB3283" s="3">
        <v>0</v>
      </c>
      <c r="AC3283" s="3">
        <v>1</v>
      </c>
      <c r="AD3283" s="4">
        <v>0</v>
      </c>
      <c r="AE3283" s="3">
        <v>1</v>
      </c>
      <c r="AF3283" s="4">
        <v>5778.3</v>
      </c>
      <c r="AG3283" s="3">
        <v>1</v>
      </c>
      <c r="AH3283" s="4">
        <v>0</v>
      </c>
      <c r="AI3283" s="4">
        <v>0</v>
      </c>
      <c r="AJ3283" s="4">
        <v>0</v>
      </c>
      <c r="AK3283" s="4">
        <v>0</v>
      </c>
      <c r="AL3283" t="s">
        <v>4629</v>
      </c>
      <c r="AM3283" t="s">
        <v>13</v>
      </c>
    </row>
    <row r="3284" spans="1:39" x14ac:dyDescent="0.25">
      <c r="A3284" t="s">
        <v>2205</v>
      </c>
      <c r="B3284" t="s">
        <v>2160</v>
      </c>
      <c r="C3284" t="s">
        <v>3</v>
      </c>
      <c r="D3284" t="s">
        <v>2266</v>
      </c>
      <c r="E3284" t="str">
        <f>_xlfn.XLOOKUP(D3284,Planilha2!A:A,Planilha2!B:B)</f>
        <v>Arena Manut</v>
      </c>
      <c r="F3284" s="2">
        <v>45446</v>
      </c>
      <c r="G3284" t="s">
        <v>4628</v>
      </c>
      <c r="H3284" s="10" t="s">
        <v>5924</v>
      </c>
      <c r="I3284" t="s">
        <v>2287</v>
      </c>
      <c r="J3284" t="s">
        <v>2288</v>
      </c>
      <c r="K3284" t="s">
        <v>1209</v>
      </c>
      <c r="L3284" t="str">
        <f t="shared" si="102"/>
        <v>Serviço</v>
      </c>
      <c r="M3284" t="s">
        <v>0</v>
      </c>
      <c r="N3284" t="s">
        <v>0</v>
      </c>
      <c r="O3284" t="s">
        <v>2165</v>
      </c>
      <c r="P3284">
        <v>2118</v>
      </c>
      <c r="Q3284" t="str">
        <f>_xlfn.XLOOKUP(P3284,Planilha1!$A$2:$A$3,Planilha1!$B$2:$B$3)</f>
        <v>Arena</v>
      </c>
      <c r="R3284" t="s">
        <v>0</v>
      </c>
      <c r="S3284" s="3">
        <v>1</v>
      </c>
      <c r="T3284" t="s">
        <v>10</v>
      </c>
      <c r="U3284" s="3">
        <v>1</v>
      </c>
      <c r="V3284" t="s">
        <v>10</v>
      </c>
      <c r="W3284" s="4">
        <v>5778.3</v>
      </c>
      <c r="X3284" s="17">
        <f t="shared" si="103"/>
        <v>5778.3</v>
      </c>
      <c r="Y3284" t="s">
        <v>11</v>
      </c>
      <c r="Z3284" s="3">
        <v>1</v>
      </c>
      <c r="AA3284" s="3">
        <v>0</v>
      </c>
      <c r="AB3284" s="3">
        <v>0</v>
      </c>
      <c r="AC3284" s="3">
        <v>1</v>
      </c>
      <c r="AD3284" s="4">
        <v>0</v>
      </c>
      <c r="AE3284" s="3">
        <v>1</v>
      </c>
      <c r="AF3284" s="4">
        <v>5778.3</v>
      </c>
      <c r="AG3284" s="3">
        <v>1</v>
      </c>
      <c r="AH3284" s="4">
        <v>0</v>
      </c>
      <c r="AI3284" s="4">
        <v>0</v>
      </c>
      <c r="AJ3284" s="4">
        <v>0</v>
      </c>
      <c r="AK3284" s="4">
        <v>0</v>
      </c>
      <c r="AL3284" t="s">
        <v>4629</v>
      </c>
      <c r="AM3284" t="s">
        <v>13</v>
      </c>
    </row>
    <row r="3285" spans="1:39" x14ac:dyDescent="0.25">
      <c r="A3285" t="s">
        <v>2206</v>
      </c>
      <c r="B3285" t="s">
        <v>2160</v>
      </c>
      <c r="C3285" t="s">
        <v>3</v>
      </c>
      <c r="D3285" t="s">
        <v>2266</v>
      </c>
      <c r="E3285" t="str">
        <f>_xlfn.XLOOKUP(D3285,Planilha2!A:A,Planilha2!B:B)</f>
        <v>Arena Manut</v>
      </c>
      <c r="F3285" s="2">
        <v>45446</v>
      </c>
      <c r="G3285" t="s">
        <v>4628</v>
      </c>
      <c r="H3285" s="10" t="s">
        <v>5924</v>
      </c>
      <c r="I3285" t="s">
        <v>2287</v>
      </c>
      <c r="J3285" t="s">
        <v>2288</v>
      </c>
      <c r="K3285" t="s">
        <v>1209</v>
      </c>
      <c r="L3285" t="str">
        <f t="shared" si="102"/>
        <v>Serviço</v>
      </c>
      <c r="M3285" t="s">
        <v>0</v>
      </c>
      <c r="N3285" t="s">
        <v>0</v>
      </c>
      <c r="O3285" t="s">
        <v>2165</v>
      </c>
      <c r="P3285">
        <v>2118</v>
      </c>
      <c r="Q3285" t="str">
        <f>_xlfn.XLOOKUP(P3285,Planilha1!$A$2:$A$3,Planilha1!$B$2:$B$3)</f>
        <v>Arena</v>
      </c>
      <c r="R3285" t="s">
        <v>0</v>
      </c>
      <c r="S3285" s="3">
        <v>1</v>
      </c>
      <c r="T3285" t="s">
        <v>10</v>
      </c>
      <c r="U3285" s="3">
        <v>1</v>
      </c>
      <c r="V3285" t="s">
        <v>10</v>
      </c>
      <c r="W3285" s="4">
        <v>5778.3</v>
      </c>
      <c r="X3285" s="17">
        <f t="shared" si="103"/>
        <v>5778.3</v>
      </c>
      <c r="Y3285" t="s">
        <v>11</v>
      </c>
      <c r="Z3285" s="3">
        <v>1</v>
      </c>
      <c r="AA3285" s="3">
        <v>0</v>
      </c>
      <c r="AB3285" s="3">
        <v>0</v>
      </c>
      <c r="AC3285" s="3">
        <v>1</v>
      </c>
      <c r="AD3285" s="4">
        <v>0</v>
      </c>
      <c r="AE3285" s="3">
        <v>1</v>
      </c>
      <c r="AF3285" s="4">
        <v>5778.3</v>
      </c>
      <c r="AG3285" s="3">
        <v>1</v>
      </c>
      <c r="AH3285" s="4">
        <v>0</v>
      </c>
      <c r="AI3285" s="4">
        <v>0</v>
      </c>
      <c r="AJ3285" s="4">
        <v>0</v>
      </c>
      <c r="AK3285" s="4">
        <v>0</v>
      </c>
      <c r="AL3285" t="s">
        <v>4629</v>
      </c>
      <c r="AM3285" t="s">
        <v>13</v>
      </c>
    </row>
    <row r="3286" spans="1:39" x14ac:dyDescent="0.25">
      <c r="A3286" t="s">
        <v>2207</v>
      </c>
      <c r="B3286" t="s">
        <v>2160</v>
      </c>
      <c r="C3286" t="s">
        <v>3</v>
      </c>
      <c r="D3286" t="s">
        <v>2266</v>
      </c>
      <c r="E3286" t="str">
        <f>_xlfn.XLOOKUP(D3286,Planilha2!A:A,Planilha2!B:B)</f>
        <v>Arena Manut</v>
      </c>
      <c r="F3286" s="2">
        <v>45446</v>
      </c>
      <c r="G3286" t="s">
        <v>4628</v>
      </c>
      <c r="H3286" s="10" t="s">
        <v>5924</v>
      </c>
      <c r="I3286" t="s">
        <v>2287</v>
      </c>
      <c r="J3286" t="s">
        <v>2288</v>
      </c>
      <c r="K3286" t="s">
        <v>1209</v>
      </c>
      <c r="L3286" t="str">
        <f t="shared" si="102"/>
        <v>Serviço</v>
      </c>
      <c r="M3286" t="s">
        <v>0</v>
      </c>
      <c r="N3286" t="s">
        <v>0</v>
      </c>
      <c r="O3286" t="s">
        <v>2165</v>
      </c>
      <c r="P3286">
        <v>2118</v>
      </c>
      <c r="Q3286" t="str">
        <f>_xlfn.XLOOKUP(P3286,Planilha1!$A$2:$A$3,Planilha1!$B$2:$B$3)</f>
        <v>Arena</v>
      </c>
      <c r="R3286" t="s">
        <v>0</v>
      </c>
      <c r="S3286" s="3">
        <v>1</v>
      </c>
      <c r="T3286" t="s">
        <v>10</v>
      </c>
      <c r="U3286" s="3">
        <v>1</v>
      </c>
      <c r="V3286" t="s">
        <v>10</v>
      </c>
      <c r="W3286" s="4">
        <v>5778.3</v>
      </c>
      <c r="X3286" s="17">
        <f t="shared" si="103"/>
        <v>5778.3</v>
      </c>
      <c r="Y3286" t="s">
        <v>11</v>
      </c>
      <c r="Z3286" s="3">
        <v>1</v>
      </c>
      <c r="AA3286" s="3">
        <v>0</v>
      </c>
      <c r="AB3286" s="3">
        <v>0</v>
      </c>
      <c r="AC3286" s="3">
        <v>1</v>
      </c>
      <c r="AD3286" s="4">
        <v>0</v>
      </c>
      <c r="AE3286" s="3">
        <v>1</v>
      </c>
      <c r="AF3286" s="4">
        <v>5778.3</v>
      </c>
      <c r="AG3286" s="3">
        <v>1</v>
      </c>
      <c r="AH3286" s="4">
        <v>0</v>
      </c>
      <c r="AI3286" s="4">
        <v>0</v>
      </c>
      <c r="AJ3286" s="4">
        <v>0</v>
      </c>
      <c r="AK3286" s="4">
        <v>0</v>
      </c>
      <c r="AL3286" t="s">
        <v>4629</v>
      </c>
      <c r="AM3286" t="s">
        <v>13</v>
      </c>
    </row>
    <row r="3287" spans="1:39" x14ac:dyDescent="0.25">
      <c r="A3287" t="s">
        <v>2159</v>
      </c>
      <c r="B3287" t="s">
        <v>2160</v>
      </c>
      <c r="C3287" t="s">
        <v>3</v>
      </c>
      <c r="D3287" t="s">
        <v>2197</v>
      </c>
      <c r="E3287" t="str">
        <f>_xlfn.XLOOKUP(D3287,Planilha2!A:A,Planilha2!B:B)</f>
        <v>CC Segurança</v>
      </c>
      <c r="F3287" s="2">
        <v>45446</v>
      </c>
      <c r="G3287" t="s">
        <v>4628</v>
      </c>
      <c r="H3287" s="10" t="s">
        <v>5924</v>
      </c>
      <c r="I3287" t="s">
        <v>2287</v>
      </c>
      <c r="J3287" t="s">
        <v>2288</v>
      </c>
      <c r="K3287" t="s">
        <v>1209</v>
      </c>
      <c r="L3287" t="str">
        <f t="shared" si="102"/>
        <v>Serviço</v>
      </c>
      <c r="M3287" t="s">
        <v>23</v>
      </c>
      <c r="N3287" t="s">
        <v>0</v>
      </c>
      <c r="O3287" t="s">
        <v>2165</v>
      </c>
      <c r="P3287">
        <v>1118</v>
      </c>
      <c r="Q3287" t="str">
        <f>_xlfn.XLOOKUP(P3287,Planilha1!$A$2:$A$3,Planilha1!$B$2:$B$3)</f>
        <v>Riocentro</v>
      </c>
      <c r="R3287" t="s">
        <v>0</v>
      </c>
      <c r="S3287" s="3">
        <v>0</v>
      </c>
      <c r="T3287" t="s">
        <v>10</v>
      </c>
      <c r="U3287" s="3">
        <v>0</v>
      </c>
      <c r="V3287" t="s">
        <v>10</v>
      </c>
      <c r="W3287" s="4">
        <v>0</v>
      </c>
      <c r="X3287" s="17">
        <f t="shared" si="103"/>
        <v>0</v>
      </c>
      <c r="Y3287" t="s">
        <v>11</v>
      </c>
      <c r="Z3287" s="3">
        <v>1</v>
      </c>
      <c r="AA3287" s="3">
        <v>0</v>
      </c>
      <c r="AB3287" s="3">
        <v>0</v>
      </c>
      <c r="AC3287" s="3">
        <v>0</v>
      </c>
      <c r="AD3287" s="4">
        <v>0</v>
      </c>
      <c r="AE3287" s="3">
        <v>0</v>
      </c>
      <c r="AF3287" s="4">
        <v>0</v>
      </c>
      <c r="AG3287" s="3">
        <v>1</v>
      </c>
      <c r="AH3287" s="4">
        <v>0</v>
      </c>
      <c r="AI3287" s="4">
        <v>0</v>
      </c>
      <c r="AJ3287" s="4">
        <v>0</v>
      </c>
      <c r="AK3287" s="4">
        <v>0</v>
      </c>
      <c r="AL3287" t="s">
        <v>4630</v>
      </c>
      <c r="AM3287" t="s">
        <v>13</v>
      </c>
    </row>
    <row r="3288" spans="1:39" x14ac:dyDescent="0.25">
      <c r="A3288" t="s">
        <v>2178</v>
      </c>
      <c r="B3288" t="s">
        <v>2160</v>
      </c>
      <c r="C3288" t="s">
        <v>3</v>
      </c>
      <c r="D3288" t="s">
        <v>2197</v>
      </c>
      <c r="E3288" t="str">
        <f>_xlfn.XLOOKUP(D3288,Planilha2!A:A,Planilha2!B:B)</f>
        <v>CC Segurança</v>
      </c>
      <c r="F3288" s="2">
        <v>45446</v>
      </c>
      <c r="G3288" t="s">
        <v>4628</v>
      </c>
      <c r="H3288" s="10" t="s">
        <v>5924</v>
      </c>
      <c r="I3288" t="s">
        <v>2287</v>
      </c>
      <c r="J3288" t="s">
        <v>2288</v>
      </c>
      <c r="K3288" t="s">
        <v>1209</v>
      </c>
      <c r="L3288" t="str">
        <f t="shared" si="102"/>
        <v>Serviço</v>
      </c>
      <c r="M3288" t="s">
        <v>23</v>
      </c>
      <c r="N3288" t="s">
        <v>0</v>
      </c>
      <c r="O3288" t="s">
        <v>2165</v>
      </c>
      <c r="P3288">
        <v>1118</v>
      </c>
      <c r="Q3288" t="str">
        <f>_xlfn.XLOOKUP(P3288,Planilha1!$A$2:$A$3,Planilha1!$B$2:$B$3)</f>
        <v>Riocentro</v>
      </c>
      <c r="R3288" t="s">
        <v>0</v>
      </c>
      <c r="S3288" s="3">
        <v>0</v>
      </c>
      <c r="T3288" t="s">
        <v>10</v>
      </c>
      <c r="U3288" s="3">
        <v>0</v>
      </c>
      <c r="V3288" t="s">
        <v>10</v>
      </c>
      <c r="W3288" s="4">
        <v>0</v>
      </c>
      <c r="X3288" s="17">
        <f t="shared" si="103"/>
        <v>0</v>
      </c>
      <c r="Y3288" t="s">
        <v>11</v>
      </c>
      <c r="Z3288" s="3">
        <v>1</v>
      </c>
      <c r="AA3288" s="3">
        <v>0</v>
      </c>
      <c r="AB3288" s="3">
        <v>0</v>
      </c>
      <c r="AC3288" s="3">
        <v>0</v>
      </c>
      <c r="AD3288" s="4">
        <v>0</v>
      </c>
      <c r="AE3288" s="3">
        <v>0</v>
      </c>
      <c r="AF3288" s="4">
        <v>0</v>
      </c>
      <c r="AG3288" s="3">
        <v>1</v>
      </c>
      <c r="AH3288" s="4">
        <v>0</v>
      </c>
      <c r="AI3288" s="4">
        <v>0</v>
      </c>
      <c r="AJ3288" s="4">
        <v>0</v>
      </c>
      <c r="AK3288" s="4">
        <v>0</v>
      </c>
      <c r="AL3288" t="s">
        <v>4630</v>
      </c>
      <c r="AM3288" t="s">
        <v>13</v>
      </c>
    </row>
    <row r="3289" spans="1:39" x14ac:dyDescent="0.25">
      <c r="A3289" t="s">
        <v>2182</v>
      </c>
      <c r="B3289" t="s">
        <v>2160</v>
      </c>
      <c r="C3289" t="s">
        <v>3</v>
      </c>
      <c r="D3289" t="s">
        <v>2197</v>
      </c>
      <c r="E3289" t="str">
        <f>_xlfn.XLOOKUP(D3289,Planilha2!A:A,Planilha2!B:B)</f>
        <v>CC Segurança</v>
      </c>
      <c r="F3289" s="2">
        <v>45446</v>
      </c>
      <c r="G3289" t="s">
        <v>4628</v>
      </c>
      <c r="H3289" s="10" t="s">
        <v>5924</v>
      </c>
      <c r="I3289" t="s">
        <v>2287</v>
      </c>
      <c r="J3289" t="s">
        <v>2288</v>
      </c>
      <c r="K3289" t="s">
        <v>1209</v>
      </c>
      <c r="L3289" t="str">
        <f t="shared" si="102"/>
        <v>Serviço</v>
      </c>
      <c r="M3289" t="s">
        <v>23</v>
      </c>
      <c r="N3289" t="s">
        <v>0</v>
      </c>
      <c r="O3289" t="s">
        <v>2165</v>
      </c>
      <c r="P3289">
        <v>1118</v>
      </c>
      <c r="Q3289" t="str">
        <f>_xlfn.XLOOKUP(P3289,Planilha1!$A$2:$A$3,Planilha1!$B$2:$B$3)</f>
        <v>Riocentro</v>
      </c>
      <c r="R3289" t="s">
        <v>0</v>
      </c>
      <c r="S3289" s="3">
        <v>0</v>
      </c>
      <c r="T3289" t="s">
        <v>10</v>
      </c>
      <c r="U3289" s="3">
        <v>0</v>
      </c>
      <c r="V3289" t="s">
        <v>10</v>
      </c>
      <c r="W3289" s="4">
        <v>0</v>
      </c>
      <c r="X3289" s="17">
        <f t="shared" si="103"/>
        <v>0</v>
      </c>
      <c r="Y3289" t="s">
        <v>11</v>
      </c>
      <c r="Z3289" s="3">
        <v>1</v>
      </c>
      <c r="AA3289" s="3">
        <v>0</v>
      </c>
      <c r="AB3289" s="3">
        <v>0</v>
      </c>
      <c r="AC3289" s="3">
        <v>0</v>
      </c>
      <c r="AD3289" s="4">
        <v>0</v>
      </c>
      <c r="AE3289" s="3">
        <v>0</v>
      </c>
      <c r="AF3289" s="4">
        <v>0</v>
      </c>
      <c r="AG3289" s="3">
        <v>1</v>
      </c>
      <c r="AH3289" s="4">
        <v>0</v>
      </c>
      <c r="AI3289" s="4">
        <v>0</v>
      </c>
      <c r="AJ3289" s="4">
        <v>0</v>
      </c>
      <c r="AK3289" s="4">
        <v>0</v>
      </c>
      <c r="AL3289" t="s">
        <v>4630</v>
      </c>
      <c r="AM3289" t="s">
        <v>13</v>
      </c>
    </row>
    <row r="3290" spans="1:39" x14ac:dyDescent="0.25">
      <c r="A3290" t="s">
        <v>2185</v>
      </c>
      <c r="B3290" t="s">
        <v>2160</v>
      </c>
      <c r="C3290" t="s">
        <v>3</v>
      </c>
      <c r="D3290" t="s">
        <v>2197</v>
      </c>
      <c r="E3290" t="str">
        <f>_xlfn.XLOOKUP(D3290,Planilha2!A:A,Planilha2!B:B)</f>
        <v>CC Segurança</v>
      </c>
      <c r="F3290" s="2">
        <v>45446</v>
      </c>
      <c r="G3290" t="s">
        <v>4628</v>
      </c>
      <c r="H3290" s="10" t="s">
        <v>5924</v>
      </c>
      <c r="I3290" t="s">
        <v>2287</v>
      </c>
      <c r="J3290" t="s">
        <v>2288</v>
      </c>
      <c r="K3290" t="s">
        <v>1209</v>
      </c>
      <c r="L3290" t="str">
        <f t="shared" si="102"/>
        <v>Serviço</v>
      </c>
      <c r="M3290" t="s">
        <v>23</v>
      </c>
      <c r="N3290" t="s">
        <v>0</v>
      </c>
      <c r="O3290" t="s">
        <v>2165</v>
      </c>
      <c r="P3290">
        <v>1118</v>
      </c>
      <c r="Q3290" t="str">
        <f>_xlfn.XLOOKUP(P3290,Planilha1!$A$2:$A$3,Planilha1!$B$2:$B$3)</f>
        <v>Riocentro</v>
      </c>
      <c r="R3290" t="s">
        <v>0</v>
      </c>
      <c r="S3290" s="3">
        <v>0</v>
      </c>
      <c r="T3290" t="s">
        <v>10</v>
      </c>
      <c r="U3290" s="3">
        <v>0</v>
      </c>
      <c r="V3290" t="s">
        <v>10</v>
      </c>
      <c r="W3290" s="4">
        <v>0</v>
      </c>
      <c r="X3290" s="17">
        <f t="shared" si="103"/>
        <v>0</v>
      </c>
      <c r="Y3290" t="s">
        <v>11</v>
      </c>
      <c r="Z3290" s="3">
        <v>1</v>
      </c>
      <c r="AA3290" s="3">
        <v>0</v>
      </c>
      <c r="AB3290" s="3">
        <v>0</v>
      </c>
      <c r="AC3290" s="3">
        <v>0</v>
      </c>
      <c r="AD3290" s="4">
        <v>0</v>
      </c>
      <c r="AE3290" s="3">
        <v>0</v>
      </c>
      <c r="AF3290" s="4">
        <v>0</v>
      </c>
      <c r="AG3290" s="3">
        <v>1</v>
      </c>
      <c r="AH3290" s="4">
        <v>0</v>
      </c>
      <c r="AI3290" s="4">
        <v>0</v>
      </c>
      <c r="AJ3290" s="4">
        <v>0</v>
      </c>
      <c r="AK3290" s="4">
        <v>0</v>
      </c>
      <c r="AL3290" t="s">
        <v>4630</v>
      </c>
      <c r="AM3290" t="s">
        <v>13</v>
      </c>
    </row>
    <row r="3291" spans="1:39" x14ac:dyDescent="0.25">
      <c r="A3291" t="s">
        <v>2188</v>
      </c>
      <c r="B3291" t="s">
        <v>2160</v>
      </c>
      <c r="C3291" t="s">
        <v>3</v>
      </c>
      <c r="D3291" t="s">
        <v>2197</v>
      </c>
      <c r="E3291" t="str">
        <f>_xlfn.XLOOKUP(D3291,Planilha2!A:A,Planilha2!B:B)</f>
        <v>CC Segurança</v>
      </c>
      <c r="F3291" s="2">
        <v>45446</v>
      </c>
      <c r="G3291" t="s">
        <v>4628</v>
      </c>
      <c r="H3291" s="10" t="s">
        <v>5924</v>
      </c>
      <c r="I3291" t="s">
        <v>2287</v>
      </c>
      <c r="J3291" t="s">
        <v>2288</v>
      </c>
      <c r="K3291" t="s">
        <v>1209</v>
      </c>
      <c r="L3291" t="str">
        <f t="shared" si="102"/>
        <v>Serviço</v>
      </c>
      <c r="M3291" t="s">
        <v>23</v>
      </c>
      <c r="N3291" t="s">
        <v>0</v>
      </c>
      <c r="O3291" t="s">
        <v>2165</v>
      </c>
      <c r="P3291">
        <v>1118</v>
      </c>
      <c r="Q3291" t="str">
        <f>_xlfn.XLOOKUP(P3291,Planilha1!$A$2:$A$3,Planilha1!$B$2:$B$3)</f>
        <v>Riocentro</v>
      </c>
      <c r="R3291" t="s">
        <v>0</v>
      </c>
      <c r="S3291" s="3">
        <v>0</v>
      </c>
      <c r="T3291" t="s">
        <v>10</v>
      </c>
      <c r="U3291" s="3">
        <v>0</v>
      </c>
      <c r="V3291" t="s">
        <v>10</v>
      </c>
      <c r="W3291" s="4">
        <v>0</v>
      </c>
      <c r="X3291" s="17">
        <f t="shared" si="103"/>
        <v>0</v>
      </c>
      <c r="Y3291" t="s">
        <v>11</v>
      </c>
      <c r="Z3291" s="3">
        <v>1</v>
      </c>
      <c r="AA3291" s="3">
        <v>0</v>
      </c>
      <c r="AB3291" s="3">
        <v>0</v>
      </c>
      <c r="AC3291" s="3">
        <v>0</v>
      </c>
      <c r="AD3291" s="4">
        <v>0</v>
      </c>
      <c r="AE3291" s="3">
        <v>0</v>
      </c>
      <c r="AF3291" s="4">
        <v>0</v>
      </c>
      <c r="AG3291" s="3">
        <v>1</v>
      </c>
      <c r="AH3291" s="4">
        <v>0</v>
      </c>
      <c r="AI3291" s="4">
        <v>0</v>
      </c>
      <c r="AJ3291" s="4">
        <v>0</v>
      </c>
      <c r="AK3291" s="4">
        <v>0</v>
      </c>
      <c r="AL3291" t="s">
        <v>4630</v>
      </c>
      <c r="AM3291" t="s">
        <v>13</v>
      </c>
    </row>
    <row r="3292" spans="1:39" x14ac:dyDescent="0.25">
      <c r="A3292" t="s">
        <v>2189</v>
      </c>
      <c r="B3292" t="s">
        <v>2160</v>
      </c>
      <c r="C3292" t="s">
        <v>3</v>
      </c>
      <c r="D3292" t="s">
        <v>2197</v>
      </c>
      <c r="E3292" t="str">
        <f>_xlfn.XLOOKUP(D3292,Planilha2!A:A,Planilha2!B:B)</f>
        <v>CC Segurança</v>
      </c>
      <c r="F3292" s="2">
        <v>45446</v>
      </c>
      <c r="G3292" t="s">
        <v>4628</v>
      </c>
      <c r="H3292" s="10" t="s">
        <v>5924</v>
      </c>
      <c r="I3292" t="s">
        <v>2287</v>
      </c>
      <c r="J3292" t="s">
        <v>2288</v>
      </c>
      <c r="K3292" t="s">
        <v>1209</v>
      </c>
      <c r="L3292" t="str">
        <f t="shared" si="102"/>
        <v>Serviço</v>
      </c>
      <c r="M3292" t="s">
        <v>23</v>
      </c>
      <c r="N3292" t="s">
        <v>0</v>
      </c>
      <c r="O3292" t="s">
        <v>2165</v>
      </c>
      <c r="P3292">
        <v>1118</v>
      </c>
      <c r="Q3292" t="str">
        <f>_xlfn.XLOOKUP(P3292,Planilha1!$A$2:$A$3,Planilha1!$B$2:$B$3)</f>
        <v>Riocentro</v>
      </c>
      <c r="R3292" t="s">
        <v>0</v>
      </c>
      <c r="S3292" s="3">
        <v>0</v>
      </c>
      <c r="T3292" t="s">
        <v>10</v>
      </c>
      <c r="U3292" s="3">
        <v>0</v>
      </c>
      <c r="V3292" t="s">
        <v>10</v>
      </c>
      <c r="W3292" s="4">
        <v>0</v>
      </c>
      <c r="X3292" s="17">
        <f t="shared" si="103"/>
        <v>0</v>
      </c>
      <c r="Y3292" t="s">
        <v>11</v>
      </c>
      <c r="Z3292" s="3">
        <v>1</v>
      </c>
      <c r="AA3292" s="3">
        <v>0</v>
      </c>
      <c r="AB3292" s="3">
        <v>0</v>
      </c>
      <c r="AC3292" s="3">
        <v>0</v>
      </c>
      <c r="AD3292" s="4">
        <v>0</v>
      </c>
      <c r="AE3292" s="3">
        <v>0</v>
      </c>
      <c r="AF3292" s="4">
        <v>0</v>
      </c>
      <c r="AG3292" s="3">
        <v>1</v>
      </c>
      <c r="AH3292" s="4">
        <v>0</v>
      </c>
      <c r="AI3292" s="4">
        <v>0</v>
      </c>
      <c r="AJ3292" s="4">
        <v>0</v>
      </c>
      <c r="AK3292" s="4">
        <v>0</v>
      </c>
      <c r="AL3292" t="s">
        <v>4630</v>
      </c>
      <c r="AM3292" t="s">
        <v>13</v>
      </c>
    </row>
    <row r="3293" spans="1:39" x14ac:dyDescent="0.25">
      <c r="A3293" t="s">
        <v>2193</v>
      </c>
      <c r="B3293" t="s">
        <v>2160</v>
      </c>
      <c r="C3293" t="s">
        <v>3</v>
      </c>
      <c r="D3293" t="s">
        <v>2197</v>
      </c>
      <c r="E3293" t="str">
        <f>_xlfn.XLOOKUP(D3293,Planilha2!A:A,Planilha2!B:B)</f>
        <v>CC Segurança</v>
      </c>
      <c r="F3293" s="2">
        <v>45446</v>
      </c>
      <c r="G3293" t="s">
        <v>4628</v>
      </c>
      <c r="H3293" s="10" t="s">
        <v>5924</v>
      </c>
      <c r="I3293" t="s">
        <v>2287</v>
      </c>
      <c r="J3293" t="s">
        <v>2288</v>
      </c>
      <c r="K3293" t="s">
        <v>1209</v>
      </c>
      <c r="L3293" t="str">
        <f t="shared" si="102"/>
        <v>Serviço</v>
      </c>
      <c r="M3293" t="s">
        <v>23</v>
      </c>
      <c r="N3293" t="s">
        <v>0</v>
      </c>
      <c r="O3293" t="s">
        <v>2165</v>
      </c>
      <c r="P3293">
        <v>1118</v>
      </c>
      <c r="Q3293" t="str">
        <f>_xlfn.XLOOKUP(P3293,Planilha1!$A$2:$A$3,Planilha1!$B$2:$B$3)</f>
        <v>Riocentro</v>
      </c>
      <c r="R3293" t="s">
        <v>0</v>
      </c>
      <c r="S3293" s="3">
        <v>0</v>
      </c>
      <c r="T3293" t="s">
        <v>10</v>
      </c>
      <c r="U3293" s="3">
        <v>0</v>
      </c>
      <c r="V3293" t="s">
        <v>10</v>
      </c>
      <c r="W3293" s="4">
        <v>0</v>
      </c>
      <c r="X3293" s="17">
        <f t="shared" si="103"/>
        <v>0</v>
      </c>
      <c r="Y3293" t="s">
        <v>11</v>
      </c>
      <c r="Z3293" s="3">
        <v>1</v>
      </c>
      <c r="AA3293" s="3">
        <v>0</v>
      </c>
      <c r="AB3293" s="3">
        <v>0</v>
      </c>
      <c r="AC3293" s="3">
        <v>0</v>
      </c>
      <c r="AD3293" s="4">
        <v>0</v>
      </c>
      <c r="AE3293" s="3">
        <v>0</v>
      </c>
      <c r="AF3293" s="4">
        <v>0</v>
      </c>
      <c r="AG3293" s="3">
        <v>1</v>
      </c>
      <c r="AH3293" s="4">
        <v>0</v>
      </c>
      <c r="AI3293" s="4">
        <v>0</v>
      </c>
      <c r="AJ3293" s="4">
        <v>0</v>
      </c>
      <c r="AK3293" s="4">
        <v>0</v>
      </c>
      <c r="AL3293" t="s">
        <v>4630</v>
      </c>
      <c r="AM3293" t="s">
        <v>13</v>
      </c>
    </row>
    <row r="3294" spans="1:39" x14ac:dyDescent="0.25">
      <c r="A3294" t="s">
        <v>2194</v>
      </c>
      <c r="B3294" t="s">
        <v>2160</v>
      </c>
      <c r="C3294" t="s">
        <v>3</v>
      </c>
      <c r="D3294" t="s">
        <v>2197</v>
      </c>
      <c r="E3294" t="str">
        <f>_xlfn.XLOOKUP(D3294,Planilha2!A:A,Planilha2!B:B)</f>
        <v>CC Segurança</v>
      </c>
      <c r="F3294" s="2">
        <v>45446</v>
      </c>
      <c r="G3294" t="s">
        <v>4628</v>
      </c>
      <c r="H3294" s="10" t="s">
        <v>5924</v>
      </c>
      <c r="I3294" t="s">
        <v>2287</v>
      </c>
      <c r="J3294" t="s">
        <v>2288</v>
      </c>
      <c r="K3294" t="s">
        <v>1209</v>
      </c>
      <c r="L3294" t="str">
        <f t="shared" si="102"/>
        <v>Serviço</v>
      </c>
      <c r="M3294" t="s">
        <v>23</v>
      </c>
      <c r="N3294" t="s">
        <v>0</v>
      </c>
      <c r="O3294" t="s">
        <v>2165</v>
      </c>
      <c r="P3294">
        <v>1118</v>
      </c>
      <c r="Q3294" t="str">
        <f>_xlfn.XLOOKUP(P3294,Planilha1!$A$2:$A$3,Planilha1!$B$2:$B$3)</f>
        <v>Riocentro</v>
      </c>
      <c r="R3294" t="s">
        <v>0</v>
      </c>
      <c r="S3294" s="3">
        <v>0</v>
      </c>
      <c r="T3294" t="s">
        <v>10</v>
      </c>
      <c r="U3294" s="3">
        <v>0</v>
      </c>
      <c r="V3294" t="s">
        <v>10</v>
      </c>
      <c r="W3294" s="4">
        <v>0</v>
      </c>
      <c r="X3294" s="17">
        <f t="shared" si="103"/>
        <v>0</v>
      </c>
      <c r="Y3294" t="s">
        <v>11</v>
      </c>
      <c r="Z3294" s="3">
        <v>1</v>
      </c>
      <c r="AA3294" s="3">
        <v>0</v>
      </c>
      <c r="AB3294" s="3">
        <v>0</v>
      </c>
      <c r="AC3294" s="3">
        <v>0</v>
      </c>
      <c r="AD3294" s="4">
        <v>0</v>
      </c>
      <c r="AE3294" s="3">
        <v>0</v>
      </c>
      <c r="AF3294" s="4">
        <v>0</v>
      </c>
      <c r="AG3294" s="3">
        <v>1</v>
      </c>
      <c r="AH3294" s="4">
        <v>0</v>
      </c>
      <c r="AI3294" s="4">
        <v>0</v>
      </c>
      <c r="AJ3294" s="4">
        <v>0</v>
      </c>
      <c r="AK3294" s="4">
        <v>0</v>
      </c>
      <c r="AL3294" t="s">
        <v>4630</v>
      </c>
      <c r="AM3294" t="s">
        <v>13</v>
      </c>
    </row>
    <row r="3295" spans="1:39" x14ac:dyDescent="0.25">
      <c r="A3295" t="s">
        <v>2195</v>
      </c>
      <c r="B3295" t="s">
        <v>2160</v>
      </c>
      <c r="C3295" t="s">
        <v>3</v>
      </c>
      <c r="D3295" t="s">
        <v>2197</v>
      </c>
      <c r="E3295" t="str">
        <f>_xlfn.XLOOKUP(D3295,Planilha2!A:A,Planilha2!B:B)</f>
        <v>CC Segurança</v>
      </c>
      <c r="F3295" s="2">
        <v>45446</v>
      </c>
      <c r="G3295" t="s">
        <v>4628</v>
      </c>
      <c r="H3295" s="10" t="s">
        <v>5924</v>
      </c>
      <c r="I3295" t="s">
        <v>2287</v>
      </c>
      <c r="J3295" t="s">
        <v>2288</v>
      </c>
      <c r="K3295" t="s">
        <v>1209</v>
      </c>
      <c r="L3295" t="str">
        <f t="shared" si="102"/>
        <v>Serviço</v>
      </c>
      <c r="M3295" t="s">
        <v>23</v>
      </c>
      <c r="N3295" t="s">
        <v>0</v>
      </c>
      <c r="O3295" t="s">
        <v>2165</v>
      </c>
      <c r="P3295">
        <v>1118</v>
      </c>
      <c r="Q3295" t="str">
        <f>_xlfn.XLOOKUP(P3295,Planilha1!$A$2:$A$3,Planilha1!$B$2:$B$3)</f>
        <v>Riocentro</v>
      </c>
      <c r="R3295" t="s">
        <v>0</v>
      </c>
      <c r="S3295" s="3">
        <v>0</v>
      </c>
      <c r="T3295" t="s">
        <v>10</v>
      </c>
      <c r="U3295" s="3">
        <v>0</v>
      </c>
      <c r="V3295" t="s">
        <v>10</v>
      </c>
      <c r="W3295" s="4">
        <v>0</v>
      </c>
      <c r="X3295" s="17">
        <f t="shared" si="103"/>
        <v>0</v>
      </c>
      <c r="Y3295" t="s">
        <v>11</v>
      </c>
      <c r="Z3295" s="3">
        <v>1</v>
      </c>
      <c r="AA3295" s="3">
        <v>0</v>
      </c>
      <c r="AB3295" s="3">
        <v>0</v>
      </c>
      <c r="AC3295" s="3">
        <v>0</v>
      </c>
      <c r="AD3295" s="4">
        <v>0</v>
      </c>
      <c r="AE3295" s="3">
        <v>0</v>
      </c>
      <c r="AF3295" s="4">
        <v>0</v>
      </c>
      <c r="AG3295" s="3">
        <v>1</v>
      </c>
      <c r="AH3295" s="4">
        <v>0</v>
      </c>
      <c r="AI3295" s="4">
        <v>0</v>
      </c>
      <c r="AJ3295" s="4">
        <v>0</v>
      </c>
      <c r="AK3295" s="4">
        <v>0</v>
      </c>
      <c r="AL3295" t="s">
        <v>4630</v>
      </c>
      <c r="AM3295" t="s">
        <v>13</v>
      </c>
    </row>
    <row r="3296" spans="1:39" x14ac:dyDescent="0.25">
      <c r="A3296" t="s">
        <v>2196</v>
      </c>
      <c r="B3296" t="s">
        <v>2160</v>
      </c>
      <c r="C3296" t="s">
        <v>3</v>
      </c>
      <c r="D3296" t="s">
        <v>2197</v>
      </c>
      <c r="E3296" t="str">
        <f>_xlfn.XLOOKUP(D3296,Planilha2!A:A,Planilha2!B:B)</f>
        <v>CC Segurança</v>
      </c>
      <c r="F3296" s="2">
        <v>45446</v>
      </c>
      <c r="G3296" t="s">
        <v>4628</v>
      </c>
      <c r="H3296" s="10" t="s">
        <v>5924</v>
      </c>
      <c r="I3296" t="s">
        <v>2287</v>
      </c>
      <c r="J3296" t="s">
        <v>2288</v>
      </c>
      <c r="K3296" t="s">
        <v>1209</v>
      </c>
      <c r="L3296" t="str">
        <f t="shared" si="102"/>
        <v>Serviço</v>
      </c>
      <c r="M3296" t="s">
        <v>23</v>
      </c>
      <c r="N3296" t="s">
        <v>0</v>
      </c>
      <c r="O3296" t="s">
        <v>2165</v>
      </c>
      <c r="P3296">
        <v>1118</v>
      </c>
      <c r="Q3296" t="str">
        <f>_xlfn.XLOOKUP(P3296,Planilha1!$A$2:$A$3,Planilha1!$B$2:$B$3)</f>
        <v>Riocentro</v>
      </c>
      <c r="R3296" t="s">
        <v>0</v>
      </c>
      <c r="S3296" s="3">
        <v>0</v>
      </c>
      <c r="T3296" t="s">
        <v>10</v>
      </c>
      <c r="U3296" s="3">
        <v>0</v>
      </c>
      <c r="V3296" t="s">
        <v>10</v>
      </c>
      <c r="W3296" s="4">
        <v>0</v>
      </c>
      <c r="X3296" s="17">
        <f t="shared" si="103"/>
        <v>0</v>
      </c>
      <c r="Y3296" t="s">
        <v>11</v>
      </c>
      <c r="Z3296" s="3">
        <v>1</v>
      </c>
      <c r="AA3296" s="3">
        <v>0</v>
      </c>
      <c r="AB3296" s="3">
        <v>0</v>
      </c>
      <c r="AC3296" s="3">
        <v>0</v>
      </c>
      <c r="AD3296" s="4">
        <v>0</v>
      </c>
      <c r="AE3296" s="3">
        <v>0</v>
      </c>
      <c r="AF3296" s="4">
        <v>0</v>
      </c>
      <c r="AG3296" s="3">
        <v>1</v>
      </c>
      <c r="AH3296" s="4">
        <v>0</v>
      </c>
      <c r="AI3296" s="4">
        <v>0</v>
      </c>
      <c r="AJ3296" s="4">
        <v>0</v>
      </c>
      <c r="AK3296" s="4">
        <v>0</v>
      </c>
      <c r="AL3296" t="s">
        <v>4630</v>
      </c>
      <c r="AM3296" t="s">
        <v>13</v>
      </c>
    </row>
    <row r="3297" spans="1:39" x14ac:dyDescent="0.25">
      <c r="A3297" t="s">
        <v>2204</v>
      </c>
      <c r="B3297" t="s">
        <v>2160</v>
      </c>
      <c r="C3297" t="s">
        <v>3</v>
      </c>
      <c r="D3297" t="s">
        <v>2197</v>
      </c>
      <c r="E3297" t="str">
        <f>_xlfn.XLOOKUP(D3297,Planilha2!A:A,Planilha2!B:B)</f>
        <v>CC Segurança</v>
      </c>
      <c r="F3297" s="2">
        <v>45446</v>
      </c>
      <c r="G3297" t="s">
        <v>4628</v>
      </c>
      <c r="H3297" s="10" t="s">
        <v>5924</v>
      </c>
      <c r="I3297" t="s">
        <v>2287</v>
      </c>
      <c r="J3297" t="s">
        <v>2288</v>
      </c>
      <c r="K3297" t="s">
        <v>1209</v>
      </c>
      <c r="L3297" t="str">
        <f t="shared" si="102"/>
        <v>Serviço</v>
      </c>
      <c r="M3297" t="s">
        <v>23</v>
      </c>
      <c r="N3297" t="s">
        <v>0</v>
      </c>
      <c r="O3297" t="s">
        <v>2165</v>
      </c>
      <c r="P3297">
        <v>1118</v>
      </c>
      <c r="Q3297" t="str">
        <f>_xlfn.XLOOKUP(P3297,Planilha1!$A$2:$A$3,Planilha1!$B$2:$B$3)</f>
        <v>Riocentro</v>
      </c>
      <c r="R3297" t="s">
        <v>0</v>
      </c>
      <c r="S3297" s="3">
        <v>0</v>
      </c>
      <c r="T3297" t="s">
        <v>10</v>
      </c>
      <c r="U3297" s="3">
        <v>0</v>
      </c>
      <c r="V3297" t="s">
        <v>10</v>
      </c>
      <c r="W3297" s="4">
        <v>0</v>
      </c>
      <c r="X3297" s="17">
        <f t="shared" si="103"/>
        <v>0</v>
      </c>
      <c r="Y3297" t="s">
        <v>11</v>
      </c>
      <c r="Z3297" s="3">
        <v>1</v>
      </c>
      <c r="AA3297" s="3">
        <v>0</v>
      </c>
      <c r="AB3297" s="3">
        <v>0</v>
      </c>
      <c r="AC3297" s="3">
        <v>0</v>
      </c>
      <c r="AD3297" s="4">
        <v>0</v>
      </c>
      <c r="AE3297" s="3">
        <v>0</v>
      </c>
      <c r="AF3297" s="4">
        <v>0</v>
      </c>
      <c r="AG3297" s="3">
        <v>1</v>
      </c>
      <c r="AH3297" s="4">
        <v>0</v>
      </c>
      <c r="AI3297" s="4">
        <v>0</v>
      </c>
      <c r="AJ3297" s="4">
        <v>0</v>
      </c>
      <c r="AK3297" s="4">
        <v>0</v>
      </c>
      <c r="AL3297" t="s">
        <v>4630</v>
      </c>
      <c r="AM3297" t="s">
        <v>13</v>
      </c>
    </row>
    <row r="3298" spans="1:39" x14ac:dyDescent="0.25">
      <c r="A3298" t="s">
        <v>2205</v>
      </c>
      <c r="B3298" t="s">
        <v>2160</v>
      </c>
      <c r="C3298" t="s">
        <v>3</v>
      </c>
      <c r="D3298" t="s">
        <v>2197</v>
      </c>
      <c r="E3298" t="str">
        <f>_xlfn.XLOOKUP(D3298,Planilha2!A:A,Planilha2!B:B)</f>
        <v>CC Segurança</v>
      </c>
      <c r="F3298" s="2">
        <v>45446</v>
      </c>
      <c r="G3298" t="s">
        <v>4628</v>
      </c>
      <c r="H3298" s="10" t="s">
        <v>5924</v>
      </c>
      <c r="I3298" t="s">
        <v>2287</v>
      </c>
      <c r="J3298" t="s">
        <v>2288</v>
      </c>
      <c r="K3298" t="s">
        <v>1209</v>
      </c>
      <c r="L3298" t="str">
        <f t="shared" si="102"/>
        <v>Serviço</v>
      </c>
      <c r="M3298" t="s">
        <v>23</v>
      </c>
      <c r="N3298" t="s">
        <v>0</v>
      </c>
      <c r="O3298" t="s">
        <v>2165</v>
      </c>
      <c r="P3298">
        <v>1118</v>
      </c>
      <c r="Q3298" t="str">
        <f>_xlfn.XLOOKUP(P3298,Planilha1!$A$2:$A$3,Planilha1!$B$2:$B$3)</f>
        <v>Riocentro</v>
      </c>
      <c r="R3298" t="s">
        <v>0</v>
      </c>
      <c r="S3298" s="3">
        <v>0</v>
      </c>
      <c r="T3298" t="s">
        <v>10</v>
      </c>
      <c r="U3298" s="3">
        <v>0</v>
      </c>
      <c r="V3298" t="s">
        <v>10</v>
      </c>
      <c r="W3298" s="4">
        <v>0</v>
      </c>
      <c r="X3298" s="17">
        <f t="shared" si="103"/>
        <v>0</v>
      </c>
      <c r="Y3298" t="s">
        <v>11</v>
      </c>
      <c r="Z3298" s="3">
        <v>1</v>
      </c>
      <c r="AA3298" s="3">
        <v>0</v>
      </c>
      <c r="AB3298" s="3">
        <v>0</v>
      </c>
      <c r="AC3298" s="3">
        <v>0</v>
      </c>
      <c r="AD3298" s="4">
        <v>0</v>
      </c>
      <c r="AE3298" s="3">
        <v>0</v>
      </c>
      <c r="AF3298" s="4">
        <v>0</v>
      </c>
      <c r="AG3298" s="3">
        <v>1</v>
      </c>
      <c r="AH3298" s="4">
        <v>0</v>
      </c>
      <c r="AI3298" s="4">
        <v>0</v>
      </c>
      <c r="AJ3298" s="4">
        <v>0</v>
      </c>
      <c r="AK3298" s="4">
        <v>0</v>
      </c>
      <c r="AL3298" t="s">
        <v>4630</v>
      </c>
      <c r="AM3298" t="s">
        <v>13</v>
      </c>
    </row>
    <row r="3299" spans="1:39" x14ac:dyDescent="0.25">
      <c r="A3299" t="s">
        <v>2206</v>
      </c>
      <c r="B3299" t="s">
        <v>2160</v>
      </c>
      <c r="C3299" t="s">
        <v>3</v>
      </c>
      <c r="D3299" t="s">
        <v>2197</v>
      </c>
      <c r="E3299" t="str">
        <f>_xlfn.XLOOKUP(D3299,Planilha2!A:A,Planilha2!B:B)</f>
        <v>CC Segurança</v>
      </c>
      <c r="F3299" s="2">
        <v>45446</v>
      </c>
      <c r="G3299" t="s">
        <v>4628</v>
      </c>
      <c r="H3299" s="10" t="s">
        <v>5924</v>
      </c>
      <c r="I3299" t="s">
        <v>2287</v>
      </c>
      <c r="J3299" t="s">
        <v>2288</v>
      </c>
      <c r="K3299" t="s">
        <v>1209</v>
      </c>
      <c r="L3299" t="str">
        <f t="shared" si="102"/>
        <v>Serviço</v>
      </c>
      <c r="M3299" t="s">
        <v>23</v>
      </c>
      <c r="N3299" t="s">
        <v>0</v>
      </c>
      <c r="O3299" t="s">
        <v>2165</v>
      </c>
      <c r="P3299">
        <v>1118</v>
      </c>
      <c r="Q3299" t="str">
        <f>_xlfn.XLOOKUP(P3299,Planilha1!$A$2:$A$3,Planilha1!$B$2:$B$3)</f>
        <v>Riocentro</v>
      </c>
      <c r="R3299" t="s">
        <v>0</v>
      </c>
      <c r="S3299" s="3">
        <v>0</v>
      </c>
      <c r="T3299" t="s">
        <v>10</v>
      </c>
      <c r="U3299" s="3">
        <v>0</v>
      </c>
      <c r="V3299" t="s">
        <v>10</v>
      </c>
      <c r="W3299" s="4">
        <v>0</v>
      </c>
      <c r="X3299" s="17">
        <f t="shared" si="103"/>
        <v>0</v>
      </c>
      <c r="Y3299" t="s">
        <v>11</v>
      </c>
      <c r="Z3299" s="3">
        <v>1</v>
      </c>
      <c r="AA3299" s="3">
        <v>0</v>
      </c>
      <c r="AB3299" s="3">
        <v>0</v>
      </c>
      <c r="AC3299" s="3">
        <v>0</v>
      </c>
      <c r="AD3299" s="4">
        <v>0</v>
      </c>
      <c r="AE3299" s="3">
        <v>0</v>
      </c>
      <c r="AF3299" s="4">
        <v>0</v>
      </c>
      <c r="AG3299" s="3">
        <v>1</v>
      </c>
      <c r="AH3299" s="4">
        <v>0</v>
      </c>
      <c r="AI3299" s="4">
        <v>0</v>
      </c>
      <c r="AJ3299" s="4">
        <v>0</v>
      </c>
      <c r="AK3299" s="4">
        <v>0</v>
      </c>
      <c r="AL3299" t="s">
        <v>4630</v>
      </c>
      <c r="AM3299" t="s">
        <v>13</v>
      </c>
    </row>
    <row r="3300" spans="1:39" x14ac:dyDescent="0.25">
      <c r="A3300" t="s">
        <v>2207</v>
      </c>
      <c r="B3300" t="s">
        <v>2160</v>
      </c>
      <c r="C3300" t="s">
        <v>3</v>
      </c>
      <c r="D3300" t="s">
        <v>2197</v>
      </c>
      <c r="E3300" t="str">
        <f>_xlfn.XLOOKUP(D3300,Planilha2!A:A,Planilha2!B:B)</f>
        <v>CC Segurança</v>
      </c>
      <c r="F3300" s="2">
        <v>45446</v>
      </c>
      <c r="G3300" t="s">
        <v>4628</v>
      </c>
      <c r="H3300" s="10" t="s">
        <v>5924</v>
      </c>
      <c r="I3300" t="s">
        <v>2287</v>
      </c>
      <c r="J3300" t="s">
        <v>2288</v>
      </c>
      <c r="K3300" t="s">
        <v>1209</v>
      </c>
      <c r="L3300" t="str">
        <f t="shared" si="102"/>
        <v>Serviço</v>
      </c>
      <c r="M3300" t="s">
        <v>23</v>
      </c>
      <c r="N3300" t="s">
        <v>0</v>
      </c>
      <c r="O3300" t="s">
        <v>2165</v>
      </c>
      <c r="P3300">
        <v>1118</v>
      </c>
      <c r="Q3300" t="str">
        <f>_xlfn.XLOOKUP(P3300,Planilha1!$A$2:$A$3,Planilha1!$B$2:$B$3)</f>
        <v>Riocentro</v>
      </c>
      <c r="R3300" t="s">
        <v>0</v>
      </c>
      <c r="S3300" s="3">
        <v>0</v>
      </c>
      <c r="T3300" t="s">
        <v>10</v>
      </c>
      <c r="U3300" s="3">
        <v>0</v>
      </c>
      <c r="V3300" t="s">
        <v>10</v>
      </c>
      <c r="W3300" s="4">
        <v>0</v>
      </c>
      <c r="X3300" s="17">
        <f t="shared" si="103"/>
        <v>0</v>
      </c>
      <c r="Y3300" t="s">
        <v>11</v>
      </c>
      <c r="Z3300" s="3">
        <v>1</v>
      </c>
      <c r="AA3300" s="3">
        <v>0</v>
      </c>
      <c r="AB3300" s="3">
        <v>0</v>
      </c>
      <c r="AC3300" s="3">
        <v>0</v>
      </c>
      <c r="AD3300" s="4">
        <v>0</v>
      </c>
      <c r="AE3300" s="3">
        <v>0</v>
      </c>
      <c r="AF3300" s="4">
        <v>0</v>
      </c>
      <c r="AG3300" s="3">
        <v>1</v>
      </c>
      <c r="AH3300" s="4">
        <v>0</v>
      </c>
      <c r="AI3300" s="4">
        <v>0</v>
      </c>
      <c r="AJ3300" s="4">
        <v>0</v>
      </c>
      <c r="AK3300" s="4">
        <v>0</v>
      </c>
      <c r="AL3300" t="s">
        <v>4630</v>
      </c>
      <c r="AM3300" t="s">
        <v>13</v>
      </c>
    </row>
    <row r="3301" spans="1:39" x14ac:dyDescent="0.25">
      <c r="A3301" t="s">
        <v>2208</v>
      </c>
      <c r="B3301" t="s">
        <v>2160</v>
      </c>
      <c r="C3301" t="s">
        <v>3</v>
      </c>
      <c r="D3301" t="s">
        <v>2197</v>
      </c>
      <c r="E3301" t="str">
        <f>_xlfn.XLOOKUP(D3301,Planilha2!A:A,Planilha2!B:B)</f>
        <v>CC Segurança</v>
      </c>
      <c r="F3301" s="2">
        <v>45446</v>
      </c>
      <c r="G3301" t="s">
        <v>4628</v>
      </c>
      <c r="H3301" s="10" t="s">
        <v>5924</v>
      </c>
      <c r="I3301" t="s">
        <v>2287</v>
      </c>
      <c r="J3301" t="s">
        <v>2288</v>
      </c>
      <c r="K3301" t="s">
        <v>1209</v>
      </c>
      <c r="L3301" t="str">
        <f t="shared" si="102"/>
        <v>Serviço</v>
      </c>
      <c r="M3301" t="s">
        <v>23</v>
      </c>
      <c r="N3301" t="s">
        <v>0</v>
      </c>
      <c r="O3301" t="s">
        <v>2165</v>
      </c>
      <c r="P3301">
        <v>1118</v>
      </c>
      <c r="Q3301" t="str">
        <f>_xlfn.XLOOKUP(P3301,Planilha1!$A$2:$A$3,Planilha1!$B$2:$B$3)</f>
        <v>Riocentro</v>
      </c>
      <c r="R3301" t="s">
        <v>0</v>
      </c>
      <c r="S3301" s="3">
        <v>0</v>
      </c>
      <c r="T3301" t="s">
        <v>10</v>
      </c>
      <c r="U3301" s="3">
        <v>0</v>
      </c>
      <c r="V3301" t="s">
        <v>10</v>
      </c>
      <c r="W3301" s="4">
        <v>0</v>
      </c>
      <c r="X3301" s="17">
        <f t="shared" si="103"/>
        <v>0</v>
      </c>
      <c r="Y3301" t="s">
        <v>11</v>
      </c>
      <c r="Z3301" s="3">
        <v>1</v>
      </c>
      <c r="AA3301" s="3">
        <v>0</v>
      </c>
      <c r="AB3301" s="3">
        <v>0</v>
      </c>
      <c r="AC3301" s="3">
        <v>0</v>
      </c>
      <c r="AD3301" s="4">
        <v>0</v>
      </c>
      <c r="AE3301" s="3">
        <v>0</v>
      </c>
      <c r="AF3301" s="4">
        <v>0</v>
      </c>
      <c r="AG3301" s="3">
        <v>1</v>
      </c>
      <c r="AH3301" s="4">
        <v>0</v>
      </c>
      <c r="AI3301" s="4">
        <v>0</v>
      </c>
      <c r="AJ3301" s="4">
        <v>0</v>
      </c>
      <c r="AK3301" s="4">
        <v>0</v>
      </c>
      <c r="AL3301" t="s">
        <v>4630</v>
      </c>
      <c r="AM3301" t="s">
        <v>13</v>
      </c>
    </row>
    <row r="3302" spans="1:39" x14ac:dyDescent="0.25">
      <c r="A3302" t="s">
        <v>2209</v>
      </c>
      <c r="B3302" t="s">
        <v>2160</v>
      </c>
      <c r="C3302" t="s">
        <v>3</v>
      </c>
      <c r="D3302" t="s">
        <v>2197</v>
      </c>
      <c r="E3302" t="str">
        <f>_xlfn.XLOOKUP(D3302,Planilha2!A:A,Planilha2!B:B)</f>
        <v>CC Segurança</v>
      </c>
      <c r="F3302" s="2">
        <v>45446</v>
      </c>
      <c r="G3302" t="s">
        <v>4628</v>
      </c>
      <c r="H3302" s="10" t="s">
        <v>5924</v>
      </c>
      <c r="I3302" t="s">
        <v>2287</v>
      </c>
      <c r="J3302" t="s">
        <v>2288</v>
      </c>
      <c r="K3302" t="s">
        <v>1209</v>
      </c>
      <c r="L3302" t="str">
        <f t="shared" si="102"/>
        <v>Serviço</v>
      </c>
      <c r="M3302" t="s">
        <v>23</v>
      </c>
      <c r="N3302" t="s">
        <v>0</v>
      </c>
      <c r="O3302" t="s">
        <v>2165</v>
      </c>
      <c r="P3302">
        <v>1118</v>
      </c>
      <c r="Q3302" t="str">
        <f>_xlfn.XLOOKUP(P3302,Planilha1!$A$2:$A$3,Planilha1!$B$2:$B$3)</f>
        <v>Riocentro</v>
      </c>
      <c r="R3302" t="s">
        <v>0</v>
      </c>
      <c r="S3302" s="3">
        <v>0</v>
      </c>
      <c r="T3302" t="s">
        <v>10</v>
      </c>
      <c r="U3302" s="3">
        <v>0</v>
      </c>
      <c r="V3302" t="s">
        <v>10</v>
      </c>
      <c r="W3302" s="4">
        <v>0</v>
      </c>
      <c r="X3302" s="17">
        <f t="shared" si="103"/>
        <v>0</v>
      </c>
      <c r="Y3302" t="s">
        <v>11</v>
      </c>
      <c r="Z3302" s="3">
        <v>1</v>
      </c>
      <c r="AA3302" s="3">
        <v>0</v>
      </c>
      <c r="AB3302" s="3">
        <v>0</v>
      </c>
      <c r="AC3302" s="3">
        <v>0</v>
      </c>
      <c r="AD3302" s="4">
        <v>0</v>
      </c>
      <c r="AE3302" s="3">
        <v>0</v>
      </c>
      <c r="AF3302" s="4">
        <v>0</v>
      </c>
      <c r="AG3302" s="3">
        <v>1</v>
      </c>
      <c r="AH3302" s="4">
        <v>0</v>
      </c>
      <c r="AI3302" s="4">
        <v>0</v>
      </c>
      <c r="AJ3302" s="4">
        <v>0</v>
      </c>
      <c r="AK3302" s="4">
        <v>0</v>
      </c>
      <c r="AL3302" t="s">
        <v>4630</v>
      </c>
      <c r="AM3302" t="s">
        <v>13</v>
      </c>
    </row>
    <row r="3303" spans="1:39" x14ac:dyDescent="0.25">
      <c r="A3303" t="s">
        <v>2210</v>
      </c>
      <c r="B3303" t="s">
        <v>2160</v>
      </c>
      <c r="C3303" t="s">
        <v>3</v>
      </c>
      <c r="D3303" t="s">
        <v>2197</v>
      </c>
      <c r="E3303" t="str">
        <f>_xlfn.XLOOKUP(D3303,Planilha2!A:A,Planilha2!B:B)</f>
        <v>CC Segurança</v>
      </c>
      <c r="F3303" s="2">
        <v>45446</v>
      </c>
      <c r="G3303" t="s">
        <v>4628</v>
      </c>
      <c r="H3303" s="10" t="s">
        <v>5924</v>
      </c>
      <c r="I3303" t="s">
        <v>2287</v>
      </c>
      <c r="J3303" t="s">
        <v>2288</v>
      </c>
      <c r="K3303" t="s">
        <v>1209</v>
      </c>
      <c r="L3303" t="str">
        <f t="shared" si="102"/>
        <v>Serviço</v>
      </c>
      <c r="M3303" t="s">
        <v>23</v>
      </c>
      <c r="N3303" t="s">
        <v>0</v>
      </c>
      <c r="O3303" t="s">
        <v>2165</v>
      </c>
      <c r="P3303">
        <v>1118</v>
      </c>
      <c r="Q3303" t="str">
        <f>_xlfn.XLOOKUP(P3303,Planilha1!$A$2:$A$3,Planilha1!$B$2:$B$3)</f>
        <v>Riocentro</v>
      </c>
      <c r="R3303" t="s">
        <v>0</v>
      </c>
      <c r="S3303" s="3">
        <v>0</v>
      </c>
      <c r="T3303" t="s">
        <v>10</v>
      </c>
      <c r="U3303" s="3">
        <v>0</v>
      </c>
      <c r="V3303" t="s">
        <v>10</v>
      </c>
      <c r="W3303" s="4">
        <v>0</v>
      </c>
      <c r="X3303" s="17">
        <f t="shared" si="103"/>
        <v>0</v>
      </c>
      <c r="Y3303" t="s">
        <v>11</v>
      </c>
      <c r="Z3303" s="3">
        <v>1</v>
      </c>
      <c r="AA3303" s="3">
        <v>0</v>
      </c>
      <c r="AB3303" s="3">
        <v>0</v>
      </c>
      <c r="AC3303" s="3">
        <v>0</v>
      </c>
      <c r="AD3303" s="4">
        <v>0</v>
      </c>
      <c r="AE3303" s="3">
        <v>0</v>
      </c>
      <c r="AF3303" s="4">
        <v>0</v>
      </c>
      <c r="AG3303" s="3">
        <v>1</v>
      </c>
      <c r="AH3303" s="4">
        <v>0</v>
      </c>
      <c r="AI3303" s="4">
        <v>0</v>
      </c>
      <c r="AJ3303" s="4">
        <v>0</v>
      </c>
      <c r="AK3303" s="4">
        <v>0</v>
      </c>
      <c r="AL3303" t="s">
        <v>4630</v>
      </c>
      <c r="AM3303" t="s">
        <v>13</v>
      </c>
    </row>
    <row r="3304" spans="1:39" x14ac:dyDescent="0.25">
      <c r="A3304" t="s">
        <v>2211</v>
      </c>
      <c r="B3304" t="s">
        <v>2160</v>
      </c>
      <c r="C3304" t="s">
        <v>3</v>
      </c>
      <c r="D3304" t="s">
        <v>2197</v>
      </c>
      <c r="E3304" t="str">
        <f>_xlfn.XLOOKUP(D3304,Planilha2!A:A,Planilha2!B:B)</f>
        <v>CC Segurança</v>
      </c>
      <c r="F3304" s="2">
        <v>45446</v>
      </c>
      <c r="G3304" t="s">
        <v>4628</v>
      </c>
      <c r="H3304" s="10" t="s">
        <v>5924</v>
      </c>
      <c r="I3304" t="s">
        <v>2287</v>
      </c>
      <c r="J3304" t="s">
        <v>2288</v>
      </c>
      <c r="K3304" t="s">
        <v>1209</v>
      </c>
      <c r="L3304" t="str">
        <f t="shared" si="102"/>
        <v>Serviço</v>
      </c>
      <c r="M3304" t="s">
        <v>23</v>
      </c>
      <c r="N3304" t="s">
        <v>0</v>
      </c>
      <c r="O3304" t="s">
        <v>2165</v>
      </c>
      <c r="P3304">
        <v>1118</v>
      </c>
      <c r="Q3304" t="str">
        <f>_xlfn.XLOOKUP(P3304,Planilha1!$A$2:$A$3,Planilha1!$B$2:$B$3)</f>
        <v>Riocentro</v>
      </c>
      <c r="R3304" t="s">
        <v>0</v>
      </c>
      <c r="S3304" s="3">
        <v>0</v>
      </c>
      <c r="T3304" t="s">
        <v>10</v>
      </c>
      <c r="U3304" s="3">
        <v>0</v>
      </c>
      <c r="V3304" t="s">
        <v>10</v>
      </c>
      <c r="W3304" s="4">
        <v>0</v>
      </c>
      <c r="X3304" s="17">
        <f t="shared" si="103"/>
        <v>0</v>
      </c>
      <c r="Y3304" t="s">
        <v>11</v>
      </c>
      <c r="Z3304" s="3">
        <v>1</v>
      </c>
      <c r="AA3304" s="3">
        <v>0</v>
      </c>
      <c r="AB3304" s="3">
        <v>0</v>
      </c>
      <c r="AC3304" s="3">
        <v>0</v>
      </c>
      <c r="AD3304" s="4">
        <v>0</v>
      </c>
      <c r="AE3304" s="3">
        <v>0</v>
      </c>
      <c r="AF3304" s="4">
        <v>0</v>
      </c>
      <c r="AG3304" s="3">
        <v>1</v>
      </c>
      <c r="AH3304" s="4">
        <v>0</v>
      </c>
      <c r="AI3304" s="4">
        <v>0</v>
      </c>
      <c r="AJ3304" s="4">
        <v>0</v>
      </c>
      <c r="AK3304" s="4">
        <v>0</v>
      </c>
      <c r="AL3304" t="s">
        <v>4630</v>
      </c>
      <c r="AM3304" t="s">
        <v>13</v>
      </c>
    </row>
    <row r="3305" spans="1:39" x14ac:dyDescent="0.25">
      <c r="A3305" t="s">
        <v>2212</v>
      </c>
      <c r="B3305" t="s">
        <v>2160</v>
      </c>
      <c r="C3305" t="s">
        <v>3</v>
      </c>
      <c r="D3305" t="s">
        <v>2197</v>
      </c>
      <c r="E3305" t="str">
        <f>_xlfn.XLOOKUP(D3305,Planilha2!A:A,Planilha2!B:B)</f>
        <v>CC Segurança</v>
      </c>
      <c r="F3305" s="2">
        <v>45446</v>
      </c>
      <c r="G3305" t="s">
        <v>4628</v>
      </c>
      <c r="H3305" s="10" t="s">
        <v>5924</v>
      </c>
      <c r="I3305" t="s">
        <v>2287</v>
      </c>
      <c r="J3305" t="s">
        <v>2288</v>
      </c>
      <c r="K3305" t="s">
        <v>1209</v>
      </c>
      <c r="L3305" t="str">
        <f t="shared" si="102"/>
        <v>Serviço</v>
      </c>
      <c r="M3305" t="s">
        <v>23</v>
      </c>
      <c r="N3305" t="s">
        <v>0</v>
      </c>
      <c r="O3305" t="s">
        <v>2165</v>
      </c>
      <c r="P3305">
        <v>1118</v>
      </c>
      <c r="Q3305" t="str">
        <f>_xlfn.XLOOKUP(P3305,Planilha1!$A$2:$A$3,Planilha1!$B$2:$B$3)</f>
        <v>Riocentro</v>
      </c>
      <c r="R3305" t="s">
        <v>0</v>
      </c>
      <c r="S3305" s="3">
        <v>0</v>
      </c>
      <c r="T3305" t="s">
        <v>10</v>
      </c>
      <c r="U3305" s="3">
        <v>0</v>
      </c>
      <c r="V3305" t="s">
        <v>10</v>
      </c>
      <c r="W3305" s="4">
        <v>0</v>
      </c>
      <c r="X3305" s="17">
        <f t="shared" si="103"/>
        <v>0</v>
      </c>
      <c r="Y3305" t="s">
        <v>11</v>
      </c>
      <c r="Z3305" s="3">
        <v>1</v>
      </c>
      <c r="AA3305" s="3">
        <v>0</v>
      </c>
      <c r="AB3305" s="3">
        <v>0</v>
      </c>
      <c r="AC3305" s="3">
        <v>0</v>
      </c>
      <c r="AD3305" s="4">
        <v>0</v>
      </c>
      <c r="AE3305" s="3">
        <v>0</v>
      </c>
      <c r="AF3305" s="4">
        <v>0</v>
      </c>
      <c r="AG3305" s="3">
        <v>1</v>
      </c>
      <c r="AH3305" s="4">
        <v>0</v>
      </c>
      <c r="AI3305" s="4">
        <v>0</v>
      </c>
      <c r="AJ3305" s="4">
        <v>0</v>
      </c>
      <c r="AK3305" s="4">
        <v>0</v>
      </c>
      <c r="AL3305" t="s">
        <v>4630</v>
      </c>
      <c r="AM3305" t="s">
        <v>13</v>
      </c>
    </row>
    <row r="3306" spans="1:39" x14ac:dyDescent="0.25">
      <c r="A3306" t="s">
        <v>2213</v>
      </c>
      <c r="B3306" t="s">
        <v>2160</v>
      </c>
      <c r="C3306" t="s">
        <v>3</v>
      </c>
      <c r="D3306" t="s">
        <v>2197</v>
      </c>
      <c r="E3306" t="str">
        <f>_xlfn.XLOOKUP(D3306,Planilha2!A:A,Planilha2!B:B)</f>
        <v>CC Segurança</v>
      </c>
      <c r="F3306" s="2">
        <v>45446</v>
      </c>
      <c r="G3306" t="s">
        <v>4628</v>
      </c>
      <c r="H3306" s="10" t="s">
        <v>5924</v>
      </c>
      <c r="I3306" t="s">
        <v>2287</v>
      </c>
      <c r="J3306" t="s">
        <v>2288</v>
      </c>
      <c r="K3306" t="s">
        <v>1209</v>
      </c>
      <c r="L3306" t="str">
        <f t="shared" si="102"/>
        <v>Serviço</v>
      </c>
      <c r="M3306" t="s">
        <v>23</v>
      </c>
      <c r="N3306" t="s">
        <v>0</v>
      </c>
      <c r="O3306" t="s">
        <v>2165</v>
      </c>
      <c r="P3306">
        <v>1118</v>
      </c>
      <c r="Q3306" t="str">
        <f>_xlfn.XLOOKUP(P3306,Planilha1!$A$2:$A$3,Planilha1!$B$2:$B$3)</f>
        <v>Riocentro</v>
      </c>
      <c r="R3306" t="s">
        <v>0</v>
      </c>
      <c r="S3306" s="3">
        <v>0</v>
      </c>
      <c r="T3306" t="s">
        <v>10</v>
      </c>
      <c r="U3306" s="3">
        <v>0</v>
      </c>
      <c r="V3306" t="s">
        <v>10</v>
      </c>
      <c r="W3306" s="4">
        <v>0</v>
      </c>
      <c r="X3306" s="17">
        <f t="shared" si="103"/>
        <v>0</v>
      </c>
      <c r="Y3306" t="s">
        <v>11</v>
      </c>
      <c r="Z3306" s="3">
        <v>1</v>
      </c>
      <c r="AA3306" s="3">
        <v>0</v>
      </c>
      <c r="AB3306" s="3">
        <v>0</v>
      </c>
      <c r="AC3306" s="3">
        <v>0</v>
      </c>
      <c r="AD3306" s="4">
        <v>0</v>
      </c>
      <c r="AE3306" s="3">
        <v>0</v>
      </c>
      <c r="AF3306" s="4">
        <v>0</v>
      </c>
      <c r="AG3306" s="3">
        <v>1</v>
      </c>
      <c r="AH3306" s="4">
        <v>0</v>
      </c>
      <c r="AI3306" s="4">
        <v>0</v>
      </c>
      <c r="AJ3306" s="4">
        <v>0</v>
      </c>
      <c r="AK3306" s="4">
        <v>0</v>
      </c>
      <c r="AL3306" t="s">
        <v>4630</v>
      </c>
      <c r="AM3306" t="s">
        <v>13</v>
      </c>
    </row>
    <row r="3307" spans="1:39" x14ac:dyDescent="0.25">
      <c r="A3307" t="s">
        <v>2214</v>
      </c>
      <c r="B3307" t="s">
        <v>2160</v>
      </c>
      <c r="C3307" t="s">
        <v>3</v>
      </c>
      <c r="D3307" t="s">
        <v>2197</v>
      </c>
      <c r="E3307" t="str">
        <f>_xlfn.XLOOKUP(D3307,Planilha2!A:A,Planilha2!B:B)</f>
        <v>CC Segurança</v>
      </c>
      <c r="F3307" s="2">
        <v>45446</v>
      </c>
      <c r="G3307" t="s">
        <v>4628</v>
      </c>
      <c r="H3307" s="10" t="s">
        <v>5924</v>
      </c>
      <c r="I3307" t="s">
        <v>2287</v>
      </c>
      <c r="J3307" t="s">
        <v>2288</v>
      </c>
      <c r="K3307" t="s">
        <v>1209</v>
      </c>
      <c r="L3307" t="str">
        <f t="shared" si="102"/>
        <v>Serviço</v>
      </c>
      <c r="M3307" t="s">
        <v>23</v>
      </c>
      <c r="N3307" t="s">
        <v>0</v>
      </c>
      <c r="O3307" t="s">
        <v>2165</v>
      </c>
      <c r="P3307">
        <v>1118</v>
      </c>
      <c r="Q3307" t="str">
        <f>_xlfn.XLOOKUP(P3307,Planilha1!$A$2:$A$3,Planilha1!$B$2:$B$3)</f>
        <v>Riocentro</v>
      </c>
      <c r="R3307" t="s">
        <v>0</v>
      </c>
      <c r="S3307" s="3">
        <v>0</v>
      </c>
      <c r="T3307" t="s">
        <v>10</v>
      </c>
      <c r="U3307" s="3">
        <v>0</v>
      </c>
      <c r="V3307" t="s">
        <v>10</v>
      </c>
      <c r="W3307" s="4">
        <v>0</v>
      </c>
      <c r="X3307" s="17">
        <f t="shared" si="103"/>
        <v>0</v>
      </c>
      <c r="Y3307" t="s">
        <v>11</v>
      </c>
      <c r="Z3307" s="3">
        <v>1</v>
      </c>
      <c r="AA3307" s="3">
        <v>0</v>
      </c>
      <c r="AB3307" s="3">
        <v>0</v>
      </c>
      <c r="AC3307" s="3">
        <v>0</v>
      </c>
      <c r="AD3307" s="4">
        <v>0</v>
      </c>
      <c r="AE3307" s="3">
        <v>0</v>
      </c>
      <c r="AF3307" s="4">
        <v>0</v>
      </c>
      <c r="AG3307" s="3">
        <v>1</v>
      </c>
      <c r="AH3307" s="4">
        <v>0</v>
      </c>
      <c r="AI3307" s="4">
        <v>0</v>
      </c>
      <c r="AJ3307" s="4">
        <v>0</v>
      </c>
      <c r="AK3307" s="4">
        <v>0</v>
      </c>
      <c r="AL3307" t="s">
        <v>4630</v>
      </c>
      <c r="AM3307" t="s">
        <v>13</v>
      </c>
    </row>
    <row r="3308" spans="1:39" x14ac:dyDescent="0.25">
      <c r="A3308" t="s">
        <v>2215</v>
      </c>
      <c r="B3308" t="s">
        <v>2160</v>
      </c>
      <c r="C3308" t="s">
        <v>3</v>
      </c>
      <c r="D3308" t="s">
        <v>2197</v>
      </c>
      <c r="E3308" t="str">
        <f>_xlfn.XLOOKUP(D3308,Planilha2!A:A,Planilha2!B:B)</f>
        <v>CC Segurança</v>
      </c>
      <c r="F3308" s="2">
        <v>45446</v>
      </c>
      <c r="G3308" t="s">
        <v>4628</v>
      </c>
      <c r="H3308" s="10" t="s">
        <v>5924</v>
      </c>
      <c r="I3308" t="s">
        <v>2287</v>
      </c>
      <c r="J3308" t="s">
        <v>2288</v>
      </c>
      <c r="K3308" t="s">
        <v>1209</v>
      </c>
      <c r="L3308" t="str">
        <f t="shared" si="102"/>
        <v>Serviço</v>
      </c>
      <c r="M3308" t="s">
        <v>23</v>
      </c>
      <c r="N3308" t="s">
        <v>0</v>
      </c>
      <c r="O3308" t="s">
        <v>2165</v>
      </c>
      <c r="P3308">
        <v>1118</v>
      </c>
      <c r="Q3308" t="str">
        <f>_xlfn.XLOOKUP(P3308,Planilha1!$A$2:$A$3,Planilha1!$B$2:$B$3)</f>
        <v>Riocentro</v>
      </c>
      <c r="R3308" t="s">
        <v>0</v>
      </c>
      <c r="S3308" s="3">
        <v>0</v>
      </c>
      <c r="T3308" t="s">
        <v>10</v>
      </c>
      <c r="U3308" s="3">
        <v>0</v>
      </c>
      <c r="V3308" t="s">
        <v>10</v>
      </c>
      <c r="W3308" s="4">
        <v>0</v>
      </c>
      <c r="X3308" s="17">
        <f t="shared" si="103"/>
        <v>0</v>
      </c>
      <c r="Y3308" t="s">
        <v>11</v>
      </c>
      <c r="Z3308" s="3">
        <v>1</v>
      </c>
      <c r="AA3308" s="3">
        <v>0</v>
      </c>
      <c r="AB3308" s="3">
        <v>0</v>
      </c>
      <c r="AC3308" s="3">
        <v>0</v>
      </c>
      <c r="AD3308" s="4">
        <v>0</v>
      </c>
      <c r="AE3308" s="3">
        <v>0</v>
      </c>
      <c r="AF3308" s="4">
        <v>0</v>
      </c>
      <c r="AG3308" s="3">
        <v>1</v>
      </c>
      <c r="AH3308" s="4">
        <v>0</v>
      </c>
      <c r="AI3308" s="4">
        <v>0</v>
      </c>
      <c r="AJ3308" s="4">
        <v>0</v>
      </c>
      <c r="AK3308" s="4">
        <v>0</v>
      </c>
      <c r="AL3308" t="s">
        <v>4630</v>
      </c>
      <c r="AM3308" t="s">
        <v>13</v>
      </c>
    </row>
    <row r="3309" spans="1:39" x14ac:dyDescent="0.25">
      <c r="A3309" t="s">
        <v>2159</v>
      </c>
      <c r="B3309" t="s">
        <v>2160</v>
      </c>
      <c r="C3309" t="s">
        <v>3</v>
      </c>
      <c r="D3309" t="s">
        <v>2241</v>
      </c>
      <c r="E3309" t="str">
        <f>_xlfn.XLOOKUP(D3309,Planilha2!A:A,Planilha2!B:B)</f>
        <v>CC Marketing</v>
      </c>
      <c r="F3309" s="2">
        <v>45446</v>
      </c>
      <c r="G3309" t="s">
        <v>2242</v>
      </c>
      <c r="H3309" s="10" t="s">
        <v>5737</v>
      </c>
      <c r="I3309" t="s">
        <v>2243</v>
      </c>
      <c r="J3309" t="s">
        <v>2244</v>
      </c>
      <c r="K3309" t="s">
        <v>1644</v>
      </c>
      <c r="L3309" t="str">
        <f t="shared" si="102"/>
        <v>Serviço</v>
      </c>
      <c r="M3309" t="s">
        <v>0</v>
      </c>
      <c r="N3309" t="s">
        <v>0</v>
      </c>
      <c r="O3309" t="s">
        <v>2165</v>
      </c>
      <c r="P3309">
        <v>1118</v>
      </c>
      <c r="Q3309" t="str">
        <f>_xlfn.XLOOKUP(P3309,Planilha1!$A$2:$A$3,Planilha1!$B$2:$B$3)</f>
        <v>Riocentro</v>
      </c>
      <c r="R3309" t="s">
        <v>0</v>
      </c>
      <c r="S3309" s="3">
        <v>1</v>
      </c>
      <c r="T3309" t="s">
        <v>10</v>
      </c>
      <c r="U3309" s="3">
        <v>1</v>
      </c>
      <c r="V3309" t="s">
        <v>10</v>
      </c>
      <c r="W3309" s="4">
        <v>9500</v>
      </c>
      <c r="X3309" s="17">
        <f t="shared" si="103"/>
        <v>9500</v>
      </c>
      <c r="Y3309" t="s">
        <v>11</v>
      </c>
      <c r="Z3309" s="3">
        <v>1</v>
      </c>
      <c r="AA3309" s="3">
        <v>0</v>
      </c>
      <c r="AB3309" s="3">
        <v>0</v>
      </c>
      <c r="AC3309" s="3">
        <v>0</v>
      </c>
      <c r="AD3309" s="4">
        <v>0</v>
      </c>
      <c r="AE3309" s="3">
        <v>0</v>
      </c>
      <c r="AF3309" s="4">
        <v>0</v>
      </c>
      <c r="AG3309" s="3">
        <v>1</v>
      </c>
      <c r="AH3309" s="4">
        <v>0</v>
      </c>
      <c r="AI3309" s="4">
        <v>0</v>
      </c>
      <c r="AJ3309" s="4">
        <v>0</v>
      </c>
      <c r="AK3309" s="4">
        <v>0</v>
      </c>
      <c r="AL3309" t="s">
        <v>4631</v>
      </c>
      <c r="AM3309" t="s">
        <v>13</v>
      </c>
    </row>
    <row r="3310" spans="1:39" x14ac:dyDescent="0.25">
      <c r="A3310" t="s">
        <v>2159</v>
      </c>
      <c r="B3310" t="s">
        <v>2160</v>
      </c>
      <c r="C3310" t="s">
        <v>3</v>
      </c>
      <c r="D3310" t="s">
        <v>2266</v>
      </c>
      <c r="E3310" t="str">
        <f>_xlfn.XLOOKUP(D3310,Planilha2!A:A,Planilha2!B:B)</f>
        <v>Arena Manut</v>
      </c>
      <c r="F3310" s="2">
        <v>45446</v>
      </c>
      <c r="G3310" t="s">
        <v>620</v>
      </c>
      <c r="H3310" s="10" t="s">
        <v>5623</v>
      </c>
      <c r="I3310" t="s">
        <v>40</v>
      </c>
      <c r="J3310" t="s">
        <v>2267</v>
      </c>
      <c r="K3310" t="s">
        <v>8</v>
      </c>
      <c r="L3310" t="str">
        <f t="shared" si="102"/>
        <v>Serviço</v>
      </c>
      <c r="M3310" t="s">
        <v>0</v>
      </c>
      <c r="N3310" t="s">
        <v>0</v>
      </c>
      <c r="O3310" t="s">
        <v>2165</v>
      </c>
      <c r="P3310">
        <v>2118</v>
      </c>
      <c r="Q3310" t="str">
        <f>_xlfn.XLOOKUP(P3310,Planilha1!$A$2:$A$3,Planilha1!$B$2:$B$3)</f>
        <v>Arena</v>
      </c>
      <c r="R3310" t="s">
        <v>0</v>
      </c>
      <c r="S3310" s="3">
        <v>1</v>
      </c>
      <c r="T3310" t="s">
        <v>10</v>
      </c>
      <c r="U3310" s="3">
        <v>1</v>
      </c>
      <c r="V3310" t="s">
        <v>10</v>
      </c>
      <c r="W3310" s="4">
        <v>4400</v>
      </c>
      <c r="X3310" s="17">
        <f t="shared" si="103"/>
        <v>4400</v>
      </c>
      <c r="Y3310" t="s">
        <v>11</v>
      </c>
      <c r="Z3310" s="3">
        <v>1</v>
      </c>
      <c r="AA3310" s="3">
        <v>0</v>
      </c>
      <c r="AB3310" s="3">
        <v>0</v>
      </c>
      <c r="AC3310" s="3">
        <v>0</v>
      </c>
      <c r="AD3310" s="4">
        <v>0</v>
      </c>
      <c r="AE3310" s="3">
        <v>0</v>
      </c>
      <c r="AF3310" s="4">
        <v>0</v>
      </c>
      <c r="AG3310" s="3">
        <v>1</v>
      </c>
      <c r="AH3310" s="4">
        <v>0</v>
      </c>
      <c r="AI3310" s="4">
        <v>0</v>
      </c>
      <c r="AJ3310" s="4">
        <v>0</v>
      </c>
      <c r="AK3310" s="4">
        <v>0</v>
      </c>
      <c r="AL3310" t="s">
        <v>4632</v>
      </c>
      <c r="AM3310" t="s">
        <v>13</v>
      </c>
    </row>
    <row r="3311" spans="1:39" x14ac:dyDescent="0.25">
      <c r="A3311" t="s">
        <v>2159</v>
      </c>
      <c r="B3311" t="s">
        <v>2160</v>
      </c>
      <c r="C3311" t="s">
        <v>3</v>
      </c>
      <c r="D3311" t="s">
        <v>2218</v>
      </c>
      <c r="E3311" t="str">
        <f>_xlfn.XLOOKUP(D3311,Planilha2!A:A,Planilha2!B:B)</f>
        <v>CC Adm.</v>
      </c>
      <c r="F3311" s="2">
        <v>45446</v>
      </c>
      <c r="G3311" t="s">
        <v>4366</v>
      </c>
      <c r="H3311" s="10" t="s">
        <v>5905</v>
      </c>
      <c r="I3311" t="s">
        <v>2220</v>
      </c>
      <c r="J3311" t="s">
        <v>2221</v>
      </c>
      <c r="K3311" t="s">
        <v>1209</v>
      </c>
      <c r="L3311" t="str">
        <f t="shared" si="102"/>
        <v>Serviço</v>
      </c>
      <c r="M3311" t="s">
        <v>0</v>
      </c>
      <c r="N3311" t="s">
        <v>0</v>
      </c>
      <c r="O3311" t="s">
        <v>2165</v>
      </c>
      <c r="P3311">
        <v>1118</v>
      </c>
      <c r="Q3311" t="str">
        <f>_xlfn.XLOOKUP(P3311,Planilha1!$A$2:$A$3,Planilha1!$B$2:$B$3)</f>
        <v>Riocentro</v>
      </c>
      <c r="R3311" t="s">
        <v>0</v>
      </c>
      <c r="S3311" s="3">
        <v>1</v>
      </c>
      <c r="T3311" t="s">
        <v>10</v>
      </c>
      <c r="U3311" s="3">
        <v>1</v>
      </c>
      <c r="V3311" t="s">
        <v>10</v>
      </c>
      <c r="W3311" s="4">
        <v>34.4</v>
      </c>
      <c r="X3311" s="17">
        <f t="shared" si="103"/>
        <v>34.4</v>
      </c>
      <c r="Y3311" t="s">
        <v>11</v>
      </c>
      <c r="Z3311" s="3">
        <v>1</v>
      </c>
      <c r="AA3311" s="3">
        <v>0</v>
      </c>
      <c r="AB3311" s="3">
        <v>0</v>
      </c>
      <c r="AC3311" s="3">
        <v>0</v>
      </c>
      <c r="AD3311" s="4">
        <v>0</v>
      </c>
      <c r="AE3311" s="3">
        <v>0</v>
      </c>
      <c r="AF3311" s="4">
        <v>0</v>
      </c>
      <c r="AG3311" s="3">
        <v>1</v>
      </c>
      <c r="AH3311" s="4">
        <v>0</v>
      </c>
      <c r="AI3311" s="4">
        <v>0</v>
      </c>
      <c r="AJ3311" s="4">
        <v>0</v>
      </c>
      <c r="AK3311" s="4">
        <v>0</v>
      </c>
      <c r="AL3311" t="s">
        <v>4633</v>
      </c>
      <c r="AM3311" t="s">
        <v>13</v>
      </c>
    </row>
    <row r="3312" spans="1:39" x14ac:dyDescent="0.25">
      <c r="A3312" t="s">
        <v>2159</v>
      </c>
      <c r="B3312" t="s">
        <v>2160</v>
      </c>
      <c r="C3312" t="s">
        <v>3</v>
      </c>
      <c r="D3312" t="s">
        <v>2197</v>
      </c>
      <c r="E3312" t="str">
        <f>_xlfn.XLOOKUP(D3312,Planilha2!A:A,Planilha2!B:B)</f>
        <v>CC Segurança</v>
      </c>
      <c r="F3312" s="2">
        <v>45446</v>
      </c>
      <c r="G3312" t="s">
        <v>4628</v>
      </c>
      <c r="H3312" s="10" t="s">
        <v>5924</v>
      </c>
      <c r="I3312" t="s">
        <v>2287</v>
      </c>
      <c r="J3312" t="s">
        <v>2288</v>
      </c>
      <c r="K3312" t="s">
        <v>1209</v>
      </c>
      <c r="L3312" t="str">
        <f t="shared" si="102"/>
        <v>Serviço</v>
      </c>
      <c r="M3312" t="s">
        <v>0</v>
      </c>
      <c r="N3312" t="s">
        <v>0</v>
      </c>
      <c r="O3312" t="s">
        <v>2165</v>
      </c>
      <c r="P3312">
        <v>1118</v>
      </c>
      <c r="Q3312" t="str">
        <f>_xlfn.XLOOKUP(P3312,Planilha1!$A$2:$A$3,Planilha1!$B$2:$B$3)</f>
        <v>Riocentro</v>
      </c>
      <c r="R3312" t="s">
        <v>0</v>
      </c>
      <c r="S3312" s="3">
        <v>1</v>
      </c>
      <c r="T3312" t="s">
        <v>10</v>
      </c>
      <c r="U3312" s="3">
        <v>1</v>
      </c>
      <c r="V3312" t="s">
        <v>10</v>
      </c>
      <c r="W3312" s="4">
        <v>4442.75</v>
      </c>
      <c r="X3312" s="17">
        <f t="shared" si="103"/>
        <v>4442.75</v>
      </c>
      <c r="Y3312" t="s">
        <v>11</v>
      </c>
      <c r="Z3312" s="3">
        <v>1</v>
      </c>
      <c r="AA3312" s="3">
        <v>0</v>
      </c>
      <c r="AB3312" s="3">
        <v>0</v>
      </c>
      <c r="AC3312" s="3">
        <v>0</v>
      </c>
      <c r="AD3312" s="4">
        <v>0</v>
      </c>
      <c r="AE3312" s="3">
        <v>0</v>
      </c>
      <c r="AF3312" s="4">
        <v>0</v>
      </c>
      <c r="AG3312" s="3">
        <v>1</v>
      </c>
      <c r="AH3312" s="4">
        <v>0</v>
      </c>
      <c r="AI3312" s="4">
        <v>0</v>
      </c>
      <c r="AJ3312" s="4">
        <v>0</v>
      </c>
      <c r="AK3312" s="4">
        <v>0</v>
      </c>
      <c r="AL3312" t="s">
        <v>4634</v>
      </c>
      <c r="AM3312" t="s">
        <v>13</v>
      </c>
    </row>
    <row r="3313" spans="1:39" x14ac:dyDescent="0.25">
      <c r="A3313" t="s">
        <v>2178</v>
      </c>
      <c r="B3313" t="s">
        <v>2160</v>
      </c>
      <c r="C3313" t="s">
        <v>3</v>
      </c>
      <c r="D3313" t="s">
        <v>2197</v>
      </c>
      <c r="E3313" t="str">
        <f>_xlfn.XLOOKUP(D3313,Planilha2!A:A,Planilha2!B:B)</f>
        <v>CC Segurança</v>
      </c>
      <c r="F3313" s="2">
        <v>45446</v>
      </c>
      <c r="G3313" t="s">
        <v>4628</v>
      </c>
      <c r="H3313" s="10" t="s">
        <v>5924</v>
      </c>
      <c r="I3313" t="s">
        <v>2287</v>
      </c>
      <c r="J3313" t="s">
        <v>2288</v>
      </c>
      <c r="K3313" t="s">
        <v>1209</v>
      </c>
      <c r="L3313" t="str">
        <f t="shared" si="102"/>
        <v>Serviço</v>
      </c>
      <c r="M3313" t="s">
        <v>0</v>
      </c>
      <c r="N3313" t="s">
        <v>0</v>
      </c>
      <c r="O3313" t="s">
        <v>2165</v>
      </c>
      <c r="P3313">
        <v>1118</v>
      </c>
      <c r="Q3313" t="str">
        <f>_xlfn.XLOOKUP(P3313,Planilha1!$A$2:$A$3,Planilha1!$B$2:$B$3)</f>
        <v>Riocentro</v>
      </c>
      <c r="R3313" t="s">
        <v>0</v>
      </c>
      <c r="S3313" s="3">
        <v>1</v>
      </c>
      <c r="T3313" t="s">
        <v>10</v>
      </c>
      <c r="U3313" s="3">
        <v>1</v>
      </c>
      <c r="V3313" t="s">
        <v>10</v>
      </c>
      <c r="W3313" s="4">
        <v>1335.55</v>
      </c>
      <c r="X3313" s="17">
        <f t="shared" si="103"/>
        <v>1335.55</v>
      </c>
      <c r="Y3313" t="s">
        <v>11</v>
      </c>
      <c r="Z3313" s="3">
        <v>1</v>
      </c>
      <c r="AA3313" s="3">
        <v>0</v>
      </c>
      <c r="AB3313" s="3">
        <v>0</v>
      </c>
      <c r="AC3313" s="3">
        <v>0</v>
      </c>
      <c r="AD3313" s="4">
        <v>0</v>
      </c>
      <c r="AE3313" s="3">
        <v>0</v>
      </c>
      <c r="AF3313" s="4">
        <v>0</v>
      </c>
      <c r="AG3313" s="3">
        <v>1</v>
      </c>
      <c r="AH3313" s="4">
        <v>0</v>
      </c>
      <c r="AI3313" s="4">
        <v>0</v>
      </c>
      <c r="AJ3313" s="4">
        <v>0</v>
      </c>
      <c r="AK3313" s="4">
        <v>0</v>
      </c>
      <c r="AL3313" t="s">
        <v>4634</v>
      </c>
      <c r="AM3313" t="s">
        <v>13</v>
      </c>
    </row>
    <row r="3314" spans="1:39" x14ac:dyDescent="0.25">
      <c r="A3314" t="s">
        <v>2182</v>
      </c>
      <c r="B3314" t="s">
        <v>2160</v>
      </c>
      <c r="C3314" t="s">
        <v>3</v>
      </c>
      <c r="D3314" t="s">
        <v>2197</v>
      </c>
      <c r="E3314" t="str">
        <f>_xlfn.XLOOKUP(D3314,Planilha2!A:A,Planilha2!B:B)</f>
        <v>CC Segurança</v>
      </c>
      <c r="F3314" s="2">
        <v>45446</v>
      </c>
      <c r="G3314" t="s">
        <v>4628</v>
      </c>
      <c r="H3314" s="10" t="s">
        <v>5924</v>
      </c>
      <c r="I3314" t="s">
        <v>2287</v>
      </c>
      <c r="J3314" t="s">
        <v>2288</v>
      </c>
      <c r="K3314" t="s">
        <v>1209</v>
      </c>
      <c r="L3314" t="str">
        <f t="shared" si="102"/>
        <v>Serviço</v>
      </c>
      <c r="M3314" t="s">
        <v>0</v>
      </c>
      <c r="N3314" t="s">
        <v>0</v>
      </c>
      <c r="O3314" t="s">
        <v>2165</v>
      </c>
      <c r="P3314">
        <v>1118</v>
      </c>
      <c r="Q3314" t="str">
        <f>_xlfn.XLOOKUP(P3314,Planilha1!$A$2:$A$3,Planilha1!$B$2:$B$3)</f>
        <v>Riocentro</v>
      </c>
      <c r="R3314" t="s">
        <v>0</v>
      </c>
      <c r="S3314" s="3">
        <v>1</v>
      </c>
      <c r="T3314" t="s">
        <v>10</v>
      </c>
      <c r="U3314" s="3">
        <v>1</v>
      </c>
      <c r="V3314" t="s">
        <v>10</v>
      </c>
      <c r="W3314" s="4">
        <v>4442.75</v>
      </c>
      <c r="X3314" s="17">
        <f t="shared" si="103"/>
        <v>4442.75</v>
      </c>
      <c r="Y3314" t="s">
        <v>11</v>
      </c>
      <c r="Z3314" s="3">
        <v>1</v>
      </c>
      <c r="AA3314" s="3">
        <v>0</v>
      </c>
      <c r="AB3314" s="3">
        <v>0</v>
      </c>
      <c r="AC3314" s="3">
        <v>0</v>
      </c>
      <c r="AD3314" s="4">
        <v>0</v>
      </c>
      <c r="AE3314" s="3">
        <v>0</v>
      </c>
      <c r="AF3314" s="4">
        <v>0</v>
      </c>
      <c r="AG3314" s="3">
        <v>1</v>
      </c>
      <c r="AH3314" s="4">
        <v>0</v>
      </c>
      <c r="AI3314" s="4">
        <v>0</v>
      </c>
      <c r="AJ3314" s="4">
        <v>0</v>
      </c>
      <c r="AK3314" s="4">
        <v>0</v>
      </c>
      <c r="AL3314" t="s">
        <v>4634</v>
      </c>
      <c r="AM3314" t="s">
        <v>13</v>
      </c>
    </row>
    <row r="3315" spans="1:39" x14ac:dyDescent="0.25">
      <c r="A3315" t="s">
        <v>2185</v>
      </c>
      <c r="B3315" t="s">
        <v>2160</v>
      </c>
      <c r="C3315" t="s">
        <v>3</v>
      </c>
      <c r="D3315" t="s">
        <v>2197</v>
      </c>
      <c r="E3315" t="str">
        <f>_xlfn.XLOOKUP(D3315,Planilha2!A:A,Planilha2!B:B)</f>
        <v>CC Segurança</v>
      </c>
      <c r="F3315" s="2">
        <v>45446</v>
      </c>
      <c r="G3315" t="s">
        <v>4628</v>
      </c>
      <c r="H3315" s="10" t="s">
        <v>5924</v>
      </c>
      <c r="I3315" t="s">
        <v>2287</v>
      </c>
      <c r="J3315" t="s">
        <v>2288</v>
      </c>
      <c r="K3315" t="s">
        <v>1209</v>
      </c>
      <c r="L3315" t="str">
        <f t="shared" si="102"/>
        <v>Serviço</v>
      </c>
      <c r="M3315" t="s">
        <v>0</v>
      </c>
      <c r="N3315" t="s">
        <v>0</v>
      </c>
      <c r="O3315" t="s">
        <v>2165</v>
      </c>
      <c r="P3315">
        <v>1118</v>
      </c>
      <c r="Q3315" t="str">
        <f>_xlfn.XLOOKUP(P3315,Planilha1!$A$2:$A$3,Planilha1!$B$2:$B$3)</f>
        <v>Riocentro</v>
      </c>
      <c r="R3315" t="s">
        <v>0</v>
      </c>
      <c r="S3315" s="3">
        <v>1</v>
      </c>
      <c r="T3315" t="s">
        <v>10</v>
      </c>
      <c r="U3315" s="3">
        <v>1</v>
      </c>
      <c r="V3315" t="s">
        <v>10</v>
      </c>
      <c r="W3315" s="4">
        <v>1335.55</v>
      </c>
      <c r="X3315" s="17">
        <f t="shared" si="103"/>
        <v>1335.55</v>
      </c>
      <c r="Y3315" t="s">
        <v>11</v>
      </c>
      <c r="Z3315" s="3">
        <v>1</v>
      </c>
      <c r="AA3315" s="3">
        <v>0</v>
      </c>
      <c r="AB3315" s="3">
        <v>0</v>
      </c>
      <c r="AC3315" s="3">
        <v>0</v>
      </c>
      <c r="AD3315" s="4">
        <v>0</v>
      </c>
      <c r="AE3315" s="3">
        <v>0</v>
      </c>
      <c r="AF3315" s="4">
        <v>0</v>
      </c>
      <c r="AG3315" s="3">
        <v>1</v>
      </c>
      <c r="AH3315" s="4">
        <v>0</v>
      </c>
      <c r="AI3315" s="4">
        <v>0</v>
      </c>
      <c r="AJ3315" s="4">
        <v>0</v>
      </c>
      <c r="AK3315" s="4">
        <v>0</v>
      </c>
      <c r="AL3315" t="s">
        <v>4634</v>
      </c>
      <c r="AM3315" t="s">
        <v>13</v>
      </c>
    </row>
    <row r="3316" spans="1:39" x14ac:dyDescent="0.25">
      <c r="A3316" t="s">
        <v>2188</v>
      </c>
      <c r="B3316" t="s">
        <v>2160</v>
      </c>
      <c r="C3316" t="s">
        <v>3</v>
      </c>
      <c r="D3316" t="s">
        <v>2197</v>
      </c>
      <c r="E3316" t="str">
        <f>_xlfn.XLOOKUP(D3316,Planilha2!A:A,Planilha2!B:B)</f>
        <v>CC Segurança</v>
      </c>
      <c r="F3316" s="2">
        <v>45446</v>
      </c>
      <c r="G3316" t="s">
        <v>4628</v>
      </c>
      <c r="H3316" s="10" t="s">
        <v>5924</v>
      </c>
      <c r="I3316" t="s">
        <v>2287</v>
      </c>
      <c r="J3316" t="s">
        <v>2288</v>
      </c>
      <c r="K3316" t="s">
        <v>1209</v>
      </c>
      <c r="L3316" t="str">
        <f t="shared" si="102"/>
        <v>Serviço</v>
      </c>
      <c r="M3316" t="s">
        <v>0</v>
      </c>
      <c r="N3316" t="s">
        <v>0</v>
      </c>
      <c r="O3316" t="s">
        <v>2165</v>
      </c>
      <c r="P3316">
        <v>1118</v>
      </c>
      <c r="Q3316" t="str">
        <f>_xlfn.XLOOKUP(P3316,Planilha1!$A$2:$A$3,Planilha1!$B$2:$B$3)</f>
        <v>Riocentro</v>
      </c>
      <c r="R3316" t="s">
        <v>0</v>
      </c>
      <c r="S3316" s="3">
        <v>1</v>
      </c>
      <c r="T3316" t="s">
        <v>10</v>
      </c>
      <c r="U3316" s="3">
        <v>1</v>
      </c>
      <c r="V3316" t="s">
        <v>10</v>
      </c>
      <c r="W3316" s="4">
        <v>4442.75</v>
      </c>
      <c r="X3316" s="17">
        <f t="shared" si="103"/>
        <v>4442.75</v>
      </c>
      <c r="Y3316" t="s">
        <v>11</v>
      </c>
      <c r="Z3316" s="3">
        <v>1</v>
      </c>
      <c r="AA3316" s="3">
        <v>0</v>
      </c>
      <c r="AB3316" s="3">
        <v>0</v>
      </c>
      <c r="AC3316" s="3">
        <v>0</v>
      </c>
      <c r="AD3316" s="4">
        <v>0</v>
      </c>
      <c r="AE3316" s="3">
        <v>1</v>
      </c>
      <c r="AF3316" s="4">
        <v>4442.75</v>
      </c>
      <c r="AG3316" s="3">
        <v>1</v>
      </c>
      <c r="AH3316" s="4">
        <v>0</v>
      </c>
      <c r="AI3316" s="4">
        <v>0</v>
      </c>
      <c r="AJ3316" s="4">
        <v>0</v>
      </c>
      <c r="AK3316" s="4">
        <v>0</v>
      </c>
      <c r="AL3316" t="s">
        <v>4634</v>
      </c>
      <c r="AM3316" t="s">
        <v>13</v>
      </c>
    </row>
    <row r="3317" spans="1:39" x14ac:dyDescent="0.25">
      <c r="A3317" t="s">
        <v>2189</v>
      </c>
      <c r="B3317" t="s">
        <v>2160</v>
      </c>
      <c r="C3317" t="s">
        <v>3</v>
      </c>
      <c r="D3317" t="s">
        <v>2197</v>
      </c>
      <c r="E3317" t="str">
        <f>_xlfn.XLOOKUP(D3317,Planilha2!A:A,Planilha2!B:B)</f>
        <v>CC Segurança</v>
      </c>
      <c r="F3317" s="2">
        <v>45446</v>
      </c>
      <c r="G3317" t="s">
        <v>4628</v>
      </c>
      <c r="H3317" s="10" t="s">
        <v>5924</v>
      </c>
      <c r="I3317" t="s">
        <v>2287</v>
      </c>
      <c r="J3317" t="s">
        <v>2288</v>
      </c>
      <c r="K3317" t="s">
        <v>1209</v>
      </c>
      <c r="L3317" t="str">
        <f t="shared" si="102"/>
        <v>Serviço</v>
      </c>
      <c r="M3317" t="s">
        <v>0</v>
      </c>
      <c r="N3317" t="s">
        <v>0</v>
      </c>
      <c r="O3317" t="s">
        <v>2165</v>
      </c>
      <c r="P3317">
        <v>1118</v>
      </c>
      <c r="Q3317" t="str">
        <f>_xlfn.XLOOKUP(P3317,Planilha1!$A$2:$A$3,Planilha1!$B$2:$B$3)</f>
        <v>Riocentro</v>
      </c>
      <c r="R3317" t="s">
        <v>0</v>
      </c>
      <c r="S3317" s="3">
        <v>1</v>
      </c>
      <c r="T3317" t="s">
        <v>10</v>
      </c>
      <c r="U3317" s="3">
        <v>1</v>
      </c>
      <c r="V3317" t="s">
        <v>10</v>
      </c>
      <c r="W3317" s="4">
        <v>1335.55</v>
      </c>
      <c r="X3317" s="17">
        <f t="shared" si="103"/>
        <v>1335.55</v>
      </c>
      <c r="Y3317" t="s">
        <v>11</v>
      </c>
      <c r="Z3317" s="3">
        <v>1</v>
      </c>
      <c r="AA3317" s="3">
        <v>0</v>
      </c>
      <c r="AB3317" s="3">
        <v>0</v>
      </c>
      <c r="AC3317" s="3">
        <v>0</v>
      </c>
      <c r="AD3317" s="4">
        <v>0</v>
      </c>
      <c r="AE3317" s="3">
        <v>1</v>
      </c>
      <c r="AF3317" s="4">
        <v>1335.55</v>
      </c>
      <c r="AG3317" s="3">
        <v>1</v>
      </c>
      <c r="AH3317" s="4">
        <v>0</v>
      </c>
      <c r="AI3317" s="4">
        <v>0</v>
      </c>
      <c r="AJ3317" s="4">
        <v>0</v>
      </c>
      <c r="AK3317" s="4">
        <v>0</v>
      </c>
      <c r="AL3317" t="s">
        <v>4634</v>
      </c>
      <c r="AM3317" t="s">
        <v>13</v>
      </c>
    </row>
    <row r="3318" spans="1:39" x14ac:dyDescent="0.25">
      <c r="A3318" t="s">
        <v>2193</v>
      </c>
      <c r="B3318" t="s">
        <v>2160</v>
      </c>
      <c r="C3318" t="s">
        <v>3</v>
      </c>
      <c r="D3318" t="s">
        <v>2197</v>
      </c>
      <c r="E3318" t="str">
        <f>_xlfn.XLOOKUP(D3318,Planilha2!A:A,Planilha2!B:B)</f>
        <v>CC Segurança</v>
      </c>
      <c r="F3318" s="2">
        <v>45446</v>
      </c>
      <c r="G3318" t="s">
        <v>4628</v>
      </c>
      <c r="H3318" s="10" t="s">
        <v>5924</v>
      </c>
      <c r="I3318" t="s">
        <v>2287</v>
      </c>
      <c r="J3318" t="s">
        <v>2288</v>
      </c>
      <c r="K3318" t="s">
        <v>1209</v>
      </c>
      <c r="L3318" t="str">
        <f t="shared" si="102"/>
        <v>Serviço</v>
      </c>
      <c r="M3318" t="s">
        <v>0</v>
      </c>
      <c r="N3318" t="s">
        <v>0</v>
      </c>
      <c r="O3318" t="s">
        <v>2165</v>
      </c>
      <c r="P3318">
        <v>1118</v>
      </c>
      <c r="Q3318" t="str">
        <f>_xlfn.XLOOKUP(P3318,Planilha1!$A$2:$A$3,Planilha1!$B$2:$B$3)</f>
        <v>Riocentro</v>
      </c>
      <c r="R3318" t="s">
        <v>0</v>
      </c>
      <c r="S3318" s="3">
        <v>1</v>
      </c>
      <c r="T3318" t="s">
        <v>10</v>
      </c>
      <c r="U3318" s="3">
        <v>1</v>
      </c>
      <c r="V3318" t="s">
        <v>10</v>
      </c>
      <c r="W3318" s="4">
        <v>4442.75</v>
      </c>
      <c r="X3318" s="17">
        <f t="shared" si="103"/>
        <v>4442.75</v>
      </c>
      <c r="Y3318" t="s">
        <v>11</v>
      </c>
      <c r="Z3318" s="3">
        <v>1</v>
      </c>
      <c r="AA3318" s="3">
        <v>0</v>
      </c>
      <c r="AB3318" s="3">
        <v>0</v>
      </c>
      <c r="AC3318" s="3">
        <v>1</v>
      </c>
      <c r="AD3318" s="4">
        <v>0</v>
      </c>
      <c r="AE3318" s="3">
        <v>1</v>
      </c>
      <c r="AF3318" s="4">
        <v>4442.75</v>
      </c>
      <c r="AG3318" s="3">
        <v>1</v>
      </c>
      <c r="AH3318" s="4">
        <v>0</v>
      </c>
      <c r="AI3318" s="4">
        <v>0</v>
      </c>
      <c r="AJ3318" s="4">
        <v>0</v>
      </c>
      <c r="AK3318" s="4">
        <v>0</v>
      </c>
      <c r="AL3318" t="s">
        <v>4634</v>
      </c>
      <c r="AM3318" t="s">
        <v>13</v>
      </c>
    </row>
    <row r="3319" spans="1:39" x14ac:dyDescent="0.25">
      <c r="A3319" t="s">
        <v>2194</v>
      </c>
      <c r="B3319" t="s">
        <v>2160</v>
      </c>
      <c r="C3319" t="s">
        <v>3</v>
      </c>
      <c r="D3319" t="s">
        <v>2197</v>
      </c>
      <c r="E3319" t="str">
        <f>_xlfn.XLOOKUP(D3319,Planilha2!A:A,Planilha2!B:B)</f>
        <v>CC Segurança</v>
      </c>
      <c r="F3319" s="2">
        <v>45446</v>
      </c>
      <c r="G3319" t="s">
        <v>4628</v>
      </c>
      <c r="H3319" s="10" t="s">
        <v>5924</v>
      </c>
      <c r="I3319" t="s">
        <v>2287</v>
      </c>
      <c r="J3319" t="s">
        <v>2288</v>
      </c>
      <c r="K3319" t="s">
        <v>1209</v>
      </c>
      <c r="L3319" t="str">
        <f t="shared" si="102"/>
        <v>Serviço</v>
      </c>
      <c r="M3319" t="s">
        <v>0</v>
      </c>
      <c r="N3319" t="s">
        <v>0</v>
      </c>
      <c r="O3319" t="s">
        <v>2165</v>
      </c>
      <c r="P3319">
        <v>1118</v>
      </c>
      <c r="Q3319" t="str">
        <f>_xlfn.XLOOKUP(P3319,Planilha1!$A$2:$A$3,Planilha1!$B$2:$B$3)</f>
        <v>Riocentro</v>
      </c>
      <c r="R3319" t="s">
        <v>0</v>
      </c>
      <c r="S3319" s="3">
        <v>1</v>
      </c>
      <c r="T3319" t="s">
        <v>10</v>
      </c>
      <c r="U3319" s="3">
        <v>1</v>
      </c>
      <c r="V3319" t="s">
        <v>10</v>
      </c>
      <c r="W3319" s="4">
        <v>1335.55</v>
      </c>
      <c r="X3319" s="17">
        <f t="shared" si="103"/>
        <v>1335.55</v>
      </c>
      <c r="Y3319" t="s">
        <v>11</v>
      </c>
      <c r="Z3319" s="3">
        <v>1</v>
      </c>
      <c r="AA3319" s="3">
        <v>0</v>
      </c>
      <c r="AB3319" s="3">
        <v>0</v>
      </c>
      <c r="AC3319" s="3">
        <v>1</v>
      </c>
      <c r="AD3319" s="4">
        <v>0</v>
      </c>
      <c r="AE3319" s="3">
        <v>1</v>
      </c>
      <c r="AF3319" s="4">
        <v>1335.55</v>
      </c>
      <c r="AG3319" s="3">
        <v>1</v>
      </c>
      <c r="AH3319" s="4">
        <v>0</v>
      </c>
      <c r="AI3319" s="4">
        <v>0</v>
      </c>
      <c r="AJ3319" s="4">
        <v>0</v>
      </c>
      <c r="AK3319" s="4">
        <v>0</v>
      </c>
      <c r="AL3319" t="s">
        <v>4634</v>
      </c>
      <c r="AM3319" t="s">
        <v>13</v>
      </c>
    </row>
    <row r="3320" spans="1:39" x14ac:dyDescent="0.25">
      <c r="A3320" t="s">
        <v>2195</v>
      </c>
      <c r="B3320" t="s">
        <v>2160</v>
      </c>
      <c r="C3320" t="s">
        <v>3</v>
      </c>
      <c r="D3320" t="s">
        <v>2197</v>
      </c>
      <c r="E3320" t="str">
        <f>_xlfn.XLOOKUP(D3320,Planilha2!A:A,Planilha2!B:B)</f>
        <v>CC Segurança</v>
      </c>
      <c r="F3320" s="2">
        <v>45446</v>
      </c>
      <c r="G3320" t="s">
        <v>4628</v>
      </c>
      <c r="H3320" s="10" t="s">
        <v>5924</v>
      </c>
      <c r="I3320" t="s">
        <v>2287</v>
      </c>
      <c r="J3320" t="s">
        <v>2288</v>
      </c>
      <c r="K3320" t="s">
        <v>1209</v>
      </c>
      <c r="L3320" t="str">
        <f t="shared" si="102"/>
        <v>Serviço</v>
      </c>
      <c r="M3320" t="s">
        <v>0</v>
      </c>
      <c r="N3320" t="s">
        <v>0</v>
      </c>
      <c r="O3320" t="s">
        <v>2165</v>
      </c>
      <c r="P3320">
        <v>1118</v>
      </c>
      <c r="Q3320" t="str">
        <f>_xlfn.XLOOKUP(P3320,Planilha1!$A$2:$A$3,Planilha1!$B$2:$B$3)</f>
        <v>Riocentro</v>
      </c>
      <c r="R3320" t="s">
        <v>0</v>
      </c>
      <c r="S3320" s="3">
        <v>1</v>
      </c>
      <c r="T3320" t="s">
        <v>10</v>
      </c>
      <c r="U3320" s="3">
        <v>1</v>
      </c>
      <c r="V3320" t="s">
        <v>10</v>
      </c>
      <c r="W3320" s="4">
        <v>4442.75</v>
      </c>
      <c r="X3320" s="17">
        <f t="shared" si="103"/>
        <v>4442.75</v>
      </c>
      <c r="Y3320" t="s">
        <v>11</v>
      </c>
      <c r="Z3320" s="3">
        <v>1</v>
      </c>
      <c r="AA3320" s="3">
        <v>0</v>
      </c>
      <c r="AB3320" s="3">
        <v>0</v>
      </c>
      <c r="AC3320" s="3">
        <v>1</v>
      </c>
      <c r="AD3320" s="4">
        <v>0</v>
      </c>
      <c r="AE3320" s="3">
        <v>1</v>
      </c>
      <c r="AF3320" s="4">
        <v>4442.75</v>
      </c>
      <c r="AG3320" s="3">
        <v>1</v>
      </c>
      <c r="AH3320" s="4">
        <v>0</v>
      </c>
      <c r="AI3320" s="4">
        <v>0</v>
      </c>
      <c r="AJ3320" s="4">
        <v>0</v>
      </c>
      <c r="AK3320" s="4">
        <v>0</v>
      </c>
      <c r="AL3320" t="s">
        <v>4634</v>
      </c>
      <c r="AM3320" t="s">
        <v>13</v>
      </c>
    </row>
    <row r="3321" spans="1:39" x14ac:dyDescent="0.25">
      <c r="A3321" t="s">
        <v>2196</v>
      </c>
      <c r="B3321" t="s">
        <v>2160</v>
      </c>
      <c r="C3321" t="s">
        <v>3</v>
      </c>
      <c r="D3321" t="s">
        <v>2197</v>
      </c>
      <c r="E3321" t="str">
        <f>_xlfn.XLOOKUP(D3321,Planilha2!A:A,Planilha2!B:B)</f>
        <v>CC Segurança</v>
      </c>
      <c r="F3321" s="2">
        <v>45446</v>
      </c>
      <c r="G3321" t="s">
        <v>4628</v>
      </c>
      <c r="H3321" s="10" t="s">
        <v>5924</v>
      </c>
      <c r="I3321" t="s">
        <v>2287</v>
      </c>
      <c r="J3321" t="s">
        <v>2288</v>
      </c>
      <c r="K3321" t="s">
        <v>1209</v>
      </c>
      <c r="L3321" t="str">
        <f t="shared" si="102"/>
        <v>Serviço</v>
      </c>
      <c r="M3321" t="s">
        <v>0</v>
      </c>
      <c r="N3321" t="s">
        <v>0</v>
      </c>
      <c r="O3321" t="s">
        <v>2165</v>
      </c>
      <c r="P3321">
        <v>1118</v>
      </c>
      <c r="Q3321" t="str">
        <f>_xlfn.XLOOKUP(P3321,Planilha1!$A$2:$A$3,Planilha1!$B$2:$B$3)</f>
        <v>Riocentro</v>
      </c>
      <c r="R3321" t="s">
        <v>0</v>
      </c>
      <c r="S3321" s="3">
        <v>1</v>
      </c>
      <c r="T3321" t="s">
        <v>10</v>
      </c>
      <c r="U3321" s="3">
        <v>1</v>
      </c>
      <c r="V3321" t="s">
        <v>10</v>
      </c>
      <c r="W3321" s="4">
        <v>1335.55</v>
      </c>
      <c r="X3321" s="17">
        <f t="shared" si="103"/>
        <v>1335.55</v>
      </c>
      <c r="Y3321" t="s">
        <v>11</v>
      </c>
      <c r="Z3321" s="3">
        <v>1</v>
      </c>
      <c r="AA3321" s="3">
        <v>0</v>
      </c>
      <c r="AB3321" s="3">
        <v>0</v>
      </c>
      <c r="AC3321" s="3">
        <v>1</v>
      </c>
      <c r="AD3321" s="4">
        <v>0</v>
      </c>
      <c r="AE3321" s="3">
        <v>1</v>
      </c>
      <c r="AF3321" s="4">
        <v>1335.55</v>
      </c>
      <c r="AG3321" s="3">
        <v>1</v>
      </c>
      <c r="AH3321" s="4">
        <v>0</v>
      </c>
      <c r="AI3321" s="4">
        <v>0</v>
      </c>
      <c r="AJ3321" s="4">
        <v>0</v>
      </c>
      <c r="AK3321" s="4">
        <v>0</v>
      </c>
      <c r="AL3321" t="s">
        <v>4634</v>
      </c>
      <c r="AM3321" t="s">
        <v>13</v>
      </c>
    </row>
    <row r="3322" spans="1:39" x14ac:dyDescent="0.25">
      <c r="A3322" t="s">
        <v>2204</v>
      </c>
      <c r="B3322" t="s">
        <v>2160</v>
      </c>
      <c r="C3322" t="s">
        <v>3</v>
      </c>
      <c r="D3322" t="s">
        <v>2197</v>
      </c>
      <c r="E3322" t="str">
        <f>_xlfn.XLOOKUP(D3322,Planilha2!A:A,Planilha2!B:B)</f>
        <v>CC Segurança</v>
      </c>
      <c r="F3322" s="2">
        <v>45446</v>
      </c>
      <c r="G3322" t="s">
        <v>4628</v>
      </c>
      <c r="H3322" s="10" t="s">
        <v>5924</v>
      </c>
      <c r="I3322" t="s">
        <v>2287</v>
      </c>
      <c r="J3322" t="s">
        <v>2288</v>
      </c>
      <c r="K3322" t="s">
        <v>1209</v>
      </c>
      <c r="L3322" t="str">
        <f t="shared" si="102"/>
        <v>Serviço</v>
      </c>
      <c r="M3322" t="s">
        <v>0</v>
      </c>
      <c r="N3322" t="s">
        <v>0</v>
      </c>
      <c r="O3322" t="s">
        <v>2165</v>
      </c>
      <c r="P3322">
        <v>1118</v>
      </c>
      <c r="Q3322" t="str">
        <f>_xlfn.XLOOKUP(P3322,Planilha1!$A$2:$A$3,Planilha1!$B$2:$B$3)</f>
        <v>Riocentro</v>
      </c>
      <c r="R3322" t="s">
        <v>0</v>
      </c>
      <c r="S3322" s="3">
        <v>1</v>
      </c>
      <c r="T3322" t="s">
        <v>10</v>
      </c>
      <c r="U3322" s="3">
        <v>1</v>
      </c>
      <c r="V3322" t="s">
        <v>10</v>
      </c>
      <c r="W3322" s="4">
        <v>4442.75</v>
      </c>
      <c r="X3322" s="17">
        <f t="shared" si="103"/>
        <v>4442.75</v>
      </c>
      <c r="Y3322" t="s">
        <v>11</v>
      </c>
      <c r="Z3322" s="3">
        <v>1</v>
      </c>
      <c r="AA3322" s="3">
        <v>0</v>
      </c>
      <c r="AB3322" s="3">
        <v>0</v>
      </c>
      <c r="AC3322" s="3">
        <v>1</v>
      </c>
      <c r="AD3322" s="4">
        <v>0</v>
      </c>
      <c r="AE3322" s="3">
        <v>1</v>
      </c>
      <c r="AF3322" s="4">
        <v>4442.75</v>
      </c>
      <c r="AG3322" s="3">
        <v>1</v>
      </c>
      <c r="AH3322" s="4">
        <v>0</v>
      </c>
      <c r="AI3322" s="4">
        <v>0</v>
      </c>
      <c r="AJ3322" s="4">
        <v>0</v>
      </c>
      <c r="AK3322" s="4">
        <v>0</v>
      </c>
      <c r="AL3322" t="s">
        <v>4634</v>
      </c>
      <c r="AM3322" t="s">
        <v>13</v>
      </c>
    </row>
    <row r="3323" spans="1:39" x14ac:dyDescent="0.25">
      <c r="A3323" t="s">
        <v>2205</v>
      </c>
      <c r="B3323" t="s">
        <v>2160</v>
      </c>
      <c r="C3323" t="s">
        <v>3</v>
      </c>
      <c r="D3323" t="s">
        <v>2197</v>
      </c>
      <c r="E3323" t="str">
        <f>_xlfn.XLOOKUP(D3323,Planilha2!A:A,Planilha2!B:B)</f>
        <v>CC Segurança</v>
      </c>
      <c r="F3323" s="2">
        <v>45446</v>
      </c>
      <c r="G3323" t="s">
        <v>4628</v>
      </c>
      <c r="H3323" s="10" t="s">
        <v>5924</v>
      </c>
      <c r="I3323" t="s">
        <v>2287</v>
      </c>
      <c r="J3323" t="s">
        <v>2288</v>
      </c>
      <c r="K3323" t="s">
        <v>1209</v>
      </c>
      <c r="L3323" t="str">
        <f t="shared" si="102"/>
        <v>Serviço</v>
      </c>
      <c r="M3323" t="s">
        <v>0</v>
      </c>
      <c r="N3323" t="s">
        <v>0</v>
      </c>
      <c r="O3323" t="s">
        <v>2165</v>
      </c>
      <c r="P3323">
        <v>1118</v>
      </c>
      <c r="Q3323" t="str">
        <f>_xlfn.XLOOKUP(P3323,Planilha1!$A$2:$A$3,Planilha1!$B$2:$B$3)</f>
        <v>Riocentro</v>
      </c>
      <c r="R3323" t="s">
        <v>0</v>
      </c>
      <c r="S3323" s="3">
        <v>1</v>
      </c>
      <c r="T3323" t="s">
        <v>10</v>
      </c>
      <c r="U3323" s="3">
        <v>1</v>
      </c>
      <c r="V3323" t="s">
        <v>10</v>
      </c>
      <c r="W3323" s="4">
        <v>1335.55</v>
      </c>
      <c r="X3323" s="17">
        <f t="shared" si="103"/>
        <v>1335.55</v>
      </c>
      <c r="Y3323" t="s">
        <v>11</v>
      </c>
      <c r="Z3323" s="3">
        <v>1</v>
      </c>
      <c r="AA3323" s="3">
        <v>0</v>
      </c>
      <c r="AB3323" s="3">
        <v>0</v>
      </c>
      <c r="AC3323" s="3">
        <v>1</v>
      </c>
      <c r="AD3323" s="4">
        <v>0</v>
      </c>
      <c r="AE3323" s="3">
        <v>1</v>
      </c>
      <c r="AF3323" s="4">
        <v>1335.55</v>
      </c>
      <c r="AG3323" s="3">
        <v>1</v>
      </c>
      <c r="AH3323" s="4">
        <v>0</v>
      </c>
      <c r="AI3323" s="4">
        <v>0</v>
      </c>
      <c r="AJ3323" s="4">
        <v>0</v>
      </c>
      <c r="AK3323" s="4">
        <v>0</v>
      </c>
      <c r="AL3323" t="s">
        <v>4634</v>
      </c>
      <c r="AM3323" t="s">
        <v>13</v>
      </c>
    </row>
    <row r="3324" spans="1:39" x14ac:dyDescent="0.25">
      <c r="A3324" t="s">
        <v>2206</v>
      </c>
      <c r="B3324" t="s">
        <v>2160</v>
      </c>
      <c r="C3324" t="s">
        <v>3</v>
      </c>
      <c r="D3324" t="s">
        <v>2197</v>
      </c>
      <c r="E3324" t="str">
        <f>_xlfn.XLOOKUP(D3324,Planilha2!A:A,Planilha2!B:B)</f>
        <v>CC Segurança</v>
      </c>
      <c r="F3324" s="2">
        <v>45446</v>
      </c>
      <c r="G3324" t="s">
        <v>4628</v>
      </c>
      <c r="H3324" s="10" t="s">
        <v>5924</v>
      </c>
      <c r="I3324" t="s">
        <v>2287</v>
      </c>
      <c r="J3324" t="s">
        <v>2288</v>
      </c>
      <c r="K3324" t="s">
        <v>1209</v>
      </c>
      <c r="L3324" t="str">
        <f t="shared" si="102"/>
        <v>Serviço</v>
      </c>
      <c r="M3324" t="s">
        <v>0</v>
      </c>
      <c r="N3324" t="s">
        <v>0</v>
      </c>
      <c r="O3324" t="s">
        <v>2165</v>
      </c>
      <c r="P3324">
        <v>1118</v>
      </c>
      <c r="Q3324" t="str">
        <f>_xlfn.XLOOKUP(P3324,Planilha1!$A$2:$A$3,Planilha1!$B$2:$B$3)</f>
        <v>Riocentro</v>
      </c>
      <c r="R3324" t="s">
        <v>0</v>
      </c>
      <c r="S3324" s="3">
        <v>1</v>
      </c>
      <c r="T3324" t="s">
        <v>10</v>
      </c>
      <c r="U3324" s="3">
        <v>1</v>
      </c>
      <c r="V3324" t="s">
        <v>10</v>
      </c>
      <c r="W3324" s="4">
        <v>4442.75</v>
      </c>
      <c r="X3324" s="17">
        <f t="shared" si="103"/>
        <v>4442.75</v>
      </c>
      <c r="Y3324" t="s">
        <v>11</v>
      </c>
      <c r="Z3324" s="3">
        <v>1</v>
      </c>
      <c r="AA3324" s="3">
        <v>0</v>
      </c>
      <c r="AB3324" s="3">
        <v>0</v>
      </c>
      <c r="AC3324" s="3">
        <v>1</v>
      </c>
      <c r="AD3324" s="4">
        <v>0</v>
      </c>
      <c r="AE3324" s="3">
        <v>1</v>
      </c>
      <c r="AF3324" s="4">
        <v>4442.75</v>
      </c>
      <c r="AG3324" s="3">
        <v>1</v>
      </c>
      <c r="AH3324" s="4">
        <v>0</v>
      </c>
      <c r="AI3324" s="4">
        <v>0</v>
      </c>
      <c r="AJ3324" s="4">
        <v>0</v>
      </c>
      <c r="AK3324" s="4">
        <v>0</v>
      </c>
      <c r="AL3324" t="s">
        <v>4634</v>
      </c>
      <c r="AM3324" t="s">
        <v>13</v>
      </c>
    </row>
    <row r="3325" spans="1:39" x14ac:dyDescent="0.25">
      <c r="A3325" t="s">
        <v>2207</v>
      </c>
      <c r="B3325" t="s">
        <v>2160</v>
      </c>
      <c r="C3325" t="s">
        <v>3</v>
      </c>
      <c r="D3325" t="s">
        <v>2197</v>
      </c>
      <c r="E3325" t="str">
        <f>_xlfn.XLOOKUP(D3325,Planilha2!A:A,Planilha2!B:B)</f>
        <v>CC Segurança</v>
      </c>
      <c r="F3325" s="2">
        <v>45446</v>
      </c>
      <c r="G3325" t="s">
        <v>4628</v>
      </c>
      <c r="H3325" s="10" t="s">
        <v>5924</v>
      </c>
      <c r="I3325" t="s">
        <v>2287</v>
      </c>
      <c r="J3325" t="s">
        <v>2288</v>
      </c>
      <c r="K3325" t="s">
        <v>1209</v>
      </c>
      <c r="L3325" t="str">
        <f t="shared" si="102"/>
        <v>Serviço</v>
      </c>
      <c r="M3325" t="s">
        <v>0</v>
      </c>
      <c r="N3325" t="s">
        <v>0</v>
      </c>
      <c r="O3325" t="s">
        <v>2165</v>
      </c>
      <c r="P3325">
        <v>1118</v>
      </c>
      <c r="Q3325" t="str">
        <f>_xlfn.XLOOKUP(P3325,Planilha1!$A$2:$A$3,Planilha1!$B$2:$B$3)</f>
        <v>Riocentro</v>
      </c>
      <c r="R3325" t="s">
        <v>0</v>
      </c>
      <c r="S3325" s="3">
        <v>1</v>
      </c>
      <c r="T3325" t="s">
        <v>10</v>
      </c>
      <c r="U3325" s="3">
        <v>1</v>
      </c>
      <c r="V3325" t="s">
        <v>10</v>
      </c>
      <c r="W3325" s="4">
        <v>1335.55</v>
      </c>
      <c r="X3325" s="17">
        <f t="shared" si="103"/>
        <v>1335.55</v>
      </c>
      <c r="Y3325" t="s">
        <v>11</v>
      </c>
      <c r="Z3325" s="3">
        <v>1</v>
      </c>
      <c r="AA3325" s="3">
        <v>0</v>
      </c>
      <c r="AB3325" s="3">
        <v>0</v>
      </c>
      <c r="AC3325" s="3">
        <v>1</v>
      </c>
      <c r="AD3325" s="4">
        <v>0</v>
      </c>
      <c r="AE3325" s="3">
        <v>1</v>
      </c>
      <c r="AF3325" s="4">
        <v>1335.55</v>
      </c>
      <c r="AG3325" s="3">
        <v>1</v>
      </c>
      <c r="AH3325" s="4">
        <v>0</v>
      </c>
      <c r="AI3325" s="4">
        <v>0</v>
      </c>
      <c r="AJ3325" s="4">
        <v>0</v>
      </c>
      <c r="AK3325" s="4">
        <v>0</v>
      </c>
      <c r="AL3325" t="s">
        <v>4634</v>
      </c>
      <c r="AM3325" t="s">
        <v>13</v>
      </c>
    </row>
    <row r="3326" spans="1:39" x14ac:dyDescent="0.25">
      <c r="A3326" t="s">
        <v>2208</v>
      </c>
      <c r="B3326" t="s">
        <v>2160</v>
      </c>
      <c r="C3326" t="s">
        <v>3</v>
      </c>
      <c r="D3326" t="s">
        <v>2197</v>
      </c>
      <c r="E3326" t="str">
        <f>_xlfn.XLOOKUP(D3326,Planilha2!A:A,Planilha2!B:B)</f>
        <v>CC Segurança</v>
      </c>
      <c r="F3326" s="2">
        <v>45446</v>
      </c>
      <c r="G3326" t="s">
        <v>4628</v>
      </c>
      <c r="H3326" s="10" t="s">
        <v>5924</v>
      </c>
      <c r="I3326" t="s">
        <v>2287</v>
      </c>
      <c r="J3326" t="s">
        <v>2288</v>
      </c>
      <c r="K3326" t="s">
        <v>1209</v>
      </c>
      <c r="L3326" t="str">
        <f t="shared" si="102"/>
        <v>Serviço</v>
      </c>
      <c r="M3326" t="s">
        <v>0</v>
      </c>
      <c r="N3326" t="s">
        <v>0</v>
      </c>
      <c r="O3326" t="s">
        <v>2165</v>
      </c>
      <c r="P3326">
        <v>1118</v>
      </c>
      <c r="Q3326" t="str">
        <f>_xlfn.XLOOKUP(P3326,Planilha1!$A$2:$A$3,Planilha1!$B$2:$B$3)</f>
        <v>Riocentro</v>
      </c>
      <c r="R3326" t="s">
        <v>0</v>
      </c>
      <c r="S3326" s="3">
        <v>1</v>
      </c>
      <c r="T3326" t="s">
        <v>10</v>
      </c>
      <c r="U3326" s="3">
        <v>1</v>
      </c>
      <c r="V3326" t="s">
        <v>10</v>
      </c>
      <c r="W3326" s="4">
        <v>4442.75</v>
      </c>
      <c r="X3326" s="17">
        <f t="shared" si="103"/>
        <v>4442.75</v>
      </c>
      <c r="Y3326" t="s">
        <v>11</v>
      </c>
      <c r="Z3326" s="3">
        <v>1</v>
      </c>
      <c r="AA3326" s="3">
        <v>0</v>
      </c>
      <c r="AB3326" s="3">
        <v>0</v>
      </c>
      <c r="AC3326" s="3">
        <v>1</v>
      </c>
      <c r="AD3326" s="4">
        <v>0</v>
      </c>
      <c r="AE3326" s="3">
        <v>1</v>
      </c>
      <c r="AF3326" s="4">
        <v>4442.75</v>
      </c>
      <c r="AG3326" s="3">
        <v>1</v>
      </c>
      <c r="AH3326" s="4">
        <v>0</v>
      </c>
      <c r="AI3326" s="4">
        <v>0</v>
      </c>
      <c r="AJ3326" s="4">
        <v>0</v>
      </c>
      <c r="AK3326" s="4">
        <v>0</v>
      </c>
      <c r="AL3326" t="s">
        <v>4634</v>
      </c>
      <c r="AM3326" t="s">
        <v>13</v>
      </c>
    </row>
    <row r="3327" spans="1:39" x14ac:dyDescent="0.25">
      <c r="A3327" t="s">
        <v>2209</v>
      </c>
      <c r="B3327" t="s">
        <v>2160</v>
      </c>
      <c r="C3327" t="s">
        <v>3</v>
      </c>
      <c r="D3327" t="s">
        <v>2197</v>
      </c>
      <c r="E3327" t="str">
        <f>_xlfn.XLOOKUP(D3327,Planilha2!A:A,Planilha2!B:B)</f>
        <v>CC Segurança</v>
      </c>
      <c r="F3327" s="2">
        <v>45446</v>
      </c>
      <c r="G3327" t="s">
        <v>4628</v>
      </c>
      <c r="H3327" s="10" t="s">
        <v>5924</v>
      </c>
      <c r="I3327" t="s">
        <v>2287</v>
      </c>
      <c r="J3327" t="s">
        <v>2288</v>
      </c>
      <c r="K3327" t="s">
        <v>1209</v>
      </c>
      <c r="L3327" t="str">
        <f t="shared" si="102"/>
        <v>Serviço</v>
      </c>
      <c r="M3327" t="s">
        <v>0</v>
      </c>
      <c r="N3327" t="s">
        <v>0</v>
      </c>
      <c r="O3327" t="s">
        <v>2165</v>
      </c>
      <c r="P3327">
        <v>1118</v>
      </c>
      <c r="Q3327" t="str">
        <f>_xlfn.XLOOKUP(P3327,Planilha1!$A$2:$A$3,Planilha1!$B$2:$B$3)</f>
        <v>Riocentro</v>
      </c>
      <c r="R3327" t="s">
        <v>0</v>
      </c>
      <c r="S3327" s="3">
        <v>1</v>
      </c>
      <c r="T3327" t="s">
        <v>10</v>
      </c>
      <c r="U3327" s="3">
        <v>1</v>
      </c>
      <c r="V3327" t="s">
        <v>10</v>
      </c>
      <c r="W3327" s="4">
        <v>1335.55</v>
      </c>
      <c r="X3327" s="17">
        <f t="shared" si="103"/>
        <v>1335.55</v>
      </c>
      <c r="Y3327" t="s">
        <v>11</v>
      </c>
      <c r="Z3327" s="3">
        <v>1</v>
      </c>
      <c r="AA3327" s="3">
        <v>0</v>
      </c>
      <c r="AB3327" s="3">
        <v>0</v>
      </c>
      <c r="AC3327" s="3">
        <v>1</v>
      </c>
      <c r="AD3327" s="4">
        <v>0</v>
      </c>
      <c r="AE3327" s="3">
        <v>1</v>
      </c>
      <c r="AF3327" s="4">
        <v>1335.55</v>
      </c>
      <c r="AG3327" s="3">
        <v>1</v>
      </c>
      <c r="AH3327" s="4">
        <v>0</v>
      </c>
      <c r="AI3327" s="4">
        <v>0</v>
      </c>
      <c r="AJ3327" s="4">
        <v>0</v>
      </c>
      <c r="AK3327" s="4">
        <v>0</v>
      </c>
      <c r="AL3327" t="s">
        <v>4634</v>
      </c>
      <c r="AM3327" t="s">
        <v>13</v>
      </c>
    </row>
    <row r="3328" spans="1:39" x14ac:dyDescent="0.25">
      <c r="A3328" t="s">
        <v>2210</v>
      </c>
      <c r="B3328" t="s">
        <v>2160</v>
      </c>
      <c r="C3328" t="s">
        <v>3</v>
      </c>
      <c r="D3328" t="s">
        <v>2197</v>
      </c>
      <c r="E3328" t="str">
        <f>_xlfn.XLOOKUP(D3328,Planilha2!A:A,Planilha2!B:B)</f>
        <v>CC Segurança</v>
      </c>
      <c r="F3328" s="2">
        <v>45446</v>
      </c>
      <c r="G3328" t="s">
        <v>4628</v>
      </c>
      <c r="H3328" s="10" t="s">
        <v>5924</v>
      </c>
      <c r="I3328" t="s">
        <v>2287</v>
      </c>
      <c r="J3328" t="s">
        <v>2288</v>
      </c>
      <c r="K3328" t="s">
        <v>1209</v>
      </c>
      <c r="L3328" t="str">
        <f t="shared" si="102"/>
        <v>Serviço</v>
      </c>
      <c r="M3328" t="s">
        <v>0</v>
      </c>
      <c r="N3328" t="s">
        <v>0</v>
      </c>
      <c r="O3328" t="s">
        <v>2165</v>
      </c>
      <c r="P3328">
        <v>1118</v>
      </c>
      <c r="Q3328" t="str">
        <f>_xlfn.XLOOKUP(P3328,Planilha1!$A$2:$A$3,Planilha1!$B$2:$B$3)</f>
        <v>Riocentro</v>
      </c>
      <c r="R3328" t="s">
        <v>0</v>
      </c>
      <c r="S3328" s="3">
        <v>1</v>
      </c>
      <c r="T3328" t="s">
        <v>10</v>
      </c>
      <c r="U3328" s="3">
        <v>1</v>
      </c>
      <c r="V3328" t="s">
        <v>10</v>
      </c>
      <c r="W3328" s="4">
        <v>4442.75</v>
      </c>
      <c r="X3328" s="17">
        <f t="shared" si="103"/>
        <v>4442.75</v>
      </c>
      <c r="Y3328" t="s">
        <v>11</v>
      </c>
      <c r="Z3328" s="3">
        <v>1</v>
      </c>
      <c r="AA3328" s="3">
        <v>0</v>
      </c>
      <c r="AB3328" s="3">
        <v>0</v>
      </c>
      <c r="AC3328" s="3">
        <v>1</v>
      </c>
      <c r="AD3328" s="4">
        <v>0</v>
      </c>
      <c r="AE3328" s="3">
        <v>1</v>
      </c>
      <c r="AF3328" s="4">
        <v>4442.75</v>
      </c>
      <c r="AG3328" s="3">
        <v>1</v>
      </c>
      <c r="AH3328" s="4">
        <v>0</v>
      </c>
      <c r="AI3328" s="4">
        <v>0</v>
      </c>
      <c r="AJ3328" s="4">
        <v>0</v>
      </c>
      <c r="AK3328" s="4">
        <v>0</v>
      </c>
      <c r="AL3328" t="s">
        <v>4634</v>
      </c>
      <c r="AM3328" t="s">
        <v>13</v>
      </c>
    </row>
    <row r="3329" spans="1:39" x14ac:dyDescent="0.25">
      <c r="A3329" t="s">
        <v>2211</v>
      </c>
      <c r="B3329" t="s">
        <v>2160</v>
      </c>
      <c r="C3329" t="s">
        <v>3</v>
      </c>
      <c r="D3329" t="s">
        <v>2197</v>
      </c>
      <c r="E3329" t="str">
        <f>_xlfn.XLOOKUP(D3329,Planilha2!A:A,Planilha2!B:B)</f>
        <v>CC Segurança</v>
      </c>
      <c r="F3329" s="2">
        <v>45446</v>
      </c>
      <c r="G3329" t="s">
        <v>4628</v>
      </c>
      <c r="H3329" s="10" t="s">
        <v>5924</v>
      </c>
      <c r="I3329" t="s">
        <v>2287</v>
      </c>
      <c r="J3329" t="s">
        <v>2288</v>
      </c>
      <c r="K3329" t="s">
        <v>1209</v>
      </c>
      <c r="L3329" t="str">
        <f t="shared" si="102"/>
        <v>Serviço</v>
      </c>
      <c r="M3329" t="s">
        <v>0</v>
      </c>
      <c r="N3329" t="s">
        <v>0</v>
      </c>
      <c r="O3329" t="s">
        <v>2165</v>
      </c>
      <c r="P3329">
        <v>1118</v>
      </c>
      <c r="Q3329" t="str">
        <f>_xlfn.XLOOKUP(P3329,Planilha1!$A$2:$A$3,Planilha1!$B$2:$B$3)</f>
        <v>Riocentro</v>
      </c>
      <c r="R3329" t="s">
        <v>0</v>
      </c>
      <c r="S3329" s="3">
        <v>1</v>
      </c>
      <c r="T3329" t="s">
        <v>10</v>
      </c>
      <c r="U3329" s="3">
        <v>1</v>
      </c>
      <c r="V3329" t="s">
        <v>10</v>
      </c>
      <c r="W3329" s="4">
        <v>1335.55</v>
      </c>
      <c r="X3329" s="17">
        <f t="shared" si="103"/>
        <v>1335.55</v>
      </c>
      <c r="Y3329" t="s">
        <v>11</v>
      </c>
      <c r="Z3329" s="3">
        <v>1</v>
      </c>
      <c r="AA3329" s="3">
        <v>0</v>
      </c>
      <c r="AB3329" s="3">
        <v>0</v>
      </c>
      <c r="AC3329" s="3">
        <v>1</v>
      </c>
      <c r="AD3329" s="4">
        <v>0</v>
      </c>
      <c r="AE3329" s="3">
        <v>1</v>
      </c>
      <c r="AF3329" s="4">
        <v>1335.55</v>
      </c>
      <c r="AG3329" s="3">
        <v>1</v>
      </c>
      <c r="AH3329" s="4">
        <v>0</v>
      </c>
      <c r="AI3329" s="4">
        <v>0</v>
      </c>
      <c r="AJ3329" s="4">
        <v>0</v>
      </c>
      <c r="AK3329" s="4">
        <v>0</v>
      </c>
      <c r="AL3329" t="s">
        <v>4634</v>
      </c>
      <c r="AM3329" t="s">
        <v>13</v>
      </c>
    </row>
    <row r="3330" spans="1:39" x14ac:dyDescent="0.25">
      <c r="A3330" t="s">
        <v>2212</v>
      </c>
      <c r="B3330" t="s">
        <v>2160</v>
      </c>
      <c r="C3330" t="s">
        <v>3</v>
      </c>
      <c r="D3330" t="s">
        <v>2197</v>
      </c>
      <c r="E3330" t="str">
        <f>_xlfn.XLOOKUP(D3330,Planilha2!A:A,Planilha2!B:B)</f>
        <v>CC Segurança</v>
      </c>
      <c r="F3330" s="2">
        <v>45446</v>
      </c>
      <c r="G3330" t="s">
        <v>4628</v>
      </c>
      <c r="H3330" s="10" t="s">
        <v>5924</v>
      </c>
      <c r="I3330" t="s">
        <v>2287</v>
      </c>
      <c r="J3330" t="s">
        <v>2288</v>
      </c>
      <c r="K3330" t="s">
        <v>1209</v>
      </c>
      <c r="L3330" t="str">
        <f t="shared" si="102"/>
        <v>Serviço</v>
      </c>
      <c r="M3330" t="s">
        <v>0</v>
      </c>
      <c r="N3330" t="s">
        <v>0</v>
      </c>
      <c r="O3330" t="s">
        <v>2165</v>
      </c>
      <c r="P3330">
        <v>1118</v>
      </c>
      <c r="Q3330" t="str">
        <f>_xlfn.XLOOKUP(P3330,Planilha1!$A$2:$A$3,Planilha1!$B$2:$B$3)</f>
        <v>Riocentro</v>
      </c>
      <c r="R3330" t="s">
        <v>0</v>
      </c>
      <c r="S3330" s="3">
        <v>1</v>
      </c>
      <c r="T3330" t="s">
        <v>10</v>
      </c>
      <c r="U3330" s="3">
        <v>1</v>
      </c>
      <c r="V3330" t="s">
        <v>10</v>
      </c>
      <c r="W3330" s="4">
        <v>4442.75</v>
      </c>
      <c r="X3330" s="17">
        <f t="shared" si="103"/>
        <v>4442.75</v>
      </c>
      <c r="Y3330" t="s">
        <v>11</v>
      </c>
      <c r="Z3330" s="3">
        <v>1</v>
      </c>
      <c r="AA3330" s="3">
        <v>0</v>
      </c>
      <c r="AB3330" s="3">
        <v>0</v>
      </c>
      <c r="AC3330" s="3">
        <v>1</v>
      </c>
      <c r="AD3330" s="4">
        <v>0</v>
      </c>
      <c r="AE3330" s="3">
        <v>1</v>
      </c>
      <c r="AF3330" s="4">
        <v>4442.75</v>
      </c>
      <c r="AG3330" s="3">
        <v>1</v>
      </c>
      <c r="AH3330" s="4">
        <v>0</v>
      </c>
      <c r="AI3330" s="4">
        <v>0</v>
      </c>
      <c r="AJ3330" s="4">
        <v>0</v>
      </c>
      <c r="AK3330" s="4">
        <v>0</v>
      </c>
      <c r="AL3330" t="s">
        <v>4634</v>
      </c>
      <c r="AM3330" t="s">
        <v>13</v>
      </c>
    </row>
    <row r="3331" spans="1:39" x14ac:dyDescent="0.25">
      <c r="A3331" t="s">
        <v>2213</v>
      </c>
      <c r="B3331" t="s">
        <v>2160</v>
      </c>
      <c r="C3331" t="s">
        <v>3</v>
      </c>
      <c r="D3331" t="s">
        <v>2197</v>
      </c>
      <c r="E3331" t="str">
        <f>_xlfn.XLOOKUP(D3331,Planilha2!A:A,Planilha2!B:B)</f>
        <v>CC Segurança</v>
      </c>
      <c r="F3331" s="2">
        <v>45446</v>
      </c>
      <c r="G3331" t="s">
        <v>4628</v>
      </c>
      <c r="H3331" s="10" t="s">
        <v>5924</v>
      </c>
      <c r="I3331" t="s">
        <v>2287</v>
      </c>
      <c r="J3331" t="s">
        <v>2288</v>
      </c>
      <c r="K3331" t="s">
        <v>1209</v>
      </c>
      <c r="L3331" t="str">
        <f t="shared" ref="L3331:L3394" si="104">IF(LEFT(K3331,1)="s","Serviço",IF(LEFT(K3331,1)="l","Locação","Material"))</f>
        <v>Serviço</v>
      </c>
      <c r="M3331" t="s">
        <v>0</v>
      </c>
      <c r="N3331" t="s">
        <v>0</v>
      </c>
      <c r="O3331" t="s">
        <v>2165</v>
      </c>
      <c r="P3331">
        <v>1118</v>
      </c>
      <c r="Q3331" t="str">
        <f>_xlfn.XLOOKUP(P3331,Planilha1!$A$2:$A$3,Planilha1!$B$2:$B$3)</f>
        <v>Riocentro</v>
      </c>
      <c r="R3331" t="s">
        <v>0</v>
      </c>
      <c r="S3331" s="3">
        <v>1</v>
      </c>
      <c r="T3331" t="s">
        <v>10</v>
      </c>
      <c r="U3331" s="3">
        <v>1</v>
      </c>
      <c r="V3331" t="s">
        <v>10</v>
      </c>
      <c r="W3331" s="4">
        <v>1335.55</v>
      </c>
      <c r="X3331" s="17">
        <f t="shared" ref="X3331:X3394" si="105">W3331*S3331/Z3331</f>
        <v>1335.55</v>
      </c>
      <c r="Y3331" t="s">
        <v>11</v>
      </c>
      <c r="Z3331" s="3">
        <v>1</v>
      </c>
      <c r="AA3331" s="3">
        <v>0</v>
      </c>
      <c r="AB3331" s="3">
        <v>0</v>
      </c>
      <c r="AC3331" s="3">
        <v>1</v>
      </c>
      <c r="AD3331" s="4">
        <v>0</v>
      </c>
      <c r="AE3331" s="3">
        <v>1</v>
      </c>
      <c r="AF3331" s="4">
        <v>1335.55</v>
      </c>
      <c r="AG3331" s="3">
        <v>1</v>
      </c>
      <c r="AH3331" s="4">
        <v>0</v>
      </c>
      <c r="AI3331" s="4">
        <v>0</v>
      </c>
      <c r="AJ3331" s="4">
        <v>0</v>
      </c>
      <c r="AK3331" s="4">
        <v>0</v>
      </c>
      <c r="AL3331" t="s">
        <v>4634</v>
      </c>
      <c r="AM3331" t="s">
        <v>13</v>
      </c>
    </row>
    <row r="3332" spans="1:39" x14ac:dyDescent="0.25">
      <c r="A3332" t="s">
        <v>2214</v>
      </c>
      <c r="B3332" t="s">
        <v>2160</v>
      </c>
      <c r="C3332" t="s">
        <v>3</v>
      </c>
      <c r="D3332" t="s">
        <v>2197</v>
      </c>
      <c r="E3332" t="str">
        <f>_xlfn.XLOOKUP(D3332,Planilha2!A:A,Planilha2!B:B)</f>
        <v>CC Segurança</v>
      </c>
      <c r="F3332" s="2">
        <v>45446</v>
      </c>
      <c r="G3332" t="s">
        <v>4628</v>
      </c>
      <c r="H3332" s="10" t="s">
        <v>5924</v>
      </c>
      <c r="I3332" t="s">
        <v>2287</v>
      </c>
      <c r="J3332" t="s">
        <v>2288</v>
      </c>
      <c r="K3332" t="s">
        <v>1209</v>
      </c>
      <c r="L3332" t="str">
        <f t="shared" si="104"/>
        <v>Serviço</v>
      </c>
      <c r="M3332" t="s">
        <v>0</v>
      </c>
      <c r="N3332" t="s">
        <v>0</v>
      </c>
      <c r="O3332" t="s">
        <v>2165</v>
      </c>
      <c r="P3332">
        <v>1118</v>
      </c>
      <c r="Q3332" t="str">
        <f>_xlfn.XLOOKUP(P3332,Planilha1!$A$2:$A$3,Planilha1!$B$2:$B$3)</f>
        <v>Riocentro</v>
      </c>
      <c r="R3332" t="s">
        <v>0</v>
      </c>
      <c r="S3332" s="3">
        <v>1</v>
      </c>
      <c r="T3332" t="s">
        <v>10</v>
      </c>
      <c r="U3332" s="3">
        <v>1</v>
      </c>
      <c r="V3332" t="s">
        <v>10</v>
      </c>
      <c r="W3332" s="4">
        <v>4442.75</v>
      </c>
      <c r="X3332" s="17">
        <f t="shared" si="105"/>
        <v>4442.75</v>
      </c>
      <c r="Y3332" t="s">
        <v>11</v>
      </c>
      <c r="Z3332" s="3">
        <v>1</v>
      </c>
      <c r="AA3332" s="3">
        <v>0</v>
      </c>
      <c r="AB3332" s="3">
        <v>0</v>
      </c>
      <c r="AC3332" s="3">
        <v>1</v>
      </c>
      <c r="AD3332" s="4">
        <v>0</v>
      </c>
      <c r="AE3332" s="3">
        <v>1</v>
      </c>
      <c r="AF3332" s="4">
        <v>4442.75</v>
      </c>
      <c r="AG3332" s="3">
        <v>1</v>
      </c>
      <c r="AH3332" s="4">
        <v>0</v>
      </c>
      <c r="AI3332" s="4">
        <v>0</v>
      </c>
      <c r="AJ3332" s="4">
        <v>0</v>
      </c>
      <c r="AK3332" s="4">
        <v>0</v>
      </c>
      <c r="AL3332" t="s">
        <v>4634</v>
      </c>
      <c r="AM3332" t="s">
        <v>13</v>
      </c>
    </row>
    <row r="3333" spans="1:39" x14ac:dyDescent="0.25">
      <c r="A3333" t="s">
        <v>2215</v>
      </c>
      <c r="B3333" t="s">
        <v>2160</v>
      </c>
      <c r="C3333" t="s">
        <v>3</v>
      </c>
      <c r="D3333" t="s">
        <v>2197</v>
      </c>
      <c r="E3333" t="str">
        <f>_xlfn.XLOOKUP(D3333,Planilha2!A:A,Planilha2!B:B)</f>
        <v>CC Segurança</v>
      </c>
      <c r="F3333" s="2">
        <v>45446</v>
      </c>
      <c r="G3333" t="s">
        <v>4628</v>
      </c>
      <c r="H3333" s="10" t="s">
        <v>5924</v>
      </c>
      <c r="I3333" t="s">
        <v>2287</v>
      </c>
      <c r="J3333" t="s">
        <v>2288</v>
      </c>
      <c r="K3333" t="s">
        <v>1209</v>
      </c>
      <c r="L3333" t="str">
        <f t="shared" si="104"/>
        <v>Serviço</v>
      </c>
      <c r="M3333" t="s">
        <v>0</v>
      </c>
      <c r="N3333" t="s">
        <v>0</v>
      </c>
      <c r="O3333" t="s">
        <v>2165</v>
      </c>
      <c r="P3333">
        <v>1118</v>
      </c>
      <c r="Q3333" t="str">
        <f>_xlfn.XLOOKUP(P3333,Planilha1!$A$2:$A$3,Planilha1!$B$2:$B$3)</f>
        <v>Riocentro</v>
      </c>
      <c r="R3333" t="s">
        <v>0</v>
      </c>
      <c r="S3333" s="3">
        <v>1</v>
      </c>
      <c r="T3333" t="s">
        <v>10</v>
      </c>
      <c r="U3333" s="3">
        <v>1</v>
      </c>
      <c r="V3333" t="s">
        <v>10</v>
      </c>
      <c r="W3333" s="4">
        <v>1335.55</v>
      </c>
      <c r="X3333" s="17">
        <f t="shared" si="105"/>
        <v>1335.55</v>
      </c>
      <c r="Y3333" t="s">
        <v>11</v>
      </c>
      <c r="Z3333" s="3">
        <v>1</v>
      </c>
      <c r="AA3333" s="3">
        <v>0</v>
      </c>
      <c r="AB3333" s="3">
        <v>0</v>
      </c>
      <c r="AC3333" s="3">
        <v>1</v>
      </c>
      <c r="AD3333" s="4">
        <v>0</v>
      </c>
      <c r="AE3333" s="3">
        <v>1</v>
      </c>
      <c r="AF3333" s="4">
        <v>1335.55</v>
      </c>
      <c r="AG3333" s="3">
        <v>1</v>
      </c>
      <c r="AH3333" s="4">
        <v>0</v>
      </c>
      <c r="AI3333" s="4">
        <v>0</v>
      </c>
      <c r="AJ3333" s="4">
        <v>0</v>
      </c>
      <c r="AK3333" s="4">
        <v>0</v>
      </c>
      <c r="AL3333" t="s">
        <v>4634</v>
      </c>
      <c r="AM3333" t="s">
        <v>13</v>
      </c>
    </row>
    <row r="3334" spans="1:39" x14ac:dyDescent="0.25">
      <c r="A3334" t="s">
        <v>2216</v>
      </c>
      <c r="B3334" t="s">
        <v>2160</v>
      </c>
      <c r="C3334" t="s">
        <v>3</v>
      </c>
      <c r="D3334" t="s">
        <v>2197</v>
      </c>
      <c r="E3334" t="str">
        <f>_xlfn.XLOOKUP(D3334,Planilha2!A:A,Planilha2!B:B)</f>
        <v>CC Segurança</v>
      </c>
      <c r="F3334" s="2">
        <v>45446</v>
      </c>
      <c r="G3334" t="s">
        <v>4628</v>
      </c>
      <c r="H3334" s="10" t="s">
        <v>5924</v>
      </c>
      <c r="I3334" t="s">
        <v>2287</v>
      </c>
      <c r="J3334" t="s">
        <v>2288</v>
      </c>
      <c r="K3334" t="s">
        <v>1209</v>
      </c>
      <c r="L3334" t="str">
        <f t="shared" si="104"/>
        <v>Serviço</v>
      </c>
      <c r="M3334" t="s">
        <v>0</v>
      </c>
      <c r="N3334" t="s">
        <v>0</v>
      </c>
      <c r="O3334" t="s">
        <v>2165</v>
      </c>
      <c r="P3334">
        <v>1118</v>
      </c>
      <c r="Q3334" t="str">
        <f>_xlfn.XLOOKUP(P3334,Planilha1!$A$2:$A$3,Planilha1!$B$2:$B$3)</f>
        <v>Riocentro</v>
      </c>
      <c r="R3334" t="s">
        <v>0</v>
      </c>
      <c r="S3334" s="3">
        <v>1</v>
      </c>
      <c r="T3334" t="s">
        <v>10</v>
      </c>
      <c r="U3334" s="3">
        <v>1</v>
      </c>
      <c r="V3334" t="s">
        <v>10</v>
      </c>
      <c r="W3334" s="4">
        <v>4442.75</v>
      </c>
      <c r="X3334" s="17">
        <f t="shared" si="105"/>
        <v>4442.75</v>
      </c>
      <c r="Y3334" t="s">
        <v>11</v>
      </c>
      <c r="Z3334" s="3">
        <v>1</v>
      </c>
      <c r="AA3334" s="3">
        <v>0</v>
      </c>
      <c r="AB3334" s="3">
        <v>0</v>
      </c>
      <c r="AC3334" s="3">
        <v>1</v>
      </c>
      <c r="AD3334" s="4">
        <v>0</v>
      </c>
      <c r="AE3334" s="3">
        <v>1</v>
      </c>
      <c r="AF3334" s="4">
        <v>4442.75</v>
      </c>
      <c r="AG3334" s="3">
        <v>1</v>
      </c>
      <c r="AH3334" s="4">
        <v>0</v>
      </c>
      <c r="AI3334" s="4">
        <v>0</v>
      </c>
      <c r="AJ3334" s="4">
        <v>0</v>
      </c>
      <c r="AK3334" s="4">
        <v>0</v>
      </c>
      <c r="AL3334" t="s">
        <v>4634</v>
      </c>
      <c r="AM3334" t="s">
        <v>13</v>
      </c>
    </row>
    <row r="3335" spans="1:39" x14ac:dyDescent="0.25">
      <c r="A3335" t="s">
        <v>2217</v>
      </c>
      <c r="B3335" t="s">
        <v>2160</v>
      </c>
      <c r="C3335" t="s">
        <v>3</v>
      </c>
      <c r="D3335" t="s">
        <v>2197</v>
      </c>
      <c r="E3335" t="str">
        <f>_xlfn.XLOOKUP(D3335,Planilha2!A:A,Planilha2!B:B)</f>
        <v>CC Segurança</v>
      </c>
      <c r="F3335" s="2">
        <v>45446</v>
      </c>
      <c r="G3335" t="s">
        <v>4628</v>
      </c>
      <c r="H3335" s="10" t="s">
        <v>5924</v>
      </c>
      <c r="I3335" t="s">
        <v>2287</v>
      </c>
      <c r="J3335" t="s">
        <v>2288</v>
      </c>
      <c r="K3335" t="s">
        <v>1209</v>
      </c>
      <c r="L3335" t="str">
        <f t="shared" si="104"/>
        <v>Serviço</v>
      </c>
      <c r="M3335" t="s">
        <v>0</v>
      </c>
      <c r="N3335" t="s">
        <v>0</v>
      </c>
      <c r="O3335" t="s">
        <v>2165</v>
      </c>
      <c r="P3335">
        <v>1118</v>
      </c>
      <c r="Q3335" t="str">
        <f>_xlfn.XLOOKUP(P3335,Planilha1!$A$2:$A$3,Planilha1!$B$2:$B$3)</f>
        <v>Riocentro</v>
      </c>
      <c r="R3335" t="s">
        <v>0</v>
      </c>
      <c r="S3335" s="3">
        <v>1</v>
      </c>
      <c r="T3335" t="s">
        <v>10</v>
      </c>
      <c r="U3335" s="3">
        <v>1</v>
      </c>
      <c r="V3335" t="s">
        <v>10</v>
      </c>
      <c r="W3335" s="4">
        <v>1335.55</v>
      </c>
      <c r="X3335" s="17">
        <f t="shared" si="105"/>
        <v>1335.55</v>
      </c>
      <c r="Y3335" t="s">
        <v>11</v>
      </c>
      <c r="Z3335" s="3">
        <v>1</v>
      </c>
      <c r="AA3335" s="3">
        <v>0</v>
      </c>
      <c r="AB3335" s="3">
        <v>0</v>
      </c>
      <c r="AC3335" s="3">
        <v>1</v>
      </c>
      <c r="AD3335" s="4">
        <v>0</v>
      </c>
      <c r="AE3335" s="3">
        <v>1</v>
      </c>
      <c r="AF3335" s="4">
        <v>1335.55</v>
      </c>
      <c r="AG3335" s="3">
        <v>1</v>
      </c>
      <c r="AH3335" s="4">
        <v>0</v>
      </c>
      <c r="AI3335" s="4">
        <v>0</v>
      </c>
      <c r="AJ3335" s="4">
        <v>0</v>
      </c>
      <c r="AK3335" s="4">
        <v>0</v>
      </c>
      <c r="AL3335" t="s">
        <v>4634</v>
      </c>
      <c r="AM3335" t="s">
        <v>13</v>
      </c>
    </row>
    <row r="3336" spans="1:39" x14ac:dyDescent="0.25">
      <c r="A3336" t="s">
        <v>2159</v>
      </c>
      <c r="B3336" t="s">
        <v>2160</v>
      </c>
      <c r="C3336" t="s">
        <v>3</v>
      </c>
      <c r="D3336" t="s">
        <v>2161</v>
      </c>
      <c r="E3336" t="str">
        <f>_xlfn.XLOOKUP(D3336,Planilha2!A:A,Planilha2!B:B)</f>
        <v>CC Manutençao</v>
      </c>
      <c r="F3336" s="2">
        <v>45446</v>
      </c>
      <c r="G3336" t="s">
        <v>4474</v>
      </c>
      <c r="H3336" s="10" t="s">
        <v>5914</v>
      </c>
      <c r="I3336" t="s">
        <v>3854</v>
      </c>
      <c r="J3336" t="s">
        <v>3855</v>
      </c>
      <c r="K3336" t="s">
        <v>1209</v>
      </c>
      <c r="L3336" t="str">
        <f t="shared" si="104"/>
        <v>Serviço</v>
      </c>
      <c r="M3336" t="s">
        <v>0</v>
      </c>
      <c r="N3336" t="s">
        <v>0</v>
      </c>
      <c r="O3336" t="s">
        <v>2165</v>
      </c>
      <c r="P3336">
        <v>1118</v>
      </c>
      <c r="Q3336" t="str">
        <f>_xlfn.XLOOKUP(P3336,Planilha1!$A$2:$A$3,Planilha1!$B$2:$B$3)</f>
        <v>Riocentro</v>
      </c>
      <c r="R3336" t="s">
        <v>0</v>
      </c>
      <c r="S3336" s="3">
        <v>14400</v>
      </c>
      <c r="T3336" t="s">
        <v>210</v>
      </c>
      <c r="U3336" s="3">
        <v>14400</v>
      </c>
      <c r="V3336" t="s">
        <v>210</v>
      </c>
      <c r="W3336" s="4">
        <v>1</v>
      </c>
      <c r="X3336" s="17">
        <f t="shared" si="105"/>
        <v>14400</v>
      </c>
      <c r="Y3336" t="s">
        <v>11</v>
      </c>
      <c r="Z3336" s="3">
        <v>1</v>
      </c>
      <c r="AA3336" s="3">
        <v>0</v>
      </c>
      <c r="AB3336" s="3">
        <v>0</v>
      </c>
      <c r="AC3336" s="3">
        <v>5590</v>
      </c>
      <c r="AD3336" s="4">
        <v>0</v>
      </c>
      <c r="AE3336" s="3">
        <v>5590</v>
      </c>
      <c r="AF3336" s="4">
        <v>5590</v>
      </c>
      <c r="AG3336" s="3">
        <v>1</v>
      </c>
      <c r="AH3336" s="4">
        <v>0</v>
      </c>
      <c r="AI3336" s="4">
        <v>0</v>
      </c>
      <c r="AJ3336" s="4">
        <v>0</v>
      </c>
      <c r="AK3336" s="4">
        <v>0</v>
      </c>
      <c r="AL3336" t="s">
        <v>4635</v>
      </c>
      <c r="AM3336" t="s">
        <v>13</v>
      </c>
    </row>
    <row r="3337" spans="1:39" x14ac:dyDescent="0.25">
      <c r="A3337" t="s">
        <v>2159</v>
      </c>
      <c r="B3337" t="s">
        <v>2160</v>
      </c>
      <c r="C3337" t="s">
        <v>3</v>
      </c>
      <c r="D3337" t="s">
        <v>2161</v>
      </c>
      <c r="E3337" t="str">
        <f>_xlfn.XLOOKUP(D3337,Planilha2!A:A,Planilha2!B:B)</f>
        <v>CC Manutençao</v>
      </c>
      <c r="F3337" s="2">
        <v>45447</v>
      </c>
      <c r="G3337" t="s">
        <v>3720</v>
      </c>
      <c r="H3337" s="10" t="s">
        <v>5869</v>
      </c>
      <c r="I3337" t="s">
        <v>4636</v>
      </c>
      <c r="J3337" t="s">
        <v>4637</v>
      </c>
      <c r="K3337" t="s">
        <v>1146</v>
      </c>
      <c r="L3337" t="str">
        <f t="shared" si="104"/>
        <v>Material</v>
      </c>
      <c r="M3337" t="s">
        <v>0</v>
      </c>
      <c r="N3337" t="s">
        <v>0</v>
      </c>
      <c r="O3337" t="s">
        <v>2165</v>
      </c>
      <c r="P3337">
        <v>1118</v>
      </c>
      <c r="Q3337" t="str">
        <f>_xlfn.XLOOKUP(P3337,Planilha1!$A$2:$A$3,Planilha1!$B$2:$B$3)</f>
        <v>Riocentro</v>
      </c>
      <c r="R3337" t="s">
        <v>2297</v>
      </c>
      <c r="S3337" s="3">
        <v>150</v>
      </c>
      <c r="T3337" t="s">
        <v>210</v>
      </c>
      <c r="U3337" s="3">
        <v>150</v>
      </c>
      <c r="V3337" t="s">
        <v>210</v>
      </c>
      <c r="W3337" s="4">
        <v>145</v>
      </c>
      <c r="X3337" s="17">
        <f t="shared" si="105"/>
        <v>21750</v>
      </c>
      <c r="Y3337" t="s">
        <v>11</v>
      </c>
      <c r="Z3337" s="3">
        <v>1</v>
      </c>
      <c r="AA3337" s="3">
        <v>0</v>
      </c>
      <c r="AB3337" s="3">
        <v>0</v>
      </c>
      <c r="AC3337" s="3">
        <v>0</v>
      </c>
      <c r="AD3337" s="4">
        <v>0</v>
      </c>
      <c r="AE3337" s="3">
        <v>0</v>
      </c>
      <c r="AF3337" s="4">
        <v>0</v>
      </c>
      <c r="AG3337" s="3">
        <v>1</v>
      </c>
      <c r="AH3337" s="4">
        <v>0</v>
      </c>
      <c r="AI3337" s="4">
        <v>0</v>
      </c>
      <c r="AJ3337" s="4">
        <v>0</v>
      </c>
      <c r="AK3337" s="4">
        <v>0</v>
      </c>
      <c r="AL3337" t="s">
        <v>4638</v>
      </c>
      <c r="AM3337" t="s">
        <v>13</v>
      </c>
    </row>
    <row r="3338" spans="1:39" x14ac:dyDescent="0.25">
      <c r="A3338" t="s">
        <v>2159</v>
      </c>
      <c r="B3338" t="s">
        <v>2160</v>
      </c>
      <c r="C3338" t="s">
        <v>3</v>
      </c>
      <c r="D3338" t="s">
        <v>2167</v>
      </c>
      <c r="E3338" t="str">
        <f>_xlfn.XLOOKUP(D3338,Planilha2!A:A,Planilha2!B:B)</f>
        <v>Arena Adm.</v>
      </c>
      <c r="F3338" s="2">
        <v>45447</v>
      </c>
      <c r="G3338" t="s">
        <v>2402</v>
      </c>
      <c r="H3338" s="10" t="s">
        <v>5759</v>
      </c>
      <c r="I3338" t="s">
        <v>2406</v>
      </c>
      <c r="J3338" t="s">
        <v>2407</v>
      </c>
      <c r="K3338" t="s">
        <v>1146</v>
      </c>
      <c r="L3338" t="str">
        <f t="shared" si="104"/>
        <v>Material</v>
      </c>
      <c r="M3338" t="s">
        <v>0</v>
      </c>
      <c r="N3338" t="s">
        <v>0</v>
      </c>
      <c r="O3338" t="s">
        <v>2165</v>
      </c>
      <c r="P3338">
        <v>2118</v>
      </c>
      <c r="Q3338" t="str">
        <f>_xlfn.XLOOKUP(P3338,Planilha1!$A$2:$A$3,Planilha1!$B$2:$B$3)</f>
        <v>Arena</v>
      </c>
      <c r="R3338" t="s">
        <v>0</v>
      </c>
      <c r="S3338" s="3">
        <v>1</v>
      </c>
      <c r="T3338" t="s">
        <v>210</v>
      </c>
      <c r="U3338" s="3">
        <v>1</v>
      </c>
      <c r="V3338" t="s">
        <v>210</v>
      </c>
      <c r="W3338" s="4">
        <v>139</v>
      </c>
      <c r="X3338" s="17">
        <f t="shared" si="105"/>
        <v>139</v>
      </c>
      <c r="Y3338" t="s">
        <v>11</v>
      </c>
      <c r="Z3338" s="3">
        <v>1</v>
      </c>
      <c r="AA3338" s="3">
        <v>0</v>
      </c>
      <c r="AB3338" s="3">
        <v>0</v>
      </c>
      <c r="AC3338" s="3">
        <v>0</v>
      </c>
      <c r="AD3338" s="4">
        <v>0</v>
      </c>
      <c r="AE3338" s="3">
        <v>0</v>
      </c>
      <c r="AF3338" s="4">
        <v>0</v>
      </c>
      <c r="AG3338" s="3">
        <v>1</v>
      </c>
      <c r="AH3338" s="4">
        <v>0</v>
      </c>
      <c r="AI3338" s="4">
        <v>0</v>
      </c>
      <c r="AJ3338" s="4">
        <v>0</v>
      </c>
      <c r="AK3338" s="4">
        <v>0</v>
      </c>
      <c r="AL3338" t="s">
        <v>4639</v>
      </c>
      <c r="AM3338" t="s">
        <v>13</v>
      </c>
    </row>
    <row r="3339" spans="1:39" x14ac:dyDescent="0.25">
      <c r="A3339" t="s">
        <v>2178</v>
      </c>
      <c r="B3339" t="s">
        <v>2160</v>
      </c>
      <c r="C3339" t="s">
        <v>3</v>
      </c>
      <c r="D3339" t="s">
        <v>2167</v>
      </c>
      <c r="E3339" t="str">
        <f>_xlfn.XLOOKUP(D3339,Planilha2!A:A,Planilha2!B:B)</f>
        <v>Arena Adm.</v>
      </c>
      <c r="F3339" s="2">
        <v>45447</v>
      </c>
      <c r="G3339" t="s">
        <v>2402</v>
      </c>
      <c r="H3339" s="10" t="s">
        <v>5759</v>
      </c>
      <c r="I3339" t="s">
        <v>2406</v>
      </c>
      <c r="J3339" t="s">
        <v>2407</v>
      </c>
      <c r="K3339" t="s">
        <v>1146</v>
      </c>
      <c r="L3339" t="str">
        <f t="shared" si="104"/>
        <v>Material</v>
      </c>
      <c r="M3339" t="s">
        <v>23</v>
      </c>
      <c r="N3339" t="s">
        <v>0</v>
      </c>
      <c r="O3339" t="s">
        <v>2165</v>
      </c>
      <c r="P3339">
        <v>2118</v>
      </c>
      <c r="Q3339" t="str">
        <f>_xlfn.XLOOKUP(P3339,Planilha1!$A$2:$A$3,Planilha1!$B$2:$B$3)</f>
        <v>Arena</v>
      </c>
      <c r="R3339" t="s">
        <v>0</v>
      </c>
      <c r="S3339" s="3">
        <v>1</v>
      </c>
      <c r="T3339" t="s">
        <v>210</v>
      </c>
      <c r="U3339" s="3">
        <v>1</v>
      </c>
      <c r="V3339" t="s">
        <v>210</v>
      </c>
      <c r="W3339" s="4">
        <v>0</v>
      </c>
      <c r="X3339" s="17">
        <f t="shared" si="105"/>
        <v>0</v>
      </c>
      <c r="Y3339" t="s">
        <v>11</v>
      </c>
      <c r="Z3339" s="3">
        <v>1</v>
      </c>
      <c r="AA3339" s="3">
        <v>0</v>
      </c>
      <c r="AB3339" s="3">
        <v>0</v>
      </c>
      <c r="AC3339" s="3">
        <v>0</v>
      </c>
      <c r="AD3339" s="4">
        <v>0</v>
      </c>
      <c r="AE3339" s="3">
        <v>0</v>
      </c>
      <c r="AF3339" s="4">
        <v>0</v>
      </c>
      <c r="AG3339" s="3">
        <v>1</v>
      </c>
      <c r="AH3339" s="4">
        <v>0</v>
      </c>
      <c r="AI3339" s="4">
        <v>0</v>
      </c>
      <c r="AJ3339" s="4">
        <v>0</v>
      </c>
      <c r="AK3339" s="4">
        <v>0</v>
      </c>
      <c r="AL3339" t="s">
        <v>4639</v>
      </c>
      <c r="AM3339" t="s">
        <v>13</v>
      </c>
    </row>
    <row r="3340" spans="1:39" x14ac:dyDescent="0.25">
      <c r="A3340" t="s">
        <v>2159</v>
      </c>
      <c r="B3340" t="s">
        <v>2160</v>
      </c>
      <c r="C3340" t="s">
        <v>3</v>
      </c>
      <c r="D3340" t="s">
        <v>2266</v>
      </c>
      <c r="E3340" t="str">
        <f>_xlfn.XLOOKUP(D3340,Planilha2!A:A,Planilha2!B:B)</f>
        <v>Arena Manut</v>
      </c>
      <c r="F3340" s="2">
        <v>45447</v>
      </c>
      <c r="G3340" t="s">
        <v>4640</v>
      </c>
      <c r="H3340" s="10" t="s">
        <v>5925</v>
      </c>
      <c r="I3340" t="s">
        <v>40</v>
      </c>
      <c r="J3340" t="s">
        <v>2267</v>
      </c>
      <c r="K3340" t="s">
        <v>8</v>
      </c>
      <c r="L3340" t="str">
        <f t="shared" si="104"/>
        <v>Serviço</v>
      </c>
      <c r="M3340" t="s">
        <v>0</v>
      </c>
      <c r="N3340" t="s">
        <v>0</v>
      </c>
      <c r="O3340" t="s">
        <v>2165</v>
      </c>
      <c r="P3340">
        <v>2118</v>
      </c>
      <c r="Q3340" t="str">
        <f>_xlfn.XLOOKUP(P3340,Planilha1!$A$2:$A$3,Planilha1!$B$2:$B$3)</f>
        <v>Arena</v>
      </c>
      <c r="R3340" t="s">
        <v>0</v>
      </c>
      <c r="S3340" s="3">
        <v>1</v>
      </c>
      <c r="T3340" t="s">
        <v>10</v>
      </c>
      <c r="U3340" s="3">
        <v>1</v>
      </c>
      <c r="V3340" t="s">
        <v>10</v>
      </c>
      <c r="W3340" s="4">
        <v>3100</v>
      </c>
      <c r="X3340" s="17">
        <f t="shared" si="105"/>
        <v>3100</v>
      </c>
      <c r="Y3340" t="s">
        <v>11</v>
      </c>
      <c r="Z3340" s="3">
        <v>1</v>
      </c>
      <c r="AA3340" s="3">
        <v>0</v>
      </c>
      <c r="AB3340" s="3">
        <v>0</v>
      </c>
      <c r="AC3340" s="3">
        <v>1</v>
      </c>
      <c r="AD3340" s="4">
        <v>0</v>
      </c>
      <c r="AE3340" s="3">
        <v>1</v>
      </c>
      <c r="AF3340" s="4">
        <v>3100</v>
      </c>
      <c r="AG3340" s="3">
        <v>1</v>
      </c>
      <c r="AH3340" s="4">
        <v>0</v>
      </c>
      <c r="AI3340" s="4">
        <v>0</v>
      </c>
      <c r="AJ3340" s="4">
        <v>0</v>
      </c>
      <c r="AK3340" s="4">
        <v>0</v>
      </c>
      <c r="AL3340" t="s">
        <v>4641</v>
      </c>
      <c r="AM3340" t="s">
        <v>13</v>
      </c>
    </row>
    <row r="3341" spans="1:39" x14ac:dyDescent="0.25">
      <c r="A3341" t="s">
        <v>2159</v>
      </c>
      <c r="B3341" t="s">
        <v>2160</v>
      </c>
      <c r="C3341" t="s">
        <v>3</v>
      </c>
      <c r="D3341" t="s">
        <v>2161</v>
      </c>
      <c r="E3341" t="str">
        <f>_xlfn.XLOOKUP(D3341,Planilha2!A:A,Planilha2!B:B)</f>
        <v>CC Manutençao</v>
      </c>
      <c r="F3341" s="2">
        <v>45447</v>
      </c>
      <c r="G3341" t="s">
        <v>750</v>
      </c>
      <c r="H3341" s="10" t="s">
        <v>5636</v>
      </c>
      <c r="I3341" t="s">
        <v>2431</v>
      </c>
      <c r="J3341" t="s">
        <v>2432</v>
      </c>
      <c r="K3341" t="s">
        <v>8</v>
      </c>
      <c r="L3341" t="str">
        <f t="shared" si="104"/>
        <v>Serviço</v>
      </c>
      <c r="M3341" t="s">
        <v>0</v>
      </c>
      <c r="N3341" t="s">
        <v>0</v>
      </c>
      <c r="O3341" t="s">
        <v>2165</v>
      </c>
      <c r="P3341">
        <v>1118</v>
      </c>
      <c r="Q3341" t="str">
        <f>_xlfn.XLOOKUP(P3341,Planilha1!$A$2:$A$3,Planilha1!$B$2:$B$3)</f>
        <v>Riocentro</v>
      </c>
      <c r="R3341" t="s">
        <v>0</v>
      </c>
      <c r="S3341" s="3">
        <v>1</v>
      </c>
      <c r="T3341" t="s">
        <v>10</v>
      </c>
      <c r="U3341" s="3">
        <v>1</v>
      </c>
      <c r="V3341" t="s">
        <v>10</v>
      </c>
      <c r="W3341" s="4">
        <v>1330</v>
      </c>
      <c r="X3341" s="17">
        <f t="shared" si="105"/>
        <v>1330</v>
      </c>
      <c r="Y3341" t="s">
        <v>11</v>
      </c>
      <c r="Z3341" s="3">
        <v>1</v>
      </c>
      <c r="AA3341" s="3">
        <v>0</v>
      </c>
      <c r="AB3341" s="3">
        <v>0</v>
      </c>
      <c r="AC3341" s="3">
        <v>0</v>
      </c>
      <c r="AD3341" s="4">
        <v>0</v>
      </c>
      <c r="AE3341" s="3">
        <v>1</v>
      </c>
      <c r="AF3341" s="4">
        <v>1330</v>
      </c>
      <c r="AG3341" s="3">
        <v>1</v>
      </c>
      <c r="AH3341" s="4">
        <v>0</v>
      </c>
      <c r="AI3341" s="4">
        <v>0</v>
      </c>
      <c r="AJ3341" s="4">
        <v>0</v>
      </c>
      <c r="AK3341" s="4">
        <v>0</v>
      </c>
      <c r="AL3341" t="s">
        <v>4642</v>
      </c>
      <c r="AM3341" t="s">
        <v>13</v>
      </c>
    </row>
    <row r="3342" spans="1:39" x14ac:dyDescent="0.25">
      <c r="A3342" t="s">
        <v>2159</v>
      </c>
      <c r="B3342" t="s">
        <v>2160</v>
      </c>
      <c r="C3342" t="s">
        <v>3</v>
      </c>
      <c r="D3342" t="s">
        <v>2266</v>
      </c>
      <c r="E3342" t="str">
        <f>_xlfn.XLOOKUP(D3342,Planilha2!A:A,Planilha2!B:B)</f>
        <v>Arena Manut</v>
      </c>
      <c r="F3342" s="2">
        <v>45447</v>
      </c>
      <c r="G3342" t="s">
        <v>4382</v>
      </c>
      <c r="H3342" s="10" t="s">
        <v>5906</v>
      </c>
      <c r="I3342" t="s">
        <v>3441</v>
      </c>
      <c r="J3342" t="s">
        <v>3442</v>
      </c>
      <c r="K3342" t="s">
        <v>2272</v>
      </c>
      <c r="L3342" t="str">
        <f t="shared" si="104"/>
        <v>Serviço</v>
      </c>
      <c r="M3342" t="s">
        <v>0</v>
      </c>
      <c r="N3342" t="s">
        <v>0</v>
      </c>
      <c r="O3342" t="s">
        <v>2165</v>
      </c>
      <c r="P3342">
        <v>2118</v>
      </c>
      <c r="Q3342" t="str">
        <f>_xlfn.XLOOKUP(P3342,Planilha1!$A$2:$A$3,Planilha1!$B$2:$B$3)</f>
        <v>Arena</v>
      </c>
      <c r="R3342" t="s">
        <v>0</v>
      </c>
      <c r="S3342" s="3">
        <v>1</v>
      </c>
      <c r="T3342" t="s">
        <v>10</v>
      </c>
      <c r="U3342" s="3">
        <v>1</v>
      </c>
      <c r="V3342" t="s">
        <v>10</v>
      </c>
      <c r="W3342" s="4">
        <v>4096.41</v>
      </c>
      <c r="X3342" s="17">
        <f t="shared" si="105"/>
        <v>4096.41</v>
      </c>
      <c r="Y3342" t="s">
        <v>11</v>
      </c>
      <c r="Z3342" s="3">
        <v>1</v>
      </c>
      <c r="AA3342" s="3">
        <v>0</v>
      </c>
      <c r="AB3342" s="3">
        <v>0</v>
      </c>
      <c r="AC3342" s="3">
        <v>0</v>
      </c>
      <c r="AD3342" s="4">
        <v>0</v>
      </c>
      <c r="AE3342" s="3">
        <v>1</v>
      </c>
      <c r="AF3342" s="4">
        <v>4096.41</v>
      </c>
      <c r="AG3342" s="3">
        <v>1</v>
      </c>
      <c r="AH3342" s="4">
        <v>0</v>
      </c>
      <c r="AI3342" s="4">
        <v>0</v>
      </c>
      <c r="AJ3342" s="4">
        <v>0</v>
      </c>
      <c r="AK3342" s="4">
        <v>0</v>
      </c>
      <c r="AL3342" t="s">
        <v>4643</v>
      </c>
      <c r="AM3342" t="s">
        <v>13</v>
      </c>
    </row>
    <row r="3343" spans="1:39" x14ac:dyDescent="0.25">
      <c r="A3343" t="s">
        <v>2178</v>
      </c>
      <c r="B3343" t="s">
        <v>2160</v>
      </c>
      <c r="C3343" t="s">
        <v>3</v>
      </c>
      <c r="D3343" t="s">
        <v>2266</v>
      </c>
      <c r="E3343" t="str">
        <f>_xlfn.XLOOKUP(D3343,Planilha2!A:A,Planilha2!B:B)</f>
        <v>Arena Manut</v>
      </c>
      <c r="F3343" s="2">
        <v>45447</v>
      </c>
      <c r="G3343" t="s">
        <v>4382</v>
      </c>
      <c r="H3343" s="10" t="s">
        <v>5906</v>
      </c>
      <c r="I3343" t="s">
        <v>3441</v>
      </c>
      <c r="J3343" t="s">
        <v>3442</v>
      </c>
      <c r="K3343" t="s">
        <v>2272</v>
      </c>
      <c r="L3343" t="str">
        <f t="shared" si="104"/>
        <v>Serviço</v>
      </c>
      <c r="M3343" t="s">
        <v>0</v>
      </c>
      <c r="N3343" t="s">
        <v>0</v>
      </c>
      <c r="O3343" t="s">
        <v>2165</v>
      </c>
      <c r="P3343">
        <v>2118</v>
      </c>
      <c r="Q3343" t="str">
        <f>_xlfn.XLOOKUP(P3343,Planilha1!$A$2:$A$3,Planilha1!$B$2:$B$3)</f>
        <v>Arena</v>
      </c>
      <c r="R3343" t="s">
        <v>0</v>
      </c>
      <c r="S3343" s="3">
        <v>1</v>
      </c>
      <c r="T3343" t="s">
        <v>10</v>
      </c>
      <c r="U3343" s="3">
        <v>1</v>
      </c>
      <c r="V3343" t="s">
        <v>10</v>
      </c>
      <c r="W3343" s="4">
        <v>4096.41</v>
      </c>
      <c r="X3343" s="17">
        <f t="shared" si="105"/>
        <v>4096.41</v>
      </c>
      <c r="Y3343" t="s">
        <v>11</v>
      </c>
      <c r="Z3343" s="3">
        <v>1</v>
      </c>
      <c r="AA3343" s="3">
        <v>0</v>
      </c>
      <c r="AB3343" s="3">
        <v>0</v>
      </c>
      <c r="AC3343" s="3">
        <v>0</v>
      </c>
      <c r="AD3343" s="4">
        <v>0</v>
      </c>
      <c r="AE3343" s="3">
        <v>0</v>
      </c>
      <c r="AF3343" s="4">
        <v>0</v>
      </c>
      <c r="AG3343" s="3">
        <v>1</v>
      </c>
      <c r="AH3343" s="4">
        <v>0</v>
      </c>
      <c r="AI3343" s="4">
        <v>0</v>
      </c>
      <c r="AJ3343" s="4">
        <v>0</v>
      </c>
      <c r="AK3343" s="4">
        <v>0</v>
      </c>
      <c r="AL3343" t="s">
        <v>4643</v>
      </c>
      <c r="AM3343" t="s">
        <v>13</v>
      </c>
    </row>
    <row r="3344" spans="1:39" x14ac:dyDescent="0.25">
      <c r="A3344" t="s">
        <v>2182</v>
      </c>
      <c r="B3344" t="s">
        <v>2160</v>
      </c>
      <c r="C3344" t="s">
        <v>3</v>
      </c>
      <c r="D3344" t="s">
        <v>2266</v>
      </c>
      <c r="E3344" t="str">
        <f>_xlfn.XLOOKUP(D3344,Planilha2!A:A,Planilha2!B:B)</f>
        <v>Arena Manut</v>
      </c>
      <c r="F3344" s="2">
        <v>45447</v>
      </c>
      <c r="G3344" t="s">
        <v>4382</v>
      </c>
      <c r="H3344" s="10" t="s">
        <v>5906</v>
      </c>
      <c r="I3344" t="s">
        <v>3441</v>
      </c>
      <c r="J3344" t="s">
        <v>3442</v>
      </c>
      <c r="K3344" t="s">
        <v>2272</v>
      </c>
      <c r="L3344" t="str">
        <f t="shared" si="104"/>
        <v>Serviço</v>
      </c>
      <c r="M3344" t="s">
        <v>0</v>
      </c>
      <c r="N3344" t="s">
        <v>0</v>
      </c>
      <c r="O3344" t="s">
        <v>2165</v>
      </c>
      <c r="P3344">
        <v>2118</v>
      </c>
      <c r="Q3344" t="str">
        <f>_xlfn.XLOOKUP(P3344,Planilha1!$A$2:$A$3,Planilha1!$B$2:$B$3)</f>
        <v>Arena</v>
      </c>
      <c r="R3344" t="s">
        <v>0</v>
      </c>
      <c r="S3344" s="3">
        <v>1</v>
      </c>
      <c r="T3344" t="s">
        <v>10</v>
      </c>
      <c r="U3344" s="3">
        <v>1</v>
      </c>
      <c r="V3344" t="s">
        <v>10</v>
      </c>
      <c r="W3344" s="4">
        <v>4096.41</v>
      </c>
      <c r="X3344" s="17">
        <f t="shared" si="105"/>
        <v>4096.41</v>
      </c>
      <c r="Y3344" t="s">
        <v>11</v>
      </c>
      <c r="Z3344" s="3">
        <v>1</v>
      </c>
      <c r="AA3344" s="3">
        <v>0</v>
      </c>
      <c r="AB3344" s="3">
        <v>0</v>
      </c>
      <c r="AC3344" s="3">
        <v>1</v>
      </c>
      <c r="AD3344" s="4">
        <v>0</v>
      </c>
      <c r="AE3344" s="3">
        <v>1</v>
      </c>
      <c r="AF3344" s="4">
        <v>4096.41</v>
      </c>
      <c r="AG3344" s="3">
        <v>1</v>
      </c>
      <c r="AH3344" s="4">
        <v>0</v>
      </c>
      <c r="AI3344" s="4">
        <v>0</v>
      </c>
      <c r="AJ3344" s="4">
        <v>0</v>
      </c>
      <c r="AK3344" s="4">
        <v>0</v>
      </c>
      <c r="AL3344" t="s">
        <v>4643</v>
      </c>
      <c r="AM3344" t="s">
        <v>13</v>
      </c>
    </row>
    <row r="3345" spans="1:39" x14ac:dyDescent="0.25">
      <c r="A3345" t="s">
        <v>2185</v>
      </c>
      <c r="B3345" t="s">
        <v>2160</v>
      </c>
      <c r="C3345" t="s">
        <v>3</v>
      </c>
      <c r="D3345" t="s">
        <v>2266</v>
      </c>
      <c r="E3345" t="str">
        <f>_xlfn.XLOOKUP(D3345,Planilha2!A:A,Planilha2!B:B)</f>
        <v>Arena Manut</v>
      </c>
      <c r="F3345" s="2">
        <v>45447</v>
      </c>
      <c r="G3345" t="s">
        <v>4382</v>
      </c>
      <c r="H3345" s="10" t="s">
        <v>5906</v>
      </c>
      <c r="I3345" t="s">
        <v>3441</v>
      </c>
      <c r="J3345" t="s">
        <v>3442</v>
      </c>
      <c r="K3345" t="s">
        <v>2272</v>
      </c>
      <c r="L3345" t="str">
        <f t="shared" si="104"/>
        <v>Serviço</v>
      </c>
      <c r="M3345" t="s">
        <v>0</v>
      </c>
      <c r="N3345" t="s">
        <v>0</v>
      </c>
      <c r="O3345" t="s">
        <v>2165</v>
      </c>
      <c r="P3345">
        <v>2118</v>
      </c>
      <c r="Q3345" t="str">
        <f>_xlfn.XLOOKUP(P3345,Planilha1!$A$2:$A$3,Planilha1!$B$2:$B$3)</f>
        <v>Arena</v>
      </c>
      <c r="R3345" t="s">
        <v>0</v>
      </c>
      <c r="S3345" s="3">
        <v>1</v>
      </c>
      <c r="T3345" t="s">
        <v>10</v>
      </c>
      <c r="U3345" s="3">
        <v>1</v>
      </c>
      <c r="V3345" t="s">
        <v>10</v>
      </c>
      <c r="W3345" s="4">
        <v>4096.41</v>
      </c>
      <c r="X3345" s="17">
        <f t="shared" si="105"/>
        <v>4096.41</v>
      </c>
      <c r="Y3345" t="s">
        <v>11</v>
      </c>
      <c r="Z3345" s="3">
        <v>1</v>
      </c>
      <c r="AA3345" s="3">
        <v>0</v>
      </c>
      <c r="AB3345" s="3">
        <v>0</v>
      </c>
      <c r="AC3345" s="3">
        <v>1</v>
      </c>
      <c r="AD3345" s="4">
        <v>0</v>
      </c>
      <c r="AE3345" s="3">
        <v>1</v>
      </c>
      <c r="AF3345" s="4">
        <v>4096.41</v>
      </c>
      <c r="AG3345" s="3">
        <v>1</v>
      </c>
      <c r="AH3345" s="4">
        <v>0</v>
      </c>
      <c r="AI3345" s="4">
        <v>0</v>
      </c>
      <c r="AJ3345" s="4">
        <v>0</v>
      </c>
      <c r="AK3345" s="4">
        <v>0</v>
      </c>
      <c r="AL3345" t="s">
        <v>4643</v>
      </c>
      <c r="AM3345" t="s">
        <v>13</v>
      </c>
    </row>
    <row r="3346" spans="1:39" x14ac:dyDescent="0.25">
      <c r="A3346" t="s">
        <v>2188</v>
      </c>
      <c r="B3346" t="s">
        <v>2160</v>
      </c>
      <c r="C3346" t="s">
        <v>3</v>
      </c>
      <c r="D3346" t="s">
        <v>2266</v>
      </c>
      <c r="E3346" t="str">
        <f>_xlfn.XLOOKUP(D3346,Planilha2!A:A,Planilha2!B:B)</f>
        <v>Arena Manut</v>
      </c>
      <c r="F3346" s="2">
        <v>45447</v>
      </c>
      <c r="G3346" t="s">
        <v>4382</v>
      </c>
      <c r="H3346" s="10" t="s">
        <v>5906</v>
      </c>
      <c r="I3346" t="s">
        <v>3441</v>
      </c>
      <c r="J3346" t="s">
        <v>3442</v>
      </c>
      <c r="K3346" t="s">
        <v>2272</v>
      </c>
      <c r="L3346" t="str">
        <f t="shared" si="104"/>
        <v>Serviço</v>
      </c>
      <c r="M3346" t="s">
        <v>0</v>
      </c>
      <c r="N3346" t="s">
        <v>0</v>
      </c>
      <c r="O3346" t="s">
        <v>2165</v>
      </c>
      <c r="P3346">
        <v>2118</v>
      </c>
      <c r="Q3346" t="str">
        <f>_xlfn.XLOOKUP(P3346,Planilha1!$A$2:$A$3,Planilha1!$B$2:$B$3)</f>
        <v>Arena</v>
      </c>
      <c r="R3346" t="s">
        <v>0</v>
      </c>
      <c r="S3346" s="3">
        <v>1</v>
      </c>
      <c r="T3346" t="s">
        <v>10</v>
      </c>
      <c r="U3346" s="3">
        <v>1</v>
      </c>
      <c r="V3346" t="s">
        <v>10</v>
      </c>
      <c r="W3346" s="4">
        <v>4096.41</v>
      </c>
      <c r="X3346" s="17">
        <f t="shared" si="105"/>
        <v>4096.41</v>
      </c>
      <c r="Y3346" t="s">
        <v>11</v>
      </c>
      <c r="Z3346" s="3">
        <v>1</v>
      </c>
      <c r="AA3346" s="3">
        <v>0</v>
      </c>
      <c r="AB3346" s="3">
        <v>0</v>
      </c>
      <c r="AC3346" s="3">
        <v>1</v>
      </c>
      <c r="AD3346" s="4">
        <v>0</v>
      </c>
      <c r="AE3346" s="3">
        <v>1</v>
      </c>
      <c r="AF3346" s="4">
        <v>4096.41</v>
      </c>
      <c r="AG3346" s="3">
        <v>1</v>
      </c>
      <c r="AH3346" s="4">
        <v>0</v>
      </c>
      <c r="AI3346" s="4">
        <v>0</v>
      </c>
      <c r="AJ3346" s="4">
        <v>0</v>
      </c>
      <c r="AK3346" s="4">
        <v>0</v>
      </c>
      <c r="AL3346" t="s">
        <v>4643</v>
      </c>
      <c r="AM3346" t="s">
        <v>13</v>
      </c>
    </row>
    <row r="3347" spans="1:39" x14ac:dyDescent="0.25">
      <c r="A3347" t="s">
        <v>2189</v>
      </c>
      <c r="B3347" t="s">
        <v>2160</v>
      </c>
      <c r="C3347" t="s">
        <v>3</v>
      </c>
      <c r="D3347" t="s">
        <v>2266</v>
      </c>
      <c r="E3347" t="str">
        <f>_xlfn.XLOOKUP(D3347,Planilha2!A:A,Planilha2!B:B)</f>
        <v>Arena Manut</v>
      </c>
      <c r="F3347" s="2">
        <v>45447</v>
      </c>
      <c r="G3347" t="s">
        <v>4382</v>
      </c>
      <c r="H3347" s="10" t="s">
        <v>5906</v>
      </c>
      <c r="I3347" t="s">
        <v>3441</v>
      </c>
      <c r="J3347" t="s">
        <v>3442</v>
      </c>
      <c r="K3347" t="s">
        <v>2272</v>
      </c>
      <c r="L3347" t="str">
        <f t="shared" si="104"/>
        <v>Serviço</v>
      </c>
      <c r="M3347" t="s">
        <v>0</v>
      </c>
      <c r="N3347" t="s">
        <v>0</v>
      </c>
      <c r="O3347" t="s">
        <v>2165</v>
      </c>
      <c r="P3347">
        <v>2118</v>
      </c>
      <c r="Q3347" t="str">
        <f>_xlfn.XLOOKUP(P3347,Planilha1!$A$2:$A$3,Planilha1!$B$2:$B$3)</f>
        <v>Arena</v>
      </c>
      <c r="R3347" t="s">
        <v>0</v>
      </c>
      <c r="S3347" s="3">
        <v>1</v>
      </c>
      <c r="T3347" t="s">
        <v>10</v>
      </c>
      <c r="U3347" s="3">
        <v>1</v>
      </c>
      <c r="V3347" t="s">
        <v>10</v>
      </c>
      <c r="W3347" s="4">
        <v>4096.41</v>
      </c>
      <c r="X3347" s="17">
        <f t="shared" si="105"/>
        <v>4096.41</v>
      </c>
      <c r="Y3347" t="s">
        <v>11</v>
      </c>
      <c r="Z3347" s="3">
        <v>1</v>
      </c>
      <c r="AA3347" s="3">
        <v>0</v>
      </c>
      <c r="AB3347" s="3">
        <v>0</v>
      </c>
      <c r="AC3347" s="3">
        <v>1</v>
      </c>
      <c r="AD3347" s="4">
        <v>0</v>
      </c>
      <c r="AE3347" s="3">
        <v>1</v>
      </c>
      <c r="AF3347" s="4">
        <v>4096.41</v>
      </c>
      <c r="AG3347" s="3">
        <v>1</v>
      </c>
      <c r="AH3347" s="4">
        <v>0</v>
      </c>
      <c r="AI3347" s="4">
        <v>0</v>
      </c>
      <c r="AJ3347" s="4">
        <v>0</v>
      </c>
      <c r="AK3347" s="4">
        <v>0</v>
      </c>
      <c r="AL3347" t="s">
        <v>4643</v>
      </c>
      <c r="AM3347" t="s">
        <v>13</v>
      </c>
    </row>
    <row r="3348" spans="1:39" x14ac:dyDescent="0.25">
      <c r="A3348" t="s">
        <v>2193</v>
      </c>
      <c r="B3348" t="s">
        <v>2160</v>
      </c>
      <c r="C3348" t="s">
        <v>3</v>
      </c>
      <c r="D3348" t="s">
        <v>2266</v>
      </c>
      <c r="E3348" t="str">
        <f>_xlfn.XLOOKUP(D3348,Planilha2!A:A,Planilha2!B:B)</f>
        <v>Arena Manut</v>
      </c>
      <c r="F3348" s="2">
        <v>45447</v>
      </c>
      <c r="G3348" t="s">
        <v>4382</v>
      </c>
      <c r="H3348" s="10" t="s">
        <v>5906</v>
      </c>
      <c r="I3348" t="s">
        <v>3441</v>
      </c>
      <c r="J3348" t="s">
        <v>3442</v>
      </c>
      <c r="K3348" t="s">
        <v>2272</v>
      </c>
      <c r="L3348" t="str">
        <f t="shared" si="104"/>
        <v>Serviço</v>
      </c>
      <c r="M3348" t="s">
        <v>0</v>
      </c>
      <c r="N3348" t="s">
        <v>0</v>
      </c>
      <c r="O3348" t="s">
        <v>2165</v>
      </c>
      <c r="P3348">
        <v>2118</v>
      </c>
      <c r="Q3348" t="str">
        <f>_xlfn.XLOOKUP(P3348,Planilha1!$A$2:$A$3,Planilha1!$B$2:$B$3)</f>
        <v>Arena</v>
      </c>
      <c r="R3348" t="s">
        <v>0</v>
      </c>
      <c r="S3348" s="3">
        <v>1</v>
      </c>
      <c r="T3348" t="s">
        <v>10</v>
      </c>
      <c r="U3348" s="3">
        <v>1</v>
      </c>
      <c r="V3348" t="s">
        <v>10</v>
      </c>
      <c r="W3348" s="4">
        <v>4096.41</v>
      </c>
      <c r="X3348" s="17">
        <f t="shared" si="105"/>
        <v>4096.41</v>
      </c>
      <c r="Y3348" t="s">
        <v>11</v>
      </c>
      <c r="Z3348" s="3">
        <v>1</v>
      </c>
      <c r="AA3348" s="3">
        <v>0</v>
      </c>
      <c r="AB3348" s="3">
        <v>0</v>
      </c>
      <c r="AC3348" s="3">
        <v>1</v>
      </c>
      <c r="AD3348" s="4">
        <v>0</v>
      </c>
      <c r="AE3348" s="3">
        <v>1</v>
      </c>
      <c r="AF3348" s="4">
        <v>4096.41</v>
      </c>
      <c r="AG3348" s="3">
        <v>1</v>
      </c>
      <c r="AH3348" s="4">
        <v>0</v>
      </c>
      <c r="AI3348" s="4">
        <v>0</v>
      </c>
      <c r="AJ3348" s="4">
        <v>0</v>
      </c>
      <c r="AK3348" s="4">
        <v>0</v>
      </c>
      <c r="AL3348" t="s">
        <v>4643</v>
      </c>
      <c r="AM3348" t="s">
        <v>13</v>
      </c>
    </row>
    <row r="3349" spans="1:39" x14ac:dyDescent="0.25">
      <c r="A3349" t="s">
        <v>2208</v>
      </c>
      <c r="B3349" t="s">
        <v>2160</v>
      </c>
      <c r="C3349" t="s">
        <v>3</v>
      </c>
      <c r="D3349" t="s">
        <v>2266</v>
      </c>
      <c r="E3349" t="str">
        <f>_xlfn.XLOOKUP(D3349,Planilha2!A:A,Planilha2!B:B)</f>
        <v>Arena Manut</v>
      </c>
      <c r="F3349" s="2">
        <v>45447</v>
      </c>
      <c r="G3349" t="s">
        <v>4382</v>
      </c>
      <c r="H3349" s="10" t="s">
        <v>5906</v>
      </c>
      <c r="I3349" t="s">
        <v>3441</v>
      </c>
      <c r="J3349" t="s">
        <v>3442</v>
      </c>
      <c r="K3349" t="s">
        <v>2272</v>
      </c>
      <c r="L3349" t="str">
        <f t="shared" si="104"/>
        <v>Serviço</v>
      </c>
      <c r="M3349" t="s">
        <v>0</v>
      </c>
      <c r="N3349" t="s">
        <v>0</v>
      </c>
      <c r="O3349" t="s">
        <v>2165</v>
      </c>
      <c r="P3349">
        <v>2118</v>
      </c>
      <c r="Q3349" t="str">
        <f>_xlfn.XLOOKUP(P3349,Planilha1!$A$2:$A$3,Planilha1!$B$2:$B$3)</f>
        <v>Arena</v>
      </c>
      <c r="R3349" t="s">
        <v>0</v>
      </c>
      <c r="S3349" s="3">
        <v>1</v>
      </c>
      <c r="T3349" t="s">
        <v>10</v>
      </c>
      <c r="U3349" s="3">
        <v>1</v>
      </c>
      <c r="V3349" t="s">
        <v>10</v>
      </c>
      <c r="W3349" s="4">
        <v>4096.41</v>
      </c>
      <c r="X3349" s="17">
        <f t="shared" si="105"/>
        <v>4096.41</v>
      </c>
      <c r="Y3349" t="s">
        <v>11</v>
      </c>
      <c r="Z3349" s="3">
        <v>1</v>
      </c>
      <c r="AA3349" s="3">
        <v>0</v>
      </c>
      <c r="AB3349" s="3">
        <v>0</v>
      </c>
      <c r="AC3349" s="3">
        <v>1</v>
      </c>
      <c r="AD3349" s="4">
        <v>0</v>
      </c>
      <c r="AE3349" s="3">
        <v>1</v>
      </c>
      <c r="AF3349" s="4">
        <v>4096.41</v>
      </c>
      <c r="AG3349" s="3">
        <v>1</v>
      </c>
      <c r="AH3349" s="4">
        <v>0</v>
      </c>
      <c r="AI3349" s="4">
        <v>0</v>
      </c>
      <c r="AJ3349" s="4">
        <v>0</v>
      </c>
      <c r="AK3349" s="4">
        <v>0</v>
      </c>
      <c r="AL3349" t="s">
        <v>4643</v>
      </c>
      <c r="AM3349" t="s">
        <v>13</v>
      </c>
    </row>
    <row r="3350" spans="1:39" x14ac:dyDescent="0.25">
      <c r="A3350" t="s">
        <v>2159</v>
      </c>
      <c r="B3350" t="s">
        <v>2160</v>
      </c>
      <c r="C3350" t="s">
        <v>3</v>
      </c>
      <c r="D3350" t="s">
        <v>2161</v>
      </c>
      <c r="E3350" t="str">
        <f>_xlfn.XLOOKUP(D3350,Planilha2!A:A,Planilha2!B:B)</f>
        <v>CC Manutençao</v>
      </c>
      <c r="F3350" s="2">
        <v>45447</v>
      </c>
      <c r="G3350" t="s">
        <v>4644</v>
      </c>
      <c r="H3350" s="10" t="s">
        <v>5926</v>
      </c>
      <c r="I3350" t="s">
        <v>4645</v>
      </c>
      <c r="J3350" t="s">
        <v>4646</v>
      </c>
      <c r="K3350" t="s">
        <v>3131</v>
      </c>
      <c r="L3350" t="str">
        <f t="shared" si="104"/>
        <v>Material</v>
      </c>
      <c r="M3350" t="s">
        <v>0</v>
      </c>
      <c r="N3350" t="s">
        <v>0</v>
      </c>
      <c r="O3350" t="s">
        <v>3197</v>
      </c>
      <c r="P3350">
        <v>1118</v>
      </c>
      <c r="Q3350" t="str">
        <f>_xlfn.XLOOKUP(P3350,Planilha1!$A$2:$A$3,Planilha1!$B$2:$B$3)</f>
        <v>Riocentro</v>
      </c>
      <c r="R3350" t="s">
        <v>0</v>
      </c>
      <c r="S3350" s="5">
        <v>75837.600000000006</v>
      </c>
      <c r="T3350" t="s">
        <v>210</v>
      </c>
      <c r="U3350" s="5">
        <v>75837.600000000006</v>
      </c>
      <c r="V3350" t="s">
        <v>210</v>
      </c>
      <c r="W3350" s="4">
        <v>1</v>
      </c>
      <c r="X3350" s="17">
        <f t="shared" si="105"/>
        <v>75837.600000000006</v>
      </c>
      <c r="Y3350" t="s">
        <v>11</v>
      </c>
      <c r="Z3350" s="3">
        <v>1</v>
      </c>
      <c r="AA3350" s="3">
        <v>0</v>
      </c>
      <c r="AB3350" s="3">
        <v>0</v>
      </c>
      <c r="AC3350" s="5">
        <v>0.79</v>
      </c>
      <c r="AD3350" s="4">
        <v>0</v>
      </c>
      <c r="AE3350" s="5">
        <v>0.79</v>
      </c>
      <c r="AF3350" s="4">
        <v>0.79</v>
      </c>
      <c r="AG3350" s="3">
        <v>1</v>
      </c>
      <c r="AH3350" s="4">
        <v>0</v>
      </c>
      <c r="AI3350" s="4">
        <v>0</v>
      </c>
      <c r="AJ3350" s="4">
        <v>0</v>
      </c>
      <c r="AK3350" s="4">
        <v>0</v>
      </c>
      <c r="AL3350" t="s">
        <v>4647</v>
      </c>
      <c r="AM3350" t="s">
        <v>13</v>
      </c>
    </row>
    <row r="3351" spans="1:39" x14ac:dyDescent="0.25">
      <c r="A3351" t="s">
        <v>2159</v>
      </c>
      <c r="B3351" t="s">
        <v>2160</v>
      </c>
      <c r="C3351" t="s">
        <v>3</v>
      </c>
      <c r="D3351" t="s">
        <v>2395</v>
      </c>
      <c r="E3351" t="str">
        <f>_xlfn.XLOOKUP(D3351,Planilha2!A:A,Planilha2!B:B)</f>
        <v>Arena Marketing</v>
      </c>
      <c r="F3351" s="2">
        <v>45447</v>
      </c>
      <c r="G3351" t="s">
        <v>2749</v>
      </c>
      <c r="H3351" s="10" t="s">
        <v>5803</v>
      </c>
      <c r="I3351" t="s">
        <v>2750</v>
      </c>
      <c r="J3351" t="s">
        <v>2751</v>
      </c>
      <c r="K3351" t="s">
        <v>1209</v>
      </c>
      <c r="L3351" t="str">
        <f t="shared" si="104"/>
        <v>Serviço</v>
      </c>
      <c r="M3351" t="s">
        <v>0</v>
      </c>
      <c r="N3351" t="s">
        <v>0</v>
      </c>
      <c r="O3351" t="s">
        <v>2165</v>
      </c>
      <c r="P3351">
        <v>2118</v>
      </c>
      <c r="Q3351" t="str">
        <f>_xlfn.XLOOKUP(P3351,Planilha1!$A$2:$A$3,Planilha1!$B$2:$B$3)</f>
        <v>Arena</v>
      </c>
      <c r="R3351" t="s">
        <v>0</v>
      </c>
      <c r="S3351" s="3">
        <v>1</v>
      </c>
      <c r="T3351" t="s">
        <v>10</v>
      </c>
      <c r="U3351" s="3">
        <v>1</v>
      </c>
      <c r="V3351" t="s">
        <v>10</v>
      </c>
      <c r="W3351" s="4">
        <v>10000</v>
      </c>
      <c r="X3351" s="17">
        <f t="shared" si="105"/>
        <v>10000</v>
      </c>
      <c r="Y3351" t="s">
        <v>11</v>
      </c>
      <c r="Z3351" s="3">
        <v>1</v>
      </c>
      <c r="AA3351" s="3">
        <v>0</v>
      </c>
      <c r="AB3351" s="3">
        <v>0</v>
      </c>
      <c r="AC3351" s="3">
        <v>0</v>
      </c>
      <c r="AD3351" s="4">
        <v>0</v>
      </c>
      <c r="AE3351" s="3">
        <v>0</v>
      </c>
      <c r="AF3351" s="4">
        <v>0</v>
      </c>
      <c r="AG3351" s="3">
        <v>1</v>
      </c>
      <c r="AH3351" s="4">
        <v>0</v>
      </c>
      <c r="AI3351" s="4">
        <v>0</v>
      </c>
      <c r="AJ3351" s="4">
        <v>0</v>
      </c>
      <c r="AK3351" s="4">
        <v>0</v>
      </c>
      <c r="AL3351" t="s">
        <v>4648</v>
      </c>
      <c r="AM3351" t="s">
        <v>13</v>
      </c>
    </row>
    <row r="3352" spans="1:39" x14ac:dyDescent="0.25">
      <c r="A3352" t="s">
        <v>2178</v>
      </c>
      <c r="B3352" t="s">
        <v>2160</v>
      </c>
      <c r="C3352" t="s">
        <v>3</v>
      </c>
      <c r="D3352" t="s">
        <v>2395</v>
      </c>
      <c r="E3352" t="str">
        <f>_xlfn.XLOOKUP(D3352,Planilha2!A:A,Planilha2!B:B)</f>
        <v>Arena Marketing</v>
      </c>
      <c r="F3352" s="2">
        <v>45447</v>
      </c>
      <c r="G3352" t="s">
        <v>2749</v>
      </c>
      <c r="H3352" s="10" t="s">
        <v>5803</v>
      </c>
      <c r="I3352" t="s">
        <v>2750</v>
      </c>
      <c r="J3352" t="s">
        <v>2751</v>
      </c>
      <c r="K3352" t="s">
        <v>1209</v>
      </c>
      <c r="L3352" t="str">
        <f t="shared" si="104"/>
        <v>Serviço</v>
      </c>
      <c r="M3352" t="s">
        <v>0</v>
      </c>
      <c r="N3352" t="s">
        <v>0</v>
      </c>
      <c r="O3352" t="s">
        <v>2165</v>
      </c>
      <c r="P3352">
        <v>2118</v>
      </c>
      <c r="Q3352" t="str">
        <f>_xlfn.XLOOKUP(P3352,Planilha1!$A$2:$A$3,Planilha1!$B$2:$B$3)</f>
        <v>Arena</v>
      </c>
      <c r="R3352" t="s">
        <v>0</v>
      </c>
      <c r="S3352" s="3">
        <v>1</v>
      </c>
      <c r="T3352" t="s">
        <v>10</v>
      </c>
      <c r="U3352" s="3">
        <v>1</v>
      </c>
      <c r="V3352" t="s">
        <v>10</v>
      </c>
      <c r="W3352" s="4">
        <v>10000</v>
      </c>
      <c r="X3352" s="17">
        <f t="shared" si="105"/>
        <v>10000</v>
      </c>
      <c r="Y3352" t="s">
        <v>11</v>
      </c>
      <c r="Z3352" s="3">
        <v>1</v>
      </c>
      <c r="AA3352" s="3">
        <v>0</v>
      </c>
      <c r="AB3352" s="3">
        <v>0</v>
      </c>
      <c r="AC3352" s="3">
        <v>0</v>
      </c>
      <c r="AD3352" s="4">
        <v>0</v>
      </c>
      <c r="AE3352" s="3">
        <v>1</v>
      </c>
      <c r="AF3352" s="4">
        <v>10000</v>
      </c>
      <c r="AG3352" s="3">
        <v>1</v>
      </c>
      <c r="AH3352" s="4">
        <v>0</v>
      </c>
      <c r="AI3352" s="4">
        <v>0</v>
      </c>
      <c r="AJ3352" s="4">
        <v>0</v>
      </c>
      <c r="AK3352" s="4">
        <v>0</v>
      </c>
      <c r="AL3352" t="s">
        <v>4648</v>
      </c>
      <c r="AM3352" t="s">
        <v>13</v>
      </c>
    </row>
    <row r="3353" spans="1:39" x14ac:dyDescent="0.25">
      <c r="A3353" t="s">
        <v>2182</v>
      </c>
      <c r="B3353" t="s">
        <v>2160</v>
      </c>
      <c r="C3353" t="s">
        <v>3</v>
      </c>
      <c r="D3353" t="s">
        <v>2395</v>
      </c>
      <c r="E3353" t="str">
        <f>_xlfn.XLOOKUP(D3353,Planilha2!A:A,Planilha2!B:B)</f>
        <v>Arena Marketing</v>
      </c>
      <c r="F3353" s="2">
        <v>45447</v>
      </c>
      <c r="G3353" t="s">
        <v>2749</v>
      </c>
      <c r="H3353" s="10" t="s">
        <v>5803</v>
      </c>
      <c r="I3353" t="s">
        <v>2750</v>
      </c>
      <c r="J3353" t="s">
        <v>2751</v>
      </c>
      <c r="K3353" t="s">
        <v>1209</v>
      </c>
      <c r="L3353" t="str">
        <f t="shared" si="104"/>
        <v>Serviço</v>
      </c>
      <c r="M3353" t="s">
        <v>0</v>
      </c>
      <c r="N3353" t="s">
        <v>0</v>
      </c>
      <c r="O3353" t="s">
        <v>2165</v>
      </c>
      <c r="P3353">
        <v>2118</v>
      </c>
      <c r="Q3353" t="str">
        <f>_xlfn.XLOOKUP(P3353,Planilha1!$A$2:$A$3,Planilha1!$B$2:$B$3)</f>
        <v>Arena</v>
      </c>
      <c r="R3353" t="s">
        <v>0</v>
      </c>
      <c r="S3353" s="3">
        <v>1</v>
      </c>
      <c r="T3353" t="s">
        <v>10</v>
      </c>
      <c r="U3353" s="3">
        <v>1</v>
      </c>
      <c r="V3353" t="s">
        <v>10</v>
      </c>
      <c r="W3353" s="4">
        <v>10000</v>
      </c>
      <c r="X3353" s="17">
        <f t="shared" si="105"/>
        <v>10000</v>
      </c>
      <c r="Y3353" t="s">
        <v>11</v>
      </c>
      <c r="Z3353" s="3">
        <v>1</v>
      </c>
      <c r="AA3353" s="3">
        <v>0</v>
      </c>
      <c r="AB3353" s="3">
        <v>0</v>
      </c>
      <c r="AC3353" s="3">
        <v>1</v>
      </c>
      <c r="AD3353" s="4">
        <v>0</v>
      </c>
      <c r="AE3353" s="3">
        <v>1</v>
      </c>
      <c r="AF3353" s="4">
        <v>10000</v>
      </c>
      <c r="AG3353" s="3">
        <v>1</v>
      </c>
      <c r="AH3353" s="4">
        <v>0</v>
      </c>
      <c r="AI3353" s="4">
        <v>0</v>
      </c>
      <c r="AJ3353" s="4">
        <v>0</v>
      </c>
      <c r="AK3353" s="4">
        <v>0</v>
      </c>
      <c r="AL3353" t="s">
        <v>4648</v>
      </c>
      <c r="AM3353" t="s">
        <v>13</v>
      </c>
    </row>
    <row r="3354" spans="1:39" x14ac:dyDescent="0.25">
      <c r="A3354" t="s">
        <v>2185</v>
      </c>
      <c r="B3354" t="s">
        <v>2160</v>
      </c>
      <c r="C3354" t="s">
        <v>3</v>
      </c>
      <c r="D3354" t="s">
        <v>2395</v>
      </c>
      <c r="E3354" t="str">
        <f>_xlfn.XLOOKUP(D3354,Planilha2!A:A,Planilha2!B:B)</f>
        <v>Arena Marketing</v>
      </c>
      <c r="F3354" s="2">
        <v>45447</v>
      </c>
      <c r="G3354" t="s">
        <v>2749</v>
      </c>
      <c r="H3354" s="10" t="s">
        <v>5803</v>
      </c>
      <c r="I3354" t="s">
        <v>2750</v>
      </c>
      <c r="J3354" t="s">
        <v>2751</v>
      </c>
      <c r="K3354" t="s">
        <v>1209</v>
      </c>
      <c r="L3354" t="str">
        <f t="shared" si="104"/>
        <v>Serviço</v>
      </c>
      <c r="M3354" t="s">
        <v>0</v>
      </c>
      <c r="N3354" t="s">
        <v>0</v>
      </c>
      <c r="O3354" t="s">
        <v>2165</v>
      </c>
      <c r="P3354">
        <v>2118</v>
      </c>
      <c r="Q3354" t="str">
        <f>_xlfn.XLOOKUP(P3354,Planilha1!$A$2:$A$3,Planilha1!$B$2:$B$3)</f>
        <v>Arena</v>
      </c>
      <c r="R3354" t="s">
        <v>0</v>
      </c>
      <c r="S3354" s="3">
        <v>1</v>
      </c>
      <c r="T3354" t="s">
        <v>10</v>
      </c>
      <c r="U3354" s="3">
        <v>1</v>
      </c>
      <c r="V3354" t="s">
        <v>10</v>
      </c>
      <c r="W3354" s="4">
        <v>10000</v>
      </c>
      <c r="X3354" s="17">
        <f t="shared" si="105"/>
        <v>10000</v>
      </c>
      <c r="Y3354" t="s">
        <v>11</v>
      </c>
      <c r="Z3354" s="3">
        <v>1</v>
      </c>
      <c r="AA3354" s="3">
        <v>0</v>
      </c>
      <c r="AB3354" s="3">
        <v>0</v>
      </c>
      <c r="AC3354" s="3">
        <v>1</v>
      </c>
      <c r="AD3354" s="4">
        <v>0</v>
      </c>
      <c r="AE3354" s="3">
        <v>1</v>
      </c>
      <c r="AF3354" s="4">
        <v>10000</v>
      </c>
      <c r="AG3354" s="3">
        <v>1</v>
      </c>
      <c r="AH3354" s="4">
        <v>0</v>
      </c>
      <c r="AI3354" s="4">
        <v>0</v>
      </c>
      <c r="AJ3354" s="4">
        <v>0</v>
      </c>
      <c r="AK3354" s="4">
        <v>0</v>
      </c>
      <c r="AL3354" t="s">
        <v>4648</v>
      </c>
      <c r="AM3354" t="s">
        <v>13</v>
      </c>
    </row>
    <row r="3355" spans="1:39" x14ac:dyDescent="0.25">
      <c r="A3355" t="s">
        <v>2188</v>
      </c>
      <c r="B3355" t="s">
        <v>2160</v>
      </c>
      <c r="C3355" t="s">
        <v>3</v>
      </c>
      <c r="D3355" t="s">
        <v>2395</v>
      </c>
      <c r="E3355" t="str">
        <f>_xlfn.XLOOKUP(D3355,Planilha2!A:A,Planilha2!B:B)</f>
        <v>Arena Marketing</v>
      </c>
      <c r="F3355" s="2">
        <v>45447</v>
      </c>
      <c r="G3355" t="s">
        <v>2749</v>
      </c>
      <c r="H3355" s="10" t="s">
        <v>5803</v>
      </c>
      <c r="I3355" t="s">
        <v>2750</v>
      </c>
      <c r="J3355" t="s">
        <v>2751</v>
      </c>
      <c r="K3355" t="s">
        <v>1209</v>
      </c>
      <c r="L3355" t="str">
        <f t="shared" si="104"/>
        <v>Serviço</v>
      </c>
      <c r="M3355" t="s">
        <v>0</v>
      </c>
      <c r="N3355" t="s">
        <v>0</v>
      </c>
      <c r="O3355" t="s">
        <v>2165</v>
      </c>
      <c r="P3355">
        <v>2118</v>
      </c>
      <c r="Q3355" t="str">
        <f>_xlfn.XLOOKUP(P3355,Planilha1!$A$2:$A$3,Planilha1!$B$2:$B$3)</f>
        <v>Arena</v>
      </c>
      <c r="R3355" t="s">
        <v>0</v>
      </c>
      <c r="S3355" s="3">
        <v>1</v>
      </c>
      <c r="T3355" t="s">
        <v>10</v>
      </c>
      <c r="U3355" s="3">
        <v>1</v>
      </c>
      <c r="V3355" t="s">
        <v>10</v>
      </c>
      <c r="W3355" s="4">
        <v>10000</v>
      </c>
      <c r="X3355" s="17">
        <f t="shared" si="105"/>
        <v>10000</v>
      </c>
      <c r="Y3355" t="s">
        <v>11</v>
      </c>
      <c r="Z3355" s="3">
        <v>1</v>
      </c>
      <c r="AA3355" s="3">
        <v>0</v>
      </c>
      <c r="AB3355" s="3">
        <v>0</v>
      </c>
      <c r="AC3355" s="3">
        <v>1</v>
      </c>
      <c r="AD3355" s="4">
        <v>0</v>
      </c>
      <c r="AE3355" s="3">
        <v>1</v>
      </c>
      <c r="AF3355" s="4">
        <v>10000</v>
      </c>
      <c r="AG3355" s="3">
        <v>1</v>
      </c>
      <c r="AH3355" s="4">
        <v>0</v>
      </c>
      <c r="AI3355" s="4">
        <v>0</v>
      </c>
      <c r="AJ3355" s="4">
        <v>0</v>
      </c>
      <c r="AK3355" s="4">
        <v>0</v>
      </c>
      <c r="AL3355" t="s">
        <v>4648</v>
      </c>
      <c r="AM3355" t="s">
        <v>13</v>
      </c>
    </row>
    <row r="3356" spans="1:39" x14ac:dyDescent="0.25">
      <c r="A3356" t="s">
        <v>2189</v>
      </c>
      <c r="B3356" t="s">
        <v>2160</v>
      </c>
      <c r="C3356" t="s">
        <v>3</v>
      </c>
      <c r="D3356" t="s">
        <v>2395</v>
      </c>
      <c r="E3356" t="str">
        <f>_xlfn.XLOOKUP(D3356,Planilha2!A:A,Planilha2!B:B)</f>
        <v>Arena Marketing</v>
      </c>
      <c r="F3356" s="2">
        <v>45447</v>
      </c>
      <c r="G3356" t="s">
        <v>2749</v>
      </c>
      <c r="H3356" s="10" t="s">
        <v>5803</v>
      </c>
      <c r="I3356" t="s">
        <v>2750</v>
      </c>
      <c r="J3356" t="s">
        <v>2751</v>
      </c>
      <c r="K3356" t="s">
        <v>1209</v>
      </c>
      <c r="L3356" t="str">
        <f t="shared" si="104"/>
        <v>Serviço</v>
      </c>
      <c r="M3356" t="s">
        <v>0</v>
      </c>
      <c r="N3356" t="s">
        <v>0</v>
      </c>
      <c r="O3356" t="s">
        <v>2165</v>
      </c>
      <c r="P3356">
        <v>2118</v>
      </c>
      <c r="Q3356" t="str">
        <f>_xlfn.XLOOKUP(P3356,Planilha1!$A$2:$A$3,Planilha1!$B$2:$B$3)</f>
        <v>Arena</v>
      </c>
      <c r="R3356" t="s">
        <v>0</v>
      </c>
      <c r="S3356" s="3">
        <v>1</v>
      </c>
      <c r="T3356" t="s">
        <v>10</v>
      </c>
      <c r="U3356" s="3">
        <v>1</v>
      </c>
      <c r="V3356" t="s">
        <v>10</v>
      </c>
      <c r="W3356" s="4">
        <v>10000</v>
      </c>
      <c r="X3356" s="17">
        <f t="shared" si="105"/>
        <v>10000</v>
      </c>
      <c r="Y3356" t="s">
        <v>11</v>
      </c>
      <c r="Z3356" s="3">
        <v>1</v>
      </c>
      <c r="AA3356" s="3">
        <v>0</v>
      </c>
      <c r="AB3356" s="3">
        <v>0</v>
      </c>
      <c r="AC3356" s="3">
        <v>1</v>
      </c>
      <c r="AD3356" s="4">
        <v>0</v>
      </c>
      <c r="AE3356" s="3">
        <v>1</v>
      </c>
      <c r="AF3356" s="4">
        <v>10000</v>
      </c>
      <c r="AG3356" s="3">
        <v>1</v>
      </c>
      <c r="AH3356" s="4">
        <v>0</v>
      </c>
      <c r="AI3356" s="4">
        <v>0</v>
      </c>
      <c r="AJ3356" s="4">
        <v>0</v>
      </c>
      <c r="AK3356" s="4">
        <v>0</v>
      </c>
      <c r="AL3356" t="s">
        <v>4648</v>
      </c>
      <c r="AM3356" t="s">
        <v>13</v>
      </c>
    </row>
    <row r="3357" spans="1:39" x14ac:dyDescent="0.25">
      <c r="A3357" t="s">
        <v>2159</v>
      </c>
      <c r="B3357" t="s">
        <v>2160</v>
      </c>
      <c r="C3357" t="s">
        <v>3</v>
      </c>
      <c r="D3357" t="s">
        <v>2161</v>
      </c>
      <c r="E3357" t="str">
        <f>_xlfn.XLOOKUP(D3357,Planilha2!A:A,Planilha2!B:B)</f>
        <v>CC Manutençao</v>
      </c>
      <c r="F3357" s="2">
        <v>45447</v>
      </c>
      <c r="G3357" t="s">
        <v>2418</v>
      </c>
      <c r="H3357" s="10" t="s">
        <v>5761</v>
      </c>
      <c r="I3357" t="s">
        <v>3345</v>
      </c>
      <c r="J3357" t="s">
        <v>3346</v>
      </c>
      <c r="K3357" t="s">
        <v>1146</v>
      </c>
      <c r="L3357" t="str">
        <f t="shared" si="104"/>
        <v>Material</v>
      </c>
      <c r="M3357" t="s">
        <v>23</v>
      </c>
      <c r="N3357" t="s">
        <v>0</v>
      </c>
      <c r="O3357" t="s">
        <v>2165</v>
      </c>
      <c r="P3357">
        <v>1118</v>
      </c>
      <c r="Q3357" t="str">
        <f>_xlfn.XLOOKUP(P3357,Planilha1!$A$2:$A$3,Planilha1!$B$2:$B$3)</f>
        <v>Riocentro</v>
      </c>
      <c r="R3357" t="s">
        <v>0</v>
      </c>
      <c r="S3357" s="3">
        <v>10</v>
      </c>
      <c r="T3357" t="s">
        <v>2668</v>
      </c>
      <c r="U3357" s="3">
        <v>10</v>
      </c>
      <c r="V3357" t="s">
        <v>2668</v>
      </c>
      <c r="W3357" s="4">
        <v>3.4</v>
      </c>
      <c r="X3357" s="17">
        <f t="shared" si="105"/>
        <v>34</v>
      </c>
      <c r="Y3357" t="s">
        <v>11</v>
      </c>
      <c r="Z3357" s="3">
        <v>1</v>
      </c>
      <c r="AA3357" s="3">
        <v>0</v>
      </c>
      <c r="AB3357" s="3">
        <v>0</v>
      </c>
      <c r="AC3357" s="3">
        <v>0</v>
      </c>
      <c r="AD3357" s="4">
        <v>0</v>
      </c>
      <c r="AE3357" s="3">
        <v>0</v>
      </c>
      <c r="AF3357" s="4">
        <v>0</v>
      </c>
      <c r="AG3357" s="3">
        <v>1</v>
      </c>
      <c r="AH3357" s="4">
        <v>0</v>
      </c>
      <c r="AI3357" s="4">
        <v>0</v>
      </c>
      <c r="AJ3357" s="4">
        <v>0</v>
      </c>
      <c r="AK3357" s="4">
        <v>0</v>
      </c>
      <c r="AL3357" t="s">
        <v>4649</v>
      </c>
      <c r="AM3357" t="s">
        <v>13</v>
      </c>
    </row>
    <row r="3358" spans="1:39" x14ac:dyDescent="0.25">
      <c r="A3358" t="s">
        <v>2178</v>
      </c>
      <c r="B3358" t="s">
        <v>2160</v>
      </c>
      <c r="C3358" t="s">
        <v>3</v>
      </c>
      <c r="D3358" t="s">
        <v>2161</v>
      </c>
      <c r="E3358" t="str">
        <f>_xlfn.XLOOKUP(D3358,Planilha2!A:A,Planilha2!B:B)</f>
        <v>CC Manutençao</v>
      </c>
      <c r="F3358" s="2">
        <v>45447</v>
      </c>
      <c r="G3358" t="s">
        <v>2418</v>
      </c>
      <c r="H3358" s="10" t="s">
        <v>5761</v>
      </c>
      <c r="I3358" t="s">
        <v>4650</v>
      </c>
      <c r="J3358" t="s">
        <v>4651</v>
      </c>
      <c r="K3358" t="s">
        <v>1146</v>
      </c>
      <c r="L3358" t="str">
        <f t="shared" si="104"/>
        <v>Material</v>
      </c>
      <c r="M3358" t="s">
        <v>23</v>
      </c>
      <c r="N3358" t="s">
        <v>0</v>
      </c>
      <c r="O3358" t="s">
        <v>2165</v>
      </c>
      <c r="P3358">
        <v>1118</v>
      </c>
      <c r="Q3358" t="str">
        <f>_xlfn.XLOOKUP(P3358,Planilha1!$A$2:$A$3,Planilha1!$B$2:$B$3)</f>
        <v>Riocentro</v>
      </c>
      <c r="R3358" t="s">
        <v>0</v>
      </c>
      <c r="S3358" s="3">
        <v>20</v>
      </c>
      <c r="T3358" t="s">
        <v>210</v>
      </c>
      <c r="U3358" s="3">
        <v>20</v>
      </c>
      <c r="V3358" t="s">
        <v>210</v>
      </c>
      <c r="W3358" s="4">
        <v>7.5</v>
      </c>
      <c r="X3358" s="17">
        <f t="shared" si="105"/>
        <v>150</v>
      </c>
      <c r="Y3358" t="s">
        <v>11</v>
      </c>
      <c r="Z3358" s="3">
        <v>1</v>
      </c>
      <c r="AA3358" s="3">
        <v>0</v>
      </c>
      <c r="AB3358" s="3">
        <v>0</v>
      </c>
      <c r="AC3358" s="3">
        <v>0</v>
      </c>
      <c r="AD3358" s="4">
        <v>0</v>
      </c>
      <c r="AE3358" s="3">
        <v>0</v>
      </c>
      <c r="AF3358" s="4">
        <v>0</v>
      </c>
      <c r="AG3358" s="3">
        <v>1</v>
      </c>
      <c r="AH3358" s="4">
        <v>0</v>
      </c>
      <c r="AI3358" s="4">
        <v>0</v>
      </c>
      <c r="AJ3358" s="4">
        <v>0</v>
      </c>
      <c r="AK3358" s="4">
        <v>0</v>
      </c>
      <c r="AL3358" t="s">
        <v>4649</v>
      </c>
      <c r="AM3358" t="s">
        <v>13</v>
      </c>
    </row>
    <row r="3359" spans="1:39" x14ac:dyDescent="0.25">
      <c r="A3359" t="s">
        <v>2182</v>
      </c>
      <c r="B3359" t="s">
        <v>2160</v>
      </c>
      <c r="C3359" t="s">
        <v>3</v>
      </c>
      <c r="D3359" t="s">
        <v>2161</v>
      </c>
      <c r="E3359" t="str">
        <f>_xlfn.XLOOKUP(D3359,Planilha2!A:A,Planilha2!B:B)</f>
        <v>CC Manutençao</v>
      </c>
      <c r="F3359" s="2">
        <v>45447</v>
      </c>
      <c r="G3359" t="s">
        <v>2418</v>
      </c>
      <c r="H3359" s="10" t="s">
        <v>5761</v>
      </c>
      <c r="I3359" t="s">
        <v>4652</v>
      </c>
      <c r="J3359" t="s">
        <v>4653</v>
      </c>
      <c r="K3359" t="s">
        <v>1146</v>
      </c>
      <c r="L3359" t="str">
        <f t="shared" si="104"/>
        <v>Material</v>
      </c>
      <c r="M3359" t="s">
        <v>23</v>
      </c>
      <c r="N3359" t="s">
        <v>0</v>
      </c>
      <c r="O3359" t="s">
        <v>2165</v>
      </c>
      <c r="P3359">
        <v>1118</v>
      </c>
      <c r="Q3359" t="str">
        <f>_xlfn.XLOOKUP(P3359,Planilha1!$A$2:$A$3,Planilha1!$B$2:$B$3)</f>
        <v>Riocentro</v>
      </c>
      <c r="R3359" t="s">
        <v>0</v>
      </c>
      <c r="S3359" s="3">
        <v>5</v>
      </c>
      <c r="T3359" t="s">
        <v>2668</v>
      </c>
      <c r="U3359" s="3">
        <v>5</v>
      </c>
      <c r="V3359" t="s">
        <v>2668</v>
      </c>
      <c r="W3359" s="4">
        <v>59.9</v>
      </c>
      <c r="X3359" s="17">
        <f t="shared" si="105"/>
        <v>299.5</v>
      </c>
      <c r="Y3359" t="s">
        <v>11</v>
      </c>
      <c r="Z3359" s="3">
        <v>1</v>
      </c>
      <c r="AA3359" s="3">
        <v>0</v>
      </c>
      <c r="AB3359" s="3">
        <v>0</v>
      </c>
      <c r="AC3359" s="3">
        <v>0</v>
      </c>
      <c r="AD3359" s="4">
        <v>0</v>
      </c>
      <c r="AE3359" s="3">
        <v>0</v>
      </c>
      <c r="AF3359" s="4">
        <v>0</v>
      </c>
      <c r="AG3359" s="3">
        <v>1</v>
      </c>
      <c r="AH3359" s="4">
        <v>0</v>
      </c>
      <c r="AI3359" s="4">
        <v>0</v>
      </c>
      <c r="AJ3359" s="4">
        <v>0</v>
      </c>
      <c r="AK3359" s="4">
        <v>0</v>
      </c>
      <c r="AL3359" t="s">
        <v>4649</v>
      </c>
      <c r="AM3359" t="s">
        <v>13</v>
      </c>
    </row>
    <row r="3360" spans="1:39" x14ac:dyDescent="0.25">
      <c r="A3360" t="s">
        <v>2185</v>
      </c>
      <c r="B3360" t="s">
        <v>2160</v>
      </c>
      <c r="C3360" t="s">
        <v>3</v>
      </c>
      <c r="D3360" t="s">
        <v>2161</v>
      </c>
      <c r="E3360" t="str">
        <f>_xlfn.XLOOKUP(D3360,Planilha2!A:A,Planilha2!B:B)</f>
        <v>CC Manutençao</v>
      </c>
      <c r="F3360" s="2">
        <v>45447</v>
      </c>
      <c r="G3360" t="s">
        <v>2418</v>
      </c>
      <c r="H3360" s="10" t="s">
        <v>5761</v>
      </c>
      <c r="I3360" t="s">
        <v>2645</v>
      </c>
      <c r="J3360" t="s">
        <v>2646</v>
      </c>
      <c r="K3360" t="s">
        <v>1146</v>
      </c>
      <c r="L3360" t="str">
        <f t="shared" si="104"/>
        <v>Material</v>
      </c>
      <c r="M3360" t="s">
        <v>23</v>
      </c>
      <c r="N3360" t="s">
        <v>0</v>
      </c>
      <c r="O3360" t="s">
        <v>2165</v>
      </c>
      <c r="P3360">
        <v>1118</v>
      </c>
      <c r="Q3360" t="str">
        <f>_xlfn.XLOOKUP(P3360,Planilha1!$A$2:$A$3,Planilha1!$B$2:$B$3)</f>
        <v>Riocentro</v>
      </c>
      <c r="R3360" t="s">
        <v>0</v>
      </c>
      <c r="S3360" s="3">
        <v>30</v>
      </c>
      <c r="T3360" t="s">
        <v>210</v>
      </c>
      <c r="U3360" s="3">
        <v>30</v>
      </c>
      <c r="V3360" t="s">
        <v>210</v>
      </c>
      <c r="W3360" s="4">
        <v>6.5</v>
      </c>
      <c r="X3360" s="17">
        <f t="shared" si="105"/>
        <v>195</v>
      </c>
      <c r="Y3360" t="s">
        <v>11</v>
      </c>
      <c r="Z3360" s="3">
        <v>1</v>
      </c>
      <c r="AA3360" s="3">
        <v>0</v>
      </c>
      <c r="AB3360" s="3">
        <v>0</v>
      </c>
      <c r="AC3360" s="3">
        <v>0</v>
      </c>
      <c r="AD3360" s="4">
        <v>0</v>
      </c>
      <c r="AE3360" s="3">
        <v>0</v>
      </c>
      <c r="AF3360" s="4">
        <v>0</v>
      </c>
      <c r="AG3360" s="3">
        <v>1</v>
      </c>
      <c r="AH3360" s="4">
        <v>0</v>
      </c>
      <c r="AI3360" s="4">
        <v>0</v>
      </c>
      <c r="AJ3360" s="4">
        <v>0</v>
      </c>
      <c r="AK3360" s="4">
        <v>0</v>
      </c>
      <c r="AL3360" t="s">
        <v>4649</v>
      </c>
      <c r="AM3360" t="s">
        <v>13</v>
      </c>
    </row>
    <row r="3361" spans="1:39" x14ac:dyDescent="0.25">
      <c r="A3361" t="s">
        <v>2159</v>
      </c>
      <c r="B3361" t="s">
        <v>2160</v>
      </c>
      <c r="C3361" t="s">
        <v>3</v>
      </c>
      <c r="D3361" t="s">
        <v>2161</v>
      </c>
      <c r="E3361" t="str">
        <f>_xlfn.XLOOKUP(D3361,Planilha2!A:A,Planilha2!B:B)</f>
        <v>CC Manutençao</v>
      </c>
      <c r="F3361" s="2">
        <v>45447</v>
      </c>
      <c r="G3361" t="s">
        <v>2309</v>
      </c>
      <c r="H3361" s="10" t="s">
        <v>5748</v>
      </c>
      <c r="I3361" t="s">
        <v>3345</v>
      </c>
      <c r="J3361" t="s">
        <v>3346</v>
      </c>
      <c r="K3361" t="s">
        <v>1146</v>
      </c>
      <c r="L3361" t="str">
        <f t="shared" si="104"/>
        <v>Material</v>
      </c>
      <c r="M3361" t="s">
        <v>0</v>
      </c>
      <c r="N3361" t="s">
        <v>0</v>
      </c>
      <c r="O3361" t="s">
        <v>2165</v>
      </c>
      <c r="P3361">
        <v>1118</v>
      </c>
      <c r="Q3361" t="str">
        <f>_xlfn.XLOOKUP(P3361,Planilha1!$A$2:$A$3,Planilha1!$B$2:$B$3)</f>
        <v>Riocentro</v>
      </c>
      <c r="R3361" t="s">
        <v>0</v>
      </c>
      <c r="S3361" s="3">
        <v>10</v>
      </c>
      <c r="T3361" t="s">
        <v>2668</v>
      </c>
      <c r="U3361" s="3">
        <v>10</v>
      </c>
      <c r="V3361" t="s">
        <v>2668</v>
      </c>
      <c r="W3361" s="4">
        <v>4.5999999999999996</v>
      </c>
      <c r="X3361" s="17">
        <f t="shared" si="105"/>
        <v>46</v>
      </c>
      <c r="Y3361" t="s">
        <v>11</v>
      </c>
      <c r="Z3361" s="3">
        <v>1</v>
      </c>
      <c r="AA3361" s="3">
        <v>0</v>
      </c>
      <c r="AB3361" s="3">
        <v>0</v>
      </c>
      <c r="AC3361" s="3">
        <v>0</v>
      </c>
      <c r="AD3361" s="4">
        <v>0</v>
      </c>
      <c r="AE3361" s="3">
        <v>0</v>
      </c>
      <c r="AF3361" s="4">
        <v>0</v>
      </c>
      <c r="AG3361" s="3">
        <v>1</v>
      </c>
      <c r="AH3361" s="4">
        <v>0</v>
      </c>
      <c r="AI3361" s="4">
        <v>0</v>
      </c>
      <c r="AJ3361" s="4">
        <v>0</v>
      </c>
      <c r="AK3361" s="4">
        <v>0</v>
      </c>
      <c r="AL3361" t="s">
        <v>4654</v>
      </c>
      <c r="AM3361" t="s">
        <v>13</v>
      </c>
    </row>
    <row r="3362" spans="1:39" x14ac:dyDescent="0.25">
      <c r="A3362" t="s">
        <v>2178</v>
      </c>
      <c r="B3362" t="s">
        <v>2160</v>
      </c>
      <c r="C3362" t="s">
        <v>3</v>
      </c>
      <c r="D3362" t="s">
        <v>2161</v>
      </c>
      <c r="E3362" t="str">
        <f>_xlfn.XLOOKUP(D3362,Planilha2!A:A,Planilha2!B:B)</f>
        <v>CC Manutençao</v>
      </c>
      <c r="F3362" s="2">
        <v>45447</v>
      </c>
      <c r="G3362" t="s">
        <v>2309</v>
      </c>
      <c r="H3362" s="10" t="s">
        <v>5748</v>
      </c>
      <c r="I3362" t="s">
        <v>4650</v>
      </c>
      <c r="J3362" t="s">
        <v>4651</v>
      </c>
      <c r="K3362" t="s">
        <v>1146</v>
      </c>
      <c r="L3362" t="str">
        <f t="shared" si="104"/>
        <v>Material</v>
      </c>
      <c r="M3362" t="s">
        <v>0</v>
      </c>
      <c r="N3362" t="s">
        <v>0</v>
      </c>
      <c r="O3362" t="s">
        <v>2165</v>
      </c>
      <c r="P3362">
        <v>1118</v>
      </c>
      <c r="Q3362" t="str">
        <f>_xlfn.XLOOKUP(P3362,Planilha1!$A$2:$A$3,Planilha1!$B$2:$B$3)</f>
        <v>Riocentro</v>
      </c>
      <c r="R3362" t="s">
        <v>0</v>
      </c>
      <c r="S3362" s="3">
        <v>20</v>
      </c>
      <c r="T3362" t="s">
        <v>210</v>
      </c>
      <c r="U3362" s="3">
        <v>20</v>
      </c>
      <c r="V3362" t="s">
        <v>210</v>
      </c>
      <c r="W3362" s="4">
        <v>5</v>
      </c>
      <c r="X3362" s="17">
        <f t="shared" si="105"/>
        <v>100</v>
      </c>
      <c r="Y3362" t="s">
        <v>11</v>
      </c>
      <c r="Z3362" s="3">
        <v>1</v>
      </c>
      <c r="AA3362" s="3">
        <v>0</v>
      </c>
      <c r="AB3362" s="3">
        <v>0</v>
      </c>
      <c r="AC3362" s="3">
        <v>0</v>
      </c>
      <c r="AD3362" s="4">
        <v>0</v>
      </c>
      <c r="AE3362" s="3">
        <v>0</v>
      </c>
      <c r="AF3362" s="4">
        <v>0</v>
      </c>
      <c r="AG3362" s="3">
        <v>1</v>
      </c>
      <c r="AH3362" s="4">
        <v>0</v>
      </c>
      <c r="AI3362" s="4">
        <v>0</v>
      </c>
      <c r="AJ3362" s="4">
        <v>0</v>
      </c>
      <c r="AK3362" s="4">
        <v>0</v>
      </c>
      <c r="AL3362" t="s">
        <v>4654</v>
      </c>
      <c r="AM3362" t="s">
        <v>13</v>
      </c>
    </row>
    <row r="3363" spans="1:39" x14ac:dyDescent="0.25">
      <c r="A3363" t="s">
        <v>2182</v>
      </c>
      <c r="B3363" t="s">
        <v>2160</v>
      </c>
      <c r="C3363" t="s">
        <v>3</v>
      </c>
      <c r="D3363" t="s">
        <v>2161</v>
      </c>
      <c r="E3363" t="str">
        <f>_xlfn.XLOOKUP(D3363,Planilha2!A:A,Planilha2!B:B)</f>
        <v>CC Manutençao</v>
      </c>
      <c r="F3363" s="2">
        <v>45447</v>
      </c>
      <c r="G3363" t="s">
        <v>2309</v>
      </c>
      <c r="H3363" s="10" t="s">
        <v>5748</v>
      </c>
      <c r="I3363" t="s">
        <v>4652</v>
      </c>
      <c r="J3363" t="s">
        <v>4653</v>
      </c>
      <c r="K3363" t="s">
        <v>1146</v>
      </c>
      <c r="L3363" t="str">
        <f t="shared" si="104"/>
        <v>Material</v>
      </c>
      <c r="M3363" t="s">
        <v>0</v>
      </c>
      <c r="N3363" t="s">
        <v>0</v>
      </c>
      <c r="O3363" t="s">
        <v>2165</v>
      </c>
      <c r="P3363">
        <v>1118</v>
      </c>
      <c r="Q3363" t="str">
        <f>_xlfn.XLOOKUP(P3363,Planilha1!$A$2:$A$3,Planilha1!$B$2:$B$3)</f>
        <v>Riocentro</v>
      </c>
      <c r="R3363" t="s">
        <v>0</v>
      </c>
      <c r="S3363" s="3">
        <v>5</v>
      </c>
      <c r="T3363" t="s">
        <v>2668</v>
      </c>
      <c r="U3363" s="3">
        <v>5</v>
      </c>
      <c r="V3363" t="s">
        <v>2668</v>
      </c>
      <c r="W3363" s="4">
        <v>66.900000000000006</v>
      </c>
      <c r="X3363" s="17">
        <f t="shared" si="105"/>
        <v>334.5</v>
      </c>
      <c r="Y3363" t="s">
        <v>11</v>
      </c>
      <c r="Z3363" s="3">
        <v>1</v>
      </c>
      <c r="AA3363" s="3">
        <v>0</v>
      </c>
      <c r="AB3363" s="3">
        <v>0</v>
      </c>
      <c r="AC3363" s="3">
        <v>0</v>
      </c>
      <c r="AD3363" s="4">
        <v>0</v>
      </c>
      <c r="AE3363" s="3">
        <v>0</v>
      </c>
      <c r="AF3363" s="4">
        <v>0</v>
      </c>
      <c r="AG3363" s="3">
        <v>1</v>
      </c>
      <c r="AH3363" s="4">
        <v>0</v>
      </c>
      <c r="AI3363" s="4">
        <v>0</v>
      </c>
      <c r="AJ3363" s="4">
        <v>0</v>
      </c>
      <c r="AK3363" s="4">
        <v>0</v>
      </c>
      <c r="AL3363" t="s">
        <v>4654</v>
      </c>
      <c r="AM3363" t="s">
        <v>13</v>
      </c>
    </row>
    <row r="3364" spans="1:39" x14ac:dyDescent="0.25">
      <c r="A3364" t="s">
        <v>2185</v>
      </c>
      <c r="B3364" t="s">
        <v>2160</v>
      </c>
      <c r="C3364" t="s">
        <v>3</v>
      </c>
      <c r="D3364" t="s">
        <v>2161</v>
      </c>
      <c r="E3364" t="str">
        <f>_xlfn.XLOOKUP(D3364,Planilha2!A:A,Planilha2!B:B)</f>
        <v>CC Manutençao</v>
      </c>
      <c r="F3364" s="2">
        <v>45447</v>
      </c>
      <c r="G3364" t="s">
        <v>2309</v>
      </c>
      <c r="H3364" s="10" t="s">
        <v>5748</v>
      </c>
      <c r="I3364" t="s">
        <v>2645</v>
      </c>
      <c r="J3364" t="s">
        <v>2646</v>
      </c>
      <c r="K3364" t="s">
        <v>1146</v>
      </c>
      <c r="L3364" t="str">
        <f t="shared" si="104"/>
        <v>Material</v>
      </c>
      <c r="M3364" t="s">
        <v>0</v>
      </c>
      <c r="N3364" t="s">
        <v>0</v>
      </c>
      <c r="O3364" t="s">
        <v>2165</v>
      </c>
      <c r="P3364">
        <v>1118</v>
      </c>
      <c r="Q3364" t="str">
        <f>_xlfn.XLOOKUP(P3364,Planilha1!$A$2:$A$3,Planilha1!$B$2:$B$3)</f>
        <v>Riocentro</v>
      </c>
      <c r="R3364" t="s">
        <v>0</v>
      </c>
      <c r="S3364" s="3">
        <v>30</v>
      </c>
      <c r="T3364" t="s">
        <v>210</v>
      </c>
      <c r="U3364" s="3">
        <v>30</v>
      </c>
      <c r="V3364" t="s">
        <v>210</v>
      </c>
      <c r="W3364" s="4">
        <v>2.5</v>
      </c>
      <c r="X3364" s="17">
        <f t="shared" si="105"/>
        <v>75</v>
      </c>
      <c r="Y3364" t="s">
        <v>11</v>
      </c>
      <c r="Z3364" s="3">
        <v>1</v>
      </c>
      <c r="AA3364" s="3">
        <v>0</v>
      </c>
      <c r="AB3364" s="3">
        <v>0</v>
      </c>
      <c r="AC3364" s="3">
        <v>0</v>
      </c>
      <c r="AD3364" s="4">
        <v>0</v>
      </c>
      <c r="AE3364" s="3">
        <v>0</v>
      </c>
      <c r="AF3364" s="4">
        <v>0</v>
      </c>
      <c r="AG3364" s="3">
        <v>1</v>
      </c>
      <c r="AH3364" s="4">
        <v>0</v>
      </c>
      <c r="AI3364" s="4">
        <v>0</v>
      </c>
      <c r="AJ3364" s="4">
        <v>0</v>
      </c>
      <c r="AK3364" s="4">
        <v>0</v>
      </c>
      <c r="AL3364" t="s">
        <v>4654</v>
      </c>
      <c r="AM3364" t="s">
        <v>13</v>
      </c>
    </row>
    <row r="3365" spans="1:39" x14ac:dyDescent="0.25">
      <c r="A3365" t="s">
        <v>2159</v>
      </c>
      <c r="B3365" t="s">
        <v>2160</v>
      </c>
      <c r="C3365" t="s">
        <v>3</v>
      </c>
      <c r="D3365" t="s">
        <v>2197</v>
      </c>
      <c r="E3365" t="str">
        <f>_xlfn.XLOOKUP(D3365,Planilha2!A:A,Planilha2!B:B)</f>
        <v>CC Segurança</v>
      </c>
      <c r="F3365" s="2">
        <v>45447</v>
      </c>
      <c r="G3365" t="s">
        <v>3479</v>
      </c>
      <c r="H3365" s="10" t="s">
        <v>5853</v>
      </c>
      <c r="I3365" t="s">
        <v>4655</v>
      </c>
      <c r="J3365" t="s">
        <v>4656</v>
      </c>
      <c r="K3365" t="s">
        <v>1209</v>
      </c>
      <c r="L3365" t="str">
        <f t="shared" si="104"/>
        <v>Serviço</v>
      </c>
      <c r="M3365" t="s">
        <v>0</v>
      </c>
      <c r="N3365" t="s">
        <v>0</v>
      </c>
      <c r="O3365" t="s">
        <v>2165</v>
      </c>
      <c r="P3365">
        <v>1118</v>
      </c>
      <c r="Q3365" t="str">
        <f>_xlfn.XLOOKUP(P3365,Planilha1!$A$2:$A$3,Planilha1!$B$2:$B$3)</f>
        <v>Riocentro</v>
      </c>
      <c r="R3365" t="s">
        <v>0</v>
      </c>
      <c r="S3365" s="3">
        <v>1</v>
      </c>
      <c r="T3365" t="s">
        <v>10</v>
      </c>
      <c r="U3365" s="3">
        <v>1</v>
      </c>
      <c r="V3365" t="s">
        <v>10</v>
      </c>
      <c r="W3365" s="4">
        <v>3000</v>
      </c>
      <c r="X3365" s="17">
        <f t="shared" si="105"/>
        <v>3000</v>
      </c>
      <c r="Y3365" t="s">
        <v>11</v>
      </c>
      <c r="Z3365" s="3">
        <v>1</v>
      </c>
      <c r="AA3365" s="3">
        <v>0</v>
      </c>
      <c r="AB3365" s="3">
        <v>0</v>
      </c>
      <c r="AC3365" s="3">
        <v>0</v>
      </c>
      <c r="AD3365" s="4">
        <v>0</v>
      </c>
      <c r="AE3365" s="3">
        <v>0</v>
      </c>
      <c r="AF3365" s="4">
        <v>0</v>
      </c>
      <c r="AG3365" s="3">
        <v>1</v>
      </c>
      <c r="AH3365" s="4">
        <v>0</v>
      </c>
      <c r="AI3365" s="4">
        <v>0</v>
      </c>
      <c r="AJ3365" s="4">
        <v>0</v>
      </c>
      <c r="AK3365" s="4">
        <v>0</v>
      </c>
      <c r="AL3365" t="s">
        <v>4657</v>
      </c>
      <c r="AM3365" t="s">
        <v>13</v>
      </c>
    </row>
    <row r="3366" spans="1:39" x14ac:dyDescent="0.25">
      <c r="A3366" t="s">
        <v>2159</v>
      </c>
      <c r="B3366" t="s">
        <v>2160</v>
      </c>
      <c r="C3366" t="s">
        <v>3</v>
      </c>
      <c r="D3366" t="s">
        <v>2161</v>
      </c>
      <c r="E3366" t="str">
        <f>_xlfn.XLOOKUP(D3366,Planilha2!A:A,Planilha2!B:B)</f>
        <v>CC Manutençao</v>
      </c>
      <c r="F3366" s="2">
        <v>45447</v>
      </c>
      <c r="G3366" t="s">
        <v>5</v>
      </c>
      <c r="H3366" s="10" t="s">
        <v>5589</v>
      </c>
      <c r="I3366" t="s">
        <v>254</v>
      </c>
      <c r="J3366" t="s">
        <v>255</v>
      </c>
      <c r="K3366" t="s">
        <v>209</v>
      </c>
      <c r="L3366" t="str">
        <f t="shared" si="104"/>
        <v>Serviço</v>
      </c>
      <c r="M3366" t="s">
        <v>0</v>
      </c>
      <c r="N3366" t="s">
        <v>0</v>
      </c>
      <c r="O3366" t="s">
        <v>2165</v>
      </c>
      <c r="P3366">
        <v>1118</v>
      </c>
      <c r="Q3366" t="str">
        <f>_xlfn.XLOOKUP(P3366,Planilha1!$A$2:$A$3,Planilha1!$B$2:$B$3)</f>
        <v>Riocentro</v>
      </c>
      <c r="R3366" t="s">
        <v>0</v>
      </c>
      <c r="S3366" s="3">
        <v>1</v>
      </c>
      <c r="T3366" t="s">
        <v>210</v>
      </c>
      <c r="U3366" s="3">
        <v>1</v>
      </c>
      <c r="V3366" t="s">
        <v>210</v>
      </c>
      <c r="W3366" s="4">
        <v>202</v>
      </c>
      <c r="X3366" s="17">
        <f t="shared" si="105"/>
        <v>202</v>
      </c>
      <c r="Y3366" t="s">
        <v>11</v>
      </c>
      <c r="Z3366" s="3">
        <v>1</v>
      </c>
      <c r="AA3366" s="3">
        <v>0</v>
      </c>
      <c r="AB3366" s="3">
        <v>0</v>
      </c>
      <c r="AC3366" s="3">
        <v>1</v>
      </c>
      <c r="AD3366" s="4">
        <v>0</v>
      </c>
      <c r="AE3366" s="3">
        <v>1</v>
      </c>
      <c r="AF3366" s="4">
        <v>202</v>
      </c>
      <c r="AG3366" s="3">
        <v>1</v>
      </c>
      <c r="AH3366" s="4">
        <v>0</v>
      </c>
      <c r="AI3366" s="4">
        <v>0</v>
      </c>
      <c r="AJ3366" s="4">
        <v>0</v>
      </c>
      <c r="AK3366" s="4">
        <v>0</v>
      </c>
      <c r="AL3366" t="s">
        <v>4658</v>
      </c>
      <c r="AM3366" t="s">
        <v>13</v>
      </c>
    </row>
    <row r="3367" spans="1:39" x14ac:dyDescent="0.25">
      <c r="A3367" t="s">
        <v>2159</v>
      </c>
      <c r="B3367" t="s">
        <v>2160</v>
      </c>
      <c r="C3367" t="s">
        <v>3</v>
      </c>
      <c r="D3367" t="s">
        <v>3998</v>
      </c>
      <c r="E3367" t="str">
        <f>_xlfn.XLOOKUP(D3367,Planilha2!A:A,Planilha2!B:B)</f>
        <v>CC TI</v>
      </c>
      <c r="F3367" s="2">
        <v>45448</v>
      </c>
      <c r="G3367" t="s">
        <v>3999</v>
      </c>
      <c r="H3367" s="10" t="s">
        <v>5890</v>
      </c>
      <c r="I3367" t="s">
        <v>2248</v>
      </c>
      <c r="J3367" t="s">
        <v>2249</v>
      </c>
      <c r="K3367" t="s">
        <v>8</v>
      </c>
      <c r="L3367" t="str">
        <f t="shared" si="104"/>
        <v>Serviço</v>
      </c>
      <c r="M3367" t="s">
        <v>0</v>
      </c>
      <c r="N3367" t="s">
        <v>0</v>
      </c>
      <c r="O3367" t="s">
        <v>2165</v>
      </c>
      <c r="P3367">
        <v>1118</v>
      </c>
      <c r="Q3367" t="str">
        <f>_xlfn.XLOOKUP(P3367,Planilha1!$A$2:$A$3,Planilha1!$B$2:$B$3)</f>
        <v>Riocentro</v>
      </c>
      <c r="R3367" t="s">
        <v>0</v>
      </c>
      <c r="S3367" s="3">
        <v>1</v>
      </c>
      <c r="T3367" t="s">
        <v>10</v>
      </c>
      <c r="U3367" s="3">
        <v>1</v>
      </c>
      <c r="V3367" t="s">
        <v>10</v>
      </c>
      <c r="W3367" s="4">
        <v>4700</v>
      </c>
      <c r="X3367" s="17">
        <f t="shared" si="105"/>
        <v>4700</v>
      </c>
      <c r="Y3367" t="s">
        <v>11</v>
      </c>
      <c r="Z3367" s="3">
        <v>1</v>
      </c>
      <c r="AA3367" s="3">
        <v>0</v>
      </c>
      <c r="AB3367" s="3">
        <v>0</v>
      </c>
      <c r="AC3367" s="3">
        <v>1</v>
      </c>
      <c r="AD3367" s="4">
        <v>0</v>
      </c>
      <c r="AE3367" s="3">
        <v>1</v>
      </c>
      <c r="AF3367" s="4">
        <v>4700</v>
      </c>
      <c r="AG3367" s="3">
        <v>1</v>
      </c>
      <c r="AH3367" s="4">
        <v>0</v>
      </c>
      <c r="AI3367" s="4">
        <v>0</v>
      </c>
      <c r="AJ3367" s="4">
        <v>0</v>
      </c>
      <c r="AK3367" s="4">
        <v>0</v>
      </c>
      <c r="AL3367" t="s">
        <v>4659</v>
      </c>
      <c r="AM3367" t="s">
        <v>13</v>
      </c>
    </row>
    <row r="3368" spans="1:39" x14ac:dyDescent="0.25">
      <c r="A3368" t="s">
        <v>2159</v>
      </c>
      <c r="B3368" t="s">
        <v>2160</v>
      </c>
      <c r="C3368" t="s">
        <v>3</v>
      </c>
      <c r="D3368" t="s">
        <v>2167</v>
      </c>
      <c r="E3368" t="str">
        <f>_xlfn.XLOOKUP(D3368,Planilha2!A:A,Planilha2!B:B)</f>
        <v>Arena Adm.</v>
      </c>
      <c r="F3368" s="2">
        <v>45448</v>
      </c>
      <c r="G3368" t="s">
        <v>3845</v>
      </c>
      <c r="H3368" s="10" t="s">
        <v>5878</v>
      </c>
      <c r="I3368" t="s">
        <v>4660</v>
      </c>
      <c r="J3368" t="s">
        <v>4661</v>
      </c>
      <c r="K3368" t="s">
        <v>2181</v>
      </c>
      <c r="L3368" t="str">
        <f t="shared" si="104"/>
        <v>Material</v>
      </c>
      <c r="M3368" t="s">
        <v>0</v>
      </c>
      <c r="N3368" t="s">
        <v>0</v>
      </c>
      <c r="O3368" t="s">
        <v>2165</v>
      </c>
      <c r="P3368">
        <v>2118</v>
      </c>
      <c r="Q3368" t="str">
        <f>_xlfn.XLOOKUP(P3368,Planilha1!$A$2:$A$3,Planilha1!$B$2:$B$3)</f>
        <v>Arena</v>
      </c>
      <c r="R3368" t="s">
        <v>0</v>
      </c>
      <c r="S3368" s="3">
        <v>1</v>
      </c>
      <c r="T3368" t="s">
        <v>210</v>
      </c>
      <c r="U3368" s="3">
        <v>1</v>
      </c>
      <c r="V3368" t="s">
        <v>210</v>
      </c>
      <c r="W3368" s="4">
        <v>305.58</v>
      </c>
      <c r="X3368" s="17">
        <f t="shared" si="105"/>
        <v>305.58</v>
      </c>
      <c r="Y3368" t="s">
        <v>11</v>
      </c>
      <c r="Z3368" s="3">
        <v>1</v>
      </c>
      <c r="AA3368" s="3">
        <v>0</v>
      </c>
      <c r="AB3368" s="3">
        <v>0</v>
      </c>
      <c r="AC3368" s="3">
        <v>0</v>
      </c>
      <c r="AD3368" s="4">
        <v>0</v>
      </c>
      <c r="AE3368" s="3">
        <v>0</v>
      </c>
      <c r="AF3368" s="4">
        <v>0</v>
      </c>
      <c r="AG3368" s="3">
        <v>1</v>
      </c>
      <c r="AH3368" s="4">
        <v>0</v>
      </c>
      <c r="AI3368" s="4">
        <v>0</v>
      </c>
      <c r="AJ3368" s="4">
        <v>0</v>
      </c>
      <c r="AK3368" s="4">
        <v>0</v>
      </c>
      <c r="AL3368" t="s">
        <v>4662</v>
      </c>
      <c r="AM3368" t="s">
        <v>13</v>
      </c>
    </row>
    <row r="3369" spans="1:39" x14ac:dyDescent="0.25">
      <c r="A3369" t="s">
        <v>2159</v>
      </c>
      <c r="B3369" t="s">
        <v>2160</v>
      </c>
      <c r="C3369" t="s">
        <v>3</v>
      </c>
      <c r="D3369" t="s">
        <v>2161</v>
      </c>
      <c r="E3369" t="str">
        <f>_xlfn.XLOOKUP(D3369,Planilha2!A:A,Planilha2!B:B)</f>
        <v>CC Manutençao</v>
      </c>
      <c r="F3369" s="2">
        <v>45448</v>
      </c>
      <c r="G3369" t="s">
        <v>4663</v>
      </c>
      <c r="H3369" s="10" t="s">
        <v>5877</v>
      </c>
      <c r="I3369" t="s">
        <v>3825</v>
      </c>
      <c r="J3369" t="s">
        <v>3826</v>
      </c>
      <c r="K3369" t="s">
        <v>2410</v>
      </c>
      <c r="L3369" t="str">
        <f t="shared" si="104"/>
        <v>Material</v>
      </c>
      <c r="M3369" t="s">
        <v>0</v>
      </c>
      <c r="N3369" t="s">
        <v>0</v>
      </c>
      <c r="O3369" t="s">
        <v>2165</v>
      </c>
      <c r="P3369">
        <v>1118</v>
      </c>
      <c r="Q3369" t="str">
        <f>_xlfn.XLOOKUP(P3369,Planilha1!$A$2:$A$3,Planilha1!$B$2:$B$3)</f>
        <v>Riocentro</v>
      </c>
      <c r="R3369" t="s">
        <v>2297</v>
      </c>
      <c r="S3369" s="3">
        <v>1</v>
      </c>
      <c r="T3369" t="s">
        <v>210</v>
      </c>
      <c r="U3369" s="3">
        <v>1</v>
      </c>
      <c r="V3369" t="s">
        <v>210</v>
      </c>
      <c r="W3369" s="4">
        <v>104.8</v>
      </c>
      <c r="X3369" s="17">
        <f t="shared" si="105"/>
        <v>104.8</v>
      </c>
      <c r="Y3369" t="s">
        <v>11</v>
      </c>
      <c r="Z3369" s="3">
        <v>1</v>
      </c>
      <c r="AA3369" s="3">
        <v>0</v>
      </c>
      <c r="AB3369" s="3">
        <v>0</v>
      </c>
      <c r="AC3369" s="3">
        <v>0</v>
      </c>
      <c r="AD3369" s="4">
        <v>0</v>
      </c>
      <c r="AE3369" s="3">
        <v>0</v>
      </c>
      <c r="AF3369" s="4">
        <v>0</v>
      </c>
      <c r="AG3369" s="3">
        <v>1</v>
      </c>
      <c r="AH3369" s="4">
        <v>0</v>
      </c>
      <c r="AI3369" s="4">
        <v>0</v>
      </c>
      <c r="AJ3369" s="4">
        <v>0</v>
      </c>
      <c r="AK3369" s="4">
        <v>0</v>
      </c>
      <c r="AL3369" t="s">
        <v>4664</v>
      </c>
      <c r="AM3369" t="s">
        <v>13</v>
      </c>
    </row>
    <row r="3370" spans="1:39" x14ac:dyDescent="0.25">
      <c r="A3370" t="s">
        <v>2159</v>
      </c>
      <c r="B3370" t="s">
        <v>2160</v>
      </c>
      <c r="C3370" t="s">
        <v>3</v>
      </c>
      <c r="D3370" t="s">
        <v>2167</v>
      </c>
      <c r="E3370" t="str">
        <f>_xlfn.XLOOKUP(D3370,Planilha2!A:A,Planilha2!B:B)</f>
        <v>Arena Adm.</v>
      </c>
      <c r="F3370" s="2">
        <v>45448</v>
      </c>
      <c r="G3370" t="s">
        <v>4665</v>
      </c>
      <c r="H3370" s="10" t="s">
        <v>5927</v>
      </c>
      <c r="I3370" t="s">
        <v>4666</v>
      </c>
      <c r="J3370" t="s">
        <v>4667</v>
      </c>
      <c r="K3370" t="s">
        <v>3633</v>
      </c>
      <c r="L3370" t="str">
        <f t="shared" si="104"/>
        <v>Material</v>
      </c>
      <c r="M3370" t="s">
        <v>0</v>
      </c>
      <c r="N3370" t="s">
        <v>0</v>
      </c>
      <c r="O3370" t="s">
        <v>2165</v>
      </c>
      <c r="P3370">
        <v>2118</v>
      </c>
      <c r="Q3370" t="str">
        <f>_xlfn.XLOOKUP(P3370,Planilha1!$A$2:$A$3,Planilha1!$B$2:$B$3)</f>
        <v>Arena</v>
      </c>
      <c r="R3370" t="s">
        <v>0</v>
      </c>
      <c r="S3370" s="3">
        <v>1</v>
      </c>
      <c r="T3370" t="s">
        <v>210</v>
      </c>
      <c r="U3370" s="3">
        <v>1</v>
      </c>
      <c r="V3370" t="s">
        <v>210</v>
      </c>
      <c r="W3370" s="4">
        <v>1422</v>
      </c>
      <c r="X3370" s="17">
        <f t="shared" si="105"/>
        <v>1422</v>
      </c>
      <c r="Y3370" t="s">
        <v>11</v>
      </c>
      <c r="Z3370" s="3">
        <v>1</v>
      </c>
      <c r="AA3370" s="3">
        <v>0</v>
      </c>
      <c r="AB3370" s="3">
        <v>0</v>
      </c>
      <c r="AC3370" s="3">
        <v>0</v>
      </c>
      <c r="AD3370" s="4">
        <v>0</v>
      </c>
      <c r="AE3370" s="3">
        <v>0</v>
      </c>
      <c r="AF3370" s="4">
        <v>0</v>
      </c>
      <c r="AG3370" s="3">
        <v>1</v>
      </c>
      <c r="AH3370" s="4">
        <v>0</v>
      </c>
      <c r="AI3370" s="4">
        <v>0</v>
      </c>
      <c r="AJ3370" s="4">
        <v>0</v>
      </c>
      <c r="AK3370" s="4">
        <v>0</v>
      </c>
      <c r="AL3370" t="s">
        <v>4668</v>
      </c>
      <c r="AM3370" t="s">
        <v>13</v>
      </c>
    </row>
    <row r="3371" spans="1:39" x14ac:dyDescent="0.25">
      <c r="A3371" t="s">
        <v>2159</v>
      </c>
      <c r="B3371" t="s">
        <v>2160</v>
      </c>
      <c r="C3371" t="s">
        <v>3</v>
      </c>
      <c r="D3371" t="s">
        <v>2161</v>
      </c>
      <c r="E3371" t="str">
        <f>_xlfn.XLOOKUP(D3371,Planilha2!A:A,Planilha2!B:B)</f>
        <v>CC Manutençao</v>
      </c>
      <c r="F3371" s="2">
        <v>45448</v>
      </c>
      <c r="G3371" t="s">
        <v>2600</v>
      </c>
      <c r="H3371" s="10" t="s">
        <v>5788</v>
      </c>
      <c r="I3371" t="s">
        <v>4669</v>
      </c>
      <c r="J3371" t="s">
        <v>4670</v>
      </c>
      <c r="K3371" t="s">
        <v>2607</v>
      </c>
      <c r="L3371" t="str">
        <f t="shared" si="104"/>
        <v>Material</v>
      </c>
      <c r="M3371" t="s">
        <v>0</v>
      </c>
      <c r="N3371" t="s">
        <v>0</v>
      </c>
      <c r="O3371" t="s">
        <v>2165</v>
      </c>
      <c r="P3371">
        <v>1118</v>
      </c>
      <c r="Q3371" t="str">
        <f>_xlfn.XLOOKUP(P3371,Planilha1!$A$2:$A$3,Planilha1!$B$2:$B$3)</f>
        <v>Riocentro</v>
      </c>
      <c r="R3371" t="s">
        <v>0</v>
      </c>
      <c r="S3371" s="3">
        <v>4</v>
      </c>
      <c r="T3371" t="s">
        <v>210</v>
      </c>
      <c r="U3371" s="3">
        <v>4</v>
      </c>
      <c r="V3371" t="s">
        <v>210</v>
      </c>
      <c r="W3371" s="4">
        <v>49.9</v>
      </c>
      <c r="X3371" s="17">
        <f t="shared" si="105"/>
        <v>199.6</v>
      </c>
      <c r="Y3371" t="s">
        <v>11</v>
      </c>
      <c r="Z3371" s="3">
        <v>1</v>
      </c>
      <c r="AA3371" s="3">
        <v>0</v>
      </c>
      <c r="AB3371" s="3">
        <v>0</v>
      </c>
      <c r="AC3371" s="3">
        <v>0</v>
      </c>
      <c r="AD3371" s="4">
        <v>0</v>
      </c>
      <c r="AE3371" s="3">
        <v>0</v>
      </c>
      <c r="AF3371" s="4">
        <v>0</v>
      </c>
      <c r="AG3371" s="3">
        <v>1</v>
      </c>
      <c r="AH3371" s="4">
        <v>0</v>
      </c>
      <c r="AI3371" s="4">
        <v>0</v>
      </c>
      <c r="AJ3371" s="4">
        <v>0</v>
      </c>
      <c r="AK3371" s="4">
        <v>0</v>
      </c>
      <c r="AL3371" t="s">
        <v>4671</v>
      </c>
      <c r="AM3371" t="s">
        <v>13</v>
      </c>
    </row>
    <row r="3372" spans="1:39" x14ac:dyDescent="0.25">
      <c r="A3372" t="s">
        <v>2159</v>
      </c>
      <c r="B3372" t="s">
        <v>2160</v>
      </c>
      <c r="C3372" t="s">
        <v>3</v>
      </c>
      <c r="D3372" t="s">
        <v>2261</v>
      </c>
      <c r="E3372" t="str">
        <f>_xlfn.XLOOKUP(D3372,Planilha2!A:A,Planilha2!B:B)</f>
        <v>CC Concession.</v>
      </c>
      <c r="F3372" s="2">
        <v>45448</v>
      </c>
      <c r="G3372" t="s">
        <v>2262</v>
      </c>
      <c r="H3372" s="10" t="s">
        <v>5741</v>
      </c>
      <c r="I3372" t="s">
        <v>2263</v>
      </c>
      <c r="J3372" t="s">
        <v>2264</v>
      </c>
      <c r="K3372" t="s">
        <v>1164</v>
      </c>
      <c r="L3372" t="str">
        <f t="shared" si="104"/>
        <v>Material</v>
      </c>
      <c r="M3372" t="s">
        <v>0</v>
      </c>
      <c r="N3372" t="s">
        <v>0</v>
      </c>
      <c r="O3372" t="s">
        <v>2165</v>
      </c>
      <c r="P3372">
        <v>1118</v>
      </c>
      <c r="Q3372" t="str">
        <f>_xlfn.XLOOKUP(P3372,Planilha1!$A$2:$A$3,Planilha1!$B$2:$B$3)</f>
        <v>Riocentro</v>
      </c>
      <c r="R3372" t="s">
        <v>0</v>
      </c>
      <c r="S3372" s="3">
        <v>1</v>
      </c>
      <c r="T3372" t="s">
        <v>210</v>
      </c>
      <c r="U3372" s="3">
        <v>1</v>
      </c>
      <c r="V3372" t="s">
        <v>210</v>
      </c>
      <c r="W3372" s="4">
        <v>58020.6</v>
      </c>
      <c r="X3372" s="17">
        <f t="shared" si="105"/>
        <v>58020.6</v>
      </c>
      <c r="Y3372" t="s">
        <v>11</v>
      </c>
      <c r="Z3372" s="3">
        <v>1</v>
      </c>
      <c r="AA3372" s="3">
        <v>0</v>
      </c>
      <c r="AB3372" s="3">
        <v>0</v>
      </c>
      <c r="AC3372" s="3">
        <v>0</v>
      </c>
      <c r="AD3372" s="4">
        <v>0</v>
      </c>
      <c r="AE3372" s="3">
        <v>0</v>
      </c>
      <c r="AF3372" s="4">
        <v>0</v>
      </c>
      <c r="AG3372" s="3">
        <v>1</v>
      </c>
      <c r="AH3372" s="4">
        <v>0</v>
      </c>
      <c r="AI3372" s="4">
        <v>0</v>
      </c>
      <c r="AJ3372" s="4">
        <v>0</v>
      </c>
      <c r="AK3372" s="4">
        <v>0</v>
      </c>
      <c r="AL3372" t="s">
        <v>4672</v>
      </c>
      <c r="AM3372" t="s">
        <v>13</v>
      </c>
    </row>
    <row r="3373" spans="1:39" x14ac:dyDescent="0.25">
      <c r="A3373" t="s">
        <v>2159</v>
      </c>
      <c r="B3373" t="s">
        <v>2160</v>
      </c>
      <c r="C3373" t="s">
        <v>3</v>
      </c>
      <c r="D3373" t="s">
        <v>2161</v>
      </c>
      <c r="E3373" t="str">
        <f>_xlfn.XLOOKUP(D3373,Planilha2!A:A,Planilha2!B:B)</f>
        <v>CC Manutençao</v>
      </c>
      <c r="F3373" s="2">
        <v>45448</v>
      </c>
      <c r="G3373" t="s">
        <v>4673</v>
      </c>
      <c r="H3373" s="10" t="s">
        <v>5928</v>
      </c>
      <c r="I3373" t="s">
        <v>3854</v>
      </c>
      <c r="J3373" t="s">
        <v>3855</v>
      </c>
      <c r="K3373" t="s">
        <v>1209</v>
      </c>
      <c r="L3373" t="str">
        <f t="shared" si="104"/>
        <v>Serviço</v>
      </c>
      <c r="M3373" t="s">
        <v>0</v>
      </c>
      <c r="N3373" t="s">
        <v>0</v>
      </c>
      <c r="O3373" t="s">
        <v>2165</v>
      </c>
      <c r="P3373">
        <v>1118</v>
      </c>
      <c r="Q3373" t="str">
        <f>_xlfn.XLOOKUP(P3373,Planilha1!$A$2:$A$3,Planilha1!$B$2:$B$3)</f>
        <v>Riocentro</v>
      </c>
      <c r="R3373" t="s">
        <v>0</v>
      </c>
      <c r="S3373" s="3">
        <v>1</v>
      </c>
      <c r="T3373" t="s">
        <v>210</v>
      </c>
      <c r="U3373" s="3">
        <v>1</v>
      </c>
      <c r="V3373" t="s">
        <v>210</v>
      </c>
      <c r="W3373" s="4">
        <v>1928.44</v>
      </c>
      <c r="X3373" s="17">
        <f t="shared" si="105"/>
        <v>1928.44</v>
      </c>
      <c r="Y3373" t="s">
        <v>11</v>
      </c>
      <c r="Z3373" s="3">
        <v>1</v>
      </c>
      <c r="AA3373" s="3">
        <v>0</v>
      </c>
      <c r="AB3373" s="3">
        <v>0</v>
      </c>
      <c r="AC3373" s="3">
        <v>0</v>
      </c>
      <c r="AD3373" s="4">
        <v>0</v>
      </c>
      <c r="AE3373" s="3">
        <v>0</v>
      </c>
      <c r="AF3373" s="4">
        <v>0</v>
      </c>
      <c r="AG3373" s="3">
        <v>1</v>
      </c>
      <c r="AH3373" s="4">
        <v>0</v>
      </c>
      <c r="AI3373" s="4">
        <v>0</v>
      </c>
      <c r="AJ3373" s="4">
        <v>0</v>
      </c>
      <c r="AK3373" s="4">
        <v>0</v>
      </c>
      <c r="AL3373" t="s">
        <v>4674</v>
      </c>
      <c r="AM3373" t="s">
        <v>13</v>
      </c>
    </row>
    <row r="3374" spans="1:39" x14ac:dyDescent="0.25">
      <c r="A3374" t="s">
        <v>2159</v>
      </c>
      <c r="B3374" t="s">
        <v>2160</v>
      </c>
      <c r="C3374" t="s">
        <v>3</v>
      </c>
      <c r="D3374" t="s">
        <v>2197</v>
      </c>
      <c r="E3374" t="str">
        <f>_xlfn.XLOOKUP(D3374,Planilha2!A:A,Planilha2!B:B)</f>
        <v>CC Segurança</v>
      </c>
      <c r="F3374" s="2">
        <v>45448</v>
      </c>
      <c r="G3374" t="s">
        <v>4054</v>
      </c>
      <c r="H3374" s="10" t="s">
        <v>5894</v>
      </c>
      <c r="I3374" t="s">
        <v>3139</v>
      </c>
      <c r="J3374" t="s">
        <v>3140</v>
      </c>
      <c r="K3374" t="s">
        <v>2607</v>
      </c>
      <c r="L3374" t="str">
        <f t="shared" si="104"/>
        <v>Material</v>
      </c>
      <c r="M3374" t="s">
        <v>0</v>
      </c>
      <c r="N3374" t="s">
        <v>0</v>
      </c>
      <c r="O3374" t="s">
        <v>2165</v>
      </c>
      <c r="P3374">
        <v>1118</v>
      </c>
      <c r="Q3374" t="str">
        <f>_xlfn.XLOOKUP(P3374,Planilha1!$A$2:$A$3,Planilha1!$B$2:$B$3)</f>
        <v>Riocentro</v>
      </c>
      <c r="R3374" t="s">
        <v>0</v>
      </c>
      <c r="S3374" s="3">
        <v>2</v>
      </c>
      <c r="T3374" t="s">
        <v>210</v>
      </c>
      <c r="U3374" s="3">
        <v>2</v>
      </c>
      <c r="V3374" t="s">
        <v>210</v>
      </c>
      <c r="W3374" s="4">
        <v>160.82</v>
      </c>
      <c r="X3374" s="17">
        <f t="shared" si="105"/>
        <v>321.64</v>
      </c>
      <c r="Y3374" t="s">
        <v>11</v>
      </c>
      <c r="Z3374" s="3">
        <v>1</v>
      </c>
      <c r="AA3374" s="3">
        <v>0</v>
      </c>
      <c r="AB3374" s="3">
        <v>0</v>
      </c>
      <c r="AC3374" s="3">
        <v>0</v>
      </c>
      <c r="AD3374" s="4">
        <v>0</v>
      </c>
      <c r="AE3374" s="3">
        <v>0</v>
      </c>
      <c r="AF3374" s="4">
        <v>0</v>
      </c>
      <c r="AG3374" s="3">
        <v>1</v>
      </c>
      <c r="AH3374" s="4">
        <v>0</v>
      </c>
      <c r="AI3374" s="4">
        <v>0</v>
      </c>
      <c r="AJ3374" s="4">
        <v>0</v>
      </c>
      <c r="AK3374" s="4">
        <v>0</v>
      </c>
      <c r="AL3374" t="s">
        <v>4675</v>
      </c>
      <c r="AM3374" t="s">
        <v>13</v>
      </c>
    </row>
    <row r="3375" spans="1:39" x14ac:dyDescent="0.25">
      <c r="A3375" t="s">
        <v>2178</v>
      </c>
      <c r="B3375" t="s">
        <v>2160</v>
      </c>
      <c r="C3375" t="s">
        <v>3</v>
      </c>
      <c r="D3375" t="s">
        <v>2197</v>
      </c>
      <c r="E3375" t="str">
        <f>_xlfn.XLOOKUP(D3375,Planilha2!A:A,Planilha2!B:B)</f>
        <v>CC Segurança</v>
      </c>
      <c r="F3375" s="2">
        <v>45448</v>
      </c>
      <c r="G3375" t="s">
        <v>4054</v>
      </c>
      <c r="H3375" s="10" t="s">
        <v>5894</v>
      </c>
      <c r="I3375" t="s">
        <v>3144</v>
      </c>
      <c r="J3375" t="s">
        <v>3145</v>
      </c>
      <c r="K3375" t="s">
        <v>2607</v>
      </c>
      <c r="L3375" t="str">
        <f t="shared" si="104"/>
        <v>Material</v>
      </c>
      <c r="M3375" t="s">
        <v>0</v>
      </c>
      <c r="N3375" t="s">
        <v>0</v>
      </c>
      <c r="O3375" t="s">
        <v>2165</v>
      </c>
      <c r="P3375">
        <v>1118</v>
      </c>
      <c r="Q3375" t="str">
        <f>_xlfn.XLOOKUP(P3375,Planilha1!$A$2:$A$3,Planilha1!$B$2:$B$3)</f>
        <v>Riocentro</v>
      </c>
      <c r="R3375" t="s">
        <v>0</v>
      </c>
      <c r="S3375" s="3">
        <v>2</v>
      </c>
      <c r="T3375" t="s">
        <v>210</v>
      </c>
      <c r="U3375" s="3">
        <v>2</v>
      </c>
      <c r="V3375" t="s">
        <v>210</v>
      </c>
      <c r="W3375" s="4">
        <v>160.82</v>
      </c>
      <c r="X3375" s="17">
        <f t="shared" si="105"/>
        <v>321.64</v>
      </c>
      <c r="Y3375" t="s">
        <v>11</v>
      </c>
      <c r="Z3375" s="3">
        <v>1</v>
      </c>
      <c r="AA3375" s="3">
        <v>0</v>
      </c>
      <c r="AB3375" s="3">
        <v>0</v>
      </c>
      <c r="AC3375" s="3">
        <v>0</v>
      </c>
      <c r="AD3375" s="4">
        <v>0</v>
      </c>
      <c r="AE3375" s="3">
        <v>0</v>
      </c>
      <c r="AF3375" s="4">
        <v>0</v>
      </c>
      <c r="AG3375" s="3">
        <v>1</v>
      </c>
      <c r="AH3375" s="4">
        <v>0</v>
      </c>
      <c r="AI3375" s="4">
        <v>0</v>
      </c>
      <c r="AJ3375" s="4">
        <v>0</v>
      </c>
      <c r="AK3375" s="4">
        <v>0</v>
      </c>
      <c r="AL3375" t="s">
        <v>4675</v>
      </c>
      <c r="AM3375" t="s">
        <v>13</v>
      </c>
    </row>
    <row r="3376" spans="1:39" x14ac:dyDescent="0.25">
      <c r="A3376" t="s">
        <v>2182</v>
      </c>
      <c r="B3376" t="s">
        <v>2160</v>
      </c>
      <c r="C3376" t="s">
        <v>3</v>
      </c>
      <c r="D3376" t="s">
        <v>2197</v>
      </c>
      <c r="E3376" t="str">
        <f>_xlfn.XLOOKUP(D3376,Planilha2!A:A,Planilha2!B:B)</f>
        <v>CC Segurança</v>
      </c>
      <c r="F3376" s="2">
        <v>45448</v>
      </c>
      <c r="G3376" t="s">
        <v>4054</v>
      </c>
      <c r="H3376" s="10" t="s">
        <v>5894</v>
      </c>
      <c r="I3376" t="s">
        <v>3148</v>
      </c>
      <c r="J3376" t="s">
        <v>3149</v>
      </c>
      <c r="K3376" t="s">
        <v>2607</v>
      </c>
      <c r="L3376" t="str">
        <f t="shared" si="104"/>
        <v>Material</v>
      </c>
      <c r="M3376" t="s">
        <v>0</v>
      </c>
      <c r="N3376" t="s">
        <v>0</v>
      </c>
      <c r="O3376" t="s">
        <v>2165</v>
      </c>
      <c r="P3376">
        <v>1118</v>
      </c>
      <c r="Q3376" t="str">
        <f>_xlfn.XLOOKUP(P3376,Planilha1!$A$2:$A$3,Planilha1!$B$2:$B$3)</f>
        <v>Riocentro</v>
      </c>
      <c r="R3376" t="s">
        <v>0</v>
      </c>
      <c r="S3376" s="3">
        <v>2</v>
      </c>
      <c r="T3376" t="s">
        <v>210</v>
      </c>
      <c r="U3376" s="3">
        <v>2</v>
      </c>
      <c r="V3376" t="s">
        <v>210</v>
      </c>
      <c r="W3376" s="4">
        <v>160.82</v>
      </c>
      <c r="X3376" s="17">
        <f t="shared" si="105"/>
        <v>321.64</v>
      </c>
      <c r="Y3376" t="s">
        <v>11</v>
      </c>
      <c r="Z3376" s="3">
        <v>1</v>
      </c>
      <c r="AA3376" s="3">
        <v>0</v>
      </c>
      <c r="AB3376" s="3">
        <v>0</v>
      </c>
      <c r="AC3376" s="3">
        <v>0</v>
      </c>
      <c r="AD3376" s="4">
        <v>0</v>
      </c>
      <c r="AE3376" s="3">
        <v>0</v>
      </c>
      <c r="AF3376" s="4">
        <v>0</v>
      </c>
      <c r="AG3376" s="3">
        <v>1</v>
      </c>
      <c r="AH3376" s="4">
        <v>0</v>
      </c>
      <c r="AI3376" s="4">
        <v>0</v>
      </c>
      <c r="AJ3376" s="4">
        <v>0</v>
      </c>
      <c r="AK3376" s="4">
        <v>0</v>
      </c>
      <c r="AL3376" t="s">
        <v>4675</v>
      </c>
      <c r="AM3376" t="s">
        <v>13</v>
      </c>
    </row>
    <row r="3377" spans="1:39" x14ac:dyDescent="0.25">
      <c r="A3377" t="s">
        <v>2185</v>
      </c>
      <c r="B3377" t="s">
        <v>2160</v>
      </c>
      <c r="C3377" t="s">
        <v>3</v>
      </c>
      <c r="D3377" t="s">
        <v>2197</v>
      </c>
      <c r="E3377" t="str">
        <f>_xlfn.XLOOKUP(D3377,Planilha2!A:A,Planilha2!B:B)</f>
        <v>CC Segurança</v>
      </c>
      <c r="F3377" s="2">
        <v>45448</v>
      </c>
      <c r="G3377" t="s">
        <v>4054</v>
      </c>
      <c r="H3377" s="10" t="s">
        <v>5894</v>
      </c>
      <c r="I3377" t="s">
        <v>4060</v>
      </c>
      <c r="J3377" t="s">
        <v>4061</v>
      </c>
      <c r="K3377" t="s">
        <v>2192</v>
      </c>
      <c r="L3377" t="str">
        <f t="shared" si="104"/>
        <v>Material</v>
      </c>
      <c r="M3377" t="s">
        <v>0</v>
      </c>
      <c r="N3377" t="s">
        <v>0</v>
      </c>
      <c r="O3377" t="s">
        <v>2165</v>
      </c>
      <c r="P3377">
        <v>1118</v>
      </c>
      <c r="Q3377" t="str">
        <f>_xlfn.XLOOKUP(P3377,Planilha1!$A$2:$A$3,Planilha1!$B$2:$B$3)</f>
        <v>Riocentro</v>
      </c>
      <c r="R3377" t="s">
        <v>0</v>
      </c>
      <c r="S3377" s="3">
        <v>2</v>
      </c>
      <c r="T3377" t="s">
        <v>210</v>
      </c>
      <c r="U3377" s="3">
        <v>2</v>
      </c>
      <c r="V3377" t="s">
        <v>210</v>
      </c>
      <c r="W3377" s="4">
        <v>160.82</v>
      </c>
      <c r="X3377" s="17">
        <f t="shared" si="105"/>
        <v>321.64</v>
      </c>
      <c r="Y3377" t="s">
        <v>11</v>
      </c>
      <c r="Z3377" s="3">
        <v>1</v>
      </c>
      <c r="AA3377" s="3">
        <v>0</v>
      </c>
      <c r="AB3377" s="3">
        <v>0</v>
      </c>
      <c r="AC3377" s="3">
        <v>0</v>
      </c>
      <c r="AD3377" s="4">
        <v>0</v>
      </c>
      <c r="AE3377" s="3">
        <v>0</v>
      </c>
      <c r="AF3377" s="4">
        <v>0</v>
      </c>
      <c r="AG3377" s="3">
        <v>1</v>
      </c>
      <c r="AH3377" s="4">
        <v>0</v>
      </c>
      <c r="AI3377" s="4">
        <v>0</v>
      </c>
      <c r="AJ3377" s="4">
        <v>0</v>
      </c>
      <c r="AK3377" s="4">
        <v>0</v>
      </c>
      <c r="AL3377" t="s">
        <v>4675</v>
      </c>
      <c r="AM3377" t="s">
        <v>13</v>
      </c>
    </row>
    <row r="3378" spans="1:39" x14ac:dyDescent="0.25">
      <c r="A3378" t="s">
        <v>2188</v>
      </c>
      <c r="B3378" t="s">
        <v>2160</v>
      </c>
      <c r="C3378" t="s">
        <v>3</v>
      </c>
      <c r="D3378" t="s">
        <v>2197</v>
      </c>
      <c r="E3378" t="str">
        <f>_xlfn.XLOOKUP(D3378,Planilha2!A:A,Planilha2!B:B)</f>
        <v>CC Segurança</v>
      </c>
      <c r="F3378" s="2">
        <v>45448</v>
      </c>
      <c r="G3378" t="s">
        <v>4054</v>
      </c>
      <c r="H3378" s="10" t="s">
        <v>5894</v>
      </c>
      <c r="I3378" t="s">
        <v>4462</v>
      </c>
      <c r="J3378" t="s">
        <v>4463</v>
      </c>
      <c r="K3378" t="s">
        <v>2607</v>
      </c>
      <c r="L3378" t="str">
        <f t="shared" si="104"/>
        <v>Material</v>
      </c>
      <c r="M3378" t="s">
        <v>0</v>
      </c>
      <c r="N3378" t="s">
        <v>0</v>
      </c>
      <c r="O3378" t="s">
        <v>2165</v>
      </c>
      <c r="P3378">
        <v>1118</v>
      </c>
      <c r="Q3378" t="str">
        <f>_xlfn.XLOOKUP(P3378,Planilha1!$A$2:$A$3,Planilha1!$B$2:$B$3)</f>
        <v>Riocentro</v>
      </c>
      <c r="R3378" t="s">
        <v>0</v>
      </c>
      <c r="S3378" s="3">
        <v>2</v>
      </c>
      <c r="T3378" t="s">
        <v>210</v>
      </c>
      <c r="U3378" s="3">
        <v>2</v>
      </c>
      <c r="V3378" t="s">
        <v>210</v>
      </c>
      <c r="W3378" s="4">
        <v>164.1</v>
      </c>
      <c r="X3378" s="17">
        <f t="shared" si="105"/>
        <v>328.2</v>
      </c>
      <c r="Y3378" t="s">
        <v>11</v>
      </c>
      <c r="Z3378" s="3">
        <v>1</v>
      </c>
      <c r="AA3378" s="3">
        <v>0</v>
      </c>
      <c r="AB3378" s="3">
        <v>0</v>
      </c>
      <c r="AC3378" s="3">
        <v>0</v>
      </c>
      <c r="AD3378" s="4">
        <v>0</v>
      </c>
      <c r="AE3378" s="3">
        <v>0</v>
      </c>
      <c r="AF3378" s="4">
        <v>0</v>
      </c>
      <c r="AG3378" s="3">
        <v>1</v>
      </c>
      <c r="AH3378" s="4">
        <v>0</v>
      </c>
      <c r="AI3378" s="4">
        <v>0</v>
      </c>
      <c r="AJ3378" s="4">
        <v>0</v>
      </c>
      <c r="AK3378" s="4">
        <v>0</v>
      </c>
      <c r="AL3378" t="s">
        <v>4675</v>
      </c>
      <c r="AM3378" t="s">
        <v>13</v>
      </c>
    </row>
    <row r="3379" spans="1:39" x14ac:dyDescent="0.25">
      <c r="A3379" t="s">
        <v>2189</v>
      </c>
      <c r="B3379" t="s">
        <v>2160</v>
      </c>
      <c r="C3379" t="s">
        <v>3</v>
      </c>
      <c r="D3379" t="s">
        <v>2197</v>
      </c>
      <c r="E3379" t="str">
        <f>_xlfn.XLOOKUP(D3379,Planilha2!A:A,Planilha2!B:B)</f>
        <v>CC Segurança</v>
      </c>
      <c r="F3379" s="2">
        <v>45448</v>
      </c>
      <c r="G3379" t="s">
        <v>4054</v>
      </c>
      <c r="H3379" s="10" t="s">
        <v>5894</v>
      </c>
      <c r="I3379" t="s">
        <v>3154</v>
      </c>
      <c r="J3379" t="s">
        <v>3155</v>
      </c>
      <c r="K3379" t="s">
        <v>2607</v>
      </c>
      <c r="L3379" t="str">
        <f t="shared" si="104"/>
        <v>Material</v>
      </c>
      <c r="M3379" t="s">
        <v>0</v>
      </c>
      <c r="N3379" t="s">
        <v>0</v>
      </c>
      <c r="O3379" t="s">
        <v>2165</v>
      </c>
      <c r="P3379">
        <v>1118</v>
      </c>
      <c r="Q3379" t="str">
        <f>_xlfn.XLOOKUP(P3379,Planilha1!$A$2:$A$3,Planilha1!$B$2:$B$3)</f>
        <v>Riocentro</v>
      </c>
      <c r="R3379" t="s">
        <v>0</v>
      </c>
      <c r="S3379" s="3">
        <v>10</v>
      </c>
      <c r="T3379" t="s">
        <v>210</v>
      </c>
      <c r="U3379" s="3">
        <v>10</v>
      </c>
      <c r="V3379" t="s">
        <v>210</v>
      </c>
      <c r="W3379" s="4">
        <v>54.98</v>
      </c>
      <c r="X3379" s="17">
        <f t="shared" si="105"/>
        <v>549.79999999999995</v>
      </c>
      <c r="Y3379" t="s">
        <v>11</v>
      </c>
      <c r="Z3379" s="3">
        <v>1</v>
      </c>
      <c r="AA3379" s="3">
        <v>0</v>
      </c>
      <c r="AB3379" s="3">
        <v>0</v>
      </c>
      <c r="AC3379" s="3">
        <v>0</v>
      </c>
      <c r="AD3379" s="4">
        <v>0</v>
      </c>
      <c r="AE3379" s="3">
        <v>0</v>
      </c>
      <c r="AF3379" s="4">
        <v>0</v>
      </c>
      <c r="AG3379" s="3">
        <v>1</v>
      </c>
      <c r="AH3379" s="4">
        <v>0</v>
      </c>
      <c r="AI3379" s="4">
        <v>0</v>
      </c>
      <c r="AJ3379" s="4">
        <v>0</v>
      </c>
      <c r="AK3379" s="4">
        <v>0</v>
      </c>
      <c r="AL3379" t="s">
        <v>4675</v>
      </c>
      <c r="AM3379" t="s">
        <v>13</v>
      </c>
    </row>
    <row r="3380" spans="1:39" x14ac:dyDescent="0.25">
      <c r="A3380" t="s">
        <v>2193</v>
      </c>
      <c r="B3380" t="s">
        <v>2160</v>
      </c>
      <c r="C3380" t="s">
        <v>3</v>
      </c>
      <c r="D3380" t="s">
        <v>2197</v>
      </c>
      <c r="E3380" t="str">
        <f>_xlfn.XLOOKUP(D3380,Planilha2!A:A,Planilha2!B:B)</f>
        <v>CC Segurança</v>
      </c>
      <c r="F3380" s="2">
        <v>45448</v>
      </c>
      <c r="G3380" t="s">
        <v>4054</v>
      </c>
      <c r="H3380" s="10" t="s">
        <v>5894</v>
      </c>
      <c r="I3380" t="s">
        <v>3142</v>
      </c>
      <c r="J3380" t="s">
        <v>3143</v>
      </c>
      <c r="K3380" t="s">
        <v>2607</v>
      </c>
      <c r="L3380" t="str">
        <f t="shared" si="104"/>
        <v>Material</v>
      </c>
      <c r="M3380" t="s">
        <v>0</v>
      </c>
      <c r="N3380" t="s">
        <v>0</v>
      </c>
      <c r="O3380" t="s">
        <v>2165</v>
      </c>
      <c r="P3380">
        <v>1118</v>
      </c>
      <c r="Q3380" t="str">
        <f>_xlfn.XLOOKUP(P3380,Planilha1!$A$2:$A$3,Planilha1!$B$2:$B$3)</f>
        <v>Riocentro</v>
      </c>
      <c r="R3380" t="s">
        <v>0</v>
      </c>
      <c r="S3380" s="3">
        <v>2</v>
      </c>
      <c r="T3380" t="s">
        <v>210</v>
      </c>
      <c r="U3380" s="3">
        <v>2</v>
      </c>
      <c r="V3380" t="s">
        <v>210</v>
      </c>
      <c r="W3380" s="4">
        <v>160.82</v>
      </c>
      <c r="X3380" s="17">
        <f t="shared" si="105"/>
        <v>321.64</v>
      </c>
      <c r="Y3380" t="s">
        <v>11</v>
      </c>
      <c r="Z3380" s="3">
        <v>1</v>
      </c>
      <c r="AA3380" s="3">
        <v>0</v>
      </c>
      <c r="AB3380" s="3">
        <v>0</v>
      </c>
      <c r="AC3380" s="3">
        <v>0</v>
      </c>
      <c r="AD3380" s="4">
        <v>0</v>
      </c>
      <c r="AE3380" s="3">
        <v>0</v>
      </c>
      <c r="AF3380" s="4">
        <v>0</v>
      </c>
      <c r="AG3380" s="3">
        <v>1</v>
      </c>
      <c r="AH3380" s="4">
        <v>0</v>
      </c>
      <c r="AI3380" s="4">
        <v>0</v>
      </c>
      <c r="AJ3380" s="4">
        <v>0</v>
      </c>
      <c r="AK3380" s="4">
        <v>0</v>
      </c>
      <c r="AL3380" t="s">
        <v>4675</v>
      </c>
      <c r="AM3380" t="s">
        <v>13</v>
      </c>
    </row>
    <row r="3381" spans="1:39" x14ac:dyDescent="0.25">
      <c r="A3381" t="s">
        <v>2194</v>
      </c>
      <c r="B3381" t="s">
        <v>2160</v>
      </c>
      <c r="C3381" t="s">
        <v>3</v>
      </c>
      <c r="D3381" t="s">
        <v>2197</v>
      </c>
      <c r="E3381" t="str">
        <f>_xlfn.XLOOKUP(D3381,Planilha2!A:A,Planilha2!B:B)</f>
        <v>CC Segurança</v>
      </c>
      <c r="F3381" s="2">
        <v>45448</v>
      </c>
      <c r="G3381" t="s">
        <v>4054</v>
      </c>
      <c r="H3381" s="10" t="s">
        <v>5894</v>
      </c>
      <c r="I3381" t="s">
        <v>4058</v>
      </c>
      <c r="J3381" t="s">
        <v>4059</v>
      </c>
      <c r="K3381" t="s">
        <v>2192</v>
      </c>
      <c r="L3381" t="str">
        <f t="shared" si="104"/>
        <v>Material</v>
      </c>
      <c r="M3381" t="s">
        <v>0</v>
      </c>
      <c r="N3381" t="s">
        <v>0</v>
      </c>
      <c r="O3381" t="s">
        <v>2165</v>
      </c>
      <c r="P3381">
        <v>1118</v>
      </c>
      <c r="Q3381" t="str">
        <f>_xlfn.XLOOKUP(P3381,Planilha1!$A$2:$A$3,Planilha1!$B$2:$B$3)</f>
        <v>Riocentro</v>
      </c>
      <c r="R3381" t="s">
        <v>0</v>
      </c>
      <c r="S3381" s="3">
        <v>2</v>
      </c>
      <c r="T3381" t="s">
        <v>210</v>
      </c>
      <c r="U3381" s="3">
        <v>2</v>
      </c>
      <c r="V3381" t="s">
        <v>210</v>
      </c>
      <c r="W3381" s="4">
        <v>160.82</v>
      </c>
      <c r="X3381" s="17">
        <f t="shared" si="105"/>
        <v>321.64</v>
      </c>
      <c r="Y3381" t="s">
        <v>11</v>
      </c>
      <c r="Z3381" s="3">
        <v>1</v>
      </c>
      <c r="AA3381" s="3">
        <v>0</v>
      </c>
      <c r="AB3381" s="3">
        <v>0</v>
      </c>
      <c r="AC3381" s="3">
        <v>0</v>
      </c>
      <c r="AD3381" s="4">
        <v>0</v>
      </c>
      <c r="AE3381" s="3">
        <v>0</v>
      </c>
      <c r="AF3381" s="4">
        <v>0</v>
      </c>
      <c r="AG3381" s="3">
        <v>1</v>
      </c>
      <c r="AH3381" s="4">
        <v>0</v>
      </c>
      <c r="AI3381" s="4">
        <v>0</v>
      </c>
      <c r="AJ3381" s="4">
        <v>0</v>
      </c>
      <c r="AK3381" s="4">
        <v>0</v>
      </c>
      <c r="AL3381" t="s">
        <v>4675</v>
      </c>
      <c r="AM3381" t="s">
        <v>13</v>
      </c>
    </row>
    <row r="3382" spans="1:39" x14ac:dyDescent="0.25">
      <c r="A3382" t="s">
        <v>2195</v>
      </c>
      <c r="B3382" t="s">
        <v>2160</v>
      </c>
      <c r="C3382" t="s">
        <v>3</v>
      </c>
      <c r="D3382" t="s">
        <v>2197</v>
      </c>
      <c r="E3382" t="str">
        <f>_xlfn.XLOOKUP(D3382,Planilha2!A:A,Planilha2!B:B)</f>
        <v>CC Segurança</v>
      </c>
      <c r="F3382" s="2">
        <v>45448</v>
      </c>
      <c r="G3382" t="s">
        <v>4054</v>
      </c>
      <c r="H3382" s="10" t="s">
        <v>5894</v>
      </c>
      <c r="I3382" t="s">
        <v>4064</v>
      </c>
      <c r="J3382" t="s">
        <v>4065</v>
      </c>
      <c r="K3382" t="s">
        <v>2192</v>
      </c>
      <c r="L3382" t="str">
        <f t="shared" si="104"/>
        <v>Material</v>
      </c>
      <c r="M3382" t="s">
        <v>0</v>
      </c>
      <c r="N3382" t="s">
        <v>0</v>
      </c>
      <c r="O3382" t="s">
        <v>2165</v>
      </c>
      <c r="P3382">
        <v>1118</v>
      </c>
      <c r="Q3382" t="str">
        <f>_xlfn.XLOOKUP(P3382,Planilha1!$A$2:$A$3,Planilha1!$B$2:$B$3)</f>
        <v>Riocentro</v>
      </c>
      <c r="R3382" t="s">
        <v>0</v>
      </c>
      <c r="S3382" s="3">
        <v>2</v>
      </c>
      <c r="T3382" t="s">
        <v>210</v>
      </c>
      <c r="U3382" s="3">
        <v>2</v>
      </c>
      <c r="V3382" t="s">
        <v>210</v>
      </c>
      <c r="W3382" s="4">
        <v>160.82</v>
      </c>
      <c r="X3382" s="17">
        <f t="shared" si="105"/>
        <v>321.64</v>
      </c>
      <c r="Y3382" t="s">
        <v>11</v>
      </c>
      <c r="Z3382" s="3">
        <v>1</v>
      </c>
      <c r="AA3382" s="3">
        <v>0</v>
      </c>
      <c r="AB3382" s="3">
        <v>0</v>
      </c>
      <c r="AC3382" s="3">
        <v>0</v>
      </c>
      <c r="AD3382" s="4">
        <v>0</v>
      </c>
      <c r="AE3382" s="3">
        <v>0</v>
      </c>
      <c r="AF3382" s="4">
        <v>0</v>
      </c>
      <c r="AG3382" s="3">
        <v>1</v>
      </c>
      <c r="AH3382" s="4">
        <v>0</v>
      </c>
      <c r="AI3382" s="4">
        <v>0</v>
      </c>
      <c r="AJ3382" s="4">
        <v>0</v>
      </c>
      <c r="AK3382" s="4">
        <v>0</v>
      </c>
      <c r="AL3382" t="s">
        <v>4675</v>
      </c>
      <c r="AM3382" t="s">
        <v>13</v>
      </c>
    </row>
    <row r="3383" spans="1:39" x14ac:dyDescent="0.25">
      <c r="A3383" t="s">
        <v>2159</v>
      </c>
      <c r="B3383" t="s">
        <v>2160</v>
      </c>
      <c r="C3383" t="s">
        <v>3</v>
      </c>
      <c r="D3383" t="s">
        <v>2161</v>
      </c>
      <c r="E3383" t="str">
        <f>_xlfn.XLOOKUP(D3383,Planilha2!A:A,Planilha2!B:B)</f>
        <v>CC Manutençao</v>
      </c>
      <c r="F3383" s="2">
        <v>45449</v>
      </c>
      <c r="G3383" t="s">
        <v>4663</v>
      </c>
      <c r="H3383" s="10" t="s">
        <v>5877</v>
      </c>
      <c r="I3383" t="s">
        <v>3880</v>
      </c>
      <c r="J3383" t="s">
        <v>3881</v>
      </c>
      <c r="K3383" t="s">
        <v>1146</v>
      </c>
      <c r="L3383" t="str">
        <f t="shared" si="104"/>
        <v>Material</v>
      </c>
      <c r="M3383" t="s">
        <v>0</v>
      </c>
      <c r="N3383" t="s">
        <v>0</v>
      </c>
      <c r="O3383" t="s">
        <v>2165</v>
      </c>
      <c r="P3383">
        <v>1118</v>
      </c>
      <c r="Q3383" t="str">
        <f>_xlfn.XLOOKUP(P3383,Planilha1!$A$2:$A$3,Planilha1!$B$2:$B$3)</f>
        <v>Riocentro</v>
      </c>
      <c r="R3383" t="s">
        <v>0</v>
      </c>
      <c r="S3383" s="3">
        <v>3</v>
      </c>
      <c r="T3383" t="s">
        <v>210</v>
      </c>
      <c r="U3383" s="3">
        <v>3</v>
      </c>
      <c r="V3383" t="s">
        <v>210</v>
      </c>
      <c r="W3383" s="4">
        <v>22.87</v>
      </c>
      <c r="X3383" s="17">
        <f t="shared" si="105"/>
        <v>68.61</v>
      </c>
      <c r="Y3383" t="s">
        <v>11</v>
      </c>
      <c r="Z3383" s="3">
        <v>1</v>
      </c>
      <c r="AA3383" s="3">
        <v>0</v>
      </c>
      <c r="AB3383" s="3">
        <v>0</v>
      </c>
      <c r="AC3383" s="3">
        <v>0</v>
      </c>
      <c r="AD3383" s="4">
        <v>0</v>
      </c>
      <c r="AE3383" s="3">
        <v>0</v>
      </c>
      <c r="AF3383" s="4">
        <v>0</v>
      </c>
      <c r="AG3383" s="3">
        <v>1</v>
      </c>
      <c r="AH3383" s="4">
        <v>0</v>
      </c>
      <c r="AI3383" s="4">
        <v>0</v>
      </c>
      <c r="AJ3383" s="4">
        <v>0</v>
      </c>
      <c r="AK3383" s="4">
        <v>0</v>
      </c>
      <c r="AL3383" t="s">
        <v>4676</v>
      </c>
      <c r="AM3383" t="s">
        <v>13</v>
      </c>
    </row>
    <row r="3384" spans="1:39" x14ac:dyDescent="0.25">
      <c r="A3384" t="s">
        <v>2159</v>
      </c>
      <c r="B3384" t="s">
        <v>2160</v>
      </c>
      <c r="C3384" t="s">
        <v>3</v>
      </c>
      <c r="D3384" t="s">
        <v>2246</v>
      </c>
      <c r="E3384" t="str">
        <f>_xlfn.XLOOKUP(D3384,Planilha2!A:A,Planilha2!B:B)</f>
        <v>CC RH</v>
      </c>
      <c r="F3384" s="2">
        <v>45449</v>
      </c>
      <c r="G3384" t="s">
        <v>1952</v>
      </c>
      <c r="H3384" s="10" t="s">
        <v>5721</v>
      </c>
      <c r="I3384" t="s">
        <v>1170</v>
      </c>
      <c r="J3384" t="s">
        <v>2227</v>
      </c>
      <c r="K3384" t="s">
        <v>1146</v>
      </c>
      <c r="L3384" t="str">
        <f t="shared" si="104"/>
        <v>Material</v>
      </c>
      <c r="M3384" t="s">
        <v>0</v>
      </c>
      <c r="N3384" t="s">
        <v>0</v>
      </c>
      <c r="O3384" t="s">
        <v>2165</v>
      </c>
      <c r="P3384">
        <v>1118</v>
      </c>
      <c r="Q3384" t="str">
        <f>_xlfn.XLOOKUP(P3384,Planilha1!$A$2:$A$3,Planilha1!$B$2:$B$3)</f>
        <v>Riocentro</v>
      </c>
      <c r="R3384" t="s">
        <v>0</v>
      </c>
      <c r="S3384" s="3">
        <v>1</v>
      </c>
      <c r="T3384" t="s">
        <v>210</v>
      </c>
      <c r="U3384" s="3">
        <v>1</v>
      </c>
      <c r="V3384" t="s">
        <v>210</v>
      </c>
      <c r="W3384" s="4">
        <v>2503.44</v>
      </c>
      <c r="X3384" s="17">
        <f t="shared" si="105"/>
        <v>2503.44</v>
      </c>
      <c r="Y3384" t="s">
        <v>11</v>
      </c>
      <c r="Z3384" s="3">
        <v>1</v>
      </c>
      <c r="AA3384" s="3">
        <v>0</v>
      </c>
      <c r="AB3384" s="3">
        <v>0</v>
      </c>
      <c r="AC3384" s="3">
        <v>0</v>
      </c>
      <c r="AD3384" s="4">
        <v>0</v>
      </c>
      <c r="AE3384" s="3">
        <v>0</v>
      </c>
      <c r="AF3384" s="4">
        <v>0</v>
      </c>
      <c r="AG3384" s="3">
        <v>1</v>
      </c>
      <c r="AH3384" s="4">
        <v>0</v>
      </c>
      <c r="AI3384" s="4">
        <v>0</v>
      </c>
      <c r="AJ3384" s="4">
        <v>0</v>
      </c>
      <c r="AK3384" s="4">
        <v>0</v>
      </c>
      <c r="AL3384" t="s">
        <v>4677</v>
      </c>
      <c r="AM3384" t="s">
        <v>13</v>
      </c>
    </row>
    <row r="3385" spans="1:39" x14ac:dyDescent="0.25">
      <c r="A3385" t="s">
        <v>2159</v>
      </c>
      <c r="B3385" t="s">
        <v>2160</v>
      </c>
      <c r="C3385" t="s">
        <v>3</v>
      </c>
      <c r="D3385" t="s">
        <v>2241</v>
      </c>
      <c r="E3385" t="str">
        <f>_xlfn.XLOOKUP(D3385,Planilha2!A:A,Planilha2!B:B)</f>
        <v>CC Marketing</v>
      </c>
      <c r="F3385" s="2">
        <v>45449</v>
      </c>
      <c r="G3385" t="s">
        <v>4678</v>
      </c>
      <c r="H3385" s="10" t="s">
        <v>5929</v>
      </c>
      <c r="I3385" t="s">
        <v>4679</v>
      </c>
      <c r="J3385" t="s">
        <v>4680</v>
      </c>
      <c r="K3385" t="s">
        <v>2181</v>
      </c>
      <c r="L3385" t="str">
        <f t="shared" si="104"/>
        <v>Material</v>
      </c>
      <c r="M3385" t="s">
        <v>0</v>
      </c>
      <c r="N3385" t="s">
        <v>0</v>
      </c>
      <c r="O3385" t="s">
        <v>2165</v>
      </c>
      <c r="P3385">
        <v>1118</v>
      </c>
      <c r="Q3385" t="str">
        <f>_xlfn.XLOOKUP(P3385,Planilha1!$A$2:$A$3,Planilha1!$B$2:$B$3)</f>
        <v>Riocentro</v>
      </c>
      <c r="R3385" t="s">
        <v>0</v>
      </c>
      <c r="S3385" s="3">
        <v>1</v>
      </c>
      <c r="T3385" t="s">
        <v>210</v>
      </c>
      <c r="U3385" s="3">
        <v>1</v>
      </c>
      <c r="V3385" t="s">
        <v>210</v>
      </c>
      <c r="W3385" s="4">
        <v>484</v>
      </c>
      <c r="X3385" s="17">
        <f t="shared" si="105"/>
        <v>484</v>
      </c>
      <c r="Y3385" t="s">
        <v>11</v>
      </c>
      <c r="Z3385" s="3">
        <v>1</v>
      </c>
      <c r="AA3385" s="3">
        <v>0</v>
      </c>
      <c r="AB3385" s="3">
        <v>0</v>
      </c>
      <c r="AC3385" s="3">
        <v>0</v>
      </c>
      <c r="AD3385" s="4">
        <v>0</v>
      </c>
      <c r="AE3385" s="3">
        <v>0</v>
      </c>
      <c r="AF3385" s="4">
        <v>0</v>
      </c>
      <c r="AG3385" s="3">
        <v>1</v>
      </c>
      <c r="AH3385" s="4">
        <v>0</v>
      </c>
      <c r="AI3385" s="4">
        <v>0</v>
      </c>
      <c r="AJ3385" s="4">
        <v>0</v>
      </c>
      <c r="AK3385" s="4">
        <v>0</v>
      </c>
      <c r="AL3385" t="s">
        <v>4681</v>
      </c>
      <c r="AM3385" t="s">
        <v>13</v>
      </c>
    </row>
    <row r="3386" spans="1:39" x14ac:dyDescent="0.25">
      <c r="A3386" t="s">
        <v>2159</v>
      </c>
      <c r="B3386" t="s">
        <v>2160</v>
      </c>
      <c r="C3386" t="s">
        <v>3</v>
      </c>
      <c r="D3386" t="s">
        <v>2161</v>
      </c>
      <c r="E3386" t="str">
        <f>_xlfn.XLOOKUP(D3386,Planilha2!A:A,Planilha2!B:B)</f>
        <v>CC Manutençao</v>
      </c>
      <c r="F3386" s="2">
        <v>45449</v>
      </c>
      <c r="G3386" t="s">
        <v>3720</v>
      </c>
      <c r="H3386" s="10" t="s">
        <v>5869</v>
      </c>
      <c r="I3386" t="s">
        <v>4682</v>
      </c>
      <c r="J3386" t="s">
        <v>4683</v>
      </c>
      <c r="K3386" t="s">
        <v>3432</v>
      </c>
      <c r="L3386" t="str">
        <f t="shared" si="104"/>
        <v>Material</v>
      </c>
      <c r="M3386" t="s">
        <v>0</v>
      </c>
      <c r="N3386" t="s">
        <v>0</v>
      </c>
      <c r="O3386" t="s">
        <v>2165</v>
      </c>
      <c r="P3386">
        <v>1118</v>
      </c>
      <c r="Q3386" t="str">
        <f>_xlfn.XLOOKUP(P3386,Planilha1!$A$2:$A$3,Planilha1!$B$2:$B$3)</f>
        <v>Riocentro</v>
      </c>
      <c r="R3386" t="s">
        <v>0</v>
      </c>
      <c r="S3386" s="3">
        <v>100</v>
      </c>
      <c r="T3386" t="s">
        <v>210</v>
      </c>
      <c r="U3386" s="3">
        <v>100</v>
      </c>
      <c r="V3386" t="s">
        <v>210</v>
      </c>
      <c r="W3386" s="4">
        <v>60</v>
      </c>
      <c r="X3386" s="17">
        <f t="shared" si="105"/>
        <v>6000</v>
      </c>
      <c r="Y3386" t="s">
        <v>11</v>
      </c>
      <c r="Z3386" s="3">
        <v>1</v>
      </c>
      <c r="AA3386" s="3">
        <v>0</v>
      </c>
      <c r="AB3386" s="3">
        <v>0</v>
      </c>
      <c r="AC3386" s="3">
        <v>0</v>
      </c>
      <c r="AD3386" s="4">
        <v>0</v>
      </c>
      <c r="AE3386" s="3">
        <v>0</v>
      </c>
      <c r="AF3386" s="4">
        <v>0</v>
      </c>
      <c r="AG3386" s="3">
        <v>1</v>
      </c>
      <c r="AH3386" s="4">
        <v>0</v>
      </c>
      <c r="AI3386" s="4">
        <v>0</v>
      </c>
      <c r="AJ3386" s="4">
        <v>0</v>
      </c>
      <c r="AK3386" s="4">
        <v>0</v>
      </c>
      <c r="AL3386" t="s">
        <v>4684</v>
      </c>
      <c r="AM3386" t="s">
        <v>13</v>
      </c>
    </row>
    <row r="3387" spans="1:39" x14ac:dyDescent="0.25">
      <c r="A3387" t="s">
        <v>2159</v>
      </c>
      <c r="B3387" t="s">
        <v>2160</v>
      </c>
      <c r="C3387" t="s">
        <v>3</v>
      </c>
      <c r="D3387" t="s">
        <v>2266</v>
      </c>
      <c r="E3387" t="str">
        <f>_xlfn.XLOOKUP(D3387,Planilha2!A:A,Planilha2!B:B)</f>
        <v>Arena Manut</v>
      </c>
      <c r="F3387" s="2">
        <v>45449</v>
      </c>
      <c r="G3387" t="s">
        <v>620</v>
      </c>
      <c r="H3387" s="10" t="s">
        <v>5623</v>
      </c>
      <c r="I3387" t="s">
        <v>40</v>
      </c>
      <c r="J3387" t="s">
        <v>2267</v>
      </c>
      <c r="K3387" t="s">
        <v>8</v>
      </c>
      <c r="L3387" t="str">
        <f t="shared" si="104"/>
        <v>Serviço</v>
      </c>
      <c r="M3387" t="s">
        <v>0</v>
      </c>
      <c r="N3387" t="s">
        <v>0</v>
      </c>
      <c r="O3387" t="s">
        <v>2165</v>
      </c>
      <c r="P3387">
        <v>2118</v>
      </c>
      <c r="Q3387" t="str">
        <f>_xlfn.XLOOKUP(P3387,Planilha1!$A$2:$A$3,Planilha1!$B$2:$B$3)</f>
        <v>Arena</v>
      </c>
      <c r="R3387" t="s">
        <v>0</v>
      </c>
      <c r="S3387" s="3">
        <v>1</v>
      </c>
      <c r="T3387" t="s">
        <v>10</v>
      </c>
      <c r="U3387" s="3">
        <v>1</v>
      </c>
      <c r="V3387" t="s">
        <v>10</v>
      </c>
      <c r="W3387" s="4">
        <v>3240</v>
      </c>
      <c r="X3387" s="17">
        <f t="shared" si="105"/>
        <v>3240</v>
      </c>
      <c r="Y3387" t="s">
        <v>11</v>
      </c>
      <c r="Z3387" s="3">
        <v>1</v>
      </c>
      <c r="AA3387" s="3">
        <v>0</v>
      </c>
      <c r="AB3387" s="3">
        <v>0</v>
      </c>
      <c r="AC3387" s="3">
        <v>0</v>
      </c>
      <c r="AD3387" s="4">
        <v>0</v>
      </c>
      <c r="AE3387" s="3">
        <v>0</v>
      </c>
      <c r="AF3387" s="4">
        <v>0</v>
      </c>
      <c r="AG3387" s="3">
        <v>1</v>
      </c>
      <c r="AH3387" s="4">
        <v>0</v>
      </c>
      <c r="AI3387" s="4">
        <v>0</v>
      </c>
      <c r="AJ3387" s="4">
        <v>0</v>
      </c>
      <c r="AK3387" s="4">
        <v>0</v>
      </c>
      <c r="AL3387" t="s">
        <v>4685</v>
      </c>
      <c r="AM3387" t="s">
        <v>13</v>
      </c>
    </row>
    <row r="3388" spans="1:39" x14ac:dyDescent="0.25">
      <c r="A3388" t="s">
        <v>2159</v>
      </c>
      <c r="B3388" t="s">
        <v>2160</v>
      </c>
      <c r="C3388" t="s">
        <v>3</v>
      </c>
      <c r="D3388" t="s">
        <v>2167</v>
      </c>
      <c r="E3388" t="str">
        <f>_xlfn.XLOOKUP(D3388,Planilha2!A:A,Planilha2!B:B)</f>
        <v>Arena Adm.</v>
      </c>
      <c r="F3388" s="2">
        <v>45450</v>
      </c>
      <c r="G3388" t="s">
        <v>2349</v>
      </c>
      <c r="H3388" s="10" t="s">
        <v>5756</v>
      </c>
      <c r="I3388" t="s">
        <v>2353</v>
      </c>
      <c r="J3388" t="s">
        <v>2354</v>
      </c>
      <c r="K3388" t="s">
        <v>2171</v>
      </c>
      <c r="L3388" t="str">
        <f t="shared" si="104"/>
        <v>Material</v>
      </c>
      <c r="M3388" t="s">
        <v>0</v>
      </c>
      <c r="N3388" t="s">
        <v>0</v>
      </c>
      <c r="O3388" t="s">
        <v>2165</v>
      </c>
      <c r="P3388">
        <v>2118</v>
      </c>
      <c r="Q3388" t="str">
        <f>_xlfn.XLOOKUP(P3388,Planilha1!$A$2:$A$3,Planilha1!$B$2:$B$3)</f>
        <v>Arena</v>
      </c>
      <c r="R3388" t="s">
        <v>0</v>
      </c>
      <c r="S3388" s="3">
        <v>1</v>
      </c>
      <c r="T3388" t="s">
        <v>210</v>
      </c>
      <c r="U3388" s="3">
        <v>1</v>
      </c>
      <c r="V3388" t="s">
        <v>210</v>
      </c>
      <c r="W3388" s="4">
        <v>60.7</v>
      </c>
      <c r="X3388" s="17">
        <f t="shared" si="105"/>
        <v>60.7</v>
      </c>
      <c r="Y3388" t="s">
        <v>11</v>
      </c>
      <c r="Z3388" s="3">
        <v>1</v>
      </c>
      <c r="AA3388" s="3">
        <v>0</v>
      </c>
      <c r="AB3388" s="3">
        <v>0</v>
      </c>
      <c r="AC3388" s="3">
        <v>0</v>
      </c>
      <c r="AD3388" s="4">
        <v>0</v>
      </c>
      <c r="AE3388" s="3">
        <v>0</v>
      </c>
      <c r="AF3388" s="4">
        <v>0</v>
      </c>
      <c r="AG3388" s="3">
        <v>1</v>
      </c>
      <c r="AH3388" s="4">
        <v>0</v>
      </c>
      <c r="AI3388" s="4">
        <v>0</v>
      </c>
      <c r="AJ3388" s="4">
        <v>0</v>
      </c>
      <c r="AK3388" s="4">
        <v>0</v>
      </c>
      <c r="AL3388" t="s">
        <v>4686</v>
      </c>
      <c r="AM3388" t="s">
        <v>13</v>
      </c>
    </row>
    <row r="3389" spans="1:39" x14ac:dyDescent="0.25">
      <c r="A3389" t="s">
        <v>2178</v>
      </c>
      <c r="B3389" t="s">
        <v>2160</v>
      </c>
      <c r="C3389" t="s">
        <v>3</v>
      </c>
      <c r="D3389" t="s">
        <v>2167</v>
      </c>
      <c r="E3389" t="str">
        <f>_xlfn.XLOOKUP(D3389,Planilha2!A:A,Planilha2!B:B)</f>
        <v>Arena Adm.</v>
      </c>
      <c r="F3389" s="2">
        <v>45450</v>
      </c>
      <c r="G3389" t="s">
        <v>2349</v>
      </c>
      <c r="H3389" s="10" t="s">
        <v>5756</v>
      </c>
      <c r="I3389" t="s">
        <v>3372</v>
      </c>
      <c r="J3389" t="s">
        <v>3373</v>
      </c>
      <c r="K3389" t="s">
        <v>1164</v>
      </c>
      <c r="L3389" t="str">
        <f t="shared" si="104"/>
        <v>Material</v>
      </c>
      <c r="M3389" t="s">
        <v>0</v>
      </c>
      <c r="N3389" t="s">
        <v>0</v>
      </c>
      <c r="O3389" t="s">
        <v>2165</v>
      </c>
      <c r="P3389">
        <v>2118</v>
      </c>
      <c r="Q3389" t="str">
        <f>_xlfn.XLOOKUP(P3389,Planilha1!$A$2:$A$3,Planilha1!$B$2:$B$3)</f>
        <v>Arena</v>
      </c>
      <c r="R3389" t="s">
        <v>0</v>
      </c>
      <c r="S3389" s="3">
        <v>1</v>
      </c>
      <c r="T3389" t="s">
        <v>210</v>
      </c>
      <c r="U3389" s="3">
        <v>1</v>
      </c>
      <c r="V3389" t="s">
        <v>210</v>
      </c>
      <c r="W3389" s="4">
        <v>279.7</v>
      </c>
      <c r="X3389" s="17">
        <f t="shared" si="105"/>
        <v>279.7</v>
      </c>
      <c r="Y3389" t="s">
        <v>11</v>
      </c>
      <c r="Z3389" s="3">
        <v>1</v>
      </c>
      <c r="AA3389" s="3">
        <v>0</v>
      </c>
      <c r="AB3389" s="3">
        <v>0</v>
      </c>
      <c r="AC3389" s="3">
        <v>0</v>
      </c>
      <c r="AD3389" s="4">
        <v>0</v>
      </c>
      <c r="AE3389" s="3">
        <v>0</v>
      </c>
      <c r="AF3389" s="4">
        <v>0</v>
      </c>
      <c r="AG3389" s="3">
        <v>1</v>
      </c>
      <c r="AH3389" s="4">
        <v>0</v>
      </c>
      <c r="AI3389" s="4">
        <v>0</v>
      </c>
      <c r="AJ3389" s="4">
        <v>0</v>
      </c>
      <c r="AK3389" s="4">
        <v>0</v>
      </c>
      <c r="AL3389" t="s">
        <v>4686</v>
      </c>
      <c r="AM3389" t="s">
        <v>13</v>
      </c>
    </row>
    <row r="3390" spans="1:39" x14ac:dyDescent="0.25">
      <c r="A3390" t="s">
        <v>2182</v>
      </c>
      <c r="B3390" t="s">
        <v>2160</v>
      </c>
      <c r="C3390" t="s">
        <v>3</v>
      </c>
      <c r="D3390" t="s">
        <v>2167</v>
      </c>
      <c r="E3390" t="str">
        <f>_xlfn.XLOOKUP(D3390,Planilha2!A:A,Planilha2!B:B)</f>
        <v>Arena Adm.</v>
      </c>
      <c r="F3390" s="2">
        <v>45450</v>
      </c>
      <c r="G3390" t="s">
        <v>2349</v>
      </c>
      <c r="H3390" s="10" t="s">
        <v>5756</v>
      </c>
      <c r="I3390" t="s">
        <v>3372</v>
      </c>
      <c r="J3390" t="s">
        <v>3373</v>
      </c>
      <c r="K3390" t="s">
        <v>1164</v>
      </c>
      <c r="L3390" t="str">
        <f t="shared" si="104"/>
        <v>Material</v>
      </c>
      <c r="M3390" t="s">
        <v>0</v>
      </c>
      <c r="N3390" t="s">
        <v>0</v>
      </c>
      <c r="O3390" t="s">
        <v>2165</v>
      </c>
      <c r="P3390">
        <v>2118</v>
      </c>
      <c r="Q3390" t="str">
        <f>_xlfn.XLOOKUP(P3390,Planilha1!$A$2:$A$3,Planilha1!$B$2:$B$3)</f>
        <v>Arena</v>
      </c>
      <c r="R3390" t="s">
        <v>0</v>
      </c>
      <c r="S3390" s="3">
        <v>1</v>
      </c>
      <c r="T3390" t="s">
        <v>210</v>
      </c>
      <c r="U3390" s="3">
        <v>1</v>
      </c>
      <c r="V3390" t="s">
        <v>210</v>
      </c>
      <c r="W3390" s="4">
        <v>279.7</v>
      </c>
      <c r="X3390" s="17">
        <f t="shared" si="105"/>
        <v>279.7</v>
      </c>
      <c r="Y3390" t="s">
        <v>11</v>
      </c>
      <c r="Z3390" s="3">
        <v>1</v>
      </c>
      <c r="AA3390" s="3">
        <v>0</v>
      </c>
      <c r="AB3390" s="3">
        <v>0</v>
      </c>
      <c r="AC3390" s="3">
        <v>0</v>
      </c>
      <c r="AD3390" s="4">
        <v>0</v>
      </c>
      <c r="AE3390" s="3">
        <v>0</v>
      </c>
      <c r="AF3390" s="4">
        <v>0</v>
      </c>
      <c r="AG3390" s="3">
        <v>1</v>
      </c>
      <c r="AH3390" s="4">
        <v>0</v>
      </c>
      <c r="AI3390" s="4">
        <v>0</v>
      </c>
      <c r="AJ3390" s="4">
        <v>0</v>
      </c>
      <c r="AK3390" s="4">
        <v>0</v>
      </c>
      <c r="AL3390" t="s">
        <v>4686</v>
      </c>
      <c r="AM3390" t="s">
        <v>13</v>
      </c>
    </row>
    <row r="3391" spans="1:39" x14ac:dyDescent="0.25">
      <c r="A3391" t="s">
        <v>2185</v>
      </c>
      <c r="B3391" t="s">
        <v>2160</v>
      </c>
      <c r="C3391" t="s">
        <v>3</v>
      </c>
      <c r="D3391" t="s">
        <v>2167</v>
      </c>
      <c r="E3391" t="str">
        <f>_xlfn.XLOOKUP(D3391,Planilha2!A:A,Planilha2!B:B)</f>
        <v>Arena Adm.</v>
      </c>
      <c r="F3391" s="2">
        <v>45450</v>
      </c>
      <c r="G3391" t="s">
        <v>2349</v>
      </c>
      <c r="H3391" s="10" t="s">
        <v>5756</v>
      </c>
      <c r="I3391" t="s">
        <v>3372</v>
      </c>
      <c r="J3391" t="s">
        <v>3373</v>
      </c>
      <c r="K3391" t="s">
        <v>1164</v>
      </c>
      <c r="L3391" t="str">
        <f t="shared" si="104"/>
        <v>Material</v>
      </c>
      <c r="M3391" t="s">
        <v>0</v>
      </c>
      <c r="N3391" t="s">
        <v>0</v>
      </c>
      <c r="O3391" t="s">
        <v>2165</v>
      </c>
      <c r="P3391">
        <v>2118</v>
      </c>
      <c r="Q3391" t="str">
        <f>_xlfn.XLOOKUP(P3391,Planilha1!$A$2:$A$3,Planilha1!$B$2:$B$3)</f>
        <v>Arena</v>
      </c>
      <c r="R3391" t="s">
        <v>0</v>
      </c>
      <c r="S3391" s="3">
        <v>1</v>
      </c>
      <c r="T3391" t="s">
        <v>210</v>
      </c>
      <c r="U3391" s="3">
        <v>1</v>
      </c>
      <c r="V3391" t="s">
        <v>210</v>
      </c>
      <c r="W3391" s="4">
        <v>279.7</v>
      </c>
      <c r="X3391" s="17">
        <f t="shared" si="105"/>
        <v>279.7</v>
      </c>
      <c r="Y3391" t="s">
        <v>11</v>
      </c>
      <c r="Z3391" s="3">
        <v>1</v>
      </c>
      <c r="AA3391" s="3">
        <v>0</v>
      </c>
      <c r="AB3391" s="3">
        <v>0</v>
      </c>
      <c r="AC3391" s="3">
        <v>0</v>
      </c>
      <c r="AD3391" s="4">
        <v>0</v>
      </c>
      <c r="AE3391" s="3">
        <v>0</v>
      </c>
      <c r="AF3391" s="4">
        <v>0</v>
      </c>
      <c r="AG3391" s="3">
        <v>1</v>
      </c>
      <c r="AH3391" s="4">
        <v>0</v>
      </c>
      <c r="AI3391" s="4">
        <v>0</v>
      </c>
      <c r="AJ3391" s="4">
        <v>0</v>
      </c>
      <c r="AK3391" s="4">
        <v>0</v>
      </c>
      <c r="AL3391" t="s">
        <v>4686</v>
      </c>
      <c r="AM3391" t="s">
        <v>13</v>
      </c>
    </row>
    <row r="3392" spans="1:39" x14ac:dyDescent="0.25">
      <c r="A3392" t="s">
        <v>2193</v>
      </c>
      <c r="B3392" t="s">
        <v>2160</v>
      </c>
      <c r="C3392" t="s">
        <v>3</v>
      </c>
      <c r="D3392" t="s">
        <v>2167</v>
      </c>
      <c r="E3392" t="str">
        <f>_xlfn.XLOOKUP(D3392,Planilha2!A:A,Planilha2!B:B)</f>
        <v>Arena Adm.</v>
      </c>
      <c r="F3392" s="2">
        <v>45450</v>
      </c>
      <c r="G3392" t="s">
        <v>2349</v>
      </c>
      <c r="H3392" s="10" t="s">
        <v>5756</v>
      </c>
      <c r="I3392" t="s">
        <v>4687</v>
      </c>
      <c r="J3392" t="s">
        <v>4688</v>
      </c>
      <c r="K3392" t="s">
        <v>1146</v>
      </c>
      <c r="L3392" t="str">
        <f t="shared" si="104"/>
        <v>Material</v>
      </c>
      <c r="M3392" t="s">
        <v>0</v>
      </c>
      <c r="N3392" t="s">
        <v>0</v>
      </c>
      <c r="O3392" t="s">
        <v>2165</v>
      </c>
      <c r="P3392">
        <v>2118</v>
      </c>
      <c r="Q3392" t="str">
        <f>_xlfn.XLOOKUP(P3392,Planilha1!$A$2:$A$3,Planilha1!$B$2:$B$3)</f>
        <v>Arena</v>
      </c>
      <c r="R3392" t="s">
        <v>0</v>
      </c>
      <c r="S3392" s="3">
        <v>1</v>
      </c>
      <c r="T3392" t="s">
        <v>210</v>
      </c>
      <c r="U3392" s="3">
        <v>1</v>
      </c>
      <c r="V3392" t="s">
        <v>210</v>
      </c>
      <c r="W3392" s="4">
        <v>65.08</v>
      </c>
      <c r="X3392" s="17">
        <f t="shared" si="105"/>
        <v>65.08</v>
      </c>
      <c r="Y3392" t="s">
        <v>11</v>
      </c>
      <c r="Z3392" s="3">
        <v>1</v>
      </c>
      <c r="AA3392" s="3">
        <v>0</v>
      </c>
      <c r="AB3392" s="3">
        <v>0</v>
      </c>
      <c r="AC3392" s="3">
        <v>0</v>
      </c>
      <c r="AD3392" s="4">
        <v>0</v>
      </c>
      <c r="AE3392" s="3">
        <v>0</v>
      </c>
      <c r="AF3392" s="4">
        <v>0</v>
      </c>
      <c r="AG3392" s="3">
        <v>1</v>
      </c>
      <c r="AH3392" s="4">
        <v>0</v>
      </c>
      <c r="AI3392" s="4">
        <v>0</v>
      </c>
      <c r="AJ3392" s="4">
        <v>0</v>
      </c>
      <c r="AK3392" s="4">
        <v>0</v>
      </c>
      <c r="AL3392" t="s">
        <v>4686</v>
      </c>
      <c r="AM3392" t="s">
        <v>13</v>
      </c>
    </row>
    <row r="3393" spans="1:39" x14ac:dyDescent="0.25">
      <c r="A3393" t="s">
        <v>2194</v>
      </c>
      <c r="B3393" t="s">
        <v>2160</v>
      </c>
      <c r="C3393" t="s">
        <v>3</v>
      </c>
      <c r="D3393" t="s">
        <v>2167</v>
      </c>
      <c r="E3393" t="str">
        <f>_xlfn.XLOOKUP(D3393,Planilha2!A:A,Planilha2!B:B)</f>
        <v>Arena Adm.</v>
      </c>
      <c r="F3393" s="2">
        <v>45450</v>
      </c>
      <c r="G3393" t="s">
        <v>2349</v>
      </c>
      <c r="H3393" s="10" t="s">
        <v>5756</v>
      </c>
      <c r="I3393" t="s">
        <v>2371</v>
      </c>
      <c r="J3393" t="s">
        <v>2372</v>
      </c>
      <c r="K3393" t="s">
        <v>2192</v>
      </c>
      <c r="L3393" t="str">
        <f t="shared" si="104"/>
        <v>Material</v>
      </c>
      <c r="M3393" t="s">
        <v>23</v>
      </c>
      <c r="N3393" t="s">
        <v>0</v>
      </c>
      <c r="O3393" t="s">
        <v>2165</v>
      </c>
      <c r="P3393">
        <v>2118</v>
      </c>
      <c r="Q3393" t="str">
        <f>_xlfn.XLOOKUP(P3393,Planilha1!$A$2:$A$3,Planilha1!$B$2:$B$3)</f>
        <v>Arena</v>
      </c>
      <c r="R3393" t="s">
        <v>0</v>
      </c>
      <c r="S3393" s="3">
        <v>1</v>
      </c>
      <c r="T3393" t="s">
        <v>210</v>
      </c>
      <c r="U3393" s="3">
        <v>1</v>
      </c>
      <c r="V3393" t="s">
        <v>210</v>
      </c>
      <c r="W3393" s="4">
        <v>0</v>
      </c>
      <c r="X3393" s="17">
        <f t="shared" si="105"/>
        <v>0</v>
      </c>
      <c r="Y3393" t="s">
        <v>11</v>
      </c>
      <c r="Z3393" s="3">
        <v>1</v>
      </c>
      <c r="AA3393" s="3">
        <v>0</v>
      </c>
      <c r="AB3393" s="3">
        <v>0</v>
      </c>
      <c r="AC3393" s="3">
        <v>0</v>
      </c>
      <c r="AD3393" s="4">
        <v>0</v>
      </c>
      <c r="AE3393" s="3">
        <v>0</v>
      </c>
      <c r="AF3393" s="4">
        <v>0</v>
      </c>
      <c r="AG3393" s="3">
        <v>1</v>
      </c>
      <c r="AH3393" s="4">
        <v>0</v>
      </c>
      <c r="AI3393" s="4">
        <v>0</v>
      </c>
      <c r="AJ3393" s="4">
        <v>0</v>
      </c>
      <c r="AK3393" s="4">
        <v>0</v>
      </c>
      <c r="AL3393" t="s">
        <v>4686</v>
      </c>
      <c r="AM3393" t="s">
        <v>13</v>
      </c>
    </row>
    <row r="3394" spans="1:39" x14ac:dyDescent="0.25">
      <c r="A3394" t="s">
        <v>2195</v>
      </c>
      <c r="B3394" t="s">
        <v>2160</v>
      </c>
      <c r="C3394" t="s">
        <v>3</v>
      </c>
      <c r="D3394" t="s">
        <v>2167</v>
      </c>
      <c r="E3394" t="str">
        <f>_xlfn.XLOOKUP(D3394,Planilha2!A:A,Planilha2!B:B)</f>
        <v>Arena Adm.</v>
      </c>
      <c r="F3394" s="2">
        <v>45450</v>
      </c>
      <c r="G3394" t="s">
        <v>2349</v>
      </c>
      <c r="H3394" s="10" t="s">
        <v>5756</v>
      </c>
      <c r="I3394" t="s">
        <v>2355</v>
      </c>
      <c r="J3394" t="s">
        <v>2356</v>
      </c>
      <c r="K3394" t="s">
        <v>2171</v>
      </c>
      <c r="L3394" t="str">
        <f t="shared" si="104"/>
        <v>Material</v>
      </c>
      <c r="M3394" t="s">
        <v>23</v>
      </c>
      <c r="N3394" t="s">
        <v>0</v>
      </c>
      <c r="O3394" t="s">
        <v>2165</v>
      </c>
      <c r="P3394">
        <v>2118</v>
      </c>
      <c r="Q3394" t="str">
        <f>_xlfn.XLOOKUP(P3394,Planilha1!$A$2:$A$3,Planilha1!$B$2:$B$3)</f>
        <v>Arena</v>
      </c>
      <c r="R3394" t="s">
        <v>0</v>
      </c>
      <c r="S3394" s="3">
        <v>1</v>
      </c>
      <c r="T3394" t="s">
        <v>210</v>
      </c>
      <c r="U3394" s="3">
        <v>1</v>
      </c>
      <c r="V3394" t="s">
        <v>210</v>
      </c>
      <c r="W3394" s="4">
        <v>0</v>
      </c>
      <c r="X3394" s="17">
        <f t="shared" si="105"/>
        <v>0</v>
      </c>
      <c r="Y3394" t="s">
        <v>11</v>
      </c>
      <c r="Z3394" s="3">
        <v>1</v>
      </c>
      <c r="AA3394" s="3">
        <v>0</v>
      </c>
      <c r="AB3394" s="3">
        <v>0</v>
      </c>
      <c r="AC3394" s="3">
        <v>0</v>
      </c>
      <c r="AD3394" s="4">
        <v>0</v>
      </c>
      <c r="AE3394" s="3">
        <v>0</v>
      </c>
      <c r="AF3394" s="4">
        <v>0</v>
      </c>
      <c r="AG3394" s="3">
        <v>1</v>
      </c>
      <c r="AH3394" s="4">
        <v>0</v>
      </c>
      <c r="AI3394" s="4">
        <v>0</v>
      </c>
      <c r="AJ3394" s="4">
        <v>0</v>
      </c>
      <c r="AK3394" s="4">
        <v>0</v>
      </c>
      <c r="AL3394" t="s">
        <v>4686</v>
      </c>
      <c r="AM3394" t="s">
        <v>13</v>
      </c>
    </row>
    <row r="3395" spans="1:39" x14ac:dyDescent="0.25">
      <c r="A3395" t="s">
        <v>2204</v>
      </c>
      <c r="B3395" t="s">
        <v>2160</v>
      </c>
      <c r="C3395" t="s">
        <v>3</v>
      </c>
      <c r="D3395" t="s">
        <v>2167</v>
      </c>
      <c r="E3395" t="str">
        <f>_xlfn.XLOOKUP(D3395,Planilha2!A:A,Planilha2!B:B)</f>
        <v>Arena Adm.</v>
      </c>
      <c r="F3395" s="2">
        <v>45450</v>
      </c>
      <c r="G3395" t="s">
        <v>2349</v>
      </c>
      <c r="H3395" s="10" t="s">
        <v>5756</v>
      </c>
      <c r="I3395" t="s">
        <v>2371</v>
      </c>
      <c r="J3395" t="s">
        <v>2372</v>
      </c>
      <c r="K3395" t="s">
        <v>2192</v>
      </c>
      <c r="L3395" t="str">
        <f t="shared" ref="L3395:L3458" si="106">IF(LEFT(K3395,1)="s","Serviço",IF(LEFT(K3395,1)="l","Locação","Material"))</f>
        <v>Material</v>
      </c>
      <c r="M3395" t="s">
        <v>0</v>
      </c>
      <c r="N3395" t="s">
        <v>0</v>
      </c>
      <c r="O3395" t="s">
        <v>2165</v>
      </c>
      <c r="P3395">
        <v>2118</v>
      </c>
      <c r="Q3395" t="str">
        <f>_xlfn.XLOOKUP(P3395,Planilha1!$A$2:$A$3,Planilha1!$B$2:$B$3)</f>
        <v>Arena</v>
      </c>
      <c r="R3395" t="s">
        <v>0</v>
      </c>
      <c r="S3395" s="3">
        <v>1</v>
      </c>
      <c r="T3395" t="s">
        <v>210</v>
      </c>
      <c r="U3395" s="3">
        <v>1</v>
      </c>
      <c r="V3395" t="s">
        <v>210</v>
      </c>
      <c r="W3395" s="4">
        <v>76.099999999999994</v>
      </c>
      <c r="X3395" s="17">
        <f t="shared" ref="X3395:X3458" si="107">W3395*S3395/Z3395</f>
        <v>76.099999999999994</v>
      </c>
      <c r="Y3395" t="s">
        <v>11</v>
      </c>
      <c r="Z3395" s="3">
        <v>1</v>
      </c>
      <c r="AA3395" s="3">
        <v>0</v>
      </c>
      <c r="AB3395" s="3">
        <v>0</v>
      </c>
      <c r="AC3395" s="3">
        <v>0</v>
      </c>
      <c r="AD3395" s="4">
        <v>0</v>
      </c>
      <c r="AE3395" s="3">
        <v>0</v>
      </c>
      <c r="AF3395" s="4">
        <v>0</v>
      </c>
      <c r="AG3395" s="3">
        <v>1</v>
      </c>
      <c r="AH3395" s="4">
        <v>0</v>
      </c>
      <c r="AI3395" s="4">
        <v>0</v>
      </c>
      <c r="AJ3395" s="4">
        <v>0</v>
      </c>
      <c r="AK3395" s="4">
        <v>0</v>
      </c>
      <c r="AL3395" t="s">
        <v>4686</v>
      </c>
      <c r="AM3395" t="s">
        <v>13</v>
      </c>
    </row>
    <row r="3396" spans="1:39" x14ac:dyDescent="0.25">
      <c r="A3396" t="s">
        <v>2205</v>
      </c>
      <c r="B3396" t="s">
        <v>2160</v>
      </c>
      <c r="C3396" t="s">
        <v>3</v>
      </c>
      <c r="D3396" t="s">
        <v>2167</v>
      </c>
      <c r="E3396" t="str">
        <f>_xlfn.XLOOKUP(D3396,Planilha2!A:A,Planilha2!B:B)</f>
        <v>Arena Adm.</v>
      </c>
      <c r="F3396" s="2">
        <v>45450</v>
      </c>
      <c r="G3396" t="s">
        <v>2349</v>
      </c>
      <c r="H3396" s="10" t="s">
        <v>5756</v>
      </c>
      <c r="I3396" t="s">
        <v>2355</v>
      </c>
      <c r="J3396" t="s">
        <v>2356</v>
      </c>
      <c r="K3396" t="s">
        <v>2171</v>
      </c>
      <c r="L3396" t="str">
        <f t="shared" si="106"/>
        <v>Material</v>
      </c>
      <c r="M3396" t="s">
        <v>0</v>
      </c>
      <c r="N3396" t="s">
        <v>0</v>
      </c>
      <c r="O3396" t="s">
        <v>2165</v>
      </c>
      <c r="P3396">
        <v>2118</v>
      </c>
      <c r="Q3396" t="str">
        <f>_xlfn.XLOOKUP(P3396,Planilha1!$A$2:$A$3,Planilha1!$B$2:$B$3)</f>
        <v>Arena</v>
      </c>
      <c r="R3396" t="s">
        <v>0</v>
      </c>
      <c r="S3396" s="3">
        <v>1</v>
      </c>
      <c r="T3396" t="s">
        <v>210</v>
      </c>
      <c r="U3396" s="3">
        <v>1</v>
      </c>
      <c r="V3396" t="s">
        <v>210</v>
      </c>
      <c r="W3396" s="4">
        <v>28.32</v>
      </c>
      <c r="X3396" s="17">
        <f t="shared" si="107"/>
        <v>28.32</v>
      </c>
      <c r="Y3396" t="s">
        <v>11</v>
      </c>
      <c r="Z3396" s="3">
        <v>1</v>
      </c>
      <c r="AA3396" s="3">
        <v>0</v>
      </c>
      <c r="AB3396" s="3">
        <v>0</v>
      </c>
      <c r="AC3396" s="3">
        <v>0</v>
      </c>
      <c r="AD3396" s="4">
        <v>0</v>
      </c>
      <c r="AE3396" s="3">
        <v>0</v>
      </c>
      <c r="AF3396" s="4">
        <v>0</v>
      </c>
      <c r="AG3396" s="3">
        <v>1</v>
      </c>
      <c r="AH3396" s="4">
        <v>0</v>
      </c>
      <c r="AI3396" s="4">
        <v>0</v>
      </c>
      <c r="AJ3396" s="4">
        <v>0</v>
      </c>
      <c r="AK3396" s="4">
        <v>0</v>
      </c>
      <c r="AL3396" t="s">
        <v>4686</v>
      </c>
      <c r="AM3396" t="s">
        <v>13</v>
      </c>
    </row>
    <row r="3397" spans="1:39" x14ac:dyDescent="0.25">
      <c r="A3397" t="s">
        <v>2159</v>
      </c>
      <c r="B3397" t="s">
        <v>2160</v>
      </c>
      <c r="C3397" t="s">
        <v>3</v>
      </c>
      <c r="D3397" t="s">
        <v>2167</v>
      </c>
      <c r="E3397" t="str">
        <f>_xlfn.XLOOKUP(D3397,Planilha2!A:A,Planilha2!B:B)</f>
        <v>Arena Adm.</v>
      </c>
      <c r="F3397" s="2">
        <v>45450</v>
      </c>
      <c r="G3397" t="s">
        <v>2223</v>
      </c>
      <c r="H3397" s="10" t="s">
        <v>5733</v>
      </c>
      <c r="I3397" t="s">
        <v>2569</v>
      </c>
      <c r="J3397" t="s">
        <v>2570</v>
      </c>
      <c r="K3397" t="s">
        <v>8</v>
      </c>
      <c r="L3397" t="str">
        <f t="shared" si="106"/>
        <v>Serviço</v>
      </c>
      <c r="M3397" t="s">
        <v>0</v>
      </c>
      <c r="N3397" t="s">
        <v>0</v>
      </c>
      <c r="O3397" t="s">
        <v>2165</v>
      </c>
      <c r="P3397">
        <v>2118</v>
      </c>
      <c r="Q3397" t="str">
        <f>_xlfn.XLOOKUP(P3397,Planilha1!$A$2:$A$3,Planilha1!$B$2:$B$3)</f>
        <v>Arena</v>
      </c>
      <c r="R3397" t="s">
        <v>0</v>
      </c>
      <c r="S3397" s="3">
        <v>1</v>
      </c>
      <c r="T3397" t="s">
        <v>10</v>
      </c>
      <c r="U3397" s="3">
        <v>1</v>
      </c>
      <c r="V3397" t="s">
        <v>10</v>
      </c>
      <c r="W3397" s="4">
        <v>380.21</v>
      </c>
      <c r="X3397" s="17">
        <f t="shared" si="107"/>
        <v>380.21</v>
      </c>
      <c r="Y3397" t="s">
        <v>11</v>
      </c>
      <c r="Z3397" s="3">
        <v>1</v>
      </c>
      <c r="AA3397" s="3">
        <v>0</v>
      </c>
      <c r="AB3397" s="3">
        <v>0</v>
      </c>
      <c r="AC3397" s="3">
        <v>0</v>
      </c>
      <c r="AD3397" s="4">
        <v>0</v>
      </c>
      <c r="AE3397" s="3">
        <v>0</v>
      </c>
      <c r="AF3397" s="4">
        <v>0</v>
      </c>
      <c r="AG3397" s="3">
        <v>1</v>
      </c>
      <c r="AH3397" s="4">
        <v>0</v>
      </c>
      <c r="AI3397" s="4">
        <v>0</v>
      </c>
      <c r="AJ3397" s="4">
        <v>0</v>
      </c>
      <c r="AK3397" s="4">
        <v>0</v>
      </c>
      <c r="AL3397" t="s">
        <v>4689</v>
      </c>
      <c r="AM3397" t="s">
        <v>13</v>
      </c>
    </row>
    <row r="3398" spans="1:39" x14ac:dyDescent="0.25">
      <c r="A3398" t="s">
        <v>2178</v>
      </c>
      <c r="B3398" t="s">
        <v>2160</v>
      </c>
      <c r="C3398" t="s">
        <v>3</v>
      </c>
      <c r="D3398" t="s">
        <v>2167</v>
      </c>
      <c r="E3398" t="str">
        <f>_xlfn.XLOOKUP(D3398,Planilha2!A:A,Planilha2!B:B)</f>
        <v>Arena Adm.</v>
      </c>
      <c r="F3398" s="2">
        <v>45450</v>
      </c>
      <c r="G3398" t="s">
        <v>2223</v>
      </c>
      <c r="H3398" s="10" t="s">
        <v>5733</v>
      </c>
      <c r="I3398" t="s">
        <v>2569</v>
      </c>
      <c r="J3398" t="s">
        <v>2570</v>
      </c>
      <c r="K3398" t="s">
        <v>8</v>
      </c>
      <c r="L3398" t="str">
        <f t="shared" si="106"/>
        <v>Serviço</v>
      </c>
      <c r="M3398" t="s">
        <v>0</v>
      </c>
      <c r="N3398" t="s">
        <v>0</v>
      </c>
      <c r="O3398" t="s">
        <v>2165</v>
      </c>
      <c r="P3398">
        <v>2118</v>
      </c>
      <c r="Q3398" t="str">
        <f>_xlfn.XLOOKUP(P3398,Planilha1!$A$2:$A$3,Planilha1!$B$2:$B$3)</f>
        <v>Arena</v>
      </c>
      <c r="R3398" t="s">
        <v>0</v>
      </c>
      <c r="S3398" s="3">
        <v>1</v>
      </c>
      <c r="T3398" t="s">
        <v>10</v>
      </c>
      <c r="U3398" s="3">
        <v>1</v>
      </c>
      <c r="V3398" t="s">
        <v>10</v>
      </c>
      <c r="W3398" s="4">
        <v>408.73</v>
      </c>
      <c r="X3398" s="17">
        <f t="shared" si="107"/>
        <v>408.73</v>
      </c>
      <c r="Y3398" t="s">
        <v>11</v>
      </c>
      <c r="Z3398" s="3">
        <v>1</v>
      </c>
      <c r="AA3398" s="3">
        <v>0</v>
      </c>
      <c r="AB3398" s="3">
        <v>0</v>
      </c>
      <c r="AC3398" s="3">
        <v>0</v>
      </c>
      <c r="AD3398" s="4">
        <v>0</v>
      </c>
      <c r="AE3398" s="3">
        <v>0</v>
      </c>
      <c r="AF3398" s="4">
        <v>0</v>
      </c>
      <c r="AG3398" s="3">
        <v>1</v>
      </c>
      <c r="AH3398" s="4">
        <v>0</v>
      </c>
      <c r="AI3398" s="4">
        <v>0</v>
      </c>
      <c r="AJ3398" s="4">
        <v>0</v>
      </c>
      <c r="AK3398" s="4">
        <v>0</v>
      </c>
      <c r="AL3398" t="s">
        <v>4689</v>
      </c>
      <c r="AM3398" t="s">
        <v>13</v>
      </c>
    </row>
    <row r="3399" spans="1:39" x14ac:dyDescent="0.25">
      <c r="A3399" t="s">
        <v>2182</v>
      </c>
      <c r="B3399" t="s">
        <v>2160</v>
      </c>
      <c r="C3399" t="s">
        <v>3</v>
      </c>
      <c r="D3399" t="s">
        <v>2167</v>
      </c>
      <c r="E3399" t="str">
        <f>_xlfn.XLOOKUP(D3399,Planilha2!A:A,Planilha2!B:B)</f>
        <v>Arena Adm.</v>
      </c>
      <c r="F3399" s="2">
        <v>45450</v>
      </c>
      <c r="G3399" t="s">
        <v>2223</v>
      </c>
      <c r="H3399" s="10" t="s">
        <v>5733</v>
      </c>
      <c r="I3399" t="s">
        <v>2569</v>
      </c>
      <c r="J3399" t="s">
        <v>2570</v>
      </c>
      <c r="K3399" t="s">
        <v>8</v>
      </c>
      <c r="L3399" t="str">
        <f t="shared" si="106"/>
        <v>Serviço</v>
      </c>
      <c r="M3399" t="s">
        <v>0</v>
      </c>
      <c r="N3399" t="s">
        <v>0</v>
      </c>
      <c r="O3399" t="s">
        <v>2165</v>
      </c>
      <c r="P3399">
        <v>2118</v>
      </c>
      <c r="Q3399" t="str">
        <f>_xlfn.XLOOKUP(P3399,Planilha1!$A$2:$A$3,Planilha1!$B$2:$B$3)</f>
        <v>Arena</v>
      </c>
      <c r="R3399" t="s">
        <v>0</v>
      </c>
      <c r="S3399" s="3">
        <v>1</v>
      </c>
      <c r="T3399" t="s">
        <v>10</v>
      </c>
      <c r="U3399" s="3">
        <v>1</v>
      </c>
      <c r="V3399" t="s">
        <v>10</v>
      </c>
      <c r="W3399" s="4">
        <v>8119.94</v>
      </c>
      <c r="X3399" s="17">
        <f t="shared" si="107"/>
        <v>8119.94</v>
      </c>
      <c r="Y3399" t="s">
        <v>11</v>
      </c>
      <c r="Z3399" s="3">
        <v>1</v>
      </c>
      <c r="AA3399" s="3">
        <v>0</v>
      </c>
      <c r="AB3399" s="3">
        <v>0</v>
      </c>
      <c r="AC3399" s="3">
        <v>0</v>
      </c>
      <c r="AD3399" s="4">
        <v>0</v>
      </c>
      <c r="AE3399" s="3">
        <v>0</v>
      </c>
      <c r="AF3399" s="4">
        <v>0</v>
      </c>
      <c r="AG3399" s="3">
        <v>1</v>
      </c>
      <c r="AH3399" s="4">
        <v>0</v>
      </c>
      <c r="AI3399" s="4">
        <v>0</v>
      </c>
      <c r="AJ3399" s="4">
        <v>0</v>
      </c>
      <c r="AK3399" s="4">
        <v>0</v>
      </c>
      <c r="AL3399" t="s">
        <v>4689</v>
      </c>
      <c r="AM3399" t="s">
        <v>13</v>
      </c>
    </row>
    <row r="3400" spans="1:39" x14ac:dyDescent="0.25">
      <c r="A3400" t="s">
        <v>2185</v>
      </c>
      <c r="B3400" t="s">
        <v>2160</v>
      </c>
      <c r="C3400" t="s">
        <v>3</v>
      </c>
      <c r="D3400" t="s">
        <v>2167</v>
      </c>
      <c r="E3400" t="str">
        <f>_xlfn.XLOOKUP(D3400,Planilha2!A:A,Planilha2!B:B)</f>
        <v>Arena Adm.</v>
      </c>
      <c r="F3400" s="2">
        <v>45450</v>
      </c>
      <c r="G3400" t="s">
        <v>2223</v>
      </c>
      <c r="H3400" s="10" t="s">
        <v>5733</v>
      </c>
      <c r="I3400" t="s">
        <v>2569</v>
      </c>
      <c r="J3400" t="s">
        <v>2570</v>
      </c>
      <c r="K3400" t="s">
        <v>8</v>
      </c>
      <c r="L3400" t="str">
        <f t="shared" si="106"/>
        <v>Serviço</v>
      </c>
      <c r="M3400" t="s">
        <v>0</v>
      </c>
      <c r="N3400" t="s">
        <v>0</v>
      </c>
      <c r="O3400" t="s">
        <v>2165</v>
      </c>
      <c r="P3400">
        <v>2118</v>
      </c>
      <c r="Q3400" t="str">
        <f>_xlfn.XLOOKUP(P3400,Planilha1!$A$2:$A$3,Planilha1!$B$2:$B$3)</f>
        <v>Arena</v>
      </c>
      <c r="R3400" t="s">
        <v>0</v>
      </c>
      <c r="S3400" s="3">
        <v>1</v>
      </c>
      <c r="T3400" t="s">
        <v>10</v>
      </c>
      <c r="U3400" s="3">
        <v>1</v>
      </c>
      <c r="V3400" t="s">
        <v>10</v>
      </c>
      <c r="W3400" s="4">
        <v>380.21</v>
      </c>
      <c r="X3400" s="17">
        <f t="shared" si="107"/>
        <v>380.21</v>
      </c>
      <c r="Y3400" t="s">
        <v>11</v>
      </c>
      <c r="Z3400" s="3">
        <v>1</v>
      </c>
      <c r="AA3400" s="3">
        <v>0</v>
      </c>
      <c r="AB3400" s="3">
        <v>0</v>
      </c>
      <c r="AC3400" s="3">
        <v>0</v>
      </c>
      <c r="AD3400" s="4">
        <v>0</v>
      </c>
      <c r="AE3400" s="3">
        <v>0</v>
      </c>
      <c r="AF3400" s="4">
        <v>0</v>
      </c>
      <c r="AG3400" s="3">
        <v>1</v>
      </c>
      <c r="AH3400" s="4">
        <v>0</v>
      </c>
      <c r="AI3400" s="4">
        <v>0</v>
      </c>
      <c r="AJ3400" s="4">
        <v>0</v>
      </c>
      <c r="AK3400" s="4">
        <v>0</v>
      </c>
      <c r="AL3400" t="s">
        <v>4689</v>
      </c>
      <c r="AM3400" t="s">
        <v>13</v>
      </c>
    </row>
    <row r="3401" spans="1:39" x14ac:dyDescent="0.25">
      <c r="A3401" t="s">
        <v>2188</v>
      </c>
      <c r="B3401" t="s">
        <v>2160</v>
      </c>
      <c r="C3401" t="s">
        <v>3</v>
      </c>
      <c r="D3401" t="s">
        <v>2167</v>
      </c>
      <c r="E3401" t="str">
        <f>_xlfn.XLOOKUP(D3401,Planilha2!A:A,Planilha2!B:B)</f>
        <v>Arena Adm.</v>
      </c>
      <c r="F3401" s="2">
        <v>45450</v>
      </c>
      <c r="G3401" t="s">
        <v>2223</v>
      </c>
      <c r="H3401" s="10" t="s">
        <v>5733</v>
      </c>
      <c r="I3401" t="s">
        <v>2569</v>
      </c>
      <c r="J3401" t="s">
        <v>2570</v>
      </c>
      <c r="K3401" t="s">
        <v>8</v>
      </c>
      <c r="L3401" t="str">
        <f t="shared" si="106"/>
        <v>Serviço</v>
      </c>
      <c r="M3401" t="s">
        <v>0</v>
      </c>
      <c r="N3401" t="s">
        <v>0</v>
      </c>
      <c r="O3401" t="s">
        <v>2165</v>
      </c>
      <c r="P3401">
        <v>2118</v>
      </c>
      <c r="Q3401" t="str">
        <f>_xlfn.XLOOKUP(P3401,Planilha1!$A$2:$A$3,Planilha1!$B$2:$B$3)</f>
        <v>Arena</v>
      </c>
      <c r="R3401" t="s">
        <v>0</v>
      </c>
      <c r="S3401" s="3">
        <v>1</v>
      </c>
      <c r="T3401" t="s">
        <v>10</v>
      </c>
      <c r="U3401" s="3">
        <v>1</v>
      </c>
      <c r="V3401" t="s">
        <v>10</v>
      </c>
      <c r="W3401" s="4">
        <v>408.73</v>
      </c>
      <c r="X3401" s="17">
        <f t="shared" si="107"/>
        <v>408.73</v>
      </c>
      <c r="Y3401" t="s">
        <v>11</v>
      </c>
      <c r="Z3401" s="3">
        <v>1</v>
      </c>
      <c r="AA3401" s="3">
        <v>0</v>
      </c>
      <c r="AB3401" s="3">
        <v>0</v>
      </c>
      <c r="AC3401" s="3">
        <v>0</v>
      </c>
      <c r="AD3401" s="4">
        <v>0</v>
      </c>
      <c r="AE3401" s="3">
        <v>0</v>
      </c>
      <c r="AF3401" s="4">
        <v>0</v>
      </c>
      <c r="AG3401" s="3">
        <v>1</v>
      </c>
      <c r="AH3401" s="4">
        <v>0</v>
      </c>
      <c r="AI3401" s="4">
        <v>0</v>
      </c>
      <c r="AJ3401" s="4">
        <v>0</v>
      </c>
      <c r="AK3401" s="4">
        <v>0</v>
      </c>
      <c r="AL3401" t="s">
        <v>4689</v>
      </c>
      <c r="AM3401" t="s">
        <v>13</v>
      </c>
    </row>
    <row r="3402" spans="1:39" x14ac:dyDescent="0.25">
      <c r="A3402" t="s">
        <v>2189</v>
      </c>
      <c r="B3402" t="s">
        <v>2160</v>
      </c>
      <c r="C3402" t="s">
        <v>3</v>
      </c>
      <c r="D3402" t="s">
        <v>2167</v>
      </c>
      <c r="E3402" t="str">
        <f>_xlfn.XLOOKUP(D3402,Planilha2!A:A,Planilha2!B:B)</f>
        <v>Arena Adm.</v>
      </c>
      <c r="F3402" s="2">
        <v>45450</v>
      </c>
      <c r="G3402" t="s">
        <v>2223</v>
      </c>
      <c r="H3402" s="10" t="s">
        <v>5733</v>
      </c>
      <c r="I3402" t="s">
        <v>2569</v>
      </c>
      <c r="J3402" t="s">
        <v>2570</v>
      </c>
      <c r="K3402" t="s">
        <v>8</v>
      </c>
      <c r="L3402" t="str">
        <f t="shared" si="106"/>
        <v>Serviço</v>
      </c>
      <c r="M3402" t="s">
        <v>0</v>
      </c>
      <c r="N3402" t="s">
        <v>0</v>
      </c>
      <c r="O3402" t="s">
        <v>2165</v>
      </c>
      <c r="P3402">
        <v>2118</v>
      </c>
      <c r="Q3402" t="str">
        <f>_xlfn.XLOOKUP(P3402,Planilha1!$A$2:$A$3,Planilha1!$B$2:$B$3)</f>
        <v>Arena</v>
      </c>
      <c r="R3402" t="s">
        <v>0</v>
      </c>
      <c r="S3402" s="3">
        <v>1</v>
      </c>
      <c r="T3402" t="s">
        <v>10</v>
      </c>
      <c r="U3402" s="3">
        <v>1</v>
      </c>
      <c r="V3402" t="s">
        <v>10</v>
      </c>
      <c r="W3402" s="4">
        <v>8119.94</v>
      </c>
      <c r="X3402" s="17">
        <f t="shared" si="107"/>
        <v>8119.94</v>
      </c>
      <c r="Y3402" t="s">
        <v>11</v>
      </c>
      <c r="Z3402" s="3">
        <v>1</v>
      </c>
      <c r="AA3402" s="3">
        <v>0</v>
      </c>
      <c r="AB3402" s="3">
        <v>0</v>
      </c>
      <c r="AC3402" s="3">
        <v>0</v>
      </c>
      <c r="AD3402" s="4">
        <v>0</v>
      </c>
      <c r="AE3402" s="3">
        <v>0</v>
      </c>
      <c r="AF3402" s="4">
        <v>0</v>
      </c>
      <c r="AG3402" s="3">
        <v>1</v>
      </c>
      <c r="AH3402" s="4">
        <v>0</v>
      </c>
      <c r="AI3402" s="4">
        <v>0</v>
      </c>
      <c r="AJ3402" s="4">
        <v>0</v>
      </c>
      <c r="AK3402" s="4">
        <v>0</v>
      </c>
      <c r="AL3402" t="s">
        <v>4689</v>
      </c>
      <c r="AM3402" t="s">
        <v>13</v>
      </c>
    </row>
    <row r="3403" spans="1:39" x14ac:dyDescent="0.25">
      <c r="A3403" t="s">
        <v>2159</v>
      </c>
      <c r="B3403" t="s">
        <v>2160</v>
      </c>
      <c r="C3403" t="s">
        <v>3</v>
      </c>
      <c r="D3403" t="s">
        <v>2218</v>
      </c>
      <c r="E3403" t="str">
        <f>_xlfn.XLOOKUP(D3403,Planilha2!A:A,Planilha2!B:B)</f>
        <v>CC Adm.</v>
      </c>
      <c r="F3403" s="2">
        <v>45450</v>
      </c>
      <c r="G3403" t="s">
        <v>2223</v>
      </c>
      <c r="H3403" s="10" t="s">
        <v>5733</v>
      </c>
      <c r="I3403" t="s">
        <v>2569</v>
      </c>
      <c r="J3403" t="s">
        <v>2570</v>
      </c>
      <c r="K3403" t="s">
        <v>8</v>
      </c>
      <c r="L3403" t="str">
        <f t="shared" si="106"/>
        <v>Serviço</v>
      </c>
      <c r="M3403" t="s">
        <v>0</v>
      </c>
      <c r="N3403" t="s">
        <v>0</v>
      </c>
      <c r="O3403" t="s">
        <v>2165</v>
      </c>
      <c r="P3403">
        <v>1118</v>
      </c>
      <c r="Q3403" t="str">
        <f>_xlfn.XLOOKUP(P3403,Planilha1!$A$2:$A$3,Planilha1!$B$2:$B$3)</f>
        <v>Riocentro</v>
      </c>
      <c r="R3403" t="s">
        <v>0</v>
      </c>
      <c r="S3403" s="3">
        <v>1</v>
      </c>
      <c r="T3403" t="s">
        <v>10</v>
      </c>
      <c r="U3403" s="3">
        <v>1</v>
      </c>
      <c r="V3403" t="s">
        <v>10</v>
      </c>
      <c r="W3403" s="4">
        <v>8119.94</v>
      </c>
      <c r="X3403" s="17">
        <f t="shared" si="107"/>
        <v>8119.94</v>
      </c>
      <c r="Y3403" t="s">
        <v>11</v>
      </c>
      <c r="Z3403" s="3">
        <v>1</v>
      </c>
      <c r="AA3403" s="3">
        <v>0</v>
      </c>
      <c r="AB3403" s="3">
        <v>0</v>
      </c>
      <c r="AC3403" s="3">
        <v>0</v>
      </c>
      <c r="AD3403" s="4">
        <v>0</v>
      </c>
      <c r="AE3403" s="3">
        <v>0</v>
      </c>
      <c r="AF3403" s="4">
        <v>0</v>
      </c>
      <c r="AG3403" s="3">
        <v>1</v>
      </c>
      <c r="AH3403" s="4">
        <v>0</v>
      </c>
      <c r="AI3403" s="4">
        <v>0</v>
      </c>
      <c r="AJ3403" s="4">
        <v>0</v>
      </c>
      <c r="AK3403" s="4">
        <v>0</v>
      </c>
      <c r="AL3403" t="s">
        <v>4690</v>
      </c>
      <c r="AM3403" t="s">
        <v>13</v>
      </c>
    </row>
    <row r="3404" spans="1:39" x14ac:dyDescent="0.25">
      <c r="A3404" t="s">
        <v>2178</v>
      </c>
      <c r="B3404" t="s">
        <v>2160</v>
      </c>
      <c r="C3404" t="s">
        <v>3</v>
      </c>
      <c r="D3404" t="s">
        <v>2218</v>
      </c>
      <c r="E3404" t="str">
        <f>_xlfn.XLOOKUP(D3404,Planilha2!A:A,Planilha2!B:B)</f>
        <v>CC Adm.</v>
      </c>
      <c r="F3404" s="2">
        <v>45450</v>
      </c>
      <c r="G3404" t="s">
        <v>2223</v>
      </c>
      <c r="H3404" s="10" t="s">
        <v>5733</v>
      </c>
      <c r="I3404" t="s">
        <v>2569</v>
      </c>
      <c r="J3404" t="s">
        <v>2570</v>
      </c>
      <c r="K3404" t="s">
        <v>8</v>
      </c>
      <c r="L3404" t="str">
        <f t="shared" si="106"/>
        <v>Serviço</v>
      </c>
      <c r="M3404" t="s">
        <v>0</v>
      </c>
      <c r="N3404" t="s">
        <v>0</v>
      </c>
      <c r="O3404" t="s">
        <v>2165</v>
      </c>
      <c r="P3404">
        <v>1118</v>
      </c>
      <c r="Q3404" t="str">
        <f>_xlfn.XLOOKUP(P3404,Planilha1!$A$2:$A$3,Planilha1!$B$2:$B$3)</f>
        <v>Riocentro</v>
      </c>
      <c r="R3404" t="s">
        <v>0</v>
      </c>
      <c r="S3404" s="3">
        <v>1</v>
      </c>
      <c r="T3404" t="s">
        <v>10</v>
      </c>
      <c r="U3404" s="3">
        <v>1</v>
      </c>
      <c r="V3404" t="s">
        <v>10</v>
      </c>
      <c r="W3404" s="4">
        <v>184.41</v>
      </c>
      <c r="X3404" s="17">
        <f t="shared" si="107"/>
        <v>184.41</v>
      </c>
      <c r="Y3404" t="s">
        <v>11</v>
      </c>
      <c r="Z3404" s="3">
        <v>1</v>
      </c>
      <c r="AA3404" s="3">
        <v>0</v>
      </c>
      <c r="AB3404" s="3">
        <v>0</v>
      </c>
      <c r="AC3404" s="3">
        <v>0</v>
      </c>
      <c r="AD3404" s="4">
        <v>0</v>
      </c>
      <c r="AE3404" s="3">
        <v>0</v>
      </c>
      <c r="AF3404" s="4">
        <v>0</v>
      </c>
      <c r="AG3404" s="3">
        <v>1</v>
      </c>
      <c r="AH3404" s="4">
        <v>0</v>
      </c>
      <c r="AI3404" s="4">
        <v>0</v>
      </c>
      <c r="AJ3404" s="4">
        <v>0</v>
      </c>
      <c r="AK3404" s="4">
        <v>0</v>
      </c>
      <c r="AL3404" t="s">
        <v>4690</v>
      </c>
      <c r="AM3404" t="s">
        <v>13</v>
      </c>
    </row>
    <row r="3405" spans="1:39" x14ac:dyDescent="0.25">
      <c r="A3405" t="s">
        <v>2182</v>
      </c>
      <c r="B3405" t="s">
        <v>2160</v>
      </c>
      <c r="C3405" t="s">
        <v>3</v>
      </c>
      <c r="D3405" t="s">
        <v>2218</v>
      </c>
      <c r="E3405" t="str">
        <f>_xlfn.XLOOKUP(D3405,Planilha2!A:A,Planilha2!B:B)</f>
        <v>CC Adm.</v>
      </c>
      <c r="F3405" s="2">
        <v>45450</v>
      </c>
      <c r="G3405" t="s">
        <v>2223</v>
      </c>
      <c r="H3405" s="10" t="s">
        <v>5733</v>
      </c>
      <c r="I3405" t="s">
        <v>2569</v>
      </c>
      <c r="J3405" t="s">
        <v>2570</v>
      </c>
      <c r="K3405" t="s">
        <v>8</v>
      </c>
      <c r="L3405" t="str">
        <f t="shared" si="106"/>
        <v>Serviço</v>
      </c>
      <c r="M3405" t="s">
        <v>0</v>
      </c>
      <c r="N3405" t="s">
        <v>0</v>
      </c>
      <c r="O3405" t="s">
        <v>2165</v>
      </c>
      <c r="P3405">
        <v>1118</v>
      </c>
      <c r="Q3405" t="str">
        <f>_xlfn.XLOOKUP(P3405,Planilha1!$A$2:$A$3,Planilha1!$B$2:$B$3)</f>
        <v>Riocentro</v>
      </c>
      <c r="R3405" t="s">
        <v>0</v>
      </c>
      <c r="S3405" s="3">
        <v>1</v>
      </c>
      <c r="T3405" t="s">
        <v>10</v>
      </c>
      <c r="U3405" s="3">
        <v>1</v>
      </c>
      <c r="V3405" t="s">
        <v>10</v>
      </c>
      <c r="W3405" s="4">
        <v>292.45</v>
      </c>
      <c r="X3405" s="17">
        <f t="shared" si="107"/>
        <v>292.45</v>
      </c>
      <c r="Y3405" t="s">
        <v>11</v>
      </c>
      <c r="Z3405" s="3">
        <v>1</v>
      </c>
      <c r="AA3405" s="3">
        <v>0</v>
      </c>
      <c r="AB3405" s="3">
        <v>0</v>
      </c>
      <c r="AC3405" s="3">
        <v>0</v>
      </c>
      <c r="AD3405" s="4">
        <v>0</v>
      </c>
      <c r="AE3405" s="3">
        <v>0</v>
      </c>
      <c r="AF3405" s="4">
        <v>0</v>
      </c>
      <c r="AG3405" s="3">
        <v>1</v>
      </c>
      <c r="AH3405" s="4">
        <v>0</v>
      </c>
      <c r="AI3405" s="4">
        <v>0</v>
      </c>
      <c r="AJ3405" s="4">
        <v>0</v>
      </c>
      <c r="AK3405" s="4">
        <v>0</v>
      </c>
      <c r="AL3405" t="s">
        <v>4690</v>
      </c>
      <c r="AM3405" t="s">
        <v>13</v>
      </c>
    </row>
    <row r="3406" spans="1:39" x14ac:dyDescent="0.25">
      <c r="A3406" t="s">
        <v>2185</v>
      </c>
      <c r="B3406" t="s">
        <v>2160</v>
      </c>
      <c r="C3406" t="s">
        <v>3</v>
      </c>
      <c r="D3406" t="s">
        <v>2218</v>
      </c>
      <c r="E3406" t="str">
        <f>_xlfn.XLOOKUP(D3406,Planilha2!A:A,Planilha2!B:B)</f>
        <v>CC Adm.</v>
      </c>
      <c r="F3406" s="2">
        <v>45450</v>
      </c>
      <c r="G3406" t="s">
        <v>2223</v>
      </c>
      <c r="H3406" s="10" t="s">
        <v>5733</v>
      </c>
      <c r="I3406" t="s">
        <v>2569</v>
      </c>
      <c r="J3406" t="s">
        <v>2570</v>
      </c>
      <c r="K3406" t="s">
        <v>8</v>
      </c>
      <c r="L3406" t="str">
        <f t="shared" si="106"/>
        <v>Serviço</v>
      </c>
      <c r="M3406" t="s">
        <v>0</v>
      </c>
      <c r="N3406" t="s">
        <v>0</v>
      </c>
      <c r="O3406" t="s">
        <v>2165</v>
      </c>
      <c r="P3406">
        <v>1118</v>
      </c>
      <c r="Q3406" t="str">
        <f>_xlfn.XLOOKUP(P3406,Planilha1!$A$2:$A$3,Planilha1!$B$2:$B$3)</f>
        <v>Riocentro</v>
      </c>
      <c r="R3406" t="s">
        <v>0</v>
      </c>
      <c r="S3406" s="3">
        <v>1</v>
      </c>
      <c r="T3406" t="s">
        <v>10</v>
      </c>
      <c r="U3406" s="3">
        <v>1</v>
      </c>
      <c r="V3406" t="s">
        <v>10</v>
      </c>
      <c r="W3406" s="4">
        <v>8208.68</v>
      </c>
      <c r="X3406" s="17">
        <f t="shared" si="107"/>
        <v>8208.68</v>
      </c>
      <c r="Y3406" t="s">
        <v>11</v>
      </c>
      <c r="Z3406" s="3">
        <v>1</v>
      </c>
      <c r="AA3406" s="3">
        <v>0</v>
      </c>
      <c r="AB3406" s="3">
        <v>0</v>
      </c>
      <c r="AC3406" s="3">
        <v>0</v>
      </c>
      <c r="AD3406" s="4">
        <v>0</v>
      </c>
      <c r="AE3406" s="3">
        <v>0</v>
      </c>
      <c r="AF3406" s="4">
        <v>0</v>
      </c>
      <c r="AG3406" s="3">
        <v>1</v>
      </c>
      <c r="AH3406" s="4">
        <v>0</v>
      </c>
      <c r="AI3406" s="4">
        <v>0</v>
      </c>
      <c r="AJ3406" s="4">
        <v>0</v>
      </c>
      <c r="AK3406" s="4">
        <v>0</v>
      </c>
      <c r="AL3406" t="s">
        <v>4690</v>
      </c>
      <c r="AM3406" t="s">
        <v>13</v>
      </c>
    </row>
    <row r="3407" spans="1:39" x14ac:dyDescent="0.25">
      <c r="A3407" t="s">
        <v>2159</v>
      </c>
      <c r="B3407" t="s">
        <v>2160</v>
      </c>
      <c r="C3407" t="s">
        <v>3</v>
      </c>
      <c r="D3407" t="s">
        <v>2167</v>
      </c>
      <c r="E3407" t="str">
        <f>_xlfn.XLOOKUP(D3407,Planilha2!A:A,Planilha2!B:B)</f>
        <v>Arena Adm.</v>
      </c>
      <c r="F3407" s="2">
        <v>45450</v>
      </c>
      <c r="G3407" t="s">
        <v>2223</v>
      </c>
      <c r="H3407" s="10" t="s">
        <v>5733</v>
      </c>
      <c r="I3407" t="s">
        <v>3014</v>
      </c>
      <c r="J3407" t="s">
        <v>3015</v>
      </c>
      <c r="K3407" t="s">
        <v>8</v>
      </c>
      <c r="L3407" t="str">
        <f t="shared" si="106"/>
        <v>Serviço</v>
      </c>
      <c r="M3407" t="s">
        <v>0</v>
      </c>
      <c r="N3407" t="s">
        <v>0</v>
      </c>
      <c r="O3407" t="s">
        <v>2165</v>
      </c>
      <c r="P3407">
        <v>2118</v>
      </c>
      <c r="Q3407" t="str">
        <f>_xlfn.XLOOKUP(P3407,Planilha1!$A$2:$A$3,Planilha1!$B$2:$B$3)</f>
        <v>Arena</v>
      </c>
      <c r="R3407" t="s">
        <v>0</v>
      </c>
      <c r="S3407" s="3">
        <v>1</v>
      </c>
      <c r="T3407" t="s">
        <v>10</v>
      </c>
      <c r="U3407" s="3">
        <v>1</v>
      </c>
      <c r="V3407" t="s">
        <v>10</v>
      </c>
      <c r="W3407" s="4">
        <v>347.68</v>
      </c>
      <c r="X3407" s="17">
        <f t="shared" si="107"/>
        <v>347.68</v>
      </c>
      <c r="Y3407" t="s">
        <v>11</v>
      </c>
      <c r="Z3407" s="3">
        <v>1</v>
      </c>
      <c r="AA3407" s="3">
        <v>0</v>
      </c>
      <c r="AB3407" s="3">
        <v>0</v>
      </c>
      <c r="AC3407" s="3">
        <v>0</v>
      </c>
      <c r="AD3407" s="4">
        <v>0</v>
      </c>
      <c r="AE3407" s="3">
        <v>0</v>
      </c>
      <c r="AF3407" s="4">
        <v>0</v>
      </c>
      <c r="AG3407" s="3">
        <v>1</v>
      </c>
      <c r="AH3407" s="4">
        <v>0</v>
      </c>
      <c r="AI3407" s="4">
        <v>0</v>
      </c>
      <c r="AJ3407" s="4">
        <v>0</v>
      </c>
      <c r="AK3407" s="4">
        <v>0</v>
      </c>
      <c r="AL3407" t="s">
        <v>4691</v>
      </c>
      <c r="AM3407" t="s">
        <v>13</v>
      </c>
    </row>
    <row r="3408" spans="1:39" x14ac:dyDescent="0.25">
      <c r="A3408" t="s">
        <v>2178</v>
      </c>
      <c r="B3408" t="s">
        <v>2160</v>
      </c>
      <c r="C3408" t="s">
        <v>3</v>
      </c>
      <c r="D3408" t="s">
        <v>2167</v>
      </c>
      <c r="E3408" t="str">
        <f>_xlfn.XLOOKUP(D3408,Planilha2!A:A,Planilha2!B:B)</f>
        <v>Arena Adm.</v>
      </c>
      <c r="F3408" s="2">
        <v>45450</v>
      </c>
      <c r="G3408" t="s">
        <v>2223</v>
      </c>
      <c r="H3408" s="10" t="s">
        <v>5733</v>
      </c>
      <c r="I3408" t="s">
        <v>3014</v>
      </c>
      <c r="J3408" t="s">
        <v>3015</v>
      </c>
      <c r="K3408" t="s">
        <v>8</v>
      </c>
      <c r="L3408" t="str">
        <f t="shared" si="106"/>
        <v>Serviço</v>
      </c>
      <c r="M3408" t="s">
        <v>0</v>
      </c>
      <c r="N3408" t="s">
        <v>0</v>
      </c>
      <c r="O3408" t="s">
        <v>2165</v>
      </c>
      <c r="P3408">
        <v>2118</v>
      </c>
      <c r="Q3408" t="str">
        <f>_xlfn.XLOOKUP(P3408,Planilha1!$A$2:$A$3,Planilha1!$B$2:$B$3)</f>
        <v>Arena</v>
      </c>
      <c r="R3408" t="s">
        <v>0</v>
      </c>
      <c r="S3408" s="3">
        <v>1</v>
      </c>
      <c r="T3408" t="s">
        <v>10</v>
      </c>
      <c r="U3408" s="3">
        <v>1</v>
      </c>
      <c r="V3408" t="s">
        <v>10</v>
      </c>
      <c r="W3408" s="4">
        <v>347.68</v>
      </c>
      <c r="X3408" s="17">
        <f t="shared" si="107"/>
        <v>347.68</v>
      </c>
      <c r="Y3408" t="s">
        <v>11</v>
      </c>
      <c r="Z3408" s="3">
        <v>1</v>
      </c>
      <c r="AA3408" s="3">
        <v>0</v>
      </c>
      <c r="AB3408" s="3">
        <v>0</v>
      </c>
      <c r="AC3408" s="3">
        <v>0</v>
      </c>
      <c r="AD3408" s="4">
        <v>0</v>
      </c>
      <c r="AE3408" s="3">
        <v>0</v>
      </c>
      <c r="AF3408" s="4">
        <v>0</v>
      </c>
      <c r="AG3408" s="3">
        <v>1</v>
      </c>
      <c r="AH3408" s="4">
        <v>0</v>
      </c>
      <c r="AI3408" s="4">
        <v>0</v>
      </c>
      <c r="AJ3408" s="4">
        <v>0</v>
      </c>
      <c r="AK3408" s="4">
        <v>0</v>
      </c>
      <c r="AL3408" t="s">
        <v>4691</v>
      </c>
      <c r="AM3408" t="s">
        <v>13</v>
      </c>
    </row>
    <row r="3409" spans="1:39" x14ac:dyDescent="0.25">
      <c r="A3409" t="s">
        <v>2159</v>
      </c>
      <c r="B3409" t="s">
        <v>2160</v>
      </c>
      <c r="C3409" t="s">
        <v>3</v>
      </c>
      <c r="D3409" t="s">
        <v>2218</v>
      </c>
      <c r="E3409" t="str">
        <f>_xlfn.XLOOKUP(D3409,Planilha2!A:A,Planilha2!B:B)</f>
        <v>CC Adm.</v>
      </c>
      <c r="F3409" s="2">
        <v>45450</v>
      </c>
      <c r="G3409" t="s">
        <v>2223</v>
      </c>
      <c r="H3409" s="10" t="s">
        <v>5733</v>
      </c>
      <c r="I3409" t="s">
        <v>1138</v>
      </c>
      <c r="J3409" t="s">
        <v>2224</v>
      </c>
      <c r="K3409" t="s">
        <v>8</v>
      </c>
      <c r="L3409" t="str">
        <f t="shared" si="106"/>
        <v>Serviço</v>
      </c>
      <c r="M3409" t="s">
        <v>0</v>
      </c>
      <c r="N3409" t="s">
        <v>0</v>
      </c>
      <c r="O3409" t="s">
        <v>2165</v>
      </c>
      <c r="P3409">
        <v>1118</v>
      </c>
      <c r="Q3409" t="str">
        <f>_xlfn.XLOOKUP(P3409,Planilha1!$A$2:$A$3,Planilha1!$B$2:$B$3)</f>
        <v>Riocentro</v>
      </c>
      <c r="R3409" t="s">
        <v>0</v>
      </c>
      <c r="S3409" s="3">
        <v>1</v>
      </c>
      <c r="T3409" t="s">
        <v>10</v>
      </c>
      <c r="U3409" s="3">
        <v>1</v>
      </c>
      <c r="V3409" t="s">
        <v>10</v>
      </c>
      <c r="W3409" s="4">
        <v>596.47</v>
      </c>
      <c r="X3409" s="17">
        <f t="shared" si="107"/>
        <v>596.47</v>
      </c>
      <c r="Y3409" t="s">
        <v>11</v>
      </c>
      <c r="Z3409" s="3">
        <v>1</v>
      </c>
      <c r="AA3409" s="3">
        <v>0</v>
      </c>
      <c r="AB3409" s="3">
        <v>0</v>
      </c>
      <c r="AC3409" s="3">
        <v>0</v>
      </c>
      <c r="AD3409" s="4">
        <v>0</v>
      </c>
      <c r="AE3409" s="3">
        <v>0</v>
      </c>
      <c r="AF3409" s="4">
        <v>0</v>
      </c>
      <c r="AG3409" s="3">
        <v>1</v>
      </c>
      <c r="AH3409" s="4">
        <v>0</v>
      </c>
      <c r="AI3409" s="4">
        <v>0</v>
      </c>
      <c r="AJ3409" s="4">
        <v>0</v>
      </c>
      <c r="AK3409" s="4">
        <v>0</v>
      </c>
      <c r="AL3409" t="s">
        <v>4692</v>
      </c>
      <c r="AM3409" t="s">
        <v>13</v>
      </c>
    </row>
    <row r="3410" spans="1:39" x14ac:dyDescent="0.25">
      <c r="A3410" t="s">
        <v>2178</v>
      </c>
      <c r="B3410" t="s">
        <v>2160</v>
      </c>
      <c r="C3410" t="s">
        <v>3</v>
      </c>
      <c r="D3410" t="s">
        <v>2218</v>
      </c>
      <c r="E3410" t="str">
        <f>_xlfn.XLOOKUP(D3410,Planilha2!A:A,Planilha2!B:B)</f>
        <v>CC Adm.</v>
      </c>
      <c r="F3410" s="2">
        <v>45450</v>
      </c>
      <c r="G3410" t="s">
        <v>2223</v>
      </c>
      <c r="H3410" s="10" t="s">
        <v>5733</v>
      </c>
      <c r="I3410" t="s">
        <v>1138</v>
      </c>
      <c r="J3410" t="s">
        <v>2224</v>
      </c>
      <c r="K3410" t="s">
        <v>8</v>
      </c>
      <c r="L3410" t="str">
        <f t="shared" si="106"/>
        <v>Serviço</v>
      </c>
      <c r="M3410" t="s">
        <v>0</v>
      </c>
      <c r="N3410" t="s">
        <v>0</v>
      </c>
      <c r="O3410" t="s">
        <v>2165</v>
      </c>
      <c r="P3410">
        <v>1118</v>
      </c>
      <c r="Q3410" t="str">
        <f>_xlfn.XLOOKUP(P3410,Planilha1!$A$2:$A$3,Planilha1!$B$2:$B$3)</f>
        <v>Riocentro</v>
      </c>
      <c r="R3410" t="s">
        <v>0</v>
      </c>
      <c r="S3410" s="3">
        <v>1</v>
      </c>
      <c r="T3410" t="s">
        <v>10</v>
      </c>
      <c r="U3410" s="3">
        <v>1</v>
      </c>
      <c r="V3410" t="s">
        <v>10</v>
      </c>
      <c r="W3410" s="4">
        <v>804.79</v>
      </c>
      <c r="X3410" s="17">
        <f t="shared" si="107"/>
        <v>804.79</v>
      </c>
      <c r="Y3410" t="s">
        <v>11</v>
      </c>
      <c r="Z3410" s="3">
        <v>1</v>
      </c>
      <c r="AA3410" s="3">
        <v>0</v>
      </c>
      <c r="AB3410" s="3">
        <v>0</v>
      </c>
      <c r="AC3410" s="3">
        <v>0</v>
      </c>
      <c r="AD3410" s="4">
        <v>0</v>
      </c>
      <c r="AE3410" s="3">
        <v>0</v>
      </c>
      <c r="AF3410" s="4">
        <v>0</v>
      </c>
      <c r="AG3410" s="3">
        <v>1</v>
      </c>
      <c r="AH3410" s="4">
        <v>0</v>
      </c>
      <c r="AI3410" s="4">
        <v>0</v>
      </c>
      <c r="AJ3410" s="4">
        <v>0</v>
      </c>
      <c r="AK3410" s="4">
        <v>0</v>
      </c>
      <c r="AL3410" t="s">
        <v>4692</v>
      </c>
      <c r="AM3410" t="s">
        <v>13</v>
      </c>
    </row>
    <row r="3411" spans="1:39" x14ac:dyDescent="0.25">
      <c r="A3411" t="s">
        <v>2159</v>
      </c>
      <c r="B3411" t="s">
        <v>2160</v>
      </c>
      <c r="C3411" t="s">
        <v>3</v>
      </c>
      <c r="D3411" t="s">
        <v>2161</v>
      </c>
      <c r="E3411" t="str">
        <f>_xlfn.XLOOKUP(D3411,Planilha2!A:A,Planilha2!B:B)</f>
        <v>CC Manutençao</v>
      </c>
      <c r="F3411" s="2">
        <v>45450</v>
      </c>
      <c r="G3411" t="s">
        <v>2551</v>
      </c>
      <c r="H3411" s="10" t="s">
        <v>5781</v>
      </c>
      <c r="I3411" t="s">
        <v>3133</v>
      </c>
      <c r="J3411" t="s">
        <v>3134</v>
      </c>
      <c r="K3411" t="s">
        <v>1146</v>
      </c>
      <c r="L3411" t="str">
        <f t="shared" si="106"/>
        <v>Material</v>
      </c>
      <c r="M3411" t="s">
        <v>0</v>
      </c>
      <c r="N3411" t="s">
        <v>0</v>
      </c>
      <c r="O3411" t="s">
        <v>2165</v>
      </c>
      <c r="P3411">
        <v>1118</v>
      </c>
      <c r="Q3411" t="str">
        <f>_xlfn.XLOOKUP(P3411,Planilha1!$A$2:$A$3,Planilha1!$B$2:$B$3)</f>
        <v>Riocentro</v>
      </c>
      <c r="R3411" t="s">
        <v>0</v>
      </c>
      <c r="S3411" s="3">
        <v>100</v>
      </c>
      <c r="T3411" t="s">
        <v>210</v>
      </c>
      <c r="U3411" s="3">
        <v>100</v>
      </c>
      <c r="V3411" t="s">
        <v>210</v>
      </c>
      <c r="W3411" s="4">
        <v>16</v>
      </c>
      <c r="X3411" s="17">
        <f t="shared" si="107"/>
        <v>1600</v>
      </c>
      <c r="Y3411" t="s">
        <v>11</v>
      </c>
      <c r="Z3411" s="3">
        <v>1</v>
      </c>
      <c r="AA3411" s="3">
        <v>0</v>
      </c>
      <c r="AB3411" s="3">
        <v>0</v>
      </c>
      <c r="AC3411" s="3">
        <v>0</v>
      </c>
      <c r="AD3411" s="4">
        <v>0</v>
      </c>
      <c r="AE3411" s="3">
        <v>0</v>
      </c>
      <c r="AF3411" s="4">
        <v>0</v>
      </c>
      <c r="AG3411" s="3">
        <v>1</v>
      </c>
      <c r="AH3411" s="4">
        <v>0</v>
      </c>
      <c r="AI3411" s="4">
        <v>0</v>
      </c>
      <c r="AJ3411" s="4">
        <v>0</v>
      </c>
      <c r="AK3411" s="4">
        <v>0</v>
      </c>
      <c r="AL3411" t="s">
        <v>4693</v>
      </c>
      <c r="AM3411" t="s">
        <v>13</v>
      </c>
    </row>
    <row r="3412" spans="1:39" x14ac:dyDescent="0.25">
      <c r="A3412" t="s">
        <v>2159</v>
      </c>
      <c r="B3412" t="s">
        <v>2160</v>
      </c>
      <c r="C3412" t="s">
        <v>3</v>
      </c>
      <c r="D3412" t="s">
        <v>2161</v>
      </c>
      <c r="E3412" t="str">
        <f>_xlfn.XLOOKUP(D3412,Planilha2!A:A,Planilha2!B:B)</f>
        <v>CC Manutençao</v>
      </c>
      <c r="F3412" s="2">
        <v>45450</v>
      </c>
      <c r="G3412" t="s">
        <v>2591</v>
      </c>
      <c r="H3412" s="10" t="s">
        <v>5786</v>
      </c>
      <c r="I3412" t="s">
        <v>254</v>
      </c>
      <c r="J3412" t="s">
        <v>255</v>
      </c>
      <c r="K3412" t="s">
        <v>209</v>
      </c>
      <c r="L3412" t="str">
        <f t="shared" si="106"/>
        <v>Serviço</v>
      </c>
      <c r="M3412" t="s">
        <v>0</v>
      </c>
      <c r="N3412" t="s">
        <v>0</v>
      </c>
      <c r="O3412" t="s">
        <v>2165</v>
      </c>
      <c r="P3412">
        <v>1118</v>
      </c>
      <c r="Q3412" t="str">
        <f>_xlfn.XLOOKUP(P3412,Planilha1!$A$2:$A$3,Planilha1!$B$2:$B$3)</f>
        <v>Riocentro</v>
      </c>
      <c r="R3412" t="s">
        <v>0</v>
      </c>
      <c r="S3412" s="3">
        <v>1</v>
      </c>
      <c r="T3412" t="s">
        <v>210</v>
      </c>
      <c r="U3412" s="3">
        <v>1</v>
      </c>
      <c r="V3412" t="s">
        <v>210</v>
      </c>
      <c r="W3412" s="4">
        <v>9858.68</v>
      </c>
      <c r="X3412" s="17">
        <f t="shared" si="107"/>
        <v>9858.68</v>
      </c>
      <c r="Y3412" t="s">
        <v>11</v>
      </c>
      <c r="Z3412" s="3">
        <v>1</v>
      </c>
      <c r="AA3412" s="3">
        <v>0</v>
      </c>
      <c r="AB3412" s="3">
        <v>0</v>
      </c>
      <c r="AC3412" s="3">
        <v>0</v>
      </c>
      <c r="AD3412" s="4">
        <v>0</v>
      </c>
      <c r="AE3412" s="3">
        <v>0</v>
      </c>
      <c r="AF3412" s="4">
        <v>0</v>
      </c>
      <c r="AG3412" s="3">
        <v>1</v>
      </c>
      <c r="AH3412" s="4">
        <v>0</v>
      </c>
      <c r="AI3412" s="4">
        <v>0</v>
      </c>
      <c r="AJ3412" s="4">
        <v>0</v>
      </c>
      <c r="AK3412" s="4">
        <v>0</v>
      </c>
      <c r="AL3412" t="s">
        <v>4694</v>
      </c>
      <c r="AM3412" t="s">
        <v>13</v>
      </c>
    </row>
    <row r="3413" spans="1:39" x14ac:dyDescent="0.25">
      <c r="A3413" t="s">
        <v>2178</v>
      </c>
      <c r="B3413" t="s">
        <v>2160</v>
      </c>
      <c r="C3413" t="s">
        <v>3</v>
      </c>
      <c r="D3413" t="s">
        <v>2161</v>
      </c>
      <c r="E3413" t="str">
        <f>_xlfn.XLOOKUP(D3413,Planilha2!A:A,Planilha2!B:B)</f>
        <v>CC Manutençao</v>
      </c>
      <c r="F3413" s="2">
        <v>45450</v>
      </c>
      <c r="G3413" t="s">
        <v>2591</v>
      </c>
      <c r="H3413" s="10" t="s">
        <v>5786</v>
      </c>
      <c r="I3413" t="s">
        <v>254</v>
      </c>
      <c r="J3413" t="s">
        <v>255</v>
      </c>
      <c r="K3413" t="s">
        <v>209</v>
      </c>
      <c r="L3413" t="str">
        <f t="shared" si="106"/>
        <v>Serviço</v>
      </c>
      <c r="M3413" t="s">
        <v>0</v>
      </c>
      <c r="N3413" t="s">
        <v>0</v>
      </c>
      <c r="O3413" t="s">
        <v>2165</v>
      </c>
      <c r="P3413">
        <v>1118</v>
      </c>
      <c r="Q3413" t="str">
        <f>_xlfn.XLOOKUP(P3413,Planilha1!$A$2:$A$3,Planilha1!$B$2:$B$3)</f>
        <v>Riocentro</v>
      </c>
      <c r="R3413" t="s">
        <v>0</v>
      </c>
      <c r="S3413" s="3">
        <v>1</v>
      </c>
      <c r="T3413" t="s">
        <v>210</v>
      </c>
      <c r="U3413" s="3">
        <v>1</v>
      </c>
      <c r="V3413" t="s">
        <v>210</v>
      </c>
      <c r="W3413" s="4">
        <v>46910.45</v>
      </c>
      <c r="X3413" s="17">
        <f t="shared" si="107"/>
        <v>46910.45</v>
      </c>
      <c r="Y3413" t="s">
        <v>11</v>
      </c>
      <c r="Z3413" s="3">
        <v>1</v>
      </c>
      <c r="AA3413" s="3">
        <v>0</v>
      </c>
      <c r="AB3413" s="3">
        <v>0</v>
      </c>
      <c r="AC3413" s="3">
        <v>1</v>
      </c>
      <c r="AD3413" s="4">
        <v>0</v>
      </c>
      <c r="AE3413" s="3">
        <v>1</v>
      </c>
      <c r="AF3413" s="4">
        <v>46910.45</v>
      </c>
      <c r="AG3413" s="3">
        <v>1</v>
      </c>
      <c r="AH3413" s="4">
        <v>0</v>
      </c>
      <c r="AI3413" s="4">
        <v>0</v>
      </c>
      <c r="AJ3413" s="4">
        <v>0</v>
      </c>
      <c r="AK3413" s="4">
        <v>0</v>
      </c>
      <c r="AL3413" t="s">
        <v>4694</v>
      </c>
      <c r="AM3413" t="s">
        <v>13</v>
      </c>
    </row>
    <row r="3414" spans="1:39" x14ac:dyDescent="0.25">
      <c r="A3414" t="s">
        <v>2182</v>
      </c>
      <c r="B3414" t="s">
        <v>2160</v>
      </c>
      <c r="C3414" t="s">
        <v>3</v>
      </c>
      <c r="D3414" t="s">
        <v>2161</v>
      </c>
      <c r="E3414" t="str">
        <f>_xlfn.XLOOKUP(D3414,Planilha2!A:A,Planilha2!B:B)</f>
        <v>CC Manutençao</v>
      </c>
      <c r="F3414" s="2">
        <v>45450</v>
      </c>
      <c r="G3414" t="s">
        <v>2591</v>
      </c>
      <c r="H3414" s="10" t="s">
        <v>5786</v>
      </c>
      <c r="I3414" t="s">
        <v>254</v>
      </c>
      <c r="J3414" t="s">
        <v>255</v>
      </c>
      <c r="K3414" t="s">
        <v>209</v>
      </c>
      <c r="L3414" t="str">
        <f t="shared" si="106"/>
        <v>Serviço</v>
      </c>
      <c r="M3414" t="s">
        <v>0</v>
      </c>
      <c r="N3414" t="s">
        <v>0</v>
      </c>
      <c r="O3414" t="s">
        <v>2165</v>
      </c>
      <c r="P3414">
        <v>1118</v>
      </c>
      <c r="Q3414" t="str">
        <f>_xlfn.XLOOKUP(P3414,Planilha1!$A$2:$A$3,Planilha1!$B$2:$B$3)</f>
        <v>Riocentro</v>
      </c>
      <c r="R3414" t="s">
        <v>0</v>
      </c>
      <c r="S3414" s="3">
        <v>1</v>
      </c>
      <c r="T3414" t="s">
        <v>210</v>
      </c>
      <c r="U3414" s="3">
        <v>1</v>
      </c>
      <c r="V3414" t="s">
        <v>210</v>
      </c>
      <c r="W3414" s="4">
        <v>46910.45</v>
      </c>
      <c r="X3414" s="17">
        <f t="shared" si="107"/>
        <v>46910.45</v>
      </c>
      <c r="Y3414" t="s">
        <v>11</v>
      </c>
      <c r="Z3414" s="3">
        <v>1</v>
      </c>
      <c r="AA3414" s="3">
        <v>0</v>
      </c>
      <c r="AB3414" s="3">
        <v>0</v>
      </c>
      <c r="AC3414" s="3">
        <v>1</v>
      </c>
      <c r="AD3414" s="4">
        <v>0</v>
      </c>
      <c r="AE3414" s="3">
        <v>1</v>
      </c>
      <c r="AF3414" s="4">
        <v>46910.45</v>
      </c>
      <c r="AG3414" s="3">
        <v>1</v>
      </c>
      <c r="AH3414" s="4">
        <v>0</v>
      </c>
      <c r="AI3414" s="4">
        <v>0</v>
      </c>
      <c r="AJ3414" s="4">
        <v>0</v>
      </c>
      <c r="AK3414" s="4">
        <v>0</v>
      </c>
      <c r="AL3414" t="s">
        <v>4694</v>
      </c>
      <c r="AM3414" t="s">
        <v>13</v>
      </c>
    </row>
    <row r="3415" spans="1:39" x14ac:dyDescent="0.25">
      <c r="A3415" t="s">
        <v>2185</v>
      </c>
      <c r="B3415" t="s">
        <v>2160</v>
      </c>
      <c r="C3415" t="s">
        <v>3</v>
      </c>
      <c r="D3415" t="s">
        <v>2161</v>
      </c>
      <c r="E3415" t="str">
        <f>_xlfn.XLOOKUP(D3415,Planilha2!A:A,Planilha2!B:B)</f>
        <v>CC Manutençao</v>
      </c>
      <c r="F3415" s="2">
        <v>45450</v>
      </c>
      <c r="G3415" t="s">
        <v>2591</v>
      </c>
      <c r="H3415" s="10" t="s">
        <v>5786</v>
      </c>
      <c r="I3415" t="s">
        <v>254</v>
      </c>
      <c r="J3415" t="s">
        <v>255</v>
      </c>
      <c r="K3415" t="s">
        <v>209</v>
      </c>
      <c r="L3415" t="str">
        <f t="shared" si="106"/>
        <v>Serviço</v>
      </c>
      <c r="M3415" t="s">
        <v>0</v>
      </c>
      <c r="N3415" t="s">
        <v>0</v>
      </c>
      <c r="O3415" t="s">
        <v>2165</v>
      </c>
      <c r="P3415">
        <v>1118</v>
      </c>
      <c r="Q3415" t="str">
        <f>_xlfn.XLOOKUP(P3415,Planilha1!$A$2:$A$3,Planilha1!$B$2:$B$3)</f>
        <v>Riocentro</v>
      </c>
      <c r="R3415" t="s">
        <v>0</v>
      </c>
      <c r="S3415" s="3">
        <v>1</v>
      </c>
      <c r="T3415" t="s">
        <v>210</v>
      </c>
      <c r="U3415" s="3">
        <v>1</v>
      </c>
      <c r="V3415" t="s">
        <v>210</v>
      </c>
      <c r="W3415" s="4">
        <v>46910.45</v>
      </c>
      <c r="X3415" s="17">
        <f t="shared" si="107"/>
        <v>46910.45</v>
      </c>
      <c r="Y3415" t="s">
        <v>11</v>
      </c>
      <c r="Z3415" s="3">
        <v>1</v>
      </c>
      <c r="AA3415" s="3">
        <v>0</v>
      </c>
      <c r="AB3415" s="3">
        <v>0</v>
      </c>
      <c r="AC3415" s="3">
        <v>1</v>
      </c>
      <c r="AD3415" s="4">
        <v>0</v>
      </c>
      <c r="AE3415" s="3">
        <v>1</v>
      </c>
      <c r="AF3415" s="4">
        <v>46910.45</v>
      </c>
      <c r="AG3415" s="3">
        <v>1</v>
      </c>
      <c r="AH3415" s="4">
        <v>0</v>
      </c>
      <c r="AI3415" s="4">
        <v>0</v>
      </c>
      <c r="AJ3415" s="4">
        <v>0</v>
      </c>
      <c r="AK3415" s="4">
        <v>0</v>
      </c>
      <c r="AL3415" t="s">
        <v>4694</v>
      </c>
      <c r="AM3415" t="s">
        <v>13</v>
      </c>
    </row>
    <row r="3416" spans="1:39" x14ac:dyDescent="0.25">
      <c r="A3416" t="s">
        <v>2188</v>
      </c>
      <c r="B3416" t="s">
        <v>2160</v>
      </c>
      <c r="C3416" t="s">
        <v>3</v>
      </c>
      <c r="D3416" t="s">
        <v>2161</v>
      </c>
      <c r="E3416" t="str">
        <f>_xlfn.XLOOKUP(D3416,Planilha2!A:A,Planilha2!B:B)</f>
        <v>CC Manutençao</v>
      </c>
      <c r="F3416" s="2">
        <v>45450</v>
      </c>
      <c r="G3416" t="s">
        <v>2591</v>
      </c>
      <c r="H3416" s="10" t="s">
        <v>5786</v>
      </c>
      <c r="I3416" t="s">
        <v>254</v>
      </c>
      <c r="J3416" t="s">
        <v>255</v>
      </c>
      <c r="K3416" t="s">
        <v>209</v>
      </c>
      <c r="L3416" t="str">
        <f t="shared" si="106"/>
        <v>Serviço</v>
      </c>
      <c r="M3416" t="s">
        <v>0</v>
      </c>
      <c r="N3416" t="s">
        <v>0</v>
      </c>
      <c r="O3416" t="s">
        <v>2165</v>
      </c>
      <c r="P3416">
        <v>1118</v>
      </c>
      <c r="Q3416" t="str">
        <f>_xlfn.XLOOKUP(P3416,Planilha1!$A$2:$A$3,Planilha1!$B$2:$B$3)</f>
        <v>Riocentro</v>
      </c>
      <c r="R3416" t="s">
        <v>0</v>
      </c>
      <c r="S3416" s="3">
        <v>1</v>
      </c>
      <c r="T3416" t="s">
        <v>210</v>
      </c>
      <c r="U3416" s="3">
        <v>1</v>
      </c>
      <c r="V3416" t="s">
        <v>210</v>
      </c>
      <c r="W3416" s="4">
        <v>46910.45</v>
      </c>
      <c r="X3416" s="17">
        <f t="shared" si="107"/>
        <v>46910.45</v>
      </c>
      <c r="Y3416" t="s">
        <v>11</v>
      </c>
      <c r="Z3416" s="3">
        <v>1</v>
      </c>
      <c r="AA3416" s="3">
        <v>0</v>
      </c>
      <c r="AB3416" s="3">
        <v>0</v>
      </c>
      <c r="AC3416" s="3">
        <v>1</v>
      </c>
      <c r="AD3416" s="4">
        <v>0</v>
      </c>
      <c r="AE3416" s="3">
        <v>1</v>
      </c>
      <c r="AF3416" s="4">
        <v>46910.45</v>
      </c>
      <c r="AG3416" s="3">
        <v>1</v>
      </c>
      <c r="AH3416" s="4">
        <v>0</v>
      </c>
      <c r="AI3416" s="4">
        <v>0</v>
      </c>
      <c r="AJ3416" s="4">
        <v>0</v>
      </c>
      <c r="AK3416" s="4">
        <v>0</v>
      </c>
      <c r="AL3416" t="s">
        <v>4694</v>
      </c>
      <c r="AM3416" t="s">
        <v>13</v>
      </c>
    </row>
    <row r="3417" spans="1:39" x14ac:dyDescent="0.25">
      <c r="A3417" t="s">
        <v>2189</v>
      </c>
      <c r="B3417" t="s">
        <v>2160</v>
      </c>
      <c r="C3417" t="s">
        <v>3</v>
      </c>
      <c r="D3417" t="s">
        <v>2161</v>
      </c>
      <c r="E3417" t="str">
        <f>_xlfn.XLOOKUP(D3417,Planilha2!A:A,Planilha2!B:B)</f>
        <v>CC Manutençao</v>
      </c>
      <c r="F3417" s="2">
        <v>45450</v>
      </c>
      <c r="G3417" t="s">
        <v>2591</v>
      </c>
      <c r="H3417" s="10" t="s">
        <v>5786</v>
      </c>
      <c r="I3417" t="s">
        <v>254</v>
      </c>
      <c r="J3417" t="s">
        <v>255</v>
      </c>
      <c r="K3417" t="s">
        <v>209</v>
      </c>
      <c r="L3417" t="str">
        <f t="shared" si="106"/>
        <v>Serviço</v>
      </c>
      <c r="M3417" t="s">
        <v>0</v>
      </c>
      <c r="N3417" t="s">
        <v>0</v>
      </c>
      <c r="O3417" t="s">
        <v>2165</v>
      </c>
      <c r="P3417">
        <v>1118</v>
      </c>
      <c r="Q3417" t="str">
        <f>_xlfn.XLOOKUP(P3417,Planilha1!$A$2:$A$3,Planilha1!$B$2:$B$3)</f>
        <v>Riocentro</v>
      </c>
      <c r="R3417" t="s">
        <v>0</v>
      </c>
      <c r="S3417" s="3">
        <v>1</v>
      </c>
      <c r="T3417" t="s">
        <v>210</v>
      </c>
      <c r="U3417" s="3">
        <v>1</v>
      </c>
      <c r="V3417" t="s">
        <v>210</v>
      </c>
      <c r="W3417" s="4">
        <v>46910.45</v>
      </c>
      <c r="X3417" s="17">
        <f t="shared" si="107"/>
        <v>46910.45</v>
      </c>
      <c r="Y3417" t="s">
        <v>11</v>
      </c>
      <c r="Z3417" s="3">
        <v>1</v>
      </c>
      <c r="AA3417" s="3">
        <v>0</v>
      </c>
      <c r="AB3417" s="3">
        <v>0</v>
      </c>
      <c r="AC3417" s="3">
        <v>1</v>
      </c>
      <c r="AD3417" s="4">
        <v>0</v>
      </c>
      <c r="AE3417" s="3">
        <v>1</v>
      </c>
      <c r="AF3417" s="4">
        <v>46910.45</v>
      </c>
      <c r="AG3417" s="3">
        <v>1</v>
      </c>
      <c r="AH3417" s="4">
        <v>0</v>
      </c>
      <c r="AI3417" s="4">
        <v>0</v>
      </c>
      <c r="AJ3417" s="4">
        <v>0</v>
      </c>
      <c r="AK3417" s="4">
        <v>0</v>
      </c>
      <c r="AL3417" t="s">
        <v>4694</v>
      </c>
      <c r="AM3417" t="s">
        <v>13</v>
      </c>
    </row>
    <row r="3418" spans="1:39" x14ac:dyDescent="0.25">
      <c r="A3418" t="s">
        <v>2193</v>
      </c>
      <c r="B3418" t="s">
        <v>2160</v>
      </c>
      <c r="C3418" t="s">
        <v>3</v>
      </c>
      <c r="D3418" t="s">
        <v>2161</v>
      </c>
      <c r="E3418" t="str">
        <f>_xlfn.XLOOKUP(D3418,Planilha2!A:A,Planilha2!B:B)</f>
        <v>CC Manutençao</v>
      </c>
      <c r="F3418" s="2">
        <v>45450</v>
      </c>
      <c r="G3418" t="s">
        <v>2591</v>
      </c>
      <c r="H3418" s="10" t="s">
        <v>5786</v>
      </c>
      <c r="I3418" t="s">
        <v>254</v>
      </c>
      <c r="J3418" t="s">
        <v>255</v>
      </c>
      <c r="K3418" t="s">
        <v>209</v>
      </c>
      <c r="L3418" t="str">
        <f t="shared" si="106"/>
        <v>Serviço</v>
      </c>
      <c r="M3418" t="s">
        <v>0</v>
      </c>
      <c r="N3418" t="s">
        <v>0</v>
      </c>
      <c r="O3418" t="s">
        <v>2165</v>
      </c>
      <c r="P3418">
        <v>1118</v>
      </c>
      <c r="Q3418" t="str">
        <f>_xlfn.XLOOKUP(P3418,Planilha1!$A$2:$A$3,Planilha1!$B$2:$B$3)</f>
        <v>Riocentro</v>
      </c>
      <c r="R3418" t="s">
        <v>0</v>
      </c>
      <c r="S3418" s="3">
        <v>1</v>
      </c>
      <c r="T3418" t="s">
        <v>210</v>
      </c>
      <c r="U3418" s="3">
        <v>1</v>
      </c>
      <c r="V3418" t="s">
        <v>210</v>
      </c>
      <c r="W3418" s="4">
        <v>46910.45</v>
      </c>
      <c r="X3418" s="17">
        <f t="shared" si="107"/>
        <v>46910.45</v>
      </c>
      <c r="Y3418" t="s">
        <v>11</v>
      </c>
      <c r="Z3418" s="3">
        <v>1</v>
      </c>
      <c r="AA3418" s="3">
        <v>0</v>
      </c>
      <c r="AB3418" s="3">
        <v>0</v>
      </c>
      <c r="AC3418" s="3">
        <v>1</v>
      </c>
      <c r="AD3418" s="4">
        <v>0</v>
      </c>
      <c r="AE3418" s="3">
        <v>1</v>
      </c>
      <c r="AF3418" s="4">
        <v>46910.45</v>
      </c>
      <c r="AG3418" s="3">
        <v>1</v>
      </c>
      <c r="AH3418" s="4">
        <v>0</v>
      </c>
      <c r="AI3418" s="4">
        <v>0</v>
      </c>
      <c r="AJ3418" s="4">
        <v>0</v>
      </c>
      <c r="AK3418" s="4">
        <v>0</v>
      </c>
      <c r="AL3418" t="s">
        <v>4694</v>
      </c>
      <c r="AM3418" t="s">
        <v>13</v>
      </c>
    </row>
    <row r="3419" spans="1:39" x14ac:dyDescent="0.25">
      <c r="A3419" t="s">
        <v>2194</v>
      </c>
      <c r="B3419" t="s">
        <v>2160</v>
      </c>
      <c r="C3419" t="s">
        <v>3</v>
      </c>
      <c r="D3419" t="s">
        <v>2161</v>
      </c>
      <c r="E3419" t="str">
        <f>_xlfn.XLOOKUP(D3419,Planilha2!A:A,Planilha2!B:B)</f>
        <v>CC Manutençao</v>
      </c>
      <c r="F3419" s="2">
        <v>45450</v>
      </c>
      <c r="G3419" t="s">
        <v>2591</v>
      </c>
      <c r="H3419" s="10" t="s">
        <v>5786</v>
      </c>
      <c r="I3419" t="s">
        <v>254</v>
      </c>
      <c r="J3419" t="s">
        <v>255</v>
      </c>
      <c r="K3419" t="s">
        <v>209</v>
      </c>
      <c r="L3419" t="str">
        <f t="shared" si="106"/>
        <v>Serviço</v>
      </c>
      <c r="M3419" t="s">
        <v>0</v>
      </c>
      <c r="N3419" t="s">
        <v>0</v>
      </c>
      <c r="O3419" t="s">
        <v>2165</v>
      </c>
      <c r="P3419">
        <v>1118</v>
      </c>
      <c r="Q3419" t="str">
        <f>_xlfn.XLOOKUP(P3419,Planilha1!$A$2:$A$3,Planilha1!$B$2:$B$3)</f>
        <v>Riocentro</v>
      </c>
      <c r="R3419" t="s">
        <v>0</v>
      </c>
      <c r="S3419" s="3">
        <v>1</v>
      </c>
      <c r="T3419" t="s">
        <v>210</v>
      </c>
      <c r="U3419" s="3">
        <v>1</v>
      </c>
      <c r="V3419" t="s">
        <v>210</v>
      </c>
      <c r="W3419" s="4">
        <v>46910.45</v>
      </c>
      <c r="X3419" s="17">
        <f t="shared" si="107"/>
        <v>46910.45</v>
      </c>
      <c r="Y3419" t="s">
        <v>11</v>
      </c>
      <c r="Z3419" s="3">
        <v>1</v>
      </c>
      <c r="AA3419" s="3">
        <v>0</v>
      </c>
      <c r="AB3419" s="3">
        <v>0</v>
      </c>
      <c r="AC3419" s="3">
        <v>1</v>
      </c>
      <c r="AD3419" s="4">
        <v>0</v>
      </c>
      <c r="AE3419" s="3">
        <v>1</v>
      </c>
      <c r="AF3419" s="4">
        <v>46910.45</v>
      </c>
      <c r="AG3419" s="3">
        <v>1</v>
      </c>
      <c r="AH3419" s="4">
        <v>0</v>
      </c>
      <c r="AI3419" s="4">
        <v>0</v>
      </c>
      <c r="AJ3419" s="4">
        <v>0</v>
      </c>
      <c r="AK3419" s="4">
        <v>0</v>
      </c>
      <c r="AL3419" t="s">
        <v>4694</v>
      </c>
      <c r="AM3419" t="s">
        <v>13</v>
      </c>
    </row>
    <row r="3420" spans="1:39" x14ac:dyDescent="0.25">
      <c r="A3420" t="s">
        <v>2195</v>
      </c>
      <c r="B3420" t="s">
        <v>2160</v>
      </c>
      <c r="C3420" t="s">
        <v>3</v>
      </c>
      <c r="D3420" t="s">
        <v>2161</v>
      </c>
      <c r="E3420" t="str">
        <f>_xlfn.XLOOKUP(D3420,Planilha2!A:A,Planilha2!B:B)</f>
        <v>CC Manutençao</v>
      </c>
      <c r="F3420" s="2">
        <v>45450</v>
      </c>
      <c r="G3420" t="s">
        <v>2591</v>
      </c>
      <c r="H3420" s="10" t="s">
        <v>5786</v>
      </c>
      <c r="I3420" t="s">
        <v>254</v>
      </c>
      <c r="J3420" t="s">
        <v>255</v>
      </c>
      <c r="K3420" t="s">
        <v>209</v>
      </c>
      <c r="L3420" t="str">
        <f t="shared" si="106"/>
        <v>Serviço</v>
      </c>
      <c r="M3420" t="s">
        <v>0</v>
      </c>
      <c r="N3420" t="s">
        <v>0</v>
      </c>
      <c r="O3420" t="s">
        <v>2165</v>
      </c>
      <c r="P3420">
        <v>1118</v>
      </c>
      <c r="Q3420" t="str">
        <f>_xlfn.XLOOKUP(P3420,Planilha1!$A$2:$A$3,Planilha1!$B$2:$B$3)</f>
        <v>Riocentro</v>
      </c>
      <c r="R3420" t="s">
        <v>0</v>
      </c>
      <c r="S3420" s="3">
        <v>1</v>
      </c>
      <c r="T3420" t="s">
        <v>210</v>
      </c>
      <c r="U3420" s="3">
        <v>1</v>
      </c>
      <c r="V3420" t="s">
        <v>210</v>
      </c>
      <c r="W3420" s="4">
        <v>46910.45</v>
      </c>
      <c r="X3420" s="17">
        <f t="shared" si="107"/>
        <v>46910.45</v>
      </c>
      <c r="Y3420" t="s">
        <v>11</v>
      </c>
      <c r="Z3420" s="3">
        <v>1</v>
      </c>
      <c r="AA3420" s="3">
        <v>0</v>
      </c>
      <c r="AB3420" s="3">
        <v>0</v>
      </c>
      <c r="AC3420" s="3">
        <v>1</v>
      </c>
      <c r="AD3420" s="4">
        <v>0</v>
      </c>
      <c r="AE3420" s="3">
        <v>1</v>
      </c>
      <c r="AF3420" s="4">
        <v>46910.45</v>
      </c>
      <c r="AG3420" s="3">
        <v>1</v>
      </c>
      <c r="AH3420" s="4">
        <v>0</v>
      </c>
      <c r="AI3420" s="4">
        <v>0</v>
      </c>
      <c r="AJ3420" s="4">
        <v>0</v>
      </c>
      <c r="AK3420" s="4">
        <v>0</v>
      </c>
      <c r="AL3420" t="s">
        <v>4694</v>
      </c>
      <c r="AM3420" t="s">
        <v>13</v>
      </c>
    </row>
    <row r="3421" spans="1:39" x14ac:dyDescent="0.25">
      <c r="A3421" t="s">
        <v>2196</v>
      </c>
      <c r="B3421" t="s">
        <v>2160</v>
      </c>
      <c r="C3421" t="s">
        <v>3</v>
      </c>
      <c r="D3421" t="s">
        <v>2161</v>
      </c>
      <c r="E3421" t="str">
        <f>_xlfn.XLOOKUP(D3421,Planilha2!A:A,Planilha2!B:B)</f>
        <v>CC Manutençao</v>
      </c>
      <c r="F3421" s="2">
        <v>45450</v>
      </c>
      <c r="G3421" t="s">
        <v>2591</v>
      </c>
      <c r="H3421" s="10" t="s">
        <v>5786</v>
      </c>
      <c r="I3421" t="s">
        <v>254</v>
      </c>
      <c r="J3421" t="s">
        <v>255</v>
      </c>
      <c r="K3421" t="s">
        <v>209</v>
      </c>
      <c r="L3421" t="str">
        <f t="shared" si="106"/>
        <v>Serviço</v>
      </c>
      <c r="M3421" t="s">
        <v>0</v>
      </c>
      <c r="N3421" t="s">
        <v>0</v>
      </c>
      <c r="O3421" t="s">
        <v>2165</v>
      </c>
      <c r="P3421">
        <v>1118</v>
      </c>
      <c r="Q3421" t="str">
        <f>_xlfn.XLOOKUP(P3421,Planilha1!$A$2:$A$3,Planilha1!$B$2:$B$3)</f>
        <v>Riocentro</v>
      </c>
      <c r="R3421" t="s">
        <v>0</v>
      </c>
      <c r="S3421" s="3">
        <v>1</v>
      </c>
      <c r="T3421" t="s">
        <v>210</v>
      </c>
      <c r="U3421" s="3">
        <v>1</v>
      </c>
      <c r="V3421" t="s">
        <v>210</v>
      </c>
      <c r="W3421" s="4">
        <v>46910.45</v>
      </c>
      <c r="X3421" s="17">
        <f t="shared" si="107"/>
        <v>46910.45</v>
      </c>
      <c r="Y3421" t="s">
        <v>11</v>
      </c>
      <c r="Z3421" s="3">
        <v>1</v>
      </c>
      <c r="AA3421" s="3">
        <v>0</v>
      </c>
      <c r="AB3421" s="3">
        <v>0</v>
      </c>
      <c r="AC3421" s="3">
        <v>1</v>
      </c>
      <c r="AD3421" s="4">
        <v>0</v>
      </c>
      <c r="AE3421" s="3">
        <v>1</v>
      </c>
      <c r="AF3421" s="4">
        <v>46910.45</v>
      </c>
      <c r="AG3421" s="3">
        <v>1</v>
      </c>
      <c r="AH3421" s="4">
        <v>0</v>
      </c>
      <c r="AI3421" s="4">
        <v>0</v>
      </c>
      <c r="AJ3421" s="4">
        <v>0</v>
      </c>
      <c r="AK3421" s="4">
        <v>0</v>
      </c>
      <c r="AL3421" t="s">
        <v>4694</v>
      </c>
      <c r="AM3421" t="s">
        <v>13</v>
      </c>
    </row>
    <row r="3422" spans="1:39" x14ac:dyDescent="0.25">
      <c r="A3422" t="s">
        <v>2204</v>
      </c>
      <c r="B3422" t="s">
        <v>2160</v>
      </c>
      <c r="C3422" t="s">
        <v>3</v>
      </c>
      <c r="D3422" t="s">
        <v>2161</v>
      </c>
      <c r="E3422" t="str">
        <f>_xlfn.XLOOKUP(D3422,Planilha2!A:A,Planilha2!B:B)</f>
        <v>CC Manutençao</v>
      </c>
      <c r="F3422" s="2">
        <v>45450</v>
      </c>
      <c r="G3422" t="s">
        <v>2591</v>
      </c>
      <c r="H3422" s="10" t="s">
        <v>5786</v>
      </c>
      <c r="I3422" t="s">
        <v>254</v>
      </c>
      <c r="J3422" t="s">
        <v>255</v>
      </c>
      <c r="K3422" t="s">
        <v>209</v>
      </c>
      <c r="L3422" t="str">
        <f t="shared" si="106"/>
        <v>Serviço</v>
      </c>
      <c r="M3422" t="s">
        <v>0</v>
      </c>
      <c r="N3422" t="s">
        <v>0</v>
      </c>
      <c r="O3422" t="s">
        <v>2165</v>
      </c>
      <c r="P3422">
        <v>1118</v>
      </c>
      <c r="Q3422" t="str">
        <f>_xlfn.XLOOKUP(P3422,Planilha1!$A$2:$A$3,Planilha1!$B$2:$B$3)</f>
        <v>Riocentro</v>
      </c>
      <c r="R3422" t="s">
        <v>0</v>
      </c>
      <c r="S3422" s="3">
        <v>1</v>
      </c>
      <c r="T3422" t="s">
        <v>210</v>
      </c>
      <c r="U3422" s="3">
        <v>1</v>
      </c>
      <c r="V3422" t="s">
        <v>210</v>
      </c>
      <c r="W3422" s="4">
        <v>46910.45</v>
      </c>
      <c r="X3422" s="17">
        <f t="shared" si="107"/>
        <v>46910.45</v>
      </c>
      <c r="Y3422" t="s">
        <v>11</v>
      </c>
      <c r="Z3422" s="3">
        <v>1</v>
      </c>
      <c r="AA3422" s="3">
        <v>0</v>
      </c>
      <c r="AB3422" s="3">
        <v>0</v>
      </c>
      <c r="AC3422" s="3">
        <v>1</v>
      </c>
      <c r="AD3422" s="4">
        <v>0</v>
      </c>
      <c r="AE3422" s="3">
        <v>1</v>
      </c>
      <c r="AF3422" s="4">
        <v>46910.45</v>
      </c>
      <c r="AG3422" s="3">
        <v>1</v>
      </c>
      <c r="AH3422" s="4">
        <v>0</v>
      </c>
      <c r="AI3422" s="4">
        <v>0</v>
      </c>
      <c r="AJ3422" s="4">
        <v>0</v>
      </c>
      <c r="AK3422" s="4">
        <v>0</v>
      </c>
      <c r="AL3422" t="s">
        <v>4694</v>
      </c>
      <c r="AM3422" t="s">
        <v>13</v>
      </c>
    </row>
    <row r="3423" spans="1:39" x14ac:dyDescent="0.25">
      <c r="A3423" t="s">
        <v>2205</v>
      </c>
      <c r="B3423" t="s">
        <v>2160</v>
      </c>
      <c r="C3423" t="s">
        <v>3</v>
      </c>
      <c r="D3423" t="s">
        <v>2161</v>
      </c>
      <c r="E3423" t="str">
        <f>_xlfn.XLOOKUP(D3423,Planilha2!A:A,Planilha2!B:B)</f>
        <v>CC Manutençao</v>
      </c>
      <c r="F3423" s="2">
        <v>45450</v>
      </c>
      <c r="G3423" t="s">
        <v>2591</v>
      </c>
      <c r="H3423" s="10" t="s">
        <v>5786</v>
      </c>
      <c r="I3423" t="s">
        <v>254</v>
      </c>
      <c r="J3423" t="s">
        <v>255</v>
      </c>
      <c r="K3423" t="s">
        <v>209</v>
      </c>
      <c r="L3423" t="str">
        <f t="shared" si="106"/>
        <v>Serviço</v>
      </c>
      <c r="M3423" t="s">
        <v>0</v>
      </c>
      <c r="N3423" t="s">
        <v>0</v>
      </c>
      <c r="O3423" t="s">
        <v>2165</v>
      </c>
      <c r="P3423">
        <v>1118</v>
      </c>
      <c r="Q3423" t="str">
        <f>_xlfn.XLOOKUP(P3423,Planilha1!$A$2:$A$3,Planilha1!$B$2:$B$3)</f>
        <v>Riocentro</v>
      </c>
      <c r="R3423" t="s">
        <v>0</v>
      </c>
      <c r="S3423" s="3">
        <v>1</v>
      </c>
      <c r="T3423" t="s">
        <v>210</v>
      </c>
      <c r="U3423" s="3">
        <v>1</v>
      </c>
      <c r="V3423" t="s">
        <v>210</v>
      </c>
      <c r="W3423" s="4">
        <v>46910.45</v>
      </c>
      <c r="X3423" s="17">
        <f t="shared" si="107"/>
        <v>46910.45</v>
      </c>
      <c r="Y3423" t="s">
        <v>11</v>
      </c>
      <c r="Z3423" s="3">
        <v>1</v>
      </c>
      <c r="AA3423" s="3">
        <v>0</v>
      </c>
      <c r="AB3423" s="3">
        <v>0</v>
      </c>
      <c r="AC3423" s="3">
        <v>1</v>
      </c>
      <c r="AD3423" s="4">
        <v>0</v>
      </c>
      <c r="AE3423" s="3">
        <v>1</v>
      </c>
      <c r="AF3423" s="4">
        <v>46910.45</v>
      </c>
      <c r="AG3423" s="3">
        <v>1</v>
      </c>
      <c r="AH3423" s="4">
        <v>0</v>
      </c>
      <c r="AI3423" s="4">
        <v>0</v>
      </c>
      <c r="AJ3423" s="4">
        <v>0</v>
      </c>
      <c r="AK3423" s="4">
        <v>0</v>
      </c>
      <c r="AL3423" t="s">
        <v>4694</v>
      </c>
      <c r="AM3423" t="s">
        <v>13</v>
      </c>
    </row>
    <row r="3424" spans="1:39" x14ac:dyDescent="0.25">
      <c r="A3424" t="s">
        <v>2206</v>
      </c>
      <c r="B3424" t="s">
        <v>2160</v>
      </c>
      <c r="C3424" t="s">
        <v>3</v>
      </c>
      <c r="D3424" t="s">
        <v>2161</v>
      </c>
      <c r="E3424" t="str">
        <f>_xlfn.XLOOKUP(D3424,Planilha2!A:A,Planilha2!B:B)</f>
        <v>CC Manutençao</v>
      </c>
      <c r="F3424" s="2">
        <v>45450</v>
      </c>
      <c r="G3424" t="s">
        <v>2591</v>
      </c>
      <c r="H3424" s="10" t="s">
        <v>5786</v>
      </c>
      <c r="I3424" t="s">
        <v>254</v>
      </c>
      <c r="J3424" t="s">
        <v>255</v>
      </c>
      <c r="K3424" t="s">
        <v>209</v>
      </c>
      <c r="L3424" t="str">
        <f t="shared" si="106"/>
        <v>Serviço</v>
      </c>
      <c r="M3424" t="s">
        <v>0</v>
      </c>
      <c r="N3424" t="s">
        <v>0</v>
      </c>
      <c r="O3424" t="s">
        <v>2165</v>
      </c>
      <c r="P3424">
        <v>1118</v>
      </c>
      <c r="Q3424" t="str">
        <f>_xlfn.XLOOKUP(P3424,Planilha1!$A$2:$A$3,Planilha1!$B$2:$B$3)</f>
        <v>Riocentro</v>
      </c>
      <c r="R3424" t="s">
        <v>0</v>
      </c>
      <c r="S3424" s="3">
        <v>1</v>
      </c>
      <c r="T3424" t="s">
        <v>210</v>
      </c>
      <c r="U3424" s="3">
        <v>1</v>
      </c>
      <c r="V3424" t="s">
        <v>210</v>
      </c>
      <c r="W3424" s="4">
        <v>8997.24</v>
      </c>
      <c r="X3424" s="17">
        <f t="shared" si="107"/>
        <v>8997.24</v>
      </c>
      <c r="Y3424" t="s">
        <v>11</v>
      </c>
      <c r="Z3424" s="3">
        <v>1</v>
      </c>
      <c r="AA3424" s="3">
        <v>0</v>
      </c>
      <c r="AB3424" s="3">
        <v>0</v>
      </c>
      <c r="AC3424" s="3">
        <v>1</v>
      </c>
      <c r="AD3424" s="4">
        <v>0</v>
      </c>
      <c r="AE3424" s="3">
        <v>1</v>
      </c>
      <c r="AF3424" s="4">
        <v>8997.24</v>
      </c>
      <c r="AG3424" s="3">
        <v>1</v>
      </c>
      <c r="AH3424" s="4">
        <v>0</v>
      </c>
      <c r="AI3424" s="4">
        <v>0</v>
      </c>
      <c r="AJ3424" s="4">
        <v>0</v>
      </c>
      <c r="AK3424" s="4">
        <v>0</v>
      </c>
      <c r="AL3424" t="s">
        <v>4694</v>
      </c>
      <c r="AM3424" t="s">
        <v>13</v>
      </c>
    </row>
    <row r="3425" spans="1:39" x14ac:dyDescent="0.25">
      <c r="A3425" t="s">
        <v>2159</v>
      </c>
      <c r="B3425" t="s">
        <v>2160</v>
      </c>
      <c r="C3425" t="s">
        <v>3</v>
      </c>
      <c r="D3425" t="s">
        <v>2241</v>
      </c>
      <c r="E3425" t="str">
        <f>_xlfn.XLOOKUP(D3425,Planilha2!A:A,Planilha2!B:B)</f>
        <v>CC Marketing</v>
      </c>
      <c r="F3425" s="2">
        <v>45450</v>
      </c>
      <c r="G3425" t="s">
        <v>46</v>
      </c>
      <c r="H3425" s="10" t="s">
        <v>46</v>
      </c>
      <c r="I3425" t="s">
        <v>2566</v>
      </c>
      <c r="J3425" t="s">
        <v>2567</v>
      </c>
      <c r="K3425" t="s">
        <v>1164</v>
      </c>
      <c r="L3425" t="str">
        <f t="shared" si="106"/>
        <v>Material</v>
      </c>
      <c r="M3425" t="s">
        <v>0</v>
      </c>
      <c r="N3425" t="s">
        <v>0</v>
      </c>
      <c r="O3425" t="s">
        <v>2165</v>
      </c>
      <c r="P3425">
        <v>1118</v>
      </c>
      <c r="Q3425" t="str">
        <f>_xlfn.XLOOKUP(P3425,Planilha1!$A$2:$A$3,Planilha1!$B$2:$B$3)</f>
        <v>Riocentro</v>
      </c>
      <c r="R3425" t="s">
        <v>0</v>
      </c>
      <c r="S3425" s="3">
        <v>1</v>
      </c>
      <c r="T3425" t="s">
        <v>210</v>
      </c>
      <c r="U3425" s="3">
        <v>1</v>
      </c>
      <c r="V3425" t="s">
        <v>210</v>
      </c>
      <c r="W3425" s="4">
        <v>4004.07</v>
      </c>
      <c r="X3425" s="17">
        <f t="shared" si="107"/>
        <v>4004.07</v>
      </c>
      <c r="Y3425" t="s">
        <v>11</v>
      </c>
      <c r="Z3425" s="3">
        <v>1</v>
      </c>
      <c r="AA3425" s="3">
        <v>0</v>
      </c>
      <c r="AB3425" s="3">
        <v>0</v>
      </c>
      <c r="AC3425" s="3">
        <v>0</v>
      </c>
      <c r="AD3425" s="4">
        <v>0</v>
      </c>
      <c r="AE3425" s="3">
        <v>0</v>
      </c>
      <c r="AF3425" s="4">
        <v>0</v>
      </c>
      <c r="AG3425" s="3">
        <v>1</v>
      </c>
      <c r="AH3425" s="4">
        <v>0</v>
      </c>
      <c r="AI3425" s="4">
        <v>0</v>
      </c>
      <c r="AJ3425" s="4">
        <v>0</v>
      </c>
      <c r="AK3425" s="4">
        <v>0</v>
      </c>
      <c r="AL3425" t="s">
        <v>4695</v>
      </c>
      <c r="AM3425" t="s">
        <v>13</v>
      </c>
    </row>
    <row r="3426" spans="1:39" x14ac:dyDescent="0.25">
      <c r="A3426" t="s">
        <v>2159</v>
      </c>
      <c r="B3426" t="s">
        <v>2160</v>
      </c>
      <c r="C3426" t="s">
        <v>3</v>
      </c>
      <c r="D3426" t="s">
        <v>2266</v>
      </c>
      <c r="E3426" t="str">
        <f>_xlfn.XLOOKUP(D3426,Planilha2!A:A,Planilha2!B:B)</f>
        <v>Arena Manut</v>
      </c>
      <c r="F3426" s="2">
        <v>45450</v>
      </c>
      <c r="G3426" t="s">
        <v>2283</v>
      </c>
      <c r="H3426" s="10" t="s">
        <v>5744</v>
      </c>
      <c r="I3426" t="s">
        <v>4696</v>
      </c>
      <c r="J3426" t="s">
        <v>4697</v>
      </c>
      <c r="K3426" t="s">
        <v>1164</v>
      </c>
      <c r="L3426" t="str">
        <f t="shared" si="106"/>
        <v>Material</v>
      </c>
      <c r="M3426" t="s">
        <v>23</v>
      </c>
      <c r="N3426" t="s">
        <v>0</v>
      </c>
      <c r="O3426" t="s">
        <v>2165</v>
      </c>
      <c r="P3426">
        <v>2118</v>
      </c>
      <c r="Q3426" t="str">
        <f>_xlfn.XLOOKUP(P3426,Planilha1!$A$2:$A$3,Planilha1!$B$2:$B$3)</f>
        <v>Arena</v>
      </c>
      <c r="R3426" t="s">
        <v>0</v>
      </c>
      <c r="S3426" s="3">
        <v>0</v>
      </c>
      <c r="T3426" t="s">
        <v>210</v>
      </c>
      <c r="U3426" s="3">
        <v>0</v>
      </c>
      <c r="V3426" t="s">
        <v>210</v>
      </c>
      <c r="W3426" s="4">
        <v>0</v>
      </c>
      <c r="X3426" s="17">
        <f t="shared" si="107"/>
        <v>0</v>
      </c>
      <c r="Y3426" t="s">
        <v>11</v>
      </c>
      <c r="Z3426" s="3">
        <v>1</v>
      </c>
      <c r="AA3426" s="3">
        <v>0</v>
      </c>
      <c r="AB3426" s="3">
        <v>0</v>
      </c>
      <c r="AC3426" s="3">
        <v>0</v>
      </c>
      <c r="AD3426" s="4">
        <v>0</v>
      </c>
      <c r="AE3426" s="3">
        <v>0</v>
      </c>
      <c r="AF3426" s="4">
        <v>0</v>
      </c>
      <c r="AG3426" s="3">
        <v>1</v>
      </c>
      <c r="AH3426" s="4">
        <v>0</v>
      </c>
      <c r="AI3426" s="4">
        <v>0</v>
      </c>
      <c r="AJ3426" s="4">
        <v>0</v>
      </c>
      <c r="AK3426" s="4">
        <v>0</v>
      </c>
      <c r="AL3426" t="s">
        <v>4698</v>
      </c>
      <c r="AM3426" t="s">
        <v>13</v>
      </c>
    </row>
    <row r="3427" spans="1:39" x14ac:dyDescent="0.25">
      <c r="A3427" t="s">
        <v>2178</v>
      </c>
      <c r="B3427" t="s">
        <v>2160</v>
      </c>
      <c r="C3427" t="s">
        <v>3</v>
      </c>
      <c r="D3427" t="s">
        <v>2266</v>
      </c>
      <c r="E3427" t="str">
        <f>_xlfn.XLOOKUP(D3427,Planilha2!A:A,Planilha2!B:B)</f>
        <v>Arena Manut</v>
      </c>
      <c r="F3427" s="2">
        <v>45450</v>
      </c>
      <c r="G3427" t="s">
        <v>2283</v>
      </c>
      <c r="H3427" s="10" t="s">
        <v>5744</v>
      </c>
      <c r="I3427" t="s">
        <v>2287</v>
      </c>
      <c r="J3427" t="s">
        <v>2288</v>
      </c>
      <c r="K3427" t="s">
        <v>1209</v>
      </c>
      <c r="L3427" t="str">
        <f t="shared" si="106"/>
        <v>Serviço</v>
      </c>
      <c r="M3427" t="s">
        <v>23</v>
      </c>
      <c r="N3427" t="s">
        <v>0</v>
      </c>
      <c r="O3427" t="s">
        <v>2165</v>
      </c>
      <c r="P3427">
        <v>2118</v>
      </c>
      <c r="Q3427" t="str">
        <f>_xlfn.XLOOKUP(P3427,Planilha1!$A$2:$A$3,Planilha1!$B$2:$B$3)</f>
        <v>Arena</v>
      </c>
      <c r="R3427" t="s">
        <v>0</v>
      </c>
      <c r="S3427" s="3">
        <v>0</v>
      </c>
      <c r="T3427" t="s">
        <v>10</v>
      </c>
      <c r="U3427" s="3">
        <v>0</v>
      </c>
      <c r="V3427" t="s">
        <v>10</v>
      </c>
      <c r="W3427" s="4">
        <v>0</v>
      </c>
      <c r="X3427" s="17">
        <f t="shared" si="107"/>
        <v>0</v>
      </c>
      <c r="Y3427" t="s">
        <v>11</v>
      </c>
      <c r="Z3427" s="3">
        <v>1</v>
      </c>
      <c r="AA3427" s="3">
        <v>0</v>
      </c>
      <c r="AB3427" s="3">
        <v>0</v>
      </c>
      <c r="AC3427" s="3">
        <v>0</v>
      </c>
      <c r="AD3427" s="4">
        <v>0</v>
      </c>
      <c r="AE3427" s="3">
        <v>0</v>
      </c>
      <c r="AF3427" s="4">
        <v>0</v>
      </c>
      <c r="AG3427" s="3">
        <v>1</v>
      </c>
      <c r="AH3427" s="4">
        <v>0</v>
      </c>
      <c r="AI3427" s="4">
        <v>0</v>
      </c>
      <c r="AJ3427" s="4">
        <v>0</v>
      </c>
      <c r="AK3427" s="4">
        <v>0</v>
      </c>
      <c r="AL3427" t="s">
        <v>4698</v>
      </c>
      <c r="AM3427" t="s">
        <v>13</v>
      </c>
    </row>
    <row r="3428" spans="1:39" x14ac:dyDescent="0.25">
      <c r="A3428" t="s">
        <v>2159</v>
      </c>
      <c r="B3428" t="s">
        <v>2160</v>
      </c>
      <c r="C3428" t="s">
        <v>3</v>
      </c>
      <c r="D3428" t="s">
        <v>2266</v>
      </c>
      <c r="E3428" t="str">
        <f>_xlfn.XLOOKUP(D3428,Planilha2!A:A,Planilha2!B:B)</f>
        <v>Arena Manut</v>
      </c>
      <c r="F3428" s="2">
        <v>45450</v>
      </c>
      <c r="G3428" t="s">
        <v>4628</v>
      </c>
      <c r="H3428" s="10" t="s">
        <v>5924</v>
      </c>
      <c r="I3428" t="s">
        <v>4696</v>
      </c>
      <c r="J3428" t="s">
        <v>4697</v>
      </c>
      <c r="K3428" t="s">
        <v>1164</v>
      </c>
      <c r="L3428" t="str">
        <f t="shared" si="106"/>
        <v>Material</v>
      </c>
      <c r="M3428" t="s">
        <v>0</v>
      </c>
      <c r="N3428" t="s">
        <v>0</v>
      </c>
      <c r="O3428" t="s">
        <v>3197</v>
      </c>
      <c r="P3428">
        <v>2118</v>
      </c>
      <c r="Q3428" t="str">
        <f>_xlfn.XLOOKUP(P3428,Planilha1!$A$2:$A$3,Planilha1!$B$2:$B$3)</f>
        <v>Arena</v>
      </c>
      <c r="R3428" t="s">
        <v>0</v>
      </c>
      <c r="S3428" s="3">
        <v>4</v>
      </c>
      <c r="T3428" t="s">
        <v>210</v>
      </c>
      <c r="U3428" s="3">
        <v>4</v>
      </c>
      <c r="V3428" t="s">
        <v>210</v>
      </c>
      <c r="W3428" s="4">
        <v>1752.6</v>
      </c>
      <c r="X3428" s="17">
        <f t="shared" si="107"/>
        <v>7010.4</v>
      </c>
      <c r="Y3428" t="s">
        <v>11</v>
      </c>
      <c r="Z3428" s="3">
        <v>1</v>
      </c>
      <c r="AA3428" s="3">
        <v>0</v>
      </c>
      <c r="AB3428" s="3">
        <v>0</v>
      </c>
      <c r="AC3428" s="3">
        <v>0</v>
      </c>
      <c r="AD3428" s="4">
        <v>0</v>
      </c>
      <c r="AE3428" s="3">
        <v>0</v>
      </c>
      <c r="AF3428" s="4">
        <v>0</v>
      </c>
      <c r="AG3428" s="3">
        <v>1</v>
      </c>
      <c r="AH3428" s="4">
        <v>0</v>
      </c>
      <c r="AI3428" s="4">
        <v>0</v>
      </c>
      <c r="AJ3428" s="4">
        <v>0</v>
      </c>
      <c r="AK3428" s="4">
        <v>0</v>
      </c>
      <c r="AL3428" t="s">
        <v>4699</v>
      </c>
      <c r="AM3428" t="s">
        <v>13</v>
      </c>
    </row>
    <row r="3429" spans="1:39" x14ac:dyDescent="0.25">
      <c r="A3429" t="s">
        <v>2178</v>
      </c>
      <c r="B3429" t="s">
        <v>2160</v>
      </c>
      <c r="C3429" t="s">
        <v>3</v>
      </c>
      <c r="D3429" t="s">
        <v>2266</v>
      </c>
      <c r="E3429" t="str">
        <f>_xlfn.XLOOKUP(D3429,Planilha2!A:A,Planilha2!B:B)</f>
        <v>Arena Manut</v>
      </c>
      <c r="F3429" s="2">
        <v>45450</v>
      </c>
      <c r="G3429" t="s">
        <v>4628</v>
      </c>
      <c r="H3429" s="10" t="s">
        <v>5924</v>
      </c>
      <c r="I3429" t="s">
        <v>2287</v>
      </c>
      <c r="J3429" t="s">
        <v>2288</v>
      </c>
      <c r="K3429" t="s">
        <v>1209</v>
      </c>
      <c r="L3429" t="str">
        <f t="shared" si="106"/>
        <v>Serviço</v>
      </c>
      <c r="M3429" t="s">
        <v>0</v>
      </c>
      <c r="N3429" t="s">
        <v>0</v>
      </c>
      <c r="O3429" t="s">
        <v>2165</v>
      </c>
      <c r="P3429">
        <v>2118</v>
      </c>
      <c r="Q3429" t="str">
        <f>_xlfn.XLOOKUP(P3429,Planilha1!$A$2:$A$3,Planilha1!$B$2:$B$3)</f>
        <v>Arena</v>
      </c>
      <c r="R3429" t="s">
        <v>0</v>
      </c>
      <c r="S3429" s="3">
        <v>1</v>
      </c>
      <c r="T3429" t="s">
        <v>10</v>
      </c>
      <c r="U3429" s="3">
        <v>1</v>
      </c>
      <c r="V3429" t="s">
        <v>10</v>
      </c>
      <c r="W3429" s="4">
        <v>800</v>
      </c>
      <c r="X3429" s="17">
        <f t="shared" si="107"/>
        <v>800</v>
      </c>
      <c r="Y3429" t="s">
        <v>11</v>
      </c>
      <c r="Z3429" s="3">
        <v>1</v>
      </c>
      <c r="AA3429" s="3">
        <v>0</v>
      </c>
      <c r="AB3429" s="3">
        <v>0</v>
      </c>
      <c r="AC3429" s="3">
        <v>0</v>
      </c>
      <c r="AD3429" s="4">
        <v>0</v>
      </c>
      <c r="AE3429" s="3">
        <v>0</v>
      </c>
      <c r="AF3429" s="4">
        <v>0</v>
      </c>
      <c r="AG3429" s="3">
        <v>1</v>
      </c>
      <c r="AH3429" s="4">
        <v>0</v>
      </c>
      <c r="AI3429" s="4">
        <v>0</v>
      </c>
      <c r="AJ3429" s="4">
        <v>0</v>
      </c>
      <c r="AK3429" s="4">
        <v>0</v>
      </c>
      <c r="AL3429" t="s">
        <v>4699</v>
      </c>
      <c r="AM3429" t="s">
        <v>13</v>
      </c>
    </row>
    <row r="3430" spans="1:39" x14ac:dyDescent="0.25">
      <c r="A3430" t="s">
        <v>2182</v>
      </c>
      <c r="B3430" t="s">
        <v>2160</v>
      </c>
      <c r="C3430" t="s">
        <v>3</v>
      </c>
      <c r="D3430" t="s">
        <v>2266</v>
      </c>
      <c r="E3430" t="str">
        <f>_xlfn.XLOOKUP(D3430,Planilha2!A:A,Planilha2!B:B)</f>
        <v>Arena Manut</v>
      </c>
      <c r="F3430" s="2">
        <v>45450</v>
      </c>
      <c r="G3430" t="s">
        <v>4628</v>
      </c>
      <c r="H3430" s="10" t="s">
        <v>5924</v>
      </c>
      <c r="I3430" t="s">
        <v>4700</v>
      </c>
      <c r="J3430" t="s">
        <v>4701</v>
      </c>
      <c r="K3430" t="s">
        <v>1146</v>
      </c>
      <c r="L3430" t="str">
        <f t="shared" si="106"/>
        <v>Material</v>
      </c>
      <c r="M3430" t="s">
        <v>0</v>
      </c>
      <c r="N3430" t="s">
        <v>0</v>
      </c>
      <c r="O3430" t="s">
        <v>3197</v>
      </c>
      <c r="P3430">
        <v>2118</v>
      </c>
      <c r="Q3430" t="str">
        <f>_xlfn.XLOOKUP(P3430,Planilha1!$A$2:$A$3,Planilha1!$B$2:$B$3)</f>
        <v>Arena</v>
      </c>
      <c r="R3430" t="s">
        <v>0</v>
      </c>
      <c r="S3430" s="3">
        <v>1</v>
      </c>
      <c r="T3430" t="s">
        <v>210</v>
      </c>
      <c r="U3430" s="3">
        <v>1</v>
      </c>
      <c r="V3430" t="s">
        <v>210</v>
      </c>
      <c r="W3430" s="4">
        <v>4719.6000000000004</v>
      </c>
      <c r="X3430" s="17">
        <f t="shared" si="107"/>
        <v>4719.6000000000004</v>
      </c>
      <c r="Y3430" t="s">
        <v>11</v>
      </c>
      <c r="Z3430" s="3">
        <v>1</v>
      </c>
      <c r="AA3430" s="3">
        <v>0</v>
      </c>
      <c r="AB3430" s="3">
        <v>0</v>
      </c>
      <c r="AC3430" s="3">
        <v>0</v>
      </c>
      <c r="AD3430" s="4">
        <v>0</v>
      </c>
      <c r="AE3430" s="3">
        <v>0</v>
      </c>
      <c r="AF3430" s="4">
        <v>0</v>
      </c>
      <c r="AG3430" s="3">
        <v>1</v>
      </c>
      <c r="AH3430" s="4">
        <v>0</v>
      </c>
      <c r="AI3430" s="4">
        <v>0</v>
      </c>
      <c r="AJ3430" s="4">
        <v>0</v>
      </c>
      <c r="AK3430" s="4">
        <v>0</v>
      </c>
      <c r="AL3430" t="s">
        <v>4699</v>
      </c>
      <c r="AM3430" t="s">
        <v>13</v>
      </c>
    </row>
    <row r="3431" spans="1:39" x14ac:dyDescent="0.25">
      <c r="A3431" t="s">
        <v>2185</v>
      </c>
      <c r="B3431" t="s">
        <v>2160</v>
      </c>
      <c r="C3431" t="s">
        <v>3</v>
      </c>
      <c r="D3431" t="s">
        <v>2266</v>
      </c>
      <c r="E3431" t="str">
        <f>_xlfn.XLOOKUP(D3431,Planilha2!A:A,Planilha2!B:B)</f>
        <v>Arena Manut</v>
      </c>
      <c r="F3431" s="2">
        <v>45450</v>
      </c>
      <c r="G3431" t="s">
        <v>4628</v>
      </c>
      <c r="H3431" s="10" t="s">
        <v>5924</v>
      </c>
      <c r="I3431" t="s">
        <v>2287</v>
      </c>
      <c r="J3431" t="s">
        <v>2288</v>
      </c>
      <c r="K3431" t="s">
        <v>1209</v>
      </c>
      <c r="L3431" t="str">
        <f t="shared" si="106"/>
        <v>Serviço</v>
      </c>
      <c r="M3431" t="s">
        <v>0</v>
      </c>
      <c r="N3431" t="s">
        <v>0</v>
      </c>
      <c r="O3431" t="s">
        <v>2165</v>
      </c>
      <c r="P3431">
        <v>2118</v>
      </c>
      <c r="Q3431" t="str">
        <f>_xlfn.XLOOKUP(P3431,Planilha1!$A$2:$A$3,Planilha1!$B$2:$B$3)</f>
        <v>Arena</v>
      </c>
      <c r="R3431" t="s">
        <v>0</v>
      </c>
      <c r="S3431" s="3">
        <v>1</v>
      </c>
      <c r="T3431" t="s">
        <v>10</v>
      </c>
      <c r="U3431" s="3">
        <v>1</v>
      </c>
      <c r="V3431" t="s">
        <v>10</v>
      </c>
      <c r="W3431" s="4">
        <v>450</v>
      </c>
      <c r="X3431" s="17">
        <f t="shared" si="107"/>
        <v>450</v>
      </c>
      <c r="Y3431" t="s">
        <v>11</v>
      </c>
      <c r="Z3431" s="3">
        <v>1</v>
      </c>
      <c r="AA3431" s="3">
        <v>0</v>
      </c>
      <c r="AB3431" s="3">
        <v>0</v>
      </c>
      <c r="AC3431" s="3">
        <v>0</v>
      </c>
      <c r="AD3431" s="4">
        <v>0</v>
      </c>
      <c r="AE3431" s="3">
        <v>0</v>
      </c>
      <c r="AF3431" s="4">
        <v>0</v>
      </c>
      <c r="AG3431" s="3">
        <v>1</v>
      </c>
      <c r="AH3431" s="4">
        <v>0</v>
      </c>
      <c r="AI3431" s="4">
        <v>0</v>
      </c>
      <c r="AJ3431" s="4">
        <v>0</v>
      </c>
      <c r="AK3431" s="4">
        <v>0</v>
      </c>
      <c r="AL3431" t="s">
        <v>4699</v>
      </c>
      <c r="AM3431" t="s">
        <v>13</v>
      </c>
    </row>
    <row r="3432" spans="1:39" x14ac:dyDescent="0.25">
      <c r="A3432" t="s">
        <v>2159</v>
      </c>
      <c r="B3432" t="s">
        <v>2160</v>
      </c>
      <c r="C3432" t="s">
        <v>3</v>
      </c>
      <c r="D3432" t="s">
        <v>2266</v>
      </c>
      <c r="E3432" t="str">
        <f>_xlfn.XLOOKUP(D3432,Planilha2!A:A,Planilha2!B:B)</f>
        <v>Arena Manut</v>
      </c>
      <c r="F3432" s="2">
        <v>45450</v>
      </c>
      <c r="G3432" t="s">
        <v>4628</v>
      </c>
      <c r="H3432" s="10" t="s">
        <v>5924</v>
      </c>
      <c r="I3432" t="s">
        <v>4700</v>
      </c>
      <c r="J3432" t="s">
        <v>4701</v>
      </c>
      <c r="K3432" t="s">
        <v>1146</v>
      </c>
      <c r="L3432" t="str">
        <f t="shared" si="106"/>
        <v>Material</v>
      </c>
      <c r="M3432" t="s">
        <v>0</v>
      </c>
      <c r="N3432" t="s">
        <v>0</v>
      </c>
      <c r="O3432" t="s">
        <v>2165</v>
      </c>
      <c r="P3432">
        <v>2118</v>
      </c>
      <c r="Q3432" t="str">
        <f>_xlfn.XLOOKUP(P3432,Planilha1!$A$2:$A$3,Planilha1!$B$2:$B$3)</f>
        <v>Arena</v>
      </c>
      <c r="R3432" t="s">
        <v>0</v>
      </c>
      <c r="S3432" s="3">
        <v>1</v>
      </c>
      <c r="T3432" t="s">
        <v>210</v>
      </c>
      <c r="U3432" s="3">
        <v>1</v>
      </c>
      <c r="V3432" t="s">
        <v>210</v>
      </c>
      <c r="W3432" s="4">
        <v>4719.6000000000004</v>
      </c>
      <c r="X3432" s="17">
        <f t="shared" si="107"/>
        <v>4719.6000000000004</v>
      </c>
      <c r="Y3432" t="s">
        <v>11</v>
      </c>
      <c r="Z3432" s="3">
        <v>1</v>
      </c>
      <c r="AA3432" s="3">
        <v>0</v>
      </c>
      <c r="AB3432" s="3">
        <v>0</v>
      </c>
      <c r="AC3432" s="3">
        <v>1</v>
      </c>
      <c r="AD3432" s="4">
        <v>0</v>
      </c>
      <c r="AE3432" s="3">
        <v>1</v>
      </c>
      <c r="AF3432" s="4">
        <v>4719.6000000000004</v>
      </c>
      <c r="AG3432" s="3">
        <v>1</v>
      </c>
      <c r="AH3432" s="4">
        <v>0</v>
      </c>
      <c r="AI3432" s="4">
        <v>0</v>
      </c>
      <c r="AJ3432" s="4">
        <v>0</v>
      </c>
      <c r="AK3432" s="4">
        <v>0</v>
      </c>
      <c r="AL3432" t="s">
        <v>4702</v>
      </c>
      <c r="AM3432" t="s">
        <v>13</v>
      </c>
    </row>
    <row r="3433" spans="1:39" x14ac:dyDescent="0.25">
      <c r="A3433" t="s">
        <v>2178</v>
      </c>
      <c r="B3433" t="s">
        <v>2160</v>
      </c>
      <c r="C3433" t="s">
        <v>3</v>
      </c>
      <c r="D3433" t="s">
        <v>2266</v>
      </c>
      <c r="E3433" t="str">
        <f>_xlfn.XLOOKUP(D3433,Planilha2!A:A,Planilha2!B:B)</f>
        <v>Arena Manut</v>
      </c>
      <c r="F3433" s="2">
        <v>45450</v>
      </c>
      <c r="G3433" t="s">
        <v>4628</v>
      </c>
      <c r="H3433" s="10" t="s">
        <v>5924</v>
      </c>
      <c r="I3433" t="s">
        <v>2287</v>
      </c>
      <c r="J3433" t="s">
        <v>2288</v>
      </c>
      <c r="K3433" t="s">
        <v>1209</v>
      </c>
      <c r="L3433" t="str">
        <f t="shared" si="106"/>
        <v>Serviço</v>
      </c>
      <c r="M3433" t="s">
        <v>0</v>
      </c>
      <c r="N3433" t="s">
        <v>0</v>
      </c>
      <c r="O3433" t="s">
        <v>2165</v>
      </c>
      <c r="P3433">
        <v>2118</v>
      </c>
      <c r="Q3433" t="str">
        <f>_xlfn.XLOOKUP(P3433,Planilha1!$A$2:$A$3,Planilha1!$B$2:$B$3)</f>
        <v>Arena</v>
      </c>
      <c r="R3433" t="s">
        <v>0</v>
      </c>
      <c r="S3433" s="3">
        <v>1</v>
      </c>
      <c r="T3433" t="s">
        <v>10</v>
      </c>
      <c r="U3433" s="3">
        <v>1</v>
      </c>
      <c r="V3433" t="s">
        <v>10</v>
      </c>
      <c r="W3433" s="4">
        <v>450</v>
      </c>
      <c r="X3433" s="17">
        <f t="shared" si="107"/>
        <v>450</v>
      </c>
      <c r="Y3433" t="s">
        <v>11</v>
      </c>
      <c r="Z3433" s="3">
        <v>1</v>
      </c>
      <c r="AA3433" s="3">
        <v>0</v>
      </c>
      <c r="AB3433" s="3">
        <v>0</v>
      </c>
      <c r="AC3433" s="3">
        <v>1</v>
      </c>
      <c r="AD3433" s="4">
        <v>0</v>
      </c>
      <c r="AE3433" s="3">
        <v>1</v>
      </c>
      <c r="AF3433" s="4">
        <v>450</v>
      </c>
      <c r="AG3433" s="3">
        <v>1</v>
      </c>
      <c r="AH3433" s="4">
        <v>0</v>
      </c>
      <c r="AI3433" s="4">
        <v>0</v>
      </c>
      <c r="AJ3433" s="4">
        <v>0</v>
      </c>
      <c r="AK3433" s="4">
        <v>0</v>
      </c>
      <c r="AL3433" t="s">
        <v>4702</v>
      </c>
      <c r="AM3433" t="s">
        <v>13</v>
      </c>
    </row>
    <row r="3434" spans="1:39" x14ac:dyDescent="0.25">
      <c r="A3434" t="s">
        <v>2159</v>
      </c>
      <c r="B3434" t="s">
        <v>2160</v>
      </c>
      <c r="C3434" t="s">
        <v>3</v>
      </c>
      <c r="D3434" t="s">
        <v>2161</v>
      </c>
      <c r="E3434" t="str">
        <f>_xlfn.XLOOKUP(D3434,Planilha2!A:A,Planilha2!B:B)</f>
        <v>CC Manutençao</v>
      </c>
      <c r="F3434" s="2">
        <v>45450</v>
      </c>
      <c r="G3434" t="s">
        <v>2398</v>
      </c>
      <c r="H3434" s="10" t="s">
        <v>5758</v>
      </c>
      <c r="I3434" t="s">
        <v>2399</v>
      </c>
      <c r="J3434" t="s">
        <v>2400</v>
      </c>
      <c r="K3434" t="s">
        <v>2272</v>
      </c>
      <c r="L3434" t="str">
        <f t="shared" si="106"/>
        <v>Serviço</v>
      </c>
      <c r="M3434" t="s">
        <v>0</v>
      </c>
      <c r="N3434" t="s">
        <v>0</v>
      </c>
      <c r="O3434" t="s">
        <v>2165</v>
      </c>
      <c r="P3434">
        <v>1118</v>
      </c>
      <c r="Q3434" t="str">
        <f>_xlfn.XLOOKUP(P3434,Planilha1!$A$2:$A$3,Planilha1!$B$2:$B$3)</f>
        <v>Riocentro</v>
      </c>
      <c r="R3434" t="s">
        <v>0</v>
      </c>
      <c r="S3434" s="3">
        <v>1</v>
      </c>
      <c r="T3434" t="s">
        <v>10</v>
      </c>
      <c r="U3434" s="3">
        <v>1</v>
      </c>
      <c r="V3434" t="s">
        <v>10</v>
      </c>
      <c r="W3434" s="4">
        <v>200</v>
      </c>
      <c r="X3434" s="17">
        <f t="shared" si="107"/>
        <v>200</v>
      </c>
      <c r="Y3434" t="s">
        <v>11</v>
      </c>
      <c r="Z3434" s="3">
        <v>1</v>
      </c>
      <c r="AA3434" s="3">
        <v>0</v>
      </c>
      <c r="AB3434" s="3">
        <v>0</v>
      </c>
      <c r="AC3434" s="3">
        <v>0</v>
      </c>
      <c r="AD3434" s="4">
        <v>0</v>
      </c>
      <c r="AE3434" s="3">
        <v>0</v>
      </c>
      <c r="AF3434" s="4">
        <v>0</v>
      </c>
      <c r="AG3434" s="3">
        <v>1</v>
      </c>
      <c r="AH3434" s="4">
        <v>0</v>
      </c>
      <c r="AI3434" s="4">
        <v>0</v>
      </c>
      <c r="AJ3434" s="4">
        <v>0</v>
      </c>
      <c r="AK3434" s="4">
        <v>0</v>
      </c>
      <c r="AL3434" t="s">
        <v>4703</v>
      </c>
      <c r="AM3434" t="s">
        <v>13</v>
      </c>
    </row>
    <row r="3435" spans="1:39" x14ac:dyDescent="0.25">
      <c r="A3435" t="s">
        <v>2159</v>
      </c>
      <c r="B3435" t="s">
        <v>2160</v>
      </c>
      <c r="C3435" t="s">
        <v>3</v>
      </c>
      <c r="D3435" t="s">
        <v>2475</v>
      </c>
      <c r="E3435" t="str">
        <f>_xlfn.XLOOKUP(D3435,Planilha2!A:A,Planilha2!B:B)</f>
        <v>CC Comercial</v>
      </c>
      <c r="F3435" s="2">
        <v>45453</v>
      </c>
      <c r="G3435" t="s">
        <v>1952</v>
      </c>
      <c r="H3435" s="10" t="s">
        <v>5721</v>
      </c>
      <c r="I3435" t="s">
        <v>1170</v>
      </c>
      <c r="J3435" t="s">
        <v>2227</v>
      </c>
      <c r="K3435" t="s">
        <v>1146</v>
      </c>
      <c r="L3435" t="str">
        <f t="shared" si="106"/>
        <v>Material</v>
      </c>
      <c r="M3435" t="s">
        <v>0</v>
      </c>
      <c r="N3435" t="s">
        <v>0</v>
      </c>
      <c r="O3435" t="s">
        <v>0</v>
      </c>
      <c r="P3435">
        <v>1118</v>
      </c>
      <c r="Q3435" t="str">
        <f>_xlfn.XLOOKUP(P3435,Planilha1!$A$2:$A$3,Planilha1!$B$2:$B$3)</f>
        <v>Riocentro</v>
      </c>
      <c r="R3435" t="s">
        <v>0</v>
      </c>
      <c r="S3435" s="3">
        <v>1</v>
      </c>
      <c r="T3435" t="s">
        <v>210</v>
      </c>
      <c r="U3435" s="3">
        <v>1</v>
      </c>
      <c r="V3435" t="s">
        <v>210</v>
      </c>
      <c r="W3435" s="4">
        <v>2913</v>
      </c>
      <c r="X3435" s="17">
        <f t="shared" si="107"/>
        <v>2913</v>
      </c>
      <c r="Y3435" t="s">
        <v>11</v>
      </c>
      <c r="Z3435" s="3">
        <v>1</v>
      </c>
      <c r="AA3435" s="3">
        <v>0</v>
      </c>
      <c r="AB3435" s="3">
        <v>0</v>
      </c>
      <c r="AC3435" s="3">
        <v>1</v>
      </c>
      <c r="AD3435" s="4">
        <v>2913</v>
      </c>
      <c r="AE3435" s="3">
        <v>1</v>
      </c>
      <c r="AF3435" s="4">
        <v>2913</v>
      </c>
      <c r="AG3435" s="3">
        <v>1</v>
      </c>
      <c r="AH3435" s="4">
        <v>0</v>
      </c>
      <c r="AI3435" s="4">
        <v>0</v>
      </c>
      <c r="AJ3435" s="4">
        <v>0</v>
      </c>
      <c r="AK3435" s="4">
        <v>0</v>
      </c>
      <c r="AL3435" t="s">
        <v>4704</v>
      </c>
      <c r="AM3435" t="s">
        <v>13</v>
      </c>
    </row>
    <row r="3436" spans="1:39" x14ac:dyDescent="0.25">
      <c r="A3436" t="s">
        <v>2159</v>
      </c>
      <c r="B3436" t="s">
        <v>2160</v>
      </c>
      <c r="C3436" t="s">
        <v>3</v>
      </c>
      <c r="D3436" t="s">
        <v>2475</v>
      </c>
      <c r="E3436" t="str">
        <f>_xlfn.XLOOKUP(D3436,Planilha2!A:A,Planilha2!B:B)</f>
        <v>CC Comercial</v>
      </c>
      <c r="F3436" s="2">
        <v>45453</v>
      </c>
      <c r="G3436" t="s">
        <v>1952</v>
      </c>
      <c r="H3436" s="10" t="s">
        <v>5721</v>
      </c>
      <c r="I3436" t="s">
        <v>1170</v>
      </c>
      <c r="J3436" t="s">
        <v>2227</v>
      </c>
      <c r="K3436" t="s">
        <v>1146</v>
      </c>
      <c r="L3436" t="str">
        <f t="shared" si="106"/>
        <v>Material</v>
      </c>
      <c r="M3436" t="s">
        <v>0</v>
      </c>
      <c r="N3436" t="s">
        <v>0</v>
      </c>
      <c r="O3436" t="s">
        <v>2165</v>
      </c>
      <c r="P3436">
        <v>1118</v>
      </c>
      <c r="Q3436" t="str">
        <f>_xlfn.XLOOKUP(P3436,Planilha1!$A$2:$A$3,Planilha1!$B$2:$B$3)</f>
        <v>Riocentro</v>
      </c>
      <c r="R3436" t="s">
        <v>0</v>
      </c>
      <c r="S3436" s="3">
        <v>1</v>
      </c>
      <c r="T3436" t="s">
        <v>210</v>
      </c>
      <c r="U3436" s="3">
        <v>1</v>
      </c>
      <c r="V3436" t="s">
        <v>210</v>
      </c>
      <c r="W3436" s="4">
        <v>2913</v>
      </c>
      <c r="X3436" s="17">
        <f t="shared" si="107"/>
        <v>2913</v>
      </c>
      <c r="Y3436" t="s">
        <v>11</v>
      </c>
      <c r="Z3436" s="3">
        <v>1</v>
      </c>
      <c r="AA3436" s="3">
        <v>0</v>
      </c>
      <c r="AB3436" s="3">
        <v>0</v>
      </c>
      <c r="AC3436" s="3">
        <v>0</v>
      </c>
      <c r="AD3436" s="4">
        <v>0</v>
      </c>
      <c r="AE3436" s="3">
        <v>0</v>
      </c>
      <c r="AF3436" s="4">
        <v>0</v>
      </c>
      <c r="AG3436" s="3">
        <v>1</v>
      </c>
      <c r="AH3436" s="4">
        <v>0</v>
      </c>
      <c r="AI3436" s="4">
        <v>0</v>
      </c>
      <c r="AJ3436" s="4">
        <v>0</v>
      </c>
      <c r="AK3436" s="4">
        <v>0</v>
      </c>
      <c r="AL3436" t="s">
        <v>4705</v>
      </c>
      <c r="AM3436" t="s">
        <v>13</v>
      </c>
    </row>
    <row r="3437" spans="1:39" x14ac:dyDescent="0.25">
      <c r="A3437" t="s">
        <v>2159</v>
      </c>
      <c r="B3437" t="s">
        <v>2160</v>
      </c>
      <c r="C3437" t="s">
        <v>3</v>
      </c>
      <c r="D3437" t="s">
        <v>2241</v>
      </c>
      <c r="E3437" t="str">
        <f>_xlfn.XLOOKUP(D3437,Planilha2!A:A,Planilha2!B:B)</f>
        <v>CC Marketing</v>
      </c>
      <c r="F3437" s="2">
        <v>45453</v>
      </c>
      <c r="G3437" t="s">
        <v>3735</v>
      </c>
      <c r="H3437" s="10" t="s">
        <v>5870</v>
      </c>
      <c r="I3437" t="s">
        <v>3736</v>
      </c>
      <c r="J3437" t="s">
        <v>3737</v>
      </c>
      <c r="K3437" t="s">
        <v>8</v>
      </c>
      <c r="L3437" t="str">
        <f t="shared" si="106"/>
        <v>Serviço</v>
      </c>
      <c r="M3437" t="s">
        <v>0</v>
      </c>
      <c r="N3437" t="s">
        <v>0</v>
      </c>
      <c r="O3437" t="s">
        <v>2165</v>
      </c>
      <c r="P3437">
        <v>1118</v>
      </c>
      <c r="Q3437" t="str">
        <f>_xlfn.XLOOKUP(P3437,Planilha1!$A$2:$A$3,Planilha1!$B$2:$B$3)</f>
        <v>Riocentro</v>
      </c>
      <c r="R3437" t="s">
        <v>0</v>
      </c>
      <c r="S3437" s="3">
        <v>1</v>
      </c>
      <c r="T3437" t="s">
        <v>10</v>
      </c>
      <c r="U3437" s="3">
        <v>1</v>
      </c>
      <c r="V3437" t="s">
        <v>10</v>
      </c>
      <c r="W3437" s="4">
        <v>1715</v>
      </c>
      <c r="X3437" s="17">
        <f t="shared" si="107"/>
        <v>1715</v>
      </c>
      <c r="Y3437" t="s">
        <v>11</v>
      </c>
      <c r="Z3437" s="3">
        <v>1</v>
      </c>
      <c r="AA3437" s="3">
        <v>0</v>
      </c>
      <c r="AB3437" s="3">
        <v>0</v>
      </c>
      <c r="AC3437" s="3">
        <v>0</v>
      </c>
      <c r="AD3437" s="4">
        <v>0</v>
      </c>
      <c r="AE3437" s="3">
        <v>0</v>
      </c>
      <c r="AF3437" s="4">
        <v>0</v>
      </c>
      <c r="AG3437" s="3">
        <v>1</v>
      </c>
      <c r="AH3437" s="4">
        <v>0</v>
      </c>
      <c r="AI3437" s="4">
        <v>0</v>
      </c>
      <c r="AJ3437" s="4">
        <v>0</v>
      </c>
      <c r="AK3437" s="4">
        <v>0</v>
      </c>
      <c r="AL3437" t="s">
        <v>4706</v>
      </c>
      <c r="AM3437" t="s">
        <v>13</v>
      </c>
    </row>
    <row r="3438" spans="1:39" x14ac:dyDescent="0.25">
      <c r="A3438" t="s">
        <v>2159</v>
      </c>
      <c r="B3438" t="s">
        <v>2160</v>
      </c>
      <c r="C3438" t="s">
        <v>3</v>
      </c>
      <c r="D3438" t="s">
        <v>2266</v>
      </c>
      <c r="E3438" t="str">
        <f>_xlfn.XLOOKUP(D3438,Planilha2!A:A,Planilha2!B:B)</f>
        <v>Arena Manut</v>
      </c>
      <c r="F3438" s="2">
        <v>45453</v>
      </c>
      <c r="G3438" t="s">
        <v>71</v>
      </c>
      <c r="H3438" s="10" t="s">
        <v>5595</v>
      </c>
      <c r="I3438" t="s">
        <v>40</v>
      </c>
      <c r="J3438" t="s">
        <v>2267</v>
      </c>
      <c r="K3438" t="s">
        <v>8</v>
      </c>
      <c r="L3438" t="str">
        <f t="shared" si="106"/>
        <v>Serviço</v>
      </c>
      <c r="M3438" t="s">
        <v>0</v>
      </c>
      <c r="N3438" t="s">
        <v>0</v>
      </c>
      <c r="O3438" t="s">
        <v>2165</v>
      </c>
      <c r="P3438">
        <v>2118</v>
      </c>
      <c r="Q3438" t="str">
        <f>_xlfn.XLOOKUP(P3438,Planilha1!$A$2:$A$3,Planilha1!$B$2:$B$3)</f>
        <v>Arena</v>
      </c>
      <c r="R3438" t="s">
        <v>0</v>
      </c>
      <c r="S3438" s="3">
        <v>112882</v>
      </c>
      <c r="T3438" t="s">
        <v>10</v>
      </c>
      <c r="U3438" s="3">
        <v>112882</v>
      </c>
      <c r="V3438" t="s">
        <v>10</v>
      </c>
      <c r="W3438" s="4">
        <v>1</v>
      </c>
      <c r="X3438" s="17">
        <f t="shared" si="107"/>
        <v>112882</v>
      </c>
      <c r="Y3438" t="s">
        <v>11</v>
      </c>
      <c r="Z3438" s="3">
        <v>1</v>
      </c>
      <c r="AA3438" s="3">
        <v>0</v>
      </c>
      <c r="AB3438" s="3">
        <v>0</v>
      </c>
      <c r="AC3438" s="5">
        <v>67729.2</v>
      </c>
      <c r="AD3438" s="4">
        <v>0</v>
      </c>
      <c r="AE3438" s="5">
        <v>67729.2</v>
      </c>
      <c r="AF3438" s="4">
        <v>67729.2</v>
      </c>
      <c r="AG3438" s="3">
        <v>1</v>
      </c>
      <c r="AH3438" s="4">
        <v>0</v>
      </c>
      <c r="AI3438" s="4">
        <v>0</v>
      </c>
      <c r="AJ3438" s="4">
        <v>0</v>
      </c>
      <c r="AK3438" s="4">
        <v>0</v>
      </c>
      <c r="AL3438" t="s">
        <v>4707</v>
      </c>
      <c r="AM3438" t="s">
        <v>13</v>
      </c>
    </row>
    <row r="3439" spans="1:39" x14ac:dyDescent="0.25">
      <c r="A3439" t="s">
        <v>2159</v>
      </c>
      <c r="B3439" t="s">
        <v>2160</v>
      </c>
      <c r="C3439" t="s">
        <v>3</v>
      </c>
      <c r="D3439" t="s">
        <v>2161</v>
      </c>
      <c r="E3439" t="str">
        <f>_xlfn.XLOOKUP(D3439,Planilha2!A:A,Planilha2!B:B)</f>
        <v>CC Manutençao</v>
      </c>
      <c r="F3439" s="2">
        <v>45453</v>
      </c>
      <c r="G3439" t="s">
        <v>4708</v>
      </c>
      <c r="H3439" s="10" t="s">
        <v>5930</v>
      </c>
      <c r="I3439" t="s">
        <v>4709</v>
      </c>
      <c r="J3439" t="s">
        <v>4710</v>
      </c>
      <c r="K3439" t="s">
        <v>2277</v>
      </c>
      <c r="L3439" t="str">
        <f t="shared" si="106"/>
        <v>Material</v>
      </c>
      <c r="M3439" t="s">
        <v>23</v>
      </c>
      <c r="N3439" t="s">
        <v>0</v>
      </c>
      <c r="O3439" t="s">
        <v>2165</v>
      </c>
      <c r="P3439">
        <v>1118</v>
      </c>
      <c r="Q3439" t="str">
        <f>_xlfn.XLOOKUP(P3439,Planilha1!$A$2:$A$3,Planilha1!$B$2:$B$3)</f>
        <v>Riocentro</v>
      </c>
      <c r="R3439" t="s">
        <v>0</v>
      </c>
      <c r="S3439" s="3">
        <v>15</v>
      </c>
      <c r="T3439" t="s">
        <v>210</v>
      </c>
      <c r="U3439" s="3">
        <v>15</v>
      </c>
      <c r="V3439" t="s">
        <v>210</v>
      </c>
      <c r="W3439" s="4">
        <v>98.5</v>
      </c>
      <c r="X3439" s="17">
        <f t="shared" si="107"/>
        <v>1477.5</v>
      </c>
      <c r="Y3439" t="s">
        <v>11</v>
      </c>
      <c r="Z3439" s="3">
        <v>1</v>
      </c>
      <c r="AA3439" s="3">
        <v>0</v>
      </c>
      <c r="AB3439" s="3">
        <v>0</v>
      </c>
      <c r="AC3439" s="3">
        <v>0</v>
      </c>
      <c r="AD3439" s="4">
        <v>0</v>
      </c>
      <c r="AE3439" s="3">
        <v>0</v>
      </c>
      <c r="AF3439" s="4">
        <v>0</v>
      </c>
      <c r="AG3439" s="3">
        <v>1</v>
      </c>
      <c r="AH3439" s="4">
        <v>0</v>
      </c>
      <c r="AI3439" s="4">
        <v>0</v>
      </c>
      <c r="AJ3439" s="4">
        <v>0</v>
      </c>
      <c r="AK3439" s="4">
        <v>0</v>
      </c>
      <c r="AL3439" t="s">
        <v>4711</v>
      </c>
      <c r="AM3439" t="s">
        <v>13</v>
      </c>
    </row>
    <row r="3440" spans="1:39" x14ac:dyDescent="0.25">
      <c r="A3440" t="s">
        <v>2159</v>
      </c>
      <c r="B3440" t="s">
        <v>2160</v>
      </c>
      <c r="C3440" t="s">
        <v>3</v>
      </c>
      <c r="D3440" t="s">
        <v>2251</v>
      </c>
      <c r="E3440" t="str">
        <f>_xlfn.XLOOKUP(D3440,Planilha2!A:A,Planilha2!B:B)</f>
        <v>CC Juridíco</v>
      </c>
      <c r="F3440" s="2">
        <v>45453</v>
      </c>
      <c r="G3440" t="s">
        <v>3739</v>
      </c>
      <c r="H3440" s="10" t="s">
        <v>5871</v>
      </c>
      <c r="I3440" t="s">
        <v>2253</v>
      </c>
      <c r="J3440" t="s">
        <v>2254</v>
      </c>
      <c r="K3440" t="s">
        <v>2255</v>
      </c>
      <c r="L3440" t="str">
        <f t="shared" si="106"/>
        <v>Serviço</v>
      </c>
      <c r="M3440" t="s">
        <v>0</v>
      </c>
      <c r="N3440" t="s">
        <v>0</v>
      </c>
      <c r="O3440" t="s">
        <v>2165</v>
      </c>
      <c r="P3440">
        <v>1118</v>
      </c>
      <c r="Q3440" t="str">
        <f>_xlfn.XLOOKUP(P3440,Planilha1!$A$2:$A$3,Planilha1!$B$2:$B$3)</f>
        <v>Riocentro</v>
      </c>
      <c r="R3440" t="s">
        <v>0</v>
      </c>
      <c r="S3440" s="3">
        <v>6000</v>
      </c>
      <c r="T3440" t="s">
        <v>10</v>
      </c>
      <c r="U3440" s="3">
        <v>6000</v>
      </c>
      <c r="V3440" t="s">
        <v>10</v>
      </c>
      <c r="W3440" s="4">
        <v>1</v>
      </c>
      <c r="X3440" s="17">
        <f t="shared" si="107"/>
        <v>6000</v>
      </c>
      <c r="Y3440" t="s">
        <v>11</v>
      </c>
      <c r="Z3440" s="3">
        <v>1</v>
      </c>
      <c r="AA3440" s="3">
        <v>0</v>
      </c>
      <c r="AB3440" s="3">
        <v>0</v>
      </c>
      <c r="AC3440" s="3">
        <v>5000</v>
      </c>
      <c r="AD3440" s="4">
        <v>0</v>
      </c>
      <c r="AE3440" s="3">
        <v>5000</v>
      </c>
      <c r="AF3440" s="4">
        <v>5000</v>
      </c>
      <c r="AG3440" s="3">
        <v>1</v>
      </c>
      <c r="AH3440" s="4">
        <v>0</v>
      </c>
      <c r="AI3440" s="4">
        <v>0</v>
      </c>
      <c r="AJ3440" s="4">
        <v>0</v>
      </c>
      <c r="AK3440" s="4">
        <v>0</v>
      </c>
      <c r="AL3440" t="s">
        <v>4712</v>
      </c>
      <c r="AM3440" t="s">
        <v>13</v>
      </c>
    </row>
    <row r="3441" spans="1:39" x14ac:dyDescent="0.25">
      <c r="A3441" t="s">
        <v>2159</v>
      </c>
      <c r="B3441" t="s">
        <v>2160</v>
      </c>
      <c r="C3441" t="s">
        <v>3</v>
      </c>
      <c r="D3441" t="s">
        <v>2161</v>
      </c>
      <c r="E3441" t="str">
        <f>_xlfn.XLOOKUP(D3441,Planilha2!A:A,Planilha2!B:B)</f>
        <v>CC Manutençao</v>
      </c>
      <c r="F3441" s="2">
        <v>45453</v>
      </c>
      <c r="G3441" t="s">
        <v>2702</v>
      </c>
      <c r="H3441" s="10" t="s">
        <v>5798</v>
      </c>
      <c r="I3441" t="s">
        <v>4709</v>
      </c>
      <c r="J3441" t="s">
        <v>4710</v>
      </c>
      <c r="K3441" t="s">
        <v>2277</v>
      </c>
      <c r="L3441" t="str">
        <f t="shared" si="106"/>
        <v>Material</v>
      </c>
      <c r="M3441" t="s">
        <v>0</v>
      </c>
      <c r="N3441" t="s">
        <v>0</v>
      </c>
      <c r="O3441" t="s">
        <v>2165</v>
      </c>
      <c r="P3441">
        <v>1118</v>
      </c>
      <c r="Q3441" t="str">
        <f>_xlfn.XLOOKUP(P3441,Planilha1!$A$2:$A$3,Planilha1!$B$2:$B$3)</f>
        <v>Riocentro</v>
      </c>
      <c r="R3441" t="s">
        <v>0</v>
      </c>
      <c r="S3441" s="3">
        <v>15</v>
      </c>
      <c r="T3441" t="s">
        <v>210</v>
      </c>
      <c r="U3441" s="3">
        <v>15</v>
      </c>
      <c r="V3441" t="s">
        <v>210</v>
      </c>
      <c r="W3441" s="4">
        <v>48.9</v>
      </c>
      <c r="X3441" s="17">
        <f t="shared" si="107"/>
        <v>733.5</v>
      </c>
      <c r="Y3441" t="s">
        <v>11</v>
      </c>
      <c r="Z3441" s="3">
        <v>1</v>
      </c>
      <c r="AA3441" s="3">
        <v>0</v>
      </c>
      <c r="AB3441" s="3">
        <v>0</v>
      </c>
      <c r="AC3441" s="3">
        <v>0</v>
      </c>
      <c r="AD3441" s="4">
        <v>0</v>
      </c>
      <c r="AE3441" s="3">
        <v>0</v>
      </c>
      <c r="AF3441" s="4">
        <v>0</v>
      </c>
      <c r="AG3441" s="3">
        <v>1</v>
      </c>
      <c r="AH3441" s="4">
        <v>0</v>
      </c>
      <c r="AI3441" s="4">
        <v>0</v>
      </c>
      <c r="AJ3441" s="4">
        <v>0</v>
      </c>
      <c r="AK3441" s="4">
        <v>0</v>
      </c>
      <c r="AL3441" t="s">
        <v>4713</v>
      </c>
      <c r="AM3441" t="s">
        <v>13</v>
      </c>
    </row>
    <row r="3442" spans="1:39" x14ac:dyDescent="0.25">
      <c r="A3442" t="s">
        <v>2159</v>
      </c>
      <c r="B3442" t="s">
        <v>2160</v>
      </c>
      <c r="C3442" t="s">
        <v>3</v>
      </c>
      <c r="D3442" t="s">
        <v>2266</v>
      </c>
      <c r="E3442" t="str">
        <f>_xlfn.XLOOKUP(D3442,Planilha2!A:A,Planilha2!B:B)</f>
        <v>Arena Manut</v>
      </c>
      <c r="F3442" s="2">
        <v>45453</v>
      </c>
      <c r="G3442" t="s">
        <v>71</v>
      </c>
      <c r="H3442" s="10" t="s">
        <v>5595</v>
      </c>
      <c r="I3442" t="s">
        <v>40</v>
      </c>
      <c r="J3442" t="s">
        <v>2267</v>
      </c>
      <c r="K3442" t="s">
        <v>8</v>
      </c>
      <c r="L3442" t="str">
        <f t="shared" si="106"/>
        <v>Serviço</v>
      </c>
      <c r="M3442" t="s">
        <v>0</v>
      </c>
      <c r="N3442" t="s">
        <v>0</v>
      </c>
      <c r="O3442" t="s">
        <v>2165</v>
      </c>
      <c r="P3442">
        <v>2118</v>
      </c>
      <c r="Q3442" t="str">
        <f>_xlfn.XLOOKUP(P3442,Planilha1!$A$2:$A$3,Planilha1!$B$2:$B$3)</f>
        <v>Arena</v>
      </c>
      <c r="R3442" t="s">
        <v>0</v>
      </c>
      <c r="S3442" s="3">
        <v>1</v>
      </c>
      <c r="T3442" t="s">
        <v>10</v>
      </c>
      <c r="U3442" s="3">
        <v>1</v>
      </c>
      <c r="V3442" t="s">
        <v>10</v>
      </c>
      <c r="W3442" s="4">
        <v>118000</v>
      </c>
      <c r="X3442" s="17">
        <f t="shared" si="107"/>
        <v>118000</v>
      </c>
      <c r="Y3442" t="s">
        <v>11</v>
      </c>
      <c r="Z3442" s="3">
        <v>1</v>
      </c>
      <c r="AA3442" s="3">
        <v>0</v>
      </c>
      <c r="AB3442" s="3">
        <v>0</v>
      </c>
      <c r="AC3442" s="3">
        <v>0</v>
      </c>
      <c r="AD3442" s="4">
        <v>0</v>
      </c>
      <c r="AE3442" s="3">
        <v>0</v>
      </c>
      <c r="AF3442" s="4">
        <v>0</v>
      </c>
      <c r="AG3442" s="3">
        <v>1</v>
      </c>
      <c r="AH3442" s="4">
        <v>0</v>
      </c>
      <c r="AI3442" s="4">
        <v>0</v>
      </c>
      <c r="AJ3442" s="4">
        <v>0</v>
      </c>
      <c r="AK3442" s="4">
        <v>0</v>
      </c>
      <c r="AL3442" t="s">
        <v>4714</v>
      </c>
      <c r="AM3442" t="s">
        <v>13</v>
      </c>
    </row>
    <row r="3443" spans="1:39" x14ac:dyDescent="0.25">
      <c r="A3443" t="s">
        <v>2159</v>
      </c>
      <c r="B3443" t="s">
        <v>2160</v>
      </c>
      <c r="C3443" t="s">
        <v>3</v>
      </c>
      <c r="D3443" t="s">
        <v>2519</v>
      </c>
      <c r="E3443" t="str">
        <f>_xlfn.XLOOKUP(D3443,Planilha2!A:A,Planilha2!B:B)</f>
        <v>Arena Juridíco</v>
      </c>
      <c r="F3443" s="2">
        <v>45454</v>
      </c>
      <c r="G3443" t="s">
        <v>2635</v>
      </c>
      <c r="H3443" s="10" t="s">
        <v>5792</v>
      </c>
      <c r="I3443" t="s">
        <v>2253</v>
      </c>
      <c r="J3443" t="s">
        <v>2254</v>
      </c>
      <c r="K3443" t="s">
        <v>2255</v>
      </c>
      <c r="L3443" t="str">
        <f t="shared" si="106"/>
        <v>Serviço</v>
      </c>
      <c r="M3443" t="s">
        <v>0</v>
      </c>
      <c r="N3443" t="s">
        <v>0</v>
      </c>
      <c r="O3443" t="s">
        <v>2165</v>
      </c>
      <c r="P3443">
        <v>2118</v>
      </c>
      <c r="Q3443" t="str">
        <f>_xlfn.XLOOKUP(P3443,Planilha1!$A$2:$A$3,Planilha1!$B$2:$B$3)</f>
        <v>Arena</v>
      </c>
      <c r="R3443" t="s">
        <v>0</v>
      </c>
      <c r="S3443" s="3">
        <v>1223</v>
      </c>
      <c r="T3443" t="s">
        <v>10</v>
      </c>
      <c r="U3443" s="3">
        <v>1223</v>
      </c>
      <c r="V3443" t="s">
        <v>10</v>
      </c>
      <c r="W3443" s="4">
        <v>1</v>
      </c>
      <c r="X3443" s="17">
        <f t="shared" si="107"/>
        <v>1223</v>
      </c>
      <c r="Y3443" t="s">
        <v>11</v>
      </c>
      <c r="Z3443" s="3">
        <v>1</v>
      </c>
      <c r="AA3443" s="3">
        <v>0</v>
      </c>
      <c r="AB3443" s="3">
        <v>0</v>
      </c>
      <c r="AC3443" s="3">
        <v>0</v>
      </c>
      <c r="AD3443" s="4">
        <v>0</v>
      </c>
      <c r="AE3443" s="3">
        <v>0</v>
      </c>
      <c r="AF3443" s="4">
        <v>0</v>
      </c>
      <c r="AG3443" s="3">
        <v>1</v>
      </c>
      <c r="AH3443" s="4">
        <v>0</v>
      </c>
      <c r="AI3443" s="4">
        <v>0</v>
      </c>
      <c r="AJ3443" s="4">
        <v>0</v>
      </c>
      <c r="AK3443" s="4">
        <v>0</v>
      </c>
      <c r="AL3443" t="s">
        <v>4715</v>
      </c>
      <c r="AM3443" t="s">
        <v>13</v>
      </c>
    </row>
    <row r="3444" spans="1:39" x14ac:dyDescent="0.25">
      <c r="A3444" t="s">
        <v>2159</v>
      </c>
      <c r="B3444" t="s">
        <v>2160</v>
      </c>
      <c r="C3444" t="s">
        <v>3</v>
      </c>
      <c r="D3444" t="s">
        <v>2251</v>
      </c>
      <c r="E3444" t="str">
        <f>_xlfn.XLOOKUP(D3444,Planilha2!A:A,Planilha2!B:B)</f>
        <v>CC Juridíco</v>
      </c>
      <c r="F3444" s="2">
        <v>45454</v>
      </c>
      <c r="G3444" t="s">
        <v>2635</v>
      </c>
      <c r="H3444" s="10" t="s">
        <v>5792</v>
      </c>
      <c r="I3444" t="s">
        <v>2253</v>
      </c>
      <c r="J3444" t="s">
        <v>2254</v>
      </c>
      <c r="K3444" t="s">
        <v>2255</v>
      </c>
      <c r="L3444" t="str">
        <f t="shared" si="106"/>
        <v>Serviço</v>
      </c>
      <c r="M3444" t="s">
        <v>0</v>
      </c>
      <c r="N3444" t="s">
        <v>0</v>
      </c>
      <c r="O3444" t="s">
        <v>2165</v>
      </c>
      <c r="P3444">
        <v>1118</v>
      </c>
      <c r="Q3444" t="str">
        <f>_xlfn.XLOOKUP(P3444,Planilha1!$A$2:$A$3,Planilha1!$B$2:$B$3)</f>
        <v>Riocentro</v>
      </c>
      <c r="R3444" t="s">
        <v>0</v>
      </c>
      <c r="S3444" s="3">
        <v>334</v>
      </c>
      <c r="T3444" t="s">
        <v>10</v>
      </c>
      <c r="U3444" s="3">
        <v>334</v>
      </c>
      <c r="V3444" t="s">
        <v>10</v>
      </c>
      <c r="W3444" s="4">
        <v>1</v>
      </c>
      <c r="X3444" s="17">
        <f t="shared" si="107"/>
        <v>334</v>
      </c>
      <c r="Y3444" t="s">
        <v>11</v>
      </c>
      <c r="Z3444" s="3">
        <v>1</v>
      </c>
      <c r="AA3444" s="3">
        <v>0</v>
      </c>
      <c r="AB3444" s="3">
        <v>0</v>
      </c>
      <c r="AC3444" s="3">
        <v>0</v>
      </c>
      <c r="AD3444" s="4">
        <v>0</v>
      </c>
      <c r="AE3444" s="3">
        <v>0</v>
      </c>
      <c r="AF3444" s="4">
        <v>0</v>
      </c>
      <c r="AG3444" s="3">
        <v>1</v>
      </c>
      <c r="AH3444" s="4">
        <v>0</v>
      </c>
      <c r="AI3444" s="4">
        <v>0</v>
      </c>
      <c r="AJ3444" s="4">
        <v>0</v>
      </c>
      <c r="AK3444" s="4">
        <v>0</v>
      </c>
      <c r="AL3444" t="s">
        <v>4716</v>
      </c>
      <c r="AM3444" t="s">
        <v>13</v>
      </c>
    </row>
    <row r="3445" spans="1:39" x14ac:dyDescent="0.25">
      <c r="A3445" t="s">
        <v>2159</v>
      </c>
      <c r="B3445" t="s">
        <v>2160</v>
      </c>
      <c r="C3445" t="s">
        <v>3</v>
      </c>
      <c r="D3445" t="s">
        <v>2167</v>
      </c>
      <c r="E3445" t="str">
        <f>_xlfn.XLOOKUP(D3445,Planilha2!A:A,Planilha2!B:B)</f>
        <v>Arena Adm.</v>
      </c>
      <c r="F3445" s="2">
        <v>45454</v>
      </c>
      <c r="G3445" t="s">
        <v>2441</v>
      </c>
      <c r="H3445" s="10" t="s">
        <v>5765</v>
      </c>
      <c r="I3445" t="s">
        <v>2442</v>
      </c>
      <c r="J3445" t="s">
        <v>2443</v>
      </c>
      <c r="K3445" t="s">
        <v>8</v>
      </c>
      <c r="L3445" t="str">
        <f t="shared" si="106"/>
        <v>Serviço</v>
      </c>
      <c r="M3445" t="s">
        <v>0</v>
      </c>
      <c r="N3445" t="s">
        <v>0</v>
      </c>
      <c r="O3445" t="s">
        <v>2165</v>
      </c>
      <c r="P3445">
        <v>2118</v>
      </c>
      <c r="Q3445" t="str">
        <f>_xlfn.XLOOKUP(P3445,Planilha1!$A$2:$A$3,Planilha1!$B$2:$B$3)</f>
        <v>Arena</v>
      </c>
      <c r="R3445" t="s">
        <v>0</v>
      </c>
      <c r="S3445" s="3">
        <v>1</v>
      </c>
      <c r="T3445" t="s">
        <v>10</v>
      </c>
      <c r="U3445" s="3">
        <v>1</v>
      </c>
      <c r="V3445" t="s">
        <v>10</v>
      </c>
      <c r="W3445" s="4">
        <v>1455.51</v>
      </c>
      <c r="X3445" s="17">
        <f t="shared" si="107"/>
        <v>1455.51</v>
      </c>
      <c r="Y3445" t="s">
        <v>11</v>
      </c>
      <c r="Z3445" s="3">
        <v>1</v>
      </c>
      <c r="AA3445" s="3">
        <v>0</v>
      </c>
      <c r="AB3445" s="3">
        <v>0</v>
      </c>
      <c r="AC3445" s="3">
        <v>0</v>
      </c>
      <c r="AD3445" s="4">
        <v>0</v>
      </c>
      <c r="AE3445" s="3">
        <v>0</v>
      </c>
      <c r="AF3445" s="4">
        <v>0</v>
      </c>
      <c r="AG3445" s="3">
        <v>1</v>
      </c>
      <c r="AH3445" s="4">
        <v>0</v>
      </c>
      <c r="AI3445" s="4">
        <v>0</v>
      </c>
      <c r="AJ3445" s="4">
        <v>0</v>
      </c>
      <c r="AK3445" s="4">
        <v>0</v>
      </c>
      <c r="AL3445" t="s">
        <v>4717</v>
      </c>
      <c r="AM3445" t="s">
        <v>13</v>
      </c>
    </row>
    <row r="3446" spans="1:39" x14ac:dyDescent="0.25">
      <c r="A3446" t="s">
        <v>2178</v>
      </c>
      <c r="B3446" t="s">
        <v>2160</v>
      </c>
      <c r="C3446" t="s">
        <v>3</v>
      </c>
      <c r="D3446" t="s">
        <v>2266</v>
      </c>
      <c r="E3446" t="str">
        <f>_xlfn.XLOOKUP(D3446,Planilha2!A:A,Planilha2!B:B)</f>
        <v>Arena Manut</v>
      </c>
      <c r="F3446" s="2">
        <v>45454</v>
      </c>
      <c r="G3446" t="s">
        <v>4718</v>
      </c>
      <c r="H3446" s="10" t="s">
        <v>5730</v>
      </c>
      <c r="I3446" t="s">
        <v>4719</v>
      </c>
      <c r="J3446" t="s">
        <v>4720</v>
      </c>
      <c r="K3446" t="s">
        <v>1205</v>
      </c>
      <c r="L3446" t="str">
        <f t="shared" si="106"/>
        <v>Material</v>
      </c>
      <c r="M3446" t="s">
        <v>0</v>
      </c>
      <c r="N3446" t="s">
        <v>0</v>
      </c>
      <c r="O3446" t="s">
        <v>2165</v>
      </c>
      <c r="P3446">
        <v>2118</v>
      </c>
      <c r="Q3446" t="str">
        <f>_xlfn.XLOOKUP(P3446,Planilha1!$A$2:$A$3,Planilha1!$B$2:$B$3)</f>
        <v>Arena</v>
      </c>
      <c r="R3446" t="s">
        <v>0</v>
      </c>
      <c r="S3446" s="3">
        <v>1</v>
      </c>
      <c r="T3446" t="s">
        <v>210</v>
      </c>
      <c r="U3446" s="3">
        <v>1</v>
      </c>
      <c r="V3446" t="s">
        <v>210</v>
      </c>
      <c r="W3446" s="4">
        <v>3194.1</v>
      </c>
      <c r="X3446" s="17">
        <f t="shared" si="107"/>
        <v>3194.1</v>
      </c>
      <c r="Y3446" t="s">
        <v>11</v>
      </c>
      <c r="Z3446" s="3">
        <v>1</v>
      </c>
      <c r="AA3446" s="3">
        <v>0</v>
      </c>
      <c r="AB3446" s="3">
        <v>0</v>
      </c>
      <c r="AC3446" s="3">
        <v>1</v>
      </c>
      <c r="AD3446" s="4">
        <v>0</v>
      </c>
      <c r="AE3446" s="3">
        <v>1</v>
      </c>
      <c r="AF3446" s="4">
        <v>3194.1</v>
      </c>
      <c r="AG3446" s="3">
        <v>1</v>
      </c>
      <c r="AH3446" s="4">
        <v>0</v>
      </c>
      <c r="AI3446" s="4">
        <v>0</v>
      </c>
      <c r="AJ3446" s="4">
        <v>0</v>
      </c>
      <c r="AK3446" s="4">
        <v>0</v>
      </c>
      <c r="AL3446" t="s">
        <v>4721</v>
      </c>
      <c r="AM3446" t="s">
        <v>13</v>
      </c>
    </row>
    <row r="3447" spans="1:39" x14ac:dyDescent="0.25">
      <c r="A3447" t="s">
        <v>2159</v>
      </c>
      <c r="B3447" t="s">
        <v>2160</v>
      </c>
      <c r="C3447" t="s">
        <v>3</v>
      </c>
      <c r="D3447" t="s">
        <v>2218</v>
      </c>
      <c r="E3447" t="str">
        <f>_xlfn.XLOOKUP(D3447,Planilha2!A:A,Planilha2!B:B)</f>
        <v>CC Adm.</v>
      </c>
      <c r="F3447" s="2">
        <v>45454</v>
      </c>
      <c r="G3447" t="s">
        <v>2441</v>
      </c>
      <c r="H3447" s="10" t="s">
        <v>5765</v>
      </c>
      <c r="I3447" t="s">
        <v>2442</v>
      </c>
      <c r="J3447" t="s">
        <v>2443</v>
      </c>
      <c r="K3447" t="s">
        <v>8</v>
      </c>
      <c r="L3447" t="str">
        <f t="shared" si="106"/>
        <v>Serviço</v>
      </c>
      <c r="M3447" t="s">
        <v>0</v>
      </c>
      <c r="N3447" t="s">
        <v>0</v>
      </c>
      <c r="O3447" t="s">
        <v>2165</v>
      </c>
      <c r="P3447">
        <v>1118</v>
      </c>
      <c r="Q3447" t="str">
        <f>_xlfn.XLOOKUP(P3447,Planilha1!$A$2:$A$3,Planilha1!$B$2:$B$3)</f>
        <v>Riocentro</v>
      </c>
      <c r="R3447" t="s">
        <v>0</v>
      </c>
      <c r="S3447" s="3">
        <v>1</v>
      </c>
      <c r="T3447" t="s">
        <v>10</v>
      </c>
      <c r="U3447" s="3">
        <v>1</v>
      </c>
      <c r="V3447" t="s">
        <v>10</v>
      </c>
      <c r="W3447" s="4">
        <v>1711.67</v>
      </c>
      <c r="X3447" s="17">
        <f t="shared" si="107"/>
        <v>1711.67</v>
      </c>
      <c r="Y3447" t="s">
        <v>11</v>
      </c>
      <c r="Z3447" s="3">
        <v>1</v>
      </c>
      <c r="AA3447" s="3">
        <v>0</v>
      </c>
      <c r="AB3447" s="3">
        <v>0</v>
      </c>
      <c r="AC3447" s="3">
        <v>0</v>
      </c>
      <c r="AD3447" s="4">
        <v>0</v>
      </c>
      <c r="AE3447" s="3">
        <v>0</v>
      </c>
      <c r="AF3447" s="4">
        <v>0</v>
      </c>
      <c r="AG3447" s="3">
        <v>1</v>
      </c>
      <c r="AH3447" s="4">
        <v>0</v>
      </c>
      <c r="AI3447" s="4">
        <v>0</v>
      </c>
      <c r="AJ3447" s="4">
        <v>0</v>
      </c>
      <c r="AK3447" s="4">
        <v>0</v>
      </c>
      <c r="AL3447" t="s">
        <v>4722</v>
      </c>
      <c r="AM3447" t="s">
        <v>13</v>
      </c>
    </row>
    <row r="3448" spans="1:39" x14ac:dyDescent="0.25">
      <c r="A3448" t="s">
        <v>2159</v>
      </c>
      <c r="B3448" t="s">
        <v>2160</v>
      </c>
      <c r="C3448" t="s">
        <v>3</v>
      </c>
      <c r="D3448" t="s">
        <v>2241</v>
      </c>
      <c r="E3448" t="str">
        <f>_xlfn.XLOOKUP(D3448,Planilha2!A:A,Planilha2!B:B)</f>
        <v>CC Marketing</v>
      </c>
      <c r="F3448" s="2">
        <v>45454</v>
      </c>
      <c r="G3448" t="s">
        <v>4190</v>
      </c>
      <c r="H3448" s="10" t="s">
        <v>5896</v>
      </c>
      <c r="I3448" t="s">
        <v>1643</v>
      </c>
      <c r="J3448" t="s">
        <v>2870</v>
      </c>
      <c r="K3448" t="s">
        <v>1644</v>
      </c>
      <c r="L3448" t="str">
        <f t="shared" si="106"/>
        <v>Serviço</v>
      </c>
      <c r="M3448" t="s">
        <v>0</v>
      </c>
      <c r="N3448" t="s">
        <v>0</v>
      </c>
      <c r="O3448" t="s">
        <v>2165</v>
      </c>
      <c r="P3448">
        <v>1118</v>
      </c>
      <c r="Q3448" t="str">
        <f>_xlfn.XLOOKUP(P3448,Planilha1!$A$2:$A$3,Planilha1!$B$2:$B$3)</f>
        <v>Riocentro</v>
      </c>
      <c r="R3448" t="s">
        <v>0</v>
      </c>
      <c r="S3448" s="3">
        <v>1</v>
      </c>
      <c r="T3448" t="s">
        <v>10</v>
      </c>
      <c r="U3448" s="3">
        <v>1</v>
      </c>
      <c r="V3448" t="s">
        <v>10</v>
      </c>
      <c r="W3448" s="4">
        <v>1519.84</v>
      </c>
      <c r="X3448" s="17">
        <f t="shared" si="107"/>
        <v>1519.84</v>
      </c>
      <c r="Y3448" t="s">
        <v>11</v>
      </c>
      <c r="Z3448" s="3">
        <v>1</v>
      </c>
      <c r="AA3448" s="3">
        <v>0</v>
      </c>
      <c r="AB3448" s="3">
        <v>0</v>
      </c>
      <c r="AC3448" s="3">
        <v>0</v>
      </c>
      <c r="AD3448" s="4">
        <v>0</v>
      </c>
      <c r="AE3448" s="3">
        <v>0</v>
      </c>
      <c r="AF3448" s="4">
        <v>0</v>
      </c>
      <c r="AG3448" s="3">
        <v>1</v>
      </c>
      <c r="AH3448" s="4">
        <v>0</v>
      </c>
      <c r="AI3448" s="4">
        <v>0</v>
      </c>
      <c r="AJ3448" s="4">
        <v>0</v>
      </c>
      <c r="AK3448" s="4">
        <v>0</v>
      </c>
      <c r="AL3448" t="s">
        <v>4723</v>
      </c>
      <c r="AM3448" t="s">
        <v>13</v>
      </c>
    </row>
    <row r="3449" spans="1:39" x14ac:dyDescent="0.25">
      <c r="A3449" t="s">
        <v>2159</v>
      </c>
      <c r="B3449" t="s">
        <v>2160</v>
      </c>
      <c r="C3449" t="s">
        <v>3</v>
      </c>
      <c r="D3449" t="s">
        <v>2266</v>
      </c>
      <c r="E3449" t="str">
        <f>_xlfn.XLOOKUP(D3449,Planilha2!A:A,Planilha2!B:B)</f>
        <v>Arena Manut</v>
      </c>
      <c r="F3449" s="2">
        <v>45454</v>
      </c>
      <c r="G3449" t="s">
        <v>4724</v>
      </c>
      <c r="H3449" s="10" t="s">
        <v>5931</v>
      </c>
      <c r="I3449" t="s">
        <v>40</v>
      </c>
      <c r="J3449" t="s">
        <v>2267</v>
      </c>
      <c r="K3449" t="s">
        <v>8</v>
      </c>
      <c r="L3449" t="str">
        <f t="shared" si="106"/>
        <v>Serviço</v>
      </c>
      <c r="M3449" t="s">
        <v>0</v>
      </c>
      <c r="N3449" t="s">
        <v>0</v>
      </c>
      <c r="O3449" t="s">
        <v>2165</v>
      </c>
      <c r="P3449">
        <v>2118</v>
      </c>
      <c r="Q3449" t="str">
        <f>_xlfn.XLOOKUP(P3449,Planilha1!$A$2:$A$3,Planilha1!$B$2:$B$3)</f>
        <v>Arena</v>
      </c>
      <c r="R3449" t="s">
        <v>0</v>
      </c>
      <c r="S3449" s="3">
        <v>1</v>
      </c>
      <c r="T3449" t="s">
        <v>10</v>
      </c>
      <c r="U3449" s="3">
        <v>1</v>
      </c>
      <c r="V3449" t="s">
        <v>10</v>
      </c>
      <c r="W3449" s="4">
        <v>2890</v>
      </c>
      <c r="X3449" s="17">
        <f t="shared" si="107"/>
        <v>2890</v>
      </c>
      <c r="Y3449" t="s">
        <v>11</v>
      </c>
      <c r="Z3449" s="3">
        <v>1</v>
      </c>
      <c r="AA3449" s="3">
        <v>0</v>
      </c>
      <c r="AB3449" s="3">
        <v>0</v>
      </c>
      <c r="AC3449" s="3">
        <v>0</v>
      </c>
      <c r="AD3449" s="4">
        <v>0</v>
      </c>
      <c r="AE3449" s="3">
        <v>0</v>
      </c>
      <c r="AF3449" s="4">
        <v>0</v>
      </c>
      <c r="AG3449" s="3">
        <v>1</v>
      </c>
      <c r="AH3449" s="4">
        <v>0</v>
      </c>
      <c r="AI3449" s="4">
        <v>0</v>
      </c>
      <c r="AJ3449" s="4">
        <v>0</v>
      </c>
      <c r="AK3449" s="4">
        <v>0</v>
      </c>
      <c r="AL3449" t="s">
        <v>4725</v>
      </c>
      <c r="AM3449" t="s">
        <v>13</v>
      </c>
    </row>
    <row r="3450" spans="1:39" x14ac:dyDescent="0.25">
      <c r="A3450" t="s">
        <v>2159</v>
      </c>
      <c r="B3450" t="s">
        <v>2160</v>
      </c>
      <c r="C3450" t="s">
        <v>3</v>
      </c>
      <c r="D3450" t="s">
        <v>2161</v>
      </c>
      <c r="E3450" t="str">
        <f>_xlfn.XLOOKUP(D3450,Planilha2!A:A,Planilha2!B:B)</f>
        <v>CC Manutençao</v>
      </c>
      <c r="F3450" s="2">
        <v>45454</v>
      </c>
      <c r="G3450" t="s">
        <v>5</v>
      </c>
      <c r="H3450" s="10" t="s">
        <v>5589</v>
      </c>
      <c r="I3450" t="s">
        <v>254</v>
      </c>
      <c r="J3450" t="s">
        <v>255</v>
      </c>
      <c r="K3450" t="s">
        <v>209</v>
      </c>
      <c r="L3450" t="str">
        <f t="shared" si="106"/>
        <v>Serviço</v>
      </c>
      <c r="M3450" t="s">
        <v>0</v>
      </c>
      <c r="N3450" t="s">
        <v>0</v>
      </c>
      <c r="O3450" t="s">
        <v>2165</v>
      </c>
      <c r="P3450">
        <v>1118</v>
      </c>
      <c r="Q3450" t="str">
        <f>_xlfn.XLOOKUP(P3450,Planilha1!$A$2:$A$3,Planilha1!$B$2:$B$3)</f>
        <v>Riocentro</v>
      </c>
      <c r="R3450" t="s">
        <v>0</v>
      </c>
      <c r="S3450" s="3">
        <v>1</v>
      </c>
      <c r="T3450" t="s">
        <v>210</v>
      </c>
      <c r="U3450" s="3">
        <v>1</v>
      </c>
      <c r="V3450" t="s">
        <v>210</v>
      </c>
      <c r="W3450" s="4">
        <v>2270</v>
      </c>
      <c r="X3450" s="17">
        <f t="shared" si="107"/>
        <v>2270</v>
      </c>
      <c r="Y3450" t="s">
        <v>11</v>
      </c>
      <c r="Z3450" s="3">
        <v>1</v>
      </c>
      <c r="AA3450" s="3">
        <v>0</v>
      </c>
      <c r="AB3450" s="3">
        <v>0</v>
      </c>
      <c r="AC3450" s="3">
        <v>0</v>
      </c>
      <c r="AD3450" s="4">
        <v>0</v>
      </c>
      <c r="AE3450" s="3">
        <v>1</v>
      </c>
      <c r="AF3450" s="4">
        <v>2270</v>
      </c>
      <c r="AG3450" s="3">
        <v>1</v>
      </c>
      <c r="AH3450" s="4">
        <v>0</v>
      </c>
      <c r="AI3450" s="4">
        <v>0</v>
      </c>
      <c r="AJ3450" s="4">
        <v>0</v>
      </c>
      <c r="AK3450" s="4">
        <v>0</v>
      </c>
      <c r="AL3450" t="s">
        <v>4726</v>
      </c>
      <c r="AM3450" t="s">
        <v>13</v>
      </c>
    </row>
    <row r="3451" spans="1:39" x14ac:dyDescent="0.25">
      <c r="A3451" t="s">
        <v>2159</v>
      </c>
      <c r="B3451" t="s">
        <v>2160</v>
      </c>
      <c r="C3451" t="s">
        <v>3</v>
      </c>
      <c r="D3451" t="s">
        <v>2161</v>
      </c>
      <c r="E3451" t="str">
        <f>_xlfn.XLOOKUP(D3451,Planilha2!A:A,Planilha2!B:B)</f>
        <v>CC Manutençao</v>
      </c>
      <c r="F3451" s="2">
        <v>45454</v>
      </c>
      <c r="G3451" t="s">
        <v>188</v>
      </c>
      <c r="H3451" s="10" t="s">
        <v>5604</v>
      </c>
      <c r="I3451" t="s">
        <v>2692</v>
      </c>
      <c r="J3451" t="s">
        <v>2693</v>
      </c>
      <c r="K3451" t="s">
        <v>2272</v>
      </c>
      <c r="L3451" t="str">
        <f t="shared" si="106"/>
        <v>Serviço</v>
      </c>
      <c r="M3451" t="s">
        <v>0</v>
      </c>
      <c r="N3451" t="s">
        <v>0</v>
      </c>
      <c r="O3451" t="s">
        <v>2165</v>
      </c>
      <c r="P3451">
        <v>1118</v>
      </c>
      <c r="Q3451" t="str">
        <f>_xlfn.XLOOKUP(P3451,Planilha1!$A$2:$A$3,Planilha1!$B$2:$B$3)</f>
        <v>Riocentro</v>
      </c>
      <c r="R3451" t="s">
        <v>0</v>
      </c>
      <c r="S3451" s="3">
        <v>1</v>
      </c>
      <c r="T3451" t="s">
        <v>210</v>
      </c>
      <c r="U3451" s="3">
        <v>1</v>
      </c>
      <c r="V3451" t="s">
        <v>210</v>
      </c>
      <c r="W3451" s="4">
        <v>2265</v>
      </c>
      <c r="X3451" s="17">
        <f t="shared" si="107"/>
        <v>2265</v>
      </c>
      <c r="Y3451" t="s">
        <v>11</v>
      </c>
      <c r="Z3451" s="3">
        <v>1</v>
      </c>
      <c r="AA3451" s="3">
        <v>0</v>
      </c>
      <c r="AB3451" s="3">
        <v>0</v>
      </c>
      <c r="AC3451" s="3">
        <v>0</v>
      </c>
      <c r="AD3451" s="4">
        <v>0</v>
      </c>
      <c r="AE3451" s="3">
        <v>0</v>
      </c>
      <c r="AF3451" s="4">
        <v>0</v>
      </c>
      <c r="AG3451" s="3">
        <v>1</v>
      </c>
      <c r="AH3451" s="4">
        <v>0</v>
      </c>
      <c r="AI3451" s="4">
        <v>0</v>
      </c>
      <c r="AJ3451" s="4">
        <v>0</v>
      </c>
      <c r="AK3451" s="4">
        <v>0</v>
      </c>
      <c r="AL3451" t="s">
        <v>4727</v>
      </c>
      <c r="AM3451" t="s">
        <v>13</v>
      </c>
    </row>
    <row r="3452" spans="1:39" x14ac:dyDescent="0.25">
      <c r="A3452" t="s">
        <v>2159</v>
      </c>
      <c r="B3452" t="s">
        <v>2160</v>
      </c>
      <c r="C3452" t="s">
        <v>3</v>
      </c>
      <c r="D3452" t="s">
        <v>2161</v>
      </c>
      <c r="E3452" t="str">
        <f>_xlfn.XLOOKUP(D3452,Planilha2!A:A,Planilha2!B:B)</f>
        <v>CC Manutençao</v>
      </c>
      <c r="F3452" s="2">
        <v>45454</v>
      </c>
      <c r="G3452" t="s">
        <v>4028</v>
      </c>
      <c r="H3452" s="10" t="s">
        <v>5892</v>
      </c>
      <c r="I3452" t="s">
        <v>40</v>
      </c>
      <c r="J3452" t="s">
        <v>2267</v>
      </c>
      <c r="K3452" t="s">
        <v>8</v>
      </c>
      <c r="L3452" t="str">
        <f t="shared" si="106"/>
        <v>Serviço</v>
      </c>
      <c r="M3452" t="s">
        <v>0</v>
      </c>
      <c r="N3452" t="s">
        <v>0</v>
      </c>
      <c r="O3452" t="s">
        <v>2165</v>
      </c>
      <c r="P3452">
        <v>1118</v>
      </c>
      <c r="Q3452" t="str">
        <f>_xlfn.XLOOKUP(P3452,Planilha1!$A$2:$A$3,Planilha1!$B$2:$B$3)</f>
        <v>Riocentro</v>
      </c>
      <c r="R3452" t="s">
        <v>0</v>
      </c>
      <c r="S3452" s="3">
        <v>1</v>
      </c>
      <c r="T3452" t="s">
        <v>10</v>
      </c>
      <c r="U3452" s="3">
        <v>1</v>
      </c>
      <c r="V3452" t="s">
        <v>10</v>
      </c>
      <c r="W3452" s="4">
        <v>3840</v>
      </c>
      <c r="X3452" s="17">
        <f t="shared" si="107"/>
        <v>3840</v>
      </c>
      <c r="Y3452" t="s">
        <v>11</v>
      </c>
      <c r="Z3452" s="3">
        <v>1</v>
      </c>
      <c r="AA3452" s="3">
        <v>0</v>
      </c>
      <c r="AB3452" s="3">
        <v>0</v>
      </c>
      <c r="AC3452" s="3">
        <v>1</v>
      </c>
      <c r="AD3452" s="4">
        <v>0</v>
      </c>
      <c r="AE3452" s="3">
        <v>1</v>
      </c>
      <c r="AF3452" s="4">
        <v>3840</v>
      </c>
      <c r="AG3452" s="3">
        <v>1</v>
      </c>
      <c r="AH3452" s="4">
        <v>0</v>
      </c>
      <c r="AI3452" s="4">
        <v>0</v>
      </c>
      <c r="AJ3452" s="4">
        <v>0</v>
      </c>
      <c r="AK3452" s="4">
        <v>0</v>
      </c>
      <c r="AL3452" t="s">
        <v>4728</v>
      </c>
      <c r="AM3452" t="s">
        <v>13</v>
      </c>
    </row>
    <row r="3453" spans="1:39" x14ac:dyDescent="0.25">
      <c r="A3453" t="s">
        <v>2159</v>
      </c>
      <c r="B3453" t="s">
        <v>2160</v>
      </c>
      <c r="C3453" t="s">
        <v>3</v>
      </c>
      <c r="D3453" t="s">
        <v>2251</v>
      </c>
      <c r="E3453" t="str">
        <f>_xlfn.XLOOKUP(D3453,Planilha2!A:A,Planilha2!B:B)</f>
        <v>CC Juridíco</v>
      </c>
      <c r="F3453" s="2">
        <v>45454</v>
      </c>
      <c r="G3453" t="s">
        <v>2252</v>
      </c>
      <c r="H3453" s="10" t="s">
        <v>5739</v>
      </c>
      <c r="I3453" t="s">
        <v>2253</v>
      </c>
      <c r="J3453" t="s">
        <v>2254</v>
      </c>
      <c r="K3453" t="s">
        <v>2255</v>
      </c>
      <c r="L3453" t="str">
        <f t="shared" si="106"/>
        <v>Serviço</v>
      </c>
      <c r="M3453" t="s">
        <v>0</v>
      </c>
      <c r="N3453" t="s">
        <v>0</v>
      </c>
      <c r="O3453" t="s">
        <v>2165</v>
      </c>
      <c r="P3453">
        <v>1118</v>
      </c>
      <c r="Q3453" t="str">
        <f>_xlfn.XLOOKUP(P3453,Planilha1!$A$2:$A$3,Planilha1!$B$2:$B$3)</f>
        <v>Riocentro</v>
      </c>
      <c r="R3453" t="s">
        <v>0</v>
      </c>
      <c r="S3453" s="3">
        <v>1</v>
      </c>
      <c r="T3453" t="s">
        <v>10</v>
      </c>
      <c r="U3453" s="3">
        <v>1</v>
      </c>
      <c r="V3453" t="s">
        <v>10</v>
      </c>
      <c r="W3453" s="4">
        <v>2558.5</v>
      </c>
      <c r="X3453" s="17">
        <f t="shared" si="107"/>
        <v>2558.5</v>
      </c>
      <c r="Y3453" t="s">
        <v>11</v>
      </c>
      <c r="Z3453" s="3">
        <v>1</v>
      </c>
      <c r="AA3453" s="3">
        <v>0</v>
      </c>
      <c r="AB3453" s="3">
        <v>0</v>
      </c>
      <c r="AC3453" s="3">
        <v>0</v>
      </c>
      <c r="AD3453" s="4">
        <v>0</v>
      </c>
      <c r="AE3453" s="3">
        <v>0</v>
      </c>
      <c r="AF3453" s="4">
        <v>0</v>
      </c>
      <c r="AG3453" s="3">
        <v>1</v>
      </c>
      <c r="AH3453" s="4">
        <v>0</v>
      </c>
      <c r="AI3453" s="4">
        <v>0</v>
      </c>
      <c r="AJ3453" s="4">
        <v>0</v>
      </c>
      <c r="AK3453" s="4">
        <v>0</v>
      </c>
      <c r="AL3453" t="s">
        <v>4729</v>
      </c>
      <c r="AM3453" t="s">
        <v>13</v>
      </c>
    </row>
    <row r="3454" spans="1:39" x14ac:dyDescent="0.25">
      <c r="A3454" t="s">
        <v>2159</v>
      </c>
      <c r="B3454" t="s">
        <v>2160</v>
      </c>
      <c r="C3454" t="s">
        <v>3</v>
      </c>
      <c r="D3454" t="s">
        <v>2266</v>
      </c>
      <c r="E3454" t="str">
        <f>_xlfn.XLOOKUP(D3454,Planilha2!A:A,Planilha2!B:B)</f>
        <v>Arena Manut</v>
      </c>
      <c r="F3454" s="2">
        <v>45454</v>
      </c>
      <c r="G3454" t="s">
        <v>4628</v>
      </c>
      <c r="H3454" s="10" t="s">
        <v>5924</v>
      </c>
      <c r="I3454" t="s">
        <v>2287</v>
      </c>
      <c r="J3454" t="s">
        <v>2288</v>
      </c>
      <c r="K3454" t="s">
        <v>1209</v>
      </c>
      <c r="L3454" t="str">
        <f t="shared" si="106"/>
        <v>Serviço</v>
      </c>
      <c r="M3454" t="s">
        <v>0</v>
      </c>
      <c r="N3454" t="s">
        <v>0</v>
      </c>
      <c r="O3454" t="s">
        <v>3197</v>
      </c>
      <c r="P3454">
        <v>2118</v>
      </c>
      <c r="Q3454" t="str">
        <f>_xlfn.XLOOKUP(P3454,Planilha1!$A$2:$A$3,Planilha1!$B$2:$B$3)</f>
        <v>Arena</v>
      </c>
      <c r="R3454" t="s">
        <v>0</v>
      </c>
      <c r="S3454" s="3">
        <v>1</v>
      </c>
      <c r="T3454" t="s">
        <v>10</v>
      </c>
      <c r="U3454" s="3">
        <v>1</v>
      </c>
      <c r="V3454" t="s">
        <v>10</v>
      </c>
      <c r="W3454" s="4">
        <v>4500</v>
      </c>
      <c r="X3454" s="17">
        <f t="shared" si="107"/>
        <v>4500</v>
      </c>
      <c r="Y3454" t="s">
        <v>11</v>
      </c>
      <c r="Z3454" s="3">
        <v>1</v>
      </c>
      <c r="AA3454" s="3">
        <v>0</v>
      </c>
      <c r="AB3454" s="3">
        <v>0</v>
      </c>
      <c r="AC3454" s="3">
        <v>0</v>
      </c>
      <c r="AD3454" s="4">
        <v>0</v>
      </c>
      <c r="AE3454" s="3">
        <v>0</v>
      </c>
      <c r="AF3454" s="4">
        <v>0</v>
      </c>
      <c r="AG3454" s="3">
        <v>1</v>
      </c>
      <c r="AH3454" s="4">
        <v>0</v>
      </c>
      <c r="AI3454" s="4">
        <v>0</v>
      </c>
      <c r="AJ3454" s="4">
        <v>0</v>
      </c>
      <c r="AK3454" s="4">
        <v>0</v>
      </c>
      <c r="AL3454" t="s">
        <v>4730</v>
      </c>
      <c r="AM3454" t="s">
        <v>13</v>
      </c>
    </row>
    <row r="3455" spans="1:39" x14ac:dyDescent="0.25">
      <c r="A3455" t="s">
        <v>2178</v>
      </c>
      <c r="B3455" t="s">
        <v>2160</v>
      </c>
      <c r="C3455" t="s">
        <v>3</v>
      </c>
      <c r="D3455" t="s">
        <v>2266</v>
      </c>
      <c r="E3455" t="str">
        <f>_xlfn.XLOOKUP(D3455,Planilha2!A:A,Planilha2!B:B)</f>
        <v>Arena Manut</v>
      </c>
      <c r="F3455" s="2">
        <v>45454</v>
      </c>
      <c r="G3455" t="s">
        <v>4628</v>
      </c>
      <c r="H3455" s="10" t="s">
        <v>5924</v>
      </c>
      <c r="I3455" t="s">
        <v>4731</v>
      </c>
      <c r="J3455" t="s">
        <v>4732</v>
      </c>
      <c r="K3455" t="s">
        <v>1146</v>
      </c>
      <c r="L3455" t="str">
        <f t="shared" si="106"/>
        <v>Material</v>
      </c>
      <c r="M3455" t="s">
        <v>0</v>
      </c>
      <c r="N3455" t="s">
        <v>0</v>
      </c>
      <c r="O3455" t="s">
        <v>3197</v>
      </c>
      <c r="P3455">
        <v>2118</v>
      </c>
      <c r="Q3455" t="str">
        <f>_xlfn.XLOOKUP(P3455,Planilha1!$A$2:$A$3,Planilha1!$B$2:$B$3)</f>
        <v>Arena</v>
      </c>
      <c r="R3455" t="s">
        <v>0</v>
      </c>
      <c r="S3455" s="3">
        <v>1</v>
      </c>
      <c r="T3455" t="s">
        <v>210</v>
      </c>
      <c r="U3455" s="3">
        <v>1</v>
      </c>
      <c r="V3455" t="s">
        <v>210</v>
      </c>
      <c r="W3455" s="4">
        <v>444.8</v>
      </c>
      <c r="X3455" s="17">
        <f t="shared" si="107"/>
        <v>444.8</v>
      </c>
      <c r="Y3455" t="s">
        <v>11</v>
      </c>
      <c r="Z3455" s="3">
        <v>1</v>
      </c>
      <c r="AA3455" s="3">
        <v>0</v>
      </c>
      <c r="AB3455" s="3">
        <v>0</v>
      </c>
      <c r="AC3455" s="3">
        <v>0</v>
      </c>
      <c r="AD3455" s="4">
        <v>0</v>
      </c>
      <c r="AE3455" s="3">
        <v>0</v>
      </c>
      <c r="AF3455" s="4">
        <v>0</v>
      </c>
      <c r="AG3455" s="3">
        <v>1</v>
      </c>
      <c r="AH3455" s="4">
        <v>0</v>
      </c>
      <c r="AI3455" s="4">
        <v>0</v>
      </c>
      <c r="AJ3455" s="4">
        <v>0</v>
      </c>
      <c r="AK3455" s="4">
        <v>0</v>
      </c>
      <c r="AL3455" t="s">
        <v>4730</v>
      </c>
      <c r="AM3455" t="s">
        <v>13</v>
      </c>
    </row>
    <row r="3456" spans="1:39" x14ac:dyDescent="0.25">
      <c r="A3456" t="s">
        <v>2182</v>
      </c>
      <c r="B3456" t="s">
        <v>2160</v>
      </c>
      <c r="C3456" t="s">
        <v>3</v>
      </c>
      <c r="D3456" t="s">
        <v>2266</v>
      </c>
      <c r="E3456" t="str">
        <f>_xlfn.XLOOKUP(D3456,Planilha2!A:A,Planilha2!B:B)</f>
        <v>Arena Manut</v>
      </c>
      <c r="F3456" s="2">
        <v>45454</v>
      </c>
      <c r="G3456" t="s">
        <v>4628</v>
      </c>
      <c r="H3456" s="10" t="s">
        <v>5924</v>
      </c>
      <c r="I3456" t="s">
        <v>4733</v>
      </c>
      <c r="J3456" t="s">
        <v>4734</v>
      </c>
      <c r="K3456" t="s">
        <v>1146</v>
      </c>
      <c r="L3456" t="str">
        <f t="shared" si="106"/>
        <v>Material</v>
      </c>
      <c r="M3456" t="s">
        <v>0</v>
      </c>
      <c r="N3456" t="s">
        <v>0</v>
      </c>
      <c r="O3456" t="s">
        <v>3197</v>
      </c>
      <c r="P3456">
        <v>2118</v>
      </c>
      <c r="Q3456" t="str">
        <f>_xlfn.XLOOKUP(P3456,Planilha1!$A$2:$A$3,Planilha1!$B$2:$B$3)</f>
        <v>Arena</v>
      </c>
      <c r="R3456" t="s">
        <v>0</v>
      </c>
      <c r="S3456" s="3">
        <v>1</v>
      </c>
      <c r="T3456" t="s">
        <v>210</v>
      </c>
      <c r="U3456" s="3">
        <v>1</v>
      </c>
      <c r="V3456" t="s">
        <v>210</v>
      </c>
      <c r="W3456" s="4">
        <v>368.42</v>
      </c>
      <c r="X3456" s="17">
        <f t="shared" si="107"/>
        <v>368.42</v>
      </c>
      <c r="Y3456" t="s">
        <v>11</v>
      </c>
      <c r="Z3456" s="3">
        <v>1</v>
      </c>
      <c r="AA3456" s="3">
        <v>0</v>
      </c>
      <c r="AB3456" s="3">
        <v>0</v>
      </c>
      <c r="AC3456" s="3">
        <v>0</v>
      </c>
      <c r="AD3456" s="4">
        <v>0</v>
      </c>
      <c r="AE3456" s="3">
        <v>0</v>
      </c>
      <c r="AF3456" s="4">
        <v>0</v>
      </c>
      <c r="AG3456" s="3">
        <v>1</v>
      </c>
      <c r="AH3456" s="4">
        <v>0</v>
      </c>
      <c r="AI3456" s="4">
        <v>0</v>
      </c>
      <c r="AJ3456" s="4">
        <v>0</v>
      </c>
      <c r="AK3456" s="4">
        <v>0</v>
      </c>
      <c r="AL3456" t="s">
        <v>4730</v>
      </c>
      <c r="AM3456" t="s">
        <v>13</v>
      </c>
    </row>
    <row r="3457" spans="1:39" x14ac:dyDescent="0.25">
      <c r="A3457" t="s">
        <v>2185</v>
      </c>
      <c r="B3457" t="s">
        <v>2160</v>
      </c>
      <c r="C3457" t="s">
        <v>3</v>
      </c>
      <c r="D3457" t="s">
        <v>2266</v>
      </c>
      <c r="E3457" t="str">
        <f>_xlfn.XLOOKUP(D3457,Planilha2!A:A,Planilha2!B:B)</f>
        <v>Arena Manut</v>
      </c>
      <c r="F3457" s="2">
        <v>45454</v>
      </c>
      <c r="G3457" t="s">
        <v>4628</v>
      </c>
      <c r="H3457" s="10" t="s">
        <v>5924</v>
      </c>
      <c r="I3457" t="s">
        <v>4735</v>
      </c>
      <c r="J3457" t="s">
        <v>4736</v>
      </c>
      <c r="K3457" t="s">
        <v>1146</v>
      </c>
      <c r="L3457" t="str">
        <f t="shared" si="106"/>
        <v>Material</v>
      </c>
      <c r="M3457" t="s">
        <v>0</v>
      </c>
      <c r="N3457" t="s">
        <v>0</v>
      </c>
      <c r="O3457" t="s">
        <v>3197</v>
      </c>
      <c r="P3457">
        <v>2118</v>
      </c>
      <c r="Q3457" t="str">
        <f>_xlfn.XLOOKUP(P3457,Planilha1!$A$2:$A$3,Planilha1!$B$2:$B$3)</f>
        <v>Arena</v>
      </c>
      <c r="R3457" t="s">
        <v>0</v>
      </c>
      <c r="S3457" s="3">
        <v>1</v>
      </c>
      <c r="T3457" t="s">
        <v>210</v>
      </c>
      <c r="U3457" s="3">
        <v>1</v>
      </c>
      <c r="V3457" t="s">
        <v>210</v>
      </c>
      <c r="W3457" s="4">
        <v>32</v>
      </c>
      <c r="X3457" s="17">
        <f t="shared" si="107"/>
        <v>32</v>
      </c>
      <c r="Y3457" t="s">
        <v>11</v>
      </c>
      <c r="Z3457" s="3">
        <v>1</v>
      </c>
      <c r="AA3457" s="3">
        <v>0</v>
      </c>
      <c r="AB3457" s="3">
        <v>0</v>
      </c>
      <c r="AC3457" s="3">
        <v>0</v>
      </c>
      <c r="AD3457" s="4">
        <v>0</v>
      </c>
      <c r="AE3457" s="3">
        <v>0</v>
      </c>
      <c r="AF3457" s="4">
        <v>0</v>
      </c>
      <c r="AG3457" s="3">
        <v>1</v>
      </c>
      <c r="AH3457" s="4">
        <v>0</v>
      </c>
      <c r="AI3457" s="4">
        <v>0</v>
      </c>
      <c r="AJ3457" s="4">
        <v>0</v>
      </c>
      <c r="AK3457" s="4">
        <v>0</v>
      </c>
      <c r="AL3457" t="s">
        <v>4730</v>
      </c>
      <c r="AM3457" t="s">
        <v>13</v>
      </c>
    </row>
    <row r="3458" spans="1:39" x14ac:dyDescent="0.25">
      <c r="A3458" t="s">
        <v>2188</v>
      </c>
      <c r="B3458" t="s">
        <v>2160</v>
      </c>
      <c r="C3458" t="s">
        <v>3</v>
      </c>
      <c r="D3458" t="s">
        <v>2266</v>
      </c>
      <c r="E3458" t="str">
        <f>_xlfn.XLOOKUP(D3458,Planilha2!A:A,Planilha2!B:B)</f>
        <v>Arena Manut</v>
      </c>
      <c r="F3458" s="2">
        <v>45454</v>
      </c>
      <c r="G3458" t="s">
        <v>4628</v>
      </c>
      <c r="H3458" s="10" t="s">
        <v>5924</v>
      </c>
      <c r="I3458" t="s">
        <v>4737</v>
      </c>
      <c r="J3458" t="s">
        <v>4738</v>
      </c>
      <c r="K3458" t="s">
        <v>1146</v>
      </c>
      <c r="L3458" t="str">
        <f t="shared" si="106"/>
        <v>Material</v>
      </c>
      <c r="M3458" t="s">
        <v>0</v>
      </c>
      <c r="N3458" t="s">
        <v>0</v>
      </c>
      <c r="O3458" t="s">
        <v>3197</v>
      </c>
      <c r="P3458">
        <v>2118</v>
      </c>
      <c r="Q3458" t="str">
        <f>_xlfn.XLOOKUP(P3458,Planilha1!$A$2:$A$3,Planilha1!$B$2:$B$3)</f>
        <v>Arena</v>
      </c>
      <c r="R3458" t="s">
        <v>0</v>
      </c>
      <c r="S3458" s="3">
        <v>1</v>
      </c>
      <c r="T3458" t="s">
        <v>210</v>
      </c>
      <c r="U3458" s="3">
        <v>1</v>
      </c>
      <c r="V3458" t="s">
        <v>210</v>
      </c>
      <c r="W3458" s="4">
        <v>412.2</v>
      </c>
      <c r="X3458" s="17">
        <f t="shared" si="107"/>
        <v>412.2</v>
      </c>
      <c r="Y3458" t="s">
        <v>11</v>
      </c>
      <c r="Z3458" s="3">
        <v>1</v>
      </c>
      <c r="AA3458" s="3">
        <v>0</v>
      </c>
      <c r="AB3458" s="3">
        <v>0</v>
      </c>
      <c r="AC3458" s="3">
        <v>0</v>
      </c>
      <c r="AD3458" s="4">
        <v>0</v>
      </c>
      <c r="AE3458" s="3">
        <v>0</v>
      </c>
      <c r="AF3458" s="4">
        <v>0</v>
      </c>
      <c r="AG3458" s="3">
        <v>1</v>
      </c>
      <c r="AH3458" s="4">
        <v>0</v>
      </c>
      <c r="AI3458" s="4">
        <v>0</v>
      </c>
      <c r="AJ3458" s="4">
        <v>0</v>
      </c>
      <c r="AK3458" s="4">
        <v>0</v>
      </c>
      <c r="AL3458" t="s">
        <v>4730</v>
      </c>
      <c r="AM3458" t="s">
        <v>13</v>
      </c>
    </row>
    <row r="3459" spans="1:39" x14ac:dyDescent="0.25">
      <c r="A3459" t="s">
        <v>2189</v>
      </c>
      <c r="B3459" t="s">
        <v>2160</v>
      </c>
      <c r="C3459" t="s">
        <v>3</v>
      </c>
      <c r="D3459" t="s">
        <v>2266</v>
      </c>
      <c r="E3459" t="str">
        <f>_xlfn.XLOOKUP(D3459,Planilha2!A:A,Planilha2!B:B)</f>
        <v>Arena Manut</v>
      </c>
      <c r="F3459" s="2">
        <v>45454</v>
      </c>
      <c r="G3459" t="s">
        <v>4628</v>
      </c>
      <c r="H3459" s="10" t="s">
        <v>5924</v>
      </c>
      <c r="I3459" t="s">
        <v>4739</v>
      </c>
      <c r="J3459" t="s">
        <v>4740</v>
      </c>
      <c r="K3459" t="s">
        <v>1146</v>
      </c>
      <c r="L3459" t="str">
        <f t="shared" ref="L3459:L3522" si="108">IF(LEFT(K3459,1)="s","Serviço",IF(LEFT(K3459,1)="l","Locação","Material"))</f>
        <v>Material</v>
      </c>
      <c r="M3459" t="s">
        <v>0</v>
      </c>
      <c r="N3459" t="s">
        <v>0</v>
      </c>
      <c r="O3459" t="s">
        <v>3197</v>
      </c>
      <c r="P3459">
        <v>2118</v>
      </c>
      <c r="Q3459" t="str">
        <f>_xlfn.XLOOKUP(P3459,Planilha1!$A$2:$A$3,Planilha1!$B$2:$B$3)</f>
        <v>Arena</v>
      </c>
      <c r="R3459" t="s">
        <v>0</v>
      </c>
      <c r="S3459" s="3">
        <v>4</v>
      </c>
      <c r="T3459" t="s">
        <v>210</v>
      </c>
      <c r="U3459" s="3">
        <v>4</v>
      </c>
      <c r="V3459" t="s">
        <v>210</v>
      </c>
      <c r="W3459" s="4">
        <v>212</v>
      </c>
      <c r="X3459" s="17">
        <f t="shared" ref="X3459:X3522" si="109">W3459*S3459/Z3459</f>
        <v>848</v>
      </c>
      <c r="Y3459" t="s">
        <v>11</v>
      </c>
      <c r="Z3459" s="3">
        <v>1</v>
      </c>
      <c r="AA3459" s="3">
        <v>0</v>
      </c>
      <c r="AB3459" s="3">
        <v>0</v>
      </c>
      <c r="AC3459" s="3">
        <v>0</v>
      </c>
      <c r="AD3459" s="4">
        <v>0</v>
      </c>
      <c r="AE3459" s="3">
        <v>0</v>
      </c>
      <c r="AF3459" s="4">
        <v>0</v>
      </c>
      <c r="AG3459" s="3">
        <v>1</v>
      </c>
      <c r="AH3459" s="4">
        <v>0</v>
      </c>
      <c r="AI3459" s="4">
        <v>0</v>
      </c>
      <c r="AJ3459" s="4">
        <v>0</v>
      </c>
      <c r="AK3459" s="4">
        <v>0</v>
      </c>
      <c r="AL3459" t="s">
        <v>4730</v>
      </c>
      <c r="AM3459" t="s">
        <v>13</v>
      </c>
    </row>
    <row r="3460" spans="1:39" x14ac:dyDescent="0.25">
      <c r="A3460" t="s">
        <v>2193</v>
      </c>
      <c r="B3460" t="s">
        <v>2160</v>
      </c>
      <c r="C3460" t="s">
        <v>3</v>
      </c>
      <c r="D3460" t="s">
        <v>2266</v>
      </c>
      <c r="E3460" t="str">
        <f>_xlfn.XLOOKUP(D3460,Planilha2!A:A,Planilha2!B:B)</f>
        <v>Arena Manut</v>
      </c>
      <c r="F3460" s="2">
        <v>45454</v>
      </c>
      <c r="G3460" t="s">
        <v>4628</v>
      </c>
      <c r="H3460" s="10" t="s">
        <v>5924</v>
      </c>
      <c r="I3460" t="s">
        <v>4741</v>
      </c>
      <c r="J3460" t="s">
        <v>4742</v>
      </c>
      <c r="K3460" t="s">
        <v>1146</v>
      </c>
      <c r="L3460" t="str">
        <f t="shared" si="108"/>
        <v>Material</v>
      </c>
      <c r="M3460" t="s">
        <v>0</v>
      </c>
      <c r="N3460" t="s">
        <v>0</v>
      </c>
      <c r="O3460" t="s">
        <v>3197</v>
      </c>
      <c r="P3460">
        <v>2118</v>
      </c>
      <c r="Q3460" t="str">
        <f>_xlfn.XLOOKUP(P3460,Planilha1!$A$2:$A$3,Planilha1!$B$2:$B$3)</f>
        <v>Arena</v>
      </c>
      <c r="R3460" t="s">
        <v>0</v>
      </c>
      <c r="S3460" s="3">
        <v>1</v>
      </c>
      <c r="T3460" t="s">
        <v>210</v>
      </c>
      <c r="U3460" s="3">
        <v>1</v>
      </c>
      <c r="V3460" t="s">
        <v>210</v>
      </c>
      <c r="W3460" s="4">
        <v>346.38</v>
      </c>
      <c r="X3460" s="17">
        <f t="shared" si="109"/>
        <v>346.38</v>
      </c>
      <c r="Y3460" t="s">
        <v>11</v>
      </c>
      <c r="Z3460" s="3">
        <v>1</v>
      </c>
      <c r="AA3460" s="3">
        <v>0</v>
      </c>
      <c r="AB3460" s="3">
        <v>0</v>
      </c>
      <c r="AC3460" s="3">
        <v>0</v>
      </c>
      <c r="AD3460" s="4">
        <v>0</v>
      </c>
      <c r="AE3460" s="3">
        <v>0</v>
      </c>
      <c r="AF3460" s="4">
        <v>0</v>
      </c>
      <c r="AG3460" s="3">
        <v>1</v>
      </c>
      <c r="AH3460" s="4">
        <v>0</v>
      </c>
      <c r="AI3460" s="4">
        <v>0</v>
      </c>
      <c r="AJ3460" s="4">
        <v>0</v>
      </c>
      <c r="AK3460" s="4">
        <v>0</v>
      </c>
      <c r="AL3460" t="s">
        <v>4730</v>
      </c>
      <c r="AM3460" t="s">
        <v>13</v>
      </c>
    </row>
    <row r="3461" spans="1:39" x14ac:dyDescent="0.25">
      <c r="A3461" t="s">
        <v>2194</v>
      </c>
      <c r="B3461" t="s">
        <v>2160</v>
      </c>
      <c r="C3461" t="s">
        <v>3</v>
      </c>
      <c r="D3461" t="s">
        <v>2266</v>
      </c>
      <c r="E3461" t="str">
        <f>_xlfn.XLOOKUP(D3461,Planilha2!A:A,Planilha2!B:B)</f>
        <v>Arena Manut</v>
      </c>
      <c r="F3461" s="2">
        <v>45454</v>
      </c>
      <c r="G3461" t="s">
        <v>4628</v>
      </c>
      <c r="H3461" s="10" t="s">
        <v>5924</v>
      </c>
      <c r="I3461" t="s">
        <v>4743</v>
      </c>
      <c r="J3461" t="s">
        <v>4744</v>
      </c>
      <c r="K3461" t="s">
        <v>1146</v>
      </c>
      <c r="L3461" t="str">
        <f t="shared" si="108"/>
        <v>Material</v>
      </c>
      <c r="M3461" t="s">
        <v>0</v>
      </c>
      <c r="N3461" t="s">
        <v>0</v>
      </c>
      <c r="O3461" t="s">
        <v>3197</v>
      </c>
      <c r="P3461">
        <v>2118</v>
      </c>
      <c r="Q3461" t="str">
        <f>_xlfn.XLOOKUP(P3461,Planilha1!$A$2:$A$3,Planilha1!$B$2:$B$3)</f>
        <v>Arena</v>
      </c>
      <c r="R3461" t="s">
        <v>0</v>
      </c>
      <c r="S3461" s="3">
        <v>10</v>
      </c>
      <c r="T3461" t="s">
        <v>210</v>
      </c>
      <c r="U3461" s="3">
        <v>10</v>
      </c>
      <c r="V3461" t="s">
        <v>210</v>
      </c>
      <c r="W3461" s="4">
        <v>720</v>
      </c>
      <c r="X3461" s="17">
        <f t="shared" si="109"/>
        <v>7200</v>
      </c>
      <c r="Y3461" t="s">
        <v>11</v>
      </c>
      <c r="Z3461" s="3">
        <v>1</v>
      </c>
      <c r="AA3461" s="3">
        <v>0</v>
      </c>
      <c r="AB3461" s="3">
        <v>0</v>
      </c>
      <c r="AC3461" s="3">
        <v>0</v>
      </c>
      <c r="AD3461" s="4">
        <v>0</v>
      </c>
      <c r="AE3461" s="3">
        <v>0</v>
      </c>
      <c r="AF3461" s="4">
        <v>0</v>
      </c>
      <c r="AG3461" s="3">
        <v>1</v>
      </c>
      <c r="AH3461" s="4">
        <v>0</v>
      </c>
      <c r="AI3461" s="4">
        <v>0</v>
      </c>
      <c r="AJ3461" s="4">
        <v>0</v>
      </c>
      <c r="AK3461" s="4">
        <v>0</v>
      </c>
      <c r="AL3461" t="s">
        <v>4730</v>
      </c>
      <c r="AM3461" t="s">
        <v>13</v>
      </c>
    </row>
    <row r="3462" spans="1:39" x14ac:dyDescent="0.25">
      <c r="A3462" t="s">
        <v>2195</v>
      </c>
      <c r="B3462" t="s">
        <v>2160</v>
      </c>
      <c r="C3462" t="s">
        <v>3</v>
      </c>
      <c r="D3462" t="s">
        <v>2266</v>
      </c>
      <c r="E3462" t="str">
        <f>_xlfn.XLOOKUP(D3462,Planilha2!A:A,Planilha2!B:B)</f>
        <v>Arena Manut</v>
      </c>
      <c r="F3462" s="2">
        <v>45454</v>
      </c>
      <c r="G3462" t="s">
        <v>4628</v>
      </c>
      <c r="H3462" s="10" t="s">
        <v>5924</v>
      </c>
      <c r="I3462" t="s">
        <v>4745</v>
      </c>
      <c r="J3462" t="s">
        <v>4746</v>
      </c>
      <c r="K3462" t="s">
        <v>1146</v>
      </c>
      <c r="L3462" t="str">
        <f t="shared" si="108"/>
        <v>Material</v>
      </c>
      <c r="M3462" t="s">
        <v>0</v>
      </c>
      <c r="N3462" t="s">
        <v>0</v>
      </c>
      <c r="O3462" t="s">
        <v>3197</v>
      </c>
      <c r="P3462">
        <v>2118</v>
      </c>
      <c r="Q3462" t="str">
        <f>_xlfn.XLOOKUP(P3462,Planilha1!$A$2:$A$3,Planilha1!$B$2:$B$3)</f>
        <v>Arena</v>
      </c>
      <c r="R3462" t="s">
        <v>0</v>
      </c>
      <c r="S3462" s="3">
        <v>2</v>
      </c>
      <c r="T3462" t="s">
        <v>210</v>
      </c>
      <c r="U3462" s="3">
        <v>2</v>
      </c>
      <c r="V3462" t="s">
        <v>210</v>
      </c>
      <c r="W3462" s="4">
        <v>1837.2</v>
      </c>
      <c r="X3462" s="17">
        <f t="shared" si="109"/>
        <v>3674.4</v>
      </c>
      <c r="Y3462" t="s">
        <v>11</v>
      </c>
      <c r="Z3462" s="3">
        <v>1</v>
      </c>
      <c r="AA3462" s="3">
        <v>0</v>
      </c>
      <c r="AB3462" s="3">
        <v>0</v>
      </c>
      <c r="AC3462" s="3">
        <v>0</v>
      </c>
      <c r="AD3462" s="4">
        <v>0</v>
      </c>
      <c r="AE3462" s="3">
        <v>0</v>
      </c>
      <c r="AF3462" s="4">
        <v>0</v>
      </c>
      <c r="AG3462" s="3">
        <v>1</v>
      </c>
      <c r="AH3462" s="4">
        <v>0</v>
      </c>
      <c r="AI3462" s="4">
        <v>0</v>
      </c>
      <c r="AJ3462" s="4">
        <v>0</v>
      </c>
      <c r="AK3462" s="4">
        <v>0</v>
      </c>
      <c r="AL3462" t="s">
        <v>4730</v>
      </c>
      <c r="AM3462" t="s">
        <v>13</v>
      </c>
    </row>
    <row r="3463" spans="1:39" x14ac:dyDescent="0.25">
      <c r="A3463" t="s">
        <v>2196</v>
      </c>
      <c r="B3463" t="s">
        <v>2160</v>
      </c>
      <c r="C3463" t="s">
        <v>3</v>
      </c>
      <c r="D3463" t="s">
        <v>2266</v>
      </c>
      <c r="E3463" t="str">
        <f>_xlfn.XLOOKUP(D3463,Planilha2!A:A,Planilha2!B:B)</f>
        <v>Arena Manut</v>
      </c>
      <c r="F3463" s="2">
        <v>45454</v>
      </c>
      <c r="G3463" t="s">
        <v>4628</v>
      </c>
      <c r="H3463" s="10" t="s">
        <v>5924</v>
      </c>
      <c r="I3463" t="s">
        <v>4700</v>
      </c>
      <c r="J3463" t="s">
        <v>4701</v>
      </c>
      <c r="K3463" t="s">
        <v>1146</v>
      </c>
      <c r="L3463" t="str">
        <f t="shared" si="108"/>
        <v>Material</v>
      </c>
      <c r="M3463" t="s">
        <v>0</v>
      </c>
      <c r="N3463" t="s">
        <v>0</v>
      </c>
      <c r="O3463" t="s">
        <v>3197</v>
      </c>
      <c r="P3463">
        <v>2118</v>
      </c>
      <c r="Q3463" t="str">
        <f>_xlfn.XLOOKUP(P3463,Planilha1!$A$2:$A$3,Planilha1!$B$2:$B$3)</f>
        <v>Arena</v>
      </c>
      <c r="R3463" t="s">
        <v>0</v>
      </c>
      <c r="S3463" s="3">
        <v>1</v>
      </c>
      <c r="T3463" t="s">
        <v>210</v>
      </c>
      <c r="U3463" s="3">
        <v>1</v>
      </c>
      <c r="V3463" t="s">
        <v>210</v>
      </c>
      <c r="W3463" s="4">
        <v>4719.6000000000004</v>
      </c>
      <c r="X3463" s="17">
        <f t="shared" si="109"/>
        <v>4719.6000000000004</v>
      </c>
      <c r="Y3463" t="s">
        <v>11</v>
      </c>
      <c r="Z3463" s="3">
        <v>1</v>
      </c>
      <c r="AA3463" s="3">
        <v>0</v>
      </c>
      <c r="AB3463" s="3">
        <v>0</v>
      </c>
      <c r="AC3463" s="3">
        <v>0</v>
      </c>
      <c r="AD3463" s="4">
        <v>0</v>
      </c>
      <c r="AE3463" s="3">
        <v>0</v>
      </c>
      <c r="AF3463" s="4">
        <v>0</v>
      </c>
      <c r="AG3463" s="3">
        <v>1</v>
      </c>
      <c r="AH3463" s="4">
        <v>0</v>
      </c>
      <c r="AI3463" s="4">
        <v>0</v>
      </c>
      <c r="AJ3463" s="4">
        <v>0</v>
      </c>
      <c r="AK3463" s="4">
        <v>0</v>
      </c>
      <c r="AL3463" t="s">
        <v>4730</v>
      </c>
      <c r="AM3463" t="s">
        <v>13</v>
      </c>
    </row>
    <row r="3464" spans="1:39" x14ac:dyDescent="0.25">
      <c r="A3464" t="s">
        <v>2204</v>
      </c>
      <c r="B3464" t="s">
        <v>2160</v>
      </c>
      <c r="C3464" t="s">
        <v>3</v>
      </c>
      <c r="D3464" t="s">
        <v>2266</v>
      </c>
      <c r="E3464" t="str">
        <f>_xlfn.XLOOKUP(D3464,Planilha2!A:A,Planilha2!B:B)</f>
        <v>Arena Manut</v>
      </c>
      <c r="F3464" s="2">
        <v>45454</v>
      </c>
      <c r="G3464" t="s">
        <v>4628</v>
      </c>
      <c r="H3464" s="10" t="s">
        <v>5924</v>
      </c>
      <c r="I3464" t="s">
        <v>4747</v>
      </c>
      <c r="J3464" t="s">
        <v>4748</v>
      </c>
      <c r="K3464" t="s">
        <v>2181</v>
      </c>
      <c r="L3464" t="str">
        <f t="shared" si="108"/>
        <v>Material</v>
      </c>
      <c r="M3464" t="s">
        <v>0</v>
      </c>
      <c r="N3464" t="s">
        <v>0</v>
      </c>
      <c r="O3464" t="s">
        <v>3197</v>
      </c>
      <c r="P3464">
        <v>2118</v>
      </c>
      <c r="Q3464" t="str">
        <f>_xlfn.XLOOKUP(P3464,Planilha1!$A$2:$A$3,Planilha1!$B$2:$B$3)</f>
        <v>Arena</v>
      </c>
      <c r="R3464" t="s">
        <v>0</v>
      </c>
      <c r="S3464" s="3">
        <v>2</v>
      </c>
      <c r="T3464" t="s">
        <v>210</v>
      </c>
      <c r="U3464" s="3">
        <v>2</v>
      </c>
      <c r="V3464" t="s">
        <v>210</v>
      </c>
      <c r="W3464" s="4">
        <v>122</v>
      </c>
      <c r="X3464" s="17">
        <f t="shared" si="109"/>
        <v>244</v>
      </c>
      <c r="Y3464" t="s">
        <v>11</v>
      </c>
      <c r="Z3464" s="3">
        <v>1</v>
      </c>
      <c r="AA3464" s="3">
        <v>0</v>
      </c>
      <c r="AB3464" s="3">
        <v>0</v>
      </c>
      <c r="AC3464" s="3">
        <v>0</v>
      </c>
      <c r="AD3464" s="4">
        <v>0</v>
      </c>
      <c r="AE3464" s="3">
        <v>0</v>
      </c>
      <c r="AF3464" s="4">
        <v>0</v>
      </c>
      <c r="AG3464" s="3">
        <v>1</v>
      </c>
      <c r="AH3464" s="4">
        <v>0</v>
      </c>
      <c r="AI3464" s="4">
        <v>0</v>
      </c>
      <c r="AJ3464" s="4">
        <v>0</v>
      </c>
      <c r="AK3464" s="4">
        <v>0</v>
      </c>
      <c r="AL3464" t="s">
        <v>4730</v>
      </c>
      <c r="AM3464" t="s">
        <v>13</v>
      </c>
    </row>
    <row r="3465" spans="1:39" x14ac:dyDescent="0.25">
      <c r="A3465" t="s">
        <v>2205</v>
      </c>
      <c r="B3465" t="s">
        <v>2160</v>
      </c>
      <c r="C3465" t="s">
        <v>3</v>
      </c>
      <c r="D3465" t="s">
        <v>2266</v>
      </c>
      <c r="E3465" t="str">
        <f>_xlfn.XLOOKUP(D3465,Planilha2!A:A,Planilha2!B:B)</f>
        <v>Arena Manut</v>
      </c>
      <c r="F3465" s="2">
        <v>45454</v>
      </c>
      <c r="G3465" t="s">
        <v>4628</v>
      </c>
      <c r="H3465" s="10" t="s">
        <v>5924</v>
      </c>
      <c r="I3465" t="s">
        <v>4749</v>
      </c>
      <c r="J3465" t="s">
        <v>4750</v>
      </c>
      <c r="K3465" t="s">
        <v>2181</v>
      </c>
      <c r="L3465" t="str">
        <f t="shared" si="108"/>
        <v>Material</v>
      </c>
      <c r="M3465" t="s">
        <v>0</v>
      </c>
      <c r="N3465" t="s">
        <v>0</v>
      </c>
      <c r="O3465" t="s">
        <v>3197</v>
      </c>
      <c r="P3465">
        <v>2118</v>
      </c>
      <c r="Q3465" t="str">
        <f>_xlfn.XLOOKUP(P3465,Planilha1!$A$2:$A$3,Planilha1!$B$2:$B$3)</f>
        <v>Arena</v>
      </c>
      <c r="R3465" t="s">
        <v>0</v>
      </c>
      <c r="S3465" s="3">
        <v>1</v>
      </c>
      <c r="T3465" t="s">
        <v>210</v>
      </c>
      <c r="U3465" s="3">
        <v>1</v>
      </c>
      <c r="V3465" t="s">
        <v>210</v>
      </c>
      <c r="W3465" s="4">
        <v>2022.32</v>
      </c>
      <c r="X3465" s="17">
        <f t="shared" si="109"/>
        <v>2022.32</v>
      </c>
      <c r="Y3465" t="s">
        <v>11</v>
      </c>
      <c r="Z3465" s="3">
        <v>1</v>
      </c>
      <c r="AA3465" s="3">
        <v>0</v>
      </c>
      <c r="AB3465" s="3">
        <v>0</v>
      </c>
      <c r="AC3465" s="3">
        <v>0</v>
      </c>
      <c r="AD3465" s="4">
        <v>0</v>
      </c>
      <c r="AE3465" s="3">
        <v>0</v>
      </c>
      <c r="AF3465" s="4">
        <v>0</v>
      </c>
      <c r="AG3465" s="3">
        <v>1</v>
      </c>
      <c r="AH3465" s="4">
        <v>0</v>
      </c>
      <c r="AI3465" s="4">
        <v>0</v>
      </c>
      <c r="AJ3465" s="4">
        <v>0</v>
      </c>
      <c r="AK3465" s="4">
        <v>0</v>
      </c>
      <c r="AL3465" t="s">
        <v>4730</v>
      </c>
      <c r="AM3465" t="s">
        <v>13</v>
      </c>
    </row>
    <row r="3466" spans="1:39" x14ac:dyDescent="0.25">
      <c r="A3466" t="s">
        <v>2206</v>
      </c>
      <c r="B3466" t="s">
        <v>2160</v>
      </c>
      <c r="C3466" t="s">
        <v>3</v>
      </c>
      <c r="D3466" t="s">
        <v>2266</v>
      </c>
      <c r="E3466" t="str">
        <f>_xlfn.XLOOKUP(D3466,Planilha2!A:A,Planilha2!B:B)</f>
        <v>Arena Manut</v>
      </c>
      <c r="F3466" s="2">
        <v>45454</v>
      </c>
      <c r="G3466" t="s">
        <v>4628</v>
      </c>
      <c r="H3466" s="10" t="s">
        <v>5924</v>
      </c>
      <c r="I3466" t="s">
        <v>4751</v>
      </c>
      <c r="J3466" t="s">
        <v>4752</v>
      </c>
      <c r="K3466" t="s">
        <v>338</v>
      </c>
      <c r="L3466" t="str">
        <f t="shared" si="108"/>
        <v>Locação</v>
      </c>
      <c r="M3466" t="s">
        <v>0</v>
      </c>
      <c r="N3466" t="s">
        <v>0</v>
      </c>
      <c r="O3466" t="s">
        <v>3197</v>
      </c>
      <c r="P3466">
        <v>2118</v>
      </c>
      <c r="Q3466" t="str">
        <f>_xlfn.XLOOKUP(P3466,Planilha1!$A$2:$A$3,Planilha1!$B$2:$B$3)</f>
        <v>Arena</v>
      </c>
      <c r="R3466" t="s">
        <v>0</v>
      </c>
      <c r="S3466" s="3">
        <v>2</v>
      </c>
      <c r="T3466" t="s">
        <v>10</v>
      </c>
      <c r="U3466" s="3">
        <v>2</v>
      </c>
      <c r="V3466" t="s">
        <v>10</v>
      </c>
      <c r="W3466" s="4">
        <v>22</v>
      </c>
      <c r="X3466" s="17">
        <f t="shared" si="109"/>
        <v>44</v>
      </c>
      <c r="Y3466" t="s">
        <v>11</v>
      </c>
      <c r="Z3466" s="3">
        <v>1</v>
      </c>
      <c r="AA3466" s="3">
        <v>0</v>
      </c>
      <c r="AB3466" s="3">
        <v>0</v>
      </c>
      <c r="AC3466" s="3">
        <v>0</v>
      </c>
      <c r="AD3466" s="4">
        <v>0</v>
      </c>
      <c r="AE3466" s="3">
        <v>0</v>
      </c>
      <c r="AF3466" s="4">
        <v>0</v>
      </c>
      <c r="AG3466" s="3">
        <v>1</v>
      </c>
      <c r="AH3466" s="4">
        <v>0</v>
      </c>
      <c r="AI3466" s="4">
        <v>0</v>
      </c>
      <c r="AJ3466" s="4">
        <v>0</v>
      </c>
      <c r="AK3466" s="4">
        <v>0</v>
      </c>
      <c r="AL3466" t="s">
        <v>4730</v>
      </c>
      <c r="AM3466" t="s">
        <v>13</v>
      </c>
    </row>
    <row r="3467" spans="1:39" x14ac:dyDescent="0.25">
      <c r="A3467" t="s">
        <v>2207</v>
      </c>
      <c r="B3467" t="s">
        <v>2160</v>
      </c>
      <c r="C3467" t="s">
        <v>3</v>
      </c>
      <c r="D3467" t="s">
        <v>2266</v>
      </c>
      <c r="E3467" t="str">
        <f>_xlfn.XLOOKUP(D3467,Planilha2!A:A,Planilha2!B:B)</f>
        <v>Arena Manut</v>
      </c>
      <c r="F3467" s="2">
        <v>45454</v>
      </c>
      <c r="G3467" t="s">
        <v>4628</v>
      </c>
      <c r="H3467" s="10" t="s">
        <v>5924</v>
      </c>
      <c r="I3467" t="s">
        <v>4753</v>
      </c>
      <c r="J3467" t="s">
        <v>4754</v>
      </c>
      <c r="K3467" t="s">
        <v>1146</v>
      </c>
      <c r="L3467" t="str">
        <f t="shared" si="108"/>
        <v>Material</v>
      </c>
      <c r="M3467" t="s">
        <v>0</v>
      </c>
      <c r="N3467" t="s">
        <v>0</v>
      </c>
      <c r="O3467" t="s">
        <v>3197</v>
      </c>
      <c r="P3467">
        <v>2118</v>
      </c>
      <c r="Q3467" t="str">
        <f>_xlfn.XLOOKUP(P3467,Planilha1!$A$2:$A$3,Planilha1!$B$2:$B$3)</f>
        <v>Arena</v>
      </c>
      <c r="R3467" t="s">
        <v>0</v>
      </c>
      <c r="S3467" s="3">
        <v>2</v>
      </c>
      <c r="T3467" t="s">
        <v>210</v>
      </c>
      <c r="U3467" s="3">
        <v>2</v>
      </c>
      <c r="V3467" t="s">
        <v>210</v>
      </c>
      <c r="W3467" s="4">
        <v>246</v>
      </c>
      <c r="X3467" s="17">
        <f t="shared" si="109"/>
        <v>492</v>
      </c>
      <c r="Y3467" t="s">
        <v>11</v>
      </c>
      <c r="Z3467" s="3">
        <v>1</v>
      </c>
      <c r="AA3467" s="3">
        <v>0</v>
      </c>
      <c r="AB3467" s="3">
        <v>0</v>
      </c>
      <c r="AC3467" s="3">
        <v>0</v>
      </c>
      <c r="AD3467" s="4">
        <v>0</v>
      </c>
      <c r="AE3467" s="3">
        <v>0</v>
      </c>
      <c r="AF3467" s="4">
        <v>0</v>
      </c>
      <c r="AG3467" s="3">
        <v>1</v>
      </c>
      <c r="AH3467" s="4">
        <v>0</v>
      </c>
      <c r="AI3467" s="4">
        <v>0</v>
      </c>
      <c r="AJ3467" s="4">
        <v>0</v>
      </c>
      <c r="AK3467" s="4">
        <v>0</v>
      </c>
      <c r="AL3467" t="s">
        <v>4730</v>
      </c>
      <c r="AM3467" t="s">
        <v>13</v>
      </c>
    </row>
    <row r="3468" spans="1:39" x14ac:dyDescent="0.25">
      <c r="A3468" t="s">
        <v>2208</v>
      </c>
      <c r="B3468" t="s">
        <v>2160</v>
      </c>
      <c r="C3468" t="s">
        <v>3</v>
      </c>
      <c r="D3468" t="s">
        <v>2266</v>
      </c>
      <c r="E3468" t="str">
        <f>_xlfn.XLOOKUP(D3468,Planilha2!A:A,Planilha2!B:B)</f>
        <v>Arena Manut</v>
      </c>
      <c r="F3468" s="2">
        <v>45454</v>
      </c>
      <c r="G3468" t="s">
        <v>4628</v>
      </c>
      <c r="H3468" s="10" t="s">
        <v>5924</v>
      </c>
      <c r="I3468" t="s">
        <v>4755</v>
      </c>
      <c r="J3468" t="s">
        <v>4756</v>
      </c>
      <c r="K3468" t="s">
        <v>3092</v>
      </c>
      <c r="L3468" t="str">
        <f t="shared" si="108"/>
        <v>Material</v>
      </c>
      <c r="M3468" t="s">
        <v>0</v>
      </c>
      <c r="N3468" t="s">
        <v>0</v>
      </c>
      <c r="O3468" t="s">
        <v>3197</v>
      </c>
      <c r="P3468">
        <v>2118</v>
      </c>
      <c r="Q3468" t="str">
        <f>_xlfn.XLOOKUP(P3468,Planilha1!$A$2:$A$3,Planilha1!$B$2:$B$3)</f>
        <v>Arena</v>
      </c>
      <c r="R3468" t="s">
        <v>0</v>
      </c>
      <c r="S3468" s="3">
        <v>1</v>
      </c>
      <c r="T3468" t="s">
        <v>210</v>
      </c>
      <c r="U3468" s="3">
        <v>1</v>
      </c>
      <c r="V3468" t="s">
        <v>210</v>
      </c>
      <c r="W3468" s="4">
        <v>240.72</v>
      </c>
      <c r="X3468" s="17">
        <f t="shared" si="109"/>
        <v>240.72</v>
      </c>
      <c r="Y3468" t="s">
        <v>11</v>
      </c>
      <c r="Z3468" s="3">
        <v>1</v>
      </c>
      <c r="AA3468" s="3">
        <v>0</v>
      </c>
      <c r="AB3468" s="3">
        <v>0</v>
      </c>
      <c r="AC3468" s="3">
        <v>0</v>
      </c>
      <c r="AD3468" s="4">
        <v>0</v>
      </c>
      <c r="AE3468" s="3">
        <v>0</v>
      </c>
      <c r="AF3468" s="4">
        <v>0</v>
      </c>
      <c r="AG3468" s="3">
        <v>1</v>
      </c>
      <c r="AH3468" s="4">
        <v>0</v>
      </c>
      <c r="AI3468" s="4">
        <v>0</v>
      </c>
      <c r="AJ3468" s="4">
        <v>0</v>
      </c>
      <c r="AK3468" s="4">
        <v>0</v>
      </c>
      <c r="AL3468" t="s">
        <v>4730</v>
      </c>
      <c r="AM3468" t="s">
        <v>13</v>
      </c>
    </row>
    <row r="3469" spans="1:39" x14ac:dyDescent="0.25">
      <c r="A3469" t="s">
        <v>2159</v>
      </c>
      <c r="B3469" t="s">
        <v>2160</v>
      </c>
      <c r="C3469" t="s">
        <v>3</v>
      </c>
      <c r="D3469" t="s">
        <v>2167</v>
      </c>
      <c r="E3469" t="str">
        <f>_xlfn.XLOOKUP(D3469,Planilha2!A:A,Planilha2!B:B)</f>
        <v>Arena Adm.</v>
      </c>
      <c r="F3469" s="2">
        <v>45454</v>
      </c>
      <c r="G3469" t="s">
        <v>3845</v>
      </c>
      <c r="H3469" s="10" t="s">
        <v>5878</v>
      </c>
      <c r="I3469" t="s">
        <v>4757</v>
      </c>
      <c r="J3469" t="s">
        <v>4758</v>
      </c>
      <c r="K3469" t="s">
        <v>2181</v>
      </c>
      <c r="L3469" t="str">
        <f t="shared" si="108"/>
        <v>Material</v>
      </c>
      <c r="M3469" t="s">
        <v>0</v>
      </c>
      <c r="N3469" t="s">
        <v>0</v>
      </c>
      <c r="O3469" t="s">
        <v>2165</v>
      </c>
      <c r="P3469">
        <v>2118</v>
      </c>
      <c r="Q3469" t="str">
        <f>_xlfn.XLOOKUP(P3469,Planilha1!$A$2:$A$3,Planilha1!$B$2:$B$3)</f>
        <v>Arena</v>
      </c>
      <c r="R3469" t="s">
        <v>0</v>
      </c>
      <c r="S3469" s="3">
        <v>1</v>
      </c>
      <c r="T3469" t="s">
        <v>210</v>
      </c>
      <c r="U3469" s="3">
        <v>1</v>
      </c>
      <c r="V3469" t="s">
        <v>210</v>
      </c>
      <c r="W3469" s="4">
        <v>501.96</v>
      </c>
      <c r="X3469" s="17">
        <f t="shared" si="109"/>
        <v>501.96</v>
      </c>
      <c r="Y3469" t="s">
        <v>11</v>
      </c>
      <c r="Z3469" s="3">
        <v>1</v>
      </c>
      <c r="AA3469" s="3">
        <v>0</v>
      </c>
      <c r="AB3469" s="3">
        <v>0</v>
      </c>
      <c r="AC3469" s="3">
        <v>0</v>
      </c>
      <c r="AD3469" s="4">
        <v>0</v>
      </c>
      <c r="AE3469" s="3">
        <v>0</v>
      </c>
      <c r="AF3469" s="4">
        <v>0</v>
      </c>
      <c r="AG3469" s="3">
        <v>1</v>
      </c>
      <c r="AH3469" s="4">
        <v>0</v>
      </c>
      <c r="AI3469" s="4">
        <v>0</v>
      </c>
      <c r="AJ3469" s="4">
        <v>0</v>
      </c>
      <c r="AK3469" s="4">
        <v>0</v>
      </c>
      <c r="AL3469" t="s">
        <v>4759</v>
      </c>
      <c r="AM3469" t="s">
        <v>13</v>
      </c>
    </row>
    <row r="3470" spans="1:39" x14ac:dyDescent="0.25">
      <c r="A3470" t="s">
        <v>2178</v>
      </c>
      <c r="B3470" t="s">
        <v>2160</v>
      </c>
      <c r="C3470" t="s">
        <v>3</v>
      </c>
      <c r="D3470" t="s">
        <v>2167</v>
      </c>
      <c r="E3470" t="str">
        <f>_xlfn.XLOOKUP(D3470,Planilha2!A:A,Planilha2!B:B)</f>
        <v>Arena Adm.</v>
      </c>
      <c r="F3470" s="2">
        <v>45454</v>
      </c>
      <c r="G3470" t="s">
        <v>3845</v>
      </c>
      <c r="H3470" s="10" t="s">
        <v>5878</v>
      </c>
      <c r="I3470" t="s">
        <v>4760</v>
      </c>
      <c r="J3470" t="s">
        <v>4761</v>
      </c>
      <c r="K3470" t="s">
        <v>2181</v>
      </c>
      <c r="L3470" t="str">
        <f t="shared" si="108"/>
        <v>Material</v>
      </c>
      <c r="M3470" t="s">
        <v>0</v>
      </c>
      <c r="N3470" t="s">
        <v>0</v>
      </c>
      <c r="O3470" t="s">
        <v>2165</v>
      </c>
      <c r="P3470">
        <v>2118</v>
      </c>
      <c r="Q3470" t="str">
        <f>_xlfn.XLOOKUP(P3470,Planilha1!$A$2:$A$3,Planilha1!$B$2:$B$3)</f>
        <v>Arena</v>
      </c>
      <c r="R3470" t="s">
        <v>0</v>
      </c>
      <c r="S3470" s="3">
        <v>1</v>
      </c>
      <c r="T3470" t="s">
        <v>1147</v>
      </c>
      <c r="U3470" s="3">
        <v>1</v>
      </c>
      <c r="V3470" t="s">
        <v>1147</v>
      </c>
      <c r="W3470" s="4">
        <v>41.9</v>
      </c>
      <c r="X3470" s="17">
        <f t="shared" si="109"/>
        <v>41.9</v>
      </c>
      <c r="Y3470" t="s">
        <v>11</v>
      </c>
      <c r="Z3470" s="3">
        <v>1</v>
      </c>
      <c r="AA3470" s="3">
        <v>0</v>
      </c>
      <c r="AB3470" s="3">
        <v>0</v>
      </c>
      <c r="AC3470" s="3">
        <v>0</v>
      </c>
      <c r="AD3470" s="4">
        <v>0</v>
      </c>
      <c r="AE3470" s="3">
        <v>0</v>
      </c>
      <c r="AF3470" s="4">
        <v>0</v>
      </c>
      <c r="AG3470" s="3">
        <v>1</v>
      </c>
      <c r="AH3470" s="4">
        <v>0</v>
      </c>
      <c r="AI3470" s="4">
        <v>0</v>
      </c>
      <c r="AJ3470" s="4">
        <v>0</v>
      </c>
      <c r="AK3470" s="4">
        <v>0</v>
      </c>
      <c r="AL3470" t="s">
        <v>4759</v>
      </c>
      <c r="AM3470" t="s">
        <v>13</v>
      </c>
    </row>
    <row r="3471" spans="1:39" x14ac:dyDescent="0.25">
      <c r="A3471" t="s">
        <v>2182</v>
      </c>
      <c r="B3471" t="s">
        <v>2160</v>
      </c>
      <c r="C3471" t="s">
        <v>3</v>
      </c>
      <c r="D3471" t="s">
        <v>2167</v>
      </c>
      <c r="E3471" t="str">
        <f>_xlfn.XLOOKUP(D3471,Planilha2!A:A,Planilha2!B:B)</f>
        <v>Arena Adm.</v>
      </c>
      <c r="F3471" s="2">
        <v>45454</v>
      </c>
      <c r="G3471" t="s">
        <v>3845</v>
      </c>
      <c r="H3471" s="10" t="s">
        <v>5878</v>
      </c>
      <c r="I3471" t="s">
        <v>4762</v>
      </c>
      <c r="J3471" t="s">
        <v>4763</v>
      </c>
      <c r="K3471" t="s">
        <v>1164</v>
      </c>
      <c r="L3471" t="str">
        <f t="shared" si="108"/>
        <v>Material</v>
      </c>
      <c r="M3471" t="s">
        <v>0</v>
      </c>
      <c r="N3471" t="s">
        <v>0</v>
      </c>
      <c r="O3471" t="s">
        <v>2165</v>
      </c>
      <c r="P3471">
        <v>2118</v>
      </c>
      <c r="Q3471" t="str">
        <f>_xlfn.XLOOKUP(P3471,Planilha1!$A$2:$A$3,Planilha1!$B$2:$B$3)</f>
        <v>Arena</v>
      </c>
      <c r="R3471" t="s">
        <v>0</v>
      </c>
      <c r="S3471" s="3">
        <v>1</v>
      </c>
      <c r="T3471" t="s">
        <v>210</v>
      </c>
      <c r="U3471" s="3">
        <v>1</v>
      </c>
      <c r="V3471" t="s">
        <v>210</v>
      </c>
      <c r="W3471" s="4">
        <v>1125</v>
      </c>
      <c r="X3471" s="17">
        <f t="shared" si="109"/>
        <v>1125</v>
      </c>
      <c r="Y3471" t="s">
        <v>11</v>
      </c>
      <c r="Z3471" s="3">
        <v>1</v>
      </c>
      <c r="AA3471" s="3">
        <v>0</v>
      </c>
      <c r="AB3471" s="3">
        <v>0</v>
      </c>
      <c r="AC3471" s="3">
        <v>0</v>
      </c>
      <c r="AD3471" s="4">
        <v>0</v>
      </c>
      <c r="AE3471" s="3">
        <v>0</v>
      </c>
      <c r="AF3471" s="4">
        <v>0</v>
      </c>
      <c r="AG3471" s="3">
        <v>1</v>
      </c>
      <c r="AH3471" s="4">
        <v>0</v>
      </c>
      <c r="AI3471" s="4">
        <v>0</v>
      </c>
      <c r="AJ3471" s="4">
        <v>0</v>
      </c>
      <c r="AK3471" s="4">
        <v>0</v>
      </c>
      <c r="AL3471" t="s">
        <v>4759</v>
      </c>
      <c r="AM3471" t="s">
        <v>13</v>
      </c>
    </row>
    <row r="3472" spans="1:39" x14ac:dyDescent="0.25">
      <c r="A3472" t="s">
        <v>2185</v>
      </c>
      <c r="B3472" t="s">
        <v>2160</v>
      </c>
      <c r="C3472" t="s">
        <v>3</v>
      </c>
      <c r="D3472" t="s">
        <v>2167</v>
      </c>
      <c r="E3472" t="str">
        <f>_xlfn.XLOOKUP(D3472,Planilha2!A:A,Planilha2!B:B)</f>
        <v>Arena Adm.</v>
      </c>
      <c r="F3472" s="2">
        <v>45454</v>
      </c>
      <c r="G3472" t="s">
        <v>3845</v>
      </c>
      <c r="H3472" s="10" t="s">
        <v>5878</v>
      </c>
      <c r="I3472" t="s">
        <v>2367</v>
      </c>
      <c r="J3472" t="s">
        <v>2368</v>
      </c>
      <c r="K3472" t="s">
        <v>2181</v>
      </c>
      <c r="L3472" t="str">
        <f t="shared" si="108"/>
        <v>Material</v>
      </c>
      <c r="M3472" t="s">
        <v>0</v>
      </c>
      <c r="N3472" t="s">
        <v>0</v>
      </c>
      <c r="O3472" t="s">
        <v>2165</v>
      </c>
      <c r="P3472">
        <v>2118</v>
      </c>
      <c r="Q3472" t="str">
        <f>_xlfn.XLOOKUP(P3472,Planilha1!$A$2:$A$3,Planilha1!$B$2:$B$3)</f>
        <v>Arena</v>
      </c>
      <c r="R3472" t="s">
        <v>0</v>
      </c>
      <c r="S3472" s="3">
        <v>1</v>
      </c>
      <c r="T3472" t="s">
        <v>210</v>
      </c>
      <c r="U3472" s="3">
        <v>1</v>
      </c>
      <c r="V3472" t="s">
        <v>210</v>
      </c>
      <c r="W3472" s="4">
        <v>18.8</v>
      </c>
      <c r="X3472" s="17">
        <f t="shared" si="109"/>
        <v>18.8</v>
      </c>
      <c r="Y3472" t="s">
        <v>11</v>
      </c>
      <c r="Z3472" s="3">
        <v>1</v>
      </c>
      <c r="AA3472" s="3">
        <v>0</v>
      </c>
      <c r="AB3472" s="3">
        <v>0</v>
      </c>
      <c r="AC3472" s="3">
        <v>0</v>
      </c>
      <c r="AD3472" s="4">
        <v>0</v>
      </c>
      <c r="AE3472" s="3">
        <v>0</v>
      </c>
      <c r="AF3472" s="4">
        <v>0</v>
      </c>
      <c r="AG3472" s="3">
        <v>1</v>
      </c>
      <c r="AH3472" s="4">
        <v>0</v>
      </c>
      <c r="AI3472" s="4">
        <v>0</v>
      </c>
      <c r="AJ3472" s="4">
        <v>0</v>
      </c>
      <c r="AK3472" s="4">
        <v>0</v>
      </c>
      <c r="AL3472" t="s">
        <v>4759</v>
      </c>
      <c r="AM3472" t="s">
        <v>13</v>
      </c>
    </row>
    <row r="3473" spans="1:39" x14ac:dyDescent="0.25">
      <c r="A3473" t="s">
        <v>2188</v>
      </c>
      <c r="B3473" t="s">
        <v>2160</v>
      </c>
      <c r="C3473" t="s">
        <v>3</v>
      </c>
      <c r="D3473" t="s">
        <v>2167</v>
      </c>
      <c r="E3473" t="str">
        <f>_xlfn.XLOOKUP(D3473,Planilha2!A:A,Planilha2!B:B)</f>
        <v>Arena Adm.</v>
      </c>
      <c r="F3473" s="2">
        <v>45454</v>
      </c>
      <c r="G3473" t="s">
        <v>3845</v>
      </c>
      <c r="H3473" s="10" t="s">
        <v>5878</v>
      </c>
      <c r="I3473" t="s">
        <v>4660</v>
      </c>
      <c r="J3473" t="s">
        <v>4661</v>
      </c>
      <c r="K3473" t="s">
        <v>2181</v>
      </c>
      <c r="L3473" t="str">
        <f t="shared" si="108"/>
        <v>Material</v>
      </c>
      <c r="M3473" t="s">
        <v>0</v>
      </c>
      <c r="N3473" t="s">
        <v>0</v>
      </c>
      <c r="O3473" t="s">
        <v>2165</v>
      </c>
      <c r="P3473">
        <v>2118</v>
      </c>
      <c r="Q3473" t="str">
        <f>_xlfn.XLOOKUP(P3473,Planilha1!$A$2:$A$3,Planilha1!$B$2:$B$3)</f>
        <v>Arena</v>
      </c>
      <c r="R3473" t="s">
        <v>0</v>
      </c>
      <c r="S3473" s="3">
        <v>1</v>
      </c>
      <c r="T3473" t="s">
        <v>210</v>
      </c>
      <c r="U3473" s="3">
        <v>1</v>
      </c>
      <c r="V3473" t="s">
        <v>210</v>
      </c>
      <c r="W3473" s="4">
        <v>188.7</v>
      </c>
      <c r="X3473" s="17">
        <f t="shared" si="109"/>
        <v>188.7</v>
      </c>
      <c r="Y3473" t="s">
        <v>11</v>
      </c>
      <c r="Z3473" s="3">
        <v>1</v>
      </c>
      <c r="AA3473" s="3">
        <v>0</v>
      </c>
      <c r="AB3473" s="3">
        <v>0</v>
      </c>
      <c r="AC3473" s="3">
        <v>0</v>
      </c>
      <c r="AD3473" s="4">
        <v>0</v>
      </c>
      <c r="AE3473" s="3">
        <v>0</v>
      </c>
      <c r="AF3473" s="4">
        <v>0</v>
      </c>
      <c r="AG3473" s="3">
        <v>1</v>
      </c>
      <c r="AH3473" s="4">
        <v>0</v>
      </c>
      <c r="AI3473" s="4">
        <v>0</v>
      </c>
      <c r="AJ3473" s="4">
        <v>0</v>
      </c>
      <c r="AK3473" s="4">
        <v>0</v>
      </c>
      <c r="AL3473" t="s">
        <v>4759</v>
      </c>
      <c r="AM3473" t="s">
        <v>13</v>
      </c>
    </row>
    <row r="3474" spans="1:39" x14ac:dyDescent="0.25">
      <c r="A3474" t="s">
        <v>2159</v>
      </c>
      <c r="B3474" t="s">
        <v>2160</v>
      </c>
      <c r="C3474" t="s">
        <v>3</v>
      </c>
      <c r="D3474" t="s">
        <v>2161</v>
      </c>
      <c r="E3474" t="str">
        <f>_xlfn.XLOOKUP(D3474,Planilha2!A:A,Planilha2!B:B)</f>
        <v>CC Manutençao</v>
      </c>
      <c r="F3474" s="2">
        <v>45454</v>
      </c>
      <c r="G3474" t="s">
        <v>3735</v>
      </c>
      <c r="H3474" s="10" t="s">
        <v>5870</v>
      </c>
      <c r="I3474" t="s">
        <v>3304</v>
      </c>
      <c r="J3474" t="s">
        <v>3305</v>
      </c>
      <c r="K3474" t="s">
        <v>3306</v>
      </c>
      <c r="L3474" t="str">
        <f t="shared" si="108"/>
        <v>Serviço</v>
      </c>
      <c r="M3474" t="s">
        <v>0</v>
      </c>
      <c r="N3474" t="s">
        <v>0</v>
      </c>
      <c r="O3474" t="s">
        <v>2165</v>
      </c>
      <c r="P3474">
        <v>1118</v>
      </c>
      <c r="Q3474" t="str">
        <f>_xlfn.XLOOKUP(P3474,Planilha1!$A$2:$A$3,Planilha1!$B$2:$B$3)</f>
        <v>Riocentro</v>
      </c>
      <c r="R3474" t="s">
        <v>0</v>
      </c>
      <c r="S3474" s="3">
        <v>1</v>
      </c>
      <c r="T3474" t="s">
        <v>10</v>
      </c>
      <c r="U3474" s="3">
        <v>1</v>
      </c>
      <c r="V3474" t="s">
        <v>10</v>
      </c>
      <c r="W3474" s="4">
        <v>1800</v>
      </c>
      <c r="X3474" s="17">
        <f t="shared" si="109"/>
        <v>1800</v>
      </c>
      <c r="Y3474" t="s">
        <v>11</v>
      </c>
      <c r="Z3474" s="3">
        <v>1</v>
      </c>
      <c r="AA3474" s="3">
        <v>0</v>
      </c>
      <c r="AB3474" s="3">
        <v>0</v>
      </c>
      <c r="AC3474" s="3">
        <v>0</v>
      </c>
      <c r="AD3474" s="4">
        <v>0</v>
      </c>
      <c r="AE3474" s="3">
        <v>0</v>
      </c>
      <c r="AF3474" s="4">
        <v>0</v>
      </c>
      <c r="AG3474" s="3">
        <v>1</v>
      </c>
      <c r="AH3474" s="4">
        <v>0</v>
      </c>
      <c r="AI3474" s="4">
        <v>0</v>
      </c>
      <c r="AJ3474" s="4">
        <v>0</v>
      </c>
      <c r="AK3474" s="4">
        <v>0</v>
      </c>
      <c r="AL3474" t="s">
        <v>4764</v>
      </c>
      <c r="AM3474" t="s">
        <v>13</v>
      </c>
    </row>
    <row r="3475" spans="1:39" x14ac:dyDescent="0.25">
      <c r="A3475" t="s">
        <v>2159</v>
      </c>
      <c r="B3475" t="s">
        <v>2160</v>
      </c>
      <c r="C3475" t="s">
        <v>3</v>
      </c>
      <c r="D3475" t="s">
        <v>2161</v>
      </c>
      <c r="E3475" t="str">
        <f>_xlfn.XLOOKUP(D3475,Planilha2!A:A,Planilha2!B:B)</f>
        <v>CC Manutençao</v>
      </c>
      <c r="F3475" s="2">
        <v>45454</v>
      </c>
      <c r="G3475" t="s">
        <v>4765</v>
      </c>
      <c r="H3475" s="10" t="s">
        <v>5932</v>
      </c>
      <c r="I3475" t="s">
        <v>4766</v>
      </c>
      <c r="J3475" t="s">
        <v>4767</v>
      </c>
      <c r="K3475" t="s">
        <v>1146</v>
      </c>
      <c r="L3475" t="str">
        <f t="shared" si="108"/>
        <v>Material</v>
      </c>
      <c r="M3475" t="s">
        <v>0</v>
      </c>
      <c r="N3475" t="s">
        <v>0</v>
      </c>
      <c r="O3475" t="s">
        <v>9</v>
      </c>
      <c r="P3475">
        <v>1118</v>
      </c>
      <c r="Q3475" t="str">
        <f>_xlfn.XLOOKUP(P3475,Planilha1!$A$2:$A$3,Planilha1!$B$2:$B$3)</f>
        <v>Riocentro</v>
      </c>
      <c r="R3475" t="s">
        <v>0</v>
      </c>
      <c r="S3475" s="3">
        <v>8</v>
      </c>
      <c r="T3475" t="s">
        <v>210</v>
      </c>
      <c r="U3475" s="3">
        <v>8</v>
      </c>
      <c r="V3475" t="s">
        <v>210</v>
      </c>
      <c r="W3475" s="4">
        <v>3577</v>
      </c>
      <c r="X3475" s="17">
        <f t="shared" si="109"/>
        <v>28616</v>
      </c>
      <c r="Y3475" t="s">
        <v>11</v>
      </c>
      <c r="Z3475" s="3">
        <v>1</v>
      </c>
      <c r="AA3475" s="3">
        <v>0</v>
      </c>
      <c r="AB3475" s="3">
        <v>0</v>
      </c>
      <c r="AC3475" s="3">
        <v>0</v>
      </c>
      <c r="AD3475" s="4">
        <v>0</v>
      </c>
      <c r="AE3475" s="3">
        <v>8</v>
      </c>
      <c r="AF3475" s="4">
        <v>28616</v>
      </c>
      <c r="AG3475" s="3">
        <v>1</v>
      </c>
      <c r="AH3475" s="4">
        <v>0</v>
      </c>
      <c r="AI3475" s="4">
        <v>0</v>
      </c>
      <c r="AJ3475" s="4">
        <v>0</v>
      </c>
      <c r="AK3475" s="4">
        <v>0</v>
      </c>
      <c r="AL3475" t="s">
        <v>4768</v>
      </c>
      <c r="AM3475" t="s">
        <v>13</v>
      </c>
    </row>
    <row r="3476" spans="1:39" x14ac:dyDescent="0.25">
      <c r="A3476" t="s">
        <v>2159</v>
      </c>
      <c r="B3476" t="s">
        <v>2160</v>
      </c>
      <c r="C3476" t="s">
        <v>3</v>
      </c>
      <c r="D3476" t="s">
        <v>2161</v>
      </c>
      <c r="E3476" t="str">
        <f>_xlfn.XLOOKUP(D3476,Planilha2!A:A,Planilha2!B:B)</f>
        <v>CC Manutençao</v>
      </c>
      <c r="F3476" s="2">
        <v>45454</v>
      </c>
      <c r="G3476" t="s">
        <v>2551</v>
      </c>
      <c r="H3476" s="10" t="s">
        <v>5781</v>
      </c>
      <c r="I3476" t="s">
        <v>4769</v>
      </c>
      <c r="J3476" t="s">
        <v>4770</v>
      </c>
      <c r="K3476" t="s">
        <v>1146</v>
      </c>
      <c r="L3476" t="str">
        <f t="shared" si="108"/>
        <v>Material</v>
      </c>
      <c r="M3476" t="s">
        <v>0</v>
      </c>
      <c r="N3476" t="s">
        <v>0</v>
      </c>
      <c r="O3476" t="s">
        <v>2165</v>
      </c>
      <c r="P3476">
        <v>1118</v>
      </c>
      <c r="Q3476" t="str">
        <f>_xlfn.XLOOKUP(P3476,Planilha1!$A$2:$A$3,Planilha1!$B$2:$B$3)</f>
        <v>Riocentro</v>
      </c>
      <c r="R3476" t="s">
        <v>0</v>
      </c>
      <c r="S3476" s="3">
        <v>4</v>
      </c>
      <c r="T3476" t="s">
        <v>210</v>
      </c>
      <c r="U3476" s="3">
        <v>4</v>
      </c>
      <c r="V3476" t="s">
        <v>210</v>
      </c>
      <c r="W3476" s="4">
        <v>210</v>
      </c>
      <c r="X3476" s="17">
        <f t="shared" si="109"/>
        <v>840</v>
      </c>
      <c r="Y3476" t="s">
        <v>11</v>
      </c>
      <c r="Z3476" s="3">
        <v>1</v>
      </c>
      <c r="AA3476" s="3">
        <v>0</v>
      </c>
      <c r="AB3476" s="3">
        <v>0</v>
      </c>
      <c r="AC3476" s="3">
        <v>0</v>
      </c>
      <c r="AD3476" s="4">
        <v>0</v>
      </c>
      <c r="AE3476" s="3">
        <v>0</v>
      </c>
      <c r="AF3476" s="4">
        <v>0</v>
      </c>
      <c r="AG3476" s="3">
        <v>1</v>
      </c>
      <c r="AH3476" s="4">
        <v>0</v>
      </c>
      <c r="AI3476" s="4">
        <v>0</v>
      </c>
      <c r="AJ3476" s="4">
        <v>0</v>
      </c>
      <c r="AK3476" s="4">
        <v>0</v>
      </c>
      <c r="AL3476" t="s">
        <v>4771</v>
      </c>
      <c r="AM3476" t="s">
        <v>13</v>
      </c>
    </row>
    <row r="3477" spans="1:39" x14ac:dyDescent="0.25">
      <c r="A3477" t="s">
        <v>2159</v>
      </c>
      <c r="B3477" t="s">
        <v>2160</v>
      </c>
      <c r="C3477" t="s">
        <v>3</v>
      </c>
      <c r="D3477" t="s">
        <v>2161</v>
      </c>
      <c r="E3477" t="str">
        <f>_xlfn.XLOOKUP(D3477,Planilha2!A:A,Planilha2!B:B)</f>
        <v>CC Manutençao</v>
      </c>
      <c r="F3477" s="2">
        <v>45455</v>
      </c>
      <c r="G3477" t="s">
        <v>5</v>
      </c>
      <c r="H3477" s="10" t="s">
        <v>5589</v>
      </c>
      <c r="I3477" t="s">
        <v>254</v>
      </c>
      <c r="J3477" t="s">
        <v>255</v>
      </c>
      <c r="K3477" t="s">
        <v>209</v>
      </c>
      <c r="L3477" t="str">
        <f t="shared" si="108"/>
        <v>Serviço</v>
      </c>
      <c r="M3477" t="s">
        <v>0</v>
      </c>
      <c r="N3477" t="s">
        <v>0</v>
      </c>
      <c r="O3477" t="s">
        <v>2165</v>
      </c>
      <c r="P3477">
        <v>1118</v>
      </c>
      <c r="Q3477" t="str">
        <f>_xlfn.XLOOKUP(P3477,Planilha1!$A$2:$A$3,Planilha1!$B$2:$B$3)</f>
        <v>Riocentro</v>
      </c>
      <c r="R3477" t="s">
        <v>0</v>
      </c>
      <c r="S3477" s="3">
        <v>1</v>
      </c>
      <c r="T3477" t="s">
        <v>210</v>
      </c>
      <c r="U3477" s="3">
        <v>1</v>
      </c>
      <c r="V3477" t="s">
        <v>210</v>
      </c>
      <c r="W3477" s="4">
        <v>2068</v>
      </c>
      <c r="X3477" s="17">
        <f t="shared" si="109"/>
        <v>2068</v>
      </c>
      <c r="Y3477" t="s">
        <v>11</v>
      </c>
      <c r="Z3477" s="3">
        <v>1</v>
      </c>
      <c r="AA3477" s="3">
        <v>0</v>
      </c>
      <c r="AB3477" s="3">
        <v>0</v>
      </c>
      <c r="AC3477" s="3">
        <v>0</v>
      </c>
      <c r="AD3477" s="4">
        <v>0</v>
      </c>
      <c r="AE3477" s="3">
        <v>1</v>
      </c>
      <c r="AF3477" s="4">
        <v>2068</v>
      </c>
      <c r="AG3477" s="3">
        <v>1</v>
      </c>
      <c r="AH3477" s="4">
        <v>0</v>
      </c>
      <c r="AI3477" s="4">
        <v>0</v>
      </c>
      <c r="AJ3477" s="4">
        <v>0</v>
      </c>
      <c r="AK3477" s="4">
        <v>0</v>
      </c>
      <c r="AL3477" t="s">
        <v>4772</v>
      </c>
      <c r="AM3477" t="s">
        <v>13</v>
      </c>
    </row>
    <row r="3478" spans="1:39" x14ac:dyDescent="0.25">
      <c r="A3478" t="s">
        <v>2159</v>
      </c>
      <c r="B3478" t="s">
        <v>2160</v>
      </c>
      <c r="C3478" t="s">
        <v>3</v>
      </c>
      <c r="D3478" t="s">
        <v>2266</v>
      </c>
      <c r="E3478" t="str">
        <f>_xlfn.XLOOKUP(D3478,Planilha2!A:A,Planilha2!B:B)</f>
        <v>Arena Manut</v>
      </c>
      <c r="F3478" s="2">
        <v>45455</v>
      </c>
      <c r="G3478" t="s">
        <v>32</v>
      </c>
      <c r="H3478" s="10" t="s">
        <v>5592</v>
      </c>
      <c r="I3478" t="s">
        <v>40</v>
      </c>
      <c r="J3478" t="s">
        <v>2267</v>
      </c>
      <c r="K3478" t="s">
        <v>8</v>
      </c>
      <c r="L3478" t="str">
        <f t="shared" si="108"/>
        <v>Serviço</v>
      </c>
      <c r="M3478" t="s">
        <v>0</v>
      </c>
      <c r="N3478" t="s">
        <v>0</v>
      </c>
      <c r="O3478" t="s">
        <v>2165</v>
      </c>
      <c r="P3478">
        <v>2118</v>
      </c>
      <c r="Q3478" t="str">
        <f>_xlfn.XLOOKUP(P3478,Planilha1!$A$2:$A$3,Planilha1!$B$2:$B$3)</f>
        <v>Arena</v>
      </c>
      <c r="R3478" t="s">
        <v>0</v>
      </c>
      <c r="S3478" s="3">
        <v>1</v>
      </c>
      <c r="T3478" t="s">
        <v>10</v>
      </c>
      <c r="U3478" s="3">
        <v>1</v>
      </c>
      <c r="V3478" t="s">
        <v>10</v>
      </c>
      <c r="W3478" s="4">
        <v>8250</v>
      </c>
      <c r="X3478" s="17">
        <f t="shared" si="109"/>
        <v>8250</v>
      </c>
      <c r="Y3478" t="s">
        <v>11</v>
      </c>
      <c r="Z3478" s="3">
        <v>1</v>
      </c>
      <c r="AA3478" s="3">
        <v>0</v>
      </c>
      <c r="AB3478" s="3">
        <v>0</v>
      </c>
      <c r="AC3478" s="3">
        <v>1</v>
      </c>
      <c r="AD3478" s="4">
        <v>0</v>
      </c>
      <c r="AE3478" s="3">
        <v>1</v>
      </c>
      <c r="AF3478" s="4">
        <v>8250</v>
      </c>
      <c r="AG3478" s="3">
        <v>1</v>
      </c>
      <c r="AH3478" s="4">
        <v>0</v>
      </c>
      <c r="AI3478" s="4">
        <v>0</v>
      </c>
      <c r="AJ3478" s="4">
        <v>0</v>
      </c>
      <c r="AK3478" s="4">
        <v>0</v>
      </c>
      <c r="AL3478" t="s">
        <v>4773</v>
      </c>
      <c r="AM3478" t="s">
        <v>13</v>
      </c>
    </row>
    <row r="3479" spans="1:39" x14ac:dyDescent="0.25">
      <c r="A3479" t="s">
        <v>2159</v>
      </c>
      <c r="B3479" t="s">
        <v>2160</v>
      </c>
      <c r="C3479" t="s">
        <v>3</v>
      </c>
      <c r="D3479" t="s">
        <v>2266</v>
      </c>
      <c r="E3479" t="str">
        <f>_xlfn.XLOOKUP(D3479,Planilha2!A:A,Planilha2!B:B)</f>
        <v>Arena Manut</v>
      </c>
      <c r="F3479" s="2">
        <v>45455</v>
      </c>
      <c r="G3479" t="s">
        <v>620</v>
      </c>
      <c r="H3479" s="10" t="s">
        <v>5623</v>
      </c>
      <c r="I3479" t="s">
        <v>40</v>
      </c>
      <c r="J3479" t="s">
        <v>2267</v>
      </c>
      <c r="K3479" t="s">
        <v>8</v>
      </c>
      <c r="L3479" t="str">
        <f t="shared" si="108"/>
        <v>Serviço</v>
      </c>
      <c r="M3479" t="s">
        <v>0</v>
      </c>
      <c r="N3479" t="s">
        <v>0</v>
      </c>
      <c r="O3479" t="s">
        <v>2165</v>
      </c>
      <c r="P3479">
        <v>2118</v>
      </c>
      <c r="Q3479" t="str">
        <f>_xlfn.XLOOKUP(P3479,Planilha1!$A$2:$A$3,Planilha1!$B$2:$B$3)</f>
        <v>Arena</v>
      </c>
      <c r="R3479" t="s">
        <v>0</v>
      </c>
      <c r="S3479" s="3">
        <v>1</v>
      </c>
      <c r="T3479" t="s">
        <v>10</v>
      </c>
      <c r="U3479" s="3">
        <v>1</v>
      </c>
      <c r="V3479" t="s">
        <v>10</v>
      </c>
      <c r="W3479" s="4">
        <v>2900</v>
      </c>
      <c r="X3479" s="17">
        <f t="shared" si="109"/>
        <v>2900</v>
      </c>
      <c r="Y3479" t="s">
        <v>11</v>
      </c>
      <c r="Z3479" s="3">
        <v>1</v>
      </c>
      <c r="AA3479" s="3">
        <v>0</v>
      </c>
      <c r="AB3479" s="3">
        <v>0</v>
      </c>
      <c r="AC3479" s="3">
        <v>1</v>
      </c>
      <c r="AD3479" s="4">
        <v>0</v>
      </c>
      <c r="AE3479" s="3">
        <v>1</v>
      </c>
      <c r="AF3479" s="4">
        <v>2900</v>
      </c>
      <c r="AG3479" s="3">
        <v>1</v>
      </c>
      <c r="AH3479" s="4">
        <v>0</v>
      </c>
      <c r="AI3479" s="4">
        <v>0</v>
      </c>
      <c r="AJ3479" s="4">
        <v>0</v>
      </c>
      <c r="AK3479" s="4">
        <v>0</v>
      </c>
      <c r="AL3479" t="s">
        <v>4774</v>
      </c>
      <c r="AM3479" t="s">
        <v>13</v>
      </c>
    </row>
    <row r="3480" spans="1:39" x14ac:dyDescent="0.25">
      <c r="A3480" t="s">
        <v>2159</v>
      </c>
      <c r="B3480" t="s">
        <v>2160</v>
      </c>
      <c r="C3480" t="s">
        <v>3</v>
      </c>
      <c r="D3480" t="s">
        <v>2161</v>
      </c>
      <c r="E3480" t="str">
        <f>_xlfn.XLOOKUP(D3480,Planilha2!A:A,Planilha2!B:B)</f>
        <v>CC Manutençao</v>
      </c>
      <c r="F3480" s="2">
        <v>45455</v>
      </c>
      <c r="G3480" t="s">
        <v>4775</v>
      </c>
      <c r="H3480" s="10" t="s">
        <v>5933</v>
      </c>
      <c r="I3480" t="s">
        <v>4776</v>
      </c>
      <c r="J3480" t="s">
        <v>4777</v>
      </c>
      <c r="K3480" t="s">
        <v>3432</v>
      </c>
      <c r="L3480" t="str">
        <f t="shared" si="108"/>
        <v>Material</v>
      </c>
      <c r="M3480" t="s">
        <v>0</v>
      </c>
      <c r="N3480" t="s">
        <v>0</v>
      </c>
      <c r="O3480" t="s">
        <v>2165</v>
      </c>
      <c r="P3480">
        <v>1118</v>
      </c>
      <c r="Q3480" t="str">
        <f>_xlfn.XLOOKUP(P3480,Planilha1!$A$2:$A$3,Planilha1!$B$2:$B$3)</f>
        <v>Riocentro</v>
      </c>
      <c r="R3480" t="s">
        <v>0</v>
      </c>
      <c r="S3480" s="3">
        <v>74</v>
      </c>
      <c r="T3480" t="s">
        <v>210</v>
      </c>
      <c r="U3480" s="3">
        <v>74</v>
      </c>
      <c r="V3480" t="s">
        <v>210</v>
      </c>
      <c r="W3480" s="4">
        <v>93.57</v>
      </c>
      <c r="X3480" s="17">
        <f t="shared" si="109"/>
        <v>6924.1799999999994</v>
      </c>
      <c r="Y3480" t="s">
        <v>11</v>
      </c>
      <c r="Z3480" s="3">
        <v>1</v>
      </c>
      <c r="AA3480" s="3">
        <v>0</v>
      </c>
      <c r="AB3480" s="3">
        <v>0</v>
      </c>
      <c r="AC3480" s="3">
        <v>74</v>
      </c>
      <c r="AD3480" s="4">
        <v>0</v>
      </c>
      <c r="AE3480" s="3">
        <v>74</v>
      </c>
      <c r="AF3480" s="4">
        <v>6924.18</v>
      </c>
      <c r="AG3480" s="3">
        <v>1</v>
      </c>
      <c r="AH3480" s="4">
        <v>0</v>
      </c>
      <c r="AI3480" s="4">
        <v>0</v>
      </c>
      <c r="AJ3480" s="4">
        <v>0</v>
      </c>
      <c r="AK3480" s="4">
        <v>0</v>
      </c>
      <c r="AL3480" t="s">
        <v>4778</v>
      </c>
      <c r="AM3480" t="s">
        <v>13</v>
      </c>
    </row>
    <row r="3481" spans="1:39" x14ac:dyDescent="0.25">
      <c r="A3481" t="s">
        <v>2178</v>
      </c>
      <c r="B3481" t="s">
        <v>2160</v>
      </c>
      <c r="C3481" t="s">
        <v>3</v>
      </c>
      <c r="D3481" t="s">
        <v>2161</v>
      </c>
      <c r="E3481" t="str">
        <f>_xlfn.XLOOKUP(D3481,Planilha2!A:A,Planilha2!B:B)</f>
        <v>CC Manutençao</v>
      </c>
      <c r="F3481" s="2">
        <v>45455</v>
      </c>
      <c r="G3481" t="s">
        <v>4775</v>
      </c>
      <c r="H3481" s="10" t="s">
        <v>5933</v>
      </c>
      <c r="I3481" t="s">
        <v>4779</v>
      </c>
      <c r="J3481" t="s">
        <v>4780</v>
      </c>
      <c r="K3481" t="s">
        <v>3432</v>
      </c>
      <c r="L3481" t="str">
        <f t="shared" si="108"/>
        <v>Material</v>
      </c>
      <c r="M3481" t="s">
        <v>0</v>
      </c>
      <c r="N3481" t="s">
        <v>0</v>
      </c>
      <c r="O3481" t="s">
        <v>2165</v>
      </c>
      <c r="P3481">
        <v>1118</v>
      </c>
      <c r="Q3481" t="str">
        <f>_xlfn.XLOOKUP(P3481,Planilha1!$A$2:$A$3,Planilha1!$B$2:$B$3)</f>
        <v>Riocentro</v>
      </c>
      <c r="R3481" t="s">
        <v>0</v>
      </c>
      <c r="S3481" s="3">
        <v>80</v>
      </c>
      <c r="T3481" t="s">
        <v>210</v>
      </c>
      <c r="U3481" s="3">
        <v>80</v>
      </c>
      <c r="V3481" t="s">
        <v>210</v>
      </c>
      <c r="W3481" s="4">
        <v>93.57</v>
      </c>
      <c r="X3481" s="17">
        <f t="shared" si="109"/>
        <v>7485.5999999999995</v>
      </c>
      <c r="Y3481" t="s">
        <v>11</v>
      </c>
      <c r="Z3481" s="3">
        <v>1</v>
      </c>
      <c r="AA3481" s="3">
        <v>0</v>
      </c>
      <c r="AB3481" s="3">
        <v>0</v>
      </c>
      <c r="AC3481" s="3">
        <v>80</v>
      </c>
      <c r="AD3481" s="4">
        <v>0</v>
      </c>
      <c r="AE3481" s="3">
        <v>80</v>
      </c>
      <c r="AF3481" s="4">
        <v>7485.6</v>
      </c>
      <c r="AG3481" s="3">
        <v>1</v>
      </c>
      <c r="AH3481" s="4">
        <v>0</v>
      </c>
      <c r="AI3481" s="4">
        <v>0</v>
      </c>
      <c r="AJ3481" s="4">
        <v>0</v>
      </c>
      <c r="AK3481" s="4">
        <v>0</v>
      </c>
      <c r="AL3481" t="s">
        <v>4778</v>
      </c>
      <c r="AM3481" t="s">
        <v>13</v>
      </c>
    </row>
    <row r="3482" spans="1:39" x14ac:dyDescent="0.25">
      <c r="A3482" t="s">
        <v>2182</v>
      </c>
      <c r="B3482" t="s">
        <v>2160</v>
      </c>
      <c r="C3482" t="s">
        <v>3</v>
      </c>
      <c r="D3482" t="s">
        <v>2161</v>
      </c>
      <c r="E3482" t="str">
        <f>_xlfn.XLOOKUP(D3482,Planilha2!A:A,Planilha2!B:B)</f>
        <v>CC Manutençao</v>
      </c>
      <c r="F3482" s="2">
        <v>45455</v>
      </c>
      <c r="G3482" t="s">
        <v>4775</v>
      </c>
      <c r="H3482" s="10" t="s">
        <v>5933</v>
      </c>
      <c r="I3482" t="s">
        <v>4781</v>
      </c>
      <c r="J3482" t="s">
        <v>4782</v>
      </c>
      <c r="K3482" t="s">
        <v>3432</v>
      </c>
      <c r="L3482" t="str">
        <f t="shared" si="108"/>
        <v>Material</v>
      </c>
      <c r="M3482" t="s">
        <v>0</v>
      </c>
      <c r="N3482" t="s">
        <v>0</v>
      </c>
      <c r="O3482" t="s">
        <v>2165</v>
      </c>
      <c r="P3482">
        <v>1118</v>
      </c>
      <c r="Q3482" t="str">
        <f>_xlfn.XLOOKUP(P3482,Planilha1!$A$2:$A$3,Planilha1!$B$2:$B$3)</f>
        <v>Riocentro</v>
      </c>
      <c r="R3482" t="s">
        <v>0</v>
      </c>
      <c r="S3482" s="3">
        <v>104</v>
      </c>
      <c r="T3482" t="s">
        <v>210</v>
      </c>
      <c r="U3482" s="3">
        <v>104</v>
      </c>
      <c r="V3482" t="s">
        <v>210</v>
      </c>
      <c r="W3482" s="4">
        <v>159.57</v>
      </c>
      <c r="X3482" s="17">
        <f t="shared" si="109"/>
        <v>16595.28</v>
      </c>
      <c r="Y3482" t="s">
        <v>11</v>
      </c>
      <c r="Z3482" s="3">
        <v>1</v>
      </c>
      <c r="AA3482" s="3">
        <v>0</v>
      </c>
      <c r="AB3482" s="3">
        <v>0</v>
      </c>
      <c r="AC3482" s="3">
        <v>104</v>
      </c>
      <c r="AD3482" s="4">
        <v>0</v>
      </c>
      <c r="AE3482" s="3">
        <v>104</v>
      </c>
      <c r="AF3482" s="4">
        <v>16595.28</v>
      </c>
      <c r="AG3482" s="3">
        <v>1</v>
      </c>
      <c r="AH3482" s="4">
        <v>0</v>
      </c>
      <c r="AI3482" s="4">
        <v>0</v>
      </c>
      <c r="AJ3482" s="4">
        <v>0</v>
      </c>
      <c r="AK3482" s="4">
        <v>0</v>
      </c>
      <c r="AL3482" t="s">
        <v>4778</v>
      </c>
      <c r="AM3482" t="s">
        <v>13</v>
      </c>
    </row>
    <row r="3483" spans="1:39" x14ac:dyDescent="0.25">
      <c r="A3483" t="s">
        <v>2185</v>
      </c>
      <c r="B3483" t="s">
        <v>2160</v>
      </c>
      <c r="C3483" t="s">
        <v>3</v>
      </c>
      <c r="D3483" t="s">
        <v>2161</v>
      </c>
      <c r="E3483" t="str">
        <f>_xlfn.XLOOKUP(D3483,Planilha2!A:A,Planilha2!B:B)</f>
        <v>CC Manutençao</v>
      </c>
      <c r="F3483" s="2">
        <v>45455</v>
      </c>
      <c r="G3483" t="s">
        <v>4775</v>
      </c>
      <c r="H3483" s="10" t="s">
        <v>5933</v>
      </c>
      <c r="I3483" t="s">
        <v>4783</v>
      </c>
      <c r="J3483" t="s">
        <v>4784</v>
      </c>
      <c r="K3483" t="s">
        <v>3039</v>
      </c>
      <c r="L3483" t="str">
        <f t="shared" si="108"/>
        <v>Material</v>
      </c>
      <c r="M3483" t="s">
        <v>0</v>
      </c>
      <c r="N3483" t="s">
        <v>0</v>
      </c>
      <c r="O3483" t="s">
        <v>2165</v>
      </c>
      <c r="P3483">
        <v>1118</v>
      </c>
      <c r="Q3483" t="str">
        <f>_xlfn.XLOOKUP(P3483,Planilha1!$A$2:$A$3,Planilha1!$B$2:$B$3)</f>
        <v>Riocentro</v>
      </c>
      <c r="R3483" t="s">
        <v>0</v>
      </c>
      <c r="S3483" s="3">
        <v>104</v>
      </c>
      <c r="T3483" t="s">
        <v>210</v>
      </c>
      <c r="U3483" s="3">
        <v>104</v>
      </c>
      <c r="V3483" t="s">
        <v>210</v>
      </c>
      <c r="W3483" s="4">
        <v>0.27</v>
      </c>
      <c r="X3483" s="17">
        <f t="shared" si="109"/>
        <v>28.080000000000002</v>
      </c>
      <c r="Y3483" t="s">
        <v>11</v>
      </c>
      <c r="Z3483" s="3">
        <v>1</v>
      </c>
      <c r="AA3483" s="3">
        <v>0</v>
      </c>
      <c r="AB3483" s="3">
        <v>0</v>
      </c>
      <c r="AC3483" s="3">
        <v>104</v>
      </c>
      <c r="AD3483" s="4">
        <v>0</v>
      </c>
      <c r="AE3483" s="3">
        <v>104</v>
      </c>
      <c r="AF3483" s="4">
        <v>28.08</v>
      </c>
      <c r="AG3483" s="3">
        <v>1</v>
      </c>
      <c r="AH3483" s="4">
        <v>0</v>
      </c>
      <c r="AI3483" s="4">
        <v>0</v>
      </c>
      <c r="AJ3483" s="4">
        <v>0</v>
      </c>
      <c r="AK3483" s="4">
        <v>0</v>
      </c>
      <c r="AL3483" t="s">
        <v>4778</v>
      </c>
      <c r="AM3483" t="s">
        <v>13</v>
      </c>
    </row>
    <row r="3484" spans="1:39" x14ac:dyDescent="0.25">
      <c r="A3484" t="s">
        <v>2188</v>
      </c>
      <c r="B3484" t="s">
        <v>2160</v>
      </c>
      <c r="C3484" t="s">
        <v>3</v>
      </c>
      <c r="D3484" t="s">
        <v>2161</v>
      </c>
      <c r="E3484" t="str">
        <f>_xlfn.XLOOKUP(D3484,Planilha2!A:A,Planilha2!B:B)</f>
        <v>CC Manutençao</v>
      </c>
      <c r="F3484" s="2">
        <v>45455</v>
      </c>
      <c r="G3484" t="s">
        <v>4775</v>
      </c>
      <c r="H3484" s="10" t="s">
        <v>5933</v>
      </c>
      <c r="I3484" t="s">
        <v>4785</v>
      </c>
      <c r="J3484" t="s">
        <v>4786</v>
      </c>
      <c r="K3484" t="s">
        <v>1146</v>
      </c>
      <c r="L3484" t="str">
        <f t="shared" si="108"/>
        <v>Material</v>
      </c>
      <c r="M3484" t="s">
        <v>0</v>
      </c>
      <c r="N3484" t="s">
        <v>0</v>
      </c>
      <c r="O3484" t="s">
        <v>2165</v>
      </c>
      <c r="P3484">
        <v>1118</v>
      </c>
      <c r="Q3484" t="str">
        <f>_xlfn.XLOOKUP(P3484,Planilha1!$A$2:$A$3,Planilha1!$B$2:$B$3)</f>
        <v>Riocentro</v>
      </c>
      <c r="R3484" t="s">
        <v>0</v>
      </c>
      <c r="S3484" s="3">
        <v>2</v>
      </c>
      <c r="T3484" t="s">
        <v>210</v>
      </c>
      <c r="U3484" s="3">
        <v>2</v>
      </c>
      <c r="V3484" t="s">
        <v>210</v>
      </c>
      <c r="W3484" s="4">
        <v>54.74</v>
      </c>
      <c r="X3484" s="17">
        <f t="shared" si="109"/>
        <v>109.48</v>
      </c>
      <c r="Y3484" t="s">
        <v>11</v>
      </c>
      <c r="Z3484" s="3">
        <v>1</v>
      </c>
      <c r="AA3484" s="3">
        <v>0</v>
      </c>
      <c r="AB3484" s="3">
        <v>0</v>
      </c>
      <c r="AC3484" s="3">
        <v>2</v>
      </c>
      <c r="AD3484" s="4">
        <v>0</v>
      </c>
      <c r="AE3484" s="3">
        <v>2</v>
      </c>
      <c r="AF3484" s="4">
        <v>109.48</v>
      </c>
      <c r="AG3484" s="3">
        <v>1</v>
      </c>
      <c r="AH3484" s="4">
        <v>0</v>
      </c>
      <c r="AI3484" s="4">
        <v>0</v>
      </c>
      <c r="AJ3484" s="4">
        <v>0</v>
      </c>
      <c r="AK3484" s="4">
        <v>0</v>
      </c>
      <c r="AL3484" t="s">
        <v>4778</v>
      </c>
      <c r="AM3484" t="s">
        <v>13</v>
      </c>
    </row>
    <row r="3485" spans="1:39" x14ac:dyDescent="0.25">
      <c r="A3485" t="s">
        <v>2189</v>
      </c>
      <c r="B3485" t="s">
        <v>2160</v>
      </c>
      <c r="C3485" t="s">
        <v>3</v>
      </c>
      <c r="D3485" t="s">
        <v>2161</v>
      </c>
      <c r="E3485" t="str">
        <f>_xlfn.XLOOKUP(D3485,Planilha2!A:A,Planilha2!B:B)</f>
        <v>CC Manutençao</v>
      </c>
      <c r="F3485" s="2">
        <v>45455</v>
      </c>
      <c r="G3485" t="s">
        <v>4775</v>
      </c>
      <c r="H3485" s="10" t="s">
        <v>5933</v>
      </c>
      <c r="I3485" t="s">
        <v>4787</v>
      </c>
      <c r="J3485" t="s">
        <v>4788</v>
      </c>
      <c r="K3485" t="s">
        <v>3039</v>
      </c>
      <c r="L3485" t="str">
        <f t="shared" si="108"/>
        <v>Material</v>
      </c>
      <c r="M3485" t="s">
        <v>0</v>
      </c>
      <c r="N3485" t="s">
        <v>0</v>
      </c>
      <c r="O3485" t="s">
        <v>2165</v>
      </c>
      <c r="P3485">
        <v>1118</v>
      </c>
      <c r="Q3485" t="str">
        <f>_xlfn.XLOOKUP(P3485,Planilha1!$A$2:$A$3,Planilha1!$B$2:$B$3)</f>
        <v>Riocentro</v>
      </c>
      <c r="R3485" t="s">
        <v>0</v>
      </c>
      <c r="S3485" s="3">
        <v>50</v>
      </c>
      <c r="T3485" t="s">
        <v>210</v>
      </c>
      <c r="U3485" s="3">
        <v>50</v>
      </c>
      <c r="V3485" t="s">
        <v>210</v>
      </c>
      <c r="W3485" s="4">
        <v>61.33</v>
      </c>
      <c r="X3485" s="17">
        <f t="shared" si="109"/>
        <v>3066.5</v>
      </c>
      <c r="Y3485" t="s">
        <v>11</v>
      </c>
      <c r="Z3485" s="3">
        <v>1</v>
      </c>
      <c r="AA3485" s="3">
        <v>0</v>
      </c>
      <c r="AB3485" s="3">
        <v>0</v>
      </c>
      <c r="AC3485" s="3">
        <v>50</v>
      </c>
      <c r="AD3485" s="4">
        <v>0</v>
      </c>
      <c r="AE3485" s="3">
        <v>50</v>
      </c>
      <c r="AF3485" s="4">
        <v>3066.5</v>
      </c>
      <c r="AG3485" s="3">
        <v>1</v>
      </c>
      <c r="AH3485" s="4">
        <v>0</v>
      </c>
      <c r="AI3485" s="4">
        <v>0</v>
      </c>
      <c r="AJ3485" s="4">
        <v>0</v>
      </c>
      <c r="AK3485" s="4">
        <v>0</v>
      </c>
      <c r="AL3485" t="s">
        <v>4778</v>
      </c>
      <c r="AM3485" t="s">
        <v>13</v>
      </c>
    </row>
    <row r="3486" spans="1:39" x14ac:dyDescent="0.25">
      <c r="A3486" t="s">
        <v>2193</v>
      </c>
      <c r="B3486" t="s">
        <v>2160</v>
      </c>
      <c r="C3486" t="s">
        <v>3</v>
      </c>
      <c r="D3486" t="s">
        <v>2161</v>
      </c>
      <c r="E3486" t="str">
        <f>_xlfn.XLOOKUP(D3486,Planilha2!A:A,Planilha2!B:B)</f>
        <v>CC Manutençao</v>
      </c>
      <c r="F3486" s="2">
        <v>45455</v>
      </c>
      <c r="G3486" t="s">
        <v>4775</v>
      </c>
      <c r="H3486" s="10" t="s">
        <v>5933</v>
      </c>
      <c r="I3486" t="s">
        <v>4789</v>
      </c>
      <c r="J3486" t="s">
        <v>4790</v>
      </c>
      <c r="K3486" t="s">
        <v>1146</v>
      </c>
      <c r="L3486" t="str">
        <f t="shared" si="108"/>
        <v>Material</v>
      </c>
      <c r="M3486" t="s">
        <v>0</v>
      </c>
      <c r="N3486" t="s">
        <v>0</v>
      </c>
      <c r="O3486" t="s">
        <v>2165</v>
      </c>
      <c r="P3486">
        <v>1118</v>
      </c>
      <c r="Q3486" t="str">
        <f>_xlfn.XLOOKUP(P3486,Planilha1!$A$2:$A$3,Planilha1!$B$2:$B$3)</f>
        <v>Riocentro</v>
      </c>
      <c r="R3486" t="s">
        <v>0</v>
      </c>
      <c r="S3486" s="3">
        <v>50</v>
      </c>
      <c r="T3486" t="s">
        <v>210</v>
      </c>
      <c r="U3486" s="3">
        <v>50</v>
      </c>
      <c r="V3486" t="s">
        <v>210</v>
      </c>
      <c r="W3486" s="4">
        <v>59.12</v>
      </c>
      <c r="X3486" s="17">
        <f t="shared" si="109"/>
        <v>2956</v>
      </c>
      <c r="Y3486" t="s">
        <v>11</v>
      </c>
      <c r="Z3486" s="3">
        <v>1</v>
      </c>
      <c r="AA3486" s="3">
        <v>0</v>
      </c>
      <c r="AB3486" s="3">
        <v>0</v>
      </c>
      <c r="AC3486" s="3">
        <v>50</v>
      </c>
      <c r="AD3486" s="4">
        <v>0</v>
      </c>
      <c r="AE3486" s="3">
        <v>50</v>
      </c>
      <c r="AF3486" s="4">
        <v>2956</v>
      </c>
      <c r="AG3486" s="3">
        <v>1</v>
      </c>
      <c r="AH3486" s="4">
        <v>0</v>
      </c>
      <c r="AI3486" s="4">
        <v>0</v>
      </c>
      <c r="AJ3486" s="4">
        <v>0</v>
      </c>
      <c r="AK3486" s="4">
        <v>0</v>
      </c>
      <c r="AL3486" t="s">
        <v>4778</v>
      </c>
      <c r="AM3486" t="s">
        <v>13</v>
      </c>
    </row>
    <row r="3487" spans="1:39" x14ac:dyDescent="0.25">
      <c r="A3487" t="s">
        <v>2194</v>
      </c>
      <c r="B3487" t="s">
        <v>2160</v>
      </c>
      <c r="C3487" t="s">
        <v>3</v>
      </c>
      <c r="D3487" t="s">
        <v>2161</v>
      </c>
      <c r="E3487" t="str">
        <f>_xlfn.XLOOKUP(D3487,Planilha2!A:A,Planilha2!B:B)</f>
        <v>CC Manutençao</v>
      </c>
      <c r="F3487" s="2">
        <v>45455</v>
      </c>
      <c r="G3487" t="s">
        <v>4775</v>
      </c>
      <c r="H3487" s="10" t="s">
        <v>5933</v>
      </c>
      <c r="I3487" t="s">
        <v>4791</v>
      </c>
      <c r="J3487" t="s">
        <v>4792</v>
      </c>
      <c r="K3487" t="s">
        <v>1146</v>
      </c>
      <c r="L3487" t="str">
        <f t="shared" si="108"/>
        <v>Material</v>
      </c>
      <c r="M3487" t="s">
        <v>0</v>
      </c>
      <c r="N3487" t="s">
        <v>0</v>
      </c>
      <c r="O3487" t="s">
        <v>2165</v>
      </c>
      <c r="P3487">
        <v>1118</v>
      </c>
      <c r="Q3487" t="str">
        <f>_xlfn.XLOOKUP(P3487,Planilha1!$A$2:$A$3,Planilha1!$B$2:$B$3)</f>
        <v>Riocentro</v>
      </c>
      <c r="R3487" t="s">
        <v>0</v>
      </c>
      <c r="S3487" s="3">
        <v>24</v>
      </c>
      <c r="T3487" t="s">
        <v>210</v>
      </c>
      <c r="U3487" s="3">
        <v>24</v>
      </c>
      <c r="V3487" t="s">
        <v>210</v>
      </c>
      <c r="W3487" s="4">
        <v>91.26</v>
      </c>
      <c r="X3487" s="17">
        <f t="shared" si="109"/>
        <v>2190.2400000000002</v>
      </c>
      <c r="Y3487" t="s">
        <v>11</v>
      </c>
      <c r="Z3487" s="3">
        <v>1</v>
      </c>
      <c r="AA3487" s="3">
        <v>0</v>
      </c>
      <c r="AB3487" s="3">
        <v>0</v>
      </c>
      <c r="AC3487" s="3">
        <v>24</v>
      </c>
      <c r="AD3487" s="4">
        <v>0</v>
      </c>
      <c r="AE3487" s="3">
        <v>24</v>
      </c>
      <c r="AF3487" s="4">
        <v>2190.2399999999998</v>
      </c>
      <c r="AG3487" s="3">
        <v>1</v>
      </c>
      <c r="AH3487" s="4">
        <v>0</v>
      </c>
      <c r="AI3487" s="4">
        <v>0</v>
      </c>
      <c r="AJ3487" s="4">
        <v>0</v>
      </c>
      <c r="AK3487" s="4">
        <v>0</v>
      </c>
      <c r="AL3487" t="s">
        <v>4778</v>
      </c>
      <c r="AM3487" t="s">
        <v>13</v>
      </c>
    </row>
    <row r="3488" spans="1:39" x14ac:dyDescent="0.25">
      <c r="A3488" t="s">
        <v>2195</v>
      </c>
      <c r="B3488" t="s">
        <v>2160</v>
      </c>
      <c r="C3488" t="s">
        <v>3</v>
      </c>
      <c r="D3488" t="s">
        <v>2161</v>
      </c>
      <c r="E3488" t="str">
        <f>_xlfn.XLOOKUP(D3488,Planilha2!A:A,Planilha2!B:B)</f>
        <v>CC Manutençao</v>
      </c>
      <c r="F3488" s="2">
        <v>45455</v>
      </c>
      <c r="G3488" t="s">
        <v>4775</v>
      </c>
      <c r="H3488" s="10" t="s">
        <v>5933</v>
      </c>
      <c r="I3488" t="s">
        <v>4793</v>
      </c>
      <c r="J3488" t="s">
        <v>4794</v>
      </c>
      <c r="K3488" t="s">
        <v>1146</v>
      </c>
      <c r="L3488" t="str">
        <f t="shared" si="108"/>
        <v>Material</v>
      </c>
      <c r="M3488" t="s">
        <v>0</v>
      </c>
      <c r="N3488" t="s">
        <v>0</v>
      </c>
      <c r="O3488" t="s">
        <v>2165</v>
      </c>
      <c r="P3488">
        <v>1118</v>
      </c>
      <c r="Q3488" t="str">
        <f>_xlfn.XLOOKUP(P3488,Planilha1!$A$2:$A$3,Planilha1!$B$2:$B$3)</f>
        <v>Riocentro</v>
      </c>
      <c r="R3488" t="s">
        <v>0</v>
      </c>
      <c r="S3488" s="3">
        <v>2</v>
      </c>
      <c r="T3488" t="s">
        <v>210</v>
      </c>
      <c r="U3488" s="3">
        <v>2</v>
      </c>
      <c r="V3488" t="s">
        <v>210</v>
      </c>
      <c r="W3488" s="4">
        <v>74.650000000000006</v>
      </c>
      <c r="X3488" s="17">
        <f t="shared" si="109"/>
        <v>149.30000000000001</v>
      </c>
      <c r="Y3488" t="s">
        <v>11</v>
      </c>
      <c r="Z3488" s="3">
        <v>1</v>
      </c>
      <c r="AA3488" s="3">
        <v>0</v>
      </c>
      <c r="AB3488" s="3">
        <v>0</v>
      </c>
      <c r="AC3488" s="3">
        <v>2</v>
      </c>
      <c r="AD3488" s="4">
        <v>0</v>
      </c>
      <c r="AE3488" s="3">
        <v>2</v>
      </c>
      <c r="AF3488" s="4">
        <v>149.30000000000001</v>
      </c>
      <c r="AG3488" s="3">
        <v>1</v>
      </c>
      <c r="AH3488" s="4">
        <v>0</v>
      </c>
      <c r="AI3488" s="4">
        <v>0</v>
      </c>
      <c r="AJ3488" s="4">
        <v>0</v>
      </c>
      <c r="AK3488" s="4">
        <v>0</v>
      </c>
      <c r="AL3488" t="s">
        <v>4778</v>
      </c>
      <c r="AM3488" t="s">
        <v>13</v>
      </c>
    </row>
    <row r="3489" spans="1:39" x14ac:dyDescent="0.25">
      <c r="A3489" t="s">
        <v>2196</v>
      </c>
      <c r="B3489" t="s">
        <v>2160</v>
      </c>
      <c r="C3489" t="s">
        <v>3</v>
      </c>
      <c r="D3489" t="s">
        <v>2161</v>
      </c>
      <c r="E3489" t="str">
        <f>_xlfn.XLOOKUP(D3489,Planilha2!A:A,Planilha2!B:B)</f>
        <v>CC Manutençao</v>
      </c>
      <c r="F3489" s="2">
        <v>45455</v>
      </c>
      <c r="G3489" t="s">
        <v>4775</v>
      </c>
      <c r="H3489" s="10" t="s">
        <v>5933</v>
      </c>
      <c r="I3489" t="s">
        <v>4795</v>
      </c>
      <c r="J3489" t="s">
        <v>4796</v>
      </c>
      <c r="K3489" t="s">
        <v>1146</v>
      </c>
      <c r="L3489" t="str">
        <f t="shared" si="108"/>
        <v>Material</v>
      </c>
      <c r="M3489" t="s">
        <v>0</v>
      </c>
      <c r="N3489" t="s">
        <v>0</v>
      </c>
      <c r="O3489" t="s">
        <v>2165</v>
      </c>
      <c r="P3489">
        <v>1118</v>
      </c>
      <c r="Q3489" t="str">
        <f>_xlfn.XLOOKUP(P3489,Planilha1!$A$2:$A$3,Planilha1!$B$2:$B$3)</f>
        <v>Riocentro</v>
      </c>
      <c r="R3489" t="s">
        <v>0</v>
      </c>
      <c r="S3489" s="3">
        <v>2</v>
      </c>
      <c r="T3489" t="s">
        <v>210</v>
      </c>
      <c r="U3489" s="3">
        <v>2</v>
      </c>
      <c r="V3489" t="s">
        <v>210</v>
      </c>
      <c r="W3489" s="4">
        <v>92.11</v>
      </c>
      <c r="X3489" s="17">
        <f t="shared" si="109"/>
        <v>184.22</v>
      </c>
      <c r="Y3489" t="s">
        <v>11</v>
      </c>
      <c r="Z3489" s="3">
        <v>1</v>
      </c>
      <c r="AA3489" s="3">
        <v>0</v>
      </c>
      <c r="AB3489" s="3">
        <v>0</v>
      </c>
      <c r="AC3489" s="3">
        <v>2</v>
      </c>
      <c r="AD3489" s="4">
        <v>0</v>
      </c>
      <c r="AE3489" s="3">
        <v>2</v>
      </c>
      <c r="AF3489" s="4">
        <v>184.22</v>
      </c>
      <c r="AG3489" s="3">
        <v>1</v>
      </c>
      <c r="AH3489" s="4">
        <v>0</v>
      </c>
      <c r="AI3489" s="4">
        <v>0</v>
      </c>
      <c r="AJ3489" s="4">
        <v>0</v>
      </c>
      <c r="AK3489" s="4">
        <v>0</v>
      </c>
      <c r="AL3489" t="s">
        <v>4778</v>
      </c>
      <c r="AM3489" t="s">
        <v>13</v>
      </c>
    </row>
    <row r="3490" spans="1:39" x14ac:dyDescent="0.25">
      <c r="A3490" t="s">
        <v>2204</v>
      </c>
      <c r="B3490" t="s">
        <v>2160</v>
      </c>
      <c r="C3490" t="s">
        <v>3</v>
      </c>
      <c r="D3490" t="s">
        <v>2161</v>
      </c>
      <c r="E3490" t="str">
        <f>_xlfn.XLOOKUP(D3490,Planilha2!A:A,Planilha2!B:B)</f>
        <v>CC Manutençao</v>
      </c>
      <c r="F3490" s="2">
        <v>45455</v>
      </c>
      <c r="G3490" t="s">
        <v>4775</v>
      </c>
      <c r="H3490" s="10" t="s">
        <v>5933</v>
      </c>
      <c r="I3490" t="s">
        <v>4797</v>
      </c>
      <c r="J3490" t="s">
        <v>4798</v>
      </c>
      <c r="K3490" t="s">
        <v>1146</v>
      </c>
      <c r="L3490" t="str">
        <f t="shared" si="108"/>
        <v>Material</v>
      </c>
      <c r="M3490" t="s">
        <v>0</v>
      </c>
      <c r="N3490" t="s">
        <v>0</v>
      </c>
      <c r="O3490" t="s">
        <v>2165</v>
      </c>
      <c r="P3490">
        <v>1118</v>
      </c>
      <c r="Q3490" t="str">
        <f>_xlfn.XLOOKUP(P3490,Planilha1!$A$2:$A$3,Planilha1!$B$2:$B$3)</f>
        <v>Riocentro</v>
      </c>
      <c r="R3490" t="s">
        <v>0</v>
      </c>
      <c r="S3490" s="3">
        <v>40</v>
      </c>
      <c r="T3490" t="s">
        <v>210</v>
      </c>
      <c r="U3490" s="3">
        <v>40</v>
      </c>
      <c r="V3490" t="s">
        <v>210</v>
      </c>
      <c r="W3490" s="4">
        <v>50.72</v>
      </c>
      <c r="X3490" s="17">
        <f t="shared" si="109"/>
        <v>2028.8</v>
      </c>
      <c r="Y3490" t="s">
        <v>11</v>
      </c>
      <c r="Z3490" s="3">
        <v>1</v>
      </c>
      <c r="AA3490" s="3">
        <v>0</v>
      </c>
      <c r="AB3490" s="3">
        <v>0</v>
      </c>
      <c r="AC3490" s="3">
        <v>40</v>
      </c>
      <c r="AD3490" s="4">
        <v>0</v>
      </c>
      <c r="AE3490" s="3">
        <v>40</v>
      </c>
      <c r="AF3490" s="4">
        <v>2028.8</v>
      </c>
      <c r="AG3490" s="3">
        <v>1</v>
      </c>
      <c r="AH3490" s="4">
        <v>0</v>
      </c>
      <c r="AI3490" s="4">
        <v>0</v>
      </c>
      <c r="AJ3490" s="4">
        <v>0</v>
      </c>
      <c r="AK3490" s="4">
        <v>0</v>
      </c>
      <c r="AL3490" t="s">
        <v>4778</v>
      </c>
      <c r="AM3490" t="s">
        <v>13</v>
      </c>
    </row>
    <row r="3491" spans="1:39" x14ac:dyDescent="0.25">
      <c r="A3491" t="s">
        <v>2205</v>
      </c>
      <c r="B3491" t="s">
        <v>2160</v>
      </c>
      <c r="C3491" t="s">
        <v>3</v>
      </c>
      <c r="D3491" t="s">
        <v>2161</v>
      </c>
      <c r="E3491" t="str">
        <f>_xlfn.XLOOKUP(D3491,Planilha2!A:A,Planilha2!B:B)</f>
        <v>CC Manutençao</v>
      </c>
      <c r="F3491" s="2">
        <v>45455</v>
      </c>
      <c r="G3491" t="s">
        <v>4775</v>
      </c>
      <c r="H3491" s="10" t="s">
        <v>5933</v>
      </c>
      <c r="I3491" t="s">
        <v>4799</v>
      </c>
      <c r="J3491" t="s">
        <v>4800</v>
      </c>
      <c r="K3491" t="s">
        <v>1146</v>
      </c>
      <c r="L3491" t="str">
        <f t="shared" si="108"/>
        <v>Material</v>
      </c>
      <c r="M3491" t="s">
        <v>0</v>
      </c>
      <c r="N3491" t="s">
        <v>0</v>
      </c>
      <c r="O3491" t="s">
        <v>2165</v>
      </c>
      <c r="P3491">
        <v>1118</v>
      </c>
      <c r="Q3491" t="str">
        <f>_xlfn.XLOOKUP(P3491,Planilha1!$A$2:$A$3,Planilha1!$B$2:$B$3)</f>
        <v>Riocentro</v>
      </c>
      <c r="R3491" t="s">
        <v>0</v>
      </c>
      <c r="S3491" s="3">
        <v>34</v>
      </c>
      <c r="T3491" t="s">
        <v>210</v>
      </c>
      <c r="U3491" s="3">
        <v>34</v>
      </c>
      <c r="V3491" t="s">
        <v>210</v>
      </c>
      <c r="W3491" s="4">
        <v>52.61</v>
      </c>
      <c r="X3491" s="17">
        <f t="shared" si="109"/>
        <v>1788.74</v>
      </c>
      <c r="Y3491" t="s">
        <v>11</v>
      </c>
      <c r="Z3491" s="3">
        <v>1</v>
      </c>
      <c r="AA3491" s="3">
        <v>0</v>
      </c>
      <c r="AB3491" s="3">
        <v>0</v>
      </c>
      <c r="AC3491" s="3">
        <v>34</v>
      </c>
      <c r="AD3491" s="4">
        <v>0</v>
      </c>
      <c r="AE3491" s="3">
        <v>34</v>
      </c>
      <c r="AF3491" s="4">
        <v>1788.74</v>
      </c>
      <c r="AG3491" s="3">
        <v>1</v>
      </c>
      <c r="AH3491" s="4">
        <v>0</v>
      </c>
      <c r="AI3491" s="4">
        <v>0</v>
      </c>
      <c r="AJ3491" s="4">
        <v>0</v>
      </c>
      <c r="AK3491" s="4">
        <v>0</v>
      </c>
      <c r="AL3491" t="s">
        <v>4778</v>
      </c>
      <c r="AM3491" t="s">
        <v>13</v>
      </c>
    </row>
    <row r="3492" spans="1:39" x14ac:dyDescent="0.25">
      <c r="A3492" t="s">
        <v>2206</v>
      </c>
      <c r="B3492" t="s">
        <v>2160</v>
      </c>
      <c r="C3492" t="s">
        <v>3</v>
      </c>
      <c r="D3492" t="s">
        <v>2161</v>
      </c>
      <c r="E3492" t="str">
        <f>_xlfn.XLOOKUP(D3492,Planilha2!A:A,Planilha2!B:B)</f>
        <v>CC Manutençao</v>
      </c>
      <c r="F3492" s="2">
        <v>45455</v>
      </c>
      <c r="G3492" t="s">
        <v>4775</v>
      </c>
      <c r="H3492" s="10" t="s">
        <v>5933</v>
      </c>
      <c r="I3492" t="s">
        <v>4801</v>
      </c>
      <c r="J3492" t="s">
        <v>4802</v>
      </c>
      <c r="K3492" t="s">
        <v>1146</v>
      </c>
      <c r="L3492" t="str">
        <f t="shared" si="108"/>
        <v>Material</v>
      </c>
      <c r="M3492" t="s">
        <v>0</v>
      </c>
      <c r="N3492" t="s">
        <v>0</v>
      </c>
      <c r="O3492" t="s">
        <v>2165</v>
      </c>
      <c r="P3492">
        <v>1118</v>
      </c>
      <c r="Q3492" t="str">
        <f>_xlfn.XLOOKUP(P3492,Planilha1!$A$2:$A$3,Planilha1!$B$2:$B$3)</f>
        <v>Riocentro</v>
      </c>
      <c r="R3492" t="s">
        <v>0</v>
      </c>
      <c r="S3492" s="3">
        <v>50</v>
      </c>
      <c r="T3492" t="s">
        <v>210</v>
      </c>
      <c r="U3492" s="3">
        <v>50</v>
      </c>
      <c r="V3492" t="s">
        <v>210</v>
      </c>
      <c r="W3492" s="4">
        <v>36.520000000000003</v>
      </c>
      <c r="X3492" s="17">
        <f t="shared" si="109"/>
        <v>1826.0000000000002</v>
      </c>
      <c r="Y3492" t="s">
        <v>11</v>
      </c>
      <c r="Z3492" s="3">
        <v>1</v>
      </c>
      <c r="AA3492" s="3">
        <v>0</v>
      </c>
      <c r="AB3492" s="3">
        <v>0</v>
      </c>
      <c r="AC3492" s="3">
        <v>50</v>
      </c>
      <c r="AD3492" s="4">
        <v>0</v>
      </c>
      <c r="AE3492" s="3">
        <v>50</v>
      </c>
      <c r="AF3492" s="4">
        <v>1826</v>
      </c>
      <c r="AG3492" s="3">
        <v>1</v>
      </c>
      <c r="AH3492" s="4">
        <v>0</v>
      </c>
      <c r="AI3492" s="4">
        <v>0</v>
      </c>
      <c r="AJ3492" s="4">
        <v>0</v>
      </c>
      <c r="AK3492" s="4">
        <v>0</v>
      </c>
      <c r="AL3492" t="s">
        <v>4778</v>
      </c>
      <c r="AM3492" t="s">
        <v>13</v>
      </c>
    </row>
    <row r="3493" spans="1:39" x14ac:dyDescent="0.25">
      <c r="A3493" t="s">
        <v>2207</v>
      </c>
      <c r="B3493" t="s">
        <v>2160</v>
      </c>
      <c r="C3493" t="s">
        <v>3</v>
      </c>
      <c r="D3493" t="s">
        <v>2161</v>
      </c>
      <c r="E3493" t="str">
        <f>_xlfn.XLOOKUP(D3493,Planilha2!A:A,Planilha2!B:B)</f>
        <v>CC Manutençao</v>
      </c>
      <c r="F3493" s="2">
        <v>45455</v>
      </c>
      <c r="G3493" t="s">
        <v>4775</v>
      </c>
      <c r="H3493" s="10" t="s">
        <v>5933</v>
      </c>
      <c r="I3493" t="s">
        <v>4803</v>
      </c>
      <c r="J3493" t="s">
        <v>4804</v>
      </c>
      <c r="K3493" t="s">
        <v>1146</v>
      </c>
      <c r="L3493" t="str">
        <f t="shared" si="108"/>
        <v>Material</v>
      </c>
      <c r="M3493" t="s">
        <v>0</v>
      </c>
      <c r="N3493" t="s">
        <v>0</v>
      </c>
      <c r="O3493" t="s">
        <v>2165</v>
      </c>
      <c r="P3493">
        <v>1118</v>
      </c>
      <c r="Q3493" t="str">
        <f>_xlfn.XLOOKUP(P3493,Planilha1!$A$2:$A$3,Planilha1!$B$2:$B$3)</f>
        <v>Riocentro</v>
      </c>
      <c r="R3493" t="s">
        <v>0</v>
      </c>
      <c r="S3493" s="3">
        <v>12</v>
      </c>
      <c r="T3493" t="s">
        <v>210</v>
      </c>
      <c r="U3493" s="3">
        <v>12</v>
      </c>
      <c r="V3493" t="s">
        <v>210</v>
      </c>
      <c r="W3493" s="4">
        <v>12.28</v>
      </c>
      <c r="X3493" s="17">
        <f t="shared" si="109"/>
        <v>147.35999999999999</v>
      </c>
      <c r="Y3493" t="s">
        <v>11</v>
      </c>
      <c r="Z3493" s="3">
        <v>1</v>
      </c>
      <c r="AA3493" s="3">
        <v>0</v>
      </c>
      <c r="AB3493" s="3">
        <v>0</v>
      </c>
      <c r="AC3493" s="3">
        <v>12</v>
      </c>
      <c r="AD3493" s="4">
        <v>0</v>
      </c>
      <c r="AE3493" s="3">
        <v>12</v>
      </c>
      <c r="AF3493" s="4">
        <v>147.36000000000001</v>
      </c>
      <c r="AG3493" s="3">
        <v>1</v>
      </c>
      <c r="AH3493" s="4">
        <v>0</v>
      </c>
      <c r="AI3493" s="4">
        <v>0</v>
      </c>
      <c r="AJ3493" s="4">
        <v>0</v>
      </c>
      <c r="AK3493" s="4">
        <v>0</v>
      </c>
      <c r="AL3493" t="s">
        <v>4778</v>
      </c>
      <c r="AM3493" t="s">
        <v>13</v>
      </c>
    </row>
    <row r="3494" spans="1:39" x14ac:dyDescent="0.25">
      <c r="A3494" t="s">
        <v>2208</v>
      </c>
      <c r="B3494" t="s">
        <v>2160</v>
      </c>
      <c r="C3494" t="s">
        <v>3</v>
      </c>
      <c r="D3494" t="s">
        <v>2161</v>
      </c>
      <c r="E3494" t="str">
        <f>_xlfn.XLOOKUP(D3494,Planilha2!A:A,Planilha2!B:B)</f>
        <v>CC Manutençao</v>
      </c>
      <c r="F3494" s="2">
        <v>45455</v>
      </c>
      <c r="G3494" t="s">
        <v>4775</v>
      </c>
      <c r="H3494" s="10" t="s">
        <v>5933</v>
      </c>
      <c r="I3494" t="s">
        <v>4805</v>
      </c>
      <c r="J3494" t="s">
        <v>4806</v>
      </c>
      <c r="K3494" t="s">
        <v>1146</v>
      </c>
      <c r="L3494" t="str">
        <f t="shared" si="108"/>
        <v>Material</v>
      </c>
      <c r="M3494" t="s">
        <v>0</v>
      </c>
      <c r="N3494" t="s">
        <v>0</v>
      </c>
      <c r="O3494" t="s">
        <v>2165</v>
      </c>
      <c r="P3494">
        <v>1118</v>
      </c>
      <c r="Q3494" t="str">
        <f>_xlfn.XLOOKUP(P3494,Planilha1!$A$2:$A$3,Planilha1!$B$2:$B$3)</f>
        <v>Riocentro</v>
      </c>
      <c r="R3494" t="s">
        <v>0</v>
      </c>
      <c r="S3494" s="3">
        <v>104</v>
      </c>
      <c r="T3494" t="s">
        <v>210</v>
      </c>
      <c r="U3494" s="3">
        <v>104</v>
      </c>
      <c r="V3494" t="s">
        <v>210</v>
      </c>
      <c r="W3494" s="4">
        <v>15.46</v>
      </c>
      <c r="X3494" s="17">
        <f t="shared" si="109"/>
        <v>1607.8400000000001</v>
      </c>
      <c r="Y3494" t="s">
        <v>11</v>
      </c>
      <c r="Z3494" s="3">
        <v>1</v>
      </c>
      <c r="AA3494" s="3">
        <v>0</v>
      </c>
      <c r="AB3494" s="3">
        <v>0</v>
      </c>
      <c r="AC3494" s="3">
        <v>104</v>
      </c>
      <c r="AD3494" s="4">
        <v>0</v>
      </c>
      <c r="AE3494" s="3">
        <v>104</v>
      </c>
      <c r="AF3494" s="4">
        <v>1607.84</v>
      </c>
      <c r="AG3494" s="3">
        <v>1</v>
      </c>
      <c r="AH3494" s="4">
        <v>0</v>
      </c>
      <c r="AI3494" s="4">
        <v>0</v>
      </c>
      <c r="AJ3494" s="4">
        <v>0</v>
      </c>
      <c r="AK3494" s="4">
        <v>0</v>
      </c>
      <c r="AL3494" t="s">
        <v>4778</v>
      </c>
      <c r="AM3494" t="s">
        <v>13</v>
      </c>
    </row>
    <row r="3495" spans="1:39" x14ac:dyDescent="0.25">
      <c r="A3495" t="s">
        <v>2209</v>
      </c>
      <c r="B3495" t="s">
        <v>2160</v>
      </c>
      <c r="C3495" t="s">
        <v>3</v>
      </c>
      <c r="D3495" t="s">
        <v>2161</v>
      </c>
      <c r="E3495" t="str">
        <f>_xlfn.XLOOKUP(D3495,Planilha2!A:A,Planilha2!B:B)</f>
        <v>CC Manutençao</v>
      </c>
      <c r="F3495" s="2">
        <v>45455</v>
      </c>
      <c r="G3495" t="s">
        <v>4775</v>
      </c>
      <c r="H3495" s="10" t="s">
        <v>5933</v>
      </c>
      <c r="I3495" t="s">
        <v>4807</v>
      </c>
      <c r="J3495" t="s">
        <v>4808</v>
      </c>
      <c r="K3495" t="s">
        <v>1146</v>
      </c>
      <c r="L3495" t="str">
        <f t="shared" si="108"/>
        <v>Material</v>
      </c>
      <c r="M3495" t="s">
        <v>0</v>
      </c>
      <c r="N3495" t="s">
        <v>0</v>
      </c>
      <c r="O3495" t="s">
        <v>2165</v>
      </c>
      <c r="P3495">
        <v>1118</v>
      </c>
      <c r="Q3495" t="str">
        <f>_xlfn.XLOOKUP(P3495,Planilha1!$A$2:$A$3,Planilha1!$B$2:$B$3)</f>
        <v>Riocentro</v>
      </c>
      <c r="R3495" t="s">
        <v>0</v>
      </c>
      <c r="S3495" s="3">
        <v>208</v>
      </c>
      <c r="T3495" t="s">
        <v>210</v>
      </c>
      <c r="U3495" s="3">
        <v>208</v>
      </c>
      <c r="V3495" t="s">
        <v>210</v>
      </c>
      <c r="W3495" s="4">
        <v>6</v>
      </c>
      <c r="X3495" s="17">
        <f t="shared" si="109"/>
        <v>1248</v>
      </c>
      <c r="Y3495" t="s">
        <v>11</v>
      </c>
      <c r="Z3495" s="3">
        <v>1</v>
      </c>
      <c r="AA3495" s="3">
        <v>0</v>
      </c>
      <c r="AB3495" s="3">
        <v>0</v>
      </c>
      <c r="AC3495" s="3">
        <v>208</v>
      </c>
      <c r="AD3495" s="4">
        <v>0</v>
      </c>
      <c r="AE3495" s="3">
        <v>208</v>
      </c>
      <c r="AF3495" s="4">
        <v>1248</v>
      </c>
      <c r="AG3495" s="3">
        <v>1</v>
      </c>
      <c r="AH3495" s="4">
        <v>0</v>
      </c>
      <c r="AI3495" s="4">
        <v>0</v>
      </c>
      <c r="AJ3495" s="4">
        <v>0</v>
      </c>
      <c r="AK3495" s="4">
        <v>0</v>
      </c>
      <c r="AL3495" t="s">
        <v>4778</v>
      </c>
      <c r="AM3495" t="s">
        <v>13</v>
      </c>
    </row>
    <row r="3496" spans="1:39" x14ac:dyDescent="0.25">
      <c r="A3496" t="s">
        <v>2210</v>
      </c>
      <c r="B3496" t="s">
        <v>2160</v>
      </c>
      <c r="C3496" t="s">
        <v>3</v>
      </c>
      <c r="D3496" t="s">
        <v>2161</v>
      </c>
      <c r="E3496" t="str">
        <f>_xlfn.XLOOKUP(D3496,Planilha2!A:A,Planilha2!B:B)</f>
        <v>CC Manutençao</v>
      </c>
      <c r="F3496" s="2">
        <v>45455</v>
      </c>
      <c r="G3496" t="s">
        <v>4775</v>
      </c>
      <c r="H3496" s="10" t="s">
        <v>5933</v>
      </c>
      <c r="I3496" t="s">
        <v>4809</v>
      </c>
      <c r="J3496" t="s">
        <v>4810</v>
      </c>
      <c r="K3496" t="s">
        <v>1146</v>
      </c>
      <c r="L3496" t="str">
        <f t="shared" si="108"/>
        <v>Material</v>
      </c>
      <c r="M3496" t="s">
        <v>0</v>
      </c>
      <c r="N3496" t="s">
        <v>0</v>
      </c>
      <c r="O3496" t="s">
        <v>2165</v>
      </c>
      <c r="P3496">
        <v>1118</v>
      </c>
      <c r="Q3496" t="str">
        <f>_xlfn.XLOOKUP(P3496,Planilha1!$A$2:$A$3,Planilha1!$B$2:$B$3)</f>
        <v>Riocentro</v>
      </c>
      <c r="R3496" t="s">
        <v>0</v>
      </c>
      <c r="S3496" s="3">
        <v>29</v>
      </c>
      <c r="T3496" t="s">
        <v>210</v>
      </c>
      <c r="U3496" s="3">
        <v>29</v>
      </c>
      <c r="V3496" t="s">
        <v>210</v>
      </c>
      <c r="W3496" s="4">
        <v>134.22999999999999</v>
      </c>
      <c r="X3496" s="17">
        <f t="shared" si="109"/>
        <v>3892.6699999999996</v>
      </c>
      <c r="Y3496" t="s">
        <v>11</v>
      </c>
      <c r="Z3496" s="3">
        <v>1</v>
      </c>
      <c r="AA3496" s="3">
        <v>0</v>
      </c>
      <c r="AB3496" s="3">
        <v>0</v>
      </c>
      <c r="AC3496" s="3">
        <v>29</v>
      </c>
      <c r="AD3496" s="4">
        <v>0</v>
      </c>
      <c r="AE3496" s="3">
        <v>29</v>
      </c>
      <c r="AF3496" s="4">
        <v>3892.67</v>
      </c>
      <c r="AG3496" s="3">
        <v>1</v>
      </c>
      <c r="AH3496" s="4">
        <v>0</v>
      </c>
      <c r="AI3496" s="4">
        <v>0</v>
      </c>
      <c r="AJ3496" s="4">
        <v>0</v>
      </c>
      <c r="AK3496" s="4">
        <v>0</v>
      </c>
      <c r="AL3496" t="s">
        <v>4778</v>
      </c>
      <c r="AM3496" t="s">
        <v>13</v>
      </c>
    </row>
    <row r="3497" spans="1:39" x14ac:dyDescent="0.25">
      <c r="A3497" t="s">
        <v>2211</v>
      </c>
      <c r="B3497" t="s">
        <v>2160</v>
      </c>
      <c r="C3497" t="s">
        <v>3</v>
      </c>
      <c r="D3497" t="s">
        <v>2161</v>
      </c>
      <c r="E3497" t="str">
        <f>_xlfn.XLOOKUP(D3497,Planilha2!A:A,Planilha2!B:B)</f>
        <v>CC Manutençao</v>
      </c>
      <c r="F3497" s="2">
        <v>45455</v>
      </c>
      <c r="G3497" t="s">
        <v>4775</v>
      </c>
      <c r="H3497" s="10" t="s">
        <v>5933</v>
      </c>
      <c r="I3497" t="s">
        <v>4811</v>
      </c>
      <c r="J3497" t="s">
        <v>4812</v>
      </c>
      <c r="K3497" t="s">
        <v>1146</v>
      </c>
      <c r="L3497" t="str">
        <f t="shared" si="108"/>
        <v>Material</v>
      </c>
      <c r="M3497" t="s">
        <v>0</v>
      </c>
      <c r="N3497" t="s">
        <v>0</v>
      </c>
      <c r="O3497" t="s">
        <v>2165</v>
      </c>
      <c r="P3497">
        <v>1118</v>
      </c>
      <c r="Q3497" t="str">
        <f>_xlfn.XLOOKUP(P3497,Planilha1!$A$2:$A$3,Planilha1!$B$2:$B$3)</f>
        <v>Riocentro</v>
      </c>
      <c r="R3497" t="s">
        <v>0</v>
      </c>
      <c r="S3497" s="3">
        <v>208</v>
      </c>
      <c r="T3497" t="s">
        <v>210</v>
      </c>
      <c r="U3497" s="3">
        <v>208</v>
      </c>
      <c r="V3497" t="s">
        <v>210</v>
      </c>
      <c r="W3497" s="4">
        <v>1.5</v>
      </c>
      <c r="X3497" s="17">
        <f t="shared" si="109"/>
        <v>312</v>
      </c>
      <c r="Y3497" t="s">
        <v>11</v>
      </c>
      <c r="Z3497" s="3">
        <v>1</v>
      </c>
      <c r="AA3497" s="3">
        <v>0</v>
      </c>
      <c r="AB3497" s="3">
        <v>0</v>
      </c>
      <c r="AC3497" s="3">
        <v>208</v>
      </c>
      <c r="AD3497" s="4">
        <v>0</v>
      </c>
      <c r="AE3497" s="3">
        <v>208</v>
      </c>
      <c r="AF3497" s="4">
        <v>312</v>
      </c>
      <c r="AG3497" s="3">
        <v>1</v>
      </c>
      <c r="AH3497" s="4">
        <v>0</v>
      </c>
      <c r="AI3497" s="4">
        <v>0</v>
      </c>
      <c r="AJ3497" s="4">
        <v>0</v>
      </c>
      <c r="AK3497" s="4">
        <v>0</v>
      </c>
      <c r="AL3497" t="s">
        <v>4778</v>
      </c>
      <c r="AM3497" t="s">
        <v>13</v>
      </c>
    </row>
    <row r="3498" spans="1:39" x14ac:dyDescent="0.25">
      <c r="A3498" t="s">
        <v>2212</v>
      </c>
      <c r="B3498" t="s">
        <v>2160</v>
      </c>
      <c r="C3498" t="s">
        <v>3</v>
      </c>
      <c r="D3498" t="s">
        <v>2161</v>
      </c>
      <c r="E3498" t="str">
        <f>_xlfn.XLOOKUP(D3498,Planilha2!A:A,Planilha2!B:B)</f>
        <v>CC Manutençao</v>
      </c>
      <c r="F3498" s="2">
        <v>45455</v>
      </c>
      <c r="G3498" t="s">
        <v>4775</v>
      </c>
      <c r="H3498" s="10" t="s">
        <v>5933</v>
      </c>
      <c r="I3498" t="s">
        <v>4813</v>
      </c>
      <c r="J3498" t="s">
        <v>4814</v>
      </c>
      <c r="K3498" t="s">
        <v>1146</v>
      </c>
      <c r="L3498" t="str">
        <f t="shared" si="108"/>
        <v>Material</v>
      </c>
      <c r="M3498" t="s">
        <v>0</v>
      </c>
      <c r="N3498" t="s">
        <v>0</v>
      </c>
      <c r="O3498" t="s">
        <v>2165</v>
      </c>
      <c r="P3498">
        <v>1118</v>
      </c>
      <c r="Q3498" t="str">
        <f>_xlfn.XLOOKUP(P3498,Planilha1!$A$2:$A$3,Planilha1!$B$2:$B$3)</f>
        <v>Riocentro</v>
      </c>
      <c r="R3498" t="s">
        <v>0</v>
      </c>
      <c r="S3498" s="3">
        <v>50</v>
      </c>
      <c r="T3498" t="s">
        <v>210</v>
      </c>
      <c r="U3498" s="3">
        <v>50</v>
      </c>
      <c r="V3498" t="s">
        <v>210</v>
      </c>
      <c r="W3498" s="4">
        <v>2.02</v>
      </c>
      <c r="X3498" s="17">
        <f t="shared" si="109"/>
        <v>101</v>
      </c>
      <c r="Y3498" t="s">
        <v>11</v>
      </c>
      <c r="Z3498" s="3">
        <v>1</v>
      </c>
      <c r="AA3498" s="3">
        <v>0</v>
      </c>
      <c r="AB3498" s="3">
        <v>0</v>
      </c>
      <c r="AC3498" s="3">
        <v>50</v>
      </c>
      <c r="AD3498" s="4">
        <v>0</v>
      </c>
      <c r="AE3498" s="3">
        <v>50</v>
      </c>
      <c r="AF3498" s="4">
        <v>101</v>
      </c>
      <c r="AG3498" s="3">
        <v>1</v>
      </c>
      <c r="AH3498" s="4">
        <v>0</v>
      </c>
      <c r="AI3498" s="4">
        <v>0</v>
      </c>
      <c r="AJ3498" s="4">
        <v>0</v>
      </c>
      <c r="AK3498" s="4">
        <v>0</v>
      </c>
      <c r="AL3498" t="s">
        <v>4778</v>
      </c>
      <c r="AM3498" t="s">
        <v>13</v>
      </c>
    </row>
    <row r="3499" spans="1:39" x14ac:dyDescent="0.25">
      <c r="A3499" t="s">
        <v>2213</v>
      </c>
      <c r="B3499" t="s">
        <v>2160</v>
      </c>
      <c r="C3499" t="s">
        <v>3</v>
      </c>
      <c r="D3499" t="s">
        <v>2161</v>
      </c>
      <c r="E3499" t="str">
        <f>_xlfn.XLOOKUP(D3499,Planilha2!A:A,Planilha2!B:B)</f>
        <v>CC Manutençao</v>
      </c>
      <c r="F3499" s="2">
        <v>45455</v>
      </c>
      <c r="G3499" t="s">
        <v>4775</v>
      </c>
      <c r="H3499" s="10" t="s">
        <v>5933</v>
      </c>
      <c r="I3499" t="s">
        <v>4815</v>
      </c>
      <c r="J3499" t="s">
        <v>4816</v>
      </c>
      <c r="K3499" t="s">
        <v>1146</v>
      </c>
      <c r="L3499" t="str">
        <f t="shared" si="108"/>
        <v>Material</v>
      </c>
      <c r="M3499" t="s">
        <v>0</v>
      </c>
      <c r="N3499" t="s">
        <v>0</v>
      </c>
      <c r="O3499" t="s">
        <v>2165</v>
      </c>
      <c r="P3499">
        <v>1118</v>
      </c>
      <c r="Q3499" t="str">
        <f>_xlfn.XLOOKUP(P3499,Planilha1!$A$2:$A$3,Planilha1!$B$2:$B$3)</f>
        <v>Riocentro</v>
      </c>
      <c r="R3499" t="s">
        <v>0</v>
      </c>
      <c r="S3499" s="3">
        <v>34</v>
      </c>
      <c r="T3499" t="s">
        <v>210</v>
      </c>
      <c r="U3499" s="3">
        <v>34</v>
      </c>
      <c r="V3499" t="s">
        <v>210</v>
      </c>
      <c r="W3499" s="4">
        <v>24.26</v>
      </c>
      <c r="X3499" s="17">
        <f t="shared" si="109"/>
        <v>824.84</v>
      </c>
      <c r="Y3499" t="s">
        <v>11</v>
      </c>
      <c r="Z3499" s="3">
        <v>1</v>
      </c>
      <c r="AA3499" s="3">
        <v>0</v>
      </c>
      <c r="AB3499" s="3">
        <v>0</v>
      </c>
      <c r="AC3499" s="3">
        <v>34</v>
      </c>
      <c r="AD3499" s="4">
        <v>0</v>
      </c>
      <c r="AE3499" s="3">
        <v>34</v>
      </c>
      <c r="AF3499" s="4">
        <v>824.84</v>
      </c>
      <c r="AG3499" s="3">
        <v>1</v>
      </c>
      <c r="AH3499" s="4">
        <v>0</v>
      </c>
      <c r="AI3499" s="4">
        <v>0</v>
      </c>
      <c r="AJ3499" s="4">
        <v>0</v>
      </c>
      <c r="AK3499" s="4">
        <v>0</v>
      </c>
      <c r="AL3499" t="s">
        <v>4778</v>
      </c>
      <c r="AM3499" t="s">
        <v>13</v>
      </c>
    </row>
    <row r="3500" spans="1:39" x14ac:dyDescent="0.25">
      <c r="A3500" t="s">
        <v>2214</v>
      </c>
      <c r="B3500" t="s">
        <v>2160</v>
      </c>
      <c r="C3500" t="s">
        <v>3</v>
      </c>
      <c r="D3500" t="s">
        <v>2161</v>
      </c>
      <c r="E3500" t="str">
        <f>_xlfn.XLOOKUP(D3500,Planilha2!A:A,Planilha2!B:B)</f>
        <v>CC Manutençao</v>
      </c>
      <c r="F3500" s="2">
        <v>45455</v>
      </c>
      <c r="G3500" t="s">
        <v>4775</v>
      </c>
      <c r="H3500" s="10" t="s">
        <v>5933</v>
      </c>
      <c r="I3500" t="s">
        <v>4817</v>
      </c>
      <c r="J3500" t="s">
        <v>4818</v>
      </c>
      <c r="K3500" t="s">
        <v>1146</v>
      </c>
      <c r="L3500" t="str">
        <f t="shared" si="108"/>
        <v>Material</v>
      </c>
      <c r="M3500" t="s">
        <v>0</v>
      </c>
      <c r="N3500" t="s">
        <v>0</v>
      </c>
      <c r="O3500" t="s">
        <v>2165</v>
      </c>
      <c r="P3500">
        <v>1118</v>
      </c>
      <c r="Q3500" t="str">
        <f>_xlfn.XLOOKUP(P3500,Planilha1!$A$2:$A$3,Planilha1!$B$2:$B$3)</f>
        <v>Riocentro</v>
      </c>
      <c r="R3500" t="s">
        <v>0</v>
      </c>
      <c r="S3500" s="3">
        <v>4</v>
      </c>
      <c r="T3500" t="s">
        <v>210</v>
      </c>
      <c r="U3500" s="3">
        <v>4</v>
      </c>
      <c r="V3500" t="s">
        <v>210</v>
      </c>
      <c r="W3500" s="4">
        <v>36.25</v>
      </c>
      <c r="X3500" s="17">
        <f t="shared" si="109"/>
        <v>145</v>
      </c>
      <c r="Y3500" t="s">
        <v>11</v>
      </c>
      <c r="Z3500" s="3">
        <v>1</v>
      </c>
      <c r="AA3500" s="3">
        <v>0</v>
      </c>
      <c r="AB3500" s="3">
        <v>0</v>
      </c>
      <c r="AC3500" s="3">
        <v>4</v>
      </c>
      <c r="AD3500" s="4">
        <v>0</v>
      </c>
      <c r="AE3500" s="3">
        <v>4</v>
      </c>
      <c r="AF3500" s="4">
        <v>145</v>
      </c>
      <c r="AG3500" s="3">
        <v>1</v>
      </c>
      <c r="AH3500" s="4">
        <v>0</v>
      </c>
      <c r="AI3500" s="4">
        <v>0</v>
      </c>
      <c r="AJ3500" s="4">
        <v>0</v>
      </c>
      <c r="AK3500" s="4">
        <v>0</v>
      </c>
      <c r="AL3500" t="s">
        <v>4778</v>
      </c>
      <c r="AM3500" t="s">
        <v>13</v>
      </c>
    </row>
    <row r="3501" spans="1:39" x14ac:dyDescent="0.25">
      <c r="A3501" t="s">
        <v>2215</v>
      </c>
      <c r="B3501" t="s">
        <v>2160</v>
      </c>
      <c r="C3501" t="s">
        <v>3</v>
      </c>
      <c r="D3501" t="s">
        <v>2161</v>
      </c>
      <c r="E3501" t="str">
        <f>_xlfn.XLOOKUP(D3501,Planilha2!A:A,Planilha2!B:B)</f>
        <v>CC Manutençao</v>
      </c>
      <c r="F3501" s="2">
        <v>45455</v>
      </c>
      <c r="G3501" t="s">
        <v>4775</v>
      </c>
      <c r="H3501" s="10" t="s">
        <v>5933</v>
      </c>
      <c r="I3501" t="s">
        <v>4819</v>
      </c>
      <c r="J3501" t="s">
        <v>4820</v>
      </c>
      <c r="K3501" t="s">
        <v>1146</v>
      </c>
      <c r="L3501" t="str">
        <f t="shared" si="108"/>
        <v>Material</v>
      </c>
      <c r="M3501" t="s">
        <v>0</v>
      </c>
      <c r="N3501" t="s">
        <v>0</v>
      </c>
      <c r="O3501" t="s">
        <v>2165</v>
      </c>
      <c r="P3501">
        <v>1118</v>
      </c>
      <c r="Q3501" t="str">
        <f>_xlfn.XLOOKUP(P3501,Planilha1!$A$2:$A$3,Planilha1!$B$2:$B$3)</f>
        <v>Riocentro</v>
      </c>
      <c r="R3501" t="s">
        <v>0</v>
      </c>
      <c r="S3501" s="3">
        <v>87</v>
      </c>
      <c r="T3501" t="s">
        <v>210</v>
      </c>
      <c r="U3501" s="3">
        <v>87</v>
      </c>
      <c r="V3501" t="s">
        <v>210</v>
      </c>
      <c r="W3501" s="4">
        <v>2.4</v>
      </c>
      <c r="X3501" s="17">
        <f t="shared" si="109"/>
        <v>208.79999999999998</v>
      </c>
      <c r="Y3501" t="s">
        <v>11</v>
      </c>
      <c r="Z3501" s="3">
        <v>1</v>
      </c>
      <c r="AA3501" s="3">
        <v>0</v>
      </c>
      <c r="AB3501" s="3">
        <v>0</v>
      </c>
      <c r="AC3501" s="3">
        <v>87</v>
      </c>
      <c r="AD3501" s="4">
        <v>0</v>
      </c>
      <c r="AE3501" s="3">
        <v>87</v>
      </c>
      <c r="AF3501" s="4">
        <v>208.8</v>
      </c>
      <c r="AG3501" s="3">
        <v>1</v>
      </c>
      <c r="AH3501" s="4">
        <v>0</v>
      </c>
      <c r="AI3501" s="4">
        <v>0</v>
      </c>
      <c r="AJ3501" s="4">
        <v>0</v>
      </c>
      <c r="AK3501" s="4">
        <v>0</v>
      </c>
      <c r="AL3501" t="s">
        <v>4778</v>
      </c>
      <c r="AM3501" t="s">
        <v>13</v>
      </c>
    </row>
    <row r="3502" spans="1:39" x14ac:dyDescent="0.25">
      <c r="A3502" t="s">
        <v>2216</v>
      </c>
      <c r="B3502" t="s">
        <v>2160</v>
      </c>
      <c r="C3502" t="s">
        <v>3</v>
      </c>
      <c r="D3502" t="s">
        <v>2161</v>
      </c>
      <c r="E3502" t="str">
        <f>_xlfn.XLOOKUP(D3502,Planilha2!A:A,Planilha2!B:B)</f>
        <v>CC Manutençao</v>
      </c>
      <c r="F3502" s="2">
        <v>45455</v>
      </c>
      <c r="G3502" t="s">
        <v>4775</v>
      </c>
      <c r="H3502" s="10" t="s">
        <v>5933</v>
      </c>
      <c r="I3502" t="s">
        <v>4821</v>
      </c>
      <c r="J3502" t="s">
        <v>4822</v>
      </c>
      <c r="K3502" t="s">
        <v>1146</v>
      </c>
      <c r="L3502" t="str">
        <f t="shared" si="108"/>
        <v>Material</v>
      </c>
      <c r="M3502" t="s">
        <v>0</v>
      </c>
      <c r="N3502" t="s">
        <v>0</v>
      </c>
      <c r="O3502" t="s">
        <v>2165</v>
      </c>
      <c r="P3502">
        <v>1118</v>
      </c>
      <c r="Q3502" t="str">
        <f>_xlfn.XLOOKUP(P3502,Planilha1!$A$2:$A$3,Planilha1!$B$2:$B$3)</f>
        <v>Riocentro</v>
      </c>
      <c r="R3502" t="s">
        <v>0</v>
      </c>
      <c r="S3502" s="3">
        <v>42</v>
      </c>
      <c r="T3502" t="s">
        <v>210</v>
      </c>
      <c r="U3502" s="3">
        <v>42</v>
      </c>
      <c r="V3502" t="s">
        <v>210</v>
      </c>
      <c r="W3502" s="4">
        <v>1537.73</v>
      </c>
      <c r="X3502" s="17">
        <f t="shared" si="109"/>
        <v>64584.66</v>
      </c>
      <c r="Y3502" t="s">
        <v>11</v>
      </c>
      <c r="Z3502" s="3">
        <v>1</v>
      </c>
      <c r="AA3502" s="3">
        <v>0</v>
      </c>
      <c r="AB3502" s="3">
        <v>0</v>
      </c>
      <c r="AC3502" s="3">
        <v>42</v>
      </c>
      <c r="AD3502" s="4">
        <v>0</v>
      </c>
      <c r="AE3502" s="3">
        <v>42</v>
      </c>
      <c r="AF3502" s="4">
        <v>64584.66</v>
      </c>
      <c r="AG3502" s="3">
        <v>1</v>
      </c>
      <c r="AH3502" s="4">
        <v>0</v>
      </c>
      <c r="AI3502" s="4">
        <v>0</v>
      </c>
      <c r="AJ3502" s="4">
        <v>0</v>
      </c>
      <c r="AK3502" s="4">
        <v>0</v>
      </c>
      <c r="AL3502" t="s">
        <v>4778</v>
      </c>
      <c r="AM3502" t="s">
        <v>13</v>
      </c>
    </row>
    <row r="3503" spans="1:39" x14ac:dyDescent="0.25">
      <c r="A3503" t="s">
        <v>2217</v>
      </c>
      <c r="B3503" t="s">
        <v>2160</v>
      </c>
      <c r="C3503" t="s">
        <v>3</v>
      </c>
      <c r="D3503" t="s">
        <v>2161</v>
      </c>
      <c r="E3503" t="str">
        <f>_xlfn.XLOOKUP(D3503,Planilha2!A:A,Planilha2!B:B)</f>
        <v>CC Manutençao</v>
      </c>
      <c r="F3503" s="2">
        <v>45455</v>
      </c>
      <c r="G3503" t="s">
        <v>4775</v>
      </c>
      <c r="H3503" s="10" t="s">
        <v>5933</v>
      </c>
      <c r="I3503" t="s">
        <v>4823</v>
      </c>
      <c r="J3503" t="s">
        <v>4824</v>
      </c>
      <c r="K3503" t="s">
        <v>1146</v>
      </c>
      <c r="L3503" t="str">
        <f t="shared" si="108"/>
        <v>Material</v>
      </c>
      <c r="M3503" t="s">
        <v>0</v>
      </c>
      <c r="N3503" t="s">
        <v>0</v>
      </c>
      <c r="O3503" t="s">
        <v>2165</v>
      </c>
      <c r="P3503">
        <v>1118</v>
      </c>
      <c r="Q3503" t="str">
        <f>_xlfn.XLOOKUP(P3503,Planilha1!$A$2:$A$3,Planilha1!$B$2:$B$3)</f>
        <v>Riocentro</v>
      </c>
      <c r="R3503" t="s">
        <v>0</v>
      </c>
      <c r="S3503" s="3">
        <v>36</v>
      </c>
      <c r="T3503" t="s">
        <v>210</v>
      </c>
      <c r="U3503" s="3">
        <v>36</v>
      </c>
      <c r="V3503" t="s">
        <v>210</v>
      </c>
      <c r="W3503" s="4">
        <v>1168.76</v>
      </c>
      <c r="X3503" s="17">
        <f t="shared" si="109"/>
        <v>42075.360000000001</v>
      </c>
      <c r="Y3503" t="s">
        <v>11</v>
      </c>
      <c r="Z3503" s="3">
        <v>1</v>
      </c>
      <c r="AA3503" s="3">
        <v>0</v>
      </c>
      <c r="AB3503" s="3">
        <v>0</v>
      </c>
      <c r="AC3503" s="3">
        <v>36</v>
      </c>
      <c r="AD3503" s="4">
        <v>0</v>
      </c>
      <c r="AE3503" s="3">
        <v>36</v>
      </c>
      <c r="AF3503" s="4">
        <v>42075.360000000001</v>
      </c>
      <c r="AG3503" s="3">
        <v>1</v>
      </c>
      <c r="AH3503" s="4">
        <v>0</v>
      </c>
      <c r="AI3503" s="4">
        <v>0</v>
      </c>
      <c r="AJ3503" s="4">
        <v>0</v>
      </c>
      <c r="AK3503" s="4">
        <v>0</v>
      </c>
      <c r="AL3503" t="s">
        <v>4778</v>
      </c>
      <c r="AM3503" t="s">
        <v>13</v>
      </c>
    </row>
    <row r="3504" spans="1:39" x14ac:dyDescent="0.25">
      <c r="A3504" t="s">
        <v>4125</v>
      </c>
      <c r="B3504" t="s">
        <v>2160</v>
      </c>
      <c r="C3504" t="s">
        <v>3</v>
      </c>
      <c r="D3504" t="s">
        <v>2161</v>
      </c>
      <c r="E3504" t="str">
        <f>_xlfn.XLOOKUP(D3504,Planilha2!A:A,Planilha2!B:B)</f>
        <v>CC Manutençao</v>
      </c>
      <c r="F3504" s="2">
        <v>45455</v>
      </c>
      <c r="G3504" t="s">
        <v>4775</v>
      </c>
      <c r="H3504" s="10" t="s">
        <v>5933</v>
      </c>
      <c r="I3504" t="s">
        <v>2983</v>
      </c>
      <c r="J3504" t="s">
        <v>2984</v>
      </c>
      <c r="K3504" t="s">
        <v>1146</v>
      </c>
      <c r="L3504" t="str">
        <f t="shared" si="108"/>
        <v>Material</v>
      </c>
      <c r="M3504" t="s">
        <v>23</v>
      </c>
      <c r="N3504" t="s">
        <v>0</v>
      </c>
      <c r="O3504" t="s">
        <v>2165</v>
      </c>
      <c r="P3504">
        <v>1118</v>
      </c>
      <c r="Q3504" t="str">
        <f>_xlfn.XLOOKUP(P3504,Planilha1!$A$2:$A$3,Planilha1!$B$2:$B$3)</f>
        <v>Riocentro</v>
      </c>
      <c r="R3504" t="s">
        <v>0</v>
      </c>
      <c r="S3504" s="3">
        <v>87</v>
      </c>
      <c r="T3504" t="s">
        <v>2317</v>
      </c>
      <c r="U3504" s="3">
        <v>8700</v>
      </c>
      <c r="V3504" t="s">
        <v>210</v>
      </c>
      <c r="W3504" s="4">
        <v>0.53</v>
      </c>
      <c r="X3504" s="17">
        <f t="shared" si="109"/>
        <v>46.11</v>
      </c>
      <c r="Y3504" t="s">
        <v>11</v>
      </c>
      <c r="Z3504" s="3">
        <v>1</v>
      </c>
      <c r="AA3504" s="3">
        <v>0</v>
      </c>
      <c r="AB3504" s="3">
        <v>0</v>
      </c>
      <c r="AC3504" s="3">
        <v>0</v>
      </c>
      <c r="AD3504" s="4">
        <v>0</v>
      </c>
      <c r="AE3504" s="3">
        <v>0</v>
      </c>
      <c r="AF3504" s="4">
        <v>0</v>
      </c>
      <c r="AG3504" s="3">
        <v>1</v>
      </c>
      <c r="AH3504" s="4">
        <v>0</v>
      </c>
      <c r="AI3504" s="4">
        <v>0</v>
      </c>
      <c r="AJ3504" s="4">
        <v>0</v>
      </c>
      <c r="AK3504" s="4">
        <v>0</v>
      </c>
      <c r="AL3504" t="s">
        <v>4778</v>
      </c>
      <c r="AM3504" t="s">
        <v>13</v>
      </c>
    </row>
    <row r="3505" spans="1:39" x14ac:dyDescent="0.25">
      <c r="A3505" t="s">
        <v>4128</v>
      </c>
      <c r="B3505" t="s">
        <v>2160</v>
      </c>
      <c r="C3505" t="s">
        <v>3</v>
      </c>
      <c r="D3505" t="s">
        <v>2161</v>
      </c>
      <c r="E3505" t="str">
        <f>_xlfn.XLOOKUP(D3505,Planilha2!A:A,Planilha2!B:B)</f>
        <v>CC Manutençao</v>
      </c>
      <c r="F3505" s="2">
        <v>45455</v>
      </c>
      <c r="G3505" t="s">
        <v>4775</v>
      </c>
      <c r="H3505" s="10" t="s">
        <v>5933</v>
      </c>
      <c r="I3505" t="s">
        <v>2983</v>
      </c>
      <c r="J3505" t="s">
        <v>2984</v>
      </c>
      <c r="K3505" t="s">
        <v>1146</v>
      </c>
      <c r="L3505" t="str">
        <f t="shared" si="108"/>
        <v>Material</v>
      </c>
      <c r="M3505" t="s">
        <v>23</v>
      </c>
      <c r="N3505" t="s">
        <v>0</v>
      </c>
      <c r="O3505" t="s">
        <v>2165</v>
      </c>
      <c r="P3505">
        <v>1118</v>
      </c>
      <c r="Q3505" t="str">
        <f>_xlfn.XLOOKUP(P3505,Planilha1!$A$2:$A$3,Planilha1!$B$2:$B$3)</f>
        <v>Riocentro</v>
      </c>
      <c r="R3505" t="s">
        <v>0</v>
      </c>
      <c r="S3505" s="3">
        <v>87</v>
      </c>
      <c r="T3505" t="s">
        <v>2317</v>
      </c>
      <c r="U3505" s="3">
        <v>8700</v>
      </c>
      <c r="V3505" t="s">
        <v>210</v>
      </c>
      <c r="W3505" s="4">
        <v>0.53</v>
      </c>
      <c r="X3505" s="17">
        <f t="shared" si="109"/>
        <v>46.11</v>
      </c>
      <c r="Y3505" t="s">
        <v>11</v>
      </c>
      <c r="Z3505" s="3">
        <v>1</v>
      </c>
      <c r="AA3505" s="3">
        <v>0</v>
      </c>
      <c r="AB3505" s="3">
        <v>0</v>
      </c>
      <c r="AC3505" s="3">
        <v>0</v>
      </c>
      <c r="AD3505" s="4">
        <v>0</v>
      </c>
      <c r="AE3505" s="3">
        <v>0</v>
      </c>
      <c r="AF3505" s="4">
        <v>0</v>
      </c>
      <c r="AG3505" s="3">
        <v>1</v>
      </c>
      <c r="AH3505" s="4">
        <v>0</v>
      </c>
      <c r="AI3505" s="4">
        <v>0</v>
      </c>
      <c r="AJ3505" s="4">
        <v>0</v>
      </c>
      <c r="AK3505" s="4">
        <v>0</v>
      </c>
      <c r="AL3505" t="s">
        <v>4778</v>
      </c>
      <c r="AM3505" t="s">
        <v>13</v>
      </c>
    </row>
    <row r="3506" spans="1:39" x14ac:dyDescent="0.25">
      <c r="A3506" t="s">
        <v>4131</v>
      </c>
      <c r="B3506" t="s">
        <v>2160</v>
      </c>
      <c r="C3506" t="s">
        <v>3</v>
      </c>
      <c r="D3506" t="s">
        <v>2161</v>
      </c>
      <c r="E3506" t="str">
        <f>_xlfn.XLOOKUP(D3506,Planilha2!A:A,Planilha2!B:B)</f>
        <v>CC Manutençao</v>
      </c>
      <c r="F3506" s="2">
        <v>45455</v>
      </c>
      <c r="G3506" t="s">
        <v>4775</v>
      </c>
      <c r="H3506" s="10" t="s">
        <v>5933</v>
      </c>
      <c r="I3506" t="s">
        <v>2983</v>
      </c>
      <c r="J3506" t="s">
        <v>2984</v>
      </c>
      <c r="K3506" t="s">
        <v>1146</v>
      </c>
      <c r="L3506" t="str">
        <f t="shared" si="108"/>
        <v>Material</v>
      </c>
      <c r="M3506" t="s">
        <v>0</v>
      </c>
      <c r="N3506" t="s">
        <v>0</v>
      </c>
      <c r="O3506" t="s">
        <v>2165</v>
      </c>
      <c r="P3506">
        <v>1118</v>
      </c>
      <c r="Q3506" t="str">
        <f>_xlfn.XLOOKUP(P3506,Planilha1!$A$2:$A$3,Planilha1!$B$2:$B$3)</f>
        <v>Riocentro</v>
      </c>
      <c r="R3506" t="s">
        <v>0</v>
      </c>
      <c r="S3506" s="3">
        <v>87</v>
      </c>
      <c r="T3506" t="s">
        <v>2317</v>
      </c>
      <c r="U3506" s="3">
        <v>8700</v>
      </c>
      <c r="V3506" t="s">
        <v>210</v>
      </c>
      <c r="W3506" s="4">
        <v>0.53</v>
      </c>
      <c r="X3506" s="17">
        <f t="shared" si="109"/>
        <v>46.11</v>
      </c>
      <c r="Y3506" t="s">
        <v>11</v>
      </c>
      <c r="Z3506" s="3">
        <v>1</v>
      </c>
      <c r="AA3506" s="3">
        <v>0</v>
      </c>
      <c r="AB3506" s="3">
        <v>0</v>
      </c>
      <c r="AC3506" s="3">
        <v>87</v>
      </c>
      <c r="AD3506" s="4">
        <v>0</v>
      </c>
      <c r="AE3506" s="3">
        <v>87</v>
      </c>
      <c r="AF3506" s="4">
        <v>46.11</v>
      </c>
      <c r="AG3506" s="3">
        <v>1</v>
      </c>
      <c r="AH3506" s="4">
        <v>0</v>
      </c>
      <c r="AI3506" s="4">
        <v>0</v>
      </c>
      <c r="AJ3506" s="4">
        <v>0</v>
      </c>
      <c r="AK3506" s="4">
        <v>0</v>
      </c>
      <c r="AL3506" t="s">
        <v>4778</v>
      </c>
      <c r="AM3506" t="s">
        <v>13</v>
      </c>
    </row>
    <row r="3507" spans="1:39" x14ac:dyDescent="0.25">
      <c r="A3507" t="s">
        <v>2159</v>
      </c>
      <c r="B3507" t="s">
        <v>2160</v>
      </c>
      <c r="C3507" t="s">
        <v>3</v>
      </c>
      <c r="D3507" t="s">
        <v>2266</v>
      </c>
      <c r="E3507" t="str">
        <f>_xlfn.XLOOKUP(D3507,Planilha2!A:A,Planilha2!B:B)</f>
        <v>Arena Manut</v>
      </c>
      <c r="F3507" s="2">
        <v>45455</v>
      </c>
      <c r="G3507" t="s">
        <v>2309</v>
      </c>
      <c r="H3507" s="10" t="s">
        <v>5748</v>
      </c>
      <c r="I3507" t="s">
        <v>4825</v>
      </c>
      <c r="J3507" t="s">
        <v>4826</v>
      </c>
      <c r="K3507" t="s">
        <v>1146</v>
      </c>
      <c r="L3507" t="str">
        <f t="shared" si="108"/>
        <v>Material</v>
      </c>
      <c r="M3507" t="s">
        <v>0</v>
      </c>
      <c r="N3507" t="s">
        <v>0</v>
      </c>
      <c r="O3507" t="s">
        <v>2165</v>
      </c>
      <c r="P3507">
        <v>2118</v>
      </c>
      <c r="Q3507" t="str">
        <f>_xlfn.XLOOKUP(P3507,Planilha1!$A$2:$A$3,Planilha1!$B$2:$B$3)</f>
        <v>Arena</v>
      </c>
      <c r="R3507" t="s">
        <v>0</v>
      </c>
      <c r="S3507" s="3">
        <v>20</v>
      </c>
      <c r="T3507" t="s">
        <v>2774</v>
      </c>
      <c r="U3507" s="3">
        <v>20</v>
      </c>
      <c r="V3507" t="s">
        <v>2774</v>
      </c>
      <c r="W3507" s="4">
        <v>26.15</v>
      </c>
      <c r="X3507" s="17">
        <f t="shared" si="109"/>
        <v>523</v>
      </c>
      <c r="Y3507" t="s">
        <v>11</v>
      </c>
      <c r="Z3507" s="3">
        <v>1</v>
      </c>
      <c r="AA3507" s="3">
        <v>0</v>
      </c>
      <c r="AB3507" s="3">
        <v>0</v>
      </c>
      <c r="AC3507" s="3">
        <v>0</v>
      </c>
      <c r="AD3507" s="4">
        <v>0</v>
      </c>
      <c r="AE3507" s="3">
        <v>0</v>
      </c>
      <c r="AF3507" s="4">
        <v>0</v>
      </c>
      <c r="AG3507" s="3">
        <v>1</v>
      </c>
      <c r="AH3507" s="4">
        <v>0</v>
      </c>
      <c r="AI3507" s="4">
        <v>0</v>
      </c>
      <c r="AJ3507" s="4">
        <v>0</v>
      </c>
      <c r="AK3507" s="4">
        <v>0</v>
      </c>
      <c r="AL3507" t="s">
        <v>4827</v>
      </c>
      <c r="AM3507" t="s">
        <v>13</v>
      </c>
    </row>
    <row r="3508" spans="1:39" x14ac:dyDescent="0.25">
      <c r="A3508" t="s">
        <v>2159</v>
      </c>
      <c r="B3508" t="s">
        <v>2160</v>
      </c>
      <c r="C3508" t="s">
        <v>3</v>
      </c>
      <c r="D3508" t="s">
        <v>2266</v>
      </c>
      <c r="E3508" t="str">
        <f>_xlfn.XLOOKUP(D3508,Planilha2!A:A,Planilha2!B:B)</f>
        <v>Arena Manut</v>
      </c>
      <c r="F3508" s="2">
        <v>45455</v>
      </c>
      <c r="G3508" t="s">
        <v>2445</v>
      </c>
      <c r="H3508" s="10" t="s">
        <v>5766</v>
      </c>
      <c r="I3508" t="s">
        <v>4828</v>
      </c>
      <c r="J3508" t="s">
        <v>4829</v>
      </c>
      <c r="K3508" t="s">
        <v>1146</v>
      </c>
      <c r="L3508" t="str">
        <f t="shared" si="108"/>
        <v>Material</v>
      </c>
      <c r="M3508" t="s">
        <v>0</v>
      </c>
      <c r="N3508" t="s">
        <v>0</v>
      </c>
      <c r="O3508" t="s">
        <v>2165</v>
      </c>
      <c r="P3508">
        <v>2118</v>
      </c>
      <c r="Q3508" t="str">
        <f>_xlfn.XLOOKUP(P3508,Planilha1!$A$2:$A$3,Planilha1!$B$2:$B$3)</f>
        <v>Arena</v>
      </c>
      <c r="R3508" t="s">
        <v>0</v>
      </c>
      <c r="S3508" s="3">
        <v>8</v>
      </c>
      <c r="T3508" t="s">
        <v>210</v>
      </c>
      <c r="U3508" s="3">
        <v>8</v>
      </c>
      <c r="V3508" t="s">
        <v>210</v>
      </c>
      <c r="W3508" s="4">
        <v>189.9</v>
      </c>
      <c r="X3508" s="17">
        <f t="shared" si="109"/>
        <v>1519.2</v>
      </c>
      <c r="Y3508" t="s">
        <v>11</v>
      </c>
      <c r="Z3508" s="3">
        <v>1</v>
      </c>
      <c r="AA3508" s="3">
        <v>0</v>
      </c>
      <c r="AB3508" s="3">
        <v>0</v>
      </c>
      <c r="AC3508" s="3">
        <v>8</v>
      </c>
      <c r="AD3508" s="4">
        <v>0</v>
      </c>
      <c r="AE3508" s="3">
        <v>8</v>
      </c>
      <c r="AF3508" s="4">
        <v>1519.2</v>
      </c>
      <c r="AG3508" s="3">
        <v>1</v>
      </c>
      <c r="AH3508" s="4">
        <v>0</v>
      </c>
      <c r="AI3508" s="4">
        <v>0</v>
      </c>
      <c r="AJ3508" s="4">
        <v>0</v>
      </c>
      <c r="AK3508" s="4">
        <v>0</v>
      </c>
      <c r="AL3508" t="s">
        <v>4830</v>
      </c>
      <c r="AM3508" t="s">
        <v>13</v>
      </c>
    </row>
    <row r="3509" spans="1:39" x14ac:dyDescent="0.25">
      <c r="A3509" t="s">
        <v>2178</v>
      </c>
      <c r="B3509" t="s">
        <v>2160</v>
      </c>
      <c r="C3509" t="s">
        <v>3</v>
      </c>
      <c r="D3509" t="s">
        <v>2266</v>
      </c>
      <c r="E3509" t="str">
        <f>_xlfn.XLOOKUP(D3509,Planilha2!A:A,Planilha2!B:B)</f>
        <v>Arena Manut</v>
      </c>
      <c r="F3509" s="2">
        <v>45455</v>
      </c>
      <c r="G3509" t="s">
        <v>2445</v>
      </c>
      <c r="H3509" s="10" t="s">
        <v>5766</v>
      </c>
      <c r="I3509" t="s">
        <v>4831</v>
      </c>
      <c r="J3509" t="s">
        <v>4832</v>
      </c>
      <c r="K3509" t="s">
        <v>1146</v>
      </c>
      <c r="L3509" t="str">
        <f t="shared" si="108"/>
        <v>Material</v>
      </c>
      <c r="M3509" t="s">
        <v>23</v>
      </c>
      <c r="N3509" t="s">
        <v>0</v>
      </c>
      <c r="O3509" t="s">
        <v>2165</v>
      </c>
      <c r="P3509">
        <v>2118</v>
      </c>
      <c r="Q3509" t="str">
        <f>_xlfn.XLOOKUP(P3509,Planilha1!$A$2:$A$3,Planilha1!$B$2:$B$3)</f>
        <v>Arena</v>
      </c>
      <c r="R3509" t="s">
        <v>0</v>
      </c>
      <c r="S3509" s="3">
        <v>40</v>
      </c>
      <c r="T3509" t="s">
        <v>2505</v>
      </c>
      <c r="U3509" s="3">
        <v>40</v>
      </c>
      <c r="V3509" t="s">
        <v>2505</v>
      </c>
      <c r="W3509" s="4">
        <v>1339.9</v>
      </c>
      <c r="X3509" s="17">
        <f t="shared" si="109"/>
        <v>53596</v>
      </c>
      <c r="Y3509" t="s">
        <v>11</v>
      </c>
      <c r="Z3509" s="3">
        <v>1</v>
      </c>
      <c r="AA3509" s="3">
        <v>0</v>
      </c>
      <c r="AB3509" s="3">
        <v>0</v>
      </c>
      <c r="AC3509" s="3">
        <v>0</v>
      </c>
      <c r="AD3509" s="4">
        <v>0</v>
      </c>
      <c r="AE3509" s="3">
        <v>0</v>
      </c>
      <c r="AF3509" s="4">
        <v>0</v>
      </c>
      <c r="AG3509" s="3">
        <v>1</v>
      </c>
      <c r="AH3509" s="4">
        <v>0</v>
      </c>
      <c r="AI3509" s="4">
        <v>0</v>
      </c>
      <c r="AJ3509" s="4">
        <v>0</v>
      </c>
      <c r="AK3509" s="4">
        <v>0</v>
      </c>
      <c r="AL3509" t="s">
        <v>4830</v>
      </c>
      <c r="AM3509" t="s">
        <v>13</v>
      </c>
    </row>
    <row r="3510" spans="1:39" x14ac:dyDescent="0.25">
      <c r="A3510" t="s">
        <v>2182</v>
      </c>
      <c r="B3510" t="s">
        <v>2160</v>
      </c>
      <c r="C3510" t="s">
        <v>3</v>
      </c>
      <c r="D3510" t="s">
        <v>2266</v>
      </c>
      <c r="E3510" t="str">
        <f>_xlfn.XLOOKUP(D3510,Planilha2!A:A,Planilha2!B:B)</f>
        <v>Arena Manut</v>
      </c>
      <c r="F3510" s="2">
        <v>45455</v>
      </c>
      <c r="G3510" t="s">
        <v>2445</v>
      </c>
      <c r="H3510" s="10" t="s">
        <v>5766</v>
      </c>
      <c r="I3510" t="s">
        <v>4833</v>
      </c>
      <c r="J3510" t="s">
        <v>4834</v>
      </c>
      <c r="K3510" t="s">
        <v>1146</v>
      </c>
      <c r="L3510" t="str">
        <f t="shared" si="108"/>
        <v>Material</v>
      </c>
      <c r="M3510" t="s">
        <v>0</v>
      </c>
      <c r="N3510" t="s">
        <v>0</v>
      </c>
      <c r="O3510" t="s">
        <v>2165</v>
      </c>
      <c r="P3510">
        <v>2118</v>
      </c>
      <c r="Q3510" t="str">
        <f>_xlfn.XLOOKUP(P3510,Planilha1!$A$2:$A$3,Planilha1!$B$2:$B$3)</f>
        <v>Arena</v>
      </c>
      <c r="R3510" t="s">
        <v>0</v>
      </c>
      <c r="S3510" s="3">
        <v>2</v>
      </c>
      <c r="T3510" t="s">
        <v>210</v>
      </c>
      <c r="U3510" s="3">
        <v>2</v>
      </c>
      <c r="V3510" t="s">
        <v>210</v>
      </c>
      <c r="W3510" s="4">
        <v>329.9</v>
      </c>
      <c r="X3510" s="17">
        <f t="shared" si="109"/>
        <v>659.8</v>
      </c>
      <c r="Y3510" t="s">
        <v>11</v>
      </c>
      <c r="Z3510" s="3">
        <v>1</v>
      </c>
      <c r="AA3510" s="3">
        <v>0</v>
      </c>
      <c r="AB3510" s="3">
        <v>0</v>
      </c>
      <c r="AC3510" s="3">
        <v>2</v>
      </c>
      <c r="AD3510" s="4">
        <v>0</v>
      </c>
      <c r="AE3510" s="3">
        <v>2</v>
      </c>
      <c r="AF3510" s="4">
        <v>659.8</v>
      </c>
      <c r="AG3510" s="3">
        <v>1</v>
      </c>
      <c r="AH3510" s="4">
        <v>0</v>
      </c>
      <c r="AI3510" s="4">
        <v>0</v>
      </c>
      <c r="AJ3510" s="4">
        <v>0</v>
      </c>
      <c r="AK3510" s="4">
        <v>0</v>
      </c>
      <c r="AL3510" t="s">
        <v>4830</v>
      </c>
      <c r="AM3510" t="s">
        <v>13</v>
      </c>
    </row>
    <row r="3511" spans="1:39" x14ac:dyDescent="0.25">
      <c r="A3511" t="s">
        <v>2159</v>
      </c>
      <c r="B3511" t="s">
        <v>2160</v>
      </c>
      <c r="C3511" t="s">
        <v>3</v>
      </c>
      <c r="D3511" t="s">
        <v>2161</v>
      </c>
      <c r="E3511" t="str">
        <f>_xlfn.XLOOKUP(D3511,Planilha2!A:A,Planilha2!B:B)</f>
        <v>CC Manutençao</v>
      </c>
      <c r="F3511" s="2">
        <v>45455</v>
      </c>
      <c r="G3511" t="s">
        <v>3077</v>
      </c>
      <c r="H3511" s="10" t="s">
        <v>5828</v>
      </c>
      <c r="I3511" t="s">
        <v>2986</v>
      </c>
      <c r="J3511" t="s">
        <v>2987</v>
      </c>
      <c r="K3511" t="s">
        <v>1146</v>
      </c>
      <c r="L3511" t="str">
        <f t="shared" si="108"/>
        <v>Material</v>
      </c>
      <c r="M3511" t="s">
        <v>0</v>
      </c>
      <c r="N3511" t="s">
        <v>0</v>
      </c>
      <c r="O3511" t="s">
        <v>2165</v>
      </c>
      <c r="P3511">
        <v>1118</v>
      </c>
      <c r="Q3511" t="str">
        <f>_xlfn.XLOOKUP(P3511,Planilha1!$A$2:$A$3,Planilha1!$B$2:$B$3)</f>
        <v>Riocentro</v>
      </c>
      <c r="R3511" t="s">
        <v>0</v>
      </c>
      <c r="S3511" s="3">
        <v>10</v>
      </c>
      <c r="T3511" t="s">
        <v>210</v>
      </c>
      <c r="U3511" s="3">
        <v>10</v>
      </c>
      <c r="V3511" t="s">
        <v>210</v>
      </c>
      <c r="W3511" s="4">
        <v>44.3</v>
      </c>
      <c r="X3511" s="17">
        <f t="shared" si="109"/>
        <v>443</v>
      </c>
      <c r="Y3511" t="s">
        <v>11</v>
      </c>
      <c r="Z3511" s="3">
        <v>1</v>
      </c>
      <c r="AA3511" s="3">
        <v>0</v>
      </c>
      <c r="AB3511" s="3">
        <v>0</v>
      </c>
      <c r="AC3511" s="3">
        <v>0</v>
      </c>
      <c r="AD3511" s="4">
        <v>0</v>
      </c>
      <c r="AE3511" s="3">
        <v>0</v>
      </c>
      <c r="AF3511" s="4">
        <v>0</v>
      </c>
      <c r="AG3511" s="3">
        <v>1</v>
      </c>
      <c r="AH3511" s="4">
        <v>0</v>
      </c>
      <c r="AI3511" s="4">
        <v>0</v>
      </c>
      <c r="AJ3511" s="4">
        <v>0</v>
      </c>
      <c r="AK3511" s="4">
        <v>0</v>
      </c>
      <c r="AL3511" t="s">
        <v>4835</v>
      </c>
      <c r="AM3511" t="s">
        <v>13</v>
      </c>
    </row>
    <row r="3512" spans="1:39" x14ac:dyDescent="0.25">
      <c r="A3512" t="s">
        <v>2178</v>
      </c>
      <c r="B3512" t="s">
        <v>2160</v>
      </c>
      <c r="C3512" t="s">
        <v>3</v>
      </c>
      <c r="D3512" t="s">
        <v>2161</v>
      </c>
      <c r="E3512" t="str">
        <f>_xlfn.XLOOKUP(D3512,Planilha2!A:A,Planilha2!B:B)</f>
        <v>CC Manutençao</v>
      </c>
      <c r="F3512" s="2">
        <v>45455</v>
      </c>
      <c r="G3512" t="s">
        <v>3077</v>
      </c>
      <c r="H3512" s="10" t="s">
        <v>5828</v>
      </c>
      <c r="I3512" t="s">
        <v>2989</v>
      </c>
      <c r="J3512" t="s">
        <v>2990</v>
      </c>
      <c r="K3512" t="s">
        <v>1146</v>
      </c>
      <c r="L3512" t="str">
        <f t="shared" si="108"/>
        <v>Material</v>
      </c>
      <c r="M3512" t="s">
        <v>0</v>
      </c>
      <c r="N3512" t="s">
        <v>0</v>
      </c>
      <c r="O3512" t="s">
        <v>2165</v>
      </c>
      <c r="P3512">
        <v>1118</v>
      </c>
      <c r="Q3512" t="str">
        <f>_xlfn.XLOOKUP(P3512,Planilha1!$A$2:$A$3,Planilha1!$B$2:$B$3)</f>
        <v>Riocentro</v>
      </c>
      <c r="R3512" t="s">
        <v>0</v>
      </c>
      <c r="S3512" s="3">
        <v>10</v>
      </c>
      <c r="T3512" t="s">
        <v>210</v>
      </c>
      <c r="U3512" s="3">
        <v>10</v>
      </c>
      <c r="V3512" t="s">
        <v>210</v>
      </c>
      <c r="W3512" s="4">
        <v>101</v>
      </c>
      <c r="X3512" s="17">
        <f t="shared" si="109"/>
        <v>1010</v>
      </c>
      <c r="Y3512" t="s">
        <v>11</v>
      </c>
      <c r="Z3512" s="3">
        <v>1</v>
      </c>
      <c r="AA3512" s="3">
        <v>0</v>
      </c>
      <c r="AB3512" s="3">
        <v>0</v>
      </c>
      <c r="AC3512" s="3">
        <v>0</v>
      </c>
      <c r="AD3512" s="4">
        <v>0</v>
      </c>
      <c r="AE3512" s="3">
        <v>0</v>
      </c>
      <c r="AF3512" s="4">
        <v>0</v>
      </c>
      <c r="AG3512" s="3">
        <v>1</v>
      </c>
      <c r="AH3512" s="4">
        <v>0</v>
      </c>
      <c r="AI3512" s="4">
        <v>0</v>
      </c>
      <c r="AJ3512" s="4">
        <v>0</v>
      </c>
      <c r="AK3512" s="4">
        <v>0</v>
      </c>
      <c r="AL3512" t="s">
        <v>4835</v>
      </c>
      <c r="AM3512" t="s">
        <v>13</v>
      </c>
    </row>
    <row r="3513" spans="1:39" x14ac:dyDescent="0.25">
      <c r="A3513" t="s">
        <v>2182</v>
      </c>
      <c r="B3513" t="s">
        <v>2160</v>
      </c>
      <c r="C3513" t="s">
        <v>3</v>
      </c>
      <c r="D3513" t="s">
        <v>2161</v>
      </c>
      <c r="E3513" t="str">
        <f>_xlfn.XLOOKUP(D3513,Planilha2!A:A,Planilha2!B:B)</f>
        <v>CC Manutençao</v>
      </c>
      <c r="F3513" s="2">
        <v>45455</v>
      </c>
      <c r="G3513" t="s">
        <v>3077</v>
      </c>
      <c r="H3513" s="10" t="s">
        <v>5828</v>
      </c>
      <c r="I3513" t="s">
        <v>2991</v>
      </c>
      <c r="J3513" t="s">
        <v>2992</v>
      </c>
      <c r="K3513" t="s">
        <v>1146</v>
      </c>
      <c r="L3513" t="str">
        <f t="shared" si="108"/>
        <v>Material</v>
      </c>
      <c r="M3513" t="s">
        <v>0</v>
      </c>
      <c r="N3513" t="s">
        <v>0</v>
      </c>
      <c r="O3513" t="s">
        <v>2165</v>
      </c>
      <c r="P3513">
        <v>1118</v>
      </c>
      <c r="Q3513" t="str">
        <f>_xlfn.XLOOKUP(P3513,Planilha1!$A$2:$A$3,Planilha1!$B$2:$B$3)</f>
        <v>Riocentro</v>
      </c>
      <c r="R3513" t="s">
        <v>0</v>
      </c>
      <c r="S3513" s="3">
        <v>10</v>
      </c>
      <c r="T3513" t="s">
        <v>210</v>
      </c>
      <c r="U3513" s="3">
        <v>10</v>
      </c>
      <c r="V3513" t="s">
        <v>210</v>
      </c>
      <c r="W3513" s="4">
        <v>120</v>
      </c>
      <c r="X3513" s="17">
        <f t="shared" si="109"/>
        <v>1200</v>
      </c>
      <c r="Y3513" t="s">
        <v>11</v>
      </c>
      <c r="Z3513" s="3">
        <v>1</v>
      </c>
      <c r="AA3513" s="3">
        <v>0</v>
      </c>
      <c r="AB3513" s="3">
        <v>0</v>
      </c>
      <c r="AC3513" s="3">
        <v>0</v>
      </c>
      <c r="AD3513" s="4">
        <v>0</v>
      </c>
      <c r="AE3513" s="3">
        <v>0</v>
      </c>
      <c r="AF3513" s="4">
        <v>0</v>
      </c>
      <c r="AG3513" s="3">
        <v>1</v>
      </c>
      <c r="AH3513" s="4">
        <v>0</v>
      </c>
      <c r="AI3513" s="4">
        <v>0</v>
      </c>
      <c r="AJ3513" s="4">
        <v>0</v>
      </c>
      <c r="AK3513" s="4">
        <v>0</v>
      </c>
      <c r="AL3513" t="s">
        <v>4835</v>
      </c>
      <c r="AM3513" t="s">
        <v>13</v>
      </c>
    </row>
    <row r="3514" spans="1:39" x14ac:dyDescent="0.25">
      <c r="A3514" t="s">
        <v>2159</v>
      </c>
      <c r="B3514" t="s">
        <v>2160</v>
      </c>
      <c r="C3514" t="s">
        <v>3</v>
      </c>
      <c r="D3514" t="s">
        <v>2161</v>
      </c>
      <c r="E3514" t="str">
        <f>_xlfn.XLOOKUP(D3514,Planilha2!A:A,Planilha2!B:B)</f>
        <v>CC Manutençao</v>
      </c>
      <c r="F3514" s="2">
        <v>45455</v>
      </c>
      <c r="G3514" t="s">
        <v>620</v>
      </c>
      <c r="H3514" s="10" t="s">
        <v>5623</v>
      </c>
      <c r="I3514" t="s">
        <v>40</v>
      </c>
      <c r="J3514" t="s">
        <v>2267</v>
      </c>
      <c r="K3514" t="s">
        <v>8</v>
      </c>
      <c r="L3514" t="str">
        <f t="shared" si="108"/>
        <v>Serviço</v>
      </c>
      <c r="M3514" t="s">
        <v>0</v>
      </c>
      <c r="N3514" t="s">
        <v>0</v>
      </c>
      <c r="O3514" t="s">
        <v>2165</v>
      </c>
      <c r="P3514">
        <v>1118</v>
      </c>
      <c r="Q3514" t="str">
        <f>_xlfn.XLOOKUP(P3514,Planilha1!$A$2:$A$3,Planilha1!$B$2:$B$3)</f>
        <v>Riocentro</v>
      </c>
      <c r="R3514" t="s">
        <v>0</v>
      </c>
      <c r="S3514" s="3">
        <v>1</v>
      </c>
      <c r="T3514" t="s">
        <v>10</v>
      </c>
      <c r="U3514" s="3">
        <v>1</v>
      </c>
      <c r="V3514" t="s">
        <v>10</v>
      </c>
      <c r="W3514" s="4">
        <v>1550</v>
      </c>
      <c r="X3514" s="17">
        <f t="shared" si="109"/>
        <v>1550</v>
      </c>
      <c r="Y3514" t="s">
        <v>11</v>
      </c>
      <c r="Z3514" s="3">
        <v>1</v>
      </c>
      <c r="AA3514" s="3">
        <v>0</v>
      </c>
      <c r="AB3514" s="3">
        <v>0</v>
      </c>
      <c r="AC3514" s="3">
        <v>0</v>
      </c>
      <c r="AD3514" s="4">
        <v>0</v>
      </c>
      <c r="AE3514" s="3">
        <v>0</v>
      </c>
      <c r="AF3514" s="4">
        <v>0</v>
      </c>
      <c r="AG3514" s="3">
        <v>1</v>
      </c>
      <c r="AH3514" s="4">
        <v>0</v>
      </c>
      <c r="AI3514" s="4">
        <v>0</v>
      </c>
      <c r="AJ3514" s="4">
        <v>0</v>
      </c>
      <c r="AK3514" s="4">
        <v>0</v>
      </c>
      <c r="AL3514" t="s">
        <v>4836</v>
      </c>
      <c r="AM3514" t="s">
        <v>13</v>
      </c>
    </row>
    <row r="3515" spans="1:39" x14ac:dyDescent="0.25">
      <c r="A3515" t="s">
        <v>2159</v>
      </c>
      <c r="B3515" t="s">
        <v>2160</v>
      </c>
      <c r="C3515" t="s">
        <v>3</v>
      </c>
      <c r="D3515" t="s">
        <v>2266</v>
      </c>
      <c r="E3515" t="str">
        <f>_xlfn.XLOOKUP(D3515,Planilha2!A:A,Planilha2!B:B)</f>
        <v>Arena Manut</v>
      </c>
      <c r="F3515" s="2">
        <v>45456</v>
      </c>
      <c r="G3515" t="s">
        <v>620</v>
      </c>
      <c r="H3515" s="10" t="s">
        <v>5623</v>
      </c>
      <c r="I3515" t="s">
        <v>4837</v>
      </c>
      <c r="J3515" t="s">
        <v>4838</v>
      </c>
      <c r="K3515" t="s">
        <v>1146</v>
      </c>
      <c r="L3515" t="str">
        <f t="shared" si="108"/>
        <v>Material</v>
      </c>
      <c r="M3515" t="s">
        <v>0</v>
      </c>
      <c r="N3515" t="s">
        <v>0</v>
      </c>
      <c r="O3515" t="s">
        <v>2165</v>
      </c>
      <c r="P3515">
        <v>2118</v>
      </c>
      <c r="Q3515" t="str">
        <f>_xlfn.XLOOKUP(P3515,Planilha1!$A$2:$A$3,Planilha1!$B$2:$B$3)</f>
        <v>Arena</v>
      </c>
      <c r="R3515" t="s">
        <v>0</v>
      </c>
      <c r="S3515" s="3">
        <v>5</v>
      </c>
      <c r="T3515" t="s">
        <v>210</v>
      </c>
      <c r="U3515" s="3">
        <v>5</v>
      </c>
      <c r="V3515" t="s">
        <v>210</v>
      </c>
      <c r="W3515" s="4">
        <v>30</v>
      </c>
      <c r="X3515" s="17">
        <f t="shared" si="109"/>
        <v>150</v>
      </c>
      <c r="Y3515" t="s">
        <v>11</v>
      </c>
      <c r="Z3515" s="3">
        <v>1</v>
      </c>
      <c r="AA3515" s="3">
        <v>0</v>
      </c>
      <c r="AB3515" s="3">
        <v>0</v>
      </c>
      <c r="AC3515" s="3">
        <v>0</v>
      </c>
      <c r="AD3515" s="4">
        <v>0</v>
      </c>
      <c r="AE3515" s="3">
        <v>0</v>
      </c>
      <c r="AF3515" s="4">
        <v>0</v>
      </c>
      <c r="AG3515" s="3">
        <v>1</v>
      </c>
      <c r="AH3515" s="4">
        <v>0</v>
      </c>
      <c r="AI3515" s="4">
        <v>0</v>
      </c>
      <c r="AJ3515" s="4">
        <v>0</v>
      </c>
      <c r="AK3515" s="4">
        <v>0</v>
      </c>
      <c r="AL3515" t="s">
        <v>4839</v>
      </c>
      <c r="AM3515" t="s">
        <v>13</v>
      </c>
    </row>
    <row r="3516" spans="1:39" x14ac:dyDescent="0.25">
      <c r="A3516" t="s">
        <v>2178</v>
      </c>
      <c r="B3516" t="s">
        <v>2160</v>
      </c>
      <c r="C3516" t="s">
        <v>3</v>
      </c>
      <c r="D3516" t="s">
        <v>2266</v>
      </c>
      <c r="E3516" t="str">
        <f>_xlfn.XLOOKUP(D3516,Planilha2!A:A,Planilha2!B:B)</f>
        <v>Arena Manut</v>
      </c>
      <c r="F3516" s="2">
        <v>45456</v>
      </c>
      <c r="G3516" t="s">
        <v>620</v>
      </c>
      <c r="H3516" s="10" t="s">
        <v>5623</v>
      </c>
      <c r="I3516" t="s">
        <v>4840</v>
      </c>
      <c r="J3516" t="s">
        <v>4841</v>
      </c>
      <c r="K3516" t="s">
        <v>1146</v>
      </c>
      <c r="L3516" t="str">
        <f t="shared" si="108"/>
        <v>Material</v>
      </c>
      <c r="M3516" t="s">
        <v>0</v>
      </c>
      <c r="N3516" t="s">
        <v>0</v>
      </c>
      <c r="O3516" t="s">
        <v>2165</v>
      </c>
      <c r="P3516">
        <v>2118</v>
      </c>
      <c r="Q3516" t="str">
        <f>_xlfn.XLOOKUP(P3516,Planilha1!$A$2:$A$3,Planilha1!$B$2:$B$3)</f>
        <v>Arena</v>
      </c>
      <c r="R3516" t="s">
        <v>0</v>
      </c>
      <c r="S3516" s="3">
        <v>4</v>
      </c>
      <c r="T3516" t="s">
        <v>210</v>
      </c>
      <c r="U3516" s="3">
        <v>4</v>
      </c>
      <c r="V3516" t="s">
        <v>210</v>
      </c>
      <c r="W3516" s="4">
        <v>40</v>
      </c>
      <c r="X3516" s="17">
        <f t="shared" si="109"/>
        <v>160</v>
      </c>
      <c r="Y3516" t="s">
        <v>11</v>
      </c>
      <c r="Z3516" s="3">
        <v>1</v>
      </c>
      <c r="AA3516" s="3">
        <v>0</v>
      </c>
      <c r="AB3516" s="3">
        <v>0</v>
      </c>
      <c r="AC3516" s="3">
        <v>0</v>
      </c>
      <c r="AD3516" s="4">
        <v>0</v>
      </c>
      <c r="AE3516" s="3">
        <v>0</v>
      </c>
      <c r="AF3516" s="4">
        <v>0</v>
      </c>
      <c r="AG3516" s="3">
        <v>1</v>
      </c>
      <c r="AH3516" s="4">
        <v>0</v>
      </c>
      <c r="AI3516" s="4">
        <v>0</v>
      </c>
      <c r="AJ3516" s="4">
        <v>0</v>
      </c>
      <c r="AK3516" s="4">
        <v>0</v>
      </c>
      <c r="AL3516" t="s">
        <v>4839</v>
      </c>
      <c r="AM3516" t="s">
        <v>13</v>
      </c>
    </row>
    <row r="3517" spans="1:39" x14ac:dyDescent="0.25">
      <c r="A3517" t="s">
        <v>2182</v>
      </c>
      <c r="B3517" t="s">
        <v>2160</v>
      </c>
      <c r="C3517" t="s">
        <v>3</v>
      </c>
      <c r="D3517" t="s">
        <v>2266</v>
      </c>
      <c r="E3517" t="str">
        <f>_xlfn.XLOOKUP(D3517,Planilha2!A:A,Planilha2!B:B)</f>
        <v>Arena Manut</v>
      </c>
      <c r="F3517" s="2">
        <v>45456</v>
      </c>
      <c r="G3517" t="s">
        <v>620</v>
      </c>
      <c r="H3517" s="10" t="s">
        <v>5623</v>
      </c>
      <c r="I3517" t="s">
        <v>4842</v>
      </c>
      <c r="J3517" t="s">
        <v>4843</v>
      </c>
      <c r="K3517" t="s">
        <v>1146</v>
      </c>
      <c r="L3517" t="str">
        <f t="shared" si="108"/>
        <v>Material</v>
      </c>
      <c r="M3517" t="s">
        <v>0</v>
      </c>
      <c r="N3517" t="s">
        <v>0</v>
      </c>
      <c r="O3517" t="s">
        <v>2165</v>
      </c>
      <c r="P3517">
        <v>2118</v>
      </c>
      <c r="Q3517" t="str">
        <f>_xlfn.XLOOKUP(P3517,Planilha1!$A$2:$A$3,Planilha1!$B$2:$B$3)</f>
        <v>Arena</v>
      </c>
      <c r="R3517" t="s">
        <v>0</v>
      </c>
      <c r="S3517" s="3">
        <v>5</v>
      </c>
      <c r="T3517" t="s">
        <v>210</v>
      </c>
      <c r="U3517" s="3">
        <v>5</v>
      </c>
      <c r="V3517" t="s">
        <v>210</v>
      </c>
      <c r="W3517" s="4">
        <v>64.8</v>
      </c>
      <c r="X3517" s="17">
        <f t="shared" si="109"/>
        <v>324</v>
      </c>
      <c r="Y3517" t="s">
        <v>11</v>
      </c>
      <c r="Z3517" s="3">
        <v>1</v>
      </c>
      <c r="AA3517" s="3">
        <v>0</v>
      </c>
      <c r="AB3517" s="3">
        <v>0</v>
      </c>
      <c r="AC3517" s="3">
        <v>0</v>
      </c>
      <c r="AD3517" s="4">
        <v>0</v>
      </c>
      <c r="AE3517" s="3">
        <v>0</v>
      </c>
      <c r="AF3517" s="4">
        <v>0</v>
      </c>
      <c r="AG3517" s="3">
        <v>1</v>
      </c>
      <c r="AH3517" s="4">
        <v>0</v>
      </c>
      <c r="AI3517" s="4">
        <v>0</v>
      </c>
      <c r="AJ3517" s="4">
        <v>0</v>
      </c>
      <c r="AK3517" s="4">
        <v>0</v>
      </c>
      <c r="AL3517" t="s">
        <v>4839</v>
      </c>
      <c r="AM3517" t="s">
        <v>13</v>
      </c>
    </row>
    <row r="3518" spans="1:39" x14ac:dyDescent="0.25">
      <c r="A3518" t="s">
        <v>2185</v>
      </c>
      <c r="B3518" t="s">
        <v>2160</v>
      </c>
      <c r="C3518" t="s">
        <v>3</v>
      </c>
      <c r="D3518" t="s">
        <v>2266</v>
      </c>
      <c r="E3518" t="str">
        <f>_xlfn.XLOOKUP(D3518,Planilha2!A:A,Planilha2!B:B)</f>
        <v>Arena Manut</v>
      </c>
      <c r="F3518" s="2">
        <v>45456</v>
      </c>
      <c r="G3518" t="s">
        <v>620</v>
      </c>
      <c r="H3518" s="10" t="s">
        <v>5623</v>
      </c>
      <c r="I3518" t="s">
        <v>4844</v>
      </c>
      <c r="J3518" t="s">
        <v>4845</v>
      </c>
      <c r="K3518" t="s">
        <v>1146</v>
      </c>
      <c r="L3518" t="str">
        <f t="shared" si="108"/>
        <v>Material</v>
      </c>
      <c r="M3518" t="s">
        <v>0</v>
      </c>
      <c r="N3518" t="s">
        <v>0</v>
      </c>
      <c r="O3518" t="s">
        <v>2165</v>
      </c>
      <c r="P3518">
        <v>2118</v>
      </c>
      <c r="Q3518" t="str">
        <f>_xlfn.XLOOKUP(P3518,Planilha1!$A$2:$A$3,Planilha1!$B$2:$B$3)</f>
        <v>Arena</v>
      </c>
      <c r="R3518" t="s">
        <v>0</v>
      </c>
      <c r="S3518" s="3">
        <v>6</v>
      </c>
      <c r="T3518" t="s">
        <v>2505</v>
      </c>
      <c r="U3518" s="3">
        <v>6</v>
      </c>
      <c r="V3518" t="s">
        <v>2505</v>
      </c>
      <c r="W3518" s="4">
        <v>29</v>
      </c>
      <c r="X3518" s="17">
        <f t="shared" si="109"/>
        <v>174</v>
      </c>
      <c r="Y3518" t="s">
        <v>11</v>
      </c>
      <c r="Z3518" s="3">
        <v>1</v>
      </c>
      <c r="AA3518" s="3">
        <v>0</v>
      </c>
      <c r="AB3518" s="3">
        <v>0</v>
      </c>
      <c r="AC3518" s="3">
        <v>0</v>
      </c>
      <c r="AD3518" s="4">
        <v>0</v>
      </c>
      <c r="AE3518" s="3">
        <v>0</v>
      </c>
      <c r="AF3518" s="4">
        <v>0</v>
      </c>
      <c r="AG3518" s="3">
        <v>1</v>
      </c>
      <c r="AH3518" s="4">
        <v>0</v>
      </c>
      <c r="AI3518" s="4">
        <v>0</v>
      </c>
      <c r="AJ3518" s="4">
        <v>0</v>
      </c>
      <c r="AK3518" s="4">
        <v>0</v>
      </c>
      <c r="AL3518" t="s">
        <v>4839</v>
      </c>
      <c r="AM3518" t="s">
        <v>13</v>
      </c>
    </row>
    <row r="3519" spans="1:39" x14ac:dyDescent="0.25">
      <c r="A3519" t="s">
        <v>2188</v>
      </c>
      <c r="B3519" t="s">
        <v>2160</v>
      </c>
      <c r="C3519" t="s">
        <v>3</v>
      </c>
      <c r="D3519" t="s">
        <v>2266</v>
      </c>
      <c r="E3519" t="str">
        <f>_xlfn.XLOOKUP(D3519,Planilha2!A:A,Planilha2!B:B)</f>
        <v>Arena Manut</v>
      </c>
      <c r="F3519" s="2">
        <v>45456</v>
      </c>
      <c r="G3519" t="s">
        <v>620</v>
      </c>
      <c r="H3519" s="10" t="s">
        <v>5623</v>
      </c>
      <c r="I3519" t="s">
        <v>4846</v>
      </c>
      <c r="J3519" t="s">
        <v>4847</v>
      </c>
      <c r="K3519" t="s">
        <v>1146</v>
      </c>
      <c r="L3519" t="str">
        <f t="shared" si="108"/>
        <v>Material</v>
      </c>
      <c r="M3519" t="s">
        <v>0</v>
      </c>
      <c r="N3519" t="s">
        <v>0</v>
      </c>
      <c r="O3519" t="s">
        <v>2165</v>
      </c>
      <c r="P3519">
        <v>2118</v>
      </c>
      <c r="Q3519" t="str">
        <f>_xlfn.XLOOKUP(P3519,Planilha1!$A$2:$A$3,Planilha1!$B$2:$B$3)</f>
        <v>Arena</v>
      </c>
      <c r="R3519" t="s">
        <v>0</v>
      </c>
      <c r="S3519" s="3">
        <v>1</v>
      </c>
      <c r="T3519" t="s">
        <v>210</v>
      </c>
      <c r="U3519" s="3">
        <v>1</v>
      </c>
      <c r="V3519" t="s">
        <v>210</v>
      </c>
      <c r="W3519" s="4">
        <v>15</v>
      </c>
      <c r="X3519" s="17">
        <f t="shared" si="109"/>
        <v>15</v>
      </c>
      <c r="Y3519" t="s">
        <v>11</v>
      </c>
      <c r="Z3519" s="3">
        <v>1</v>
      </c>
      <c r="AA3519" s="3">
        <v>0</v>
      </c>
      <c r="AB3519" s="3">
        <v>0</v>
      </c>
      <c r="AC3519" s="3">
        <v>0</v>
      </c>
      <c r="AD3519" s="4">
        <v>0</v>
      </c>
      <c r="AE3519" s="3">
        <v>0</v>
      </c>
      <c r="AF3519" s="4">
        <v>0</v>
      </c>
      <c r="AG3519" s="3">
        <v>1</v>
      </c>
      <c r="AH3519" s="4">
        <v>0</v>
      </c>
      <c r="AI3519" s="4">
        <v>0</v>
      </c>
      <c r="AJ3519" s="4">
        <v>0</v>
      </c>
      <c r="AK3519" s="4">
        <v>0</v>
      </c>
      <c r="AL3519" t="s">
        <v>4839</v>
      </c>
      <c r="AM3519" t="s">
        <v>13</v>
      </c>
    </row>
    <row r="3520" spans="1:39" x14ac:dyDescent="0.25">
      <c r="A3520" t="s">
        <v>2189</v>
      </c>
      <c r="B3520" t="s">
        <v>2160</v>
      </c>
      <c r="C3520" t="s">
        <v>3</v>
      </c>
      <c r="D3520" t="s">
        <v>2266</v>
      </c>
      <c r="E3520" t="str">
        <f>_xlfn.XLOOKUP(D3520,Planilha2!A:A,Planilha2!B:B)</f>
        <v>Arena Manut</v>
      </c>
      <c r="F3520" s="2">
        <v>45456</v>
      </c>
      <c r="G3520" t="s">
        <v>620</v>
      </c>
      <c r="H3520" s="10" t="s">
        <v>5623</v>
      </c>
      <c r="I3520" t="s">
        <v>4848</v>
      </c>
      <c r="J3520" t="s">
        <v>4849</v>
      </c>
      <c r="K3520" t="s">
        <v>1146</v>
      </c>
      <c r="L3520" t="str">
        <f t="shared" si="108"/>
        <v>Material</v>
      </c>
      <c r="M3520" t="s">
        <v>0</v>
      </c>
      <c r="N3520" t="s">
        <v>0</v>
      </c>
      <c r="O3520" t="s">
        <v>2165</v>
      </c>
      <c r="P3520">
        <v>2118</v>
      </c>
      <c r="Q3520" t="str">
        <f>_xlfn.XLOOKUP(P3520,Planilha1!$A$2:$A$3,Planilha1!$B$2:$B$3)</f>
        <v>Arena</v>
      </c>
      <c r="R3520" t="s">
        <v>0</v>
      </c>
      <c r="S3520" s="3">
        <v>1</v>
      </c>
      <c r="T3520" t="s">
        <v>210</v>
      </c>
      <c r="U3520" s="3">
        <v>1</v>
      </c>
      <c r="V3520" t="s">
        <v>210</v>
      </c>
      <c r="W3520" s="4">
        <v>79</v>
      </c>
      <c r="X3520" s="17">
        <f t="shared" si="109"/>
        <v>79</v>
      </c>
      <c r="Y3520" t="s">
        <v>11</v>
      </c>
      <c r="Z3520" s="3">
        <v>1</v>
      </c>
      <c r="AA3520" s="3">
        <v>0</v>
      </c>
      <c r="AB3520" s="3">
        <v>0</v>
      </c>
      <c r="AC3520" s="3">
        <v>0</v>
      </c>
      <c r="AD3520" s="4">
        <v>0</v>
      </c>
      <c r="AE3520" s="3">
        <v>0</v>
      </c>
      <c r="AF3520" s="4">
        <v>0</v>
      </c>
      <c r="AG3520" s="3">
        <v>1</v>
      </c>
      <c r="AH3520" s="4">
        <v>0</v>
      </c>
      <c r="AI3520" s="4">
        <v>0</v>
      </c>
      <c r="AJ3520" s="4">
        <v>0</v>
      </c>
      <c r="AK3520" s="4">
        <v>0</v>
      </c>
      <c r="AL3520" t="s">
        <v>4839</v>
      </c>
      <c r="AM3520" t="s">
        <v>13</v>
      </c>
    </row>
    <row r="3521" spans="1:39" x14ac:dyDescent="0.25">
      <c r="A3521" t="s">
        <v>2193</v>
      </c>
      <c r="B3521" t="s">
        <v>2160</v>
      </c>
      <c r="C3521" t="s">
        <v>3</v>
      </c>
      <c r="D3521" t="s">
        <v>2266</v>
      </c>
      <c r="E3521" t="str">
        <f>_xlfn.XLOOKUP(D3521,Planilha2!A:A,Planilha2!B:B)</f>
        <v>Arena Manut</v>
      </c>
      <c r="F3521" s="2">
        <v>45456</v>
      </c>
      <c r="G3521" t="s">
        <v>620</v>
      </c>
      <c r="H3521" s="10" t="s">
        <v>5623</v>
      </c>
      <c r="I3521" t="s">
        <v>4850</v>
      </c>
      <c r="J3521" t="s">
        <v>4851</v>
      </c>
      <c r="K3521" t="s">
        <v>1146</v>
      </c>
      <c r="L3521" t="str">
        <f t="shared" si="108"/>
        <v>Material</v>
      </c>
      <c r="M3521" t="s">
        <v>0</v>
      </c>
      <c r="N3521" t="s">
        <v>0</v>
      </c>
      <c r="O3521" t="s">
        <v>2165</v>
      </c>
      <c r="P3521">
        <v>2118</v>
      </c>
      <c r="Q3521" t="str">
        <f>_xlfn.XLOOKUP(P3521,Planilha1!$A$2:$A$3,Planilha1!$B$2:$B$3)</f>
        <v>Arena</v>
      </c>
      <c r="R3521" t="s">
        <v>0</v>
      </c>
      <c r="S3521" s="3">
        <v>1</v>
      </c>
      <c r="T3521" t="s">
        <v>210</v>
      </c>
      <c r="U3521" s="3">
        <v>1</v>
      </c>
      <c r="V3521" t="s">
        <v>210</v>
      </c>
      <c r="W3521" s="4">
        <v>55</v>
      </c>
      <c r="X3521" s="17">
        <f t="shared" si="109"/>
        <v>55</v>
      </c>
      <c r="Y3521" t="s">
        <v>11</v>
      </c>
      <c r="Z3521" s="3">
        <v>1</v>
      </c>
      <c r="AA3521" s="3">
        <v>0</v>
      </c>
      <c r="AB3521" s="3">
        <v>0</v>
      </c>
      <c r="AC3521" s="3">
        <v>0</v>
      </c>
      <c r="AD3521" s="4">
        <v>0</v>
      </c>
      <c r="AE3521" s="3">
        <v>0</v>
      </c>
      <c r="AF3521" s="4">
        <v>0</v>
      </c>
      <c r="AG3521" s="3">
        <v>1</v>
      </c>
      <c r="AH3521" s="4">
        <v>0</v>
      </c>
      <c r="AI3521" s="4">
        <v>0</v>
      </c>
      <c r="AJ3521" s="4">
        <v>0</v>
      </c>
      <c r="AK3521" s="4">
        <v>0</v>
      </c>
      <c r="AL3521" t="s">
        <v>4839</v>
      </c>
      <c r="AM3521" t="s">
        <v>13</v>
      </c>
    </row>
    <row r="3522" spans="1:39" x14ac:dyDescent="0.25">
      <c r="A3522" t="s">
        <v>2194</v>
      </c>
      <c r="B3522" t="s">
        <v>2160</v>
      </c>
      <c r="C3522" t="s">
        <v>3</v>
      </c>
      <c r="D3522" t="s">
        <v>2266</v>
      </c>
      <c r="E3522" t="str">
        <f>_xlfn.XLOOKUP(D3522,Planilha2!A:A,Planilha2!B:B)</f>
        <v>Arena Manut</v>
      </c>
      <c r="F3522" s="2">
        <v>45456</v>
      </c>
      <c r="G3522" t="s">
        <v>620</v>
      </c>
      <c r="H3522" s="10" t="s">
        <v>5623</v>
      </c>
      <c r="I3522" t="s">
        <v>4852</v>
      </c>
      <c r="J3522" t="s">
        <v>4853</v>
      </c>
      <c r="K3522" t="s">
        <v>1146</v>
      </c>
      <c r="L3522" t="str">
        <f t="shared" si="108"/>
        <v>Material</v>
      </c>
      <c r="M3522" t="s">
        <v>0</v>
      </c>
      <c r="N3522" t="s">
        <v>0</v>
      </c>
      <c r="O3522" t="s">
        <v>2165</v>
      </c>
      <c r="P3522">
        <v>2118</v>
      </c>
      <c r="Q3522" t="str">
        <f>_xlfn.XLOOKUP(P3522,Planilha1!$A$2:$A$3,Planilha1!$B$2:$B$3)</f>
        <v>Arena</v>
      </c>
      <c r="R3522" t="s">
        <v>0</v>
      </c>
      <c r="S3522" s="3">
        <v>4</v>
      </c>
      <c r="T3522" t="s">
        <v>210</v>
      </c>
      <c r="U3522" s="3">
        <v>4</v>
      </c>
      <c r="V3522" t="s">
        <v>210</v>
      </c>
      <c r="W3522" s="4">
        <v>38</v>
      </c>
      <c r="X3522" s="17">
        <f t="shared" si="109"/>
        <v>152</v>
      </c>
      <c r="Y3522" t="s">
        <v>11</v>
      </c>
      <c r="Z3522" s="3">
        <v>1</v>
      </c>
      <c r="AA3522" s="3">
        <v>0</v>
      </c>
      <c r="AB3522" s="3">
        <v>0</v>
      </c>
      <c r="AC3522" s="3">
        <v>0</v>
      </c>
      <c r="AD3522" s="4">
        <v>0</v>
      </c>
      <c r="AE3522" s="3">
        <v>0</v>
      </c>
      <c r="AF3522" s="4">
        <v>0</v>
      </c>
      <c r="AG3522" s="3">
        <v>1</v>
      </c>
      <c r="AH3522" s="4">
        <v>0</v>
      </c>
      <c r="AI3522" s="4">
        <v>0</v>
      </c>
      <c r="AJ3522" s="4">
        <v>0</v>
      </c>
      <c r="AK3522" s="4">
        <v>0</v>
      </c>
      <c r="AL3522" t="s">
        <v>4839</v>
      </c>
      <c r="AM3522" t="s">
        <v>13</v>
      </c>
    </row>
    <row r="3523" spans="1:39" x14ac:dyDescent="0.25">
      <c r="A3523" t="s">
        <v>2195</v>
      </c>
      <c r="B3523" t="s">
        <v>2160</v>
      </c>
      <c r="C3523" t="s">
        <v>3</v>
      </c>
      <c r="D3523" t="s">
        <v>2266</v>
      </c>
      <c r="E3523" t="str">
        <f>_xlfn.XLOOKUP(D3523,Planilha2!A:A,Planilha2!B:B)</f>
        <v>Arena Manut</v>
      </c>
      <c r="F3523" s="2">
        <v>45456</v>
      </c>
      <c r="G3523" t="s">
        <v>620</v>
      </c>
      <c r="H3523" s="10" t="s">
        <v>5623</v>
      </c>
      <c r="I3523" t="s">
        <v>4854</v>
      </c>
      <c r="J3523" t="s">
        <v>4855</v>
      </c>
      <c r="K3523" t="s">
        <v>1146</v>
      </c>
      <c r="L3523" t="str">
        <f t="shared" ref="L3523:L3586" si="110">IF(LEFT(K3523,1)="s","Serviço",IF(LEFT(K3523,1)="l","Locação","Material"))</f>
        <v>Material</v>
      </c>
      <c r="M3523" t="s">
        <v>0</v>
      </c>
      <c r="N3523" t="s">
        <v>0</v>
      </c>
      <c r="O3523" t="s">
        <v>2165</v>
      </c>
      <c r="P3523">
        <v>2118</v>
      </c>
      <c r="Q3523" t="str">
        <f>_xlfn.XLOOKUP(P3523,Planilha1!$A$2:$A$3,Planilha1!$B$2:$B$3)</f>
        <v>Arena</v>
      </c>
      <c r="R3523" t="s">
        <v>0</v>
      </c>
      <c r="S3523" s="3">
        <v>1</v>
      </c>
      <c r="T3523" t="s">
        <v>3350</v>
      </c>
      <c r="U3523" s="3">
        <v>1</v>
      </c>
      <c r="V3523" t="s">
        <v>3350</v>
      </c>
      <c r="W3523" s="4">
        <v>320</v>
      </c>
      <c r="X3523" s="17">
        <f t="shared" ref="X3523:X3586" si="111">W3523*S3523/Z3523</f>
        <v>320</v>
      </c>
      <c r="Y3523" t="s">
        <v>11</v>
      </c>
      <c r="Z3523" s="3">
        <v>1</v>
      </c>
      <c r="AA3523" s="3">
        <v>0</v>
      </c>
      <c r="AB3523" s="3">
        <v>0</v>
      </c>
      <c r="AC3523" s="3">
        <v>0</v>
      </c>
      <c r="AD3523" s="4">
        <v>0</v>
      </c>
      <c r="AE3523" s="3">
        <v>0</v>
      </c>
      <c r="AF3523" s="4">
        <v>0</v>
      </c>
      <c r="AG3523" s="3">
        <v>1</v>
      </c>
      <c r="AH3523" s="4">
        <v>0</v>
      </c>
      <c r="AI3523" s="4">
        <v>0</v>
      </c>
      <c r="AJ3523" s="4">
        <v>0</v>
      </c>
      <c r="AK3523" s="4">
        <v>0</v>
      </c>
      <c r="AL3523" t="s">
        <v>4839</v>
      </c>
      <c r="AM3523" t="s">
        <v>13</v>
      </c>
    </row>
    <row r="3524" spans="1:39" x14ac:dyDescent="0.25">
      <c r="A3524" t="s">
        <v>2196</v>
      </c>
      <c r="B3524" t="s">
        <v>2160</v>
      </c>
      <c r="C3524" t="s">
        <v>3</v>
      </c>
      <c r="D3524" t="s">
        <v>2266</v>
      </c>
      <c r="E3524" t="str">
        <f>_xlfn.XLOOKUP(D3524,Planilha2!A:A,Planilha2!B:B)</f>
        <v>Arena Manut</v>
      </c>
      <c r="F3524" s="2">
        <v>45456</v>
      </c>
      <c r="G3524" t="s">
        <v>620</v>
      </c>
      <c r="H3524" s="10" t="s">
        <v>5623</v>
      </c>
      <c r="I3524" t="s">
        <v>4856</v>
      </c>
      <c r="J3524" t="s">
        <v>4857</v>
      </c>
      <c r="K3524" t="s">
        <v>1146</v>
      </c>
      <c r="L3524" t="str">
        <f t="shared" si="110"/>
        <v>Material</v>
      </c>
      <c r="M3524" t="s">
        <v>0</v>
      </c>
      <c r="N3524" t="s">
        <v>0</v>
      </c>
      <c r="O3524" t="s">
        <v>2165</v>
      </c>
      <c r="P3524">
        <v>2118</v>
      </c>
      <c r="Q3524" t="str">
        <f>_xlfn.XLOOKUP(P3524,Planilha1!$A$2:$A$3,Planilha1!$B$2:$B$3)</f>
        <v>Arena</v>
      </c>
      <c r="R3524" t="s">
        <v>0</v>
      </c>
      <c r="S3524" s="3">
        <v>1</v>
      </c>
      <c r="T3524" t="s">
        <v>210</v>
      </c>
      <c r="U3524" s="3">
        <v>1</v>
      </c>
      <c r="V3524" t="s">
        <v>210</v>
      </c>
      <c r="W3524" s="4">
        <v>175</v>
      </c>
      <c r="X3524" s="17">
        <f t="shared" si="111"/>
        <v>175</v>
      </c>
      <c r="Y3524" t="s">
        <v>11</v>
      </c>
      <c r="Z3524" s="3">
        <v>1</v>
      </c>
      <c r="AA3524" s="3">
        <v>0</v>
      </c>
      <c r="AB3524" s="3">
        <v>0</v>
      </c>
      <c r="AC3524" s="3">
        <v>0</v>
      </c>
      <c r="AD3524" s="4">
        <v>0</v>
      </c>
      <c r="AE3524" s="3">
        <v>0</v>
      </c>
      <c r="AF3524" s="4">
        <v>0</v>
      </c>
      <c r="AG3524" s="3">
        <v>1</v>
      </c>
      <c r="AH3524" s="4">
        <v>0</v>
      </c>
      <c r="AI3524" s="4">
        <v>0</v>
      </c>
      <c r="AJ3524" s="4">
        <v>0</v>
      </c>
      <c r="AK3524" s="4">
        <v>0</v>
      </c>
      <c r="AL3524" t="s">
        <v>4839</v>
      </c>
      <c r="AM3524" t="s">
        <v>13</v>
      </c>
    </row>
    <row r="3525" spans="1:39" x14ac:dyDescent="0.25">
      <c r="A3525" t="s">
        <v>2204</v>
      </c>
      <c r="B3525" t="s">
        <v>2160</v>
      </c>
      <c r="C3525" t="s">
        <v>3</v>
      </c>
      <c r="D3525" t="s">
        <v>2266</v>
      </c>
      <c r="E3525" t="str">
        <f>_xlfn.XLOOKUP(D3525,Planilha2!A:A,Planilha2!B:B)</f>
        <v>Arena Manut</v>
      </c>
      <c r="F3525" s="2">
        <v>45456</v>
      </c>
      <c r="G3525" t="s">
        <v>620</v>
      </c>
      <c r="H3525" s="10" t="s">
        <v>5623</v>
      </c>
      <c r="I3525" t="s">
        <v>4858</v>
      </c>
      <c r="J3525" t="s">
        <v>4859</v>
      </c>
      <c r="K3525" t="s">
        <v>1146</v>
      </c>
      <c r="L3525" t="str">
        <f t="shared" si="110"/>
        <v>Material</v>
      </c>
      <c r="M3525" t="s">
        <v>0</v>
      </c>
      <c r="N3525" t="s">
        <v>0</v>
      </c>
      <c r="O3525" t="s">
        <v>2165</v>
      </c>
      <c r="P3525">
        <v>2118</v>
      </c>
      <c r="Q3525" t="str">
        <f>_xlfn.XLOOKUP(P3525,Planilha1!$A$2:$A$3,Planilha1!$B$2:$B$3)</f>
        <v>Arena</v>
      </c>
      <c r="R3525" t="s">
        <v>0</v>
      </c>
      <c r="S3525" s="3">
        <v>4</v>
      </c>
      <c r="T3525" t="s">
        <v>210</v>
      </c>
      <c r="U3525" s="3">
        <v>4</v>
      </c>
      <c r="V3525" t="s">
        <v>210</v>
      </c>
      <c r="W3525" s="4">
        <v>229</v>
      </c>
      <c r="X3525" s="17">
        <f t="shared" si="111"/>
        <v>916</v>
      </c>
      <c r="Y3525" t="s">
        <v>11</v>
      </c>
      <c r="Z3525" s="3">
        <v>1</v>
      </c>
      <c r="AA3525" s="3">
        <v>0</v>
      </c>
      <c r="AB3525" s="3">
        <v>0</v>
      </c>
      <c r="AC3525" s="3">
        <v>0</v>
      </c>
      <c r="AD3525" s="4">
        <v>0</v>
      </c>
      <c r="AE3525" s="3">
        <v>0</v>
      </c>
      <c r="AF3525" s="4">
        <v>0</v>
      </c>
      <c r="AG3525" s="3">
        <v>1</v>
      </c>
      <c r="AH3525" s="4">
        <v>0</v>
      </c>
      <c r="AI3525" s="4">
        <v>0</v>
      </c>
      <c r="AJ3525" s="4">
        <v>0</v>
      </c>
      <c r="AK3525" s="4">
        <v>0</v>
      </c>
      <c r="AL3525" t="s">
        <v>4839</v>
      </c>
      <c r="AM3525" t="s">
        <v>13</v>
      </c>
    </row>
    <row r="3526" spans="1:39" x14ac:dyDescent="0.25">
      <c r="A3526" t="s">
        <v>2205</v>
      </c>
      <c r="B3526" t="s">
        <v>2160</v>
      </c>
      <c r="C3526" t="s">
        <v>3</v>
      </c>
      <c r="D3526" t="s">
        <v>2266</v>
      </c>
      <c r="E3526" t="str">
        <f>_xlfn.XLOOKUP(D3526,Planilha2!A:A,Planilha2!B:B)</f>
        <v>Arena Manut</v>
      </c>
      <c r="F3526" s="2">
        <v>45456</v>
      </c>
      <c r="G3526" t="s">
        <v>620</v>
      </c>
      <c r="H3526" s="10" t="s">
        <v>5623</v>
      </c>
      <c r="I3526" t="s">
        <v>4860</v>
      </c>
      <c r="J3526" t="s">
        <v>4861</v>
      </c>
      <c r="K3526" t="s">
        <v>2541</v>
      </c>
      <c r="L3526" t="str">
        <f t="shared" si="110"/>
        <v>Material</v>
      </c>
      <c r="M3526" t="s">
        <v>0</v>
      </c>
      <c r="N3526" t="s">
        <v>0</v>
      </c>
      <c r="O3526" t="s">
        <v>2165</v>
      </c>
      <c r="P3526">
        <v>2118</v>
      </c>
      <c r="Q3526" t="str">
        <f>_xlfn.XLOOKUP(P3526,Planilha1!$A$2:$A$3,Planilha1!$B$2:$B$3)</f>
        <v>Arena</v>
      </c>
      <c r="R3526" t="s">
        <v>0</v>
      </c>
      <c r="S3526" s="3">
        <v>2</v>
      </c>
      <c r="T3526" t="s">
        <v>210</v>
      </c>
      <c r="U3526" s="3">
        <v>2</v>
      </c>
      <c r="V3526" t="s">
        <v>210</v>
      </c>
      <c r="W3526" s="4">
        <v>115</v>
      </c>
      <c r="X3526" s="17">
        <f t="shared" si="111"/>
        <v>230</v>
      </c>
      <c r="Y3526" t="s">
        <v>11</v>
      </c>
      <c r="Z3526" s="3">
        <v>1</v>
      </c>
      <c r="AA3526" s="3">
        <v>0</v>
      </c>
      <c r="AB3526" s="3">
        <v>0</v>
      </c>
      <c r="AC3526" s="3">
        <v>0</v>
      </c>
      <c r="AD3526" s="4">
        <v>0</v>
      </c>
      <c r="AE3526" s="3">
        <v>0</v>
      </c>
      <c r="AF3526" s="4">
        <v>0</v>
      </c>
      <c r="AG3526" s="3">
        <v>1</v>
      </c>
      <c r="AH3526" s="4">
        <v>0</v>
      </c>
      <c r="AI3526" s="4">
        <v>0</v>
      </c>
      <c r="AJ3526" s="4">
        <v>0</v>
      </c>
      <c r="AK3526" s="4">
        <v>0</v>
      </c>
      <c r="AL3526" t="s">
        <v>4839</v>
      </c>
      <c r="AM3526" t="s">
        <v>13</v>
      </c>
    </row>
    <row r="3527" spans="1:39" x14ac:dyDescent="0.25">
      <c r="A3527" t="s">
        <v>2206</v>
      </c>
      <c r="B3527" t="s">
        <v>2160</v>
      </c>
      <c r="C3527" t="s">
        <v>3</v>
      </c>
      <c r="D3527" t="s">
        <v>2266</v>
      </c>
      <c r="E3527" t="str">
        <f>_xlfn.XLOOKUP(D3527,Planilha2!A:A,Planilha2!B:B)</f>
        <v>Arena Manut</v>
      </c>
      <c r="F3527" s="2">
        <v>45456</v>
      </c>
      <c r="G3527" t="s">
        <v>620</v>
      </c>
      <c r="H3527" s="10" t="s">
        <v>5623</v>
      </c>
      <c r="I3527" t="s">
        <v>4862</v>
      </c>
      <c r="J3527" t="s">
        <v>4863</v>
      </c>
      <c r="K3527" t="s">
        <v>1146</v>
      </c>
      <c r="L3527" t="str">
        <f t="shared" si="110"/>
        <v>Material</v>
      </c>
      <c r="M3527" t="s">
        <v>0</v>
      </c>
      <c r="N3527" t="s">
        <v>0</v>
      </c>
      <c r="O3527" t="s">
        <v>2165</v>
      </c>
      <c r="P3527">
        <v>2118</v>
      </c>
      <c r="Q3527" t="str">
        <f>_xlfn.XLOOKUP(P3527,Planilha1!$A$2:$A$3,Planilha1!$B$2:$B$3)</f>
        <v>Arena</v>
      </c>
      <c r="R3527" t="s">
        <v>0</v>
      </c>
      <c r="S3527" s="3">
        <v>5</v>
      </c>
      <c r="T3527" t="s">
        <v>210</v>
      </c>
      <c r="U3527" s="3">
        <v>5</v>
      </c>
      <c r="V3527" t="s">
        <v>210</v>
      </c>
      <c r="W3527" s="4">
        <v>49</v>
      </c>
      <c r="X3527" s="17">
        <f t="shared" si="111"/>
        <v>245</v>
      </c>
      <c r="Y3527" t="s">
        <v>11</v>
      </c>
      <c r="Z3527" s="3">
        <v>1</v>
      </c>
      <c r="AA3527" s="3">
        <v>0</v>
      </c>
      <c r="AB3527" s="3">
        <v>0</v>
      </c>
      <c r="AC3527" s="3">
        <v>0</v>
      </c>
      <c r="AD3527" s="4">
        <v>0</v>
      </c>
      <c r="AE3527" s="3">
        <v>0</v>
      </c>
      <c r="AF3527" s="4">
        <v>0</v>
      </c>
      <c r="AG3527" s="3">
        <v>1</v>
      </c>
      <c r="AH3527" s="4">
        <v>0</v>
      </c>
      <c r="AI3527" s="4">
        <v>0</v>
      </c>
      <c r="AJ3527" s="4">
        <v>0</v>
      </c>
      <c r="AK3527" s="4">
        <v>0</v>
      </c>
      <c r="AL3527" t="s">
        <v>4839</v>
      </c>
      <c r="AM3527" t="s">
        <v>13</v>
      </c>
    </row>
    <row r="3528" spans="1:39" x14ac:dyDescent="0.25">
      <c r="A3528" t="s">
        <v>2207</v>
      </c>
      <c r="B3528" t="s">
        <v>2160</v>
      </c>
      <c r="C3528" t="s">
        <v>3</v>
      </c>
      <c r="D3528" t="s">
        <v>2266</v>
      </c>
      <c r="E3528" t="str">
        <f>_xlfn.XLOOKUP(D3528,Planilha2!A:A,Planilha2!B:B)</f>
        <v>Arena Manut</v>
      </c>
      <c r="F3528" s="2">
        <v>45456</v>
      </c>
      <c r="G3528" t="s">
        <v>620</v>
      </c>
      <c r="H3528" s="10" t="s">
        <v>5623</v>
      </c>
      <c r="I3528" t="s">
        <v>4864</v>
      </c>
      <c r="J3528" t="s">
        <v>4865</v>
      </c>
      <c r="K3528" t="s">
        <v>1146</v>
      </c>
      <c r="L3528" t="str">
        <f t="shared" si="110"/>
        <v>Material</v>
      </c>
      <c r="M3528" t="s">
        <v>0</v>
      </c>
      <c r="N3528" t="s">
        <v>0</v>
      </c>
      <c r="O3528" t="s">
        <v>2165</v>
      </c>
      <c r="P3528">
        <v>2118</v>
      </c>
      <c r="Q3528" t="str">
        <f>_xlfn.XLOOKUP(P3528,Planilha1!$A$2:$A$3,Planilha1!$B$2:$B$3)</f>
        <v>Arena</v>
      </c>
      <c r="R3528" t="s">
        <v>0</v>
      </c>
      <c r="S3528" s="3">
        <v>2</v>
      </c>
      <c r="T3528" t="s">
        <v>210</v>
      </c>
      <c r="U3528" s="3">
        <v>2</v>
      </c>
      <c r="V3528" t="s">
        <v>210</v>
      </c>
      <c r="W3528" s="4">
        <v>73.5</v>
      </c>
      <c r="X3528" s="17">
        <f t="shared" si="111"/>
        <v>147</v>
      </c>
      <c r="Y3528" t="s">
        <v>11</v>
      </c>
      <c r="Z3528" s="3">
        <v>1</v>
      </c>
      <c r="AA3528" s="3">
        <v>0</v>
      </c>
      <c r="AB3528" s="3">
        <v>0</v>
      </c>
      <c r="AC3528" s="3">
        <v>0</v>
      </c>
      <c r="AD3528" s="4">
        <v>0</v>
      </c>
      <c r="AE3528" s="3">
        <v>0</v>
      </c>
      <c r="AF3528" s="4">
        <v>0</v>
      </c>
      <c r="AG3528" s="3">
        <v>1</v>
      </c>
      <c r="AH3528" s="4">
        <v>0</v>
      </c>
      <c r="AI3528" s="4">
        <v>0</v>
      </c>
      <c r="AJ3528" s="4">
        <v>0</v>
      </c>
      <c r="AK3528" s="4">
        <v>0</v>
      </c>
      <c r="AL3528" t="s">
        <v>4839</v>
      </c>
      <c r="AM3528" t="s">
        <v>13</v>
      </c>
    </row>
    <row r="3529" spans="1:39" x14ac:dyDescent="0.25">
      <c r="A3529" t="s">
        <v>2208</v>
      </c>
      <c r="B3529" t="s">
        <v>2160</v>
      </c>
      <c r="C3529" t="s">
        <v>3</v>
      </c>
      <c r="D3529" t="s">
        <v>2266</v>
      </c>
      <c r="E3529" t="str">
        <f>_xlfn.XLOOKUP(D3529,Planilha2!A:A,Planilha2!B:B)</f>
        <v>Arena Manut</v>
      </c>
      <c r="F3529" s="2">
        <v>45456</v>
      </c>
      <c r="G3529" t="s">
        <v>620</v>
      </c>
      <c r="H3529" s="10" t="s">
        <v>5623</v>
      </c>
      <c r="I3529" t="s">
        <v>4866</v>
      </c>
      <c r="J3529" t="s">
        <v>4867</v>
      </c>
      <c r="K3529" t="s">
        <v>1146</v>
      </c>
      <c r="L3529" t="str">
        <f t="shared" si="110"/>
        <v>Material</v>
      </c>
      <c r="M3529" t="s">
        <v>0</v>
      </c>
      <c r="N3529" t="s">
        <v>0</v>
      </c>
      <c r="O3529" t="s">
        <v>2165</v>
      </c>
      <c r="P3529">
        <v>2118</v>
      </c>
      <c r="Q3529" t="str">
        <f>_xlfn.XLOOKUP(P3529,Planilha1!$A$2:$A$3,Planilha1!$B$2:$B$3)</f>
        <v>Arena</v>
      </c>
      <c r="R3529" t="s">
        <v>0</v>
      </c>
      <c r="S3529" s="3">
        <v>1</v>
      </c>
      <c r="T3529" t="s">
        <v>210</v>
      </c>
      <c r="U3529" s="3">
        <v>1</v>
      </c>
      <c r="V3529" t="s">
        <v>210</v>
      </c>
      <c r="W3529" s="4">
        <v>280</v>
      </c>
      <c r="X3529" s="17">
        <f t="shared" si="111"/>
        <v>280</v>
      </c>
      <c r="Y3529" t="s">
        <v>11</v>
      </c>
      <c r="Z3529" s="3">
        <v>1</v>
      </c>
      <c r="AA3529" s="3">
        <v>0</v>
      </c>
      <c r="AB3529" s="3">
        <v>0</v>
      </c>
      <c r="AC3529" s="3">
        <v>0</v>
      </c>
      <c r="AD3529" s="4">
        <v>0</v>
      </c>
      <c r="AE3529" s="3">
        <v>0</v>
      </c>
      <c r="AF3529" s="4">
        <v>0</v>
      </c>
      <c r="AG3529" s="3">
        <v>1</v>
      </c>
      <c r="AH3529" s="4">
        <v>0</v>
      </c>
      <c r="AI3529" s="4">
        <v>0</v>
      </c>
      <c r="AJ3529" s="4">
        <v>0</v>
      </c>
      <c r="AK3529" s="4">
        <v>0</v>
      </c>
      <c r="AL3529" t="s">
        <v>4839</v>
      </c>
      <c r="AM3529" t="s">
        <v>13</v>
      </c>
    </row>
    <row r="3530" spans="1:39" x14ac:dyDescent="0.25">
      <c r="A3530" t="s">
        <v>2159</v>
      </c>
      <c r="B3530" t="s">
        <v>2160</v>
      </c>
      <c r="C3530" t="s">
        <v>3</v>
      </c>
      <c r="D3530" t="s">
        <v>2161</v>
      </c>
      <c r="E3530" t="str">
        <f>_xlfn.XLOOKUP(D3530,Planilha2!A:A,Planilha2!B:B)</f>
        <v>CC Manutençao</v>
      </c>
      <c r="F3530" s="2">
        <v>45456</v>
      </c>
      <c r="G3530" t="s">
        <v>75</v>
      </c>
      <c r="H3530" s="10" t="s">
        <v>5596</v>
      </c>
      <c r="I3530" t="s">
        <v>4206</v>
      </c>
      <c r="J3530" t="s">
        <v>4207</v>
      </c>
      <c r="K3530" t="s">
        <v>8</v>
      </c>
      <c r="L3530" t="str">
        <f t="shared" si="110"/>
        <v>Serviço</v>
      </c>
      <c r="M3530" t="s">
        <v>0</v>
      </c>
      <c r="N3530" t="s">
        <v>0</v>
      </c>
      <c r="O3530" t="s">
        <v>2165</v>
      </c>
      <c r="P3530">
        <v>1118</v>
      </c>
      <c r="Q3530" t="str">
        <f>_xlfn.XLOOKUP(P3530,Planilha1!$A$2:$A$3,Planilha1!$B$2:$B$3)</f>
        <v>Riocentro</v>
      </c>
      <c r="R3530" t="s">
        <v>0</v>
      </c>
      <c r="S3530" s="3">
        <v>1</v>
      </c>
      <c r="T3530" t="s">
        <v>10</v>
      </c>
      <c r="U3530" s="3">
        <v>1</v>
      </c>
      <c r="V3530" t="s">
        <v>10</v>
      </c>
      <c r="W3530" s="4">
        <v>35000</v>
      </c>
      <c r="X3530" s="17">
        <f t="shared" si="111"/>
        <v>35000</v>
      </c>
      <c r="Y3530" t="s">
        <v>11</v>
      </c>
      <c r="Z3530" s="3">
        <v>1</v>
      </c>
      <c r="AA3530" s="3">
        <v>0</v>
      </c>
      <c r="AB3530" s="3">
        <v>0</v>
      </c>
      <c r="AC3530" s="3">
        <v>1</v>
      </c>
      <c r="AD3530" s="4">
        <v>0</v>
      </c>
      <c r="AE3530" s="3">
        <v>1</v>
      </c>
      <c r="AF3530" s="4">
        <v>35000</v>
      </c>
      <c r="AG3530" s="3">
        <v>1</v>
      </c>
      <c r="AH3530" s="4">
        <v>0</v>
      </c>
      <c r="AI3530" s="4">
        <v>0</v>
      </c>
      <c r="AJ3530" s="4">
        <v>0</v>
      </c>
      <c r="AK3530" s="4">
        <v>0</v>
      </c>
      <c r="AL3530" t="s">
        <v>4868</v>
      </c>
      <c r="AM3530" t="s">
        <v>13</v>
      </c>
    </row>
    <row r="3531" spans="1:39" x14ac:dyDescent="0.25">
      <c r="A3531" t="s">
        <v>2178</v>
      </c>
      <c r="B3531" t="s">
        <v>2160</v>
      </c>
      <c r="C3531" t="s">
        <v>3</v>
      </c>
      <c r="D3531" t="s">
        <v>2161</v>
      </c>
      <c r="E3531" t="str">
        <f>_xlfn.XLOOKUP(D3531,Planilha2!A:A,Planilha2!B:B)</f>
        <v>CC Manutençao</v>
      </c>
      <c r="F3531" s="2">
        <v>45456</v>
      </c>
      <c r="G3531" t="s">
        <v>75</v>
      </c>
      <c r="H3531" s="10" t="s">
        <v>5596</v>
      </c>
      <c r="I3531" t="s">
        <v>4206</v>
      </c>
      <c r="J3531" t="s">
        <v>4207</v>
      </c>
      <c r="K3531" t="s">
        <v>8</v>
      </c>
      <c r="L3531" t="str">
        <f t="shared" si="110"/>
        <v>Serviço</v>
      </c>
      <c r="M3531" t="s">
        <v>0</v>
      </c>
      <c r="N3531" t="s">
        <v>0</v>
      </c>
      <c r="O3531" t="s">
        <v>2165</v>
      </c>
      <c r="P3531">
        <v>1118</v>
      </c>
      <c r="Q3531" t="str">
        <f>_xlfn.XLOOKUP(P3531,Planilha1!$A$2:$A$3,Planilha1!$B$2:$B$3)</f>
        <v>Riocentro</v>
      </c>
      <c r="R3531" t="s">
        <v>0</v>
      </c>
      <c r="S3531" s="3">
        <v>1</v>
      </c>
      <c r="T3531" t="s">
        <v>10</v>
      </c>
      <c r="U3531" s="3">
        <v>1</v>
      </c>
      <c r="V3531" t="s">
        <v>10</v>
      </c>
      <c r="W3531" s="4">
        <v>37721.85</v>
      </c>
      <c r="X3531" s="17">
        <f t="shared" si="111"/>
        <v>37721.85</v>
      </c>
      <c r="Y3531" t="s">
        <v>11</v>
      </c>
      <c r="Z3531" s="3">
        <v>1</v>
      </c>
      <c r="AA3531" s="3">
        <v>0</v>
      </c>
      <c r="AB3531" s="3">
        <v>0</v>
      </c>
      <c r="AC3531" s="3">
        <v>1</v>
      </c>
      <c r="AD3531" s="4">
        <v>0</v>
      </c>
      <c r="AE3531" s="3">
        <v>1</v>
      </c>
      <c r="AF3531" s="4">
        <v>37721.85</v>
      </c>
      <c r="AG3531" s="3">
        <v>1</v>
      </c>
      <c r="AH3531" s="4">
        <v>0</v>
      </c>
      <c r="AI3531" s="4">
        <v>0</v>
      </c>
      <c r="AJ3531" s="4">
        <v>0</v>
      </c>
      <c r="AK3531" s="4">
        <v>0</v>
      </c>
      <c r="AL3531" t="s">
        <v>4868</v>
      </c>
      <c r="AM3531" t="s">
        <v>13</v>
      </c>
    </row>
    <row r="3532" spans="1:39" x14ac:dyDescent="0.25">
      <c r="A3532" t="s">
        <v>2159</v>
      </c>
      <c r="B3532" t="s">
        <v>2160</v>
      </c>
      <c r="C3532" t="s">
        <v>3</v>
      </c>
      <c r="D3532" t="s">
        <v>2161</v>
      </c>
      <c r="E3532" t="str">
        <f>_xlfn.XLOOKUP(D3532,Planilha2!A:A,Planilha2!B:B)</f>
        <v>CC Manutençao</v>
      </c>
      <c r="F3532" s="2">
        <v>45456</v>
      </c>
      <c r="G3532" t="s">
        <v>32</v>
      </c>
      <c r="H3532" s="10" t="s">
        <v>5592</v>
      </c>
      <c r="I3532" t="s">
        <v>40</v>
      </c>
      <c r="J3532" t="s">
        <v>2267</v>
      </c>
      <c r="K3532" t="s">
        <v>8</v>
      </c>
      <c r="L3532" t="str">
        <f t="shared" si="110"/>
        <v>Serviço</v>
      </c>
      <c r="M3532" t="s">
        <v>0</v>
      </c>
      <c r="N3532" t="s">
        <v>0</v>
      </c>
      <c r="O3532" t="s">
        <v>2165</v>
      </c>
      <c r="P3532">
        <v>1118</v>
      </c>
      <c r="Q3532" t="str">
        <f>_xlfn.XLOOKUP(P3532,Planilha1!$A$2:$A$3,Planilha1!$B$2:$B$3)</f>
        <v>Riocentro</v>
      </c>
      <c r="R3532" t="s">
        <v>0</v>
      </c>
      <c r="S3532" s="3">
        <v>1</v>
      </c>
      <c r="T3532" t="s">
        <v>10</v>
      </c>
      <c r="U3532" s="3">
        <v>1</v>
      </c>
      <c r="V3532" t="s">
        <v>10</v>
      </c>
      <c r="W3532" s="4">
        <v>5150</v>
      </c>
      <c r="X3532" s="17">
        <f t="shared" si="111"/>
        <v>5150</v>
      </c>
      <c r="Y3532" t="s">
        <v>11</v>
      </c>
      <c r="Z3532" s="3">
        <v>1</v>
      </c>
      <c r="AA3532" s="3">
        <v>0</v>
      </c>
      <c r="AB3532" s="3">
        <v>0</v>
      </c>
      <c r="AC3532" s="3">
        <v>0</v>
      </c>
      <c r="AD3532" s="4">
        <v>0</v>
      </c>
      <c r="AE3532" s="3">
        <v>0</v>
      </c>
      <c r="AF3532" s="4">
        <v>0</v>
      </c>
      <c r="AG3532" s="3">
        <v>1</v>
      </c>
      <c r="AH3532" s="4">
        <v>0</v>
      </c>
      <c r="AI3532" s="4">
        <v>0</v>
      </c>
      <c r="AJ3532" s="4">
        <v>0</v>
      </c>
      <c r="AK3532" s="4">
        <v>0</v>
      </c>
      <c r="AL3532" t="s">
        <v>4869</v>
      </c>
      <c r="AM3532" t="s">
        <v>13</v>
      </c>
    </row>
    <row r="3533" spans="1:39" x14ac:dyDescent="0.25">
      <c r="A3533" t="s">
        <v>2159</v>
      </c>
      <c r="B3533" t="s">
        <v>2160</v>
      </c>
      <c r="C3533" t="s">
        <v>3</v>
      </c>
      <c r="D3533" t="s">
        <v>2161</v>
      </c>
      <c r="E3533" t="str">
        <f>_xlfn.XLOOKUP(D3533,Planilha2!A:A,Planilha2!B:B)</f>
        <v>CC Manutençao</v>
      </c>
      <c r="F3533" s="2">
        <v>45456</v>
      </c>
      <c r="G3533" t="s">
        <v>3668</v>
      </c>
      <c r="H3533" s="10" t="s">
        <v>5862</v>
      </c>
      <c r="I3533" t="s">
        <v>2374</v>
      </c>
      <c r="J3533" t="s">
        <v>2375</v>
      </c>
      <c r="K3533" t="s">
        <v>8</v>
      </c>
      <c r="L3533" t="str">
        <f t="shared" si="110"/>
        <v>Serviço</v>
      </c>
      <c r="M3533" t="s">
        <v>0</v>
      </c>
      <c r="N3533" t="s">
        <v>0</v>
      </c>
      <c r="O3533" t="s">
        <v>2165</v>
      </c>
      <c r="P3533">
        <v>1118</v>
      </c>
      <c r="Q3533" t="str">
        <f>_xlfn.XLOOKUP(P3533,Planilha1!$A$2:$A$3,Planilha1!$B$2:$B$3)</f>
        <v>Riocentro</v>
      </c>
      <c r="R3533" t="s">
        <v>0</v>
      </c>
      <c r="S3533" s="3">
        <v>1</v>
      </c>
      <c r="T3533" t="s">
        <v>10</v>
      </c>
      <c r="U3533" s="3">
        <v>1</v>
      </c>
      <c r="V3533" t="s">
        <v>10</v>
      </c>
      <c r="W3533" s="4">
        <v>4220.25</v>
      </c>
      <c r="X3533" s="17">
        <f t="shared" si="111"/>
        <v>4220.25</v>
      </c>
      <c r="Y3533" t="s">
        <v>11</v>
      </c>
      <c r="Z3533" s="3">
        <v>1</v>
      </c>
      <c r="AA3533" s="3">
        <v>0</v>
      </c>
      <c r="AB3533" s="3">
        <v>0</v>
      </c>
      <c r="AC3533" s="3">
        <v>1</v>
      </c>
      <c r="AD3533" s="4">
        <v>0</v>
      </c>
      <c r="AE3533" s="3">
        <v>1</v>
      </c>
      <c r="AF3533" s="4">
        <v>4220.25</v>
      </c>
      <c r="AG3533" s="3">
        <v>1</v>
      </c>
      <c r="AH3533" s="4">
        <v>0</v>
      </c>
      <c r="AI3533" s="4">
        <v>0</v>
      </c>
      <c r="AJ3533" s="4">
        <v>0</v>
      </c>
      <c r="AK3533" s="4">
        <v>0</v>
      </c>
      <c r="AL3533" t="s">
        <v>4870</v>
      </c>
      <c r="AM3533" t="s">
        <v>13</v>
      </c>
    </row>
    <row r="3534" spans="1:39" x14ac:dyDescent="0.25">
      <c r="A3534" t="s">
        <v>2159</v>
      </c>
      <c r="B3534" t="s">
        <v>2160</v>
      </c>
      <c r="C3534" t="s">
        <v>3</v>
      </c>
      <c r="D3534" t="s">
        <v>2161</v>
      </c>
      <c r="E3534" t="str">
        <f>_xlfn.XLOOKUP(D3534,Planilha2!A:A,Planilha2!B:B)</f>
        <v>CC Manutençao</v>
      </c>
      <c r="F3534" s="2">
        <v>45456</v>
      </c>
      <c r="G3534" t="s">
        <v>4871</v>
      </c>
      <c r="H3534" s="10" t="s">
        <v>5934</v>
      </c>
      <c r="I3534" t="s">
        <v>2756</v>
      </c>
      <c r="J3534" t="s">
        <v>2757</v>
      </c>
      <c r="K3534" t="s">
        <v>2758</v>
      </c>
      <c r="L3534" t="str">
        <f t="shared" si="110"/>
        <v>Serviço</v>
      </c>
      <c r="M3534" t="s">
        <v>0</v>
      </c>
      <c r="N3534" t="s">
        <v>0</v>
      </c>
      <c r="O3534" t="s">
        <v>2165</v>
      </c>
      <c r="P3534">
        <v>1118</v>
      </c>
      <c r="Q3534" t="str">
        <f>_xlfn.XLOOKUP(P3534,Planilha1!$A$2:$A$3,Planilha1!$B$2:$B$3)</f>
        <v>Riocentro</v>
      </c>
      <c r="R3534" t="s">
        <v>0</v>
      </c>
      <c r="S3534" s="3">
        <v>1</v>
      </c>
      <c r="T3534" t="s">
        <v>10</v>
      </c>
      <c r="U3534" s="3">
        <v>1</v>
      </c>
      <c r="V3534" t="s">
        <v>10</v>
      </c>
      <c r="W3534" s="4">
        <v>1185</v>
      </c>
      <c r="X3534" s="17">
        <f t="shared" si="111"/>
        <v>1185</v>
      </c>
      <c r="Y3534" t="s">
        <v>11</v>
      </c>
      <c r="Z3534" s="3">
        <v>1</v>
      </c>
      <c r="AA3534" s="3">
        <v>0</v>
      </c>
      <c r="AB3534" s="3">
        <v>0</v>
      </c>
      <c r="AC3534" s="3">
        <v>0</v>
      </c>
      <c r="AD3534" s="4">
        <v>0</v>
      </c>
      <c r="AE3534" s="3">
        <v>0</v>
      </c>
      <c r="AF3534" s="4">
        <v>0</v>
      </c>
      <c r="AG3534" s="3">
        <v>1</v>
      </c>
      <c r="AH3534" s="4">
        <v>0</v>
      </c>
      <c r="AI3534" s="4">
        <v>0</v>
      </c>
      <c r="AJ3534" s="4">
        <v>0</v>
      </c>
      <c r="AK3534" s="4">
        <v>0</v>
      </c>
      <c r="AL3534" t="s">
        <v>4872</v>
      </c>
      <c r="AM3534" t="s">
        <v>13</v>
      </c>
    </row>
    <row r="3535" spans="1:39" x14ac:dyDescent="0.25">
      <c r="A3535" t="s">
        <v>2159</v>
      </c>
      <c r="B3535" t="s">
        <v>2160</v>
      </c>
      <c r="C3535" t="s">
        <v>3</v>
      </c>
      <c r="D3535" t="s">
        <v>2519</v>
      </c>
      <c r="E3535" t="str">
        <f>_xlfn.XLOOKUP(D3535,Planilha2!A:A,Planilha2!B:B)</f>
        <v>Arena Juridíco</v>
      </c>
      <c r="F3535" s="2">
        <v>45456</v>
      </c>
      <c r="G3535" t="s">
        <v>3638</v>
      </c>
      <c r="H3535" s="10" t="s">
        <v>5860</v>
      </c>
      <c r="I3535" t="s">
        <v>2253</v>
      </c>
      <c r="J3535" t="s">
        <v>2254</v>
      </c>
      <c r="K3535" t="s">
        <v>2255</v>
      </c>
      <c r="L3535" t="str">
        <f t="shared" si="110"/>
        <v>Serviço</v>
      </c>
      <c r="M3535" t="s">
        <v>0</v>
      </c>
      <c r="N3535" t="s">
        <v>0</v>
      </c>
      <c r="O3535" t="s">
        <v>2165</v>
      </c>
      <c r="P3535">
        <v>2118</v>
      </c>
      <c r="Q3535" t="str">
        <f>_xlfn.XLOOKUP(P3535,Planilha1!$A$2:$A$3,Planilha1!$B$2:$B$3)</f>
        <v>Arena</v>
      </c>
      <c r="R3535" t="s">
        <v>0</v>
      </c>
      <c r="S3535" s="5">
        <v>5641.42</v>
      </c>
      <c r="T3535" t="s">
        <v>10</v>
      </c>
      <c r="U3535" s="5">
        <v>5641.42</v>
      </c>
      <c r="V3535" t="s">
        <v>10</v>
      </c>
      <c r="W3535" s="4">
        <v>1</v>
      </c>
      <c r="X3535" s="17">
        <f t="shared" si="111"/>
        <v>5641.42</v>
      </c>
      <c r="Y3535" t="s">
        <v>11</v>
      </c>
      <c r="Z3535" s="3">
        <v>1</v>
      </c>
      <c r="AA3535" s="3">
        <v>0</v>
      </c>
      <c r="AB3535" s="3">
        <v>0</v>
      </c>
      <c r="AC3535" s="3">
        <v>0</v>
      </c>
      <c r="AD3535" s="4">
        <v>0</v>
      </c>
      <c r="AE3535" s="3">
        <v>0</v>
      </c>
      <c r="AF3535" s="4">
        <v>0</v>
      </c>
      <c r="AG3535" s="3">
        <v>1</v>
      </c>
      <c r="AH3535" s="4">
        <v>0</v>
      </c>
      <c r="AI3535" s="4">
        <v>0</v>
      </c>
      <c r="AJ3535" s="4">
        <v>0</v>
      </c>
      <c r="AK3535" s="4">
        <v>0</v>
      </c>
      <c r="AL3535" t="s">
        <v>4873</v>
      </c>
      <c r="AM3535" t="s">
        <v>13</v>
      </c>
    </row>
    <row r="3536" spans="1:39" x14ac:dyDescent="0.25">
      <c r="A3536" t="s">
        <v>2159</v>
      </c>
      <c r="B3536" t="s">
        <v>2160</v>
      </c>
      <c r="C3536" t="s">
        <v>3</v>
      </c>
      <c r="D3536" t="s">
        <v>2251</v>
      </c>
      <c r="E3536" t="str">
        <f>_xlfn.XLOOKUP(D3536,Planilha2!A:A,Planilha2!B:B)</f>
        <v>CC Juridíco</v>
      </c>
      <c r="F3536" s="2">
        <v>45456</v>
      </c>
      <c r="G3536" t="s">
        <v>3638</v>
      </c>
      <c r="H3536" s="10" t="s">
        <v>5860</v>
      </c>
      <c r="I3536" t="s">
        <v>2253</v>
      </c>
      <c r="J3536" t="s">
        <v>2254</v>
      </c>
      <c r="K3536" t="s">
        <v>2255</v>
      </c>
      <c r="L3536" t="str">
        <f t="shared" si="110"/>
        <v>Serviço</v>
      </c>
      <c r="M3536" t="s">
        <v>0</v>
      </c>
      <c r="N3536" t="s">
        <v>0</v>
      </c>
      <c r="O3536" t="s">
        <v>2165</v>
      </c>
      <c r="P3536">
        <v>1118</v>
      </c>
      <c r="Q3536" t="str">
        <f>_xlfn.XLOOKUP(P3536,Planilha1!$A$2:$A$3,Planilha1!$B$2:$B$3)</f>
        <v>Riocentro</v>
      </c>
      <c r="R3536" t="s">
        <v>0</v>
      </c>
      <c r="S3536" s="5">
        <v>8542.7099999999991</v>
      </c>
      <c r="T3536" t="s">
        <v>10</v>
      </c>
      <c r="U3536" s="5">
        <v>8542.7099999999991</v>
      </c>
      <c r="V3536" t="s">
        <v>10</v>
      </c>
      <c r="W3536" s="4">
        <v>1</v>
      </c>
      <c r="X3536" s="17">
        <f t="shared" si="111"/>
        <v>8542.7099999999991</v>
      </c>
      <c r="Y3536" t="s">
        <v>11</v>
      </c>
      <c r="Z3536" s="3">
        <v>1</v>
      </c>
      <c r="AA3536" s="3">
        <v>0</v>
      </c>
      <c r="AB3536" s="3">
        <v>0</v>
      </c>
      <c r="AC3536" s="3">
        <v>0</v>
      </c>
      <c r="AD3536" s="4">
        <v>0</v>
      </c>
      <c r="AE3536" s="3">
        <v>0</v>
      </c>
      <c r="AF3536" s="4">
        <v>0</v>
      </c>
      <c r="AG3536" s="3">
        <v>1</v>
      </c>
      <c r="AH3536" s="4">
        <v>0</v>
      </c>
      <c r="AI3536" s="4">
        <v>0</v>
      </c>
      <c r="AJ3536" s="4">
        <v>0</v>
      </c>
      <c r="AK3536" s="4">
        <v>0</v>
      </c>
      <c r="AL3536" t="s">
        <v>4874</v>
      </c>
      <c r="AM3536" t="s">
        <v>13</v>
      </c>
    </row>
    <row r="3537" spans="1:39" x14ac:dyDescent="0.25">
      <c r="A3537" t="s">
        <v>2159</v>
      </c>
      <c r="B3537" t="s">
        <v>2160</v>
      </c>
      <c r="C3537" t="s">
        <v>3</v>
      </c>
      <c r="D3537" t="s">
        <v>2161</v>
      </c>
      <c r="E3537" t="str">
        <f>_xlfn.XLOOKUP(D3537,Planilha2!A:A,Planilha2!B:B)</f>
        <v>CC Manutençao</v>
      </c>
      <c r="F3537" s="2">
        <v>45456</v>
      </c>
      <c r="G3537" t="s">
        <v>4875</v>
      </c>
      <c r="H3537" s="10" t="s">
        <v>5935</v>
      </c>
      <c r="I3537" t="s">
        <v>4876</v>
      </c>
      <c r="J3537" t="s">
        <v>4877</v>
      </c>
      <c r="K3537" t="s">
        <v>4049</v>
      </c>
      <c r="L3537" t="str">
        <f t="shared" si="110"/>
        <v>Material</v>
      </c>
      <c r="M3537" t="s">
        <v>0</v>
      </c>
      <c r="N3537" t="s">
        <v>0</v>
      </c>
      <c r="O3537" t="s">
        <v>2165</v>
      </c>
      <c r="P3537">
        <v>1118</v>
      </c>
      <c r="Q3537" t="str">
        <f>_xlfn.XLOOKUP(P3537,Planilha1!$A$2:$A$3,Planilha1!$B$2:$B$3)</f>
        <v>Riocentro</v>
      </c>
      <c r="R3537" t="s">
        <v>0</v>
      </c>
      <c r="S3537" s="3">
        <v>2</v>
      </c>
      <c r="T3537" t="s">
        <v>210</v>
      </c>
      <c r="U3537" s="3">
        <v>2</v>
      </c>
      <c r="V3537" t="s">
        <v>210</v>
      </c>
      <c r="W3537" s="4">
        <v>960</v>
      </c>
      <c r="X3537" s="17">
        <f t="shared" si="111"/>
        <v>1920</v>
      </c>
      <c r="Y3537" t="s">
        <v>11</v>
      </c>
      <c r="Z3537" s="3">
        <v>1</v>
      </c>
      <c r="AA3537" s="3">
        <v>0</v>
      </c>
      <c r="AB3537" s="3">
        <v>0</v>
      </c>
      <c r="AC3537" s="3">
        <v>0</v>
      </c>
      <c r="AD3537" s="4">
        <v>0</v>
      </c>
      <c r="AE3537" s="3">
        <v>0</v>
      </c>
      <c r="AF3537" s="4">
        <v>0</v>
      </c>
      <c r="AG3537" s="3">
        <v>1</v>
      </c>
      <c r="AH3537" s="4">
        <v>0</v>
      </c>
      <c r="AI3537" s="4">
        <v>0</v>
      </c>
      <c r="AJ3537" s="4">
        <v>0</v>
      </c>
      <c r="AK3537" s="4">
        <v>0</v>
      </c>
      <c r="AL3537" t="s">
        <v>4878</v>
      </c>
      <c r="AM3537" t="s">
        <v>13</v>
      </c>
    </row>
    <row r="3538" spans="1:39" x14ac:dyDescent="0.25">
      <c r="A3538" t="s">
        <v>2159</v>
      </c>
      <c r="B3538" t="s">
        <v>2160</v>
      </c>
      <c r="C3538" t="s">
        <v>3</v>
      </c>
      <c r="D3538" t="s">
        <v>2161</v>
      </c>
      <c r="E3538" t="str">
        <f>_xlfn.XLOOKUP(D3538,Planilha2!A:A,Planilha2!B:B)</f>
        <v>CC Manutençao</v>
      </c>
      <c r="F3538" s="2">
        <v>45456</v>
      </c>
      <c r="G3538" t="s">
        <v>2702</v>
      </c>
      <c r="H3538" s="10" t="s">
        <v>5798</v>
      </c>
      <c r="I3538" t="s">
        <v>4879</v>
      </c>
      <c r="J3538" t="s">
        <v>4880</v>
      </c>
      <c r="K3538" t="s">
        <v>1146</v>
      </c>
      <c r="L3538" t="str">
        <f t="shared" si="110"/>
        <v>Material</v>
      </c>
      <c r="M3538" t="s">
        <v>0</v>
      </c>
      <c r="N3538" t="s">
        <v>0</v>
      </c>
      <c r="O3538" t="s">
        <v>2165</v>
      </c>
      <c r="P3538">
        <v>1118</v>
      </c>
      <c r="Q3538" t="str">
        <f>_xlfn.XLOOKUP(P3538,Planilha1!$A$2:$A$3,Planilha1!$B$2:$B$3)</f>
        <v>Riocentro</v>
      </c>
      <c r="R3538" t="s">
        <v>0</v>
      </c>
      <c r="S3538" s="3">
        <v>15</v>
      </c>
      <c r="T3538" t="s">
        <v>210</v>
      </c>
      <c r="U3538" s="3">
        <v>15</v>
      </c>
      <c r="V3538" t="s">
        <v>210</v>
      </c>
      <c r="W3538" s="4">
        <v>18.899999999999999</v>
      </c>
      <c r="X3538" s="17">
        <f t="shared" si="111"/>
        <v>283.5</v>
      </c>
      <c r="Y3538" t="s">
        <v>11</v>
      </c>
      <c r="Z3538" s="3">
        <v>1</v>
      </c>
      <c r="AA3538" s="3">
        <v>0</v>
      </c>
      <c r="AB3538" s="3">
        <v>0</v>
      </c>
      <c r="AC3538" s="3">
        <v>0</v>
      </c>
      <c r="AD3538" s="4">
        <v>0</v>
      </c>
      <c r="AE3538" s="3">
        <v>0</v>
      </c>
      <c r="AF3538" s="4">
        <v>0</v>
      </c>
      <c r="AG3538" s="3">
        <v>1</v>
      </c>
      <c r="AH3538" s="4">
        <v>0</v>
      </c>
      <c r="AI3538" s="4">
        <v>0</v>
      </c>
      <c r="AJ3538" s="4">
        <v>0</v>
      </c>
      <c r="AK3538" s="4">
        <v>0</v>
      </c>
      <c r="AL3538" t="s">
        <v>4881</v>
      </c>
      <c r="AM3538" t="s">
        <v>13</v>
      </c>
    </row>
    <row r="3539" spans="1:39" x14ac:dyDescent="0.25">
      <c r="A3539" t="s">
        <v>2178</v>
      </c>
      <c r="B3539" t="s">
        <v>2160</v>
      </c>
      <c r="C3539" t="s">
        <v>3</v>
      </c>
      <c r="D3539" t="s">
        <v>2161</v>
      </c>
      <c r="E3539" t="str">
        <f>_xlfn.XLOOKUP(D3539,Planilha2!A:A,Planilha2!B:B)</f>
        <v>CC Manutençao</v>
      </c>
      <c r="F3539" s="2">
        <v>45456</v>
      </c>
      <c r="G3539" t="s">
        <v>2702</v>
      </c>
      <c r="H3539" s="10" t="s">
        <v>5798</v>
      </c>
      <c r="I3539" t="s">
        <v>4882</v>
      </c>
      <c r="J3539" t="s">
        <v>4883</v>
      </c>
      <c r="K3539" t="s">
        <v>1146</v>
      </c>
      <c r="L3539" t="str">
        <f t="shared" si="110"/>
        <v>Material</v>
      </c>
      <c r="M3539" t="s">
        <v>0</v>
      </c>
      <c r="N3539" t="s">
        <v>0</v>
      </c>
      <c r="O3539" t="s">
        <v>2165</v>
      </c>
      <c r="P3539">
        <v>1118</v>
      </c>
      <c r="Q3539" t="str">
        <f>_xlfn.XLOOKUP(P3539,Planilha1!$A$2:$A$3,Planilha1!$B$2:$B$3)</f>
        <v>Riocentro</v>
      </c>
      <c r="R3539" t="s">
        <v>0</v>
      </c>
      <c r="S3539" s="3">
        <v>15</v>
      </c>
      <c r="T3539" t="s">
        <v>210</v>
      </c>
      <c r="U3539" s="3">
        <v>15</v>
      </c>
      <c r="V3539" t="s">
        <v>210</v>
      </c>
      <c r="W3539" s="4">
        <v>28.9</v>
      </c>
      <c r="X3539" s="17">
        <f t="shared" si="111"/>
        <v>433.5</v>
      </c>
      <c r="Y3539" t="s">
        <v>11</v>
      </c>
      <c r="Z3539" s="3">
        <v>1</v>
      </c>
      <c r="AA3539" s="3">
        <v>0</v>
      </c>
      <c r="AB3539" s="3">
        <v>0</v>
      </c>
      <c r="AC3539" s="3">
        <v>0</v>
      </c>
      <c r="AD3539" s="4">
        <v>0</v>
      </c>
      <c r="AE3539" s="3">
        <v>0</v>
      </c>
      <c r="AF3539" s="4">
        <v>0</v>
      </c>
      <c r="AG3539" s="3">
        <v>1</v>
      </c>
      <c r="AH3539" s="4">
        <v>0</v>
      </c>
      <c r="AI3539" s="4">
        <v>0</v>
      </c>
      <c r="AJ3539" s="4">
        <v>0</v>
      </c>
      <c r="AK3539" s="4">
        <v>0</v>
      </c>
      <c r="AL3539" t="s">
        <v>4881</v>
      </c>
      <c r="AM3539" t="s">
        <v>13</v>
      </c>
    </row>
    <row r="3540" spans="1:39" x14ac:dyDescent="0.25">
      <c r="A3540" t="s">
        <v>2182</v>
      </c>
      <c r="B3540" t="s">
        <v>2160</v>
      </c>
      <c r="C3540" t="s">
        <v>3</v>
      </c>
      <c r="D3540" t="s">
        <v>2161</v>
      </c>
      <c r="E3540" t="str">
        <f>_xlfn.XLOOKUP(D3540,Planilha2!A:A,Planilha2!B:B)</f>
        <v>CC Manutençao</v>
      </c>
      <c r="F3540" s="2">
        <v>45456</v>
      </c>
      <c r="G3540" t="s">
        <v>2702</v>
      </c>
      <c r="H3540" s="10" t="s">
        <v>5798</v>
      </c>
      <c r="I3540" t="s">
        <v>4884</v>
      </c>
      <c r="J3540" t="s">
        <v>4885</v>
      </c>
      <c r="K3540" t="s">
        <v>1146</v>
      </c>
      <c r="L3540" t="str">
        <f t="shared" si="110"/>
        <v>Material</v>
      </c>
      <c r="M3540" t="s">
        <v>0</v>
      </c>
      <c r="N3540" t="s">
        <v>0</v>
      </c>
      <c r="O3540" t="s">
        <v>2165</v>
      </c>
      <c r="P3540">
        <v>1118</v>
      </c>
      <c r="Q3540" t="str">
        <f>_xlfn.XLOOKUP(P3540,Planilha1!$A$2:$A$3,Planilha1!$B$2:$B$3)</f>
        <v>Riocentro</v>
      </c>
      <c r="R3540" t="s">
        <v>0</v>
      </c>
      <c r="S3540" s="3">
        <v>15</v>
      </c>
      <c r="T3540" t="s">
        <v>210</v>
      </c>
      <c r="U3540" s="3">
        <v>15</v>
      </c>
      <c r="V3540" t="s">
        <v>210</v>
      </c>
      <c r="W3540" s="4">
        <v>29.4</v>
      </c>
      <c r="X3540" s="17">
        <f t="shared" si="111"/>
        <v>441</v>
      </c>
      <c r="Y3540" t="s">
        <v>11</v>
      </c>
      <c r="Z3540" s="3">
        <v>1</v>
      </c>
      <c r="AA3540" s="3">
        <v>0</v>
      </c>
      <c r="AB3540" s="3">
        <v>0</v>
      </c>
      <c r="AC3540" s="3">
        <v>0</v>
      </c>
      <c r="AD3540" s="4">
        <v>0</v>
      </c>
      <c r="AE3540" s="3">
        <v>0</v>
      </c>
      <c r="AF3540" s="4">
        <v>0</v>
      </c>
      <c r="AG3540" s="3">
        <v>1</v>
      </c>
      <c r="AH3540" s="4">
        <v>0</v>
      </c>
      <c r="AI3540" s="4">
        <v>0</v>
      </c>
      <c r="AJ3540" s="4">
        <v>0</v>
      </c>
      <c r="AK3540" s="4">
        <v>0</v>
      </c>
      <c r="AL3540" t="s">
        <v>4881</v>
      </c>
      <c r="AM3540" t="s">
        <v>13</v>
      </c>
    </row>
    <row r="3541" spans="1:39" x14ac:dyDescent="0.25">
      <c r="A3541" t="s">
        <v>2159</v>
      </c>
      <c r="B3541" t="s">
        <v>2160</v>
      </c>
      <c r="C3541" t="s">
        <v>3</v>
      </c>
      <c r="D3541" t="s">
        <v>2161</v>
      </c>
      <c r="E3541" t="str">
        <f>_xlfn.XLOOKUP(D3541,Planilha2!A:A,Planilha2!B:B)</f>
        <v>CC Manutençao</v>
      </c>
      <c r="F3541" s="2">
        <v>45457</v>
      </c>
      <c r="G3541" t="s">
        <v>32</v>
      </c>
      <c r="H3541" s="10" t="s">
        <v>5592</v>
      </c>
      <c r="I3541" t="s">
        <v>40</v>
      </c>
      <c r="J3541" t="s">
        <v>2267</v>
      </c>
      <c r="K3541" t="s">
        <v>8</v>
      </c>
      <c r="L3541" t="str">
        <f t="shared" si="110"/>
        <v>Serviço</v>
      </c>
      <c r="M3541" t="s">
        <v>0</v>
      </c>
      <c r="N3541" t="s">
        <v>0</v>
      </c>
      <c r="O3541" t="s">
        <v>2165</v>
      </c>
      <c r="P3541">
        <v>1118</v>
      </c>
      <c r="Q3541" t="str">
        <f>_xlfn.XLOOKUP(P3541,Planilha1!$A$2:$A$3,Planilha1!$B$2:$B$3)</f>
        <v>Riocentro</v>
      </c>
      <c r="R3541" t="s">
        <v>0</v>
      </c>
      <c r="S3541" s="3">
        <v>1</v>
      </c>
      <c r="T3541" t="s">
        <v>10</v>
      </c>
      <c r="U3541" s="3">
        <v>1</v>
      </c>
      <c r="V3541" t="s">
        <v>10</v>
      </c>
      <c r="W3541" s="4">
        <v>5150</v>
      </c>
      <c r="X3541" s="17">
        <f t="shared" si="111"/>
        <v>5150</v>
      </c>
      <c r="Y3541" t="s">
        <v>11</v>
      </c>
      <c r="Z3541" s="3">
        <v>1</v>
      </c>
      <c r="AA3541" s="3">
        <v>0</v>
      </c>
      <c r="AB3541" s="3">
        <v>0</v>
      </c>
      <c r="AC3541" s="3">
        <v>0</v>
      </c>
      <c r="AD3541" s="4">
        <v>0</v>
      </c>
      <c r="AE3541" s="3">
        <v>0</v>
      </c>
      <c r="AF3541" s="4">
        <v>0</v>
      </c>
      <c r="AG3541" s="3">
        <v>1</v>
      </c>
      <c r="AH3541" s="4">
        <v>0</v>
      </c>
      <c r="AI3541" s="4">
        <v>0</v>
      </c>
      <c r="AJ3541" s="4">
        <v>0</v>
      </c>
      <c r="AK3541" s="4">
        <v>0</v>
      </c>
      <c r="AL3541" t="s">
        <v>4886</v>
      </c>
      <c r="AM3541" t="s">
        <v>13</v>
      </c>
    </row>
    <row r="3542" spans="1:39" x14ac:dyDescent="0.25">
      <c r="A3542" t="s">
        <v>2159</v>
      </c>
      <c r="B3542" t="s">
        <v>2160</v>
      </c>
      <c r="C3542" t="s">
        <v>3</v>
      </c>
      <c r="D3542" t="s">
        <v>2161</v>
      </c>
      <c r="E3542" t="str">
        <f>_xlfn.XLOOKUP(D3542,Planilha2!A:A,Planilha2!B:B)</f>
        <v>CC Manutençao</v>
      </c>
      <c r="F3542" s="2">
        <v>45457</v>
      </c>
      <c r="G3542" t="s">
        <v>4887</v>
      </c>
      <c r="H3542" s="10" t="s">
        <v>5936</v>
      </c>
      <c r="I3542" t="s">
        <v>4888</v>
      </c>
      <c r="J3542" t="s">
        <v>4889</v>
      </c>
      <c r="K3542" t="s">
        <v>8</v>
      </c>
      <c r="L3542" t="str">
        <f t="shared" si="110"/>
        <v>Serviço</v>
      </c>
      <c r="M3542" t="s">
        <v>0</v>
      </c>
      <c r="N3542" t="s">
        <v>0</v>
      </c>
      <c r="O3542" t="s">
        <v>3197</v>
      </c>
      <c r="P3542">
        <v>1118</v>
      </c>
      <c r="Q3542" t="str">
        <f>_xlfn.XLOOKUP(P3542,Planilha1!$A$2:$A$3,Planilha1!$B$2:$B$3)</f>
        <v>Riocentro</v>
      </c>
      <c r="R3542" t="s">
        <v>0</v>
      </c>
      <c r="S3542" s="3">
        <v>1</v>
      </c>
      <c r="T3542" t="s">
        <v>210</v>
      </c>
      <c r="U3542" s="3">
        <v>1</v>
      </c>
      <c r="V3542" t="s">
        <v>210</v>
      </c>
      <c r="W3542" s="4">
        <v>12279.9</v>
      </c>
      <c r="X3542" s="17">
        <f t="shared" si="111"/>
        <v>12279.9</v>
      </c>
      <c r="Y3542" t="s">
        <v>11</v>
      </c>
      <c r="Z3542" s="3">
        <v>1</v>
      </c>
      <c r="AA3542" s="3">
        <v>0</v>
      </c>
      <c r="AB3542" s="3">
        <v>0</v>
      </c>
      <c r="AC3542" s="3">
        <v>0</v>
      </c>
      <c r="AD3542" s="4">
        <v>0</v>
      </c>
      <c r="AE3542" s="3">
        <v>0</v>
      </c>
      <c r="AF3542" s="4">
        <v>0</v>
      </c>
      <c r="AG3542" s="3">
        <v>1</v>
      </c>
      <c r="AH3542" s="4">
        <v>0</v>
      </c>
      <c r="AI3542" s="4">
        <v>0</v>
      </c>
      <c r="AJ3542" s="4">
        <v>0</v>
      </c>
      <c r="AK3542" s="4">
        <v>0</v>
      </c>
      <c r="AL3542" t="s">
        <v>4890</v>
      </c>
      <c r="AM3542" t="s">
        <v>13</v>
      </c>
    </row>
    <row r="3543" spans="1:39" x14ac:dyDescent="0.25">
      <c r="A3543" t="s">
        <v>2178</v>
      </c>
      <c r="B3543" t="s">
        <v>2160</v>
      </c>
      <c r="C3543" t="s">
        <v>3</v>
      </c>
      <c r="D3543" t="s">
        <v>2161</v>
      </c>
      <c r="E3543" t="str">
        <f>_xlfn.XLOOKUP(D3543,Planilha2!A:A,Planilha2!B:B)</f>
        <v>CC Manutençao</v>
      </c>
      <c r="F3543" s="2">
        <v>45457</v>
      </c>
      <c r="G3543" t="s">
        <v>4887</v>
      </c>
      <c r="H3543" s="10" t="s">
        <v>5936</v>
      </c>
      <c r="I3543" t="s">
        <v>4888</v>
      </c>
      <c r="J3543" t="s">
        <v>4889</v>
      </c>
      <c r="K3543" t="s">
        <v>8</v>
      </c>
      <c r="L3543" t="str">
        <f t="shared" si="110"/>
        <v>Serviço</v>
      </c>
      <c r="M3543" t="s">
        <v>0</v>
      </c>
      <c r="N3543" t="s">
        <v>0</v>
      </c>
      <c r="O3543" t="s">
        <v>3197</v>
      </c>
      <c r="P3543">
        <v>1118</v>
      </c>
      <c r="Q3543" t="str">
        <f>_xlfn.XLOOKUP(P3543,Planilha1!$A$2:$A$3,Planilha1!$B$2:$B$3)</f>
        <v>Riocentro</v>
      </c>
      <c r="R3543" t="s">
        <v>0</v>
      </c>
      <c r="S3543" s="3">
        <v>1</v>
      </c>
      <c r="T3543" t="s">
        <v>210</v>
      </c>
      <c r="U3543" s="3">
        <v>1</v>
      </c>
      <c r="V3543" t="s">
        <v>210</v>
      </c>
      <c r="W3543" s="4">
        <v>28653.1</v>
      </c>
      <c r="X3543" s="17">
        <f t="shared" si="111"/>
        <v>28653.1</v>
      </c>
      <c r="Y3543" t="s">
        <v>11</v>
      </c>
      <c r="Z3543" s="3">
        <v>1</v>
      </c>
      <c r="AA3543" s="3">
        <v>0</v>
      </c>
      <c r="AB3543" s="3">
        <v>0</v>
      </c>
      <c r="AC3543" s="3">
        <v>1</v>
      </c>
      <c r="AD3543" s="4">
        <v>0</v>
      </c>
      <c r="AE3543" s="3">
        <v>1</v>
      </c>
      <c r="AF3543" s="4">
        <v>28653.1</v>
      </c>
      <c r="AG3543" s="3">
        <v>1</v>
      </c>
      <c r="AH3543" s="4">
        <v>0</v>
      </c>
      <c r="AI3543" s="4">
        <v>0</v>
      </c>
      <c r="AJ3543" s="4">
        <v>0</v>
      </c>
      <c r="AK3543" s="4">
        <v>0</v>
      </c>
      <c r="AL3543" t="s">
        <v>4890</v>
      </c>
      <c r="AM3543" t="s">
        <v>13</v>
      </c>
    </row>
    <row r="3544" spans="1:39" x14ac:dyDescent="0.25">
      <c r="A3544" t="s">
        <v>2159</v>
      </c>
      <c r="B3544" t="s">
        <v>2160</v>
      </c>
      <c r="C3544" t="s">
        <v>3</v>
      </c>
      <c r="D3544" t="s">
        <v>2167</v>
      </c>
      <c r="E3544" t="str">
        <f>_xlfn.XLOOKUP(D3544,Planilha2!A:A,Planilha2!B:B)</f>
        <v>Arena Adm.</v>
      </c>
      <c r="F3544" s="2">
        <v>45457</v>
      </c>
      <c r="G3544" t="s">
        <v>2349</v>
      </c>
      <c r="H3544" s="10" t="s">
        <v>5756</v>
      </c>
      <c r="I3544" t="s">
        <v>4891</v>
      </c>
      <c r="J3544" t="s">
        <v>4892</v>
      </c>
      <c r="K3544" t="s">
        <v>1164</v>
      </c>
      <c r="L3544" t="str">
        <f t="shared" si="110"/>
        <v>Material</v>
      </c>
      <c r="M3544" t="s">
        <v>0</v>
      </c>
      <c r="N3544" t="s">
        <v>0</v>
      </c>
      <c r="O3544" t="s">
        <v>2165</v>
      </c>
      <c r="P3544">
        <v>2118</v>
      </c>
      <c r="Q3544" t="str">
        <f>_xlfn.XLOOKUP(P3544,Planilha1!$A$2:$A$3,Planilha1!$B$2:$B$3)</f>
        <v>Arena</v>
      </c>
      <c r="R3544" t="s">
        <v>0</v>
      </c>
      <c r="S3544" s="3">
        <v>1</v>
      </c>
      <c r="T3544" t="s">
        <v>1147</v>
      </c>
      <c r="U3544" s="3">
        <v>1</v>
      </c>
      <c r="V3544" t="s">
        <v>1147</v>
      </c>
      <c r="W3544" s="4">
        <v>173.7</v>
      </c>
      <c r="X3544" s="17">
        <f t="shared" si="111"/>
        <v>173.7</v>
      </c>
      <c r="Y3544" t="s">
        <v>11</v>
      </c>
      <c r="Z3544" s="3">
        <v>1</v>
      </c>
      <c r="AA3544" s="3">
        <v>0</v>
      </c>
      <c r="AB3544" s="3">
        <v>0</v>
      </c>
      <c r="AC3544" s="3">
        <v>0</v>
      </c>
      <c r="AD3544" s="4">
        <v>0</v>
      </c>
      <c r="AE3544" s="3">
        <v>0</v>
      </c>
      <c r="AF3544" s="4">
        <v>0</v>
      </c>
      <c r="AG3544" s="3">
        <v>1</v>
      </c>
      <c r="AH3544" s="4">
        <v>0</v>
      </c>
      <c r="AI3544" s="4">
        <v>0</v>
      </c>
      <c r="AJ3544" s="4">
        <v>0</v>
      </c>
      <c r="AK3544" s="4">
        <v>0</v>
      </c>
      <c r="AL3544" t="s">
        <v>4893</v>
      </c>
      <c r="AM3544" t="s">
        <v>13</v>
      </c>
    </row>
    <row r="3545" spans="1:39" x14ac:dyDescent="0.25">
      <c r="A3545" t="s">
        <v>2178</v>
      </c>
      <c r="B3545" t="s">
        <v>2160</v>
      </c>
      <c r="C3545" t="s">
        <v>3</v>
      </c>
      <c r="D3545" t="s">
        <v>2167</v>
      </c>
      <c r="E3545" t="str">
        <f>_xlfn.XLOOKUP(D3545,Planilha2!A:A,Planilha2!B:B)</f>
        <v>Arena Adm.</v>
      </c>
      <c r="F3545" s="2">
        <v>45457</v>
      </c>
      <c r="G3545" t="s">
        <v>2349</v>
      </c>
      <c r="H3545" s="10" t="s">
        <v>5756</v>
      </c>
      <c r="I3545" t="s">
        <v>4894</v>
      </c>
      <c r="J3545" t="s">
        <v>4895</v>
      </c>
      <c r="K3545" t="s">
        <v>2171</v>
      </c>
      <c r="L3545" t="str">
        <f t="shared" si="110"/>
        <v>Material</v>
      </c>
      <c r="M3545" t="s">
        <v>0</v>
      </c>
      <c r="N3545" t="s">
        <v>0</v>
      </c>
      <c r="O3545" t="s">
        <v>2165</v>
      </c>
      <c r="P3545">
        <v>2118</v>
      </c>
      <c r="Q3545" t="str">
        <f>_xlfn.XLOOKUP(P3545,Planilha1!$A$2:$A$3,Planilha1!$B$2:$B$3)</f>
        <v>Arena</v>
      </c>
      <c r="R3545" t="s">
        <v>0</v>
      </c>
      <c r="S3545" s="3">
        <v>1</v>
      </c>
      <c r="T3545" t="s">
        <v>210</v>
      </c>
      <c r="U3545" s="3">
        <v>1</v>
      </c>
      <c r="V3545" t="s">
        <v>210</v>
      </c>
      <c r="W3545" s="4">
        <v>112.5</v>
      </c>
      <c r="X3545" s="17">
        <f t="shared" si="111"/>
        <v>112.5</v>
      </c>
      <c r="Y3545" t="s">
        <v>11</v>
      </c>
      <c r="Z3545" s="3">
        <v>1</v>
      </c>
      <c r="AA3545" s="3">
        <v>0</v>
      </c>
      <c r="AB3545" s="3">
        <v>0</v>
      </c>
      <c r="AC3545" s="3">
        <v>0</v>
      </c>
      <c r="AD3545" s="4">
        <v>0</v>
      </c>
      <c r="AE3545" s="3">
        <v>0</v>
      </c>
      <c r="AF3545" s="4">
        <v>0</v>
      </c>
      <c r="AG3545" s="3">
        <v>1</v>
      </c>
      <c r="AH3545" s="4">
        <v>0</v>
      </c>
      <c r="AI3545" s="4">
        <v>0</v>
      </c>
      <c r="AJ3545" s="4">
        <v>0</v>
      </c>
      <c r="AK3545" s="4">
        <v>0</v>
      </c>
      <c r="AL3545" t="s">
        <v>4893</v>
      </c>
      <c r="AM3545" t="s">
        <v>13</v>
      </c>
    </row>
    <row r="3546" spans="1:39" x14ac:dyDescent="0.25">
      <c r="A3546" t="s">
        <v>2159</v>
      </c>
      <c r="B3546" t="s">
        <v>2160</v>
      </c>
      <c r="C3546" t="s">
        <v>3</v>
      </c>
      <c r="D3546" t="s">
        <v>2161</v>
      </c>
      <c r="E3546" t="str">
        <f>_xlfn.XLOOKUP(D3546,Planilha2!A:A,Planilha2!B:B)</f>
        <v>CC Manutençao</v>
      </c>
      <c r="F3546" s="2">
        <v>45457</v>
      </c>
      <c r="G3546" t="s">
        <v>2615</v>
      </c>
      <c r="H3546" s="10" t="s">
        <v>5789</v>
      </c>
      <c r="I3546" t="s">
        <v>3337</v>
      </c>
      <c r="J3546" t="s">
        <v>3338</v>
      </c>
      <c r="K3546" t="s">
        <v>1146</v>
      </c>
      <c r="L3546" t="str">
        <f t="shared" si="110"/>
        <v>Material</v>
      </c>
      <c r="M3546" t="s">
        <v>0</v>
      </c>
      <c r="N3546" t="s">
        <v>0</v>
      </c>
      <c r="O3546" t="s">
        <v>2165</v>
      </c>
      <c r="P3546">
        <v>1118</v>
      </c>
      <c r="Q3546" t="str">
        <f>_xlfn.XLOOKUP(P3546,Planilha1!$A$2:$A$3,Planilha1!$B$2:$B$3)</f>
        <v>Riocentro</v>
      </c>
      <c r="R3546" t="s">
        <v>0</v>
      </c>
      <c r="S3546" s="3">
        <v>15</v>
      </c>
      <c r="T3546" t="s">
        <v>210</v>
      </c>
      <c r="U3546" s="3">
        <v>15</v>
      </c>
      <c r="V3546" t="s">
        <v>210</v>
      </c>
      <c r="W3546" s="4">
        <v>18.62</v>
      </c>
      <c r="X3546" s="17">
        <f t="shared" si="111"/>
        <v>279.3</v>
      </c>
      <c r="Y3546" t="s">
        <v>11</v>
      </c>
      <c r="Z3546" s="3">
        <v>1</v>
      </c>
      <c r="AA3546" s="3">
        <v>0</v>
      </c>
      <c r="AB3546" s="3">
        <v>0</v>
      </c>
      <c r="AC3546" s="3">
        <v>0</v>
      </c>
      <c r="AD3546" s="4">
        <v>0</v>
      </c>
      <c r="AE3546" s="3">
        <v>0</v>
      </c>
      <c r="AF3546" s="4">
        <v>0</v>
      </c>
      <c r="AG3546" s="3">
        <v>1</v>
      </c>
      <c r="AH3546" s="4">
        <v>0</v>
      </c>
      <c r="AI3546" s="4">
        <v>0</v>
      </c>
      <c r="AJ3546" s="4">
        <v>0</v>
      </c>
      <c r="AK3546" s="4">
        <v>0</v>
      </c>
      <c r="AL3546" t="s">
        <v>4896</v>
      </c>
      <c r="AM3546" t="s">
        <v>13</v>
      </c>
    </row>
    <row r="3547" spans="1:39" x14ac:dyDescent="0.25">
      <c r="A3547" t="s">
        <v>2182</v>
      </c>
      <c r="B3547" t="s">
        <v>2160</v>
      </c>
      <c r="C3547" t="s">
        <v>3</v>
      </c>
      <c r="D3547" t="s">
        <v>2161</v>
      </c>
      <c r="E3547" t="str">
        <f>_xlfn.XLOOKUP(D3547,Planilha2!A:A,Planilha2!B:B)</f>
        <v>CC Manutençao</v>
      </c>
      <c r="F3547" s="2">
        <v>45457</v>
      </c>
      <c r="G3547" t="s">
        <v>2615</v>
      </c>
      <c r="H3547" s="10" t="s">
        <v>5789</v>
      </c>
      <c r="I3547" t="s">
        <v>4897</v>
      </c>
      <c r="J3547" t="s">
        <v>4898</v>
      </c>
      <c r="K3547" t="s">
        <v>1146</v>
      </c>
      <c r="L3547" t="str">
        <f t="shared" si="110"/>
        <v>Material</v>
      </c>
      <c r="M3547" t="s">
        <v>0</v>
      </c>
      <c r="N3547" t="s">
        <v>0</v>
      </c>
      <c r="O3547" t="s">
        <v>2165</v>
      </c>
      <c r="P3547">
        <v>1118</v>
      </c>
      <c r="Q3547" t="str">
        <f>_xlfn.XLOOKUP(P3547,Planilha1!$A$2:$A$3,Planilha1!$B$2:$B$3)</f>
        <v>Riocentro</v>
      </c>
      <c r="R3547" t="s">
        <v>0</v>
      </c>
      <c r="S3547" s="3">
        <v>24</v>
      </c>
      <c r="T3547" t="s">
        <v>210</v>
      </c>
      <c r="U3547" s="3">
        <v>24</v>
      </c>
      <c r="V3547" t="s">
        <v>210</v>
      </c>
      <c r="W3547" s="4">
        <v>13.74</v>
      </c>
      <c r="X3547" s="17">
        <f t="shared" si="111"/>
        <v>329.76</v>
      </c>
      <c r="Y3547" t="s">
        <v>11</v>
      </c>
      <c r="Z3547" s="3">
        <v>1</v>
      </c>
      <c r="AA3547" s="3">
        <v>0</v>
      </c>
      <c r="AB3547" s="3">
        <v>0</v>
      </c>
      <c r="AC3547" s="3">
        <v>0</v>
      </c>
      <c r="AD3547" s="4">
        <v>0</v>
      </c>
      <c r="AE3547" s="3">
        <v>0</v>
      </c>
      <c r="AF3547" s="4">
        <v>0</v>
      </c>
      <c r="AG3547" s="3">
        <v>1</v>
      </c>
      <c r="AH3547" s="4">
        <v>0</v>
      </c>
      <c r="AI3547" s="4">
        <v>0</v>
      </c>
      <c r="AJ3547" s="4">
        <v>0</v>
      </c>
      <c r="AK3547" s="4">
        <v>0</v>
      </c>
      <c r="AL3547" t="s">
        <v>4896</v>
      </c>
      <c r="AM3547" t="s">
        <v>13</v>
      </c>
    </row>
    <row r="3548" spans="1:39" x14ac:dyDescent="0.25">
      <c r="A3548" t="s">
        <v>2188</v>
      </c>
      <c r="B3548" t="s">
        <v>2160</v>
      </c>
      <c r="C3548" t="s">
        <v>3</v>
      </c>
      <c r="D3548" t="s">
        <v>2161</v>
      </c>
      <c r="E3548" t="str">
        <f>_xlfn.XLOOKUP(D3548,Planilha2!A:A,Planilha2!B:B)</f>
        <v>CC Manutençao</v>
      </c>
      <c r="F3548" s="2">
        <v>45457</v>
      </c>
      <c r="G3548" t="s">
        <v>2615</v>
      </c>
      <c r="H3548" s="10" t="s">
        <v>5789</v>
      </c>
      <c r="I3548" t="s">
        <v>4899</v>
      </c>
      <c r="J3548" t="s">
        <v>4900</v>
      </c>
      <c r="K3548" t="s">
        <v>4049</v>
      </c>
      <c r="L3548" t="str">
        <f t="shared" si="110"/>
        <v>Material</v>
      </c>
      <c r="M3548" t="s">
        <v>0</v>
      </c>
      <c r="N3548" t="s">
        <v>0</v>
      </c>
      <c r="O3548" t="s">
        <v>2165</v>
      </c>
      <c r="P3548">
        <v>1118</v>
      </c>
      <c r="Q3548" t="str">
        <f>_xlfn.XLOOKUP(P3548,Planilha1!$A$2:$A$3,Planilha1!$B$2:$B$3)</f>
        <v>Riocentro</v>
      </c>
      <c r="R3548" t="s">
        <v>0</v>
      </c>
      <c r="S3548" s="3">
        <v>15</v>
      </c>
      <c r="T3548" t="s">
        <v>210</v>
      </c>
      <c r="U3548" s="3">
        <v>15</v>
      </c>
      <c r="V3548" t="s">
        <v>210</v>
      </c>
      <c r="W3548" s="4">
        <v>17.11</v>
      </c>
      <c r="X3548" s="17">
        <f t="shared" si="111"/>
        <v>256.64999999999998</v>
      </c>
      <c r="Y3548" t="s">
        <v>11</v>
      </c>
      <c r="Z3548" s="3">
        <v>1</v>
      </c>
      <c r="AA3548" s="3">
        <v>0</v>
      </c>
      <c r="AB3548" s="3">
        <v>0</v>
      </c>
      <c r="AC3548" s="3">
        <v>0</v>
      </c>
      <c r="AD3548" s="4">
        <v>0</v>
      </c>
      <c r="AE3548" s="3">
        <v>0</v>
      </c>
      <c r="AF3548" s="4">
        <v>0</v>
      </c>
      <c r="AG3548" s="3">
        <v>1</v>
      </c>
      <c r="AH3548" s="4">
        <v>0</v>
      </c>
      <c r="AI3548" s="4">
        <v>0</v>
      </c>
      <c r="AJ3548" s="4">
        <v>0</v>
      </c>
      <c r="AK3548" s="4">
        <v>0</v>
      </c>
      <c r="AL3548" t="s">
        <v>4896</v>
      </c>
      <c r="AM3548" t="s">
        <v>13</v>
      </c>
    </row>
    <row r="3549" spans="1:39" x14ac:dyDescent="0.25">
      <c r="A3549" t="s">
        <v>2189</v>
      </c>
      <c r="B3549" t="s">
        <v>2160</v>
      </c>
      <c r="C3549" t="s">
        <v>3</v>
      </c>
      <c r="D3549" t="s">
        <v>2161</v>
      </c>
      <c r="E3549" t="str">
        <f>_xlfn.XLOOKUP(D3549,Planilha2!A:A,Planilha2!B:B)</f>
        <v>CC Manutençao</v>
      </c>
      <c r="F3549" s="2">
        <v>45457</v>
      </c>
      <c r="G3549" t="s">
        <v>2615</v>
      </c>
      <c r="H3549" s="10" t="s">
        <v>5789</v>
      </c>
      <c r="I3549" t="s">
        <v>4901</v>
      </c>
      <c r="J3549" t="s">
        <v>4902</v>
      </c>
      <c r="K3549" t="s">
        <v>4049</v>
      </c>
      <c r="L3549" t="str">
        <f t="shared" si="110"/>
        <v>Material</v>
      </c>
      <c r="M3549" t="s">
        <v>0</v>
      </c>
      <c r="N3549" t="s">
        <v>0</v>
      </c>
      <c r="O3549" t="s">
        <v>2165</v>
      </c>
      <c r="P3549">
        <v>1118</v>
      </c>
      <c r="Q3549" t="str">
        <f>_xlfn.XLOOKUP(P3549,Planilha1!$A$2:$A$3,Planilha1!$B$2:$B$3)</f>
        <v>Riocentro</v>
      </c>
      <c r="R3549" t="s">
        <v>0</v>
      </c>
      <c r="S3549" s="3">
        <v>15</v>
      </c>
      <c r="T3549" t="s">
        <v>210</v>
      </c>
      <c r="U3549" s="3">
        <v>15</v>
      </c>
      <c r="V3549" t="s">
        <v>210</v>
      </c>
      <c r="W3549" s="4">
        <v>14.05</v>
      </c>
      <c r="X3549" s="17">
        <f t="shared" si="111"/>
        <v>210.75</v>
      </c>
      <c r="Y3549" t="s">
        <v>11</v>
      </c>
      <c r="Z3549" s="3">
        <v>1</v>
      </c>
      <c r="AA3549" s="3">
        <v>0</v>
      </c>
      <c r="AB3549" s="3">
        <v>0</v>
      </c>
      <c r="AC3549" s="3">
        <v>0</v>
      </c>
      <c r="AD3549" s="4">
        <v>0</v>
      </c>
      <c r="AE3549" s="3">
        <v>0</v>
      </c>
      <c r="AF3549" s="4">
        <v>0</v>
      </c>
      <c r="AG3549" s="3">
        <v>1</v>
      </c>
      <c r="AH3549" s="4">
        <v>0</v>
      </c>
      <c r="AI3549" s="4">
        <v>0</v>
      </c>
      <c r="AJ3549" s="4">
        <v>0</v>
      </c>
      <c r="AK3549" s="4">
        <v>0</v>
      </c>
      <c r="AL3549" t="s">
        <v>4896</v>
      </c>
      <c r="AM3549" t="s">
        <v>13</v>
      </c>
    </row>
    <row r="3550" spans="1:39" x14ac:dyDescent="0.25">
      <c r="A3550" t="s">
        <v>2193</v>
      </c>
      <c r="B3550" t="s">
        <v>2160</v>
      </c>
      <c r="C3550" t="s">
        <v>3</v>
      </c>
      <c r="D3550" t="s">
        <v>2161</v>
      </c>
      <c r="E3550" t="str">
        <f>_xlfn.XLOOKUP(D3550,Planilha2!A:A,Planilha2!B:B)</f>
        <v>CC Manutençao</v>
      </c>
      <c r="F3550" s="2">
        <v>45457</v>
      </c>
      <c r="G3550" t="s">
        <v>2615</v>
      </c>
      <c r="H3550" s="10" t="s">
        <v>5789</v>
      </c>
      <c r="I3550" t="s">
        <v>4903</v>
      </c>
      <c r="J3550" t="s">
        <v>4904</v>
      </c>
      <c r="K3550" t="s">
        <v>1146</v>
      </c>
      <c r="L3550" t="str">
        <f t="shared" si="110"/>
        <v>Material</v>
      </c>
      <c r="M3550" t="s">
        <v>0</v>
      </c>
      <c r="N3550" t="s">
        <v>0</v>
      </c>
      <c r="O3550" t="s">
        <v>2165</v>
      </c>
      <c r="P3550">
        <v>1118</v>
      </c>
      <c r="Q3550" t="str">
        <f>_xlfn.XLOOKUP(P3550,Planilha1!$A$2:$A$3,Planilha1!$B$2:$B$3)</f>
        <v>Riocentro</v>
      </c>
      <c r="R3550" t="s">
        <v>0</v>
      </c>
      <c r="S3550" s="3">
        <v>15</v>
      </c>
      <c r="T3550" t="s">
        <v>210</v>
      </c>
      <c r="U3550" s="3">
        <v>15</v>
      </c>
      <c r="V3550" t="s">
        <v>210</v>
      </c>
      <c r="W3550" s="4">
        <v>22.72</v>
      </c>
      <c r="X3550" s="17">
        <f t="shared" si="111"/>
        <v>340.79999999999995</v>
      </c>
      <c r="Y3550" t="s">
        <v>11</v>
      </c>
      <c r="Z3550" s="3">
        <v>1</v>
      </c>
      <c r="AA3550" s="3">
        <v>0</v>
      </c>
      <c r="AB3550" s="3">
        <v>0</v>
      </c>
      <c r="AC3550" s="3">
        <v>0</v>
      </c>
      <c r="AD3550" s="4">
        <v>0</v>
      </c>
      <c r="AE3550" s="3">
        <v>0</v>
      </c>
      <c r="AF3550" s="4">
        <v>0</v>
      </c>
      <c r="AG3550" s="3">
        <v>1</v>
      </c>
      <c r="AH3550" s="4">
        <v>0</v>
      </c>
      <c r="AI3550" s="4">
        <v>0</v>
      </c>
      <c r="AJ3550" s="4">
        <v>0</v>
      </c>
      <c r="AK3550" s="4">
        <v>0</v>
      </c>
      <c r="AL3550" t="s">
        <v>4896</v>
      </c>
      <c r="AM3550" t="s">
        <v>13</v>
      </c>
    </row>
    <row r="3551" spans="1:39" x14ac:dyDescent="0.25">
      <c r="A3551" t="s">
        <v>2194</v>
      </c>
      <c r="B3551" t="s">
        <v>2160</v>
      </c>
      <c r="C3551" t="s">
        <v>3</v>
      </c>
      <c r="D3551" t="s">
        <v>2161</v>
      </c>
      <c r="E3551" t="str">
        <f>_xlfn.XLOOKUP(D3551,Planilha2!A:A,Planilha2!B:B)</f>
        <v>CC Manutençao</v>
      </c>
      <c r="F3551" s="2">
        <v>45457</v>
      </c>
      <c r="G3551" t="s">
        <v>2615</v>
      </c>
      <c r="H3551" s="10" t="s">
        <v>5789</v>
      </c>
      <c r="I3551" t="s">
        <v>4905</v>
      </c>
      <c r="J3551" t="s">
        <v>4906</v>
      </c>
      <c r="K3551" t="s">
        <v>1146</v>
      </c>
      <c r="L3551" t="str">
        <f t="shared" si="110"/>
        <v>Material</v>
      </c>
      <c r="M3551" t="s">
        <v>0</v>
      </c>
      <c r="N3551" t="s">
        <v>0</v>
      </c>
      <c r="O3551" t="s">
        <v>2165</v>
      </c>
      <c r="P3551">
        <v>1118</v>
      </c>
      <c r="Q3551" t="str">
        <f>_xlfn.XLOOKUP(P3551,Planilha1!$A$2:$A$3,Planilha1!$B$2:$B$3)</f>
        <v>Riocentro</v>
      </c>
      <c r="R3551" t="s">
        <v>0</v>
      </c>
      <c r="S3551" s="3">
        <v>15</v>
      </c>
      <c r="T3551" t="s">
        <v>210</v>
      </c>
      <c r="U3551" s="3">
        <v>15</v>
      </c>
      <c r="V3551" t="s">
        <v>210</v>
      </c>
      <c r="W3551" s="4">
        <v>33.200000000000003</v>
      </c>
      <c r="X3551" s="17">
        <f t="shared" si="111"/>
        <v>498.00000000000006</v>
      </c>
      <c r="Y3551" t="s">
        <v>11</v>
      </c>
      <c r="Z3551" s="3">
        <v>1</v>
      </c>
      <c r="AA3551" s="3">
        <v>0</v>
      </c>
      <c r="AB3551" s="3">
        <v>0</v>
      </c>
      <c r="AC3551" s="3">
        <v>0</v>
      </c>
      <c r="AD3551" s="4">
        <v>0</v>
      </c>
      <c r="AE3551" s="3">
        <v>0</v>
      </c>
      <c r="AF3551" s="4">
        <v>0</v>
      </c>
      <c r="AG3551" s="3">
        <v>1</v>
      </c>
      <c r="AH3551" s="4">
        <v>0</v>
      </c>
      <c r="AI3551" s="4">
        <v>0</v>
      </c>
      <c r="AJ3551" s="4">
        <v>0</v>
      </c>
      <c r="AK3551" s="4">
        <v>0</v>
      </c>
      <c r="AL3551" t="s">
        <v>4896</v>
      </c>
      <c r="AM3551" t="s">
        <v>13</v>
      </c>
    </row>
    <row r="3552" spans="1:39" x14ac:dyDescent="0.25">
      <c r="A3552" t="s">
        <v>2178</v>
      </c>
      <c r="B3552" t="s">
        <v>2160</v>
      </c>
      <c r="C3552" t="s">
        <v>3</v>
      </c>
      <c r="D3552" t="s">
        <v>2161</v>
      </c>
      <c r="E3552" t="str">
        <f>_xlfn.XLOOKUP(D3552,Planilha2!A:A,Planilha2!B:B)</f>
        <v>CC Manutençao</v>
      </c>
      <c r="F3552" s="2">
        <v>45457</v>
      </c>
      <c r="G3552" t="s">
        <v>2309</v>
      </c>
      <c r="H3552" s="10" t="s">
        <v>5748</v>
      </c>
      <c r="I3552" t="s">
        <v>4907</v>
      </c>
      <c r="J3552" t="s">
        <v>4908</v>
      </c>
      <c r="K3552" t="s">
        <v>1146</v>
      </c>
      <c r="L3552" t="str">
        <f t="shared" si="110"/>
        <v>Material</v>
      </c>
      <c r="M3552" t="s">
        <v>0</v>
      </c>
      <c r="N3552" t="s">
        <v>0</v>
      </c>
      <c r="O3552" t="s">
        <v>2165</v>
      </c>
      <c r="P3552">
        <v>1118</v>
      </c>
      <c r="Q3552" t="str">
        <f>_xlfn.XLOOKUP(P3552,Planilha1!$A$2:$A$3,Planilha1!$B$2:$B$3)</f>
        <v>Riocentro</v>
      </c>
      <c r="R3552" t="s">
        <v>0</v>
      </c>
      <c r="S3552" s="3">
        <v>36</v>
      </c>
      <c r="T3552" t="s">
        <v>210</v>
      </c>
      <c r="U3552" s="3">
        <v>36</v>
      </c>
      <c r="V3552" t="s">
        <v>210</v>
      </c>
      <c r="W3552" s="4">
        <v>9.1999999999999993</v>
      </c>
      <c r="X3552" s="17">
        <f t="shared" si="111"/>
        <v>331.2</v>
      </c>
      <c r="Y3552" t="s">
        <v>11</v>
      </c>
      <c r="Z3552" s="3">
        <v>1</v>
      </c>
      <c r="AA3552" s="3">
        <v>0</v>
      </c>
      <c r="AB3552" s="3">
        <v>0</v>
      </c>
      <c r="AC3552" s="3">
        <v>0</v>
      </c>
      <c r="AD3552" s="4">
        <v>0</v>
      </c>
      <c r="AE3552" s="3">
        <v>0</v>
      </c>
      <c r="AF3552" s="4">
        <v>0</v>
      </c>
      <c r="AG3552" s="3">
        <v>1</v>
      </c>
      <c r="AH3552" s="4">
        <v>0</v>
      </c>
      <c r="AI3552" s="4">
        <v>0</v>
      </c>
      <c r="AJ3552" s="4">
        <v>0</v>
      </c>
      <c r="AK3552" s="4">
        <v>0</v>
      </c>
      <c r="AL3552" t="s">
        <v>4909</v>
      </c>
      <c r="AM3552" t="s">
        <v>13</v>
      </c>
    </row>
    <row r="3553" spans="1:39" x14ac:dyDescent="0.25">
      <c r="A3553" t="s">
        <v>2185</v>
      </c>
      <c r="B3553" t="s">
        <v>2160</v>
      </c>
      <c r="C3553" t="s">
        <v>3</v>
      </c>
      <c r="D3553" t="s">
        <v>2161</v>
      </c>
      <c r="E3553" t="str">
        <f>_xlfn.XLOOKUP(D3553,Planilha2!A:A,Planilha2!B:B)</f>
        <v>CC Manutençao</v>
      </c>
      <c r="F3553" s="2">
        <v>45457</v>
      </c>
      <c r="G3553" t="s">
        <v>2309</v>
      </c>
      <c r="H3553" s="10" t="s">
        <v>5748</v>
      </c>
      <c r="I3553" t="s">
        <v>2723</v>
      </c>
      <c r="J3553" t="s">
        <v>2724</v>
      </c>
      <c r="K3553" t="s">
        <v>1146</v>
      </c>
      <c r="L3553" t="str">
        <f t="shared" si="110"/>
        <v>Material</v>
      </c>
      <c r="M3553" t="s">
        <v>0</v>
      </c>
      <c r="N3553" t="s">
        <v>0</v>
      </c>
      <c r="O3553" t="s">
        <v>2165</v>
      </c>
      <c r="P3553">
        <v>1118</v>
      </c>
      <c r="Q3553" t="str">
        <f>_xlfn.XLOOKUP(P3553,Planilha1!$A$2:$A$3,Planilha1!$B$2:$B$3)</f>
        <v>Riocentro</v>
      </c>
      <c r="R3553" t="s">
        <v>0</v>
      </c>
      <c r="S3553" s="3">
        <v>5</v>
      </c>
      <c r="T3553" t="s">
        <v>210</v>
      </c>
      <c r="U3553" s="3">
        <v>5</v>
      </c>
      <c r="V3553" t="s">
        <v>210</v>
      </c>
      <c r="W3553" s="4">
        <v>241</v>
      </c>
      <c r="X3553" s="17">
        <f t="shared" si="111"/>
        <v>1205</v>
      </c>
      <c r="Y3553" t="s">
        <v>11</v>
      </c>
      <c r="Z3553" s="3">
        <v>1</v>
      </c>
      <c r="AA3553" s="3">
        <v>0</v>
      </c>
      <c r="AB3553" s="3">
        <v>0</v>
      </c>
      <c r="AC3553" s="3">
        <v>0</v>
      </c>
      <c r="AD3553" s="4">
        <v>0</v>
      </c>
      <c r="AE3553" s="3">
        <v>0</v>
      </c>
      <c r="AF3553" s="4">
        <v>0</v>
      </c>
      <c r="AG3553" s="3">
        <v>1</v>
      </c>
      <c r="AH3553" s="4">
        <v>0</v>
      </c>
      <c r="AI3553" s="4">
        <v>0</v>
      </c>
      <c r="AJ3553" s="4">
        <v>0</v>
      </c>
      <c r="AK3553" s="4">
        <v>0</v>
      </c>
      <c r="AL3553" t="s">
        <v>4909</v>
      </c>
      <c r="AM3553" t="s">
        <v>13</v>
      </c>
    </row>
    <row r="3554" spans="1:39" x14ac:dyDescent="0.25">
      <c r="A3554" t="s">
        <v>2195</v>
      </c>
      <c r="B3554" t="s">
        <v>2160</v>
      </c>
      <c r="C3554" t="s">
        <v>3</v>
      </c>
      <c r="D3554" t="s">
        <v>2161</v>
      </c>
      <c r="E3554" t="str">
        <f>_xlfn.XLOOKUP(D3554,Planilha2!A:A,Planilha2!B:B)</f>
        <v>CC Manutençao</v>
      </c>
      <c r="F3554" s="2">
        <v>45457</v>
      </c>
      <c r="G3554" t="s">
        <v>2309</v>
      </c>
      <c r="H3554" s="10" t="s">
        <v>5748</v>
      </c>
      <c r="I3554" t="s">
        <v>4428</v>
      </c>
      <c r="J3554" t="s">
        <v>4429</v>
      </c>
      <c r="K3554" t="s">
        <v>1146</v>
      </c>
      <c r="L3554" t="str">
        <f t="shared" si="110"/>
        <v>Material</v>
      </c>
      <c r="M3554" t="s">
        <v>0</v>
      </c>
      <c r="N3554" t="s">
        <v>0</v>
      </c>
      <c r="O3554" t="s">
        <v>2165</v>
      </c>
      <c r="P3554">
        <v>1118</v>
      </c>
      <c r="Q3554" t="str">
        <f>_xlfn.XLOOKUP(P3554,Planilha1!$A$2:$A$3,Planilha1!$B$2:$B$3)</f>
        <v>Riocentro</v>
      </c>
      <c r="R3554" t="s">
        <v>0</v>
      </c>
      <c r="S3554" s="3">
        <v>10</v>
      </c>
      <c r="T3554" t="s">
        <v>210</v>
      </c>
      <c r="U3554" s="3">
        <v>10</v>
      </c>
      <c r="V3554" t="s">
        <v>210</v>
      </c>
      <c r="W3554" s="4">
        <v>15.3</v>
      </c>
      <c r="X3554" s="17">
        <f t="shared" si="111"/>
        <v>153</v>
      </c>
      <c r="Y3554" t="s">
        <v>11</v>
      </c>
      <c r="Z3554" s="3">
        <v>1</v>
      </c>
      <c r="AA3554" s="3">
        <v>0</v>
      </c>
      <c r="AB3554" s="3">
        <v>0</v>
      </c>
      <c r="AC3554" s="3">
        <v>0</v>
      </c>
      <c r="AD3554" s="4">
        <v>0</v>
      </c>
      <c r="AE3554" s="3">
        <v>0</v>
      </c>
      <c r="AF3554" s="4">
        <v>0</v>
      </c>
      <c r="AG3554" s="3">
        <v>1</v>
      </c>
      <c r="AH3554" s="4">
        <v>0</v>
      </c>
      <c r="AI3554" s="4">
        <v>0</v>
      </c>
      <c r="AJ3554" s="4">
        <v>0</v>
      </c>
      <c r="AK3554" s="4">
        <v>0</v>
      </c>
      <c r="AL3554" t="s">
        <v>4909</v>
      </c>
      <c r="AM3554" t="s">
        <v>13</v>
      </c>
    </row>
    <row r="3555" spans="1:39" x14ac:dyDescent="0.25">
      <c r="A3555" t="s">
        <v>2159</v>
      </c>
      <c r="B3555" t="s">
        <v>2160</v>
      </c>
      <c r="C3555" t="s">
        <v>3</v>
      </c>
      <c r="D3555" t="s">
        <v>2167</v>
      </c>
      <c r="E3555" t="str">
        <f>_xlfn.XLOOKUP(D3555,Planilha2!A:A,Planilha2!B:B)</f>
        <v>Arena Adm.</v>
      </c>
      <c r="F3555" s="2">
        <v>45460</v>
      </c>
      <c r="G3555" t="s">
        <v>2591</v>
      </c>
      <c r="H3555" s="10" t="s">
        <v>5786</v>
      </c>
      <c r="I3555" t="s">
        <v>2593</v>
      </c>
      <c r="J3555" t="s">
        <v>2594</v>
      </c>
      <c r="K3555" t="s">
        <v>1209</v>
      </c>
      <c r="L3555" t="str">
        <f t="shared" si="110"/>
        <v>Serviço</v>
      </c>
      <c r="M3555" t="s">
        <v>0</v>
      </c>
      <c r="N3555" t="s">
        <v>0</v>
      </c>
      <c r="O3555" t="s">
        <v>2165</v>
      </c>
      <c r="P3555">
        <v>2118</v>
      </c>
      <c r="Q3555" t="str">
        <f>_xlfn.XLOOKUP(P3555,Planilha1!$A$2:$A$3,Planilha1!$B$2:$B$3)</f>
        <v>Arena</v>
      </c>
      <c r="R3555" t="s">
        <v>0</v>
      </c>
      <c r="S3555" s="3">
        <v>1</v>
      </c>
      <c r="T3555" t="s">
        <v>10</v>
      </c>
      <c r="U3555" s="3">
        <v>1</v>
      </c>
      <c r="V3555" t="s">
        <v>10</v>
      </c>
      <c r="W3555" s="4">
        <v>642.73</v>
      </c>
      <c r="X3555" s="17">
        <f t="shared" si="111"/>
        <v>642.73</v>
      </c>
      <c r="Y3555" t="s">
        <v>11</v>
      </c>
      <c r="Z3555" s="3">
        <v>1</v>
      </c>
      <c r="AA3555" s="3">
        <v>0</v>
      </c>
      <c r="AB3555" s="3">
        <v>0</v>
      </c>
      <c r="AC3555" s="3">
        <v>0</v>
      </c>
      <c r="AD3555" s="4">
        <v>0</v>
      </c>
      <c r="AE3555" s="3">
        <v>0</v>
      </c>
      <c r="AF3555" s="4">
        <v>0</v>
      </c>
      <c r="AG3555" s="3">
        <v>1</v>
      </c>
      <c r="AH3555" s="4">
        <v>0</v>
      </c>
      <c r="AI3555" s="4">
        <v>0</v>
      </c>
      <c r="AJ3555" s="4">
        <v>0</v>
      </c>
      <c r="AK3555" s="4">
        <v>0</v>
      </c>
      <c r="AL3555" t="s">
        <v>4910</v>
      </c>
      <c r="AM3555" t="s">
        <v>13</v>
      </c>
    </row>
    <row r="3556" spans="1:39" x14ac:dyDescent="0.25">
      <c r="A3556" t="s">
        <v>2178</v>
      </c>
      <c r="B3556" t="s">
        <v>2160</v>
      </c>
      <c r="C3556" t="s">
        <v>3</v>
      </c>
      <c r="D3556" t="s">
        <v>2167</v>
      </c>
      <c r="E3556" t="str">
        <f>_xlfn.XLOOKUP(D3556,Planilha2!A:A,Planilha2!B:B)</f>
        <v>Arena Adm.</v>
      </c>
      <c r="F3556" s="2">
        <v>45460</v>
      </c>
      <c r="G3556" t="s">
        <v>2591</v>
      </c>
      <c r="H3556" s="10" t="s">
        <v>5786</v>
      </c>
      <c r="I3556" t="s">
        <v>254</v>
      </c>
      <c r="J3556" t="s">
        <v>255</v>
      </c>
      <c r="K3556" t="s">
        <v>209</v>
      </c>
      <c r="L3556" t="str">
        <f t="shared" si="110"/>
        <v>Serviço</v>
      </c>
      <c r="M3556" t="s">
        <v>0</v>
      </c>
      <c r="N3556" t="s">
        <v>0</v>
      </c>
      <c r="O3556" t="s">
        <v>2165</v>
      </c>
      <c r="P3556">
        <v>2118</v>
      </c>
      <c r="Q3556" t="str">
        <f>_xlfn.XLOOKUP(P3556,Planilha1!$A$2:$A$3,Planilha1!$B$2:$B$3)</f>
        <v>Arena</v>
      </c>
      <c r="R3556" t="s">
        <v>0</v>
      </c>
      <c r="S3556" s="3">
        <v>1</v>
      </c>
      <c r="T3556" t="s">
        <v>210</v>
      </c>
      <c r="U3556" s="3">
        <v>1</v>
      </c>
      <c r="V3556" t="s">
        <v>210</v>
      </c>
      <c r="W3556" s="4">
        <v>516.24</v>
      </c>
      <c r="X3556" s="17">
        <f t="shared" si="111"/>
        <v>516.24</v>
      </c>
      <c r="Y3556" t="s">
        <v>11</v>
      </c>
      <c r="Z3556" s="3">
        <v>1</v>
      </c>
      <c r="AA3556" s="3">
        <v>0</v>
      </c>
      <c r="AB3556" s="3">
        <v>0</v>
      </c>
      <c r="AC3556" s="3">
        <v>0</v>
      </c>
      <c r="AD3556" s="4">
        <v>0</v>
      </c>
      <c r="AE3556" s="3">
        <v>0</v>
      </c>
      <c r="AF3556" s="4">
        <v>0</v>
      </c>
      <c r="AG3556" s="3">
        <v>1</v>
      </c>
      <c r="AH3556" s="4">
        <v>0</v>
      </c>
      <c r="AI3556" s="4">
        <v>0</v>
      </c>
      <c r="AJ3556" s="4">
        <v>0</v>
      </c>
      <c r="AK3556" s="4">
        <v>0</v>
      </c>
      <c r="AL3556" t="s">
        <v>4910</v>
      </c>
      <c r="AM3556" t="s">
        <v>13</v>
      </c>
    </row>
    <row r="3557" spans="1:39" x14ac:dyDescent="0.25">
      <c r="A3557" t="s">
        <v>2159</v>
      </c>
      <c r="B3557" t="s">
        <v>2160</v>
      </c>
      <c r="C3557" t="s">
        <v>3</v>
      </c>
      <c r="D3557" t="s">
        <v>2161</v>
      </c>
      <c r="E3557" t="str">
        <f>_xlfn.XLOOKUP(D3557,Planilha2!A:A,Planilha2!B:B)</f>
        <v>CC Manutençao</v>
      </c>
      <c r="F3557" s="2">
        <v>45460</v>
      </c>
      <c r="G3557" t="s">
        <v>4382</v>
      </c>
      <c r="H3557" s="10" t="s">
        <v>5906</v>
      </c>
      <c r="I3557" t="s">
        <v>3441</v>
      </c>
      <c r="J3557" t="s">
        <v>3442</v>
      </c>
      <c r="K3557" t="s">
        <v>2272</v>
      </c>
      <c r="L3557" t="str">
        <f t="shared" si="110"/>
        <v>Serviço</v>
      </c>
      <c r="M3557" t="s">
        <v>0</v>
      </c>
      <c r="N3557" t="s">
        <v>0</v>
      </c>
      <c r="O3557" t="s">
        <v>2165</v>
      </c>
      <c r="P3557">
        <v>1118</v>
      </c>
      <c r="Q3557" t="str">
        <f>_xlfn.XLOOKUP(P3557,Planilha1!$A$2:$A$3,Planilha1!$B$2:$B$3)</f>
        <v>Riocentro</v>
      </c>
      <c r="R3557" t="s">
        <v>0</v>
      </c>
      <c r="S3557" s="3">
        <v>1</v>
      </c>
      <c r="T3557" t="s">
        <v>10</v>
      </c>
      <c r="U3557" s="3">
        <v>1</v>
      </c>
      <c r="V3557" t="s">
        <v>10</v>
      </c>
      <c r="W3557" s="4">
        <v>3532.86</v>
      </c>
      <c r="X3557" s="17">
        <f t="shared" si="111"/>
        <v>3532.86</v>
      </c>
      <c r="Y3557" t="s">
        <v>11</v>
      </c>
      <c r="Z3557" s="3">
        <v>1</v>
      </c>
      <c r="AA3557" s="3">
        <v>0</v>
      </c>
      <c r="AB3557" s="3">
        <v>0</v>
      </c>
      <c r="AC3557" s="3">
        <v>0</v>
      </c>
      <c r="AD3557" s="4">
        <v>0</v>
      </c>
      <c r="AE3557" s="3">
        <v>1</v>
      </c>
      <c r="AF3557" s="4">
        <v>3532.86</v>
      </c>
      <c r="AG3557" s="3">
        <v>1</v>
      </c>
      <c r="AH3557" s="4">
        <v>0</v>
      </c>
      <c r="AI3557" s="4">
        <v>0</v>
      </c>
      <c r="AJ3557" s="4">
        <v>0</v>
      </c>
      <c r="AK3557" s="4">
        <v>0</v>
      </c>
      <c r="AL3557" t="s">
        <v>4911</v>
      </c>
      <c r="AM3557" t="s">
        <v>13</v>
      </c>
    </row>
    <row r="3558" spans="1:39" x14ac:dyDescent="0.25">
      <c r="A3558" t="s">
        <v>2178</v>
      </c>
      <c r="B3558" t="s">
        <v>2160</v>
      </c>
      <c r="C3558" t="s">
        <v>3</v>
      </c>
      <c r="D3558" t="s">
        <v>2161</v>
      </c>
      <c r="E3558" t="str">
        <f>_xlfn.XLOOKUP(D3558,Planilha2!A:A,Planilha2!B:B)</f>
        <v>CC Manutençao</v>
      </c>
      <c r="F3558" s="2">
        <v>45460</v>
      </c>
      <c r="G3558" t="s">
        <v>4382</v>
      </c>
      <c r="H3558" s="10" t="s">
        <v>5906</v>
      </c>
      <c r="I3558" t="s">
        <v>3441</v>
      </c>
      <c r="J3558" t="s">
        <v>3442</v>
      </c>
      <c r="K3558" t="s">
        <v>2272</v>
      </c>
      <c r="L3558" t="str">
        <f t="shared" si="110"/>
        <v>Serviço</v>
      </c>
      <c r="M3558" t="s">
        <v>0</v>
      </c>
      <c r="N3558" t="s">
        <v>0</v>
      </c>
      <c r="O3558" t="s">
        <v>2165</v>
      </c>
      <c r="P3558">
        <v>1118</v>
      </c>
      <c r="Q3558" t="str">
        <f>_xlfn.XLOOKUP(P3558,Planilha1!$A$2:$A$3,Planilha1!$B$2:$B$3)</f>
        <v>Riocentro</v>
      </c>
      <c r="R3558" t="s">
        <v>0</v>
      </c>
      <c r="S3558" s="3">
        <v>1</v>
      </c>
      <c r="T3558" t="s">
        <v>10</v>
      </c>
      <c r="U3558" s="3">
        <v>1</v>
      </c>
      <c r="V3558" t="s">
        <v>10</v>
      </c>
      <c r="W3558" s="4">
        <v>3532.86</v>
      </c>
      <c r="X3558" s="17">
        <f t="shared" si="111"/>
        <v>3532.86</v>
      </c>
      <c r="Y3558" t="s">
        <v>11</v>
      </c>
      <c r="Z3558" s="3">
        <v>1</v>
      </c>
      <c r="AA3558" s="3">
        <v>0</v>
      </c>
      <c r="AB3558" s="3">
        <v>0</v>
      </c>
      <c r="AC3558" s="3">
        <v>0</v>
      </c>
      <c r="AD3558" s="4">
        <v>0</v>
      </c>
      <c r="AE3558" s="3">
        <v>1</v>
      </c>
      <c r="AF3558" s="4">
        <v>3532.86</v>
      </c>
      <c r="AG3558" s="3">
        <v>1</v>
      </c>
      <c r="AH3558" s="4">
        <v>0</v>
      </c>
      <c r="AI3558" s="4">
        <v>0</v>
      </c>
      <c r="AJ3558" s="4">
        <v>0</v>
      </c>
      <c r="AK3558" s="4">
        <v>0</v>
      </c>
      <c r="AL3558" t="s">
        <v>4911</v>
      </c>
      <c r="AM3558" t="s">
        <v>13</v>
      </c>
    </row>
    <row r="3559" spans="1:39" x14ac:dyDescent="0.25">
      <c r="A3559" t="s">
        <v>2182</v>
      </c>
      <c r="B3559" t="s">
        <v>2160</v>
      </c>
      <c r="C3559" t="s">
        <v>3</v>
      </c>
      <c r="D3559" t="s">
        <v>2161</v>
      </c>
      <c r="E3559" t="str">
        <f>_xlfn.XLOOKUP(D3559,Planilha2!A:A,Planilha2!B:B)</f>
        <v>CC Manutençao</v>
      </c>
      <c r="F3559" s="2">
        <v>45460</v>
      </c>
      <c r="G3559" t="s">
        <v>4382</v>
      </c>
      <c r="H3559" s="10" t="s">
        <v>5906</v>
      </c>
      <c r="I3559" t="s">
        <v>3441</v>
      </c>
      <c r="J3559" t="s">
        <v>3442</v>
      </c>
      <c r="K3559" t="s">
        <v>2272</v>
      </c>
      <c r="L3559" t="str">
        <f t="shared" si="110"/>
        <v>Serviço</v>
      </c>
      <c r="M3559" t="s">
        <v>0</v>
      </c>
      <c r="N3559" t="s">
        <v>0</v>
      </c>
      <c r="O3559" t="s">
        <v>2165</v>
      </c>
      <c r="P3559">
        <v>1118</v>
      </c>
      <c r="Q3559" t="str">
        <f>_xlfn.XLOOKUP(P3559,Planilha1!$A$2:$A$3,Planilha1!$B$2:$B$3)</f>
        <v>Riocentro</v>
      </c>
      <c r="R3559" t="s">
        <v>0</v>
      </c>
      <c r="S3559" s="3">
        <v>1</v>
      </c>
      <c r="T3559" t="s">
        <v>10</v>
      </c>
      <c r="U3559" s="3">
        <v>1</v>
      </c>
      <c r="V3559" t="s">
        <v>10</v>
      </c>
      <c r="W3559" s="4">
        <v>3532.86</v>
      </c>
      <c r="X3559" s="17">
        <f t="shared" si="111"/>
        <v>3532.86</v>
      </c>
      <c r="Y3559" t="s">
        <v>11</v>
      </c>
      <c r="Z3559" s="3">
        <v>1</v>
      </c>
      <c r="AA3559" s="3">
        <v>0</v>
      </c>
      <c r="AB3559" s="3">
        <v>0</v>
      </c>
      <c r="AC3559" s="3">
        <v>1</v>
      </c>
      <c r="AD3559" s="4">
        <v>0</v>
      </c>
      <c r="AE3559" s="3">
        <v>1</v>
      </c>
      <c r="AF3559" s="4">
        <v>3532.86</v>
      </c>
      <c r="AG3559" s="3">
        <v>1</v>
      </c>
      <c r="AH3559" s="4">
        <v>0</v>
      </c>
      <c r="AI3559" s="4">
        <v>0</v>
      </c>
      <c r="AJ3559" s="4">
        <v>0</v>
      </c>
      <c r="AK3559" s="4">
        <v>0</v>
      </c>
      <c r="AL3559" t="s">
        <v>4911</v>
      </c>
      <c r="AM3559" t="s">
        <v>13</v>
      </c>
    </row>
    <row r="3560" spans="1:39" x14ac:dyDescent="0.25">
      <c r="A3560" t="s">
        <v>2185</v>
      </c>
      <c r="B3560" t="s">
        <v>2160</v>
      </c>
      <c r="C3560" t="s">
        <v>3</v>
      </c>
      <c r="D3560" t="s">
        <v>2161</v>
      </c>
      <c r="E3560" t="str">
        <f>_xlfn.XLOOKUP(D3560,Planilha2!A:A,Planilha2!B:B)</f>
        <v>CC Manutençao</v>
      </c>
      <c r="F3560" s="2">
        <v>45460</v>
      </c>
      <c r="G3560" t="s">
        <v>4382</v>
      </c>
      <c r="H3560" s="10" t="s">
        <v>5906</v>
      </c>
      <c r="I3560" t="s">
        <v>3441</v>
      </c>
      <c r="J3560" t="s">
        <v>3442</v>
      </c>
      <c r="K3560" t="s">
        <v>2272</v>
      </c>
      <c r="L3560" t="str">
        <f t="shared" si="110"/>
        <v>Serviço</v>
      </c>
      <c r="M3560" t="s">
        <v>0</v>
      </c>
      <c r="N3560" t="s">
        <v>0</v>
      </c>
      <c r="O3560" t="s">
        <v>2165</v>
      </c>
      <c r="P3560">
        <v>1118</v>
      </c>
      <c r="Q3560" t="str">
        <f>_xlfn.XLOOKUP(P3560,Planilha1!$A$2:$A$3,Planilha1!$B$2:$B$3)</f>
        <v>Riocentro</v>
      </c>
      <c r="R3560" t="s">
        <v>0</v>
      </c>
      <c r="S3560" s="3">
        <v>1</v>
      </c>
      <c r="T3560" t="s">
        <v>10</v>
      </c>
      <c r="U3560" s="3">
        <v>1</v>
      </c>
      <c r="V3560" t="s">
        <v>10</v>
      </c>
      <c r="W3560" s="4">
        <v>3532.86</v>
      </c>
      <c r="X3560" s="17">
        <f t="shared" si="111"/>
        <v>3532.86</v>
      </c>
      <c r="Y3560" t="s">
        <v>11</v>
      </c>
      <c r="Z3560" s="3">
        <v>1</v>
      </c>
      <c r="AA3560" s="3">
        <v>0</v>
      </c>
      <c r="AB3560" s="3">
        <v>0</v>
      </c>
      <c r="AC3560" s="3">
        <v>1</v>
      </c>
      <c r="AD3560" s="4">
        <v>0</v>
      </c>
      <c r="AE3560" s="3">
        <v>1</v>
      </c>
      <c r="AF3560" s="4">
        <v>3532.86</v>
      </c>
      <c r="AG3560" s="3">
        <v>1</v>
      </c>
      <c r="AH3560" s="4">
        <v>0</v>
      </c>
      <c r="AI3560" s="4">
        <v>0</v>
      </c>
      <c r="AJ3560" s="4">
        <v>0</v>
      </c>
      <c r="AK3560" s="4">
        <v>0</v>
      </c>
      <c r="AL3560" t="s">
        <v>4911</v>
      </c>
      <c r="AM3560" t="s">
        <v>13</v>
      </c>
    </row>
    <row r="3561" spans="1:39" x14ac:dyDescent="0.25">
      <c r="A3561" t="s">
        <v>2188</v>
      </c>
      <c r="B3561" t="s">
        <v>2160</v>
      </c>
      <c r="C3561" t="s">
        <v>3</v>
      </c>
      <c r="D3561" t="s">
        <v>2161</v>
      </c>
      <c r="E3561" t="str">
        <f>_xlfn.XLOOKUP(D3561,Planilha2!A:A,Planilha2!B:B)</f>
        <v>CC Manutençao</v>
      </c>
      <c r="F3561" s="2">
        <v>45460</v>
      </c>
      <c r="G3561" t="s">
        <v>4382</v>
      </c>
      <c r="H3561" s="10" t="s">
        <v>5906</v>
      </c>
      <c r="I3561" t="s">
        <v>3441</v>
      </c>
      <c r="J3561" t="s">
        <v>3442</v>
      </c>
      <c r="K3561" t="s">
        <v>2272</v>
      </c>
      <c r="L3561" t="str">
        <f t="shared" si="110"/>
        <v>Serviço</v>
      </c>
      <c r="M3561" t="s">
        <v>0</v>
      </c>
      <c r="N3561" t="s">
        <v>0</v>
      </c>
      <c r="O3561" t="s">
        <v>2165</v>
      </c>
      <c r="P3561">
        <v>1118</v>
      </c>
      <c r="Q3561" t="str">
        <f>_xlfn.XLOOKUP(P3561,Planilha1!$A$2:$A$3,Planilha1!$B$2:$B$3)</f>
        <v>Riocentro</v>
      </c>
      <c r="R3561" t="s">
        <v>0</v>
      </c>
      <c r="S3561" s="3">
        <v>1</v>
      </c>
      <c r="T3561" t="s">
        <v>10</v>
      </c>
      <c r="U3561" s="3">
        <v>1</v>
      </c>
      <c r="V3561" t="s">
        <v>10</v>
      </c>
      <c r="W3561" s="4">
        <v>3532.86</v>
      </c>
      <c r="X3561" s="17">
        <f t="shared" si="111"/>
        <v>3532.86</v>
      </c>
      <c r="Y3561" t="s">
        <v>11</v>
      </c>
      <c r="Z3561" s="3">
        <v>1</v>
      </c>
      <c r="AA3561" s="3">
        <v>0</v>
      </c>
      <c r="AB3561" s="3">
        <v>0</v>
      </c>
      <c r="AC3561" s="3">
        <v>1</v>
      </c>
      <c r="AD3561" s="4">
        <v>0</v>
      </c>
      <c r="AE3561" s="3">
        <v>1</v>
      </c>
      <c r="AF3561" s="4">
        <v>3532.86</v>
      </c>
      <c r="AG3561" s="3">
        <v>1</v>
      </c>
      <c r="AH3561" s="4">
        <v>0</v>
      </c>
      <c r="AI3561" s="4">
        <v>0</v>
      </c>
      <c r="AJ3561" s="4">
        <v>0</v>
      </c>
      <c r="AK3561" s="4">
        <v>0</v>
      </c>
      <c r="AL3561" t="s">
        <v>4911</v>
      </c>
      <c r="AM3561" t="s">
        <v>13</v>
      </c>
    </row>
    <row r="3562" spans="1:39" x14ac:dyDescent="0.25">
      <c r="A3562" t="s">
        <v>2189</v>
      </c>
      <c r="B3562" t="s">
        <v>2160</v>
      </c>
      <c r="C3562" t="s">
        <v>3</v>
      </c>
      <c r="D3562" t="s">
        <v>2161</v>
      </c>
      <c r="E3562" t="str">
        <f>_xlfn.XLOOKUP(D3562,Planilha2!A:A,Planilha2!B:B)</f>
        <v>CC Manutençao</v>
      </c>
      <c r="F3562" s="2">
        <v>45460</v>
      </c>
      <c r="G3562" t="s">
        <v>4382</v>
      </c>
      <c r="H3562" s="10" t="s">
        <v>5906</v>
      </c>
      <c r="I3562" t="s">
        <v>3441</v>
      </c>
      <c r="J3562" t="s">
        <v>3442</v>
      </c>
      <c r="K3562" t="s">
        <v>2272</v>
      </c>
      <c r="L3562" t="str">
        <f t="shared" si="110"/>
        <v>Serviço</v>
      </c>
      <c r="M3562" t="s">
        <v>0</v>
      </c>
      <c r="N3562" t="s">
        <v>0</v>
      </c>
      <c r="O3562" t="s">
        <v>2165</v>
      </c>
      <c r="P3562">
        <v>1118</v>
      </c>
      <c r="Q3562" t="str">
        <f>_xlfn.XLOOKUP(P3562,Planilha1!$A$2:$A$3,Planilha1!$B$2:$B$3)</f>
        <v>Riocentro</v>
      </c>
      <c r="R3562" t="s">
        <v>0</v>
      </c>
      <c r="S3562" s="3">
        <v>1</v>
      </c>
      <c r="T3562" t="s">
        <v>10</v>
      </c>
      <c r="U3562" s="3">
        <v>1</v>
      </c>
      <c r="V3562" t="s">
        <v>10</v>
      </c>
      <c r="W3562" s="4">
        <v>3532.86</v>
      </c>
      <c r="X3562" s="17">
        <f t="shared" si="111"/>
        <v>3532.86</v>
      </c>
      <c r="Y3562" t="s">
        <v>11</v>
      </c>
      <c r="Z3562" s="3">
        <v>1</v>
      </c>
      <c r="AA3562" s="3">
        <v>0</v>
      </c>
      <c r="AB3562" s="3">
        <v>0</v>
      </c>
      <c r="AC3562" s="3">
        <v>1</v>
      </c>
      <c r="AD3562" s="4">
        <v>0</v>
      </c>
      <c r="AE3562" s="3">
        <v>1</v>
      </c>
      <c r="AF3562" s="4">
        <v>3532.86</v>
      </c>
      <c r="AG3562" s="3">
        <v>1</v>
      </c>
      <c r="AH3562" s="4">
        <v>0</v>
      </c>
      <c r="AI3562" s="4">
        <v>0</v>
      </c>
      <c r="AJ3562" s="4">
        <v>0</v>
      </c>
      <c r="AK3562" s="4">
        <v>0</v>
      </c>
      <c r="AL3562" t="s">
        <v>4911</v>
      </c>
      <c r="AM3562" t="s">
        <v>13</v>
      </c>
    </row>
    <row r="3563" spans="1:39" x14ac:dyDescent="0.25">
      <c r="A3563" t="s">
        <v>2193</v>
      </c>
      <c r="B3563" t="s">
        <v>2160</v>
      </c>
      <c r="C3563" t="s">
        <v>3</v>
      </c>
      <c r="D3563" t="s">
        <v>2161</v>
      </c>
      <c r="E3563" t="str">
        <f>_xlfn.XLOOKUP(D3563,Planilha2!A:A,Planilha2!B:B)</f>
        <v>CC Manutençao</v>
      </c>
      <c r="F3563" s="2">
        <v>45460</v>
      </c>
      <c r="G3563" t="s">
        <v>4382</v>
      </c>
      <c r="H3563" s="10" t="s">
        <v>5906</v>
      </c>
      <c r="I3563" t="s">
        <v>3441</v>
      </c>
      <c r="J3563" t="s">
        <v>3442</v>
      </c>
      <c r="K3563" t="s">
        <v>2272</v>
      </c>
      <c r="L3563" t="str">
        <f t="shared" si="110"/>
        <v>Serviço</v>
      </c>
      <c r="M3563" t="s">
        <v>0</v>
      </c>
      <c r="N3563" t="s">
        <v>0</v>
      </c>
      <c r="O3563" t="s">
        <v>2165</v>
      </c>
      <c r="P3563">
        <v>1118</v>
      </c>
      <c r="Q3563" t="str">
        <f>_xlfn.XLOOKUP(P3563,Planilha1!$A$2:$A$3,Planilha1!$B$2:$B$3)</f>
        <v>Riocentro</v>
      </c>
      <c r="R3563" t="s">
        <v>0</v>
      </c>
      <c r="S3563" s="3">
        <v>1</v>
      </c>
      <c r="T3563" t="s">
        <v>10</v>
      </c>
      <c r="U3563" s="3">
        <v>1</v>
      </c>
      <c r="V3563" t="s">
        <v>10</v>
      </c>
      <c r="W3563" s="4">
        <v>3532.86</v>
      </c>
      <c r="X3563" s="17">
        <f t="shared" si="111"/>
        <v>3532.86</v>
      </c>
      <c r="Y3563" t="s">
        <v>11</v>
      </c>
      <c r="Z3563" s="3">
        <v>1</v>
      </c>
      <c r="AA3563" s="3">
        <v>0</v>
      </c>
      <c r="AB3563" s="3">
        <v>0</v>
      </c>
      <c r="AC3563" s="3">
        <v>1</v>
      </c>
      <c r="AD3563" s="4">
        <v>0</v>
      </c>
      <c r="AE3563" s="3">
        <v>1</v>
      </c>
      <c r="AF3563" s="4">
        <v>3532.86</v>
      </c>
      <c r="AG3563" s="3">
        <v>1</v>
      </c>
      <c r="AH3563" s="4">
        <v>0</v>
      </c>
      <c r="AI3563" s="4">
        <v>0</v>
      </c>
      <c r="AJ3563" s="4">
        <v>0</v>
      </c>
      <c r="AK3563" s="4">
        <v>0</v>
      </c>
      <c r="AL3563" t="s">
        <v>4911</v>
      </c>
      <c r="AM3563" t="s">
        <v>13</v>
      </c>
    </row>
    <row r="3564" spans="1:39" x14ac:dyDescent="0.25">
      <c r="A3564" t="s">
        <v>2194</v>
      </c>
      <c r="B3564" t="s">
        <v>2160</v>
      </c>
      <c r="C3564" t="s">
        <v>3</v>
      </c>
      <c r="D3564" t="s">
        <v>2161</v>
      </c>
      <c r="E3564" t="str">
        <f>_xlfn.XLOOKUP(D3564,Planilha2!A:A,Planilha2!B:B)</f>
        <v>CC Manutençao</v>
      </c>
      <c r="F3564" s="2">
        <v>45460</v>
      </c>
      <c r="G3564" t="s">
        <v>4382</v>
      </c>
      <c r="H3564" s="10" t="s">
        <v>5906</v>
      </c>
      <c r="I3564" t="s">
        <v>3441</v>
      </c>
      <c r="J3564" t="s">
        <v>3442</v>
      </c>
      <c r="K3564" t="s">
        <v>2272</v>
      </c>
      <c r="L3564" t="str">
        <f t="shared" si="110"/>
        <v>Serviço</v>
      </c>
      <c r="M3564" t="s">
        <v>0</v>
      </c>
      <c r="N3564" t="s">
        <v>0</v>
      </c>
      <c r="O3564" t="s">
        <v>2165</v>
      </c>
      <c r="P3564">
        <v>1118</v>
      </c>
      <c r="Q3564" t="str">
        <f>_xlfn.XLOOKUP(P3564,Planilha1!$A$2:$A$3,Planilha1!$B$2:$B$3)</f>
        <v>Riocentro</v>
      </c>
      <c r="R3564" t="s">
        <v>0</v>
      </c>
      <c r="S3564" s="3">
        <v>1</v>
      </c>
      <c r="T3564" t="s">
        <v>10</v>
      </c>
      <c r="U3564" s="3">
        <v>1</v>
      </c>
      <c r="V3564" t="s">
        <v>10</v>
      </c>
      <c r="W3564" s="4">
        <v>3532.86</v>
      </c>
      <c r="X3564" s="17">
        <f t="shared" si="111"/>
        <v>3532.86</v>
      </c>
      <c r="Y3564" t="s">
        <v>11</v>
      </c>
      <c r="Z3564" s="3">
        <v>1</v>
      </c>
      <c r="AA3564" s="3">
        <v>0</v>
      </c>
      <c r="AB3564" s="3">
        <v>0</v>
      </c>
      <c r="AC3564" s="3">
        <v>1</v>
      </c>
      <c r="AD3564" s="4">
        <v>0</v>
      </c>
      <c r="AE3564" s="3">
        <v>1</v>
      </c>
      <c r="AF3564" s="4">
        <v>3532.86</v>
      </c>
      <c r="AG3564" s="3">
        <v>1</v>
      </c>
      <c r="AH3564" s="4">
        <v>0</v>
      </c>
      <c r="AI3564" s="4">
        <v>0</v>
      </c>
      <c r="AJ3564" s="4">
        <v>0</v>
      </c>
      <c r="AK3564" s="4">
        <v>0</v>
      </c>
      <c r="AL3564" t="s">
        <v>4911</v>
      </c>
      <c r="AM3564" t="s">
        <v>13</v>
      </c>
    </row>
    <row r="3565" spans="1:39" x14ac:dyDescent="0.25">
      <c r="A3565" t="s">
        <v>2195</v>
      </c>
      <c r="B3565" t="s">
        <v>2160</v>
      </c>
      <c r="C3565" t="s">
        <v>3</v>
      </c>
      <c r="D3565" t="s">
        <v>2161</v>
      </c>
      <c r="E3565" t="str">
        <f>_xlfn.XLOOKUP(D3565,Planilha2!A:A,Planilha2!B:B)</f>
        <v>CC Manutençao</v>
      </c>
      <c r="F3565" s="2">
        <v>45460</v>
      </c>
      <c r="G3565" t="s">
        <v>4382</v>
      </c>
      <c r="H3565" s="10" t="s">
        <v>5906</v>
      </c>
      <c r="I3565" t="s">
        <v>3441</v>
      </c>
      <c r="J3565" t="s">
        <v>3442</v>
      </c>
      <c r="K3565" t="s">
        <v>2272</v>
      </c>
      <c r="L3565" t="str">
        <f t="shared" si="110"/>
        <v>Serviço</v>
      </c>
      <c r="M3565" t="s">
        <v>0</v>
      </c>
      <c r="N3565" t="s">
        <v>0</v>
      </c>
      <c r="O3565" t="s">
        <v>2165</v>
      </c>
      <c r="P3565">
        <v>1118</v>
      </c>
      <c r="Q3565" t="str">
        <f>_xlfn.XLOOKUP(P3565,Planilha1!$A$2:$A$3,Planilha1!$B$2:$B$3)</f>
        <v>Riocentro</v>
      </c>
      <c r="R3565" t="s">
        <v>0</v>
      </c>
      <c r="S3565" s="3">
        <v>1</v>
      </c>
      <c r="T3565" t="s">
        <v>10</v>
      </c>
      <c r="U3565" s="3">
        <v>1</v>
      </c>
      <c r="V3565" t="s">
        <v>10</v>
      </c>
      <c r="W3565" s="4">
        <v>3532.86</v>
      </c>
      <c r="X3565" s="17">
        <f t="shared" si="111"/>
        <v>3532.86</v>
      </c>
      <c r="Y3565" t="s">
        <v>11</v>
      </c>
      <c r="Z3565" s="3">
        <v>1</v>
      </c>
      <c r="AA3565" s="3">
        <v>0</v>
      </c>
      <c r="AB3565" s="3">
        <v>0</v>
      </c>
      <c r="AC3565" s="3">
        <v>1</v>
      </c>
      <c r="AD3565" s="4">
        <v>0</v>
      </c>
      <c r="AE3565" s="3">
        <v>1</v>
      </c>
      <c r="AF3565" s="4">
        <v>3532.86</v>
      </c>
      <c r="AG3565" s="3">
        <v>1</v>
      </c>
      <c r="AH3565" s="4">
        <v>0</v>
      </c>
      <c r="AI3565" s="4">
        <v>0</v>
      </c>
      <c r="AJ3565" s="4">
        <v>0</v>
      </c>
      <c r="AK3565" s="4">
        <v>0</v>
      </c>
      <c r="AL3565" t="s">
        <v>4911</v>
      </c>
      <c r="AM3565" t="s">
        <v>13</v>
      </c>
    </row>
    <row r="3566" spans="1:39" x14ac:dyDescent="0.25">
      <c r="A3566" t="s">
        <v>2196</v>
      </c>
      <c r="B3566" t="s">
        <v>2160</v>
      </c>
      <c r="C3566" t="s">
        <v>3</v>
      </c>
      <c r="D3566" t="s">
        <v>2161</v>
      </c>
      <c r="E3566" t="str">
        <f>_xlfn.XLOOKUP(D3566,Planilha2!A:A,Planilha2!B:B)</f>
        <v>CC Manutençao</v>
      </c>
      <c r="F3566" s="2">
        <v>45460</v>
      </c>
      <c r="G3566" t="s">
        <v>4382</v>
      </c>
      <c r="H3566" s="10" t="s">
        <v>5906</v>
      </c>
      <c r="I3566" t="s">
        <v>3441</v>
      </c>
      <c r="J3566" t="s">
        <v>3442</v>
      </c>
      <c r="K3566" t="s">
        <v>2272</v>
      </c>
      <c r="L3566" t="str">
        <f t="shared" si="110"/>
        <v>Serviço</v>
      </c>
      <c r="M3566" t="s">
        <v>0</v>
      </c>
      <c r="N3566" t="s">
        <v>0</v>
      </c>
      <c r="O3566" t="s">
        <v>2165</v>
      </c>
      <c r="P3566">
        <v>1118</v>
      </c>
      <c r="Q3566" t="str">
        <f>_xlfn.XLOOKUP(P3566,Planilha1!$A$2:$A$3,Planilha1!$B$2:$B$3)</f>
        <v>Riocentro</v>
      </c>
      <c r="R3566" t="s">
        <v>0</v>
      </c>
      <c r="S3566" s="3">
        <v>1</v>
      </c>
      <c r="T3566" t="s">
        <v>10</v>
      </c>
      <c r="U3566" s="3">
        <v>1</v>
      </c>
      <c r="V3566" t="s">
        <v>10</v>
      </c>
      <c r="W3566" s="4">
        <v>1373.47</v>
      </c>
      <c r="X3566" s="17">
        <f t="shared" si="111"/>
        <v>1373.47</v>
      </c>
      <c r="Y3566" t="s">
        <v>11</v>
      </c>
      <c r="Z3566" s="3">
        <v>1</v>
      </c>
      <c r="AA3566" s="3">
        <v>0</v>
      </c>
      <c r="AB3566" s="3">
        <v>0</v>
      </c>
      <c r="AC3566" s="3">
        <v>0</v>
      </c>
      <c r="AD3566" s="4">
        <v>0</v>
      </c>
      <c r="AE3566" s="3">
        <v>1</v>
      </c>
      <c r="AF3566" s="4">
        <v>1373.47</v>
      </c>
      <c r="AG3566" s="3">
        <v>1</v>
      </c>
      <c r="AH3566" s="4">
        <v>0</v>
      </c>
      <c r="AI3566" s="4">
        <v>0</v>
      </c>
      <c r="AJ3566" s="4">
        <v>0</v>
      </c>
      <c r="AK3566" s="4">
        <v>0</v>
      </c>
      <c r="AL3566" t="s">
        <v>4911</v>
      </c>
      <c r="AM3566" t="s">
        <v>13</v>
      </c>
    </row>
    <row r="3567" spans="1:39" x14ac:dyDescent="0.25">
      <c r="A3567" t="s">
        <v>2204</v>
      </c>
      <c r="B3567" t="s">
        <v>2160</v>
      </c>
      <c r="C3567" t="s">
        <v>3</v>
      </c>
      <c r="D3567" t="s">
        <v>2161</v>
      </c>
      <c r="E3567" t="str">
        <f>_xlfn.XLOOKUP(D3567,Planilha2!A:A,Planilha2!B:B)</f>
        <v>CC Manutençao</v>
      </c>
      <c r="F3567" s="2">
        <v>45460</v>
      </c>
      <c r="G3567" t="s">
        <v>4382</v>
      </c>
      <c r="H3567" s="10" t="s">
        <v>5906</v>
      </c>
      <c r="I3567" t="s">
        <v>3441</v>
      </c>
      <c r="J3567" t="s">
        <v>3442</v>
      </c>
      <c r="K3567" t="s">
        <v>2272</v>
      </c>
      <c r="L3567" t="str">
        <f t="shared" si="110"/>
        <v>Serviço</v>
      </c>
      <c r="M3567" t="s">
        <v>0</v>
      </c>
      <c r="N3567" t="s">
        <v>0</v>
      </c>
      <c r="O3567" t="s">
        <v>2165</v>
      </c>
      <c r="P3567">
        <v>1118</v>
      </c>
      <c r="Q3567" t="str">
        <f>_xlfn.XLOOKUP(P3567,Planilha1!$A$2:$A$3,Planilha1!$B$2:$B$3)</f>
        <v>Riocentro</v>
      </c>
      <c r="R3567" t="s">
        <v>0</v>
      </c>
      <c r="S3567" s="3">
        <v>1</v>
      </c>
      <c r="T3567" t="s">
        <v>10</v>
      </c>
      <c r="U3567" s="3">
        <v>1</v>
      </c>
      <c r="V3567" t="s">
        <v>10</v>
      </c>
      <c r="W3567" s="4">
        <v>1373.47</v>
      </c>
      <c r="X3567" s="17">
        <f t="shared" si="111"/>
        <v>1373.47</v>
      </c>
      <c r="Y3567" t="s">
        <v>11</v>
      </c>
      <c r="Z3567" s="3">
        <v>1</v>
      </c>
      <c r="AA3567" s="3">
        <v>0</v>
      </c>
      <c r="AB3567" s="3">
        <v>0</v>
      </c>
      <c r="AC3567" s="3">
        <v>0</v>
      </c>
      <c r="AD3567" s="4">
        <v>0</v>
      </c>
      <c r="AE3567" s="3">
        <v>1</v>
      </c>
      <c r="AF3567" s="4">
        <v>1373.47</v>
      </c>
      <c r="AG3567" s="3">
        <v>1</v>
      </c>
      <c r="AH3567" s="4">
        <v>0</v>
      </c>
      <c r="AI3567" s="4">
        <v>0</v>
      </c>
      <c r="AJ3567" s="4">
        <v>0</v>
      </c>
      <c r="AK3567" s="4">
        <v>0</v>
      </c>
      <c r="AL3567" t="s">
        <v>4911</v>
      </c>
      <c r="AM3567" t="s">
        <v>13</v>
      </c>
    </row>
    <row r="3568" spans="1:39" x14ac:dyDescent="0.25">
      <c r="A3568" t="s">
        <v>2205</v>
      </c>
      <c r="B3568" t="s">
        <v>2160</v>
      </c>
      <c r="C3568" t="s">
        <v>3</v>
      </c>
      <c r="D3568" t="s">
        <v>2161</v>
      </c>
      <c r="E3568" t="str">
        <f>_xlfn.XLOOKUP(D3568,Planilha2!A:A,Planilha2!B:B)</f>
        <v>CC Manutençao</v>
      </c>
      <c r="F3568" s="2">
        <v>45460</v>
      </c>
      <c r="G3568" t="s">
        <v>4382</v>
      </c>
      <c r="H3568" s="10" t="s">
        <v>5906</v>
      </c>
      <c r="I3568" t="s">
        <v>3441</v>
      </c>
      <c r="J3568" t="s">
        <v>3442</v>
      </c>
      <c r="K3568" t="s">
        <v>2272</v>
      </c>
      <c r="L3568" t="str">
        <f t="shared" si="110"/>
        <v>Serviço</v>
      </c>
      <c r="M3568" t="s">
        <v>0</v>
      </c>
      <c r="N3568" t="s">
        <v>0</v>
      </c>
      <c r="O3568" t="s">
        <v>2165</v>
      </c>
      <c r="P3568">
        <v>1118</v>
      </c>
      <c r="Q3568" t="str">
        <f>_xlfn.XLOOKUP(P3568,Planilha1!$A$2:$A$3,Planilha1!$B$2:$B$3)</f>
        <v>Riocentro</v>
      </c>
      <c r="R3568" t="s">
        <v>0</v>
      </c>
      <c r="S3568" s="3">
        <v>1</v>
      </c>
      <c r="T3568" t="s">
        <v>10</v>
      </c>
      <c r="U3568" s="3">
        <v>1</v>
      </c>
      <c r="V3568" t="s">
        <v>10</v>
      </c>
      <c r="W3568" s="4">
        <v>1373.47</v>
      </c>
      <c r="X3568" s="17">
        <f t="shared" si="111"/>
        <v>1373.47</v>
      </c>
      <c r="Y3568" t="s">
        <v>11</v>
      </c>
      <c r="Z3568" s="3">
        <v>1</v>
      </c>
      <c r="AA3568" s="3">
        <v>0</v>
      </c>
      <c r="AB3568" s="3">
        <v>0</v>
      </c>
      <c r="AC3568" s="3">
        <v>1</v>
      </c>
      <c r="AD3568" s="4">
        <v>0</v>
      </c>
      <c r="AE3568" s="3">
        <v>1</v>
      </c>
      <c r="AF3568" s="4">
        <v>1373.47</v>
      </c>
      <c r="AG3568" s="3">
        <v>1</v>
      </c>
      <c r="AH3568" s="4">
        <v>0</v>
      </c>
      <c r="AI3568" s="4">
        <v>0</v>
      </c>
      <c r="AJ3568" s="4">
        <v>0</v>
      </c>
      <c r="AK3568" s="4">
        <v>0</v>
      </c>
      <c r="AL3568" t="s">
        <v>4911</v>
      </c>
      <c r="AM3568" t="s">
        <v>13</v>
      </c>
    </row>
    <row r="3569" spans="1:39" x14ac:dyDescent="0.25">
      <c r="A3569" t="s">
        <v>2206</v>
      </c>
      <c r="B3569" t="s">
        <v>2160</v>
      </c>
      <c r="C3569" t="s">
        <v>3</v>
      </c>
      <c r="D3569" t="s">
        <v>2161</v>
      </c>
      <c r="E3569" t="str">
        <f>_xlfn.XLOOKUP(D3569,Planilha2!A:A,Planilha2!B:B)</f>
        <v>CC Manutençao</v>
      </c>
      <c r="F3569" s="2">
        <v>45460</v>
      </c>
      <c r="G3569" t="s">
        <v>4382</v>
      </c>
      <c r="H3569" s="10" t="s">
        <v>5906</v>
      </c>
      <c r="I3569" t="s">
        <v>3441</v>
      </c>
      <c r="J3569" t="s">
        <v>3442</v>
      </c>
      <c r="K3569" t="s">
        <v>2272</v>
      </c>
      <c r="L3569" t="str">
        <f t="shared" si="110"/>
        <v>Serviço</v>
      </c>
      <c r="M3569" t="s">
        <v>0</v>
      </c>
      <c r="N3569" t="s">
        <v>0</v>
      </c>
      <c r="O3569" t="s">
        <v>2165</v>
      </c>
      <c r="P3569">
        <v>1118</v>
      </c>
      <c r="Q3569" t="str">
        <f>_xlfn.XLOOKUP(P3569,Planilha1!$A$2:$A$3,Planilha1!$B$2:$B$3)</f>
        <v>Riocentro</v>
      </c>
      <c r="R3569" t="s">
        <v>0</v>
      </c>
      <c r="S3569" s="3">
        <v>1</v>
      </c>
      <c r="T3569" t="s">
        <v>10</v>
      </c>
      <c r="U3569" s="3">
        <v>1</v>
      </c>
      <c r="V3569" t="s">
        <v>10</v>
      </c>
      <c r="W3569" s="4">
        <v>1373.47</v>
      </c>
      <c r="X3569" s="17">
        <f t="shared" si="111"/>
        <v>1373.47</v>
      </c>
      <c r="Y3569" t="s">
        <v>11</v>
      </c>
      <c r="Z3569" s="3">
        <v>1</v>
      </c>
      <c r="AA3569" s="3">
        <v>0</v>
      </c>
      <c r="AB3569" s="3">
        <v>0</v>
      </c>
      <c r="AC3569" s="3">
        <v>1</v>
      </c>
      <c r="AD3569" s="4">
        <v>0</v>
      </c>
      <c r="AE3569" s="3">
        <v>1</v>
      </c>
      <c r="AF3569" s="4">
        <v>1373.47</v>
      </c>
      <c r="AG3569" s="3">
        <v>1</v>
      </c>
      <c r="AH3569" s="4">
        <v>0</v>
      </c>
      <c r="AI3569" s="4">
        <v>0</v>
      </c>
      <c r="AJ3569" s="4">
        <v>0</v>
      </c>
      <c r="AK3569" s="4">
        <v>0</v>
      </c>
      <c r="AL3569" t="s">
        <v>4911</v>
      </c>
      <c r="AM3569" t="s">
        <v>13</v>
      </c>
    </row>
    <row r="3570" spans="1:39" x14ac:dyDescent="0.25">
      <c r="A3570" t="s">
        <v>2207</v>
      </c>
      <c r="B3570" t="s">
        <v>2160</v>
      </c>
      <c r="C3570" t="s">
        <v>3</v>
      </c>
      <c r="D3570" t="s">
        <v>2161</v>
      </c>
      <c r="E3570" t="str">
        <f>_xlfn.XLOOKUP(D3570,Planilha2!A:A,Planilha2!B:B)</f>
        <v>CC Manutençao</v>
      </c>
      <c r="F3570" s="2">
        <v>45460</v>
      </c>
      <c r="G3570" t="s">
        <v>4382</v>
      </c>
      <c r="H3570" s="10" t="s">
        <v>5906</v>
      </c>
      <c r="I3570" t="s">
        <v>3441</v>
      </c>
      <c r="J3570" t="s">
        <v>3442</v>
      </c>
      <c r="K3570" t="s">
        <v>2272</v>
      </c>
      <c r="L3570" t="str">
        <f t="shared" si="110"/>
        <v>Serviço</v>
      </c>
      <c r="M3570" t="s">
        <v>0</v>
      </c>
      <c r="N3570" t="s">
        <v>0</v>
      </c>
      <c r="O3570" t="s">
        <v>2165</v>
      </c>
      <c r="P3570">
        <v>1118</v>
      </c>
      <c r="Q3570" t="str">
        <f>_xlfn.XLOOKUP(P3570,Planilha1!$A$2:$A$3,Planilha1!$B$2:$B$3)</f>
        <v>Riocentro</v>
      </c>
      <c r="R3570" t="s">
        <v>0</v>
      </c>
      <c r="S3570" s="3">
        <v>1</v>
      </c>
      <c r="T3570" t="s">
        <v>10</v>
      </c>
      <c r="U3570" s="3">
        <v>1</v>
      </c>
      <c r="V3570" t="s">
        <v>10</v>
      </c>
      <c r="W3570" s="4">
        <v>1373.47</v>
      </c>
      <c r="X3570" s="17">
        <f t="shared" si="111"/>
        <v>1373.47</v>
      </c>
      <c r="Y3570" t="s">
        <v>11</v>
      </c>
      <c r="Z3570" s="3">
        <v>1</v>
      </c>
      <c r="AA3570" s="3">
        <v>0</v>
      </c>
      <c r="AB3570" s="3">
        <v>0</v>
      </c>
      <c r="AC3570" s="3">
        <v>1</v>
      </c>
      <c r="AD3570" s="4">
        <v>0</v>
      </c>
      <c r="AE3570" s="3">
        <v>1</v>
      </c>
      <c r="AF3570" s="4">
        <v>1373.47</v>
      </c>
      <c r="AG3570" s="3">
        <v>1</v>
      </c>
      <c r="AH3570" s="4">
        <v>0</v>
      </c>
      <c r="AI3570" s="4">
        <v>0</v>
      </c>
      <c r="AJ3570" s="4">
        <v>0</v>
      </c>
      <c r="AK3570" s="4">
        <v>0</v>
      </c>
      <c r="AL3570" t="s">
        <v>4911</v>
      </c>
      <c r="AM3570" t="s">
        <v>13</v>
      </c>
    </row>
    <row r="3571" spans="1:39" x14ac:dyDescent="0.25">
      <c r="A3571" t="s">
        <v>2208</v>
      </c>
      <c r="B3571" t="s">
        <v>2160</v>
      </c>
      <c r="C3571" t="s">
        <v>3</v>
      </c>
      <c r="D3571" t="s">
        <v>2161</v>
      </c>
      <c r="E3571" t="str">
        <f>_xlfn.XLOOKUP(D3571,Planilha2!A:A,Planilha2!B:B)</f>
        <v>CC Manutençao</v>
      </c>
      <c r="F3571" s="2">
        <v>45460</v>
      </c>
      <c r="G3571" t="s">
        <v>4382</v>
      </c>
      <c r="H3571" s="10" t="s">
        <v>5906</v>
      </c>
      <c r="I3571" t="s">
        <v>3441</v>
      </c>
      <c r="J3571" t="s">
        <v>3442</v>
      </c>
      <c r="K3571" t="s">
        <v>2272</v>
      </c>
      <c r="L3571" t="str">
        <f t="shared" si="110"/>
        <v>Serviço</v>
      </c>
      <c r="M3571" t="s">
        <v>0</v>
      </c>
      <c r="N3571" t="s">
        <v>0</v>
      </c>
      <c r="O3571" t="s">
        <v>2165</v>
      </c>
      <c r="P3571">
        <v>1118</v>
      </c>
      <c r="Q3571" t="str">
        <f>_xlfn.XLOOKUP(P3571,Planilha1!$A$2:$A$3,Planilha1!$B$2:$B$3)</f>
        <v>Riocentro</v>
      </c>
      <c r="R3571" t="s">
        <v>0</v>
      </c>
      <c r="S3571" s="3">
        <v>1</v>
      </c>
      <c r="T3571" t="s">
        <v>10</v>
      </c>
      <c r="U3571" s="3">
        <v>1</v>
      </c>
      <c r="V3571" t="s">
        <v>10</v>
      </c>
      <c r="W3571" s="4">
        <v>1373.47</v>
      </c>
      <c r="X3571" s="17">
        <f t="shared" si="111"/>
        <v>1373.47</v>
      </c>
      <c r="Y3571" t="s">
        <v>11</v>
      </c>
      <c r="Z3571" s="3">
        <v>1</v>
      </c>
      <c r="AA3571" s="3">
        <v>0</v>
      </c>
      <c r="AB3571" s="3">
        <v>0</v>
      </c>
      <c r="AC3571" s="3">
        <v>1</v>
      </c>
      <c r="AD3571" s="4">
        <v>0</v>
      </c>
      <c r="AE3571" s="3">
        <v>1</v>
      </c>
      <c r="AF3571" s="4">
        <v>1373.47</v>
      </c>
      <c r="AG3571" s="3">
        <v>1</v>
      </c>
      <c r="AH3571" s="4">
        <v>0</v>
      </c>
      <c r="AI3571" s="4">
        <v>0</v>
      </c>
      <c r="AJ3571" s="4">
        <v>0</v>
      </c>
      <c r="AK3571" s="4">
        <v>0</v>
      </c>
      <c r="AL3571" t="s">
        <v>4911</v>
      </c>
      <c r="AM3571" t="s">
        <v>13</v>
      </c>
    </row>
    <row r="3572" spans="1:39" x14ac:dyDescent="0.25">
      <c r="A3572" t="s">
        <v>2209</v>
      </c>
      <c r="B3572" t="s">
        <v>2160</v>
      </c>
      <c r="C3572" t="s">
        <v>3</v>
      </c>
      <c r="D3572" t="s">
        <v>2161</v>
      </c>
      <c r="E3572" t="str">
        <f>_xlfn.XLOOKUP(D3572,Planilha2!A:A,Planilha2!B:B)</f>
        <v>CC Manutençao</v>
      </c>
      <c r="F3572" s="2">
        <v>45460</v>
      </c>
      <c r="G3572" t="s">
        <v>4382</v>
      </c>
      <c r="H3572" s="10" t="s">
        <v>5906</v>
      </c>
      <c r="I3572" t="s">
        <v>3441</v>
      </c>
      <c r="J3572" t="s">
        <v>3442</v>
      </c>
      <c r="K3572" t="s">
        <v>2272</v>
      </c>
      <c r="L3572" t="str">
        <f t="shared" si="110"/>
        <v>Serviço</v>
      </c>
      <c r="M3572" t="s">
        <v>0</v>
      </c>
      <c r="N3572" t="s">
        <v>0</v>
      </c>
      <c r="O3572" t="s">
        <v>2165</v>
      </c>
      <c r="P3572">
        <v>1118</v>
      </c>
      <c r="Q3572" t="str">
        <f>_xlfn.XLOOKUP(P3572,Planilha1!$A$2:$A$3,Planilha1!$B$2:$B$3)</f>
        <v>Riocentro</v>
      </c>
      <c r="R3572" t="s">
        <v>0</v>
      </c>
      <c r="S3572" s="3">
        <v>1</v>
      </c>
      <c r="T3572" t="s">
        <v>10</v>
      </c>
      <c r="U3572" s="3">
        <v>1</v>
      </c>
      <c r="V3572" t="s">
        <v>10</v>
      </c>
      <c r="W3572" s="4">
        <v>1373.47</v>
      </c>
      <c r="X3572" s="17">
        <f t="shared" si="111"/>
        <v>1373.47</v>
      </c>
      <c r="Y3572" t="s">
        <v>11</v>
      </c>
      <c r="Z3572" s="3">
        <v>1</v>
      </c>
      <c r="AA3572" s="3">
        <v>0</v>
      </c>
      <c r="AB3572" s="3">
        <v>0</v>
      </c>
      <c r="AC3572" s="3">
        <v>1</v>
      </c>
      <c r="AD3572" s="4">
        <v>0</v>
      </c>
      <c r="AE3572" s="3">
        <v>1</v>
      </c>
      <c r="AF3572" s="4">
        <v>1373.47</v>
      </c>
      <c r="AG3572" s="3">
        <v>1</v>
      </c>
      <c r="AH3572" s="4">
        <v>0</v>
      </c>
      <c r="AI3572" s="4">
        <v>0</v>
      </c>
      <c r="AJ3572" s="4">
        <v>0</v>
      </c>
      <c r="AK3572" s="4">
        <v>0</v>
      </c>
      <c r="AL3572" t="s">
        <v>4911</v>
      </c>
      <c r="AM3572" t="s">
        <v>13</v>
      </c>
    </row>
    <row r="3573" spans="1:39" x14ac:dyDescent="0.25">
      <c r="A3573" t="s">
        <v>2210</v>
      </c>
      <c r="B3573" t="s">
        <v>2160</v>
      </c>
      <c r="C3573" t="s">
        <v>3</v>
      </c>
      <c r="D3573" t="s">
        <v>2161</v>
      </c>
      <c r="E3573" t="str">
        <f>_xlfn.XLOOKUP(D3573,Planilha2!A:A,Planilha2!B:B)</f>
        <v>CC Manutençao</v>
      </c>
      <c r="F3573" s="2">
        <v>45460</v>
      </c>
      <c r="G3573" t="s">
        <v>4382</v>
      </c>
      <c r="H3573" s="10" t="s">
        <v>5906</v>
      </c>
      <c r="I3573" t="s">
        <v>3441</v>
      </c>
      <c r="J3573" t="s">
        <v>3442</v>
      </c>
      <c r="K3573" t="s">
        <v>2272</v>
      </c>
      <c r="L3573" t="str">
        <f t="shared" si="110"/>
        <v>Serviço</v>
      </c>
      <c r="M3573" t="s">
        <v>0</v>
      </c>
      <c r="N3573" t="s">
        <v>0</v>
      </c>
      <c r="O3573" t="s">
        <v>2165</v>
      </c>
      <c r="P3573">
        <v>1118</v>
      </c>
      <c r="Q3573" t="str">
        <f>_xlfn.XLOOKUP(P3573,Planilha1!$A$2:$A$3,Planilha1!$B$2:$B$3)</f>
        <v>Riocentro</v>
      </c>
      <c r="R3573" t="s">
        <v>0</v>
      </c>
      <c r="S3573" s="3">
        <v>1</v>
      </c>
      <c r="T3573" t="s">
        <v>10</v>
      </c>
      <c r="U3573" s="3">
        <v>1</v>
      </c>
      <c r="V3573" t="s">
        <v>10</v>
      </c>
      <c r="W3573" s="4">
        <v>1373.47</v>
      </c>
      <c r="X3573" s="17">
        <f t="shared" si="111"/>
        <v>1373.47</v>
      </c>
      <c r="Y3573" t="s">
        <v>11</v>
      </c>
      <c r="Z3573" s="3">
        <v>1</v>
      </c>
      <c r="AA3573" s="3">
        <v>0</v>
      </c>
      <c r="AB3573" s="3">
        <v>0</v>
      </c>
      <c r="AC3573" s="3">
        <v>1</v>
      </c>
      <c r="AD3573" s="4">
        <v>0</v>
      </c>
      <c r="AE3573" s="3">
        <v>1</v>
      </c>
      <c r="AF3573" s="4">
        <v>1373.47</v>
      </c>
      <c r="AG3573" s="3">
        <v>1</v>
      </c>
      <c r="AH3573" s="4">
        <v>0</v>
      </c>
      <c r="AI3573" s="4">
        <v>0</v>
      </c>
      <c r="AJ3573" s="4">
        <v>0</v>
      </c>
      <c r="AK3573" s="4">
        <v>0</v>
      </c>
      <c r="AL3573" t="s">
        <v>4911</v>
      </c>
      <c r="AM3573" t="s">
        <v>13</v>
      </c>
    </row>
    <row r="3574" spans="1:39" x14ac:dyDescent="0.25">
      <c r="A3574" t="s">
        <v>2211</v>
      </c>
      <c r="B3574" t="s">
        <v>2160</v>
      </c>
      <c r="C3574" t="s">
        <v>3</v>
      </c>
      <c r="D3574" t="s">
        <v>2161</v>
      </c>
      <c r="E3574" t="str">
        <f>_xlfn.XLOOKUP(D3574,Planilha2!A:A,Planilha2!B:B)</f>
        <v>CC Manutençao</v>
      </c>
      <c r="F3574" s="2">
        <v>45460</v>
      </c>
      <c r="G3574" t="s">
        <v>4382</v>
      </c>
      <c r="H3574" s="10" t="s">
        <v>5906</v>
      </c>
      <c r="I3574" t="s">
        <v>3441</v>
      </c>
      <c r="J3574" t="s">
        <v>3442</v>
      </c>
      <c r="K3574" t="s">
        <v>2272</v>
      </c>
      <c r="L3574" t="str">
        <f t="shared" si="110"/>
        <v>Serviço</v>
      </c>
      <c r="M3574" t="s">
        <v>0</v>
      </c>
      <c r="N3574" t="s">
        <v>0</v>
      </c>
      <c r="O3574" t="s">
        <v>2165</v>
      </c>
      <c r="P3574">
        <v>1118</v>
      </c>
      <c r="Q3574" t="str">
        <f>_xlfn.XLOOKUP(P3574,Planilha1!$A$2:$A$3,Planilha1!$B$2:$B$3)</f>
        <v>Riocentro</v>
      </c>
      <c r="R3574" t="s">
        <v>0</v>
      </c>
      <c r="S3574" s="3">
        <v>1</v>
      </c>
      <c r="T3574" t="s">
        <v>10</v>
      </c>
      <c r="U3574" s="3">
        <v>1</v>
      </c>
      <c r="V3574" t="s">
        <v>10</v>
      </c>
      <c r="W3574" s="4">
        <v>1373.47</v>
      </c>
      <c r="X3574" s="17">
        <f t="shared" si="111"/>
        <v>1373.47</v>
      </c>
      <c r="Y3574" t="s">
        <v>11</v>
      </c>
      <c r="Z3574" s="3">
        <v>1</v>
      </c>
      <c r="AA3574" s="3">
        <v>0</v>
      </c>
      <c r="AB3574" s="3">
        <v>0</v>
      </c>
      <c r="AC3574" s="3">
        <v>1</v>
      </c>
      <c r="AD3574" s="4">
        <v>0</v>
      </c>
      <c r="AE3574" s="3">
        <v>1</v>
      </c>
      <c r="AF3574" s="4">
        <v>1373.47</v>
      </c>
      <c r="AG3574" s="3">
        <v>1</v>
      </c>
      <c r="AH3574" s="4">
        <v>0</v>
      </c>
      <c r="AI3574" s="4">
        <v>0</v>
      </c>
      <c r="AJ3574" s="4">
        <v>0</v>
      </c>
      <c r="AK3574" s="4">
        <v>0</v>
      </c>
      <c r="AL3574" t="s">
        <v>4911</v>
      </c>
      <c r="AM3574" t="s">
        <v>13</v>
      </c>
    </row>
    <row r="3575" spans="1:39" x14ac:dyDescent="0.25">
      <c r="A3575" t="s">
        <v>2159</v>
      </c>
      <c r="B3575" t="s">
        <v>2160</v>
      </c>
      <c r="C3575" t="s">
        <v>3</v>
      </c>
      <c r="D3575" t="s">
        <v>2161</v>
      </c>
      <c r="E3575" t="str">
        <f>_xlfn.XLOOKUP(D3575,Planilha2!A:A,Planilha2!B:B)</f>
        <v>CC Manutençao</v>
      </c>
      <c r="F3575" s="2">
        <v>45460</v>
      </c>
      <c r="G3575" t="s">
        <v>4912</v>
      </c>
      <c r="H3575" s="10" t="s">
        <v>5937</v>
      </c>
      <c r="I3575" t="s">
        <v>4913</v>
      </c>
      <c r="J3575" t="s">
        <v>4914</v>
      </c>
      <c r="K3575" t="s">
        <v>8</v>
      </c>
      <c r="L3575" t="str">
        <f t="shared" si="110"/>
        <v>Serviço</v>
      </c>
      <c r="M3575" t="s">
        <v>0</v>
      </c>
      <c r="N3575" t="s">
        <v>0</v>
      </c>
      <c r="O3575" t="s">
        <v>2165</v>
      </c>
      <c r="P3575">
        <v>1118</v>
      </c>
      <c r="Q3575" t="str">
        <f>_xlfn.XLOOKUP(P3575,Planilha1!$A$2:$A$3,Planilha1!$B$2:$B$3)</f>
        <v>Riocentro</v>
      </c>
      <c r="R3575" t="s">
        <v>0</v>
      </c>
      <c r="S3575" s="3">
        <v>1</v>
      </c>
      <c r="T3575" t="s">
        <v>10</v>
      </c>
      <c r="U3575" s="3">
        <v>1</v>
      </c>
      <c r="V3575" t="s">
        <v>10</v>
      </c>
      <c r="W3575" s="4">
        <v>6998</v>
      </c>
      <c r="X3575" s="17">
        <f t="shared" si="111"/>
        <v>6998</v>
      </c>
      <c r="Y3575" t="s">
        <v>11</v>
      </c>
      <c r="Z3575" s="3">
        <v>1</v>
      </c>
      <c r="AA3575" s="3">
        <v>0</v>
      </c>
      <c r="AB3575" s="3">
        <v>0</v>
      </c>
      <c r="AC3575" s="3">
        <v>1</v>
      </c>
      <c r="AD3575" s="4">
        <v>0</v>
      </c>
      <c r="AE3575" s="3">
        <v>1</v>
      </c>
      <c r="AF3575" s="4">
        <v>6998</v>
      </c>
      <c r="AG3575" s="3">
        <v>1</v>
      </c>
      <c r="AH3575" s="4">
        <v>0</v>
      </c>
      <c r="AI3575" s="4">
        <v>0</v>
      </c>
      <c r="AJ3575" s="4">
        <v>0</v>
      </c>
      <c r="AK3575" s="4">
        <v>0</v>
      </c>
      <c r="AL3575" t="s">
        <v>4915</v>
      </c>
      <c r="AM3575" t="s">
        <v>13</v>
      </c>
    </row>
    <row r="3576" spans="1:39" x14ac:dyDescent="0.25">
      <c r="A3576" t="s">
        <v>2159</v>
      </c>
      <c r="B3576" t="s">
        <v>2160</v>
      </c>
      <c r="C3576" t="s">
        <v>3</v>
      </c>
      <c r="D3576" t="s">
        <v>2161</v>
      </c>
      <c r="E3576" t="str">
        <f>_xlfn.XLOOKUP(D3576,Planilha2!A:A,Planilha2!B:B)</f>
        <v>CC Manutençao</v>
      </c>
      <c r="F3576" s="2">
        <v>45460</v>
      </c>
      <c r="G3576" t="s">
        <v>2856</v>
      </c>
      <c r="H3576" s="10" t="s">
        <v>5811</v>
      </c>
      <c r="I3576" t="s">
        <v>4916</v>
      </c>
      <c r="J3576" t="s">
        <v>4917</v>
      </c>
      <c r="K3576" t="s">
        <v>1146</v>
      </c>
      <c r="L3576" t="str">
        <f t="shared" si="110"/>
        <v>Material</v>
      </c>
      <c r="M3576" t="s">
        <v>0</v>
      </c>
      <c r="N3576" t="s">
        <v>0</v>
      </c>
      <c r="O3576" t="s">
        <v>2165</v>
      </c>
      <c r="P3576">
        <v>1118</v>
      </c>
      <c r="Q3576" t="str">
        <f>_xlfn.XLOOKUP(P3576,Planilha1!$A$2:$A$3,Planilha1!$B$2:$B$3)</f>
        <v>Riocentro</v>
      </c>
      <c r="R3576" t="s">
        <v>0</v>
      </c>
      <c r="S3576" s="3">
        <v>60</v>
      </c>
      <c r="T3576" t="s">
        <v>210</v>
      </c>
      <c r="U3576" s="3">
        <v>60</v>
      </c>
      <c r="V3576" t="s">
        <v>210</v>
      </c>
      <c r="W3576" s="4">
        <v>1.97</v>
      </c>
      <c r="X3576" s="17">
        <f t="shared" si="111"/>
        <v>118.2</v>
      </c>
      <c r="Y3576" t="s">
        <v>11</v>
      </c>
      <c r="Z3576" s="3">
        <v>1</v>
      </c>
      <c r="AA3576" s="3">
        <v>0</v>
      </c>
      <c r="AB3576" s="3">
        <v>0</v>
      </c>
      <c r="AC3576" s="3">
        <v>0</v>
      </c>
      <c r="AD3576" s="4">
        <v>0</v>
      </c>
      <c r="AE3576" s="3">
        <v>0</v>
      </c>
      <c r="AF3576" s="4">
        <v>0</v>
      </c>
      <c r="AG3576" s="3">
        <v>1</v>
      </c>
      <c r="AH3576" s="4">
        <v>0</v>
      </c>
      <c r="AI3576" s="4">
        <v>0</v>
      </c>
      <c r="AJ3576" s="4">
        <v>0</v>
      </c>
      <c r="AK3576" s="4">
        <v>0</v>
      </c>
      <c r="AL3576" t="s">
        <v>4918</v>
      </c>
      <c r="AM3576" t="s">
        <v>13</v>
      </c>
    </row>
    <row r="3577" spans="1:39" x14ac:dyDescent="0.25">
      <c r="A3577" t="s">
        <v>2178</v>
      </c>
      <c r="B3577" t="s">
        <v>2160</v>
      </c>
      <c r="C3577" t="s">
        <v>3</v>
      </c>
      <c r="D3577" t="s">
        <v>2161</v>
      </c>
      <c r="E3577" t="str">
        <f>_xlfn.XLOOKUP(D3577,Planilha2!A:A,Planilha2!B:B)</f>
        <v>CC Manutençao</v>
      </c>
      <c r="F3577" s="2">
        <v>45460</v>
      </c>
      <c r="G3577" t="s">
        <v>2856</v>
      </c>
      <c r="H3577" s="10" t="s">
        <v>5811</v>
      </c>
      <c r="I3577" t="s">
        <v>4919</v>
      </c>
      <c r="J3577" t="s">
        <v>4920</v>
      </c>
      <c r="K3577" t="s">
        <v>1146</v>
      </c>
      <c r="L3577" t="str">
        <f t="shared" si="110"/>
        <v>Material</v>
      </c>
      <c r="M3577" t="s">
        <v>0</v>
      </c>
      <c r="N3577" t="s">
        <v>0</v>
      </c>
      <c r="O3577" t="s">
        <v>2165</v>
      </c>
      <c r="P3577">
        <v>1118</v>
      </c>
      <c r="Q3577" t="str">
        <f>_xlfn.XLOOKUP(P3577,Planilha1!$A$2:$A$3,Planilha1!$B$2:$B$3)</f>
        <v>Riocentro</v>
      </c>
      <c r="R3577" t="s">
        <v>0</v>
      </c>
      <c r="S3577" s="3">
        <v>60</v>
      </c>
      <c r="T3577" t="s">
        <v>210</v>
      </c>
      <c r="U3577" s="3">
        <v>60</v>
      </c>
      <c r="V3577" t="s">
        <v>210</v>
      </c>
      <c r="W3577" s="4">
        <v>1.58</v>
      </c>
      <c r="X3577" s="17">
        <f t="shared" si="111"/>
        <v>94.800000000000011</v>
      </c>
      <c r="Y3577" t="s">
        <v>11</v>
      </c>
      <c r="Z3577" s="3">
        <v>1</v>
      </c>
      <c r="AA3577" s="3">
        <v>0</v>
      </c>
      <c r="AB3577" s="3">
        <v>0</v>
      </c>
      <c r="AC3577" s="3">
        <v>0</v>
      </c>
      <c r="AD3577" s="4">
        <v>0</v>
      </c>
      <c r="AE3577" s="3">
        <v>0</v>
      </c>
      <c r="AF3577" s="4">
        <v>0</v>
      </c>
      <c r="AG3577" s="3">
        <v>1</v>
      </c>
      <c r="AH3577" s="4">
        <v>0</v>
      </c>
      <c r="AI3577" s="4">
        <v>0</v>
      </c>
      <c r="AJ3577" s="4">
        <v>0</v>
      </c>
      <c r="AK3577" s="4">
        <v>0</v>
      </c>
      <c r="AL3577" t="s">
        <v>4918</v>
      </c>
      <c r="AM3577" t="s">
        <v>13</v>
      </c>
    </row>
    <row r="3578" spans="1:39" x14ac:dyDescent="0.25">
      <c r="A3578" t="s">
        <v>2182</v>
      </c>
      <c r="B3578" t="s">
        <v>2160</v>
      </c>
      <c r="C3578" t="s">
        <v>3</v>
      </c>
      <c r="D3578" t="s">
        <v>2161</v>
      </c>
      <c r="E3578" t="str">
        <f>_xlfn.XLOOKUP(D3578,Planilha2!A:A,Planilha2!B:B)</f>
        <v>CC Manutençao</v>
      </c>
      <c r="F3578" s="2">
        <v>45460</v>
      </c>
      <c r="G3578" t="s">
        <v>2856</v>
      </c>
      <c r="H3578" s="10" t="s">
        <v>5811</v>
      </c>
      <c r="I3578" t="s">
        <v>2552</v>
      </c>
      <c r="J3578" t="s">
        <v>2553</v>
      </c>
      <c r="K3578" t="s">
        <v>2541</v>
      </c>
      <c r="L3578" t="str">
        <f t="shared" si="110"/>
        <v>Material</v>
      </c>
      <c r="M3578" t="s">
        <v>0</v>
      </c>
      <c r="N3578" t="s">
        <v>0</v>
      </c>
      <c r="O3578" t="s">
        <v>3197</v>
      </c>
      <c r="P3578">
        <v>1118</v>
      </c>
      <c r="Q3578" t="str">
        <f>_xlfn.XLOOKUP(P3578,Planilha1!$A$2:$A$3,Planilha1!$B$2:$B$3)</f>
        <v>Riocentro</v>
      </c>
      <c r="R3578" t="s">
        <v>0</v>
      </c>
      <c r="S3578" s="3">
        <v>130</v>
      </c>
      <c r="T3578" t="s">
        <v>210</v>
      </c>
      <c r="U3578" s="3">
        <v>130</v>
      </c>
      <c r="V3578" t="s">
        <v>210</v>
      </c>
      <c r="W3578" s="4">
        <v>3.43</v>
      </c>
      <c r="X3578" s="17">
        <f t="shared" si="111"/>
        <v>445.90000000000003</v>
      </c>
      <c r="Y3578" t="s">
        <v>11</v>
      </c>
      <c r="Z3578" s="3">
        <v>1</v>
      </c>
      <c r="AA3578" s="3">
        <v>0</v>
      </c>
      <c r="AB3578" s="3">
        <v>0</v>
      </c>
      <c r="AC3578" s="3">
        <v>0</v>
      </c>
      <c r="AD3578" s="4">
        <v>0</v>
      </c>
      <c r="AE3578" s="3">
        <v>0</v>
      </c>
      <c r="AF3578" s="4">
        <v>0</v>
      </c>
      <c r="AG3578" s="3">
        <v>1</v>
      </c>
      <c r="AH3578" s="4">
        <v>0</v>
      </c>
      <c r="AI3578" s="4">
        <v>0</v>
      </c>
      <c r="AJ3578" s="4">
        <v>0</v>
      </c>
      <c r="AK3578" s="4">
        <v>0</v>
      </c>
      <c r="AL3578" t="s">
        <v>4918</v>
      </c>
      <c r="AM3578" t="s">
        <v>13</v>
      </c>
    </row>
    <row r="3579" spans="1:39" x14ac:dyDescent="0.25">
      <c r="A3579" t="s">
        <v>2185</v>
      </c>
      <c r="B3579" t="s">
        <v>2160</v>
      </c>
      <c r="C3579" t="s">
        <v>3</v>
      </c>
      <c r="D3579" t="s">
        <v>2161</v>
      </c>
      <c r="E3579" t="str">
        <f>_xlfn.XLOOKUP(D3579,Planilha2!A:A,Planilha2!B:B)</f>
        <v>CC Manutençao</v>
      </c>
      <c r="F3579" s="2">
        <v>45460</v>
      </c>
      <c r="G3579" t="s">
        <v>2856</v>
      </c>
      <c r="H3579" s="10" t="s">
        <v>5811</v>
      </c>
      <c r="I3579" t="s">
        <v>4921</v>
      </c>
      <c r="J3579" t="s">
        <v>4922</v>
      </c>
      <c r="K3579" t="s">
        <v>2541</v>
      </c>
      <c r="L3579" t="str">
        <f t="shared" si="110"/>
        <v>Material</v>
      </c>
      <c r="M3579" t="s">
        <v>0</v>
      </c>
      <c r="N3579" t="s">
        <v>0</v>
      </c>
      <c r="O3579" t="s">
        <v>2165</v>
      </c>
      <c r="P3579">
        <v>1118</v>
      </c>
      <c r="Q3579" t="str">
        <f>_xlfn.XLOOKUP(P3579,Planilha1!$A$2:$A$3,Planilha1!$B$2:$B$3)</f>
        <v>Riocentro</v>
      </c>
      <c r="R3579" t="s">
        <v>0</v>
      </c>
      <c r="S3579" s="3">
        <v>60</v>
      </c>
      <c r="T3579" t="s">
        <v>210</v>
      </c>
      <c r="U3579" s="3">
        <v>60</v>
      </c>
      <c r="V3579" t="s">
        <v>210</v>
      </c>
      <c r="W3579" s="4">
        <v>2.14</v>
      </c>
      <c r="X3579" s="17">
        <f t="shared" si="111"/>
        <v>128.4</v>
      </c>
      <c r="Y3579" t="s">
        <v>11</v>
      </c>
      <c r="Z3579" s="3">
        <v>1</v>
      </c>
      <c r="AA3579" s="3">
        <v>0</v>
      </c>
      <c r="AB3579" s="3">
        <v>0</v>
      </c>
      <c r="AC3579" s="3">
        <v>0</v>
      </c>
      <c r="AD3579" s="4">
        <v>0</v>
      </c>
      <c r="AE3579" s="3">
        <v>0</v>
      </c>
      <c r="AF3579" s="4">
        <v>0</v>
      </c>
      <c r="AG3579" s="3">
        <v>1</v>
      </c>
      <c r="AH3579" s="4">
        <v>0</v>
      </c>
      <c r="AI3579" s="4">
        <v>0</v>
      </c>
      <c r="AJ3579" s="4">
        <v>0</v>
      </c>
      <c r="AK3579" s="4">
        <v>0</v>
      </c>
      <c r="AL3579" t="s">
        <v>4918</v>
      </c>
      <c r="AM3579" t="s">
        <v>13</v>
      </c>
    </row>
    <row r="3580" spans="1:39" x14ac:dyDescent="0.25">
      <c r="A3580" t="s">
        <v>2159</v>
      </c>
      <c r="B3580" t="s">
        <v>2160</v>
      </c>
      <c r="C3580" t="s">
        <v>3</v>
      </c>
      <c r="D3580" t="s">
        <v>2161</v>
      </c>
      <c r="E3580" t="str">
        <f>_xlfn.XLOOKUP(D3580,Planilha2!A:A,Planilha2!B:B)</f>
        <v>CC Manutençao</v>
      </c>
      <c r="F3580" s="2">
        <v>45460</v>
      </c>
      <c r="G3580" t="s">
        <v>2581</v>
      </c>
      <c r="H3580" s="10" t="s">
        <v>5784</v>
      </c>
      <c r="I3580" t="s">
        <v>4923</v>
      </c>
      <c r="J3580" t="s">
        <v>4924</v>
      </c>
      <c r="K3580" t="s">
        <v>1146</v>
      </c>
      <c r="L3580" t="str">
        <f t="shared" si="110"/>
        <v>Material</v>
      </c>
      <c r="M3580" t="s">
        <v>0</v>
      </c>
      <c r="N3580" t="s">
        <v>0</v>
      </c>
      <c r="O3580" t="s">
        <v>2165</v>
      </c>
      <c r="P3580">
        <v>1118</v>
      </c>
      <c r="Q3580" t="str">
        <f>_xlfn.XLOOKUP(P3580,Planilha1!$A$2:$A$3,Planilha1!$B$2:$B$3)</f>
        <v>Riocentro</v>
      </c>
      <c r="R3580" t="s">
        <v>0</v>
      </c>
      <c r="S3580" s="3">
        <v>1</v>
      </c>
      <c r="T3580" t="s">
        <v>210</v>
      </c>
      <c r="U3580" s="3">
        <v>1</v>
      </c>
      <c r="V3580" t="s">
        <v>210</v>
      </c>
      <c r="W3580" s="4">
        <v>510</v>
      </c>
      <c r="X3580" s="17">
        <f t="shared" si="111"/>
        <v>510</v>
      </c>
      <c r="Y3580" t="s">
        <v>11</v>
      </c>
      <c r="Z3580" s="3">
        <v>1</v>
      </c>
      <c r="AA3580" s="3">
        <v>0</v>
      </c>
      <c r="AB3580" s="3">
        <v>0</v>
      </c>
      <c r="AC3580" s="3">
        <v>0</v>
      </c>
      <c r="AD3580" s="4">
        <v>0</v>
      </c>
      <c r="AE3580" s="3">
        <v>0</v>
      </c>
      <c r="AF3580" s="4">
        <v>0</v>
      </c>
      <c r="AG3580" s="3">
        <v>1</v>
      </c>
      <c r="AH3580" s="4">
        <v>0</v>
      </c>
      <c r="AI3580" s="4">
        <v>0</v>
      </c>
      <c r="AJ3580" s="4">
        <v>0</v>
      </c>
      <c r="AK3580" s="4">
        <v>0</v>
      </c>
      <c r="AL3580" t="s">
        <v>4925</v>
      </c>
      <c r="AM3580" t="s">
        <v>13</v>
      </c>
    </row>
    <row r="3581" spans="1:39" x14ac:dyDescent="0.25">
      <c r="A3581" t="s">
        <v>2159</v>
      </c>
      <c r="B3581" t="s">
        <v>2160</v>
      </c>
      <c r="C3581" t="s">
        <v>3</v>
      </c>
      <c r="D3581" t="s">
        <v>2167</v>
      </c>
      <c r="E3581" t="str">
        <f>_xlfn.XLOOKUP(D3581,Planilha2!A:A,Planilha2!B:B)</f>
        <v>Arena Adm.</v>
      </c>
      <c r="F3581" s="2">
        <v>45461</v>
      </c>
      <c r="G3581" t="s">
        <v>4501</v>
      </c>
      <c r="H3581" s="10" t="s">
        <v>5917</v>
      </c>
      <c r="I3581" t="s">
        <v>2637</v>
      </c>
      <c r="J3581" t="s">
        <v>2638</v>
      </c>
      <c r="K3581" t="s">
        <v>1209</v>
      </c>
      <c r="L3581" t="str">
        <f t="shared" si="110"/>
        <v>Serviço</v>
      </c>
      <c r="M3581" t="s">
        <v>0</v>
      </c>
      <c r="N3581" t="s">
        <v>0</v>
      </c>
      <c r="O3581" t="s">
        <v>2165</v>
      </c>
      <c r="P3581">
        <v>2118</v>
      </c>
      <c r="Q3581" t="str">
        <f>_xlfn.XLOOKUP(P3581,Planilha1!$A$2:$A$3,Planilha1!$B$2:$B$3)</f>
        <v>Arena</v>
      </c>
      <c r="R3581" t="s">
        <v>0</v>
      </c>
      <c r="S3581" s="3">
        <v>1</v>
      </c>
      <c r="T3581" t="s">
        <v>10</v>
      </c>
      <c r="U3581" s="3">
        <v>1</v>
      </c>
      <c r="V3581" t="s">
        <v>10</v>
      </c>
      <c r="W3581" s="4">
        <v>2750.44</v>
      </c>
      <c r="X3581" s="17">
        <f t="shared" si="111"/>
        <v>2750.44</v>
      </c>
      <c r="Y3581" t="s">
        <v>11</v>
      </c>
      <c r="Z3581" s="3">
        <v>1</v>
      </c>
      <c r="AA3581" s="3">
        <v>0</v>
      </c>
      <c r="AB3581" s="3">
        <v>0</v>
      </c>
      <c r="AC3581" s="3">
        <v>0</v>
      </c>
      <c r="AD3581" s="4">
        <v>0</v>
      </c>
      <c r="AE3581" s="3">
        <v>0</v>
      </c>
      <c r="AF3581" s="4">
        <v>0</v>
      </c>
      <c r="AG3581" s="3">
        <v>1</v>
      </c>
      <c r="AH3581" s="4">
        <v>0</v>
      </c>
      <c r="AI3581" s="4">
        <v>0</v>
      </c>
      <c r="AJ3581" s="4">
        <v>0</v>
      </c>
      <c r="AK3581" s="4">
        <v>0</v>
      </c>
      <c r="AL3581" t="s">
        <v>4926</v>
      </c>
      <c r="AM3581" t="s">
        <v>13</v>
      </c>
    </row>
    <row r="3582" spans="1:39" x14ac:dyDescent="0.25">
      <c r="A3582" t="s">
        <v>2159</v>
      </c>
      <c r="B3582" t="s">
        <v>2160</v>
      </c>
      <c r="C3582" t="s">
        <v>3</v>
      </c>
      <c r="D3582" t="s">
        <v>2251</v>
      </c>
      <c r="E3582" t="str">
        <f>_xlfn.XLOOKUP(D3582,Planilha2!A:A,Planilha2!B:B)</f>
        <v>CC Juridíco</v>
      </c>
      <c r="F3582" s="2">
        <v>45461</v>
      </c>
      <c r="G3582" t="s">
        <v>4556</v>
      </c>
      <c r="H3582" s="10" t="s">
        <v>5921</v>
      </c>
      <c r="I3582" t="s">
        <v>2756</v>
      </c>
      <c r="J3582" t="s">
        <v>2757</v>
      </c>
      <c r="K3582" t="s">
        <v>2758</v>
      </c>
      <c r="L3582" t="str">
        <f t="shared" si="110"/>
        <v>Serviço</v>
      </c>
      <c r="M3582" t="s">
        <v>0</v>
      </c>
      <c r="N3582" t="s">
        <v>0</v>
      </c>
      <c r="O3582" t="s">
        <v>2165</v>
      </c>
      <c r="P3582">
        <v>1118</v>
      </c>
      <c r="Q3582" t="str">
        <f>_xlfn.XLOOKUP(P3582,Planilha1!$A$2:$A$3,Planilha1!$B$2:$B$3)</f>
        <v>Riocentro</v>
      </c>
      <c r="R3582" t="s">
        <v>0</v>
      </c>
      <c r="S3582" s="3">
        <v>1</v>
      </c>
      <c r="T3582" t="s">
        <v>10</v>
      </c>
      <c r="U3582" s="3">
        <v>1</v>
      </c>
      <c r="V3582" t="s">
        <v>10</v>
      </c>
      <c r="W3582" s="4">
        <v>12250</v>
      </c>
      <c r="X3582" s="17">
        <f t="shared" si="111"/>
        <v>12250</v>
      </c>
      <c r="Y3582" t="s">
        <v>11</v>
      </c>
      <c r="Z3582" s="3">
        <v>1</v>
      </c>
      <c r="AA3582" s="3">
        <v>0</v>
      </c>
      <c r="AB3582" s="3">
        <v>0</v>
      </c>
      <c r="AC3582" s="3">
        <v>1</v>
      </c>
      <c r="AD3582" s="4">
        <v>0</v>
      </c>
      <c r="AE3582" s="3">
        <v>1</v>
      </c>
      <c r="AF3582" s="4">
        <v>12250</v>
      </c>
      <c r="AG3582" s="3">
        <v>1</v>
      </c>
      <c r="AH3582" s="4">
        <v>0</v>
      </c>
      <c r="AI3582" s="4">
        <v>0</v>
      </c>
      <c r="AJ3582" s="4">
        <v>0</v>
      </c>
      <c r="AK3582" s="4">
        <v>0</v>
      </c>
      <c r="AL3582" t="s">
        <v>4927</v>
      </c>
      <c r="AM3582" t="s">
        <v>13</v>
      </c>
    </row>
    <row r="3583" spans="1:39" x14ac:dyDescent="0.25">
      <c r="A3583" t="s">
        <v>2159</v>
      </c>
      <c r="B3583" t="s">
        <v>2160</v>
      </c>
      <c r="C3583" t="s">
        <v>3</v>
      </c>
      <c r="D3583" t="s">
        <v>2251</v>
      </c>
      <c r="E3583" t="str">
        <f>_xlfn.XLOOKUP(D3583,Planilha2!A:A,Planilha2!B:B)</f>
        <v>CC Juridíco</v>
      </c>
      <c r="F3583" s="2">
        <v>45461</v>
      </c>
      <c r="G3583" t="s">
        <v>3638</v>
      </c>
      <c r="H3583" s="10" t="s">
        <v>5860</v>
      </c>
      <c r="I3583" t="s">
        <v>2253</v>
      </c>
      <c r="J3583" t="s">
        <v>2254</v>
      </c>
      <c r="K3583" t="s">
        <v>2255</v>
      </c>
      <c r="L3583" t="str">
        <f t="shared" si="110"/>
        <v>Serviço</v>
      </c>
      <c r="M3583" t="s">
        <v>0</v>
      </c>
      <c r="N3583" t="s">
        <v>0</v>
      </c>
      <c r="O3583" t="s">
        <v>2165</v>
      </c>
      <c r="P3583">
        <v>1118</v>
      </c>
      <c r="Q3583" t="str">
        <f>_xlfn.XLOOKUP(P3583,Planilha1!$A$2:$A$3,Planilha1!$B$2:$B$3)</f>
        <v>Riocentro</v>
      </c>
      <c r="R3583" t="s">
        <v>0</v>
      </c>
      <c r="S3583" s="3">
        <v>2000</v>
      </c>
      <c r="T3583" t="s">
        <v>10</v>
      </c>
      <c r="U3583" s="3">
        <v>2000</v>
      </c>
      <c r="V3583" t="s">
        <v>10</v>
      </c>
      <c r="W3583" s="4">
        <v>1</v>
      </c>
      <c r="X3583" s="17">
        <f t="shared" si="111"/>
        <v>2000</v>
      </c>
      <c r="Y3583" t="s">
        <v>11</v>
      </c>
      <c r="Z3583" s="3">
        <v>1</v>
      </c>
      <c r="AA3583" s="3">
        <v>0</v>
      </c>
      <c r="AB3583" s="3">
        <v>0</v>
      </c>
      <c r="AC3583" s="3">
        <v>1850</v>
      </c>
      <c r="AD3583" s="4">
        <v>0</v>
      </c>
      <c r="AE3583" s="3">
        <v>1850</v>
      </c>
      <c r="AF3583" s="4">
        <v>1850</v>
      </c>
      <c r="AG3583" s="3">
        <v>1</v>
      </c>
      <c r="AH3583" s="4">
        <v>0</v>
      </c>
      <c r="AI3583" s="4">
        <v>0</v>
      </c>
      <c r="AJ3583" s="4">
        <v>0</v>
      </c>
      <c r="AK3583" s="4">
        <v>0</v>
      </c>
      <c r="AL3583" t="s">
        <v>4928</v>
      </c>
      <c r="AM3583" t="s">
        <v>13</v>
      </c>
    </row>
    <row r="3584" spans="1:39" x14ac:dyDescent="0.25">
      <c r="A3584" t="s">
        <v>2159</v>
      </c>
      <c r="B3584" t="s">
        <v>2160</v>
      </c>
      <c r="C3584" t="s">
        <v>3</v>
      </c>
      <c r="D3584" t="s">
        <v>2218</v>
      </c>
      <c r="E3584" t="str">
        <f>_xlfn.XLOOKUP(D3584,Planilha2!A:A,Planilha2!B:B)</f>
        <v>CC Adm.</v>
      </c>
      <c r="F3584" s="2">
        <v>45461</v>
      </c>
      <c r="G3584" t="s">
        <v>2223</v>
      </c>
      <c r="H3584" s="10" t="s">
        <v>5733</v>
      </c>
      <c r="I3584" t="s">
        <v>2569</v>
      </c>
      <c r="J3584" t="s">
        <v>2570</v>
      </c>
      <c r="K3584" t="s">
        <v>8</v>
      </c>
      <c r="L3584" t="str">
        <f t="shared" si="110"/>
        <v>Serviço</v>
      </c>
      <c r="M3584" t="s">
        <v>0</v>
      </c>
      <c r="N3584" t="s">
        <v>0</v>
      </c>
      <c r="O3584" t="s">
        <v>2165</v>
      </c>
      <c r="P3584">
        <v>1118</v>
      </c>
      <c r="Q3584" t="str">
        <f>_xlfn.XLOOKUP(P3584,Planilha1!$A$2:$A$3,Planilha1!$B$2:$B$3)</f>
        <v>Riocentro</v>
      </c>
      <c r="R3584" t="s">
        <v>0</v>
      </c>
      <c r="S3584" s="3">
        <v>1</v>
      </c>
      <c r="T3584" t="s">
        <v>10</v>
      </c>
      <c r="U3584" s="3">
        <v>1</v>
      </c>
      <c r="V3584" t="s">
        <v>10</v>
      </c>
      <c r="W3584" s="4">
        <v>530.80999999999995</v>
      </c>
      <c r="X3584" s="17">
        <f t="shared" si="111"/>
        <v>530.80999999999995</v>
      </c>
      <c r="Y3584" t="s">
        <v>11</v>
      </c>
      <c r="Z3584" s="3">
        <v>1</v>
      </c>
      <c r="AA3584" s="3">
        <v>0</v>
      </c>
      <c r="AB3584" s="3">
        <v>0</v>
      </c>
      <c r="AC3584" s="3">
        <v>0</v>
      </c>
      <c r="AD3584" s="4">
        <v>0</v>
      </c>
      <c r="AE3584" s="3">
        <v>0</v>
      </c>
      <c r="AF3584" s="4">
        <v>0</v>
      </c>
      <c r="AG3584" s="3">
        <v>1</v>
      </c>
      <c r="AH3584" s="4">
        <v>0</v>
      </c>
      <c r="AI3584" s="4">
        <v>0</v>
      </c>
      <c r="AJ3584" s="4">
        <v>0</v>
      </c>
      <c r="AK3584" s="4">
        <v>0</v>
      </c>
      <c r="AL3584" t="s">
        <v>4929</v>
      </c>
      <c r="AM3584" t="s">
        <v>13</v>
      </c>
    </row>
    <row r="3585" spans="1:39" x14ac:dyDescent="0.25">
      <c r="A3585" t="s">
        <v>2178</v>
      </c>
      <c r="B3585" t="s">
        <v>2160</v>
      </c>
      <c r="C3585" t="s">
        <v>3</v>
      </c>
      <c r="D3585" t="s">
        <v>2218</v>
      </c>
      <c r="E3585" t="str">
        <f>_xlfn.XLOOKUP(D3585,Planilha2!A:A,Planilha2!B:B)</f>
        <v>CC Adm.</v>
      </c>
      <c r="F3585" s="2">
        <v>45461</v>
      </c>
      <c r="G3585" t="s">
        <v>2223</v>
      </c>
      <c r="H3585" s="10" t="s">
        <v>5733</v>
      </c>
      <c r="I3585" t="s">
        <v>2569</v>
      </c>
      <c r="J3585" t="s">
        <v>2570</v>
      </c>
      <c r="K3585" t="s">
        <v>8</v>
      </c>
      <c r="L3585" t="str">
        <f t="shared" si="110"/>
        <v>Serviço</v>
      </c>
      <c r="M3585" t="s">
        <v>0</v>
      </c>
      <c r="N3585" t="s">
        <v>0</v>
      </c>
      <c r="O3585" t="s">
        <v>2165</v>
      </c>
      <c r="P3585">
        <v>1118</v>
      </c>
      <c r="Q3585" t="str">
        <f>_xlfn.XLOOKUP(P3585,Planilha1!$A$2:$A$3,Planilha1!$B$2:$B$3)</f>
        <v>Riocentro</v>
      </c>
      <c r="R3585" t="s">
        <v>0</v>
      </c>
      <c r="S3585" s="3">
        <v>1</v>
      </c>
      <c r="T3585" t="s">
        <v>10</v>
      </c>
      <c r="U3585" s="3">
        <v>1</v>
      </c>
      <c r="V3585" t="s">
        <v>10</v>
      </c>
      <c r="W3585" s="4">
        <v>266.55</v>
      </c>
      <c r="X3585" s="17">
        <f t="shared" si="111"/>
        <v>266.55</v>
      </c>
      <c r="Y3585" t="s">
        <v>11</v>
      </c>
      <c r="Z3585" s="3">
        <v>1</v>
      </c>
      <c r="AA3585" s="3">
        <v>0</v>
      </c>
      <c r="AB3585" s="3">
        <v>0</v>
      </c>
      <c r="AC3585" s="3">
        <v>0</v>
      </c>
      <c r="AD3585" s="4">
        <v>0</v>
      </c>
      <c r="AE3585" s="3">
        <v>0</v>
      </c>
      <c r="AF3585" s="4">
        <v>0</v>
      </c>
      <c r="AG3585" s="3">
        <v>1</v>
      </c>
      <c r="AH3585" s="4">
        <v>0</v>
      </c>
      <c r="AI3585" s="4">
        <v>0</v>
      </c>
      <c r="AJ3585" s="4">
        <v>0</v>
      </c>
      <c r="AK3585" s="4">
        <v>0</v>
      </c>
      <c r="AL3585" t="s">
        <v>4929</v>
      </c>
      <c r="AM3585" t="s">
        <v>13</v>
      </c>
    </row>
    <row r="3586" spans="1:39" x14ac:dyDescent="0.25">
      <c r="A3586" t="s">
        <v>2182</v>
      </c>
      <c r="B3586" t="s">
        <v>2160</v>
      </c>
      <c r="C3586" t="s">
        <v>3</v>
      </c>
      <c r="D3586" t="s">
        <v>2218</v>
      </c>
      <c r="E3586" t="str">
        <f>_xlfn.XLOOKUP(D3586,Planilha2!A:A,Planilha2!B:B)</f>
        <v>CC Adm.</v>
      </c>
      <c r="F3586" s="2">
        <v>45461</v>
      </c>
      <c r="G3586" t="s">
        <v>2223</v>
      </c>
      <c r="H3586" s="10" t="s">
        <v>5733</v>
      </c>
      <c r="I3586" t="s">
        <v>2569</v>
      </c>
      <c r="J3586" t="s">
        <v>2570</v>
      </c>
      <c r="K3586" t="s">
        <v>8</v>
      </c>
      <c r="L3586" t="str">
        <f t="shared" si="110"/>
        <v>Serviço</v>
      </c>
      <c r="M3586" t="s">
        <v>0</v>
      </c>
      <c r="N3586" t="s">
        <v>0</v>
      </c>
      <c r="O3586" t="s">
        <v>2165</v>
      </c>
      <c r="P3586">
        <v>1118</v>
      </c>
      <c r="Q3586" t="str">
        <f>_xlfn.XLOOKUP(P3586,Planilha1!$A$2:$A$3,Planilha1!$B$2:$B$3)</f>
        <v>Riocentro</v>
      </c>
      <c r="R3586" t="s">
        <v>0</v>
      </c>
      <c r="S3586" s="3">
        <v>1</v>
      </c>
      <c r="T3586" t="s">
        <v>10</v>
      </c>
      <c r="U3586" s="3">
        <v>1</v>
      </c>
      <c r="V3586" t="s">
        <v>10</v>
      </c>
      <c r="W3586" s="4">
        <v>491.51</v>
      </c>
      <c r="X3586" s="17">
        <f t="shared" si="111"/>
        <v>491.51</v>
      </c>
      <c r="Y3586" t="s">
        <v>11</v>
      </c>
      <c r="Z3586" s="3">
        <v>1</v>
      </c>
      <c r="AA3586" s="3">
        <v>0</v>
      </c>
      <c r="AB3586" s="3">
        <v>0</v>
      </c>
      <c r="AC3586" s="3">
        <v>0</v>
      </c>
      <c r="AD3586" s="4">
        <v>0</v>
      </c>
      <c r="AE3586" s="3">
        <v>0</v>
      </c>
      <c r="AF3586" s="4">
        <v>0</v>
      </c>
      <c r="AG3586" s="3">
        <v>1</v>
      </c>
      <c r="AH3586" s="4">
        <v>0</v>
      </c>
      <c r="AI3586" s="4">
        <v>0</v>
      </c>
      <c r="AJ3586" s="4">
        <v>0</v>
      </c>
      <c r="AK3586" s="4">
        <v>0</v>
      </c>
      <c r="AL3586" t="s">
        <v>4929</v>
      </c>
      <c r="AM3586" t="s">
        <v>13</v>
      </c>
    </row>
    <row r="3587" spans="1:39" x14ac:dyDescent="0.25">
      <c r="A3587" t="s">
        <v>2159</v>
      </c>
      <c r="B3587" t="s">
        <v>2160</v>
      </c>
      <c r="C3587" t="s">
        <v>3</v>
      </c>
      <c r="D3587" t="s">
        <v>2167</v>
      </c>
      <c r="E3587" t="str">
        <f>_xlfn.XLOOKUP(D3587,Planilha2!A:A,Planilha2!B:B)</f>
        <v>Arena Adm.</v>
      </c>
      <c r="F3587" s="2">
        <v>45461</v>
      </c>
      <c r="G3587" t="s">
        <v>2223</v>
      </c>
      <c r="H3587" s="10" t="s">
        <v>5733</v>
      </c>
      <c r="I3587" t="s">
        <v>1138</v>
      </c>
      <c r="J3587" t="s">
        <v>2224</v>
      </c>
      <c r="K3587" t="s">
        <v>8</v>
      </c>
      <c r="L3587" t="str">
        <f t="shared" ref="L3587:L3650" si="112">IF(LEFT(K3587,1)="s","Serviço",IF(LEFT(K3587,1)="l","Locação","Material"))</f>
        <v>Serviço</v>
      </c>
      <c r="M3587" t="s">
        <v>0</v>
      </c>
      <c r="N3587" t="s">
        <v>0</v>
      </c>
      <c r="O3587" t="s">
        <v>2165</v>
      </c>
      <c r="P3587">
        <v>2118</v>
      </c>
      <c r="Q3587" t="str">
        <f>_xlfn.XLOOKUP(P3587,Planilha1!$A$2:$A$3,Planilha1!$B$2:$B$3)</f>
        <v>Arena</v>
      </c>
      <c r="R3587" t="s">
        <v>0</v>
      </c>
      <c r="S3587" s="3">
        <v>1</v>
      </c>
      <c r="T3587" t="s">
        <v>10</v>
      </c>
      <c r="U3587" s="3">
        <v>1</v>
      </c>
      <c r="V3587" t="s">
        <v>10</v>
      </c>
      <c r="W3587" s="4">
        <v>1252.68</v>
      </c>
      <c r="X3587" s="17">
        <f t="shared" ref="X3587:X3650" si="113">W3587*S3587/Z3587</f>
        <v>1252.68</v>
      </c>
      <c r="Y3587" t="s">
        <v>11</v>
      </c>
      <c r="Z3587" s="3">
        <v>1</v>
      </c>
      <c r="AA3587" s="3">
        <v>0</v>
      </c>
      <c r="AB3587" s="3">
        <v>0</v>
      </c>
      <c r="AC3587" s="3">
        <v>0</v>
      </c>
      <c r="AD3587" s="4">
        <v>0</v>
      </c>
      <c r="AE3587" s="3">
        <v>0</v>
      </c>
      <c r="AF3587" s="4">
        <v>0</v>
      </c>
      <c r="AG3587" s="3">
        <v>1</v>
      </c>
      <c r="AH3587" s="4">
        <v>0</v>
      </c>
      <c r="AI3587" s="4">
        <v>0</v>
      </c>
      <c r="AJ3587" s="4">
        <v>0</v>
      </c>
      <c r="AK3587" s="4">
        <v>0</v>
      </c>
      <c r="AL3587" t="s">
        <v>4930</v>
      </c>
      <c r="AM3587" t="s">
        <v>13</v>
      </c>
    </row>
    <row r="3588" spans="1:39" x14ac:dyDescent="0.25">
      <c r="A3588" t="s">
        <v>2178</v>
      </c>
      <c r="B3588" t="s">
        <v>2160</v>
      </c>
      <c r="C3588" t="s">
        <v>3</v>
      </c>
      <c r="D3588" t="s">
        <v>2167</v>
      </c>
      <c r="E3588" t="str">
        <f>_xlfn.XLOOKUP(D3588,Planilha2!A:A,Planilha2!B:B)</f>
        <v>Arena Adm.</v>
      </c>
      <c r="F3588" s="2">
        <v>45461</v>
      </c>
      <c r="G3588" t="s">
        <v>2223</v>
      </c>
      <c r="H3588" s="10" t="s">
        <v>5733</v>
      </c>
      <c r="I3588" t="s">
        <v>1138</v>
      </c>
      <c r="J3588" t="s">
        <v>2224</v>
      </c>
      <c r="K3588" t="s">
        <v>8</v>
      </c>
      <c r="L3588" t="str">
        <f t="shared" si="112"/>
        <v>Serviço</v>
      </c>
      <c r="M3588" t="s">
        <v>0</v>
      </c>
      <c r="N3588" t="s">
        <v>0</v>
      </c>
      <c r="O3588" t="s">
        <v>2165</v>
      </c>
      <c r="P3588">
        <v>2118</v>
      </c>
      <c r="Q3588" t="str">
        <f>_xlfn.XLOOKUP(P3588,Planilha1!$A$2:$A$3,Planilha1!$B$2:$B$3)</f>
        <v>Arena</v>
      </c>
      <c r="R3588" t="s">
        <v>0</v>
      </c>
      <c r="S3588" s="3">
        <v>1</v>
      </c>
      <c r="T3588" t="s">
        <v>10</v>
      </c>
      <c r="U3588" s="3">
        <v>1</v>
      </c>
      <c r="V3588" t="s">
        <v>10</v>
      </c>
      <c r="W3588" s="4">
        <v>1252.68</v>
      </c>
      <c r="X3588" s="17">
        <f t="shared" si="113"/>
        <v>1252.68</v>
      </c>
      <c r="Y3588" t="s">
        <v>11</v>
      </c>
      <c r="Z3588" s="3">
        <v>1</v>
      </c>
      <c r="AA3588" s="3">
        <v>0</v>
      </c>
      <c r="AB3588" s="3">
        <v>0</v>
      </c>
      <c r="AC3588" s="3">
        <v>0</v>
      </c>
      <c r="AD3588" s="4">
        <v>0</v>
      </c>
      <c r="AE3588" s="3">
        <v>0</v>
      </c>
      <c r="AF3588" s="4">
        <v>0</v>
      </c>
      <c r="AG3588" s="3">
        <v>1</v>
      </c>
      <c r="AH3588" s="4">
        <v>0</v>
      </c>
      <c r="AI3588" s="4">
        <v>0</v>
      </c>
      <c r="AJ3588" s="4">
        <v>0</v>
      </c>
      <c r="AK3588" s="4">
        <v>0</v>
      </c>
      <c r="AL3588" t="s">
        <v>4930</v>
      </c>
      <c r="AM3588" t="s">
        <v>13</v>
      </c>
    </row>
    <row r="3589" spans="1:39" x14ac:dyDescent="0.25">
      <c r="A3589" t="s">
        <v>2182</v>
      </c>
      <c r="B3589" t="s">
        <v>2160</v>
      </c>
      <c r="C3589" t="s">
        <v>3</v>
      </c>
      <c r="D3589" t="s">
        <v>2167</v>
      </c>
      <c r="E3589" t="str">
        <f>_xlfn.XLOOKUP(D3589,Planilha2!A:A,Planilha2!B:B)</f>
        <v>Arena Adm.</v>
      </c>
      <c r="F3589" s="2">
        <v>45461</v>
      </c>
      <c r="G3589" t="s">
        <v>2223</v>
      </c>
      <c r="H3589" s="10" t="s">
        <v>5733</v>
      </c>
      <c r="I3589" t="s">
        <v>2569</v>
      </c>
      <c r="J3589" t="s">
        <v>2570</v>
      </c>
      <c r="K3589" t="s">
        <v>8</v>
      </c>
      <c r="L3589" t="str">
        <f t="shared" si="112"/>
        <v>Serviço</v>
      </c>
      <c r="M3589" t="s">
        <v>0</v>
      </c>
      <c r="N3589" t="s">
        <v>0</v>
      </c>
      <c r="O3589" t="s">
        <v>2165</v>
      </c>
      <c r="P3589">
        <v>2118</v>
      </c>
      <c r="Q3589" t="str">
        <f>_xlfn.XLOOKUP(P3589,Planilha1!$A$2:$A$3,Planilha1!$B$2:$B$3)</f>
        <v>Arena</v>
      </c>
      <c r="R3589" t="s">
        <v>0</v>
      </c>
      <c r="S3589" s="3">
        <v>1</v>
      </c>
      <c r="T3589" t="s">
        <v>10</v>
      </c>
      <c r="U3589" s="3">
        <v>1</v>
      </c>
      <c r="V3589" t="s">
        <v>10</v>
      </c>
      <c r="W3589" s="4">
        <v>411.19</v>
      </c>
      <c r="X3589" s="17">
        <f t="shared" si="113"/>
        <v>411.19</v>
      </c>
      <c r="Y3589" t="s">
        <v>11</v>
      </c>
      <c r="Z3589" s="3">
        <v>1</v>
      </c>
      <c r="AA3589" s="3">
        <v>0</v>
      </c>
      <c r="AB3589" s="3">
        <v>0</v>
      </c>
      <c r="AC3589" s="3">
        <v>0</v>
      </c>
      <c r="AD3589" s="4">
        <v>0</v>
      </c>
      <c r="AE3589" s="3">
        <v>0</v>
      </c>
      <c r="AF3589" s="4">
        <v>0</v>
      </c>
      <c r="AG3589" s="3">
        <v>1</v>
      </c>
      <c r="AH3589" s="4">
        <v>0</v>
      </c>
      <c r="AI3589" s="4">
        <v>0</v>
      </c>
      <c r="AJ3589" s="4">
        <v>0</v>
      </c>
      <c r="AK3589" s="4">
        <v>0</v>
      </c>
      <c r="AL3589" t="s">
        <v>4930</v>
      </c>
      <c r="AM3589" t="s">
        <v>13</v>
      </c>
    </row>
    <row r="3590" spans="1:39" x14ac:dyDescent="0.25">
      <c r="A3590" t="s">
        <v>2185</v>
      </c>
      <c r="B3590" t="s">
        <v>2160</v>
      </c>
      <c r="C3590" t="s">
        <v>3</v>
      </c>
      <c r="D3590" t="s">
        <v>2167</v>
      </c>
      <c r="E3590" t="str">
        <f>_xlfn.XLOOKUP(D3590,Planilha2!A:A,Planilha2!B:B)</f>
        <v>Arena Adm.</v>
      </c>
      <c r="F3590" s="2">
        <v>45461</v>
      </c>
      <c r="G3590" t="s">
        <v>2223</v>
      </c>
      <c r="H3590" s="10" t="s">
        <v>5733</v>
      </c>
      <c r="I3590" t="s">
        <v>2569</v>
      </c>
      <c r="J3590" t="s">
        <v>2570</v>
      </c>
      <c r="K3590" t="s">
        <v>8</v>
      </c>
      <c r="L3590" t="str">
        <f t="shared" si="112"/>
        <v>Serviço</v>
      </c>
      <c r="M3590" t="s">
        <v>0</v>
      </c>
      <c r="N3590" t="s">
        <v>0</v>
      </c>
      <c r="O3590" t="s">
        <v>2165</v>
      </c>
      <c r="P3590">
        <v>2118</v>
      </c>
      <c r="Q3590" t="str">
        <f>_xlfn.XLOOKUP(P3590,Planilha1!$A$2:$A$3,Planilha1!$B$2:$B$3)</f>
        <v>Arena</v>
      </c>
      <c r="R3590" t="s">
        <v>0</v>
      </c>
      <c r="S3590" s="3">
        <v>1</v>
      </c>
      <c r="T3590" t="s">
        <v>10</v>
      </c>
      <c r="U3590" s="3">
        <v>1</v>
      </c>
      <c r="V3590" t="s">
        <v>10</v>
      </c>
      <c r="W3590" s="4">
        <v>1649.81</v>
      </c>
      <c r="X3590" s="17">
        <f t="shared" si="113"/>
        <v>1649.81</v>
      </c>
      <c r="Y3590" t="s">
        <v>11</v>
      </c>
      <c r="Z3590" s="3">
        <v>1</v>
      </c>
      <c r="AA3590" s="3">
        <v>0</v>
      </c>
      <c r="AB3590" s="3">
        <v>0</v>
      </c>
      <c r="AC3590" s="3">
        <v>0</v>
      </c>
      <c r="AD3590" s="4">
        <v>0</v>
      </c>
      <c r="AE3590" s="3">
        <v>0</v>
      </c>
      <c r="AF3590" s="4">
        <v>0</v>
      </c>
      <c r="AG3590" s="3">
        <v>1</v>
      </c>
      <c r="AH3590" s="4">
        <v>0</v>
      </c>
      <c r="AI3590" s="4">
        <v>0</v>
      </c>
      <c r="AJ3590" s="4">
        <v>0</v>
      </c>
      <c r="AK3590" s="4">
        <v>0</v>
      </c>
      <c r="AL3590" t="s">
        <v>4930</v>
      </c>
      <c r="AM3590" t="s">
        <v>13</v>
      </c>
    </row>
    <row r="3591" spans="1:39" x14ac:dyDescent="0.25">
      <c r="A3591" t="s">
        <v>2188</v>
      </c>
      <c r="B3591" t="s">
        <v>2160</v>
      </c>
      <c r="C3591" t="s">
        <v>3</v>
      </c>
      <c r="D3591" t="s">
        <v>2167</v>
      </c>
      <c r="E3591" t="str">
        <f>_xlfn.XLOOKUP(D3591,Planilha2!A:A,Planilha2!B:B)</f>
        <v>Arena Adm.</v>
      </c>
      <c r="F3591" s="2">
        <v>45461</v>
      </c>
      <c r="G3591" t="s">
        <v>2223</v>
      </c>
      <c r="H3591" s="10" t="s">
        <v>5733</v>
      </c>
      <c r="I3591" t="s">
        <v>2569</v>
      </c>
      <c r="J3591" t="s">
        <v>2570</v>
      </c>
      <c r="K3591" t="s">
        <v>8</v>
      </c>
      <c r="L3591" t="str">
        <f t="shared" si="112"/>
        <v>Serviço</v>
      </c>
      <c r="M3591" t="s">
        <v>0</v>
      </c>
      <c r="N3591" t="s">
        <v>0</v>
      </c>
      <c r="O3591" t="s">
        <v>2165</v>
      </c>
      <c r="P3591">
        <v>2118</v>
      </c>
      <c r="Q3591" t="str">
        <f>_xlfn.XLOOKUP(P3591,Planilha1!$A$2:$A$3,Planilha1!$B$2:$B$3)</f>
        <v>Arena</v>
      </c>
      <c r="R3591" t="s">
        <v>0</v>
      </c>
      <c r="S3591" s="3">
        <v>1</v>
      </c>
      <c r="T3591" t="s">
        <v>10</v>
      </c>
      <c r="U3591" s="3">
        <v>1</v>
      </c>
      <c r="V3591" t="s">
        <v>10</v>
      </c>
      <c r="W3591" s="4">
        <v>411.19</v>
      </c>
      <c r="X3591" s="17">
        <f t="shared" si="113"/>
        <v>411.19</v>
      </c>
      <c r="Y3591" t="s">
        <v>11</v>
      </c>
      <c r="Z3591" s="3">
        <v>1</v>
      </c>
      <c r="AA3591" s="3">
        <v>0</v>
      </c>
      <c r="AB3591" s="3">
        <v>0</v>
      </c>
      <c r="AC3591" s="3">
        <v>0</v>
      </c>
      <c r="AD3591" s="4">
        <v>0</v>
      </c>
      <c r="AE3591" s="3">
        <v>0</v>
      </c>
      <c r="AF3591" s="4">
        <v>0</v>
      </c>
      <c r="AG3591" s="3">
        <v>1</v>
      </c>
      <c r="AH3591" s="4">
        <v>0</v>
      </c>
      <c r="AI3591" s="4">
        <v>0</v>
      </c>
      <c r="AJ3591" s="4">
        <v>0</v>
      </c>
      <c r="AK3591" s="4">
        <v>0</v>
      </c>
      <c r="AL3591" t="s">
        <v>4930</v>
      </c>
      <c r="AM3591" t="s">
        <v>13</v>
      </c>
    </row>
    <row r="3592" spans="1:39" x14ac:dyDescent="0.25">
      <c r="A3592" t="s">
        <v>2189</v>
      </c>
      <c r="B3592" t="s">
        <v>2160</v>
      </c>
      <c r="C3592" t="s">
        <v>3</v>
      </c>
      <c r="D3592" t="s">
        <v>2167</v>
      </c>
      <c r="E3592" t="str">
        <f>_xlfn.XLOOKUP(D3592,Planilha2!A:A,Planilha2!B:B)</f>
        <v>Arena Adm.</v>
      </c>
      <c r="F3592" s="2">
        <v>45461</v>
      </c>
      <c r="G3592" t="s">
        <v>2223</v>
      </c>
      <c r="H3592" s="10" t="s">
        <v>5733</v>
      </c>
      <c r="I3592" t="s">
        <v>2569</v>
      </c>
      <c r="J3592" t="s">
        <v>2570</v>
      </c>
      <c r="K3592" t="s">
        <v>8</v>
      </c>
      <c r="L3592" t="str">
        <f t="shared" si="112"/>
        <v>Serviço</v>
      </c>
      <c r="M3592" t="s">
        <v>0</v>
      </c>
      <c r="N3592" t="s">
        <v>0</v>
      </c>
      <c r="O3592" t="s">
        <v>2165</v>
      </c>
      <c r="P3592">
        <v>2118</v>
      </c>
      <c r="Q3592" t="str">
        <f>_xlfn.XLOOKUP(P3592,Planilha1!$A$2:$A$3,Planilha1!$B$2:$B$3)</f>
        <v>Arena</v>
      </c>
      <c r="R3592" t="s">
        <v>0</v>
      </c>
      <c r="S3592" s="3">
        <v>1</v>
      </c>
      <c r="T3592" t="s">
        <v>10</v>
      </c>
      <c r="U3592" s="3">
        <v>1</v>
      </c>
      <c r="V3592" t="s">
        <v>10</v>
      </c>
      <c r="W3592" s="4">
        <v>1649.81</v>
      </c>
      <c r="X3592" s="17">
        <f t="shared" si="113"/>
        <v>1649.81</v>
      </c>
      <c r="Y3592" t="s">
        <v>11</v>
      </c>
      <c r="Z3592" s="3">
        <v>1</v>
      </c>
      <c r="AA3592" s="3">
        <v>0</v>
      </c>
      <c r="AB3592" s="3">
        <v>0</v>
      </c>
      <c r="AC3592" s="3">
        <v>0</v>
      </c>
      <c r="AD3592" s="4">
        <v>0</v>
      </c>
      <c r="AE3592" s="3">
        <v>0</v>
      </c>
      <c r="AF3592" s="4">
        <v>0</v>
      </c>
      <c r="AG3592" s="3">
        <v>1</v>
      </c>
      <c r="AH3592" s="4">
        <v>0</v>
      </c>
      <c r="AI3592" s="4">
        <v>0</v>
      </c>
      <c r="AJ3592" s="4">
        <v>0</v>
      </c>
      <c r="AK3592" s="4">
        <v>0</v>
      </c>
      <c r="AL3592" t="s">
        <v>4930</v>
      </c>
      <c r="AM3592" t="s">
        <v>13</v>
      </c>
    </row>
    <row r="3593" spans="1:39" x14ac:dyDescent="0.25">
      <c r="A3593" t="s">
        <v>2159</v>
      </c>
      <c r="B3593" t="s">
        <v>2160</v>
      </c>
      <c r="C3593" t="s">
        <v>3</v>
      </c>
      <c r="D3593" t="s">
        <v>2218</v>
      </c>
      <c r="E3593" t="str">
        <f>_xlfn.XLOOKUP(D3593,Planilha2!A:A,Planilha2!B:B)</f>
        <v>CC Adm.</v>
      </c>
      <c r="F3593" s="2">
        <v>45461</v>
      </c>
      <c r="G3593" t="s">
        <v>2223</v>
      </c>
      <c r="H3593" s="10" t="s">
        <v>5733</v>
      </c>
      <c r="I3593" t="s">
        <v>1138</v>
      </c>
      <c r="J3593" t="s">
        <v>2224</v>
      </c>
      <c r="K3593" t="s">
        <v>8</v>
      </c>
      <c r="L3593" t="str">
        <f t="shared" si="112"/>
        <v>Serviço</v>
      </c>
      <c r="M3593" t="s">
        <v>0</v>
      </c>
      <c r="N3593" t="s">
        <v>0</v>
      </c>
      <c r="O3593" t="s">
        <v>2165</v>
      </c>
      <c r="P3593">
        <v>1118</v>
      </c>
      <c r="Q3593" t="str">
        <f>_xlfn.XLOOKUP(P3593,Planilha1!$A$2:$A$3,Planilha1!$B$2:$B$3)</f>
        <v>Riocentro</v>
      </c>
      <c r="R3593" t="s">
        <v>0</v>
      </c>
      <c r="S3593" s="3">
        <v>1</v>
      </c>
      <c r="T3593" t="s">
        <v>10</v>
      </c>
      <c r="U3593" s="3">
        <v>1</v>
      </c>
      <c r="V3593" t="s">
        <v>10</v>
      </c>
      <c r="W3593" s="4">
        <v>1252.68</v>
      </c>
      <c r="X3593" s="17">
        <f t="shared" si="113"/>
        <v>1252.68</v>
      </c>
      <c r="Y3593" t="s">
        <v>11</v>
      </c>
      <c r="Z3593" s="3">
        <v>1</v>
      </c>
      <c r="AA3593" s="3">
        <v>0</v>
      </c>
      <c r="AB3593" s="3">
        <v>0</v>
      </c>
      <c r="AC3593" s="3">
        <v>0</v>
      </c>
      <c r="AD3593" s="4">
        <v>0</v>
      </c>
      <c r="AE3593" s="3">
        <v>0</v>
      </c>
      <c r="AF3593" s="4">
        <v>0</v>
      </c>
      <c r="AG3593" s="3">
        <v>1</v>
      </c>
      <c r="AH3593" s="4">
        <v>0</v>
      </c>
      <c r="AI3593" s="4">
        <v>0</v>
      </c>
      <c r="AJ3593" s="4">
        <v>0</v>
      </c>
      <c r="AK3593" s="4">
        <v>0</v>
      </c>
      <c r="AL3593" t="s">
        <v>4931</v>
      </c>
      <c r="AM3593" t="s">
        <v>13</v>
      </c>
    </row>
    <row r="3594" spans="1:39" x14ac:dyDescent="0.25">
      <c r="A3594" t="s">
        <v>2178</v>
      </c>
      <c r="B3594" t="s">
        <v>2160</v>
      </c>
      <c r="C3594" t="s">
        <v>3</v>
      </c>
      <c r="D3594" t="s">
        <v>2218</v>
      </c>
      <c r="E3594" t="str">
        <f>_xlfn.XLOOKUP(D3594,Planilha2!A:A,Planilha2!B:B)</f>
        <v>CC Adm.</v>
      </c>
      <c r="F3594" s="2">
        <v>45461</v>
      </c>
      <c r="G3594" t="s">
        <v>2223</v>
      </c>
      <c r="H3594" s="10" t="s">
        <v>5733</v>
      </c>
      <c r="I3594" t="s">
        <v>1138</v>
      </c>
      <c r="J3594" t="s">
        <v>2224</v>
      </c>
      <c r="K3594" t="s">
        <v>8</v>
      </c>
      <c r="L3594" t="str">
        <f t="shared" si="112"/>
        <v>Serviço</v>
      </c>
      <c r="M3594" t="s">
        <v>0</v>
      </c>
      <c r="N3594" t="s">
        <v>0</v>
      </c>
      <c r="O3594" t="s">
        <v>2165</v>
      </c>
      <c r="P3594">
        <v>1118</v>
      </c>
      <c r="Q3594" t="str">
        <f>_xlfn.XLOOKUP(P3594,Planilha1!$A$2:$A$3,Planilha1!$B$2:$B$3)</f>
        <v>Riocentro</v>
      </c>
      <c r="R3594" t="s">
        <v>0</v>
      </c>
      <c r="S3594" s="3">
        <v>1</v>
      </c>
      <c r="T3594" t="s">
        <v>10</v>
      </c>
      <c r="U3594" s="3">
        <v>1</v>
      </c>
      <c r="V3594" t="s">
        <v>10</v>
      </c>
      <c r="W3594" s="4">
        <v>1252.68</v>
      </c>
      <c r="X3594" s="17">
        <f t="shared" si="113"/>
        <v>1252.68</v>
      </c>
      <c r="Y3594" t="s">
        <v>11</v>
      </c>
      <c r="Z3594" s="3">
        <v>1</v>
      </c>
      <c r="AA3594" s="3">
        <v>0</v>
      </c>
      <c r="AB3594" s="3">
        <v>0</v>
      </c>
      <c r="AC3594" s="3">
        <v>0</v>
      </c>
      <c r="AD3594" s="4">
        <v>0</v>
      </c>
      <c r="AE3594" s="3">
        <v>0</v>
      </c>
      <c r="AF3594" s="4">
        <v>0</v>
      </c>
      <c r="AG3594" s="3">
        <v>1</v>
      </c>
      <c r="AH3594" s="4">
        <v>0</v>
      </c>
      <c r="AI3594" s="4">
        <v>0</v>
      </c>
      <c r="AJ3594" s="4">
        <v>0</v>
      </c>
      <c r="AK3594" s="4">
        <v>0</v>
      </c>
      <c r="AL3594" t="s">
        <v>4931</v>
      </c>
      <c r="AM3594" t="s">
        <v>13</v>
      </c>
    </row>
    <row r="3595" spans="1:39" x14ac:dyDescent="0.25">
      <c r="A3595" t="s">
        <v>2182</v>
      </c>
      <c r="B3595" t="s">
        <v>2160</v>
      </c>
      <c r="C3595" t="s">
        <v>3</v>
      </c>
      <c r="D3595" t="s">
        <v>2218</v>
      </c>
      <c r="E3595" t="str">
        <f>_xlfn.XLOOKUP(D3595,Planilha2!A:A,Planilha2!B:B)</f>
        <v>CC Adm.</v>
      </c>
      <c r="F3595" s="2">
        <v>45461</v>
      </c>
      <c r="G3595" t="s">
        <v>2223</v>
      </c>
      <c r="H3595" s="10" t="s">
        <v>5733</v>
      </c>
      <c r="I3595" t="s">
        <v>2569</v>
      </c>
      <c r="J3595" t="s">
        <v>2570</v>
      </c>
      <c r="K3595" t="s">
        <v>8</v>
      </c>
      <c r="L3595" t="str">
        <f t="shared" si="112"/>
        <v>Serviço</v>
      </c>
      <c r="M3595" t="s">
        <v>0</v>
      </c>
      <c r="N3595" t="s">
        <v>0</v>
      </c>
      <c r="O3595" t="s">
        <v>2165</v>
      </c>
      <c r="P3595">
        <v>1118</v>
      </c>
      <c r="Q3595" t="str">
        <f>_xlfn.XLOOKUP(P3595,Planilha1!$A$2:$A$3,Planilha1!$B$2:$B$3)</f>
        <v>Riocentro</v>
      </c>
      <c r="R3595" t="s">
        <v>0</v>
      </c>
      <c r="S3595" s="3">
        <v>1</v>
      </c>
      <c r="T3595" t="s">
        <v>10</v>
      </c>
      <c r="U3595" s="3">
        <v>1</v>
      </c>
      <c r="V3595" t="s">
        <v>10</v>
      </c>
      <c r="W3595" s="4">
        <v>1649.81</v>
      </c>
      <c r="X3595" s="17">
        <f t="shared" si="113"/>
        <v>1649.81</v>
      </c>
      <c r="Y3595" t="s">
        <v>11</v>
      </c>
      <c r="Z3595" s="3">
        <v>1</v>
      </c>
      <c r="AA3595" s="3">
        <v>0</v>
      </c>
      <c r="AB3595" s="3">
        <v>0</v>
      </c>
      <c r="AC3595" s="3">
        <v>0</v>
      </c>
      <c r="AD3595" s="4">
        <v>0</v>
      </c>
      <c r="AE3595" s="3">
        <v>0</v>
      </c>
      <c r="AF3595" s="4">
        <v>0</v>
      </c>
      <c r="AG3595" s="3">
        <v>1</v>
      </c>
      <c r="AH3595" s="4">
        <v>0</v>
      </c>
      <c r="AI3595" s="4">
        <v>0</v>
      </c>
      <c r="AJ3595" s="4">
        <v>0</v>
      </c>
      <c r="AK3595" s="4">
        <v>0</v>
      </c>
      <c r="AL3595" t="s">
        <v>4931</v>
      </c>
      <c r="AM3595" t="s">
        <v>13</v>
      </c>
    </row>
    <row r="3596" spans="1:39" x14ac:dyDescent="0.25">
      <c r="A3596" t="s">
        <v>2185</v>
      </c>
      <c r="B3596" t="s">
        <v>2160</v>
      </c>
      <c r="C3596" t="s">
        <v>3</v>
      </c>
      <c r="D3596" t="s">
        <v>2218</v>
      </c>
      <c r="E3596" t="str">
        <f>_xlfn.XLOOKUP(D3596,Planilha2!A:A,Planilha2!B:B)</f>
        <v>CC Adm.</v>
      </c>
      <c r="F3596" s="2">
        <v>45461</v>
      </c>
      <c r="G3596" t="s">
        <v>2223</v>
      </c>
      <c r="H3596" s="10" t="s">
        <v>5733</v>
      </c>
      <c r="I3596" t="s">
        <v>2569</v>
      </c>
      <c r="J3596" t="s">
        <v>2570</v>
      </c>
      <c r="K3596" t="s">
        <v>8</v>
      </c>
      <c r="L3596" t="str">
        <f t="shared" si="112"/>
        <v>Serviço</v>
      </c>
      <c r="M3596" t="s">
        <v>0</v>
      </c>
      <c r="N3596" t="s">
        <v>0</v>
      </c>
      <c r="O3596" t="s">
        <v>2165</v>
      </c>
      <c r="P3596">
        <v>1118</v>
      </c>
      <c r="Q3596" t="str">
        <f>_xlfn.XLOOKUP(P3596,Planilha1!$A$2:$A$3,Planilha1!$B$2:$B$3)</f>
        <v>Riocentro</v>
      </c>
      <c r="R3596" t="s">
        <v>0</v>
      </c>
      <c r="S3596" s="3">
        <v>1</v>
      </c>
      <c r="T3596" t="s">
        <v>10</v>
      </c>
      <c r="U3596" s="3">
        <v>1</v>
      </c>
      <c r="V3596" t="s">
        <v>10</v>
      </c>
      <c r="W3596" s="4">
        <v>411.19</v>
      </c>
      <c r="X3596" s="17">
        <f t="shared" si="113"/>
        <v>411.19</v>
      </c>
      <c r="Y3596" t="s">
        <v>11</v>
      </c>
      <c r="Z3596" s="3">
        <v>1</v>
      </c>
      <c r="AA3596" s="3">
        <v>0</v>
      </c>
      <c r="AB3596" s="3">
        <v>0</v>
      </c>
      <c r="AC3596" s="3">
        <v>0</v>
      </c>
      <c r="AD3596" s="4">
        <v>0</v>
      </c>
      <c r="AE3596" s="3">
        <v>0</v>
      </c>
      <c r="AF3596" s="4">
        <v>0</v>
      </c>
      <c r="AG3596" s="3">
        <v>1</v>
      </c>
      <c r="AH3596" s="4">
        <v>0</v>
      </c>
      <c r="AI3596" s="4">
        <v>0</v>
      </c>
      <c r="AJ3596" s="4">
        <v>0</v>
      </c>
      <c r="AK3596" s="4">
        <v>0</v>
      </c>
      <c r="AL3596" t="s">
        <v>4931</v>
      </c>
      <c r="AM3596" t="s">
        <v>13</v>
      </c>
    </row>
    <row r="3597" spans="1:39" x14ac:dyDescent="0.25">
      <c r="A3597" t="s">
        <v>2188</v>
      </c>
      <c r="B3597" t="s">
        <v>2160</v>
      </c>
      <c r="C3597" t="s">
        <v>3</v>
      </c>
      <c r="D3597" t="s">
        <v>2218</v>
      </c>
      <c r="E3597" t="str">
        <f>_xlfn.XLOOKUP(D3597,Planilha2!A:A,Planilha2!B:B)</f>
        <v>CC Adm.</v>
      </c>
      <c r="F3597" s="2">
        <v>45461</v>
      </c>
      <c r="G3597" t="s">
        <v>2223</v>
      </c>
      <c r="H3597" s="10" t="s">
        <v>5733</v>
      </c>
      <c r="I3597" t="s">
        <v>3014</v>
      </c>
      <c r="J3597" t="s">
        <v>3015</v>
      </c>
      <c r="K3597" t="s">
        <v>8</v>
      </c>
      <c r="L3597" t="str">
        <f t="shared" si="112"/>
        <v>Serviço</v>
      </c>
      <c r="M3597" t="s">
        <v>0</v>
      </c>
      <c r="N3597" t="s">
        <v>0</v>
      </c>
      <c r="O3597" t="s">
        <v>2165</v>
      </c>
      <c r="P3597">
        <v>1118</v>
      </c>
      <c r="Q3597" t="str">
        <f>_xlfn.XLOOKUP(P3597,Planilha1!$A$2:$A$3,Planilha1!$B$2:$B$3)</f>
        <v>Riocentro</v>
      </c>
      <c r="R3597" t="s">
        <v>0</v>
      </c>
      <c r="S3597" s="3">
        <v>1</v>
      </c>
      <c r="T3597" t="s">
        <v>10</v>
      </c>
      <c r="U3597" s="3">
        <v>1</v>
      </c>
      <c r="V3597" t="s">
        <v>10</v>
      </c>
      <c r="W3597" s="4">
        <v>391.6</v>
      </c>
      <c r="X3597" s="17">
        <f t="shared" si="113"/>
        <v>391.6</v>
      </c>
      <c r="Y3597" t="s">
        <v>11</v>
      </c>
      <c r="Z3597" s="3">
        <v>1</v>
      </c>
      <c r="AA3597" s="3">
        <v>0</v>
      </c>
      <c r="AB3597" s="3">
        <v>0</v>
      </c>
      <c r="AC3597" s="3">
        <v>0</v>
      </c>
      <c r="AD3597" s="4">
        <v>0</v>
      </c>
      <c r="AE3597" s="3">
        <v>0</v>
      </c>
      <c r="AF3597" s="4">
        <v>0</v>
      </c>
      <c r="AG3597" s="3">
        <v>1</v>
      </c>
      <c r="AH3597" s="4">
        <v>0</v>
      </c>
      <c r="AI3597" s="4">
        <v>0</v>
      </c>
      <c r="AJ3597" s="4">
        <v>0</v>
      </c>
      <c r="AK3597" s="4">
        <v>0</v>
      </c>
      <c r="AL3597" t="s">
        <v>4931</v>
      </c>
      <c r="AM3597" t="s">
        <v>13</v>
      </c>
    </row>
    <row r="3598" spans="1:39" x14ac:dyDescent="0.25">
      <c r="A3598" t="s">
        <v>2189</v>
      </c>
      <c r="B3598" t="s">
        <v>2160</v>
      </c>
      <c r="C3598" t="s">
        <v>3</v>
      </c>
      <c r="D3598" t="s">
        <v>2218</v>
      </c>
      <c r="E3598" t="str">
        <f>_xlfn.XLOOKUP(D3598,Planilha2!A:A,Planilha2!B:B)</f>
        <v>CC Adm.</v>
      </c>
      <c r="F3598" s="2">
        <v>45461</v>
      </c>
      <c r="G3598" t="s">
        <v>2223</v>
      </c>
      <c r="H3598" s="10" t="s">
        <v>5733</v>
      </c>
      <c r="I3598" t="s">
        <v>2569</v>
      </c>
      <c r="J3598" t="s">
        <v>2570</v>
      </c>
      <c r="K3598" t="s">
        <v>8</v>
      </c>
      <c r="L3598" t="str">
        <f t="shared" si="112"/>
        <v>Serviço</v>
      </c>
      <c r="M3598" t="s">
        <v>0</v>
      </c>
      <c r="N3598" t="s">
        <v>0</v>
      </c>
      <c r="O3598" t="s">
        <v>2165</v>
      </c>
      <c r="P3598">
        <v>1118</v>
      </c>
      <c r="Q3598" t="str">
        <f>_xlfn.XLOOKUP(P3598,Planilha1!$A$2:$A$3,Planilha1!$B$2:$B$3)</f>
        <v>Riocentro</v>
      </c>
      <c r="R3598" t="s">
        <v>0</v>
      </c>
      <c r="S3598" s="3">
        <v>1</v>
      </c>
      <c r="T3598" t="s">
        <v>10</v>
      </c>
      <c r="U3598" s="3">
        <v>1</v>
      </c>
      <c r="V3598" t="s">
        <v>10</v>
      </c>
      <c r="W3598" s="4">
        <v>928.39</v>
      </c>
      <c r="X3598" s="17">
        <f t="shared" si="113"/>
        <v>928.39</v>
      </c>
      <c r="Y3598" t="s">
        <v>11</v>
      </c>
      <c r="Z3598" s="3">
        <v>1</v>
      </c>
      <c r="AA3598" s="3">
        <v>0</v>
      </c>
      <c r="AB3598" s="3">
        <v>0</v>
      </c>
      <c r="AC3598" s="3">
        <v>0</v>
      </c>
      <c r="AD3598" s="4">
        <v>0</v>
      </c>
      <c r="AE3598" s="3">
        <v>0</v>
      </c>
      <c r="AF3598" s="4">
        <v>0</v>
      </c>
      <c r="AG3598" s="3">
        <v>1</v>
      </c>
      <c r="AH3598" s="4">
        <v>0</v>
      </c>
      <c r="AI3598" s="4">
        <v>0</v>
      </c>
      <c r="AJ3598" s="4">
        <v>0</v>
      </c>
      <c r="AK3598" s="4">
        <v>0</v>
      </c>
      <c r="AL3598" t="s">
        <v>4931</v>
      </c>
      <c r="AM3598" t="s">
        <v>13</v>
      </c>
    </row>
    <row r="3599" spans="1:39" x14ac:dyDescent="0.25">
      <c r="A3599" t="s">
        <v>2193</v>
      </c>
      <c r="B3599" t="s">
        <v>2160</v>
      </c>
      <c r="C3599" t="s">
        <v>3</v>
      </c>
      <c r="D3599" t="s">
        <v>2218</v>
      </c>
      <c r="E3599" t="str">
        <f>_xlfn.XLOOKUP(D3599,Planilha2!A:A,Planilha2!B:B)</f>
        <v>CC Adm.</v>
      </c>
      <c r="F3599" s="2">
        <v>45461</v>
      </c>
      <c r="G3599" t="s">
        <v>2223</v>
      </c>
      <c r="H3599" s="10" t="s">
        <v>5733</v>
      </c>
      <c r="I3599" t="s">
        <v>3014</v>
      </c>
      <c r="J3599" t="s">
        <v>3015</v>
      </c>
      <c r="K3599" t="s">
        <v>8</v>
      </c>
      <c r="L3599" t="str">
        <f t="shared" si="112"/>
        <v>Serviço</v>
      </c>
      <c r="M3599" t="s">
        <v>0</v>
      </c>
      <c r="N3599" t="s">
        <v>0</v>
      </c>
      <c r="O3599" t="s">
        <v>2165</v>
      </c>
      <c r="P3599">
        <v>1118</v>
      </c>
      <c r="Q3599" t="str">
        <f>_xlfn.XLOOKUP(P3599,Planilha1!$A$2:$A$3,Planilha1!$B$2:$B$3)</f>
        <v>Riocentro</v>
      </c>
      <c r="R3599" t="s">
        <v>0</v>
      </c>
      <c r="S3599" s="3">
        <v>1</v>
      </c>
      <c r="T3599" t="s">
        <v>10</v>
      </c>
      <c r="U3599" s="3">
        <v>1</v>
      </c>
      <c r="V3599" t="s">
        <v>10</v>
      </c>
      <c r="W3599" s="4">
        <v>304.56</v>
      </c>
      <c r="X3599" s="17">
        <f t="shared" si="113"/>
        <v>304.56</v>
      </c>
      <c r="Y3599" t="s">
        <v>11</v>
      </c>
      <c r="Z3599" s="3">
        <v>1</v>
      </c>
      <c r="AA3599" s="3">
        <v>0</v>
      </c>
      <c r="AB3599" s="3">
        <v>0</v>
      </c>
      <c r="AC3599" s="3">
        <v>0</v>
      </c>
      <c r="AD3599" s="4">
        <v>0</v>
      </c>
      <c r="AE3599" s="3">
        <v>0</v>
      </c>
      <c r="AF3599" s="4">
        <v>0</v>
      </c>
      <c r="AG3599" s="3">
        <v>1</v>
      </c>
      <c r="AH3599" s="4">
        <v>0</v>
      </c>
      <c r="AI3599" s="4">
        <v>0</v>
      </c>
      <c r="AJ3599" s="4">
        <v>0</v>
      </c>
      <c r="AK3599" s="4">
        <v>0</v>
      </c>
      <c r="AL3599" t="s">
        <v>4931</v>
      </c>
      <c r="AM3599" t="s">
        <v>13</v>
      </c>
    </row>
    <row r="3600" spans="1:39" x14ac:dyDescent="0.25">
      <c r="A3600" t="s">
        <v>2159</v>
      </c>
      <c r="B3600" t="s">
        <v>2160</v>
      </c>
      <c r="C3600" t="s">
        <v>3</v>
      </c>
      <c r="D3600" t="s">
        <v>2167</v>
      </c>
      <c r="E3600" t="str">
        <f>_xlfn.XLOOKUP(D3600,Planilha2!A:A,Planilha2!B:B)</f>
        <v>Arena Adm.</v>
      </c>
      <c r="F3600" s="2">
        <v>45461</v>
      </c>
      <c r="G3600" t="s">
        <v>2223</v>
      </c>
      <c r="H3600" s="10" t="s">
        <v>5733</v>
      </c>
      <c r="I3600" t="s">
        <v>2569</v>
      </c>
      <c r="J3600" t="s">
        <v>2570</v>
      </c>
      <c r="K3600" t="s">
        <v>8</v>
      </c>
      <c r="L3600" t="str">
        <f t="shared" si="112"/>
        <v>Serviço</v>
      </c>
      <c r="M3600" t="s">
        <v>0</v>
      </c>
      <c r="N3600" t="s">
        <v>0</v>
      </c>
      <c r="O3600" t="s">
        <v>2165</v>
      </c>
      <c r="P3600">
        <v>2118</v>
      </c>
      <c r="Q3600" t="str">
        <f>_xlfn.XLOOKUP(P3600,Planilha1!$A$2:$A$3,Planilha1!$B$2:$B$3)</f>
        <v>Arena</v>
      </c>
      <c r="R3600" t="s">
        <v>0</v>
      </c>
      <c r="S3600" s="3">
        <v>1</v>
      </c>
      <c r="T3600" t="s">
        <v>10</v>
      </c>
      <c r="U3600" s="3">
        <v>1</v>
      </c>
      <c r="V3600" t="s">
        <v>10</v>
      </c>
      <c r="W3600" s="4">
        <v>10</v>
      </c>
      <c r="X3600" s="17">
        <f t="shared" si="113"/>
        <v>10</v>
      </c>
      <c r="Y3600" t="s">
        <v>11</v>
      </c>
      <c r="Z3600" s="3">
        <v>1</v>
      </c>
      <c r="AA3600" s="3">
        <v>0</v>
      </c>
      <c r="AB3600" s="3">
        <v>0</v>
      </c>
      <c r="AC3600" s="3">
        <v>0</v>
      </c>
      <c r="AD3600" s="4">
        <v>0</v>
      </c>
      <c r="AE3600" s="3">
        <v>0</v>
      </c>
      <c r="AF3600" s="4">
        <v>0</v>
      </c>
      <c r="AG3600" s="3">
        <v>1</v>
      </c>
      <c r="AH3600" s="4">
        <v>0</v>
      </c>
      <c r="AI3600" s="4">
        <v>0</v>
      </c>
      <c r="AJ3600" s="4">
        <v>0</v>
      </c>
      <c r="AK3600" s="4">
        <v>0</v>
      </c>
      <c r="AL3600" t="s">
        <v>4932</v>
      </c>
      <c r="AM3600" t="s">
        <v>13</v>
      </c>
    </row>
    <row r="3601" spans="1:39" x14ac:dyDescent="0.25">
      <c r="A3601" t="s">
        <v>2178</v>
      </c>
      <c r="B3601" t="s">
        <v>2160</v>
      </c>
      <c r="C3601" t="s">
        <v>3</v>
      </c>
      <c r="D3601" t="s">
        <v>2167</v>
      </c>
      <c r="E3601" t="str">
        <f>_xlfn.XLOOKUP(D3601,Planilha2!A:A,Planilha2!B:B)</f>
        <v>Arena Adm.</v>
      </c>
      <c r="F3601" s="2">
        <v>45461</v>
      </c>
      <c r="G3601" t="s">
        <v>2223</v>
      </c>
      <c r="H3601" s="10" t="s">
        <v>5733</v>
      </c>
      <c r="I3601" t="s">
        <v>2569</v>
      </c>
      <c r="J3601" t="s">
        <v>2570</v>
      </c>
      <c r="K3601" t="s">
        <v>8</v>
      </c>
      <c r="L3601" t="str">
        <f t="shared" si="112"/>
        <v>Serviço</v>
      </c>
      <c r="M3601" t="s">
        <v>0</v>
      </c>
      <c r="N3601" t="s">
        <v>0</v>
      </c>
      <c r="O3601" t="s">
        <v>2165</v>
      </c>
      <c r="P3601">
        <v>2118</v>
      </c>
      <c r="Q3601" t="str">
        <f>_xlfn.XLOOKUP(P3601,Planilha1!$A$2:$A$3,Planilha1!$B$2:$B$3)</f>
        <v>Arena</v>
      </c>
      <c r="R3601" t="s">
        <v>0</v>
      </c>
      <c r="S3601" s="3">
        <v>1</v>
      </c>
      <c r="T3601" t="s">
        <v>10</v>
      </c>
      <c r="U3601" s="3">
        <v>1</v>
      </c>
      <c r="V3601" t="s">
        <v>10</v>
      </c>
      <c r="W3601" s="4">
        <v>10</v>
      </c>
      <c r="X3601" s="17">
        <f t="shared" si="113"/>
        <v>10</v>
      </c>
      <c r="Y3601" t="s">
        <v>11</v>
      </c>
      <c r="Z3601" s="3">
        <v>1</v>
      </c>
      <c r="AA3601" s="3">
        <v>0</v>
      </c>
      <c r="AB3601" s="3">
        <v>0</v>
      </c>
      <c r="AC3601" s="3">
        <v>0</v>
      </c>
      <c r="AD3601" s="4">
        <v>0</v>
      </c>
      <c r="AE3601" s="3">
        <v>0</v>
      </c>
      <c r="AF3601" s="4">
        <v>0</v>
      </c>
      <c r="AG3601" s="3">
        <v>1</v>
      </c>
      <c r="AH3601" s="4">
        <v>0</v>
      </c>
      <c r="AI3601" s="4">
        <v>0</v>
      </c>
      <c r="AJ3601" s="4">
        <v>0</v>
      </c>
      <c r="AK3601" s="4">
        <v>0</v>
      </c>
      <c r="AL3601" t="s">
        <v>4932</v>
      </c>
      <c r="AM3601" t="s">
        <v>13</v>
      </c>
    </row>
    <row r="3602" spans="1:39" x14ac:dyDescent="0.25">
      <c r="A3602" t="s">
        <v>2159</v>
      </c>
      <c r="B3602" t="s">
        <v>2160</v>
      </c>
      <c r="C3602" t="s">
        <v>3</v>
      </c>
      <c r="D3602" t="s">
        <v>2218</v>
      </c>
      <c r="E3602" t="str">
        <f>_xlfn.XLOOKUP(D3602,Planilha2!A:A,Planilha2!B:B)</f>
        <v>CC Adm.</v>
      </c>
      <c r="F3602" s="2">
        <v>45461</v>
      </c>
      <c r="G3602" t="s">
        <v>2223</v>
      </c>
      <c r="H3602" s="10" t="s">
        <v>5733</v>
      </c>
      <c r="I3602" t="s">
        <v>1138</v>
      </c>
      <c r="J3602" t="s">
        <v>2224</v>
      </c>
      <c r="K3602" t="s">
        <v>8</v>
      </c>
      <c r="L3602" t="str">
        <f t="shared" si="112"/>
        <v>Serviço</v>
      </c>
      <c r="M3602" t="s">
        <v>0</v>
      </c>
      <c r="N3602" t="s">
        <v>0</v>
      </c>
      <c r="O3602" t="s">
        <v>2165</v>
      </c>
      <c r="P3602">
        <v>1118</v>
      </c>
      <c r="Q3602" t="str">
        <f>_xlfn.XLOOKUP(P3602,Planilha1!$A$2:$A$3,Planilha1!$B$2:$B$3)</f>
        <v>Riocentro</v>
      </c>
      <c r="R3602" t="s">
        <v>0</v>
      </c>
      <c r="S3602" s="3">
        <v>1</v>
      </c>
      <c r="T3602" t="s">
        <v>10</v>
      </c>
      <c r="U3602" s="3">
        <v>1</v>
      </c>
      <c r="V3602" t="s">
        <v>10</v>
      </c>
      <c r="W3602" s="4">
        <v>895.5</v>
      </c>
      <c r="X3602" s="17">
        <f t="shared" si="113"/>
        <v>895.5</v>
      </c>
      <c r="Y3602" t="s">
        <v>11</v>
      </c>
      <c r="Z3602" s="3">
        <v>1</v>
      </c>
      <c r="AA3602" s="3">
        <v>0</v>
      </c>
      <c r="AB3602" s="3">
        <v>0</v>
      </c>
      <c r="AC3602" s="3">
        <v>0</v>
      </c>
      <c r="AD3602" s="4">
        <v>0</v>
      </c>
      <c r="AE3602" s="3">
        <v>0</v>
      </c>
      <c r="AF3602" s="4">
        <v>0</v>
      </c>
      <c r="AG3602" s="3">
        <v>1</v>
      </c>
      <c r="AH3602" s="4">
        <v>0</v>
      </c>
      <c r="AI3602" s="4">
        <v>0</v>
      </c>
      <c r="AJ3602" s="4">
        <v>0</v>
      </c>
      <c r="AK3602" s="4">
        <v>0</v>
      </c>
      <c r="AL3602" t="s">
        <v>4933</v>
      </c>
      <c r="AM3602" t="s">
        <v>13</v>
      </c>
    </row>
    <row r="3603" spans="1:39" x14ac:dyDescent="0.25">
      <c r="A3603" t="s">
        <v>2159</v>
      </c>
      <c r="B3603" t="s">
        <v>2160</v>
      </c>
      <c r="C3603" t="s">
        <v>3</v>
      </c>
      <c r="D3603" t="s">
        <v>2197</v>
      </c>
      <c r="E3603" t="str">
        <f>_xlfn.XLOOKUP(D3603,Planilha2!A:A,Planilha2!B:B)</f>
        <v>CC Segurança</v>
      </c>
      <c r="F3603" s="2">
        <v>45461</v>
      </c>
      <c r="G3603" t="s">
        <v>4628</v>
      </c>
      <c r="H3603" s="10" t="s">
        <v>5924</v>
      </c>
      <c r="I3603" t="s">
        <v>2287</v>
      </c>
      <c r="J3603" t="s">
        <v>2288</v>
      </c>
      <c r="K3603" t="s">
        <v>1209</v>
      </c>
      <c r="L3603" t="str">
        <f t="shared" si="112"/>
        <v>Serviço</v>
      </c>
      <c r="M3603" t="s">
        <v>23</v>
      </c>
      <c r="N3603" t="s">
        <v>0</v>
      </c>
      <c r="O3603" t="s">
        <v>2165</v>
      </c>
      <c r="P3603">
        <v>1118</v>
      </c>
      <c r="Q3603" t="str">
        <f>_xlfn.XLOOKUP(P3603,Planilha1!$A$2:$A$3,Planilha1!$B$2:$B$3)</f>
        <v>Riocentro</v>
      </c>
      <c r="R3603" t="s">
        <v>0</v>
      </c>
      <c r="S3603" s="3">
        <v>1</v>
      </c>
      <c r="T3603" t="s">
        <v>10</v>
      </c>
      <c r="U3603" s="3">
        <v>1</v>
      </c>
      <c r="V3603" t="s">
        <v>10</v>
      </c>
      <c r="W3603" s="4">
        <v>11819.92</v>
      </c>
      <c r="X3603" s="17">
        <f t="shared" si="113"/>
        <v>11819.92</v>
      </c>
      <c r="Y3603" t="s">
        <v>11</v>
      </c>
      <c r="Z3603" s="3">
        <v>1</v>
      </c>
      <c r="AA3603" s="3">
        <v>0</v>
      </c>
      <c r="AB3603" s="3">
        <v>0</v>
      </c>
      <c r="AC3603" s="3">
        <v>0</v>
      </c>
      <c r="AD3603" s="4">
        <v>0</v>
      </c>
      <c r="AE3603" s="3">
        <v>0</v>
      </c>
      <c r="AF3603" s="4">
        <v>0</v>
      </c>
      <c r="AG3603" s="3">
        <v>1</v>
      </c>
      <c r="AH3603" s="4">
        <v>0</v>
      </c>
      <c r="AI3603" s="4">
        <v>0</v>
      </c>
      <c r="AJ3603" s="4">
        <v>0</v>
      </c>
      <c r="AK3603" s="4">
        <v>0</v>
      </c>
      <c r="AL3603" t="s">
        <v>4934</v>
      </c>
      <c r="AM3603" t="s">
        <v>13</v>
      </c>
    </row>
    <row r="3604" spans="1:39" x14ac:dyDescent="0.25">
      <c r="A3604" t="s">
        <v>2178</v>
      </c>
      <c r="B3604" t="s">
        <v>2160</v>
      </c>
      <c r="C3604" t="s">
        <v>3</v>
      </c>
      <c r="D3604" t="s">
        <v>2197</v>
      </c>
      <c r="E3604" t="str">
        <f>_xlfn.XLOOKUP(D3604,Planilha2!A:A,Planilha2!B:B)</f>
        <v>CC Segurança</v>
      </c>
      <c r="F3604" s="2">
        <v>45461</v>
      </c>
      <c r="G3604" t="s">
        <v>4628</v>
      </c>
      <c r="H3604" s="10" t="s">
        <v>5924</v>
      </c>
      <c r="I3604" t="s">
        <v>2287</v>
      </c>
      <c r="J3604" t="s">
        <v>2288</v>
      </c>
      <c r="K3604" t="s">
        <v>1209</v>
      </c>
      <c r="L3604" t="str">
        <f t="shared" si="112"/>
        <v>Serviço</v>
      </c>
      <c r="M3604" t="s">
        <v>23</v>
      </c>
      <c r="N3604" t="s">
        <v>0</v>
      </c>
      <c r="O3604" t="s">
        <v>2165</v>
      </c>
      <c r="P3604">
        <v>1118</v>
      </c>
      <c r="Q3604" t="str">
        <f>_xlfn.XLOOKUP(P3604,Planilha1!$A$2:$A$3,Planilha1!$B$2:$B$3)</f>
        <v>Riocentro</v>
      </c>
      <c r="R3604" t="s">
        <v>0</v>
      </c>
      <c r="S3604" s="3">
        <v>1</v>
      </c>
      <c r="T3604" t="s">
        <v>10</v>
      </c>
      <c r="U3604" s="3">
        <v>1</v>
      </c>
      <c r="V3604" t="s">
        <v>10</v>
      </c>
      <c r="W3604" s="4">
        <v>4946.3999999999996</v>
      </c>
      <c r="X3604" s="17">
        <f t="shared" si="113"/>
        <v>4946.3999999999996</v>
      </c>
      <c r="Y3604" t="s">
        <v>11</v>
      </c>
      <c r="Z3604" s="3">
        <v>1</v>
      </c>
      <c r="AA3604" s="3">
        <v>0</v>
      </c>
      <c r="AB3604" s="3">
        <v>0</v>
      </c>
      <c r="AC3604" s="3">
        <v>0</v>
      </c>
      <c r="AD3604" s="4">
        <v>0</v>
      </c>
      <c r="AE3604" s="3">
        <v>0</v>
      </c>
      <c r="AF3604" s="4">
        <v>0</v>
      </c>
      <c r="AG3604" s="3">
        <v>1</v>
      </c>
      <c r="AH3604" s="4">
        <v>0</v>
      </c>
      <c r="AI3604" s="4">
        <v>0</v>
      </c>
      <c r="AJ3604" s="4">
        <v>0</v>
      </c>
      <c r="AK3604" s="4">
        <v>0</v>
      </c>
      <c r="AL3604" t="s">
        <v>4934</v>
      </c>
      <c r="AM3604" t="s">
        <v>13</v>
      </c>
    </row>
    <row r="3605" spans="1:39" x14ac:dyDescent="0.25">
      <c r="A3605" t="s">
        <v>2182</v>
      </c>
      <c r="B3605" t="s">
        <v>2160</v>
      </c>
      <c r="C3605" t="s">
        <v>3</v>
      </c>
      <c r="D3605" t="s">
        <v>2197</v>
      </c>
      <c r="E3605" t="str">
        <f>_xlfn.XLOOKUP(D3605,Planilha2!A:A,Planilha2!B:B)</f>
        <v>CC Segurança</v>
      </c>
      <c r="F3605" s="2">
        <v>45461</v>
      </c>
      <c r="G3605" t="s">
        <v>4628</v>
      </c>
      <c r="H3605" s="10" t="s">
        <v>5924</v>
      </c>
      <c r="I3605" t="s">
        <v>2287</v>
      </c>
      <c r="J3605" t="s">
        <v>2288</v>
      </c>
      <c r="K3605" t="s">
        <v>1209</v>
      </c>
      <c r="L3605" t="str">
        <f t="shared" si="112"/>
        <v>Serviço</v>
      </c>
      <c r="M3605" t="s">
        <v>23</v>
      </c>
      <c r="N3605" t="s">
        <v>0</v>
      </c>
      <c r="O3605" t="s">
        <v>2165</v>
      </c>
      <c r="P3605">
        <v>1118</v>
      </c>
      <c r="Q3605" t="str">
        <f>_xlfn.XLOOKUP(P3605,Planilha1!$A$2:$A$3,Planilha1!$B$2:$B$3)</f>
        <v>Riocentro</v>
      </c>
      <c r="R3605" t="s">
        <v>0</v>
      </c>
      <c r="S3605" s="3">
        <v>1</v>
      </c>
      <c r="T3605" t="s">
        <v>10</v>
      </c>
      <c r="U3605" s="3">
        <v>1</v>
      </c>
      <c r="V3605" t="s">
        <v>10</v>
      </c>
      <c r="W3605" s="4">
        <v>5936.18</v>
      </c>
      <c r="X3605" s="17">
        <f t="shared" si="113"/>
        <v>5936.18</v>
      </c>
      <c r="Y3605" t="s">
        <v>11</v>
      </c>
      <c r="Z3605" s="3">
        <v>1</v>
      </c>
      <c r="AA3605" s="3">
        <v>0</v>
      </c>
      <c r="AB3605" s="3">
        <v>0</v>
      </c>
      <c r="AC3605" s="3">
        <v>0</v>
      </c>
      <c r="AD3605" s="4">
        <v>0</v>
      </c>
      <c r="AE3605" s="3">
        <v>0</v>
      </c>
      <c r="AF3605" s="4">
        <v>0</v>
      </c>
      <c r="AG3605" s="3">
        <v>1</v>
      </c>
      <c r="AH3605" s="4">
        <v>0</v>
      </c>
      <c r="AI3605" s="4">
        <v>0</v>
      </c>
      <c r="AJ3605" s="4">
        <v>0</v>
      </c>
      <c r="AK3605" s="4">
        <v>0</v>
      </c>
      <c r="AL3605" t="s">
        <v>4934</v>
      </c>
      <c r="AM3605" t="s">
        <v>13</v>
      </c>
    </row>
    <row r="3606" spans="1:39" x14ac:dyDescent="0.25">
      <c r="A3606" t="s">
        <v>2185</v>
      </c>
      <c r="B3606" t="s">
        <v>2160</v>
      </c>
      <c r="C3606" t="s">
        <v>3</v>
      </c>
      <c r="D3606" t="s">
        <v>2197</v>
      </c>
      <c r="E3606" t="str">
        <f>_xlfn.XLOOKUP(D3606,Planilha2!A:A,Planilha2!B:B)</f>
        <v>CC Segurança</v>
      </c>
      <c r="F3606" s="2">
        <v>45461</v>
      </c>
      <c r="G3606" t="s">
        <v>4628</v>
      </c>
      <c r="H3606" s="10" t="s">
        <v>5924</v>
      </c>
      <c r="I3606" t="s">
        <v>2287</v>
      </c>
      <c r="J3606" t="s">
        <v>2288</v>
      </c>
      <c r="K3606" t="s">
        <v>1209</v>
      </c>
      <c r="L3606" t="str">
        <f t="shared" si="112"/>
        <v>Serviço</v>
      </c>
      <c r="M3606" t="s">
        <v>23</v>
      </c>
      <c r="N3606" t="s">
        <v>0</v>
      </c>
      <c r="O3606" t="s">
        <v>2165</v>
      </c>
      <c r="P3606">
        <v>1118</v>
      </c>
      <c r="Q3606" t="str">
        <f>_xlfn.XLOOKUP(P3606,Planilha1!$A$2:$A$3,Planilha1!$B$2:$B$3)</f>
        <v>Riocentro</v>
      </c>
      <c r="R3606" t="s">
        <v>0</v>
      </c>
      <c r="S3606" s="3">
        <v>1</v>
      </c>
      <c r="T3606" t="s">
        <v>10</v>
      </c>
      <c r="U3606" s="3">
        <v>1</v>
      </c>
      <c r="V3606" t="s">
        <v>10</v>
      </c>
      <c r="W3606" s="4">
        <v>2232.96</v>
      </c>
      <c r="X3606" s="17">
        <f t="shared" si="113"/>
        <v>2232.96</v>
      </c>
      <c r="Y3606" t="s">
        <v>11</v>
      </c>
      <c r="Z3606" s="3">
        <v>1</v>
      </c>
      <c r="AA3606" s="3">
        <v>0</v>
      </c>
      <c r="AB3606" s="3">
        <v>0</v>
      </c>
      <c r="AC3606" s="3">
        <v>0</v>
      </c>
      <c r="AD3606" s="4">
        <v>0</v>
      </c>
      <c r="AE3606" s="3">
        <v>0</v>
      </c>
      <c r="AF3606" s="4">
        <v>0</v>
      </c>
      <c r="AG3606" s="3">
        <v>1</v>
      </c>
      <c r="AH3606" s="4">
        <v>0</v>
      </c>
      <c r="AI3606" s="4">
        <v>0</v>
      </c>
      <c r="AJ3606" s="4">
        <v>0</v>
      </c>
      <c r="AK3606" s="4">
        <v>0</v>
      </c>
      <c r="AL3606" t="s">
        <v>4934</v>
      </c>
      <c r="AM3606" t="s">
        <v>13</v>
      </c>
    </row>
    <row r="3607" spans="1:39" x14ac:dyDescent="0.25">
      <c r="A3607" t="s">
        <v>2159</v>
      </c>
      <c r="B3607" t="s">
        <v>2160</v>
      </c>
      <c r="C3607" t="s">
        <v>3</v>
      </c>
      <c r="D3607" t="s">
        <v>2197</v>
      </c>
      <c r="E3607" t="str">
        <f>_xlfn.XLOOKUP(D3607,Planilha2!A:A,Planilha2!B:B)</f>
        <v>CC Segurança</v>
      </c>
      <c r="F3607" s="2">
        <v>45461</v>
      </c>
      <c r="G3607" t="s">
        <v>4628</v>
      </c>
      <c r="H3607" s="10" t="s">
        <v>5924</v>
      </c>
      <c r="I3607" t="s">
        <v>2287</v>
      </c>
      <c r="J3607" t="s">
        <v>2288</v>
      </c>
      <c r="K3607" t="s">
        <v>1209</v>
      </c>
      <c r="L3607" t="str">
        <f t="shared" si="112"/>
        <v>Serviço</v>
      </c>
      <c r="M3607" t="s">
        <v>23</v>
      </c>
      <c r="N3607" t="s">
        <v>0</v>
      </c>
      <c r="O3607" t="s">
        <v>2165</v>
      </c>
      <c r="P3607">
        <v>1118</v>
      </c>
      <c r="Q3607" t="str">
        <f>_xlfn.XLOOKUP(P3607,Planilha1!$A$2:$A$3,Planilha1!$B$2:$B$3)</f>
        <v>Riocentro</v>
      </c>
      <c r="R3607" t="s">
        <v>0</v>
      </c>
      <c r="S3607" s="3">
        <v>1</v>
      </c>
      <c r="T3607" t="s">
        <v>10</v>
      </c>
      <c r="U3607" s="3">
        <v>1</v>
      </c>
      <c r="V3607" t="s">
        <v>10</v>
      </c>
      <c r="W3607" s="4">
        <v>11819.92</v>
      </c>
      <c r="X3607" s="17">
        <f t="shared" si="113"/>
        <v>11819.92</v>
      </c>
      <c r="Y3607" t="s">
        <v>11</v>
      </c>
      <c r="Z3607" s="3">
        <v>1</v>
      </c>
      <c r="AA3607" s="3">
        <v>0</v>
      </c>
      <c r="AB3607" s="3">
        <v>0</v>
      </c>
      <c r="AC3607" s="3">
        <v>0</v>
      </c>
      <c r="AD3607" s="4">
        <v>0</v>
      </c>
      <c r="AE3607" s="3">
        <v>0</v>
      </c>
      <c r="AF3607" s="4">
        <v>0</v>
      </c>
      <c r="AG3607" s="3">
        <v>1</v>
      </c>
      <c r="AH3607" s="4">
        <v>0</v>
      </c>
      <c r="AI3607" s="4">
        <v>0</v>
      </c>
      <c r="AJ3607" s="4">
        <v>0</v>
      </c>
      <c r="AK3607" s="4">
        <v>0</v>
      </c>
      <c r="AL3607" t="s">
        <v>4935</v>
      </c>
      <c r="AM3607" t="s">
        <v>13</v>
      </c>
    </row>
    <row r="3608" spans="1:39" x14ac:dyDescent="0.25">
      <c r="A3608" t="s">
        <v>2178</v>
      </c>
      <c r="B3608" t="s">
        <v>2160</v>
      </c>
      <c r="C3608" t="s">
        <v>3</v>
      </c>
      <c r="D3608" t="s">
        <v>2197</v>
      </c>
      <c r="E3608" t="str">
        <f>_xlfn.XLOOKUP(D3608,Planilha2!A:A,Planilha2!B:B)</f>
        <v>CC Segurança</v>
      </c>
      <c r="F3608" s="2">
        <v>45461</v>
      </c>
      <c r="G3608" t="s">
        <v>4628</v>
      </c>
      <c r="H3608" s="10" t="s">
        <v>5924</v>
      </c>
      <c r="I3608" t="s">
        <v>2287</v>
      </c>
      <c r="J3608" t="s">
        <v>2288</v>
      </c>
      <c r="K3608" t="s">
        <v>1209</v>
      </c>
      <c r="L3608" t="str">
        <f t="shared" si="112"/>
        <v>Serviço</v>
      </c>
      <c r="M3608" t="s">
        <v>23</v>
      </c>
      <c r="N3608" t="s">
        <v>0</v>
      </c>
      <c r="O3608" t="s">
        <v>2165</v>
      </c>
      <c r="P3608">
        <v>1118</v>
      </c>
      <c r="Q3608" t="str">
        <f>_xlfn.XLOOKUP(P3608,Planilha1!$A$2:$A$3,Planilha1!$B$2:$B$3)</f>
        <v>Riocentro</v>
      </c>
      <c r="R3608" t="s">
        <v>0</v>
      </c>
      <c r="S3608" s="3">
        <v>1</v>
      </c>
      <c r="T3608" t="s">
        <v>10</v>
      </c>
      <c r="U3608" s="3">
        <v>1</v>
      </c>
      <c r="V3608" t="s">
        <v>10</v>
      </c>
      <c r="W3608" s="4">
        <v>4946.3999999999996</v>
      </c>
      <c r="X3608" s="17">
        <f t="shared" si="113"/>
        <v>4946.3999999999996</v>
      </c>
      <c r="Y3608" t="s">
        <v>11</v>
      </c>
      <c r="Z3608" s="3">
        <v>1</v>
      </c>
      <c r="AA3608" s="3">
        <v>0</v>
      </c>
      <c r="AB3608" s="3">
        <v>0</v>
      </c>
      <c r="AC3608" s="3">
        <v>0</v>
      </c>
      <c r="AD3608" s="4">
        <v>0</v>
      </c>
      <c r="AE3608" s="3">
        <v>0</v>
      </c>
      <c r="AF3608" s="4">
        <v>0</v>
      </c>
      <c r="AG3608" s="3">
        <v>1</v>
      </c>
      <c r="AH3608" s="4">
        <v>0</v>
      </c>
      <c r="AI3608" s="4">
        <v>0</v>
      </c>
      <c r="AJ3608" s="4">
        <v>0</v>
      </c>
      <c r="AK3608" s="4">
        <v>0</v>
      </c>
      <c r="AL3608" t="s">
        <v>4935</v>
      </c>
      <c r="AM3608" t="s">
        <v>13</v>
      </c>
    </row>
    <row r="3609" spans="1:39" x14ac:dyDescent="0.25">
      <c r="A3609" t="s">
        <v>2182</v>
      </c>
      <c r="B3609" t="s">
        <v>2160</v>
      </c>
      <c r="C3609" t="s">
        <v>3</v>
      </c>
      <c r="D3609" t="s">
        <v>2197</v>
      </c>
      <c r="E3609" t="str">
        <f>_xlfn.XLOOKUP(D3609,Planilha2!A:A,Planilha2!B:B)</f>
        <v>CC Segurança</v>
      </c>
      <c r="F3609" s="2">
        <v>45461</v>
      </c>
      <c r="G3609" t="s">
        <v>4628</v>
      </c>
      <c r="H3609" s="10" t="s">
        <v>5924</v>
      </c>
      <c r="I3609" t="s">
        <v>2287</v>
      </c>
      <c r="J3609" t="s">
        <v>2288</v>
      </c>
      <c r="K3609" t="s">
        <v>1209</v>
      </c>
      <c r="L3609" t="str">
        <f t="shared" si="112"/>
        <v>Serviço</v>
      </c>
      <c r="M3609" t="s">
        <v>23</v>
      </c>
      <c r="N3609" t="s">
        <v>0</v>
      </c>
      <c r="O3609" t="s">
        <v>2165</v>
      </c>
      <c r="P3609">
        <v>1118</v>
      </c>
      <c r="Q3609" t="str">
        <f>_xlfn.XLOOKUP(P3609,Planilha1!$A$2:$A$3,Planilha1!$B$2:$B$3)</f>
        <v>Riocentro</v>
      </c>
      <c r="R3609" t="s">
        <v>0</v>
      </c>
      <c r="S3609" s="3">
        <v>1</v>
      </c>
      <c r="T3609" t="s">
        <v>10</v>
      </c>
      <c r="U3609" s="3">
        <v>1</v>
      </c>
      <c r="V3609" t="s">
        <v>10</v>
      </c>
      <c r="W3609" s="4">
        <v>5936.18</v>
      </c>
      <c r="X3609" s="17">
        <f t="shared" si="113"/>
        <v>5936.18</v>
      </c>
      <c r="Y3609" t="s">
        <v>11</v>
      </c>
      <c r="Z3609" s="3">
        <v>1</v>
      </c>
      <c r="AA3609" s="3">
        <v>0</v>
      </c>
      <c r="AB3609" s="3">
        <v>0</v>
      </c>
      <c r="AC3609" s="3">
        <v>0</v>
      </c>
      <c r="AD3609" s="4">
        <v>0</v>
      </c>
      <c r="AE3609" s="3">
        <v>0</v>
      </c>
      <c r="AF3609" s="4">
        <v>0</v>
      </c>
      <c r="AG3609" s="3">
        <v>1</v>
      </c>
      <c r="AH3609" s="4">
        <v>0</v>
      </c>
      <c r="AI3609" s="4">
        <v>0</v>
      </c>
      <c r="AJ3609" s="4">
        <v>0</v>
      </c>
      <c r="AK3609" s="4">
        <v>0</v>
      </c>
      <c r="AL3609" t="s">
        <v>4935</v>
      </c>
      <c r="AM3609" t="s">
        <v>13</v>
      </c>
    </row>
    <row r="3610" spans="1:39" x14ac:dyDescent="0.25">
      <c r="A3610" t="s">
        <v>2185</v>
      </c>
      <c r="B3610" t="s">
        <v>2160</v>
      </c>
      <c r="C3610" t="s">
        <v>3</v>
      </c>
      <c r="D3610" t="s">
        <v>2197</v>
      </c>
      <c r="E3610" t="str">
        <f>_xlfn.XLOOKUP(D3610,Planilha2!A:A,Planilha2!B:B)</f>
        <v>CC Segurança</v>
      </c>
      <c r="F3610" s="2">
        <v>45461</v>
      </c>
      <c r="G3610" t="s">
        <v>4628</v>
      </c>
      <c r="H3610" s="10" t="s">
        <v>5924</v>
      </c>
      <c r="I3610" t="s">
        <v>2287</v>
      </c>
      <c r="J3610" t="s">
        <v>2288</v>
      </c>
      <c r="K3610" t="s">
        <v>1209</v>
      </c>
      <c r="L3610" t="str">
        <f t="shared" si="112"/>
        <v>Serviço</v>
      </c>
      <c r="M3610" t="s">
        <v>23</v>
      </c>
      <c r="N3610" t="s">
        <v>0</v>
      </c>
      <c r="O3610" t="s">
        <v>2165</v>
      </c>
      <c r="P3610">
        <v>1118</v>
      </c>
      <c r="Q3610" t="str">
        <f>_xlfn.XLOOKUP(P3610,Planilha1!$A$2:$A$3,Planilha1!$B$2:$B$3)</f>
        <v>Riocentro</v>
      </c>
      <c r="R3610" t="s">
        <v>0</v>
      </c>
      <c r="S3610" s="3">
        <v>1</v>
      </c>
      <c r="T3610" t="s">
        <v>10</v>
      </c>
      <c r="U3610" s="3">
        <v>1</v>
      </c>
      <c r="V3610" t="s">
        <v>10</v>
      </c>
      <c r="W3610" s="4">
        <v>2232.96</v>
      </c>
      <c r="X3610" s="17">
        <f t="shared" si="113"/>
        <v>2232.96</v>
      </c>
      <c r="Y3610" t="s">
        <v>11</v>
      </c>
      <c r="Z3610" s="3">
        <v>1</v>
      </c>
      <c r="AA3610" s="3">
        <v>0</v>
      </c>
      <c r="AB3610" s="3">
        <v>0</v>
      </c>
      <c r="AC3610" s="3">
        <v>0</v>
      </c>
      <c r="AD3610" s="4">
        <v>0</v>
      </c>
      <c r="AE3610" s="3">
        <v>0</v>
      </c>
      <c r="AF3610" s="4">
        <v>0</v>
      </c>
      <c r="AG3610" s="3">
        <v>1</v>
      </c>
      <c r="AH3610" s="4">
        <v>0</v>
      </c>
      <c r="AI3610" s="4">
        <v>0</v>
      </c>
      <c r="AJ3610" s="4">
        <v>0</v>
      </c>
      <c r="AK3610" s="4">
        <v>0</v>
      </c>
      <c r="AL3610" t="s">
        <v>4935</v>
      </c>
      <c r="AM3610" t="s">
        <v>13</v>
      </c>
    </row>
    <row r="3611" spans="1:39" x14ac:dyDescent="0.25">
      <c r="A3611" t="s">
        <v>2159</v>
      </c>
      <c r="B3611" t="s">
        <v>2160</v>
      </c>
      <c r="C3611" t="s">
        <v>3</v>
      </c>
      <c r="D3611" t="s">
        <v>2197</v>
      </c>
      <c r="E3611" t="str">
        <f>_xlfn.XLOOKUP(D3611,Planilha2!A:A,Planilha2!B:B)</f>
        <v>CC Segurança</v>
      </c>
      <c r="F3611" s="2">
        <v>45461</v>
      </c>
      <c r="G3611" t="s">
        <v>4628</v>
      </c>
      <c r="H3611" s="10" t="s">
        <v>5924</v>
      </c>
      <c r="I3611" t="s">
        <v>2287</v>
      </c>
      <c r="J3611" t="s">
        <v>2288</v>
      </c>
      <c r="K3611" t="s">
        <v>1209</v>
      </c>
      <c r="L3611" t="str">
        <f t="shared" si="112"/>
        <v>Serviço</v>
      </c>
      <c r="M3611" t="s">
        <v>0</v>
      </c>
      <c r="N3611" t="s">
        <v>0</v>
      </c>
      <c r="O3611" t="s">
        <v>2165</v>
      </c>
      <c r="P3611">
        <v>1118</v>
      </c>
      <c r="Q3611" t="str">
        <f>_xlfn.XLOOKUP(P3611,Planilha1!$A$2:$A$3,Planilha1!$B$2:$B$3)</f>
        <v>Riocentro</v>
      </c>
      <c r="R3611" t="s">
        <v>0</v>
      </c>
      <c r="S3611" s="3">
        <v>1</v>
      </c>
      <c r="T3611" t="s">
        <v>10</v>
      </c>
      <c r="U3611" s="3">
        <v>1</v>
      </c>
      <c r="V3611" t="s">
        <v>10</v>
      </c>
      <c r="W3611" s="4">
        <v>11819.92</v>
      </c>
      <c r="X3611" s="17">
        <f t="shared" si="113"/>
        <v>11819.92</v>
      </c>
      <c r="Y3611" t="s">
        <v>11</v>
      </c>
      <c r="Z3611" s="3">
        <v>1</v>
      </c>
      <c r="AA3611" s="3">
        <v>0</v>
      </c>
      <c r="AB3611" s="3">
        <v>0</v>
      </c>
      <c r="AC3611" s="3">
        <v>1</v>
      </c>
      <c r="AD3611" s="4">
        <v>0</v>
      </c>
      <c r="AE3611" s="3">
        <v>1</v>
      </c>
      <c r="AF3611" s="4">
        <v>11819.92</v>
      </c>
      <c r="AG3611" s="3">
        <v>1</v>
      </c>
      <c r="AH3611" s="4">
        <v>0</v>
      </c>
      <c r="AI3611" s="4">
        <v>0</v>
      </c>
      <c r="AJ3611" s="4">
        <v>0</v>
      </c>
      <c r="AK3611" s="4">
        <v>0</v>
      </c>
      <c r="AL3611" t="s">
        <v>4936</v>
      </c>
      <c r="AM3611" t="s">
        <v>13</v>
      </c>
    </row>
    <row r="3612" spans="1:39" x14ac:dyDescent="0.25">
      <c r="A3612" t="s">
        <v>2178</v>
      </c>
      <c r="B3612" t="s">
        <v>2160</v>
      </c>
      <c r="C3612" t="s">
        <v>3</v>
      </c>
      <c r="D3612" t="s">
        <v>2197</v>
      </c>
      <c r="E3612" t="str">
        <f>_xlfn.XLOOKUP(D3612,Planilha2!A:A,Planilha2!B:B)</f>
        <v>CC Segurança</v>
      </c>
      <c r="F3612" s="2">
        <v>45461</v>
      </c>
      <c r="G3612" t="s">
        <v>4628</v>
      </c>
      <c r="H3612" s="10" t="s">
        <v>5924</v>
      </c>
      <c r="I3612" t="s">
        <v>2287</v>
      </c>
      <c r="J3612" t="s">
        <v>2288</v>
      </c>
      <c r="K3612" t="s">
        <v>1209</v>
      </c>
      <c r="L3612" t="str">
        <f t="shared" si="112"/>
        <v>Serviço</v>
      </c>
      <c r="M3612" t="s">
        <v>0</v>
      </c>
      <c r="N3612" t="s">
        <v>0</v>
      </c>
      <c r="O3612" t="s">
        <v>2165</v>
      </c>
      <c r="P3612">
        <v>1118</v>
      </c>
      <c r="Q3612" t="str">
        <f>_xlfn.XLOOKUP(P3612,Planilha1!$A$2:$A$3,Planilha1!$B$2:$B$3)</f>
        <v>Riocentro</v>
      </c>
      <c r="R3612" t="s">
        <v>0</v>
      </c>
      <c r="S3612" s="3">
        <v>1</v>
      </c>
      <c r="T3612" t="s">
        <v>10</v>
      </c>
      <c r="U3612" s="3">
        <v>1</v>
      </c>
      <c r="V3612" t="s">
        <v>10</v>
      </c>
      <c r="W3612" s="4">
        <v>4946.3999999999996</v>
      </c>
      <c r="X3612" s="17">
        <f t="shared" si="113"/>
        <v>4946.3999999999996</v>
      </c>
      <c r="Y3612" t="s">
        <v>11</v>
      </c>
      <c r="Z3612" s="3">
        <v>1</v>
      </c>
      <c r="AA3612" s="3">
        <v>0</v>
      </c>
      <c r="AB3612" s="3">
        <v>0</v>
      </c>
      <c r="AC3612" s="3">
        <v>1</v>
      </c>
      <c r="AD3612" s="4">
        <v>0</v>
      </c>
      <c r="AE3612" s="3">
        <v>1</v>
      </c>
      <c r="AF3612" s="4">
        <v>4946.3999999999996</v>
      </c>
      <c r="AG3612" s="3">
        <v>1</v>
      </c>
      <c r="AH3612" s="4">
        <v>0</v>
      </c>
      <c r="AI3612" s="4">
        <v>0</v>
      </c>
      <c r="AJ3612" s="4">
        <v>0</v>
      </c>
      <c r="AK3612" s="4">
        <v>0</v>
      </c>
      <c r="AL3612" t="s">
        <v>4936</v>
      </c>
      <c r="AM3612" t="s">
        <v>13</v>
      </c>
    </row>
    <row r="3613" spans="1:39" x14ac:dyDescent="0.25">
      <c r="A3613" t="s">
        <v>2182</v>
      </c>
      <c r="B3613" t="s">
        <v>2160</v>
      </c>
      <c r="C3613" t="s">
        <v>3</v>
      </c>
      <c r="D3613" t="s">
        <v>2197</v>
      </c>
      <c r="E3613" t="str">
        <f>_xlfn.XLOOKUP(D3613,Planilha2!A:A,Planilha2!B:B)</f>
        <v>CC Segurança</v>
      </c>
      <c r="F3613" s="2">
        <v>45461</v>
      </c>
      <c r="G3613" t="s">
        <v>4628</v>
      </c>
      <c r="H3613" s="10" t="s">
        <v>5924</v>
      </c>
      <c r="I3613" t="s">
        <v>2287</v>
      </c>
      <c r="J3613" t="s">
        <v>2288</v>
      </c>
      <c r="K3613" t="s">
        <v>1209</v>
      </c>
      <c r="L3613" t="str">
        <f t="shared" si="112"/>
        <v>Serviço</v>
      </c>
      <c r="M3613" t="s">
        <v>0</v>
      </c>
      <c r="N3613" t="s">
        <v>0</v>
      </c>
      <c r="O3613" t="s">
        <v>2165</v>
      </c>
      <c r="P3613">
        <v>1118</v>
      </c>
      <c r="Q3613" t="str">
        <f>_xlfn.XLOOKUP(P3613,Planilha1!$A$2:$A$3,Planilha1!$B$2:$B$3)</f>
        <v>Riocentro</v>
      </c>
      <c r="R3613" t="s">
        <v>0</v>
      </c>
      <c r="S3613" s="3">
        <v>1</v>
      </c>
      <c r="T3613" t="s">
        <v>10</v>
      </c>
      <c r="U3613" s="3">
        <v>1</v>
      </c>
      <c r="V3613" t="s">
        <v>10</v>
      </c>
      <c r="W3613" s="4">
        <v>5936.18</v>
      </c>
      <c r="X3613" s="17">
        <f t="shared" si="113"/>
        <v>5936.18</v>
      </c>
      <c r="Y3613" t="s">
        <v>11</v>
      </c>
      <c r="Z3613" s="3">
        <v>1</v>
      </c>
      <c r="AA3613" s="3">
        <v>0</v>
      </c>
      <c r="AB3613" s="3">
        <v>0</v>
      </c>
      <c r="AC3613" s="3">
        <v>1</v>
      </c>
      <c r="AD3613" s="4">
        <v>0</v>
      </c>
      <c r="AE3613" s="3">
        <v>1</v>
      </c>
      <c r="AF3613" s="4">
        <v>5936.18</v>
      </c>
      <c r="AG3613" s="3">
        <v>1</v>
      </c>
      <c r="AH3613" s="4">
        <v>0</v>
      </c>
      <c r="AI3613" s="4">
        <v>0</v>
      </c>
      <c r="AJ3613" s="4">
        <v>0</v>
      </c>
      <c r="AK3613" s="4">
        <v>0</v>
      </c>
      <c r="AL3613" t="s">
        <v>4936</v>
      </c>
      <c r="AM3613" t="s">
        <v>13</v>
      </c>
    </row>
    <row r="3614" spans="1:39" x14ac:dyDescent="0.25">
      <c r="A3614" t="s">
        <v>2185</v>
      </c>
      <c r="B3614" t="s">
        <v>2160</v>
      </c>
      <c r="C3614" t="s">
        <v>3</v>
      </c>
      <c r="D3614" t="s">
        <v>2197</v>
      </c>
      <c r="E3614" t="str">
        <f>_xlfn.XLOOKUP(D3614,Planilha2!A:A,Planilha2!B:B)</f>
        <v>CC Segurança</v>
      </c>
      <c r="F3614" s="2">
        <v>45461</v>
      </c>
      <c r="G3614" t="s">
        <v>4628</v>
      </c>
      <c r="H3614" s="10" t="s">
        <v>5924</v>
      </c>
      <c r="I3614" t="s">
        <v>2287</v>
      </c>
      <c r="J3614" t="s">
        <v>2288</v>
      </c>
      <c r="K3614" t="s">
        <v>1209</v>
      </c>
      <c r="L3614" t="str">
        <f t="shared" si="112"/>
        <v>Serviço</v>
      </c>
      <c r="M3614" t="s">
        <v>0</v>
      </c>
      <c r="N3614" t="s">
        <v>0</v>
      </c>
      <c r="O3614" t="s">
        <v>2165</v>
      </c>
      <c r="P3614">
        <v>1118</v>
      </c>
      <c r="Q3614" t="str">
        <f>_xlfn.XLOOKUP(P3614,Planilha1!$A$2:$A$3,Planilha1!$B$2:$B$3)</f>
        <v>Riocentro</v>
      </c>
      <c r="R3614" t="s">
        <v>0</v>
      </c>
      <c r="S3614" s="3">
        <v>1</v>
      </c>
      <c r="T3614" t="s">
        <v>10</v>
      </c>
      <c r="U3614" s="3">
        <v>1</v>
      </c>
      <c r="V3614" t="s">
        <v>10</v>
      </c>
      <c r="W3614" s="4">
        <v>2232.96</v>
      </c>
      <c r="X3614" s="17">
        <f t="shared" si="113"/>
        <v>2232.96</v>
      </c>
      <c r="Y3614" t="s">
        <v>11</v>
      </c>
      <c r="Z3614" s="3">
        <v>1</v>
      </c>
      <c r="AA3614" s="3">
        <v>0</v>
      </c>
      <c r="AB3614" s="3">
        <v>0</v>
      </c>
      <c r="AC3614" s="3">
        <v>1</v>
      </c>
      <c r="AD3614" s="4">
        <v>0</v>
      </c>
      <c r="AE3614" s="3">
        <v>1</v>
      </c>
      <c r="AF3614" s="4">
        <v>2232.96</v>
      </c>
      <c r="AG3614" s="3">
        <v>1</v>
      </c>
      <c r="AH3614" s="4">
        <v>0</v>
      </c>
      <c r="AI3614" s="4">
        <v>0</v>
      </c>
      <c r="AJ3614" s="4">
        <v>0</v>
      </c>
      <c r="AK3614" s="4">
        <v>0</v>
      </c>
      <c r="AL3614" t="s">
        <v>4936</v>
      </c>
      <c r="AM3614" t="s">
        <v>13</v>
      </c>
    </row>
    <row r="3615" spans="1:39" x14ac:dyDescent="0.25">
      <c r="A3615" t="s">
        <v>2188</v>
      </c>
      <c r="B3615" t="s">
        <v>2160</v>
      </c>
      <c r="C3615" t="s">
        <v>3</v>
      </c>
      <c r="D3615" t="s">
        <v>2197</v>
      </c>
      <c r="E3615" t="str">
        <f>_xlfn.XLOOKUP(D3615,Planilha2!A:A,Planilha2!B:B)</f>
        <v>CC Segurança</v>
      </c>
      <c r="F3615" s="2">
        <v>45461</v>
      </c>
      <c r="G3615" t="s">
        <v>4628</v>
      </c>
      <c r="H3615" s="10" t="s">
        <v>5924</v>
      </c>
      <c r="I3615" t="s">
        <v>2287</v>
      </c>
      <c r="J3615" t="s">
        <v>2288</v>
      </c>
      <c r="K3615" t="s">
        <v>1209</v>
      </c>
      <c r="L3615" t="str">
        <f t="shared" si="112"/>
        <v>Serviço</v>
      </c>
      <c r="M3615" t="s">
        <v>0</v>
      </c>
      <c r="N3615" t="s">
        <v>0</v>
      </c>
      <c r="O3615" t="s">
        <v>2165</v>
      </c>
      <c r="P3615">
        <v>1118</v>
      </c>
      <c r="Q3615" t="str">
        <f>_xlfn.XLOOKUP(P3615,Planilha1!$A$2:$A$3,Planilha1!$B$2:$B$3)</f>
        <v>Riocentro</v>
      </c>
      <c r="R3615" t="s">
        <v>0</v>
      </c>
      <c r="S3615" s="3">
        <v>1</v>
      </c>
      <c r="T3615" t="s">
        <v>10</v>
      </c>
      <c r="U3615" s="3">
        <v>1</v>
      </c>
      <c r="V3615" t="s">
        <v>10</v>
      </c>
      <c r="W3615" s="4">
        <v>6825.7</v>
      </c>
      <c r="X3615" s="17">
        <f t="shared" si="113"/>
        <v>6825.7</v>
      </c>
      <c r="Y3615" t="s">
        <v>11</v>
      </c>
      <c r="Z3615" s="3">
        <v>1</v>
      </c>
      <c r="AA3615" s="3">
        <v>0</v>
      </c>
      <c r="AB3615" s="3">
        <v>0</v>
      </c>
      <c r="AC3615" s="3">
        <v>1</v>
      </c>
      <c r="AD3615" s="4">
        <v>0</v>
      </c>
      <c r="AE3615" s="3">
        <v>1</v>
      </c>
      <c r="AF3615" s="4">
        <v>6825.7</v>
      </c>
      <c r="AG3615" s="3">
        <v>1</v>
      </c>
      <c r="AH3615" s="4">
        <v>0</v>
      </c>
      <c r="AI3615" s="4">
        <v>0</v>
      </c>
      <c r="AJ3615" s="4">
        <v>0</v>
      </c>
      <c r="AK3615" s="4">
        <v>0</v>
      </c>
      <c r="AL3615" t="s">
        <v>4936</v>
      </c>
      <c r="AM3615" t="s">
        <v>13</v>
      </c>
    </row>
    <row r="3616" spans="1:39" x14ac:dyDescent="0.25">
      <c r="A3616" t="s">
        <v>2189</v>
      </c>
      <c r="B3616" t="s">
        <v>2160</v>
      </c>
      <c r="C3616" t="s">
        <v>3</v>
      </c>
      <c r="D3616" t="s">
        <v>2197</v>
      </c>
      <c r="E3616" t="str">
        <f>_xlfn.XLOOKUP(D3616,Planilha2!A:A,Planilha2!B:B)</f>
        <v>CC Segurança</v>
      </c>
      <c r="F3616" s="2">
        <v>45461</v>
      </c>
      <c r="G3616" t="s">
        <v>4628</v>
      </c>
      <c r="H3616" s="10" t="s">
        <v>5924</v>
      </c>
      <c r="I3616" t="s">
        <v>2287</v>
      </c>
      <c r="J3616" t="s">
        <v>2288</v>
      </c>
      <c r="K3616" t="s">
        <v>1209</v>
      </c>
      <c r="L3616" t="str">
        <f t="shared" si="112"/>
        <v>Serviço</v>
      </c>
      <c r="M3616" t="s">
        <v>0</v>
      </c>
      <c r="N3616" t="s">
        <v>0</v>
      </c>
      <c r="O3616" t="s">
        <v>2165</v>
      </c>
      <c r="P3616">
        <v>1118</v>
      </c>
      <c r="Q3616" t="str">
        <f>_xlfn.XLOOKUP(P3616,Planilha1!$A$2:$A$3,Planilha1!$B$2:$B$3)</f>
        <v>Riocentro</v>
      </c>
      <c r="R3616" t="s">
        <v>0</v>
      </c>
      <c r="S3616" s="3">
        <v>1</v>
      </c>
      <c r="T3616" t="s">
        <v>10</v>
      </c>
      <c r="U3616" s="3">
        <v>1</v>
      </c>
      <c r="V3616" t="s">
        <v>10</v>
      </c>
      <c r="W3616" s="4">
        <v>3638.12</v>
      </c>
      <c r="X3616" s="17">
        <f t="shared" si="113"/>
        <v>3638.12</v>
      </c>
      <c r="Y3616" t="s">
        <v>11</v>
      </c>
      <c r="Z3616" s="3">
        <v>1</v>
      </c>
      <c r="AA3616" s="3">
        <v>0</v>
      </c>
      <c r="AB3616" s="3">
        <v>0</v>
      </c>
      <c r="AC3616" s="3">
        <v>1</v>
      </c>
      <c r="AD3616" s="4">
        <v>0</v>
      </c>
      <c r="AE3616" s="3">
        <v>1</v>
      </c>
      <c r="AF3616" s="4">
        <v>3638.12</v>
      </c>
      <c r="AG3616" s="3">
        <v>1</v>
      </c>
      <c r="AH3616" s="4">
        <v>0</v>
      </c>
      <c r="AI3616" s="4">
        <v>0</v>
      </c>
      <c r="AJ3616" s="4">
        <v>0</v>
      </c>
      <c r="AK3616" s="4">
        <v>0</v>
      </c>
      <c r="AL3616" t="s">
        <v>4936</v>
      </c>
      <c r="AM3616" t="s">
        <v>13</v>
      </c>
    </row>
    <row r="3617" spans="1:39" x14ac:dyDescent="0.25">
      <c r="A3617" t="s">
        <v>2193</v>
      </c>
      <c r="B3617" t="s">
        <v>2160</v>
      </c>
      <c r="C3617" t="s">
        <v>3</v>
      </c>
      <c r="D3617" t="s">
        <v>2197</v>
      </c>
      <c r="E3617" t="str">
        <f>_xlfn.XLOOKUP(D3617,Planilha2!A:A,Planilha2!B:B)</f>
        <v>CC Segurança</v>
      </c>
      <c r="F3617" s="2">
        <v>45461</v>
      </c>
      <c r="G3617" t="s">
        <v>4628</v>
      </c>
      <c r="H3617" s="10" t="s">
        <v>5924</v>
      </c>
      <c r="I3617" t="s">
        <v>2287</v>
      </c>
      <c r="J3617" t="s">
        <v>2288</v>
      </c>
      <c r="K3617" t="s">
        <v>1209</v>
      </c>
      <c r="L3617" t="str">
        <f t="shared" si="112"/>
        <v>Serviço</v>
      </c>
      <c r="M3617" t="s">
        <v>0</v>
      </c>
      <c r="N3617" t="s">
        <v>0</v>
      </c>
      <c r="O3617" t="s">
        <v>2165</v>
      </c>
      <c r="P3617">
        <v>1118</v>
      </c>
      <c r="Q3617" t="str">
        <f>_xlfn.XLOOKUP(P3617,Planilha1!$A$2:$A$3,Planilha1!$B$2:$B$3)</f>
        <v>Riocentro</v>
      </c>
      <c r="R3617" t="s">
        <v>0</v>
      </c>
      <c r="S3617" s="3">
        <v>1</v>
      </c>
      <c r="T3617" t="s">
        <v>10</v>
      </c>
      <c r="U3617" s="3">
        <v>1</v>
      </c>
      <c r="V3617" t="s">
        <v>10</v>
      </c>
      <c r="W3617" s="4">
        <v>5901.18</v>
      </c>
      <c r="X3617" s="17">
        <f t="shared" si="113"/>
        <v>5901.18</v>
      </c>
      <c r="Y3617" t="s">
        <v>11</v>
      </c>
      <c r="Z3617" s="3">
        <v>1</v>
      </c>
      <c r="AA3617" s="3">
        <v>0</v>
      </c>
      <c r="AB3617" s="3">
        <v>0</v>
      </c>
      <c r="AC3617" s="3">
        <v>1</v>
      </c>
      <c r="AD3617" s="4">
        <v>0</v>
      </c>
      <c r="AE3617" s="3">
        <v>1</v>
      </c>
      <c r="AF3617" s="4">
        <v>5901.18</v>
      </c>
      <c r="AG3617" s="3">
        <v>1</v>
      </c>
      <c r="AH3617" s="4">
        <v>0</v>
      </c>
      <c r="AI3617" s="4">
        <v>0</v>
      </c>
      <c r="AJ3617" s="4">
        <v>0</v>
      </c>
      <c r="AK3617" s="4">
        <v>0</v>
      </c>
      <c r="AL3617" t="s">
        <v>4936</v>
      </c>
      <c r="AM3617" t="s">
        <v>13</v>
      </c>
    </row>
    <row r="3618" spans="1:39" x14ac:dyDescent="0.25">
      <c r="A3618" t="s">
        <v>2159</v>
      </c>
      <c r="B3618" t="s">
        <v>2160</v>
      </c>
      <c r="C3618" t="s">
        <v>3</v>
      </c>
      <c r="D3618" t="s">
        <v>2161</v>
      </c>
      <c r="E3618" t="str">
        <f>_xlfn.XLOOKUP(D3618,Planilha2!A:A,Planilha2!B:B)</f>
        <v>CC Manutençao</v>
      </c>
      <c r="F3618" s="2">
        <v>45461</v>
      </c>
      <c r="G3618" t="s">
        <v>2551</v>
      </c>
      <c r="H3618" s="10" t="s">
        <v>5781</v>
      </c>
      <c r="I3618" t="s">
        <v>4937</v>
      </c>
      <c r="J3618" t="s">
        <v>4938</v>
      </c>
      <c r="K3618" t="s">
        <v>3765</v>
      </c>
      <c r="L3618" t="str">
        <f t="shared" si="112"/>
        <v>Material</v>
      </c>
      <c r="M3618" t="s">
        <v>0</v>
      </c>
      <c r="N3618" t="s">
        <v>0</v>
      </c>
      <c r="O3618" t="s">
        <v>2165</v>
      </c>
      <c r="P3618">
        <v>1118</v>
      </c>
      <c r="Q3618" t="str">
        <f>_xlfn.XLOOKUP(P3618,Planilha1!$A$2:$A$3,Planilha1!$B$2:$B$3)</f>
        <v>Riocentro</v>
      </c>
      <c r="R3618" t="s">
        <v>0</v>
      </c>
      <c r="S3618" s="3">
        <v>1</v>
      </c>
      <c r="T3618" t="s">
        <v>210</v>
      </c>
      <c r="U3618" s="3">
        <v>1</v>
      </c>
      <c r="V3618" t="s">
        <v>210</v>
      </c>
      <c r="W3618" s="4">
        <v>31.13</v>
      </c>
      <c r="X3618" s="17">
        <f t="shared" si="113"/>
        <v>31.13</v>
      </c>
      <c r="Y3618" t="s">
        <v>11</v>
      </c>
      <c r="Z3618" s="3">
        <v>1</v>
      </c>
      <c r="AA3618" s="3">
        <v>0</v>
      </c>
      <c r="AB3618" s="3">
        <v>0</v>
      </c>
      <c r="AC3618" s="3">
        <v>0</v>
      </c>
      <c r="AD3618" s="4">
        <v>0</v>
      </c>
      <c r="AE3618" s="3">
        <v>0</v>
      </c>
      <c r="AF3618" s="4">
        <v>0</v>
      </c>
      <c r="AG3618" s="3">
        <v>1</v>
      </c>
      <c r="AH3618" s="4">
        <v>0</v>
      </c>
      <c r="AI3618" s="4">
        <v>0</v>
      </c>
      <c r="AJ3618" s="4">
        <v>0</v>
      </c>
      <c r="AK3618" s="4">
        <v>0</v>
      </c>
      <c r="AL3618" t="s">
        <v>4939</v>
      </c>
      <c r="AM3618" t="s">
        <v>13</v>
      </c>
    </row>
    <row r="3619" spans="1:39" x14ac:dyDescent="0.25">
      <c r="A3619" t="s">
        <v>2178</v>
      </c>
      <c r="B3619" t="s">
        <v>2160</v>
      </c>
      <c r="C3619" t="s">
        <v>3</v>
      </c>
      <c r="D3619" t="s">
        <v>2161</v>
      </c>
      <c r="E3619" t="str">
        <f>_xlfn.XLOOKUP(D3619,Planilha2!A:A,Planilha2!B:B)</f>
        <v>CC Manutençao</v>
      </c>
      <c r="F3619" s="2">
        <v>45461</v>
      </c>
      <c r="G3619" t="s">
        <v>2551</v>
      </c>
      <c r="H3619" s="10" t="s">
        <v>5781</v>
      </c>
      <c r="I3619" t="s">
        <v>2311</v>
      </c>
      <c r="J3619" t="s">
        <v>2312</v>
      </c>
      <c r="K3619" t="s">
        <v>1146</v>
      </c>
      <c r="L3619" t="str">
        <f t="shared" si="112"/>
        <v>Material</v>
      </c>
      <c r="M3619" t="s">
        <v>0</v>
      </c>
      <c r="N3619" t="s">
        <v>0</v>
      </c>
      <c r="O3619" t="s">
        <v>2165</v>
      </c>
      <c r="P3619">
        <v>1118</v>
      </c>
      <c r="Q3619" t="str">
        <f>_xlfn.XLOOKUP(P3619,Planilha1!$A$2:$A$3,Planilha1!$B$2:$B$3)</f>
        <v>Riocentro</v>
      </c>
      <c r="R3619" t="s">
        <v>0</v>
      </c>
      <c r="S3619" s="3">
        <v>1</v>
      </c>
      <c r="T3619" t="s">
        <v>210</v>
      </c>
      <c r="U3619" s="3">
        <v>1</v>
      </c>
      <c r="V3619" t="s">
        <v>210</v>
      </c>
      <c r="W3619" s="4">
        <v>35.049999999999997</v>
      </c>
      <c r="X3619" s="17">
        <f t="shared" si="113"/>
        <v>35.049999999999997</v>
      </c>
      <c r="Y3619" t="s">
        <v>11</v>
      </c>
      <c r="Z3619" s="3">
        <v>1</v>
      </c>
      <c r="AA3619" s="3">
        <v>0</v>
      </c>
      <c r="AB3619" s="3">
        <v>0</v>
      </c>
      <c r="AC3619" s="3">
        <v>0</v>
      </c>
      <c r="AD3619" s="4">
        <v>0</v>
      </c>
      <c r="AE3619" s="3">
        <v>0</v>
      </c>
      <c r="AF3619" s="4">
        <v>0</v>
      </c>
      <c r="AG3619" s="3">
        <v>1</v>
      </c>
      <c r="AH3619" s="4">
        <v>0</v>
      </c>
      <c r="AI3619" s="4">
        <v>0</v>
      </c>
      <c r="AJ3619" s="4">
        <v>0</v>
      </c>
      <c r="AK3619" s="4">
        <v>0</v>
      </c>
      <c r="AL3619" t="s">
        <v>4939</v>
      </c>
      <c r="AM3619" t="s">
        <v>13</v>
      </c>
    </row>
    <row r="3620" spans="1:39" x14ac:dyDescent="0.25">
      <c r="A3620" t="s">
        <v>2182</v>
      </c>
      <c r="B3620" t="s">
        <v>2160</v>
      </c>
      <c r="C3620" t="s">
        <v>3</v>
      </c>
      <c r="D3620" t="s">
        <v>2161</v>
      </c>
      <c r="E3620" t="str">
        <f>_xlfn.XLOOKUP(D3620,Planilha2!A:A,Planilha2!B:B)</f>
        <v>CC Manutençao</v>
      </c>
      <c r="F3620" s="2">
        <v>45461</v>
      </c>
      <c r="G3620" t="s">
        <v>2551</v>
      </c>
      <c r="H3620" s="10" t="s">
        <v>5781</v>
      </c>
      <c r="I3620" t="s">
        <v>4940</v>
      </c>
      <c r="J3620" t="s">
        <v>4941</v>
      </c>
      <c r="K3620" t="s">
        <v>1146</v>
      </c>
      <c r="L3620" t="str">
        <f t="shared" si="112"/>
        <v>Material</v>
      </c>
      <c r="M3620" t="s">
        <v>0</v>
      </c>
      <c r="N3620" t="s">
        <v>0</v>
      </c>
      <c r="O3620" t="s">
        <v>2165</v>
      </c>
      <c r="P3620">
        <v>1118</v>
      </c>
      <c r="Q3620" t="str">
        <f>_xlfn.XLOOKUP(P3620,Planilha1!$A$2:$A$3,Planilha1!$B$2:$B$3)</f>
        <v>Riocentro</v>
      </c>
      <c r="R3620" t="s">
        <v>0</v>
      </c>
      <c r="S3620" s="3">
        <v>12</v>
      </c>
      <c r="T3620" t="s">
        <v>210</v>
      </c>
      <c r="U3620" s="3">
        <v>12</v>
      </c>
      <c r="V3620" t="s">
        <v>210</v>
      </c>
      <c r="W3620" s="4">
        <v>13.72</v>
      </c>
      <c r="X3620" s="17">
        <f t="shared" si="113"/>
        <v>164.64000000000001</v>
      </c>
      <c r="Y3620" t="s">
        <v>11</v>
      </c>
      <c r="Z3620" s="3">
        <v>1</v>
      </c>
      <c r="AA3620" s="3">
        <v>0</v>
      </c>
      <c r="AB3620" s="3">
        <v>0</v>
      </c>
      <c r="AC3620" s="3">
        <v>0</v>
      </c>
      <c r="AD3620" s="4">
        <v>0</v>
      </c>
      <c r="AE3620" s="3">
        <v>0</v>
      </c>
      <c r="AF3620" s="4">
        <v>0</v>
      </c>
      <c r="AG3620" s="3">
        <v>1</v>
      </c>
      <c r="AH3620" s="4">
        <v>0</v>
      </c>
      <c r="AI3620" s="4">
        <v>0</v>
      </c>
      <c r="AJ3620" s="4">
        <v>0</v>
      </c>
      <c r="AK3620" s="4">
        <v>0</v>
      </c>
      <c r="AL3620" t="s">
        <v>4939</v>
      </c>
      <c r="AM3620" t="s">
        <v>13</v>
      </c>
    </row>
    <row r="3621" spans="1:39" x14ac:dyDescent="0.25">
      <c r="A3621" t="s">
        <v>2185</v>
      </c>
      <c r="B3621" t="s">
        <v>2160</v>
      </c>
      <c r="C3621" t="s">
        <v>3</v>
      </c>
      <c r="D3621" t="s">
        <v>2161</v>
      </c>
      <c r="E3621" t="str">
        <f>_xlfn.XLOOKUP(D3621,Planilha2!A:A,Planilha2!B:B)</f>
        <v>CC Manutençao</v>
      </c>
      <c r="F3621" s="2">
        <v>45461</v>
      </c>
      <c r="G3621" t="s">
        <v>2551</v>
      </c>
      <c r="H3621" s="10" t="s">
        <v>5781</v>
      </c>
      <c r="I3621" t="s">
        <v>4942</v>
      </c>
      <c r="J3621" t="s">
        <v>4943</v>
      </c>
      <c r="K3621" t="s">
        <v>1146</v>
      </c>
      <c r="L3621" t="str">
        <f t="shared" si="112"/>
        <v>Material</v>
      </c>
      <c r="M3621" t="s">
        <v>0</v>
      </c>
      <c r="N3621" t="s">
        <v>0</v>
      </c>
      <c r="O3621" t="s">
        <v>2165</v>
      </c>
      <c r="P3621">
        <v>1118</v>
      </c>
      <c r="Q3621" t="str">
        <f>_xlfn.XLOOKUP(P3621,Planilha1!$A$2:$A$3,Planilha1!$B$2:$B$3)</f>
        <v>Riocentro</v>
      </c>
      <c r="R3621" t="s">
        <v>0</v>
      </c>
      <c r="S3621" s="3">
        <v>13</v>
      </c>
      <c r="T3621" t="s">
        <v>210</v>
      </c>
      <c r="U3621" s="3">
        <v>13</v>
      </c>
      <c r="V3621" t="s">
        <v>210</v>
      </c>
      <c r="W3621" s="4">
        <v>7.97</v>
      </c>
      <c r="X3621" s="17">
        <f t="shared" si="113"/>
        <v>103.61</v>
      </c>
      <c r="Y3621" t="s">
        <v>11</v>
      </c>
      <c r="Z3621" s="3">
        <v>1</v>
      </c>
      <c r="AA3621" s="3">
        <v>0</v>
      </c>
      <c r="AB3621" s="3">
        <v>0</v>
      </c>
      <c r="AC3621" s="3">
        <v>0</v>
      </c>
      <c r="AD3621" s="4">
        <v>0</v>
      </c>
      <c r="AE3621" s="3">
        <v>0</v>
      </c>
      <c r="AF3621" s="4">
        <v>0</v>
      </c>
      <c r="AG3621" s="3">
        <v>1</v>
      </c>
      <c r="AH3621" s="4">
        <v>0</v>
      </c>
      <c r="AI3621" s="4">
        <v>0</v>
      </c>
      <c r="AJ3621" s="4">
        <v>0</v>
      </c>
      <c r="AK3621" s="4">
        <v>0</v>
      </c>
      <c r="AL3621" t="s">
        <v>4939</v>
      </c>
      <c r="AM3621" t="s">
        <v>13</v>
      </c>
    </row>
    <row r="3622" spans="1:39" x14ac:dyDescent="0.25">
      <c r="A3622" t="s">
        <v>2188</v>
      </c>
      <c r="B3622" t="s">
        <v>2160</v>
      </c>
      <c r="C3622" t="s">
        <v>3</v>
      </c>
      <c r="D3622" t="s">
        <v>2161</v>
      </c>
      <c r="E3622" t="str">
        <f>_xlfn.XLOOKUP(D3622,Planilha2!A:A,Planilha2!B:B)</f>
        <v>CC Manutençao</v>
      </c>
      <c r="F3622" s="2">
        <v>45461</v>
      </c>
      <c r="G3622" t="s">
        <v>2551</v>
      </c>
      <c r="H3622" s="10" t="s">
        <v>5781</v>
      </c>
      <c r="I3622" t="s">
        <v>2812</v>
      </c>
      <c r="J3622" t="s">
        <v>2813</v>
      </c>
      <c r="K3622" t="s">
        <v>1146</v>
      </c>
      <c r="L3622" t="str">
        <f t="shared" si="112"/>
        <v>Material</v>
      </c>
      <c r="M3622" t="s">
        <v>0</v>
      </c>
      <c r="N3622" t="s">
        <v>0</v>
      </c>
      <c r="O3622" t="s">
        <v>2165</v>
      </c>
      <c r="P3622">
        <v>1118</v>
      </c>
      <c r="Q3622" t="str">
        <f>_xlfn.XLOOKUP(P3622,Planilha1!$A$2:$A$3,Planilha1!$B$2:$B$3)</f>
        <v>Riocentro</v>
      </c>
      <c r="R3622" t="s">
        <v>0</v>
      </c>
      <c r="S3622" s="3">
        <v>5</v>
      </c>
      <c r="T3622" t="s">
        <v>210</v>
      </c>
      <c r="U3622" s="3">
        <v>5</v>
      </c>
      <c r="V3622" t="s">
        <v>210</v>
      </c>
      <c r="W3622" s="4">
        <v>21.2</v>
      </c>
      <c r="X3622" s="17">
        <f t="shared" si="113"/>
        <v>106</v>
      </c>
      <c r="Y3622" t="s">
        <v>11</v>
      </c>
      <c r="Z3622" s="3">
        <v>1</v>
      </c>
      <c r="AA3622" s="3">
        <v>0</v>
      </c>
      <c r="AB3622" s="3">
        <v>0</v>
      </c>
      <c r="AC3622" s="3">
        <v>0</v>
      </c>
      <c r="AD3622" s="4">
        <v>0</v>
      </c>
      <c r="AE3622" s="3">
        <v>0</v>
      </c>
      <c r="AF3622" s="4">
        <v>0</v>
      </c>
      <c r="AG3622" s="3">
        <v>1</v>
      </c>
      <c r="AH3622" s="4">
        <v>0</v>
      </c>
      <c r="AI3622" s="4">
        <v>0</v>
      </c>
      <c r="AJ3622" s="4">
        <v>0</v>
      </c>
      <c r="AK3622" s="4">
        <v>0</v>
      </c>
      <c r="AL3622" t="s">
        <v>4939</v>
      </c>
      <c r="AM3622" t="s">
        <v>13</v>
      </c>
    </row>
    <row r="3623" spans="1:39" x14ac:dyDescent="0.25">
      <c r="A3623" t="s">
        <v>2189</v>
      </c>
      <c r="B3623" t="s">
        <v>2160</v>
      </c>
      <c r="C3623" t="s">
        <v>3</v>
      </c>
      <c r="D3623" t="s">
        <v>2161</v>
      </c>
      <c r="E3623" t="str">
        <f>_xlfn.XLOOKUP(D3623,Planilha2!A:A,Planilha2!B:B)</f>
        <v>CC Manutençao</v>
      </c>
      <c r="F3623" s="2">
        <v>45461</v>
      </c>
      <c r="G3623" t="s">
        <v>2551</v>
      </c>
      <c r="H3623" s="10" t="s">
        <v>5781</v>
      </c>
      <c r="I3623" t="s">
        <v>4944</v>
      </c>
      <c r="J3623" t="s">
        <v>4945</v>
      </c>
      <c r="K3623" t="s">
        <v>3765</v>
      </c>
      <c r="L3623" t="str">
        <f t="shared" si="112"/>
        <v>Material</v>
      </c>
      <c r="M3623" t="s">
        <v>0</v>
      </c>
      <c r="N3623" t="s">
        <v>0</v>
      </c>
      <c r="O3623" t="s">
        <v>2165</v>
      </c>
      <c r="P3623">
        <v>1118</v>
      </c>
      <c r="Q3623" t="str">
        <f>_xlfn.XLOOKUP(P3623,Planilha1!$A$2:$A$3,Planilha1!$B$2:$B$3)</f>
        <v>Riocentro</v>
      </c>
      <c r="R3623" t="s">
        <v>0</v>
      </c>
      <c r="S3623" s="3">
        <v>1</v>
      </c>
      <c r="T3623" t="s">
        <v>210</v>
      </c>
      <c r="U3623" s="3">
        <v>1</v>
      </c>
      <c r="V3623" t="s">
        <v>210</v>
      </c>
      <c r="W3623" s="4">
        <v>16.88</v>
      </c>
      <c r="X3623" s="17">
        <f t="shared" si="113"/>
        <v>16.88</v>
      </c>
      <c r="Y3623" t="s">
        <v>11</v>
      </c>
      <c r="Z3623" s="3">
        <v>1</v>
      </c>
      <c r="AA3623" s="3">
        <v>0</v>
      </c>
      <c r="AB3623" s="3">
        <v>0</v>
      </c>
      <c r="AC3623" s="3">
        <v>0</v>
      </c>
      <c r="AD3623" s="4">
        <v>0</v>
      </c>
      <c r="AE3623" s="3">
        <v>0</v>
      </c>
      <c r="AF3623" s="4">
        <v>0</v>
      </c>
      <c r="AG3623" s="3">
        <v>1</v>
      </c>
      <c r="AH3623" s="4">
        <v>0</v>
      </c>
      <c r="AI3623" s="4">
        <v>0</v>
      </c>
      <c r="AJ3623" s="4">
        <v>0</v>
      </c>
      <c r="AK3623" s="4">
        <v>0</v>
      </c>
      <c r="AL3623" t="s">
        <v>4939</v>
      </c>
      <c r="AM3623" t="s">
        <v>13</v>
      </c>
    </row>
    <row r="3624" spans="1:39" x14ac:dyDescent="0.25">
      <c r="A3624" t="s">
        <v>2193</v>
      </c>
      <c r="B3624" t="s">
        <v>2160</v>
      </c>
      <c r="C3624" t="s">
        <v>3</v>
      </c>
      <c r="D3624" t="s">
        <v>2161</v>
      </c>
      <c r="E3624" t="str">
        <f>_xlfn.XLOOKUP(D3624,Planilha2!A:A,Planilha2!B:B)</f>
        <v>CC Manutençao</v>
      </c>
      <c r="F3624" s="2">
        <v>45461</v>
      </c>
      <c r="G3624" t="s">
        <v>2551</v>
      </c>
      <c r="H3624" s="10" t="s">
        <v>5781</v>
      </c>
      <c r="I3624" t="s">
        <v>4946</v>
      </c>
      <c r="J3624" t="s">
        <v>4947</v>
      </c>
      <c r="K3624" t="s">
        <v>3765</v>
      </c>
      <c r="L3624" t="str">
        <f t="shared" si="112"/>
        <v>Material</v>
      </c>
      <c r="M3624" t="s">
        <v>0</v>
      </c>
      <c r="N3624" t="s">
        <v>0</v>
      </c>
      <c r="O3624" t="s">
        <v>2165</v>
      </c>
      <c r="P3624">
        <v>1118</v>
      </c>
      <c r="Q3624" t="str">
        <f>_xlfn.XLOOKUP(P3624,Planilha1!$A$2:$A$3,Planilha1!$B$2:$B$3)</f>
        <v>Riocentro</v>
      </c>
      <c r="R3624" t="s">
        <v>0</v>
      </c>
      <c r="S3624" s="3">
        <v>4</v>
      </c>
      <c r="T3624" t="s">
        <v>210</v>
      </c>
      <c r="U3624" s="3">
        <v>4</v>
      </c>
      <c r="V3624" t="s">
        <v>210</v>
      </c>
      <c r="W3624" s="4">
        <v>330.93</v>
      </c>
      <c r="X3624" s="17">
        <f t="shared" si="113"/>
        <v>1323.72</v>
      </c>
      <c r="Y3624" t="s">
        <v>11</v>
      </c>
      <c r="Z3624" s="3">
        <v>1</v>
      </c>
      <c r="AA3624" s="3">
        <v>0</v>
      </c>
      <c r="AB3624" s="3">
        <v>0</v>
      </c>
      <c r="AC3624" s="3">
        <v>0</v>
      </c>
      <c r="AD3624" s="4">
        <v>0</v>
      </c>
      <c r="AE3624" s="3">
        <v>0</v>
      </c>
      <c r="AF3624" s="4">
        <v>0</v>
      </c>
      <c r="AG3624" s="3">
        <v>1</v>
      </c>
      <c r="AH3624" s="4">
        <v>0</v>
      </c>
      <c r="AI3624" s="4">
        <v>0</v>
      </c>
      <c r="AJ3624" s="4">
        <v>0</v>
      </c>
      <c r="AK3624" s="4">
        <v>0</v>
      </c>
      <c r="AL3624" t="s">
        <v>4939</v>
      </c>
      <c r="AM3624" t="s">
        <v>13</v>
      </c>
    </row>
    <row r="3625" spans="1:39" x14ac:dyDescent="0.25">
      <c r="A3625" t="s">
        <v>2194</v>
      </c>
      <c r="B3625" t="s">
        <v>2160</v>
      </c>
      <c r="C3625" t="s">
        <v>3</v>
      </c>
      <c r="D3625" t="s">
        <v>2161</v>
      </c>
      <c r="E3625" t="str">
        <f>_xlfn.XLOOKUP(D3625,Planilha2!A:A,Planilha2!B:B)</f>
        <v>CC Manutençao</v>
      </c>
      <c r="F3625" s="2">
        <v>45461</v>
      </c>
      <c r="G3625" t="s">
        <v>2551</v>
      </c>
      <c r="H3625" s="10" t="s">
        <v>5781</v>
      </c>
      <c r="I3625" t="s">
        <v>4948</v>
      </c>
      <c r="J3625" t="s">
        <v>4949</v>
      </c>
      <c r="K3625" t="s">
        <v>3765</v>
      </c>
      <c r="L3625" t="str">
        <f t="shared" si="112"/>
        <v>Material</v>
      </c>
      <c r="M3625" t="s">
        <v>0</v>
      </c>
      <c r="N3625" t="s">
        <v>0</v>
      </c>
      <c r="O3625" t="s">
        <v>2165</v>
      </c>
      <c r="P3625">
        <v>1118</v>
      </c>
      <c r="Q3625" t="str">
        <f>_xlfn.XLOOKUP(P3625,Planilha1!$A$2:$A$3,Planilha1!$B$2:$B$3)</f>
        <v>Riocentro</v>
      </c>
      <c r="R3625" t="s">
        <v>0</v>
      </c>
      <c r="S3625" s="3">
        <v>1</v>
      </c>
      <c r="T3625" t="s">
        <v>210</v>
      </c>
      <c r="U3625" s="3">
        <v>1</v>
      </c>
      <c r="V3625" t="s">
        <v>210</v>
      </c>
      <c r="W3625" s="4">
        <v>9.23</v>
      </c>
      <c r="X3625" s="17">
        <f t="shared" si="113"/>
        <v>9.23</v>
      </c>
      <c r="Y3625" t="s">
        <v>11</v>
      </c>
      <c r="Z3625" s="3">
        <v>1</v>
      </c>
      <c r="AA3625" s="3">
        <v>0</v>
      </c>
      <c r="AB3625" s="3">
        <v>0</v>
      </c>
      <c r="AC3625" s="3">
        <v>0</v>
      </c>
      <c r="AD3625" s="4">
        <v>0</v>
      </c>
      <c r="AE3625" s="3">
        <v>0</v>
      </c>
      <c r="AF3625" s="4">
        <v>0</v>
      </c>
      <c r="AG3625" s="3">
        <v>1</v>
      </c>
      <c r="AH3625" s="4">
        <v>0</v>
      </c>
      <c r="AI3625" s="4">
        <v>0</v>
      </c>
      <c r="AJ3625" s="4">
        <v>0</v>
      </c>
      <c r="AK3625" s="4">
        <v>0</v>
      </c>
      <c r="AL3625" t="s">
        <v>4939</v>
      </c>
      <c r="AM3625" t="s">
        <v>13</v>
      </c>
    </row>
    <row r="3626" spans="1:39" x14ac:dyDescent="0.25">
      <c r="A3626" t="s">
        <v>2195</v>
      </c>
      <c r="B3626" t="s">
        <v>2160</v>
      </c>
      <c r="C3626" t="s">
        <v>3</v>
      </c>
      <c r="D3626" t="s">
        <v>2161</v>
      </c>
      <c r="E3626" t="str">
        <f>_xlfn.XLOOKUP(D3626,Planilha2!A:A,Planilha2!B:B)</f>
        <v>CC Manutençao</v>
      </c>
      <c r="F3626" s="2">
        <v>45461</v>
      </c>
      <c r="G3626" t="s">
        <v>2551</v>
      </c>
      <c r="H3626" s="10" t="s">
        <v>5781</v>
      </c>
      <c r="I3626" t="s">
        <v>4950</v>
      </c>
      <c r="J3626" t="s">
        <v>4951</v>
      </c>
      <c r="K3626" t="s">
        <v>3765</v>
      </c>
      <c r="L3626" t="str">
        <f t="shared" si="112"/>
        <v>Material</v>
      </c>
      <c r="M3626" t="s">
        <v>0</v>
      </c>
      <c r="N3626" t="s">
        <v>0</v>
      </c>
      <c r="O3626" t="s">
        <v>2165</v>
      </c>
      <c r="P3626">
        <v>1118</v>
      </c>
      <c r="Q3626" t="str">
        <f>_xlfn.XLOOKUP(P3626,Planilha1!$A$2:$A$3,Planilha1!$B$2:$B$3)</f>
        <v>Riocentro</v>
      </c>
      <c r="R3626" t="s">
        <v>0</v>
      </c>
      <c r="S3626" s="3">
        <v>15</v>
      </c>
      <c r="T3626" t="s">
        <v>210</v>
      </c>
      <c r="U3626" s="3">
        <v>15</v>
      </c>
      <c r="V3626" t="s">
        <v>210</v>
      </c>
      <c r="W3626" s="4">
        <v>9.23</v>
      </c>
      <c r="X3626" s="17">
        <f t="shared" si="113"/>
        <v>138.45000000000002</v>
      </c>
      <c r="Y3626" t="s">
        <v>11</v>
      </c>
      <c r="Z3626" s="3">
        <v>1</v>
      </c>
      <c r="AA3626" s="3">
        <v>0</v>
      </c>
      <c r="AB3626" s="3">
        <v>0</v>
      </c>
      <c r="AC3626" s="3">
        <v>0</v>
      </c>
      <c r="AD3626" s="4">
        <v>0</v>
      </c>
      <c r="AE3626" s="3">
        <v>0</v>
      </c>
      <c r="AF3626" s="4">
        <v>0</v>
      </c>
      <c r="AG3626" s="3">
        <v>1</v>
      </c>
      <c r="AH3626" s="4">
        <v>0</v>
      </c>
      <c r="AI3626" s="4">
        <v>0</v>
      </c>
      <c r="AJ3626" s="4">
        <v>0</v>
      </c>
      <c r="AK3626" s="4">
        <v>0</v>
      </c>
      <c r="AL3626" t="s">
        <v>4939</v>
      </c>
      <c r="AM3626" t="s">
        <v>13</v>
      </c>
    </row>
    <row r="3627" spans="1:39" x14ac:dyDescent="0.25">
      <c r="A3627" t="s">
        <v>2196</v>
      </c>
      <c r="B3627" t="s">
        <v>2160</v>
      </c>
      <c r="C3627" t="s">
        <v>3</v>
      </c>
      <c r="D3627" t="s">
        <v>2161</v>
      </c>
      <c r="E3627" t="str">
        <f>_xlfn.XLOOKUP(D3627,Planilha2!A:A,Planilha2!B:B)</f>
        <v>CC Manutençao</v>
      </c>
      <c r="F3627" s="2">
        <v>45461</v>
      </c>
      <c r="G3627" t="s">
        <v>2551</v>
      </c>
      <c r="H3627" s="10" t="s">
        <v>5781</v>
      </c>
      <c r="I3627" t="s">
        <v>4952</v>
      </c>
      <c r="J3627" t="s">
        <v>4953</v>
      </c>
      <c r="K3627" t="s">
        <v>3765</v>
      </c>
      <c r="L3627" t="str">
        <f t="shared" si="112"/>
        <v>Material</v>
      </c>
      <c r="M3627" t="s">
        <v>0</v>
      </c>
      <c r="N3627" t="s">
        <v>0</v>
      </c>
      <c r="O3627" t="s">
        <v>2165</v>
      </c>
      <c r="P3627">
        <v>1118</v>
      </c>
      <c r="Q3627" t="str">
        <f>_xlfn.XLOOKUP(P3627,Planilha1!$A$2:$A$3,Planilha1!$B$2:$B$3)</f>
        <v>Riocentro</v>
      </c>
      <c r="R3627" t="s">
        <v>0</v>
      </c>
      <c r="S3627" s="3">
        <v>1</v>
      </c>
      <c r="T3627" t="s">
        <v>210</v>
      </c>
      <c r="U3627" s="3">
        <v>1</v>
      </c>
      <c r="V3627" t="s">
        <v>210</v>
      </c>
      <c r="W3627" s="4">
        <v>67.64</v>
      </c>
      <c r="X3627" s="17">
        <f t="shared" si="113"/>
        <v>67.64</v>
      </c>
      <c r="Y3627" t="s">
        <v>11</v>
      </c>
      <c r="Z3627" s="3">
        <v>1</v>
      </c>
      <c r="AA3627" s="3">
        <v>0</v>
      </c>
      <c r="AB3627" s="3">
        <v>0</v>
      </c>
      <c r="AC3627" s="3">
        <v>0</v>
      </c>
      <c r="AD3627" s="4">
        <v>0</v>
      </c>
      <c r="AE3627" s="3">
        <v>0</v>
      </c>
      <c r="AF3627" s="4">
        <v>0</v>
      </c>
      <c r="AG3627" s="3">
        <v>1</v>
      </c>
      <c r="AH3627" s="4">
        <v>0</v>
      </c>
      <c r="AI3627" s="4">
        <v>0</v>
      </c>
      <c r="AJ3627" s="4">
        <v>0</v>
      </c>
      <c r="AK3627" s="4">
        <v>0</v>
      </c>
      <c r="AL3627" t="s">
        <v>4939</v>
      </c>
      <c r="AM3627" t="s">
        <v>13</v>
      </c>
    </row>
    <row r="3628" spans="1:39" x14ac:dyDescent="0.25">
      <c r="A3628" t="s">
        <v>2204</v>
      </c>
      <c r="B3628" t="s">
        <v>2160</v>
      </c>
      <c r="C3628" t="s">
        <v>3</v>
      </c>
      <c r="D3628" t="s">
        <v>2161</v>
      </c>
      <c r="E3628" t="str">
        <f>_xlfn.XLOOKUP(D3628,Planilha2!A:A,Planilha2!B:B)</f>
        <v>CC Manutençao</v>
      </c>
      <c r="F3628" s="2">
        <v>45461</v>
      </c>
      <c r="G3628" t="s">
        <v>2551</v>
      </c>
      <c r="H3628" s="10" t="s">
        <v>5781</v>
      </c>
      <c r="I3628" t="s">
        <v>4954</v>
      </c>
      <c r="J3628" t="s">
        <v>4955</v>
      </c>
      <c r="K3628" t="s">
        <v>3765</v>
      </c>
      <c r="L3628" t="str">
        <f t="shared" si="112"/>
        <v>Material</v>
      </c>
      <c r="M3628" t="s">
        <v>0</v>
      </c>
      <c r="N3628" t="s">
        <v>0</v>
      </c>
      <c r="O3628" t="s">
        <v>2165</v>
      </c>
      <c r="P3628">
        <v>1118</v>
      </c>
      <c r="Q3628" t="str">
        <f>_xlfn.XLOOKUP(P3628,Planilha1!$A$2:$A$3,Planilha1!$B$2:$B$3)</f>
        <v>Riocentro</v>
      </c>
      <c r="R3628" t="s">
        <v>0</v>
      </c>
      <c r="S3628" s="3">
        <v>15</v>
      </c>
      <c r="T3628" t="s">
        <v>210</v>
      </c>
      <c r="U3628" s="3">
        <v>15</v>
      </c>
      <c r="V3628" t="s">
        <v>210</v>
      </c>
      <c r="W3628" s="4">
        <v>121.72</v>
      </c>
      <c r="X3628" s="17">
        <f t="shared" si="113"/>
        <v>1825.8</v>
      </c>
      <c r="Y3628" t="s">
        <v>11</v>
      </c>
      <c r="Z3628" s="3">
        <v>1</v>
      </c>
      <c r="AA3628" s="3">
        <v>0</v>
      </c>
      <c r="AB3628" s="3">
        <v>0</v>
      </c>
      <c r="AC3628" s="3">
        <v>0</v>
      </c>
      <c r="AD3628" s="4">
        <v>0</v>
      </c>
      <c r="AE3628" s="3">
        <v>0</v>
      </c>
      <c r="AF3628" s="4">
        <v>0</v>
      </c>
      <c r="AG3628" s="3">
        <v>1</v>
      </c>
      <c r="AH3628" s="4">
        <v>0</v>
      </c>
      <c r="AI3628" s="4">
        <v>0</v>
      </c>
      <c r="AJ3628" s="4">
        <v>0</v>
      </c>
      <c r="AK3628" s="4">
        <v>0</v>
      </c>
      <c r="AL3628" t="s">
        <v>4939</v>
      </c>
      <c r="AM3628" t="s">
        <v>13</v>
      </c>
    </row>
    <row r="3629" spans="1:39" x14ac:dyDescent="0.25">
      <c r="A3629" t="s">
        <v>2205</v>
      </c>
      <c r="B3629" t="s">
        <v>2160</v>
      </c>
      <c r="C3629" t="s">
        <v>3</v>
      </c>
      <c r="D3629" t="s">
        <v>2161</v>
      </c>
      <c r="E3629" t="str">
        <f>_xlfn.XLOOKUP(D3629,Planilha2!A:A,Planilha2!B:B)</f>
        <v>CC Manutençao</v>
      </c>
      <c r="F3629" s="2">
        <v>45461</v>
      </c>
      <c r="G3629" t="s">
        <v>2551</v>
      </c>
      <c r="H3629" s="10" t="s">
        <v>5781</v>
      </c>
      <c r="I3629" t="s">
        <v>4377</v>
      </c>
      <c r="J3629" t="s">
        <v>4378</v>
      </c>
      <c r="K3629" t="s">
        <v>1146</v>
      </c>
      <c r="L3629" t="str">
        <f t="shared" si="112"/>
        <v>Material</v>
      </c>
      <c r="M3629" t="s">
        <v>0</v>
      </c>
      <c r="N3629" t="s">
        <v>0</v>
      </c>
      <c r="O3629" t="s">
        <v>2165</v>
      </c>
      <c r="P3629">
        <v>1118</v>
      </c>
      <c r="Q3629" t="str">
        <f>_xlfn.XLOOKUP(P3629,Planilha1!$A$2:$A$3,Planilha1!$B$2:$B$3)</f>
        <v>Riocentro</v>
      </c>
      <c r="R3629" t="s">
        <v>0</v>
      </c>
      <c r="S3629" s="3">
        <v>1</v>
      </c>
      <c r="T3629" t="s">
        <v>210</v>
      </c>
      <c r="U3629" s="3">
        <v>1</v>
      </c>
      <c r="V3629" t="s">
        <v>210</v>
      </c>
      <c r="W3629" s="4">
        <v>6.16</v>
      </c>
      <c r="X3629" s="17">
        <f t="shared" si="113"/>
        <v>6.16</v>
      </c>
      <c r="Y3629" t="s">
        <v>11</v>
      </c>
      <c r="Z3629" s="3">
        <v>1</v>
      </c>
      <c r="AA3629" s="3">
        <v>0</v>
      </c>
      <c r="AB3629" s="3">
        <v>0</v>
      </c>
      <c r="AC3629" s="3">
        <v>0</v>
      </c>
      <c r="AD3629" s="4">
        <v>0</v>
      </c>
      <c r="AE3629" s="3">
        <v>0</v>
      </c>
      <c r="AF3629" s="4">
        <v>0</v>
      </c>
      <c r="AG3629" s="3">
        <v>1</v>
      </c>
      <c r="AH3629" s="4">
        <v>0</v>
      </c>
      <c r="AI3629" s="4">
        <v>0</v>
      </c>
      <c r="AJ3629" s="4">
        <v>0</v>
      </c>
      <c r="AK3629" s="4">
        <v>0</v>
      </c>
      <c r="AL3629" t="s">
        <v>4939</v>
      </c>
      <c r="AM3629" t="s">
        <v>13</v>
      </c>
    </row>
    <row r="3630" spans="1:39" x14ac:dyDescent="0.25">
      <c r="A3630" t="s">
        <v>2206</v>
      </c>
      <c r="B3630" t="s">
        <v>2160</v>
      </c>
      <c r="C3630" t="s">
        <v>3</v>
      </c>
      <c r="D3630" t="s">
        <v>2161</v>
      </c>
      <c r="E3630" t="str">
        <f>_xlfn.XLOOKUP(D3630,Planilha2!A:A,Planilha2!B:B)</f>
        <v>CC Manutençao</v>
      </c>
      <c r="F3630" s="2">
        <v>45461</v>
      </c>
      <c r="G3630" t="s">
        <v>2551</v>
      </c>
      <c r="H3630" s="10" t="s">
        <v>5781</v>
      </c>
      <c r="I3630" t="s">
        <v>4956</v>
      </c>
      <c r="J3630" t="s">
        <v>4957</v>
      </c>
      <c r="K3630" t="s">
        <v>3765</v>
      </c>
      <c r="L3630" t="str">
        <f t="shared" si="112"/>
        <v>Material</v>
      </c>
      <c r="M3630" t="s">
        <v>0</v>
      </c>
      <c r="N3630" t="s">
        <v>0</v>
      </c>
      <c r="O3630" t="s">
        <v>2165</v>
      </c>
      <c r="P3630">
        <v>1118</v>
      </c>
      <c r="Q3630" t="str">
        <f>_xlfn.XLOOKUP(P3630,Planilha1!$A$2:$A$3,Planilha1!$B$2:$B$3)</f>
        <v>Riocentro</v>
      </c>
      <c r="R3630" t="s">
        <v>0</v>
      </c>
      <c r="S3630" s="3">
        <v>1</v>
      </c>
      <c r="T3630" t="s">
        <v>210</v>
      </c>
      <c r="U3630" s="3">
        <v>1</v>
      </c>
      <c r="V3630" t="s">
        <v>210</v>
      </c>
      <c r="W3630" s="4">
        <v>765.17</v>
      </c>
      <c r="X3630" s="17">
        <f t="shared" si="113"/>
        <v>765.17</v>
      </c>
      <c r="Y3630" t="s">
        <v>11</v>
      </c>
      <c r="Z3630" s="3">
        <v>1</v>
      </c>
      <c r="AA3630" s="3">
        <v>0</v>
      </c>
      <c r="AB3630" s="3">
        <v>0</v>
      </c>
      <c r="AC3630" s="3">
        <v>0</v>
      </c>
      <c r="AD3630" s="4">
        <v>0</v>
      </c>
      <c r="AE3630" s="3">
        <v>0</v>
      </c>
      <c r="AF3630" s="4">
        <v>0</v>
      </c>
      <c r="AG3630" s="3">
        <v>1</v>
      </c>
      <c r="AH3630" s="4">
        <v>0</v>
      </c>
      <c r="AI3630" s="4">
        <v>0</v>
      </c>
      <c r="AJ3630" s="4">
        <v>0</v>
      </c>
      <c r="AK3630" s="4">
        <v>0</v>
      </c>
      <c r="AL3630" t="s">
        <v>4939</v>
      </c>
      <c r="AM3630" t="s">
        <v>13</v>
      </c>
    </row>
    <row r="3631" spans="1:39" x14ac:dyDescent="0.25">
      <c r="A3631" t="s">
        <v>2207</v>
      </c>
      <c r="B3631" t="s">
        <v>2160</v>
      </c>
      <c r="C3631" t="s">
        <v>3</v>
      </c>
      <c r="D3631" t="s">
        <v>2161</v>
      </c>
      <c r="E3631" t="str">
        <f>_xlfn.XLOOKUP(D3631,Planilha2!A:A,Planilha2!B:B)</f>
        <v>CC Manutençao</v>
      </c>
      <c r="F3631" s="2">
        <v>45461</v>
      </c>
      <c r="G3631" t="s">
        <v>2551</v>
      </c>
      <c r="H3631" s="10" t="s">
        <v>5781</v>
      </c>
      <c r="I3631" t="s">
        <v>4958</v>
      </c>
      <c r="J3631" t="s">
        <v>4959</v>
      </c>
      <c r="K3631" t="s">
        <v>3765</v>
      </c>
      <c r="L3631" t="str">
        <f t="shared" si="112"/>
        <v>Material</v>
      </c>
      <c r="M3631" t="s">
        <v>0</v>
      </c>
      <c r="N3631" t="s">
        <v>0</v>
      </c>
      <c r="O3631" t="s">
        <v>2165</v>
      </c>
      <c r="P3631">
        <v>1118</v>
      </c>
      <c r="Q3631" t="str">
        <f>_xlfn.XLOOKUP(P3631,Planilha1!$A$2:$A$3,Planilha1!$B$2:$B$3)</f>
        <v>Riocentro</v>
      </c>
      <c r="R3631" t="s">
        <v>0</v>
      </c>
      <c r="S3631" s="3">
        <v>4</v>
      </c>
      <c r="T3631" t="s">
        <v>210</v>
      </c>
      <c r="U3631" s="3">
        <v>4</v>
      </c>
      <c r="V3631" t="s">
        <v>210</v>
      </c>
      <c r="W3631" s="4">
        <v>2.56</v>
      </c>
      <c r="X3631" s="17">
        <f t="shared" si="113"/>
        <v>10.24</v>
      </c>
      <c r="Y3631" t="s">
        <v>11</v>
      </c>
      <c r="Z3631" s="3">
        <v>1</v>
      </c>
      <c r="AA3631" s="3">
        <v>0</v>
      </c>
      <c r="AB3631" s="3">
        <v>0</v>
      </c>
      <c r="AC3631" s="3">
        <v>0</v>
      </c>
      <c r="AD3631" s="4">
        <v>0</v>
      </c>
      <c r="AE3631" s="3">
        <v>0</v>
      </c>
      <c r="AF3631" s="4">
        <v>0</v>
      </c>
      <c r="AG3631" s="3">
        <v>1</v>
      </c>
      <c r="AH3631" s="4">
        <v>0</v>
      </c>
      <c r="AI3631" s="4">
        <v>0</v>
      </c>
      <c r="AJ3631" s="4">
        <v>0</v>
      </c>
      <c r="AK3631" s="4">
        <v>0</v>
      </c>
      <c r="AL3631" t="s">
        <v>4939</v>
      </c>
      <c r="AM3631" t="s">
        <v>13</v>
      </c>
    </row>
    <row r="3632" spans="1:39" x14ac:dyDescent="0.25">
      <c r="A3632" t="s">
        <v>2208</v>
      </c>
      <c r="B3632" t="s">
        <v>2160</v>
      </c>
      <c r="C3632" t="s">
        <v>3</v>
      </c>
      <c r="D3632" t="s">
        <v>2161</v>
      </c>
      <c r="E3632" t="str">
        <f>_xlfn.XLOOKUP(D3632,Planilha2!A:A,Planilha2!B:B)</f>
        <v>CC Manutençao</v>
      </c>
      <c r="F3632" s="2">
        <v>45461</v>
      </c>
      <c r="G3632" t="s">
        <v>2551</v>
      </c>
      <c r="H3632" s="10" t="s">
        <v>5781</v>
      </c>
      <c r="I3632" t="s">
        <v>4960</v>
      </c>
      <c r="J3632" t="s">
        <v>4961</v>
      </c>
      <c r="K3632" t="s">
        <v>1146</v>
      </c>
      <c r="L3632" t="str">
        <f t="shared" si="112"/>
        <v>Material</v>
      </c>
      <c r="M3632" t="s">
        <v>0</v>
      </c>
      <c r="N3632" t="s">
        <v>0</v>
      </c>
      <c r="O3632" t="s">
        <v>2165</v>
      </c>
      <c r="P3632">
        <v>1118</v>
      </c>
      <c r="Q3632" t="str">
        <f>_xlfn.XLOOKUP(P3632,Planilha1!$A$2:$A$3,Planilha1!$B$2:$B$3)</f>
        <v>Riocentro</v>
      </c>
      <c r="R3632" t="s">
        <v>0</v>
      </c>
      <c r="S3632" s="3">
        <v>4</v>
      </c>
      <c r="T3632" t="s">
        <v>210</v>
      </c>
      <c r="U3632" s="3">
        <v>4</v>
      </c>
      <c r="V3632" t="s">
        <v>210</v>
      </c>
      <c r="W3632" s="4">
        <v>0.62</v>
      </c>
      <c r="X3632" s="17">
        <f t="shared" si="113"/>
        <v>2.48</v>
      </c>
      <c r="Y3632" t="s">
        <v>11</v>
      </c>
      <c r="Z3632" s="3">
        <v>1</v>
      </c>
      <c r="AA3632" s="3">
        <v>0</v>
      </c>
      <c r="AB3632" s="3">
        <v>0</v>
      </c>
      <c r="AC3632" s="3">
        <v>0</v>
      </c>
      <c r="AD3632" s="4">
        <v>0</v>
      </c>
      <c r="AE3632" s="3">
        <v>0</v>
      </c>
      <c r="AF3632" s="4">
        <v>0</v>
      </c>
      <c r="AG3632" s="3">
        <v>1</v>
      </c>
      <c r="AH3632" s="4">
        <v>0</v>
      </c>
      <c r="AI3632" s="4">
        <v>0</v>
      </c>
      <c r="AJ3632" s="4">
        <v>0</v>
      </c>
      <c r="AK3632" s="4">
        <v>0</v>
      </c>
      <c r="AL3632" t="s">
        <v>4939</v>
      </c>
      <c r="AM3632" t="s">
        <v>13</v>
      </c>
    </row>
    <row r="3633" spans="1:39" x14ac:dyDescent="0.25">
      <c r="A3633" t="s">
        <v>2209</v>
      </c>
      <c r="B3633" t="s">
        <v>2160</v>
      </c>
      <c r="C3633" t="s">
        <v>3</v>
      </c>
      <c r="D3633" t="s">
        <v>2161</v>
      </c>
      <c r="E3633" t="str">
        <f>_xlfn.XLOOKUP(D3633,Planilha2!A:A,Planilha2!B:B)</f>
        <v>CC Manutençao</v>
      </c>
      <c r="F3633" s="2">
        <v>45461</v>
      </c>
      <c r="G3633" t="s">
        <v>2551</v>
      </c>
      <c r="H3633" s="10" t="s">
        <v>5781</v>
      </c>
      <c r="I3633" t="s">
        <v>4962</v>
      </c>
      <c r="J3633" t="s">
        <v>4963</v>
      </c>
      <c r="K3633" t="s">
        <v>1146</v>
      </c>
      <c r="L3633" t="str">
        <f t="shared" si="112"/>
        <v>Material</v>
      </c>
      <c r="M3633" t="s">
        <v>0</v>
      </c>
      <c r="N3633" t="s">
        <v>0</v>
      </c>
      <c r="O3633" t="s">
        <v>2165</v>
      </c>
      <c r="P3633">
        <v>1118</v>
      </c>
      <c r="Q3633" t="str">
        <f>_xlfn.XLOOKUP(P3633,Planilha1!$A$2:$A$3,Planilha1!$B$2:$B$3)</f>
        <v>Riocentro</v>
      </c>
      <c r="R3633" t="s">
        <v>0</v>
      </c>
      <c r="S3633" s="3">
        <v>15</v>
      </c>
      <c r="T3633" t="s">
        <v>210</v>
      </c>
      <c r="U3633" s="3">
        <v>15</v>
      </c>
      <c r="V3633" t="s">
        <v>210</v>
      </c>
      <c r="W3633" s="4">
        <v>33.67</v>
      </c>
      <c r="X3633" s="17">
        <f t="shared" si="113"/>
        <v>505.05</v>
      </c>
      <c r="Y3633" t="s">
        <v>11</v>
      </c>
      <c r="Z3633" s="3">
        <v>1</v>
      </c>
      <c r="AA3633" s="3">
        <v>0</v>
      </c>
      <c r="AB3633" s="3">
        <v>0</v>
      </c>
      <c r="AC3633" s="3">
        <v>0</v>
      </c>
      <c r="AD3633" s="4">
        <v>0</v>
      </c>
      <c r="AE3633" s="3">
        <v>0</v>
      </c>
      <c r="AF3633" s="4">
        <v>0</v>
      </c>
      <c r="AG3633" s="3">
        <v>1</v>
      </c>
      <c r="AH3633" s="4">
        <v>0</v>
      </c>
      <c r="AI3633" s="4">
        <v>0</v>
      </c>
      <c r="AJ3633" s="4">
        <v>0</v>
      </c>
      <c r="AK3633" s="4">
        <v>0</v>
      </c>
      <c r="AL3633" t="s">
        <v>4939</v>
      </c>
      <c r="AM3633" t="s">
        <v>13</v>
      </c>
    </row>
    <row r="3634" spans="1:39" x14ac:dyDescent="0.25">
      <c r="A3634" t="s">
        <v>2210</v>
      </c>
      <c r="B3634" t="s">
        <v>2160</v>
      </c>
      <c r="C3634" t="s">
        <v>3</v>
      </c>
      <c r="D3634" t="s">
        <v>2161</v>
      </c>
      <c r="E3634" t="str">
        <f>_xlfn.XLOOKUP(D3634,Planilha2!A:A,Planilha2!B:B)</f>
        <v>CC Manutençao</v>
      </c>
      <c r="F3634" s="2">
        <v>45461</v>
      </c>
      <c r="G3634" t="s">
        <v>2551</v>
      </c>
      <c r="H3634" s="10" t="s">
        <v>5781</v>
      </c>
      <c r="I3634" t="s">
        <v>2313</v>
      </c>
      <c r="J3634" t="s">
        <v>2314</v>
      </c>
      <c r="K3634" t="s">
        <v>1146</v>
      </c>
      <c r="L3634" t="str">
        <f t="shared" si="112"/>
        <v>Material</v>
      </c>
      <c r="M3634" t="s">
        <v>0</v>
      </c>
      <c r="N3634" t="s">
        <v>0</v>
      </c>
      <c r="O3634" t="s">
        <v>2165</v>
      </c>
      <c r="P3634">
        <v>1118</v>
      </c>
      <c r="Q3634" t="str">
        <f>_xlfn.XLOOKUP(P3634,Planilha1!$A$2:$A$3,Planilha1!$B$2:$B$3)</f>
        <v>Riocentro</v>
      </c>
      <c r="R3634" t="s">
        <v>0</v>
      </c>
      <c r="S3634" s="3">
        <v>4</v>
      </c>
      <c r="T3634" t="s">
        <v>210</v>
      </c>
      <c r="U3634" s="3">
        <v>4</v>
      </c>
      <c r="V3634" t="s">
        <v>210</v>
      </c>
      <c r="W3634" s="4">
        <v>11</v>
      </c>
      <c r="X3634" s="17">
        <f t="shared" si="113"/>
        <v>44</v>
      </c>
      <c r="Y3634" t="s">
        <v>11</v>
      </c>
      <c r="Z3634" s="3">
        <v>1</v>
      </c>
      <c r="AA3634" s="3">
        <v>0</v>
      </c>
      <c r="AB3634" s="3">
        <v>0</v>
      </c>
      <c r="AC3634" s="3">
        <v>0</v>
      </c>
      <c r="AD3634" s="4">
        <v>0</v>
      </c>
      <c r="AE3634" s="3">
        <v>0</v>
      </c>
      <c r="AF3634" s="4">
        <v>0</v>
      </c>
      <c r="AG3634" s="3">
        <v>1</v>
      </c>
      <c r="AH3634" s="4">
        <v>0</v>
      </c>
      <c r="AI3634" s="4">
        <v>0</v>
      </c>
      <c r="AJ3634" s="4">
        <v>0</v>
      </c>
      <c r="AK3634" s="4">
        <v>0</v>
      </c>
      <c r="AL3634" t="s">
        <v>4939</v>
      </c>
      <c r="AM3634" t="s">
        <v>13</v>
      </c>
    </row>
    <row r="3635" spans="1:39" x14ac:dyDescent="0.25">
      <c r="A3635" t="s">
        <v>2211</v>
      </c>
      <c r="B3635" t="s">
        <v>2160</v>
      </c>
      <c r="C3635" t="s">
        <v>3</v>
      </c>
      <c r="D3635" t="s">
        <v>2161</v>
      </c>
      <c r="E3635" t="str">
        <f>_xlfn.XLOOKUP(D3635,Planilha2!A:A,Planilha2!B:B)</f>
        <v>CC Manutençao</v>
      </c>
      <c r="F3635" s="2">
        <v>45461</v>
      </c>
      <c r="G3635" t="s">
        <v>2551</v>
      </c>
      <c r="H3635" s="10" t="s">
        <v>5781</v>
      </c>
      <c r="I3635" t="s">
        <v>4964</v>
      </c>
      <c r="J3635" t="s">
        <v>4965</v>
      </c>
      <c r="K3635" t="s">
        <v>1146</v>
      </c>
      <c r="L3635" t="str">
        <f t="shared" si="112"/>
        <v>Material</v>
      </c>
      <c r="M3635" t="s">
        <v>0</v>
      </c>
      <c r="N3635" t="s">
        <v>0</v>
      </c>
      <c r="O3635" t="s">
        <v>2165</v>
      </c>
      <c r="P3635">
        <v>1118</v>
      </c>
      <c r="Q3635" t="str">
        <f>_xlfn.XLOOKUP(P3635,Planilha1!$A$2:$A$3,Planilha1!$B$2:$B$3)</f>
        <v>Riocentro</v>
      </c>
      <c r="R3635" t="s">
        <v>0</v>
      </c>
      <c r="S3635" s="3">
        <v>2</v>
      </c>
      <c r="T3635" t="s">
        <v>210</v>
      </c>
      <c r="U3635" s="3">
        <v>2</v>
      </c>
      <c r="V3635" t="s">
        <v>210</v>
      </c>
      <c r="W3635" s="4">
        <v>232.1</v>
      </c>
      <c r="X3635" s="17">
        <f t="shared" si="113"/>
        <v>464.2</v>
      </c>
      <c r="Y3635" t="s">
        <v>11</v>
      </c>
      <c r="Z3635" s="3">
        <v>1</v>
      </c>
      <c r="AA3635" s="3">
        <v>0</v>
      </c>
      <c r="AB3635" s="3">
        <v>0</v>
      </c>
      <c r="AC3635" s="3">
        <v>0</v>
      </c>
      <c r="AD3635" s="4">
        <v>0</v>
      </c>
      <c r="AE3635" s="3">
        <v>0</v>
      </c>
      <c r="AF3635" s="4">
        <v>0</v>
      </c>
      <c r="AG3635" s="3">
        <v>1</v>
      </c>
      <c r="AH3635" s="4">
        <v>0</v>
      </c>
      <c r="AI3635" s="4">
        <v>0</v>
      </c>
      <c r="AJ3635" s="4">
        <v>0</v>
      </c>
      <c r="AK3635" s="4">
        <v>0</v>
      </c>
      <c r="AL3635" t="s">
        <v>4939</v>
      </c>
      <c r="AM3635" t="s">
        <v>13</v>
      </c>
    </row>
    <row r="3636" spans="1:39" x14ac:dyDescent="0.25">
      <c r="A3636" t="s">
        <v>2159</v>
      </c>
      <c r="B3636" t="s">
        <v>2160</v>
      </c>
      <c r="C3636" t="s">
        <v>3</v>
      </c>
      <c r="D3636" t="s">
        <v>2161</v>
      </c>
      <c r="E3636" t="str">
        <f>_xlfn.XLOOKUP(D3636,Planilha2!A:A,Planilha2!B:B)</f>
        <v>CC Manutençao</v>
      </c>
      <c r="F3636" s="2">
        <v>45462</v>
      </c>
      <c r="G3636" t="s">
        <v>2418</v>
      </c>
      <c r="H3636" s="10" t="s">
        <v>5761</v>
      </c>
      <c r="I3636" t="s">
        <v>2511</v>
      </c>
      <c r="J3636" t="s">
        <v>2512</v>
      </c>
      <c r="K3636" t="s">
        <v>1146</v>
      </c>
      <c r="L3636" t="str">
        <f t="shared" si="112"/>
        <v>Material</v>
      </c>
      <c r="M3636" t="s">
        <v>0</v>
      </c>
      <c r="N3636" t="s">
        <v>0</v>
      </c>
      <c r="O3636" t="s">
        <v>2165</v>
      </c>
      <c r="P3636">
        <v>1118</v>
      </c>
      <c r="Q3636" t="str">
        <f>_xlfn.XLOOKUP(P3636,Planilha1!$A$2:$A$3,Planilha1!$B$2:$B$3)</f>
        <v>Riocentro</v>
      </c>
      <c r="R3636" t="s">
        <v>0</v>
      </c>
      <c r="S3636" s="3">
        <v>40</v>
      </c>
      <c r="T3636" t="s">
        <v>210</v>
      </c>
      <c r="U3636" s="3">
        <v>40</v>
      </c>
      <c r="V3636" t="s">
        <v>210</v>
      </c>
      <c r="W3636" s="4">
        <v>37.9</v>
      </c>
      <c r="X3636" s="17">
        <f t="shared" si="113"/>
        <v>1516</v>
      </c>
      <c r="Y3636" t="s">
        <v>11</v>
      </c>
      <c r="Z3636" s="3">
        <v>1</v>
      </c>
      <c r="AA3636" s="3">
        <v>0</v>
      </c>
      <c r="AB3636" s="3">
        <v>0</v>
      </c>
      <c r="AC3636" s="3">
        <v>0</v>
      </c>
      <c r="AD3636" s="4">
        <v>0</v>
      </c>
      <c r="AE3636" s="3">
        <v>0</v>
      </c>
      <c r="AF3636" s="4">
        <v>0</v>
      </c>
      <c r="AG3636" s="3">
        <v>1</v>
      </c>
      <c r="AH3636" s="4">
        <v>0</v>
      </c>
      <c r="AI3636" s="4">
        <v>0</v>
      </c>
      <c r="AJ3636" s="4">
        <v>0</v>
      </c>
      <c r="AK3636" s="4">
        <v>0</v>
      </c>
      <c r="AL3636" t="s">
        <v>4966</v>
      </c>
      <c r="AM3636" t="s">
        <v>13</v>
      </c>
    </row>
    <row r="3637" spans="1:39" x14ac:dyDescent="0.25">
      <c r="A3637" t="s">
        <v>2178</v>
      </c>
      <c r="B3637" t="s">
        <v>2160</v>
      </c>
      <c r="C3637" t="s">
        <v>3</v>
      </c>
      <c r="D3637" t="s">
        <v>2161</v>
      </c>
      <c r="E3637" t="str">
        <f>_xlfn.XLOOKUP(D3637,Planilha2!A:A,Planilha2!B:B)</f>
        <v>CC Manutençao</v>
      </c>
      <c r="F3637" s="2">
        <v>45462</v>
      </c>
      <c r="G3637" t="s">
        <v>2418</v>
      </c>
      <c r="H3637" s="10" t="s">
        <v>5761</v>
      </c>
      <c r="I3637" t="s">
        <v>4967</v>
      </c>
      <c r="J3637" t="s">
        <v>4968</v>
      </c>
      <c r="K3637" t="s">
        <v>1146</v>
      </c>
      <c r="L3637" t="str">
        <f t="shared" si="112"/>
        <v>Material</v>
      </c>
      <c r="M3637" t="s">
        <v>0</v>
      </c>
      <c r="N3637" t="s">
        <v>0</v>
      </c>
      <c r="O3637" t="s">
        <v>2165</v>
      </c>
      <c r="P3637">
        <v>1118</v>
      </c>
      <c r="Q3637" t="str">
        <f>_xlfn.XLOOKUP(P3637,Planilha1!$A$2:$A$3,Planilha1!$B$2:$B$3)</f>
        <v>Riocentro</v>
      </c>
      <c r="R3637" t="s">
        <v>0</v>
      </c>
      <c r="S3637" s="3">
        <v>10</v>
      </c>
      <c r="T3637" t="s">
        <v>4969</v>
      </c>
      <c r="U3637" s="3">
        <v>10</v>
      </c>
      <c r="V3637" t="s">
        <v>4969</v>
      </c>
      <c r="W3637" s="4">
        <v>139</v>
      </c>
      <c r="X3637" s="17">
        <f t="shared" si="113"/>
        <v>1390</v>
      </c>
      <c r="Y3637" t="s">
        <v>11</v>
      </c>
      <c r="Z3637" s="3">
        <v>1</v>
      </c>
      <c r="AA3637" s="3">
        <v>0</v>
      </c>
      <c r="AB3637" s="3">
        <v>0</v>
      </c>
      <c r="AC3637" s="3">
        <v>0</v>
      </c>
      <c r="AD3637" s="4">
        <v>0</v>
      </c>
      <c r="AE3637" s="3">
        <v>0</v>
      </c>
      <c r="AF3637" s="4">
        <v>0</v>
      </c>
      <c r="AG3637" s="3">
        <v>1</v>
      </c>
      <c r="AH3637" s="4">
        <v>0</v>
      </c>
      <c r="AI3637" s="4">
        <v>0</v>
      </c>
      <c r="AJ3637" s="4">
        <v>0</v>
      </c>
      <c r="AK3637" s="4">
        <v>0</v>
      </c>
      <c r="AL3637" t="s">
        <v>4966</v>
      </c>
      <c r="AM3637" t="s">
        <v>13</v>
      </c>
    </row>
    <row r="3638" spans="1:39" x14ac:dyDescent="0.25">
      <c r="A3638" t="s">
        <v>2159</v>
      </c>
      <c r="B3638" t="s">
        <v>2160</v>
      </c>
      <c r="C3638" t="s">
        <v>3</v>
      </c>
      <c r="D3638" t="s">
        <v>2395</v>
      </c>
      <c r="E3638" t="str">
        <f>_xlfn.XLOOKUP(D3638,Planilha2!A:A,Planilha2!B:B)</f>
        <v>Arena Marketing</v>
      </c>
      <c r="F3638" s="2">
        <v>45462</v>
      </c>
      <c r="G3638" t="s">
        <v>46</v>
      </c>
      <c r="H3638" s="10" t="s">
        <v>46</v>
      </c>
      <c r="I3638" t="s">
        <v>2434</v>
      </c>
      <c r="J3638" t="s">
        <v>2435</v>
      </c>
      <c r="K3638" t="s">
        <v>1644</v>
      </c>
      <c r="L3638" t="str">
        <f t="shared" si="112"/>
        <v>Serviço</v>
      </c>
      <c r="M3638" t="s">
        <v>0</v>
      </c>
      <c r="N3638" t="s">
        <v>0</v>
      </c>
      <c r="O3638" t="s">
        <v>2165</v>
      </c>
      <c r="P3638">
        <v>2118</v>
      </c>
      <c r="Q3638" t="str">
        <f>_xlfn.XLOOKUP(P3638,Planilha1!$A$2:$A$3,Planilha1!$B$2:$B$3)</f>
        <v>Arena</v>
      </c>
      <c r="R3638" t="s">
        <v>0</v>
      </c>
      <c r="S3638" s="5">
        <v>4661.3999999999996</v>
      </c>
      <c r="T3638" t="s">
        <v>10</v>
      </c>
      <c r="U3638" s="5">
        <v>4661.3999999999996</v>
      </c>
      <c r="V3638" t="s">
        <v>10</v>
      </c>
      <c r="W3638" s="4">
        <v>1</v>
      </c>
      <c r="X3638" s="17">
        <f t="shared" si="113"/>
        <v>4661.3999999999996</v>
      </c>
      <c r="Y3638" t="s">
        <v>11</v>
      </c>
      <c r="Z3638" s="3">
        <v>1</v>
      </c>
      <c r="AA3638" s="3">
        <v>0</v>
      </c>
      <c r="AB3638" s="3">
        <v>0</v>
      </c>
      <c r="AC3638" s="5">
        <v>4661.3999999999996</v>
      </c>
      <c r="AD3638" s="4">
        <v>0</v>
      </c>
      <c r="AE3638" s="5">
        <v>4661.3999999999996</v>
      </c>
      <c r="AF3638" s="4">
        <v>4661.3999999999996</v>
      </c>
      <c r="AG3638" s="3">
        <v>1</v>
      </c>
      <c r="AH3638" s="4">
        <v>0</v>
      </c>
      <c r="AI3638" s="4">
        <v>0</v>
      </c>
      <c r="AJ3638" s="4">
        <v>0</v>
      </c>
      <c r="AK3638" s="4">
        <v>0</v>
      </c>
      <c r="AL3638" t="s">
        <v>4970</v>
      </c>
      <c r="AM3638" t="s">
        <v>13</v>
      </c>
    </row>
    <row r="3639" spans="1:39" x14ac:dyDescent="0.25">
      <c r="A3639" t="s">
        <v>2159</v>
      </c>
      <c r="B3639" t="s">
        <v>2160</v>
      </c>
      <c r="C3639" t="s">
        <v>3</v>
      </c>
      <c r="D3639" t="s">
        <v>2266</v>
      </c>
      <c r="E3639" t="str">
        <f>_xlfn.XLOOKUP(D3639,Planilha2!A:A,Planilha2!B:B)</f>
        <v>Arena Manut</v>
      </c>
      <c r="F3639" s="2">
        <v>45462</v>
      </c>
      <c r="G3639" t="s">
        <v>750</v>
      </c>
      <c r="H3639" s="10" t="s">
        <v>5636</v>
      </c>
      <c r="I3639" t="s">
        <v>40</v>
      </c>
      <c r="J3639" t="s">
        <v>2267</v>
      </c>
      <c r="K3639" t="s">
        <v>8</v>
      </c>
      <c r="L3639" t="str">
        <f t="shared" si="112"/>
        <v>Serviço</v>
      </c>
      <c r="M3639" t="s">
        <v>0</v>
      </c>
      <c r="N3639" t="s">
        <v>0</v>
      </c>
      <c r="O3639" t="s">
        <v>2165</v>
      </c>
      <c r="P3639">
        <v>2118</v>
      </c>
      <c r="Q3639" t="str">
        <f>_xlfn.XLOOKUP(P3639,Planilha1!$A$2:$A$3,Planilha1!$B$2:$B$3)</f>
        <v>Arena</v>
      </c>
      <c r="R3639" t="s">
        <v>0</v>
      </c>
      <c r="S3639" s="3">
        <v>1</v>
      </c>
      <c r="T3639" t="s">
        <v>10</v>
      </c>
      <c r="U3639" s="3">
        <v>1</v>
      </c>
      <c r="V3639" t="s">
        <v>10</v>
      </c>
      <c r="W3639" s="4">
        <v>360</v>
      </c>
      <c r="X3639" s="17">
        <f t="shared" si="113"/>
        <v>360</v>
      </c>
      <c r="Y3639" t="s">
        <v>11</v>
      </c>
      <c r="Z3639" s="3">
        <v>1</v>
      </c>
      <c r="AA3639" s="3">
        <v>0</v>
      </c>
      <c r="AB3639" s="3">
        <v>0</v>
      </c>
      <c r="AC3639" s="3">
        <v>0</v>
      </c>
      <c r="AD3639" s="4">
        <v>0</v>
      </c>
      <c r="AE3639" s="3">
        <v>0</v>
      </c>
      <c r="AF3639" s="4">
        <v>0</v>
      </c>
      <c r="AG3639" s="3">
        <v>1</v>
      </c>
      <c r="AH3639" s="4">
        <v>0</v>
      </c>
      <c r="AI3639" s="4">
        <v>0</v>
      </c>
      <c r="AJ3639" s="4">
        <v>0</v>
      </c>
      <c r="AK3639" s="4">
        <v>0</v>
      </c>
      <c r="AL3639" t="s">
        <v>4971</v>
      </c>
      <c r="AM3639" t="s">
        <v>13</v>
      </c>
    </row>
    <row r="3640" spans="1:39" x14ac:dyDescent="0.25">
      <c r="A3640" t="s">
        <v>2159</v>
      </c>
      <c r="B3640" t="s">
        <v>2160</v>
      </c>
      <c r="C3640" t="s">
        <v>3</v>
      </c>
      <c r="D3640" t="s">
        <v>2161</v>
      </c>
      <c r="E3640" t="str">
        <f>_xlfn.XLOOKUP(D3640,Planilha2!A:A,Planilha2!B:B)</f>
        <v>CC Manutençao</v>
      </c>
      <c r="F3640" s="2">
        <v>45462</v>
      </c>
      <c r="G3640" t="s">
        <v>4972</v>
      </c>
      <c r="H3640" s="10" t="s">
        <v>5938</v>
      </c>
      <c r="I3640" t="s">
        <v>40</v>
      </c>
      <c r="J3640" t="s">
        <v>2267</v>
      </c>
      <c r="K3640" t="s">
        <v>8</v>
      </c>
      <c r="L3640" t="str">
        <f t="shared" si="112"/>
        <v>Serviço</v>
      </c>
      <c r="M3640" t="s">
        <v>0</v>
      </c>
      <c r="N3640" t="s">
        <v>0</v>
      </c>
      <c r="O3640" t="s">
        <v>2165</v>
      </c>
      <c r="P3640">
        <v>1118</v>
      </c>
      <c r="Q3640" t="str">
        <f>_xlfn.XLOOKUP(P3640,Planilha1!$A$2:$A$3,Planilha1!$B$2:$B$3)</f>
        <v>Riocentro</v>
      </c>
      <c r="R3640" t="s">
        <v>0</v>
      </c>
      <c r="S3640" s="3">
        <v>1</v>
      </c>
      <c r="T3640" t="s">
        <v>10</v>
      </c>
      <c r="U3640" s="3">
        <v>1</v>
      </c>
      <c r="V3640" t="s">
        <v>10</v>
      </c>
      <c r="W3640" s="4">
        <v>560</v>
      </c>
      <c r="X3640" s="17">
        <f t="shared" si="113"/>
        <v>560</v>
      </c>
      <c r="Y3640" t="s">
        <v>11</v>
      </c>
      <c r="Z3640" s="3">
        <v>1</v>
      </c>
      <c r="AA3640" s="3">
        <v>0</v>
      </c>
      <c r="AB3640" s="3">
        <v>0</v>
      </c>
      <c r="AC3640" s="3">
        <v>1</v>
      </c>
      <c r="AD3640" s="4">
        <v>0</v>
      </c>
      <c r="AE3640" s="3">
        <v>1</v>
      </c>
      <c r="AF3640" s="4">
        <v>560</v>
      </c>
      <c r="AG3640" s="3">
        <v>1</v>
      </c>
      <c r="AH3640" s="4">
        <v>0</v>
      </c>
      <c r="AI3640" s="4">
        <v>0</v>
      </c>
      <c r="AJ3640" s="4">
        <v>0</v>
      </c>
      <c r="AK3640" s="4">
        <v>0</v>
      </c>
      <c r="AL3640" t="s">
        <v>4973</v>
      </c>
      <c r="AM3640" t="s">
        <v>13</v>
      </c>
    </row>
    <row r="3641" spans="1:39" x14ac:dyDescent="0.25">
      <c r="A3641" t="s">
        <v>2178</v>
      </c>
      <c r="B3641" t="s">
        <v>2160</v>
      </c>
      <c r="C3641" t="s">
        <v>3</v>
      </c>
      <c r="D3641" t="s">
        <v>2161</v>
      </c>
      <c r="E3641" t="str">
        <f>_xlfn.XLOOKUP(D3641,Planilha2!A:A,Planilha2!B:B)</f>
        <v>CC Manutençao</v>
      </c>
      <c r="F3641" s="2">
        <v>45462</v>
      </c>
      <c r="G3641" t="s">
        <v>4972</v>
      </c>
      <c r="H3641" s="10" t="s">
        <v>5938</v>
      </c>
      <c r="I3641" t="s">
        <v>40</v>
      </c>
      <c r="J3641" t="s">
        <v>2267</v>
      </c>
      <c r="K3641" t="s">
        <v>8</v>
      </c>
      <c r="L3641" t="str">
        <f t="shared" si="112"/>
        <v>Serviço</v>
      </c>
      <c r="M3641" t="s">
        <v>0</v>
      </c>
      <c r="N3641" t="s">
        <v>0</v>
      </c>
      <c r="O3641" t="s">
        <v>2165</v>
      </c>
      <c r="P3641">
        <v>1118</v>
      </c>
      <c r="Q3641" t="str">
        <f>_xlfn.XLOOKUP(P3641,Planilha1!$A$2:$A$3,Planilha1!$B$2:$B$3)</f>
        <v>Riocentro</v>
      </c>
      <c r="R3641" t="s">
        <v>0</v>
      </c>
      <c r="S3641" s="3">
        <v>1</v>
      </c>
      <c r="T3641" t="s">
        <v>10</v>
      </c>
      <c r="U3641" s="3">
        <v>1</v>
      </c>
      <c r="V3641" t="s">
        <v>10</v>
      </c>
      <c r="W3641" s="4">
        <v>280</v>
      </c>
      <c r="X3641" s="17">
        <f t="shared" si="113"/>
        <v>280</v>
      </c>
      <c r="Y3641" t="s">
        <v>11</v>
      </c>
      <c r="Z3641" s="3">
        <v>1</v>
      </c>
      <c r="AA3641" s="3">
        <v>0</v>
      </c>
      <c r="AB3641" s="3">
        <v>0</v>
      </c>
      <c r="AC3641" s="3">
        <v>1</v>
      </c>
      <c r="AD3641" s="4">
        <v>0</v>
      </c>
      <c r="AE3641" s="3">
        <v>1</v>
      </c>
      <c r="AF3641" s="4">
        <v>280</v>
      </c>
      <c r="AG3641" s="3">
        <v>1</v>
      </c>
      <c r="AH3641" s="4">
        <v>0</v>
      </c>
      <c r="AI3641" s="4">
        <v>0</v>
      </c>
      <c r="AJ3641" s="4">
        <v>0</v>
      </c>
      <c r="AK3641" s="4">
        <v>0</v>
      </c>
      <c r="AL3641" t="s">
        <v>4973</v>
      </c>
      <c r="AM3641" t="s">
        <v>13</v>
      </c>
    </row>
    <row r="3642" spans="1:39" x14ac:dyDescent="0.25">
      <c r="A3642" t="s">
        <v>2182</v>
      </c>
      <c r="B3642" t="s">
        <v>2160</v>
      </c>
      <c r="C3642" t="s">
        <v>3</v>
      </c>
      <c r="D3642" t="s">
        <v>2161</v>
      </c>
      <c r="E3642" t="str">
        <f>_xlfn.XLOOKUP(D3642,Planilha2!A:A,Planilha2!B:B)</f>
        <v>CC Manutençao</v>
      </c>
      <c r="F3642" s="2">
        <v>45462</v>
      </c>
      <c r="G3642" t="s">
        <v>4972</v>
      </c>
      <c r="H3642" s="10" t="s">
        <v>5938</v>
      </c>
      <c r="I3642" t="s">
        <v>40</v>
      </c>
      <c r="J3642" t="s">
        <v>2267</v>
      </c>
      <c r="K3642" t="s">
        <v>8</v>
      </c>
      <c r="L3642" t="str">
        <f t="shared" si="112"/>
        <v>Serviço</v>
      </c>
      <c r="M3642" t="s">
        <v>0</v>
      </c>
      <c r="N3642" t="s">
        <v>0</v>
      </c>
      <c r="O3642" t="s">
        <v>2165</v>
      </c>
      <c r="P3642">
        <v>1118</v>
      </c>
      <c r="Q3642" t="str">
        <f>_xlfn.XLOOKUP(P3642,Planilha1!$A$2:$A$3,Planilha1!$B$2:$B$3)</f>
        <v>Riocentro</v>
      </c>
      <c r="R3642" t="s">
        <v>0</v>
      </c>
      <c r="S3642" s="3">
        <v>1</v>
      </c>
      <c r="T3642" t="s">
        <v>10</v>
      </c>
      <c r="U3642" s="3">
        <v>1</v>
      </c>
      <c r="V3642" t="s">
        <v>10</v>
      </c>
      <c r="W3642" s="4">
        <v>560</v>
      </c>
      <c r="X3642" s="17">
        <f t="shared" si="113"/>
        <v>560</v>
      </c>
      <c r="Y3642" t="s">
        <v>11</v>
      </c>
      <c r="Z3642" s="3">
        <v>1</v>
      </c>
      <c r="AA3642" s="3">
        <v>0</v>
      </c>
      <c r="AB3642" s="3">
        <v>0</v>
      </c>
      <c r="AC3642" s="3">
        <v>1</v>
      </c>
      <c r="AD3642" s="4">
        <v>0</v>
      </c>
      <c r="AE3642" s="3">
        <v>1</v>
      </c>
      <c r="AF3642" s="4">
        <v>560</v>
      </c>
      <c r="AG3642" s="3">
        <v>1</v>
      </c>
      <c r="AH3642" s="4">
        <v>0</v>
      </c>
      <c r="AI3642" s="4">
        <v>0</v>
      </c>
      <c r="AJ3642" s="4">
        <v>0</v>
      </c>
      <c r="AK3642" s="4">
        <v>0</v>
      </c>
      <c r="AL3642" t="s">
        <v>4973</v>
      </c>
      <c r="AM3642" t="s">
        <v>13</v>
      </c>
    </row>
    <row r="3643" spans="1:39" x14ac:dyDescent="0.25">
      <c r="A3643" t="s">
        <v>2185</v>
      </c>
      <c r="B3643" t="s">
        <v>2160</v>
      </c>
      <c r="C3643" t="s">
        <v>3</v>
      </c>
      <c r="D3643" t="s">
        <v>2161</v>
      </c>
      <c r="E3643" t="str">
        <f>_xlfn.XLOOKUP(D3643,Planilha2!A:A,Planilha2!B:B)</f>
        <v>CC Manutençao</v>
      </c>
      <c r="F3643" s="2">
        <v>45462</v>
      </c>
      <c r="G3643" t="s">
        <v>4972</v>
      </c>
      <c r="H3643" s="10" t="s">
        <v>5938</v>
      </c>
      <c r="I3643" t="s">
        <v>40</v>
      </c>
      <c r="J3643" t="s">
        <v>2267</v>
      </c>
      <c r="K3643" t="s">
        <v>8</v>
      </c>
      <c r="L3643" t="str">
        <f t="shared" si="112"/>
        <v>Serviço</v>
      </c>
      <c r="M3643" t="s">
        <v>0</v>
      </c>
      <c r="N3643" t="s">
        <v>0</v>
      </c>
      <c r="O3643" t="s">
        <v>2165</v>
      </c>
      <c r="P3643">
        <v>1118</v>
      </c>
      <c r="Q3643" t="str">
        <f>_xlfn.XLOOKUP(P3643,Planilha1!$A$2:$A$3,Planilha1!$B$2:$B$3)</f>
        <v>Riocentro</v>
      </c>
      <c r="R3643" t="s">
        <v>0</v>
      </c>
      <c r="S3643" s="3">
        <v>1</v>
      </c>
      <c r="T3643" t="s">
        <v>10</v>
      </c>
      <c r="U3643" s="3">
        <v>1</v>
      </c>
      <c r="V3643" t="s">
        <v>10</v>
      </c>
      <c r="W3643" s="4">
        <v>280</v>
      </c>
      <c r="X3643" s="17">
        <f t="shared" si="113"/>
        <v>280</v>
      </c>
      <c r="Y3643" t="s">
        <v>11</v>
      </c>
      <c r="Z3643" s="3">
        <v>1</v>
      </c>
      <c r="AA3643" s="3">
        <v>0</v>
      </c>
      <c r="AB3643" s="3">
        <v>0</v>
      </c>
      <c r="AC3643" s="3">
        <v>1</v>
      </c>
      <c r="AD3643" s="4">
        <v>0</v>
      </c>
      <c r="AE3643" s="3">
        <v>1</v>
      </c>
      <c r="AF3643" s="4">
        <v>280</v>
      </c>
      <c r="AG3643" s="3">
        <v>1</v>
      </c>
      <c r="AH3643" s="4">
        <v>0</v>
      </c>
      <c r="AI3643" s="4">
        <v>0</v>
      </c>
      <c r="AJ3643" s="4">
        <v>0</v>
      </c>
      <c r="AK3643" s="4">
        <v>0</v>
      </c>
      <c r="AL3643" t="s">
        <v>4973</v>
      </c>
      <c r="AM3643" t="s">
        <v>13</v>
      </c>
    </row>
    <row r="3644" spans="1:39" x14ac:dyDescent="0.25">
      <c r="A3644" t="s">
        <v>2188</v>
      </c>
      <c r="B3644" t="s">
        <v>2160</v>
      </c>
      <c r="C3644" t="s">
        <v>3</v>
      </c>
      <c r="D3644" t="s">
        <v>2161</v>
      </c>
      <c r="E3644" t="str">
        <f>_xlfn.XLOOKUP(D3644,Planilha2!A:A,Planilha2!B:B)</f>
        <v>CC Manutençao</v>
      </c>
      <c r="F3644" s="2">
        <v>45462</v>
      </c>
      <c r="G3644" t="s">
        <v>4972</v>
      </c>
      <c r="H3644" s="10" t="s">
        <v>5938</v>
      </c>
      <c r="I3644" t="s">
        <v>40</v>
      </c>
      <c r="J3644" t="s">
        <v>2267</v>
      </c>
      <c r="K3644" t="s">
        <v>8</v>
      </c>
      <c r="L3644" t="str">
        <f t="shared" si="112"/>
        <v>Serviço</v>
      </c>
      <c r="M3644" t="s">
        <v>0</v>
      </c>
      <c r="N3644" t="s">
        <v>0</v>
      </c>
      <c r="O3644" t="s">
        <v>2165</v>
      </c>
      <c r="P3644">
        <v>1118</v>
      </c>
      <c r="Q3644" t="str">
        <f>_xlfn.XLOOKUP(P3644,Planilha1!$A$2:$A$3,Planilha1!$B$2:$B$3)</f>
        <v>Riocentro</v>
      </c>
      <c r="R3644" t="s">
        <v>0</v>
      </c>
      <c r="S3644" s="3">
        <v>1</v>
      </c>
      <c r="T3644" t="s">
        <v>10</v>
      </c>
      <c r="U3644" s="3">
        <v>1</v>
      </c>
      <c r="V3644" t="s">
        <v>10</v>
      </c>
      <c r="W3644" s="4">
        <v>560</v>
      </c>
      <c r="X3644" s="17">
        <f t="shared" si="113"/>
        <v>560</v>
      </c>
      <c r="Y3644" t="s">
        <v>11</v>
      </c>
      <c r="Z3644" s="3">
        <v>1</v>
      </c>
      <c r="AA3644" s="3">
        <v>0</v>
      </c>
      <c r="AB3644" s="3">
        <v>0</v>
      </c>
      <c r="AC3644" s="3">
        <v>1</v>
      </c>
      <c r="AD3644" s="4">
        <v>0</v>
      </c>
      <c r="AE3644" s="3">
        <v>1</v>
      </c>
      <c r="AF3644" s="4">
        <v>560</v>
      </c>
      <c r="AG3644" s="3">
        <v>1</v>
      </c>
      <c r="AH3644" s="4">
        <v>0</v>
      </c>
      <c r="AI3644" s="4">
        <v>0</v>
      </c>
      <c r="AJ3644" s="4">
        <v>0</v>
      </c>
      <c r="AK3644" s="4">
        <v>0</v>
      </c>
      <c r="AL3644" t="s">
        <v>4973</v>
      </c>
      <c r="AM3644" t="s">
        <v>13</v>
      </c>
    </row>
    <row r="3645" spans="1:39" x14ac:dyDescent="0.25">
      <c r="A3645" t="s">
        <v>2189</v>
      </c>
      <c r="B3645" t="s">
        <v>2160</v>
      </c>
      <c r="C3645" t="s">
        <v>3</v>
      </c>
      <c r="D3645" t="s">
        <v>2161</v>
      </c>
      <c r="E3645" t="str">
        <f>_xlfn.XLOOKUP(D3645,Planilha2!A:A,Planilha2!B:B)</f>
        <v>CC Manutençao</v>
      </c>
      <c r="F3645" s="2">
        <v>45462</v>
      </c>
      <c r="G3645" t="s">
        <v>4972</v>
      </c>
      <c r="H3645" s="10" t="s">
        <v>5938</v>
      </c>
      <c r="I3645" t="s">
        <v>40</v>
      </c>
      <c r="J3645" t="s">
        <v>2267</v>
      </c>
      <c r="K3645" t="s">
        <v>8</v>
      </c>
      <c r="L3645" t="str">
        <f t="shared" si="112"/>
        <v>Serviço</v>
      </c>
      <c r="M3645" t="s">
        <v>0</v>
      </c>
      <c r="N3645" t="s">
        <v>0</v>
      </c>
      <c r="O3645" t="s">
        <v>2165</v>
      </c>
      <c r="P3645">
        <v>1118</v>
      </c>
      <c r="Q3645" t="str">
        <f>_xlfn.XLOOKUP(P3645,Planilha1!$A$2:$A$3,Planilha1!$B$2:$B$3)</f>
        <v>Riocentro</v>
      </c>
      <c r="R3645" t="s">
        <v>0</v>
      </c>
      <c r="S3645" s="3">
        <v>1</v>
      </c>
      <c r="T3645" t="s">
        <v>10</v>
      </c>
      <c r="U3645" s="3">
        <v>1</v>
      </c>
      <c r="V3645" t="s">
        <v>10</v>
      </c>
      <c r="W3645" s="4">
        <v>280</v>
      </c>
      <c r="X3645" s="17">
        <f t="shared" si="113"/>
        <v>280</v>
      </c>
      <c r="Y3645" t="s">
        <v>11</v>
      </c>
      <c r="Z3645" s="3">
        <v>1</v>
      </c>
      <c r="AA3645" s="3">
        <v>0</v>
      </c>
      <c r="AB3645" s="3">
        <v>0</v>
      </c>
      <c r="AC3645" s="3">
        <v>1</v>
      </c>
      <c r="AD3645" s="4">
        <v>0</v>
      </c>
      <c r="AE3645" s="3">
        <v>1</v>
      </c>
      <c r="AF3645" s="4">
        <v>280</v>
      </c>
      <c r="AG3645" s="3">
        <v>1</v>
      </c>
      <c r="AH3645" s="4">
        <v>0</v>
      </c>
      <c r="AI3645" s="4">
        <v>0</v>
      </c>
      <c r="AJ3645" s="4">
        <v>0</v>
      </c>
      <c r="AK3645" s="4">
        <v>0</v>
      </c>
      <c r="AL3645" t="s">
        <v>4973</v>
      </c>
      <c r="AM3645" t="s">
        <v>13</v>
      </c>
    </row>
    <row r="3646" spans="1:39" x14ac:dyDescent="0.25">
      <c r="A3646" t="s">
        <v>2193</v>
      </c>
      <c r="B3646" t="s">
        <v>2160</v>
      </c>
      <c r="C3646" t="s">
        <v>3</v>
      </c>
      <c r="D3646" t="s">
        <v>2161</v>
      </c>
      <c r="E3646" t="str">
        <f>_xlfn.XLOOKUP(D3646,Planilha2!A:A,Planilha2!B:B)</f>
        <v>CC Manutençao</v>
      </c>
      <c r="F3646" s="2">
        <v>45462</v>
      </c>
      <c r="G3646" t="s">
        <v>4972</v>
      </c>
      <c r="H3646" s="10" t="s">
        <v>5938</v>
      </c>
      <c r="I3646" t="s">
        <v>40</v>
      </c>
      <c r="J3646" t="s">
        <v>2267</v>
      </c>
      <c r="K3646" t="s">
        <v>8</v>
      </c>
      <c r="L3646" t="str">
        <f t="shared" si="112"/>
        <v>Serviço</v>
      </c>
      <c r="M3646" t="s">
        <v>0</v>
      </c>
      <c r="N3646" t="s">
        <v>0</v>
      </c>
      <c r="O3646" t="s">
        <v>2165</v>
      </c>
      <c r="P3646">
        <v>1118</v>
      </c>
      <c r="Q3646" t="str">
        <f>_xlfn.XLOOKUP(P3646,Planilha1!$A$2:$A$3,Planilha1!$B$2:$B$3)</f>
        <v>Riocentro</v>
      </c>
      <c r="R3646" t="s">
        <v>0</v>
      </c>
      <c r="S3646" s="3">
        <v>1</v>
      </c>
      <c r="T3646" t="s">
        <v>10</v>
      </c>
      <c r="U3646" s="3">
        <v>1</v>
      </c>
      <c r="V3646" t="s">
        <v>10</v>
      </c>
      <c r="W3646" s="4">
        <v>560</v>
      </c>
      <c r="X3646" s="17">
        <f t="shared" si="113"/>
        <v>560</v>
      </c>
      <c r="Y3646" t="s">
        <v>11</v>
      </c>
      <c r="Z3646" s="3">
        <v>1</v>
      </c>
      <c r="AA3646" s="3">
        <v>0</v>
      </c>
      <c r="AB3646" s="3">
        <v>0</v>
      </c>
      <c r="AC3646" s="3">
        <v>1</v>
      </c>
      <c r="AD3646" s="4">
        <v>0</v>
      </c>
      <c r="AE3646" s="3">
        <v>1</v>
      </c>
      <c r="AF3646" s="4">
        <v>560</v>
      </c>
      <c r="AG3646" s="3">
        <v>1</v>
      </c>
      <c r="AH3646" s="4">
        <v>0</v>
      </c>
      <c r="AI3646" s="4">
        <v>0</v>
      </c>
      <c r="AJ3646" s="4">
        <v>0</v>
      </c>
      <c r="AK3646" s="4">
        <v>0</v>
      </c>
      <c r="AL3646" t="s">
        <v>4973</v>
      </c>
      <c r="AM3646" t="s">
        <v>13</v>
      </c>
    </row>
    <row r="3647" spans="1:39" x14ac:dyDescent="0.25">
      <c r="A3647" t="s">
        <v>2194</v>
      </c>
      <c r="B3647" t="s">
        <v>2160</v>
      </c>
      <c r="C3647" t="s">
        <v>3</v>
      </c>
      <c r="D3647" t="s">
        <v>2161</v>
      </c>
      <c r="E3647" t="str">
        <f>_xlfn.XLOOKUP(D3647,Planilha2!A:A,Planilha2!B:B)</f>
        <v>CC Manutençao</v>
      </c>
      <c r="F3647" s="2">
        <v>45462</v>
      </c>
      <c r="G3647" t="s">
        <v>4972</v>
      </c>
      <c r="H3647" s="10" t="s">
        <v>5938</v>
      </c>
      <c r="I3647" t="s">
        <v>40</v>
      </c>
      <c r="J3647" t="s">
        <v>2267</v>
      </c>
      <c r="K3647" t="s">
        <v>8</v>
      </c>
      <c r="L3647" t="str">
        <f t="shared" si="112"/>
        <v>Serviço</v>
      </c>
      <c r="M3647" t="s">
        <v>0</v>
      </c>
      <c r="N3647" t="s">
        <v>0</v>
      </c>
      <c r="O3647" t="s">
        <v>2165</v>
      </c>
      <c r="P3647">
        <v>1118</v>
      </c>
      <c r="Q3647" t="str">
        <f>_xlfn.XLOOKUP(P3647,Planilha1!$A$2:$A$3,Planilha1!$B$2:$B$3)</f>
        <v>Riocentro</v>
      </c>
      <c r="R3647" t="s">
        <v>0</v>
      </c>
      <c r="S3647" s="3">
        <v>1</v>
      </c>
      <c r="T3647" t="s">
        <v>10</v>
      </c>
      <c r="U3647" s="3">
        <v>1</v>
      </c>
      <c r="V3647" t="s">
        <v>10</v>
      </c>
      <c r="W3647" s="4">
        <v>280</v>
      </c>
      <c r="X3647" s="17">
        <f t="shared" si="113"/>
        <v>280</v>
      </c>
      <c r="Y3647" t="s">
        <v>11</v>
      </c>
      <c r="Z3647" s="3">
        <v>1</v>
      </c>
      <c r="AA3647" s="3">
        <v>0</v>
      </c>
      <c r="AB3647" s="3">
        <v>0</v>
      </c>
      <c r="AC3647" s="3">
        <v>1</v>
      </c>
      <c r="AD3647" s="4">
        <v>0</v>
      </c>
      <c r="AE3647" s="3">
        <v>1</v>
      </c>
      <c r="AF3647" s="4">
        <v>280</v>
      </c>
      <c r="AG3647" s="3">
        <v>1</v>
      </c>
      <c r="AH3647" s="4">
        <v>0</v>
      </c>
      <c r="AI3647" s="4">
        <v>0</v>
      </c>
      <c r="AJ3647" s="4">
        <v>0</v>
      </c>
      <c r="AK3647" s="4">
        <v>0</v>
      </c>
      <c r="AL3647" t="s">
        <v>4973</v>
      </c>
      <c r="AM3647" t="s">
        <v>13</v>
      </c>
    </row>
    <row r="3648" spans="1:39" x14ac:dyDescent="0.25">
      <c r="A3648" t="s">
        <v>2195</v>
      </c>
      <c r="B3648" t="s">
        <v>2160</v>
      </c>
      <c r="C3648" t="s">
        <v>3</v>
      </c>
      <c r="D3648" t="s">
        <v>2161</v>
      </c>
      <c r="E3648" t="str">
        <f>_xlfn.XLOOKUP(D3648,Planilha2!A:A,Planilha2!B:B)</f>
        <v>CC Manutençao</v>
      </c>
      <c r="F3648" s="2">
        <v>45462</v>
      </c>
      <c r="G3648" t="s">
        <v>4972</v>
      </c>
      <c r="H3648" s="10" t="s">
        <v>5938</v>
      </c>
      <c r="I3648" t="s">
        <v>40</v>
      </c>
      <c r="J3648" t="s">
        <v>2267</v>
      </c>
      <c r="K3648" t="s">
        <v>8</v>
      </c>
      <c r="L3648" t="str">
        <f t="shared" si="112"/>
        <v>Serviço</v>
      </c>
      <c r="M3648" t="s">
        <v>0</v>
      </c>
      <c r="N3648" t="s">
        <v>0</v>
      </c>
      <c r="O3648" t="s">
        <v>2165</v>
      </c>
      <c r="P3648">
        <v>1118</v>
      </c>
      <c r="Q3648" t="str">
        <f>_xlfn.XLOOKUP(P3648,Planilha1!$A$2:$A$3,Planilha1!$B$2:$B$3)</f>
        <v>Riocentro</v>
      </c>
      <c r="R3648" t="s">
        <v>0</v>
      </c>
      <c r="S3648" s="3">
        <v>1</v>
      </c>
      <c r="T3648" t="s">
        <v>10</v>
      </c>
      <c r="U3648" s="3">
        <v>1</v>
      </c>
      <c r="V3648" t="s">
        <v>10</v>
      </c>
      <c r="W3648" s="4">
        <v>560</v>
      </c>
      <c r="X3648" s="17">
        <f t="shared" si="113"/>
        <v>560</v>
      </c>
      <c r="Y3648" t="s">
        <v>11</v>
      </c>
      <c r="Z3648" s="3">
        <v>1</v>
      </c>
      <c r="AA3648" s="3">
        <v>0</v>
      </c>
      <c r="AB3648" s="3">
        <v>0</v>
      </c>
      <c r="AC3648" s="3">
        <v>1</v>
      </c>
      <c r="AD3648" s="4">
        <v>0</v>
      </c>
      <c r="AE3648" s="3">
        <v>1</v>
      </c>
      <c r="AF3648" s="4">
        <v>560</v>
      </c>
      <c r="AG3648" s="3">
        <v>1</v>
      </c>
      <c r="AH3648" s="4">
        <v>0</v>
      </c>
      <c r="AI3648" s="4">
        <v>0</v>
      </c>
      <c r="AJ3648" s="4">
        <v>0</v>
      </c>
      <c r="AK3648" s="4">
        <v>0</v>
      </c>
      <c r="AL3648" t="s">
        <v>4973</v>
      </c>
      <c r="AM3648" t="s">
        <v>13</v>
      </c>
    </row>
    <row r="3649" spans="1:39" x14ac:dyDescent="0.25">
      <c r="A3649" t="s">
        <v>2196</v>
      </c>
      <c r="B3649" t="s">
        <v>2160</v>
      </c>
      <c r="C3649" t="s">
        <v>3</v>
      </c>
      <c r="D3649" t="s">
        <v>2161</v>
      </c>
      <c r="E3649" t="str">
        <f>_xlfn.XLOOKUP(D3649,Planilha2!A:A,Planilha2!B:B)</f>
        <v>CC Manutençao</v>
      </c>
      <c r="F3649" s="2">
        <v>45462</v>
      </c>
      <c r="G3649" t="s">
        <v>4972</v>
      </c>
      <c r="H3649" s="10" t="s">
        <v>5938</v>
      </c>
      <c r="I3649" t="s">
        <v>40</v>
      </c>
      <c r="J3649" t="s">
        <v>2267</v>
      </c>
      <c r="K3649" t="s">
        <v>8</v>
      </c>
      <c r="L3649" t="str">
        <f t="shared" si="112"/>
        <v>Serviço</v>
      </c>
      <c r="M3649" t="s">
        <v>0</v>
      </c>
      <c r="N3649" t="s">
        <v>0</v>
      </c>
      <c r="O3649" t="s">
        <v>2165</v>
      </c>
      <c r="P3649">
        <v>1118</v>
      </c>
      <c r="Q3649" t="str">
        <f>_xlfn.XLOOKUP(P3649,Planilha1!$A$2:$A$3,Planilha1!$B$2:$B$3)</f>
        <v>Riocentro</v>
      </c>
      <c r="R3649" t="s">
        <v>0</v>
      </c>
      <c r="S3649" s="3">
        <v>1</v>
      </c>
      <c r="T3649" t="s">
        <v>10</v>
      </c>
      <c r="U3649" s="3">
        <v>1</v>
      </c>
      <c r="V3649" t="s">
        <v>10</v>
      </c>
      <c r="W3649" s="4">
        <v>280</v>
      </c>
      <c r="X3649" s="17">
        <f t="shared" si="113"/>
        <v>280</v>
      </c>
      <c r="Y3649" t="s">
        <v>11</v>
      </c>
      <c r="Z3649" s="3">
        <v>1</v>
      </c>
      <c r="AA3649" s="3">
        <v>0</v>
      </c>
      <c r="AB3649" s="3">
        <v>0</v>
      </c>
      <c r="AC3649" s="3">
        <v>1</v>
      </c>
      <c r="AD3649" s="4">
        <v>0</v>
      </c>
      <c r="AE3649" s="3">
        <v>1</v>
      </c>
      <c r="AF3649" s="4">
        <v>280</v>
      </c>
      <c r="AG3649" s="3">
        <v>1</v>
      </c>
      <c r="AH3649" s="4">
        <v>0</v>
      </c>
      <c r="AI3649" s="4">
        <v>0</v>
      </c>
      <c r="AJ3649" s="4">
        <v>0</v>
      </c>
      <c r="AK3649" s="4">
        <v>0</v>
      </c>
      <c r="AL3649" t="s">
        <v>4973</v>
      </c>
      <c r="AM3649" t="s">
        <v>13</v>
      </c>
    </row>
    <row r="3650" spans="1:39" x14ac:dyDescent="0.25">
      <c r="A3650" t="s">
        <v>2204</v>
      </c>
      <c r="B3650" t="s">
        <v>2160</v>
      </c>
      <c r="C3650" t="s">
        <v>3</v>
      </c>
      <c r="D3650" t="s">
        <v>2161</v>
      </c>
      <c r="E3650" t="str">
        <f>_xlfn.XLOOKUP(D3650,Planilha2!A:A,Planilha2!B:B)</f>
        <v>CC Manutençao</v>
      </c>
      <c r="F3650" s="2">
        <v>45462</v>
      </c>
      <c r="G3650" t="s">
        <v>4972</v>
      </c>
      <c r="H3650" s="10" t="s">
        <v>5938</v>
      </c>
      <c r="I3650" t="s">
        <v>40</v>
      </c>
      <c r="J3650" t="s">
        <v>2267</v>
      </c>
      <c r="K3650" t="s">
        <v>8</v>
      </c>
      <c r="L3650" t="str">
        <f t="shared" si="112"/>
        <v>Serviço</v>
      </c>
      <c r="M3650" t="s">
        <v>0</v>
      </c>
      <c r="N3650" t="s">
        <v>0</v>
      </c>
      <c r="O3650" t="s">
        <v>2165</v>
      </c>
      <c r="P3650">
        <v>1118</v>
      </c>
      <c r="Q3650" t="str">
        <f>_xlfn.XLOOKUP(P3650,Planilha1!$A$2:$A$3,Planilha1!$B$2:$B$3)</f>
        <v>Riocentro</v>
      </c>
      <c r="R3650" t="s">
        <v>0</v>
      </c>
      <c r="S3650" s="3">
        <v>1</v>
      </c>
      <c r="T3650" t="s">
        <v>10</v>
      </c>
      <c r="U3650" s="3">
        <v>1</v>
      </c>
      <c r="V3650" t="s">
        <v>10</v>
      </c>
      <c r="W3650" s="4">
        <v>560</v>
      </c>
      <c r="X3650" s="17">
        <f t="shared" si="113"/>
        <v>560</v>
      </c>
      <c r="Y3650" t="s">
        <v>11</v>
      </c>
      <c r="Z3650" s="3">
        <v>1</v>
      </c>
      <c r="AA3650" s="3">
        <v>0</v>
      </c>
      <c r="AB3650" s="3">
        <v>0</v>
      </c>
      <c r="AC3650" s="3">
        <v>1</v>
      </c>
      <c r="AD3650" s="4">
        <v>0</v>
      </c>
      <c r="AE3650" s="3">
        <v>1</v>
      </c>
      <c r="AF3650" s="4">
        <v>560</v>
      </c>
      <c r="AG3650" s="3">
        <v>1</v>
      </c>
      <c r="AH3650" s="4">
        <v>0</v>
      </c>
      <c r="AI3650" s="4">
        <v>0</v>
      </c>
      <c r="AJ3650" s="4">
        <v>0</v>
      </c>
      <c r="AK3650" s="4">
        <v>0</v>
      </c>
      <c r="AL3650" t="s">
        <v>4973</v>
      </c>
      <c r="AM3650" t="s">
        <v>13</v>
      </c>
    </row>
    <row r="3651" spans="1:39" x14ac:dyDescent="0.25">
      <c r="A3651" t="s">
        <v>2205</v>
      </c>
      <c r="B3651" t="s">
        <v>2160</v>
      </c>
      <c r="C3651" t="s">
        <v>3</v>
      </c>
      <c r="D3651" t="s">
        <v>2161</v>
      </c>
      <c r="E3651" t="str">
        <f>_xlfn.XLOOKUP(D3651,Planilha2!A:A,Planilha2!B:B)</f>
        <v>CC Manutençao</v>
      </c>
      <c r="F3651" s="2">
        <v>45462</v>
      </c>
      <c r="G3651" t="s">
        <v>4972</v>
      </c>
      <c r="H3651" s="10" t="s">
        <v>5938</v>
      </c>
      <c r="I3651" t="s">
        <v>40</v>
      </c>
      <c r="J3651" t="s">
        <v>2267</v>
      </c>
      <c r="K3651" t="s">
        <v>8</v>
      </c>
      <c r="L3651" t="str">
        <f t="shared" ref="L3651:L3714" si="114">IF(LEFT(K3651,1)="s","Serviço",IF(LEFT(K3651,1)="l","Locação","Material"))</f>
        <v>Serviço</v>
      </c>
      <c r="M3651" t="s">
        <v>0</v>
      </c>
      <c r="N3651" t="s">
        <v>0</v>
      </c>
      <c r="O3651" t="s">
        <v>2165</v>
      </c>
      <c r="P3651">
        <v>1118</v>
      </c>
      <c r="Q3651" t="str">
        <f>_xlfn.XLOOKUP(P3651,Planilha1!$A$2:$A$3,Planilha1!$B$2:$B$3)</f>
        <v>Riocentro</v>
      </c>
      <c r="R3651" t="s">
        <v>0</v>
      </c>
      <c r="S3651" s="3">
        <v>1</v>
      </c>
      <c r="T3651" t="s">
        <v>10</v>
      </c>
      <c r="U3651" s="3">
        <v>1</v>
      </c>
      <c r="V3651" t="s">
        <v>10</v>
      </c>
      <c r="W3651" s="4">
        <v>280</v>
      </c>
      <c r="X3651" s="17">
        <f t="shared" ref="X3651:X3714" si="115">W3651*S3651/Z3651</f>
        <v>280</v>
      </c>
      <c r="Y3651" t="s">
        <v>11</v>
      </c>
      <c r="Z3651" s="3">
        <v>1</v>
      </c>
      <c r="AA3651" s="3">
        <v>0</v>
      </c>
      <c r="AB3651" s="3">
        <v>0</v>
      </c>
      <c r="AC3651" s="3">
        <v>1</v>
      </c>
      <c r="AD3651" s="4">
        <v>0</v>
      </c>
      <c r="AE3651" s="3">
        <v>1</v>
      </c>
      <c r="AF3651" s="4">
        <v>280</v>
      </c>
      <c r="AG3651" s="3">
        <v>1</v>
      </c>
      <c r="AH3651" s="4">
        <v>0</v>
      </c>
      <c r="AI3651" s="4">
        <v>0</v>
      </c>
      <c r="AJ3651" s="4">
        <v>0</v>
      </c>
      <c r="AK3651" s="4">
        <v>0</v>
      </c>
      <c r="AL3651" t="s">
        <v>4973</v>
      </c>
      <c r="AM3651" t="s">
        <v>13</v>
      </c>
    </row>
    <row r="3652" spans="1:39" x14ac:dyDescent="0.25">
      <c r="A3652" t="s">
        <v>2206</v>
      </c>
      <c r="B3652" t="s">
        <v>2160</v>
      </c>
      <c r="C3652" t="s">
        <v>3</v>
      </c>
      <c r="D3652" t="s">
        <v>2161</v>
      </c>
      <c r="E3652" t="str">
        <f>_xlfn.XLOOKUP(D3652,Planilha2!A:A,Planilha2!B:B)</f>
        <v>CC Manutençao</v>
      </c>
      <c r="F3652" s="2">
        <v>45462</v>
      </c>
      <c r="G3652" t="s">
        <v>4972</v>
      </c>
      <c r="H3652" s="10" t="s">
        <v>5938</v>
      </c>
      <c r="I3652" t="s">
        <v>40</v>
      </c>
      <c r="J3652" t="s">
        <v>2267</v>
      </c>
      <c r="K3652" t="s">
        <v>8</v>
      </c>
      <c r="L3652" t="str">
        <f t="shared" si="114"/>
        <v>Serviço</v>
      </c>
      <c r="M3652" t="s">
        <v>0</v>
      </c>
      <c r="N3652" t="s">
        <v>0</v>
      </c>
      <c r="O3652" t="s">
        <v>2165</v>
      </c>
      <c r="P3652">
        <v>1118</v>
      </c>
      <c r="Q3652" t="str">
        <f>_xlfn.XLOOKUP(P3652,Planilha1!$A$2:$A$3,Planilha1!$B$2:$B$3)</f>
        <v>Riocentro</v>
      </c>
      <c r="R3652" t="s">
        <v>0</v>
      </c>
      <c r="S3652" s="3">
        <v>1</v>
      </c>
      <c r="T3652" t="s">
        <v>10</v>
      </c>
      <c r="U3652" s="3">
        <v>1</v>
      </c>
      <c r="V3652" t="s">
        <v>10</v>
      </c>
      <c r="W3652" s="4">
        <v>560</v>
      </c>
      <c r="X3652" s="17">
        <f t="shared" si="115"/>
        <v>560</v>
      </c>
      <c r="Y3652" t="s">
        <v>11</v>
      </c>
      <c r="Z3652" s="3">
        <v>1</v>
      </c>
      <c r="AA3652" s="3">
        <v>0</v>
      </c>
      <c r="AB3652" s="3">
        <v>0</v>
      </c>
      <c r="AC3652" s="3">
        <v>1</v>
      </c>
      <c r="AD3652" s="4">
        <v>0</v>
      </c>
      <c r="AE3652" s="3">
        <v>1</v>
      </c>
      <c r="AF3652" s="4">
        <v>560</v>
      </c>
      <c r="AG3652" s="3">
        <v>1</v>
      </c>
      <c r="AH3652" s="4">
        <v>0</v>
      </c>
      <c r="AI3652" s="4">
        <v>0</v>
      </c>
      <c r="AJ3652" s="4">
        <v>0</v>
      </c>
      <c r="AK3652" s="4">
        <v>0</v>
      </c>
      <c r="AL3652" t="s">
        <v>4973</v>
      </c>
      <c r="AM3652" t="s">
        <v>13</v>
      </c>
    </row>
    <row r="3653" spans="1:39" x14ac:dyDescent="0.25">
      <c r="A3653" t="s">
        <v>2207</v>
      </c>
      <c r="B3653" t="s">
        <v>2160</v>
      </c>
      <c r="C3653" t="s">
        <v>3</v>
      </c>
      <c r="D3653" t="s">
        <v>2161</v>
      </c>
      <c r="E3653" t="str">
        <f>_xlfn.XLOOKUP(D3653,Planilha2!A:A,Planilha2!B:B)</f>
        <v>CC Manutençao</v>
      </c>
      <c r="F3653" s="2">
        <v>45462</v>
      </c>
      <c r="G3653" t="s">
        <v>4972</v>
      </c>
      <c r="H3653" s="10" t="s">
        <v>5938</v>
      </c>
      <c r="I3653" t="s">
        <v>40</v>
      </c>
      <c r="J3653" t="s">
        <v>2267</v>
      </c>
      <c r="K3653" t="s">
        <v>8</v>
      </c>
      <c r="L3653" t="str">
        <f t="shared" si="114"/>
        <v>Serviço</v>
      </c>
      <c r="M3653" t="s">
        <v>0</v>
      </c>
      <c r="N3653" t="s">
        <v>0</v>
      </c>
      <c r="O3653" t="s">
        <v>2165</v>
      </c>
      <c r="P3653">
        <v>1118</v>
      </c>
      <c r="Q3653" t="str">
        <f>_xlfn.XLOOKUP(P3653,Planilha1!$A$2:$A$3,Planilha1!$B$2:$B$3)</f>
        <v>Riocentro</v>
      </c>
      <c r="R3653" t="s">
        <v>0</v>
      </c>
      <c r="S3653" s="3">
        <v>1</v>
      </c>
      <c r="T3653" t="s">
        <v>10</v>
      </c>
      <c r="U3653" s="3">
        <v>1</v>
      </c>
      <c r="V3653" t="s">
        <v>10</v>
      </c>
      <c r="W3653" s="4">
        <v>280</v>
      </c>
      <c r="X3653" s="17">
        <f t="shared" si="115"/>
        <v>280</v>
      </c>
      <c r="Y3653" t="s">
        <v>11</v>
      </c>
      <c r="Z3653" s="3">
        <v>1</v>
      </c>
      <c r="AA3653" s="3">
        <v>0</v>
      </c>
      <c r="AB3653" s="3">
        <v>0</v>
      </c>
      <c r="AC3653" s="3">
        <v>1</v>
      </c>
      <c r="AD3653" s="4">
        <v>0</v>
      </c>
      <c r="AE3653" s="3">
        <v>1</v>
      </c>
      <c r="AF3653" s="4">
        <v>280</v>
      </c>
      <c r="AG3653" s="3">
        <v>1</v>
      </c>
      <c r="AH3653" s="4">
        <v>0</v>
      </c>
      <c r="AI3653" s="4">
        <v>0</v>
      </c>
      <c r="AJ3653" s="4">
        <v>0</v>
      </c>
      <c r="AK3653" s="4">
        <v>0</v>
      </c>
      <c r="AL3653" t="s">
        <v>4973</v>
      </c>
      <c r="AM3653" t="s">
        <v>13</v>
      </c>
    </row>
    <row r="3654" spans="1:39" x14ac:dyDescent="0.25">
      <c r="A3654" t="s">
        <v>2208</v>
      </c>
      <c r="B3654" t="s">
        <v>2160</v>
      </c>
      <c r="C3654" t="s">
        <v>3</v>
      </c>
      <c r="D3654" t="s">
        <v>2161</v>
      </c>
      <c r="E3654" t="str">
        <f>_xlfn.XLOOKUP(D3654,Planilha2!A:A,Planilha2!B:B)</f>
        <v>CC Manutençao</v>
      </c>
      <c r="F3654" s="2">
        <v>45462</v>
      </c>
      <c r="G3654" t="s">
        <v>4972</v>
      </c>
      <c r="H3654" s="10" t="s">
        <v>5938</v>
      </c>
      <c r="I3654" t="s">
        <v>40</v>
      </c>
      <c r="J3654" t="s">
        <v>2267</v>
      </c>
      <c r="K3654" t="s">
        <v>8</v>
      </c>
      <c r="L3654" t="str">
        <f t="shared" si="114"/>
        <v>Serviço</v>
      </c>
      <c r="M3654" t="s">
        <v>0</v>
      </c>
      <c r="N3654" t="s">
        <v>0</v>
      </c>
      <c r="O3654" t="s">
        <v>2165</v>
      </c>
      <c r="P3654">
        <v>1118</v>
      </c>
      <c r="Q3654" t="str">
        <f>_xlfn.XLOOKUP(P3654,Planilha1!$A$2:$A$3,Planilha1!$B$2:$B$3)</f>
        <v>Riocentro</v>
      </c>
      <c r="R3654" t="s">
        <v>0</v>
      </c>
      <c r="S3654" s="3">
        <v>1</v>
      </c>
      <c r="T3654" t="s">
        <v>10</v>
      </c>
      <c r="U3654" s="3">
        <v>1</v>
      </c>
      <c r="V3654" t="s">
        <v>10</v>
      </c>
      <c r="W3654" s="4">
        <v>560</v>
      </c>
      <c r="X3654" s="17">
        <f t="shared" si="115"/>
        <v>560</v>
      </c>
      <c r="Y3654" t="s">
        <v>11</v>
      </c>
      <c r="Z3654" s="3">
        <v>1</v>
      </c>
      <c r="AA3654" s="3">
        <v>0</v>
      </c>
      <c r="AB3654" s="3">
        <v>0</v>
      </c>
      <c r="AC3654" s="3">
        <v>1</v>
      </c>
      <c r="AD3654" s="4">
        <v>0</v>
      </c>
      <c r="AE3654" s="3">
        <v>1</v>
      </c>
      <c r="AF3654" s="4">
        <v>560</v>
      </c>
      <c r="AG3654" s="3">
        <v>1</v>
      </c>
      <c r="AH3654" s="4">
        <v>0</v>
      </c>
      <c r="AI3654" s="4">
        <v>0</v>
      </c>
      <c r="AJ3654" s="4">
        <v>0</v>
      </c>
      <c r="AK3654" s="4">
        <v>0</v>
      </c>
      <c r="AL3654" t="s">
        <v>4973</v>
      </c>
      <c r="AM3654" t="s">
        <v>13</v>
      </c>
    </row>
    <row r="3655" spans="1:39" x14ac:dyDescent="0.25">
      <c r="A3655" t="s">
        <v>2209</v>
      </c>
      <c r="B3655" t="s">
        <v>2160</v>
      </c>
      <c r="C3655" t="s">
        <v>3</v>
      </c>
      <c r="D3655" t="s">
        <v>2161</v>
      </c>
      <c r="E3655" t="str">
        <f>_xlfn.XLOOKUP(D3655,Planilha2!A:A,Planilha2!B:B)</f>
        <v>CC Manutençao</v>
      </c>
      <c r="F3655" s="2">
        <v>45462</v>
      </c>
      <c r="G3655" t="s">
        <v>4972</v>
      </c>
      <c r="H3655" s="10" t="s">
        <v>5938</v>
      </c>
      <c r="I3655" t="s">
        <v>40</v>
      </c>
      <c r="J3655" t="s">
        <v>2267</v>
      </c>
      <c r="K3655" t="s">
        <v>8</v>
      </c>
      <c r="L3655" t="str">
        <f t="shared" si="114"/>
        <v>Serviço</v>
      </c>
      <c r="M3655" t="s">
        <v>0</v>
      </c>
      <c r="N3655" t="s">
        <v>0</v>
      </c>
      <c r="O3655" t="s">
        <v>2165</v>
      </c>
      <c r="P3655">
        <v>1118</v>
      </c>
      <c r="Q3655" t="str">
        <f>_xlfn.XLOOKUP(P3655,Planilha1!$A$2:$A$3,Planilha1!$B$2:$B$3)</f>
        <v>Riocentro</v>
      </c>
      <c r="R3655" t="s">
        <v>0</v>
      </c>
      <c r="S3655" s="3">
        <v>1</v>
      </c>
      <c r="T3655" t="s">
        <v>10</v>
      </c>
      <c r="U3655" s="3">
        <v>1</v>
      </c>
      <c r="V3655" t="s">
        <v>10</v>
      </c>
      <c r="W3655" s="4">
        <v>280</v>
      </c>
      <c r="X3655" s="17">
        <f t="shared" si="115"/>
        <v>280</v>
      </c>
      <c r="Y3655" t="s">
        <v>11</v>
      </c>
      <c r="Z3655" s="3">
        <v>1</v>
      </c>
      <c r="AA3655" s="3">
        <v>0</v>
      </c>
      <c r="AB3655" s="3">
        <v>0</v>
      </c>
      <c r="AC3655" s="3">
        <v>1</v>
      </c>
      <c r="AD3655" s="4">
        <v>0</v>
      </c>
      <c r="AE3655" s="3">
        <v>1</v>
      </c>
      <c r="AF3655" s="4">
        <v>280</v>
      </c>
      <c r="AG3655" s="3">
        <v>1</v>
      </c>
      <c r="AH3655" s="4">
        <v>0</v>
      </c>
      <c r="AI3655" s="4">
        <v>0</v>
      </c>
      <c r="AJ3655" s="4">
        <v>0</v>
      </c>
      <c r="AK3655" s="4">
        <v>0</v>
      </c>
      <c r="AL3655" t="s">
        <v>4973</v>
      </c>
      <c r="AM3655" t="s">
        <v>13</v>
      </c>
    </row>
    <row r="3656" spans="1:39" x14ac:dyDescent="0.25">
      <c r="A3656" t="s">
        <v>2210</v>
      </c>
      <c r="B3656" t="s">
        <v>2160</v>
      </c>
      <c r="C3656" t="s">
        <v>3</v>
      </c>
      <c r="D3656" t="s">
        <v>2161</v>
      </c>
      <c r="E3656" t="str">
        <f>_xlfn.XLOOKUP(D3656,Planilha2!A:A,Planilha2!B:B)</f>
        <v>CC Manutençao</v>
      </c>
      <c r="F3656" s="2">
        <v>45462</v>
      </c>
      <c r="G3656" t="s">
        <v>4972</v>
      </c>
      <c r="H3656" s="10" t="s">
        <v>5938</v>
      </c>
      <c r="I3656" t="s">
        <v>40</v>
      </c>
      <c r="J3656" t="s">
        <v>2267</v>
      </c>
      <c r="K3656" t="s">
        <v>8</v>
      </c>
      <c r="L3656" t="str">
        <f t="shared" si="114"/>
        <v>Serviço</v>
      </c>
      <c r="M3656" t="s">
        <v>0</v>
      </c>
      <c r="N3656" t="s">
        <v>0</v>
      </c>
      <c r="O3656" t="s">
        <v>2165</v>
      </c>
      <c r="P3656">
        <v>1118</v>
      </c>
      <c r="Q3656" t="str">
        <f>_xlfn.XLOOKUP(P3656,Planilha1!$A$2:$A$3,Planilha1!$B$2:$B$3)</f>
        <v>Riocentro</v>
      </c>
      <c r="R3656" t="s">
        <v>0</v>
      </c>
      <c r="S3656" s="3">
        <v>1</v>
      </c>
      <c r="T3656" t="s">
        <v>10</v>
      </c>
      <c r="U3656" s="3">
        <v>1</v>
      </c>
      <c r="V3656" t="s">
        <v>10</v>
      </c>
      <c r="W3656" s="4">
        <v>560</v>
      </c>
      <c r="X3656" s="17">
        <f t="shared" si="115"/>
        <v>560</v>
      </c>
      <c r="Y3656" t="s">
        <v>11</v>
      </c>
      <c r="Z3656" s="3">
        <v>1</v>
      </c>
      <c r="AA3656" s="3">
        <v>0</v>
      </c>
      <c r="AB3656" s="3">
        <v>0</v>
      </c>
      <c r="AC3656" s="3">
        <v>1</v>
      </c>
      <c r="AD3656" s="4">
        <v>0</v>
      </c>
      <c r="AE3656" s="3">
        <v>1</v>
      </c>
      <c r="AF3656" s="4">
        <v>560</v>
      </c>
      <c r="AG3656" s="3">
        <v>1</v>
      </c>
      <c r="AH3656" s="4">
        <v>0</v>
      </c>
      <c r="AI3656" s="4">
        <v>0</v>
      </c>
      <c r="AJ3656" s="4">
        <v>0</v>
      </c>
      <c r="AK3656" s="4">
        <v>0</v>
      </c>
      <c r="AL3656" t="s">
        <v>4973</v>
      </c>
      <c r="AM3656" t="s">
        <v>13</v>
      </c>
    </row>
    <row r="3657" spans="1:39" x14ac:dyDescent="0.25">
      <c r="A3657" t="s">
        <v>2211</v>
      </c>
      <c r="B3657" t="s">
        <v>2160</v>
      </c>
      <c r="C3657" t="s">
        <v>3</v>
      </c>
      <c r="D3657" t="s">
        <v>2161</v>
      </c>
      <c r="E3657" t="str">
        <f>_xlfn.XLOOKUP(D3657,Planilha2!A:A,Planilha2!B:B)</f>
        <v>CC Manutençao</v>
      </c>
      <c r="F3657" s="2">
        <v>45462</v>
      </c>
      <c r="G3657" t="s">
        <v>4972</v>
      </c>
      <c r="H3657" s="10" t="s">
        <v>5938</v>
      </c>
      <c r="I3657" t="s">
        <v>40</v>
      </c>
      <c r="J3657" t="s">
        <v>2267</v>
      </c>
      <c r="K3657" t="s">
        <v>8</v>
      </c>
      <c r="L3657" t="str">
        <f t="shared" si="114"/>
        <v>Serviço</v>
      </c>
      <c r="M3657" t="s">
        <v>0</v>
      </c>
      <c r="N3657" t="s">
        <v>0</v>
      </c>
      <c r="O3657" t="s">
        <v>2165</v>
      </c>
      <c r="P3657">
        <v>1118</v>
      </c>
      <c r="Q3657" t="str">
        <f>_xlfn.XLOOKUP(P3657,Planilha1!$A$2:$A$3,Planilha1!$B$2:$B$3)</f>
        <v>Riocentro</v>
      </c>
      <c r="R3657" t="s">
        <v>0</v>
      </c>
      <c r="S3657" s="3">
        <v>1</v>
      </c>
      <c r="T3657" t="s">
        <v>10</v>
      </c>
      <c r="U3657" s="3">
        <v>1</v>
      </c>
      <c r="V3657" t="s">
        <v>10</v>
      </c>
      <c r="W3657" s="4">
        <v>280</v>
      </c>
      <c r="X3657" s="17">
        <f t="shared" si="115"/>
        <v>280</v>
      </c>
      <c r="Y3657" t="s">
        <v>11</v>
      </c>
      <c r="Z3657" s="3">
        <v>1</v>
      </c>
      <c r="AA3657" s="3">
        <v>0</v>
      </c>
      <c r="AB3657" s="3">
        <v>0</v>
      </c>
      <c r="AC3657" s="3">
        <v>1</v>
      </c>
      <c r="AD3657" s="4">
        <v>0</v>
      </c>
      <c r="AE3657" s="3">
        <v>1</v>
      </c>
      <c r="AF3657" s="4">
        <v>280</v>
      </c>
      <c r="AG3657" s="3">
        <v>1</v>
      </c>
      <c r="AH3657" s="4">
        <v>0</v>
      </c>
      <c r="AI3657" s="4">
        <v>0</v>
      </c>
      <c r="AJ3657" s="4">
        <v>0</v>
      </c>
      <c r="AK3657" s="4">
        <v>0</v>
      </c>
      <c r="AL3657" t="s">
        <v>4973</v>
      </c>
      <c r="AM3657" t="s">
        <v>13</v>
      </c>
    </row>
    <row r="3658" spans="1:39" x14ac:dyDescent="0.25">
      <c r="A3658" t="s">
        <v>2212</v>
      </c>
      <c r="B3658" t="s">
        <v>2160</v>
      </c>
      <c r="C3658" t="s">
        <v>3</v>
      </c>
      <c r="D3658" t="s">
        <v>2161</v>
      </c>
      <c r="E3658" t="str">
        <f>_xlfn.XLOOKUP(D3658,Planilha2!A:A,Planilha2!B:B)</f>
        <v>CC Manutençao</v>
      </c>
      <c r="F3658" s="2">
        <v>45462</v>
      </c>
      <c r="G3658" t="s">
        <v>4972</v>
      </c>
      <c r="H3658" s="10" t="s">
        <v>5938</v>
      </c>
      <c r="I3658" t="s">
        <v>40</v>
      </c>
      <c r="J3658" t="s">
        <v>2267</v>
      </c>
      <c r="K3658" t="s">
        <v>8</v>
      </c>
      <c r="L3658" t="str">
        <f t="shared" si="114"/>
        <v>Serviço</v>
      </c>
      <c r="M3658" t="s">
        <v>0</v>
      </c>
      <c r="N3658" t="s">
        <v>0</v>
      </c>
      <c r="O3658" t="s">
        <v>2165</v>
      </c>
      <c r="P3658">
        <v>1118</v>
      </c>
      <c r="Q3658" t="str">
        <f>_xlfn.XLOOKUP(P3658,Planilha1!$A$2:$A$3,Planilha1!$B$2:$B$3)</f>
        <v>Riocentro</v>
      </c>
      <c r="R3658" t="s">
        <v>0</v>
      </c>
      <c r="S3658" s="3">
        <v>1</v>
      </c>
      <c r="T3658" t="s">
        <v>10</v>
      </c>
      <c r="U3658" s="3">
        <v>1</v>
      </c>
      <c r="V3658" t="s">
        <v>10</v>
      </c>
      <c r="W3658" s="4">
        <v>560</v>
      </c>
      <c r="X3658" s="17">
        <f t="shared" si="115"/>
        <v>560</v>
      </c>
      <c r="Y3658" t="s">
        <v>11</v>
      </c>
      <c r="Z3658" s="3">
        <v>1</v>
      </c>
      <c r="AA3658" s="3">
        <v>0</v>
      </c>
      <c r="AB3658" s="3">
        <v>0</v>
      </c>
      <c r="AC3658" s="3">
        <v>1</v>
      </c>
      <c r="AD3658" s="4">
        <v>0</v>
      </c>
      <c r="AE3658" s="3">
        <v>1</v>
      </c>
      <c r="AF3658" s="4">
        <v>560</v>
      </c>
      <c r="AG3658" s="3">
        <v>1</v>
      </c>
      <c r="AH3658" s="4">
        <v>0</v>
      </c>
      <c r="AI3658" s="4">
        <v>0</v>
      </c>
      <c r="AJ3658" s="4">
        <v>0</v>
      </c>
      <c r="AK3658" s="4">
        <v>0</v>
      </c>
      <c r="AL3658" t="s">
        <v>4973</v>
      </c>
      <c r="AM3658" t="s">
        <v>13</v>
      </c>
    </row>
    <row r="3659" spans="1:39" x14ac:dyDescent="0.25">
      <c r="A3659" t="s">
        <v>2213</v>
      </c>
      <c r="B3659" t="s">
        <v>2160</v>
      </c>
      <c r="C3659" t="s">
        <v>3</v>
      </c>
      <c r="D3659" t="s">
        <v>2161</v>
      </c>
      <c r="E3659" t="str">
        <f>_xlfn.XLOOKUP(D3659,Planilha2!A:A,Planilha2!B:B)</f>
        <v>CC Manutençao</v>
      </c>
      <c r="F3659" s="2">
        <v>45462</v>
      </c>
      <c r="G3659" t="s">
        <v>4972</v>
      </c>
      <c r="H3659" s="10" t="s">
        <v>5938</v>
      </c>
      <c r="I3659" t="s">
        <v>40</v>
      </c>
      <c r="J3659" t="s">
        <v>2267</v>
      </c>
      <c r="K3659" t="s">
        <v>8</v>
      </c>
      <c r="L3659" t="str">
        <f t="shared" si="114"/>
        <v>Serviço</v>
      </c>
      <c r="M3659" t="s">
        <v>0</v>
      </c>
      <c r="N3659" t="s">
        <v>0</v>
      </c>
      <c r="O3659" t="s">
        <v>2165</v>
      </c>
      <c r="P3659">
        <v>1118</v>
      </c>
      <c r="Q3659" t="str">
        <f>_xlfn.XLOOKUP(P3659,Planilha1!$A$2:$A$3,Planilha1!$B$2:$B$3)</f>
        <v>Riocentro</v>
      </c>
      <c r="R3659" t="s">
        <v>0</v>
      </c>
      <c r="S3659" s="3">
        <v>1</v>
      </c>
      <c r="T3659" t="s">
        <v>10</v>
      </c>
      <c r="U3659" s="3">
        <v>1</v>
      </c>
      <c r="V3659" t="s">
        <v>10</v>
      </c>
      <c r="W3659" s="4">
        <v>280</v>
      </c>
      <c r="X3659" s="17">
        <f t="shared" si="115"/>
        <v>280</v>
      </c>
      <c r="Y3659" t="s">
        <v>11</v>
      </c>
      <c r="Z3659" s="3">
        <v>1</v>
      </c>
      <c r="AA3659" s="3">
        <v>0</v>
      </c>
      <c r="AB3659" s="3">
        <v>0</v>
      </c>
      <c r="AC3659" s="3">
        <v>1</v>
      </c>
      <c r="AD3659" s="4">
        <v>0</v>
      </c>
      <c r="AE3659" s="3">
        <v>1</v>
      </c>
      <c r="AF3659" s="4">
        <v>280</v>
      </c>
      <c r="AG3659" s="3">
        <v>1</v>
      </c>
      <c r="AH3659" s="4">
        <v>0</v>
      </c>
      <c r="AI3659" s="4">
        <v>0</v>
      </c>
      <c r="AJ3659" s="4">
        <v>0</v>
      </c>
      <c r="AK3659" s="4">
        <v>0</v>
      </c>
      <c r="AL3659" t="s">
        <v>4973</v>
      </c>
      <c r="AM3659" t="s">
        <v>13</v>
      </c>
    </row>
    <row r="3660" spans="1:39" x14ac:dyDescent="0.25">
      <c r="A3660" t="s">
        <v>2214</v>
      </c>
      <c r="B3660" t="s">
        <v>2160</v>
      </c>
      <c r="C3660" t="s">
        <v>3</v>
      </c>
      <c r="D3660" t="s">
        <v>2161</v>
      </c>
      <c r="E3660" t="str">
        <f>_xlfn.XLOOKUP(D3660,Planilha2!A:A,Planilha2!B:B)</f>
        <v>CC Manutençao</v>
      </c>
      <c r="F3660" s="2">
        <v>45462</v>
      </c>
      <c r="G3660" t="s">
        <v>4972</v>
      </c>
      <c r="H3660" s="10" t="s">
        <v>5938</v>
      </c>
      <c r="I3660" t="s">
        <v>40</v>
      </c>
      <c r="J3660" t="s">
        <v>2267</v>
      </c>
      <c r="K3660" t="s">
        <v>8</v>
      </c>
      <c r="L3660" t="str">
        <f t="shared" si="114"/>
        <v>Serviço</v>
      </c>
      <c r="M3660" t="s">
        <v>0</v>
      </c>
      <c r="N3660" t="s">
        <v>0</v>
      </c>
      <c r="O3660" t="s">
        <v>2165</v>
      </c>
      <c r="P3660">
        <v>1118</v>
      </c>
      <c r="Q3660" t="str">
        <f>_xlfn.XLOOKUP(P3660,Planilha1!$A$2:$A$3,Planilha1!$B$2:$B$3)</f>
        <v>Riocentro</v>
      </c>
      <c r="R3660" t="s">
        <v>0</v>
      </c>
      <c r="S3660" s="3">
        <v>1</v>
      </c>
      <c r="T3660" t="s">
        <v>10</v>
      </c>
      <c r="U3660" s="3">
        <v>1</v>
      </c>
      <c r="V3660" t="s">
        <v>10</v>
      </c>
      <c r="W3660" s="4">
        <v>560</v>
      </c>
      <c r="X3660" s="17">
        <f t="shared" si="115"/>
        <v>560</v>
      </c>
      <c r="Y3660" t="s">
        <v>11</v>
      </c>
      <c r="Z3660" s="3">
        <v>1</v>
      </c>
      <c r="AA3660" s="3">
        <v>0</v>
      </c>
      <c r="AB3660" s="3">
        <v>0</v>
      </c>
      <c r="AC3660" s="3">
        <v>1</v>
      </c>
      <c r="AD3660" s="4">
        <v>0</v>
      </c>
      <c r="AE3660" s="3">
        <v>1</v>
      </c>
      <c r="AF3660" s="4">
        <v>560</v>
      </c>
      <c r="AG3660" s="3">
        <v>1</v>
      </c>
      <c r="AH3660" s="4">
        <v>0</v>
      </c>
      <c r="AI3660" s="4">
        <v>0</v>
      </c>
      <c r="AJ3660" s="4">
        <v>0</v>
      </c>
      <c r="AK3660" s="4">
        <v>0</v>
      </c>
      <c r="AL3660" t="s">
        <v>4973</v>
      </c>
      <c r="AM3660" t="s">
        <v>13</v>
      </c>
    </row>
    <row r="3661" spans="1:39" x14ac:dyDescent="0.25">
      <c r="A3661" t="s">
        <v>2215</v>
      </c>
      <c r="B3661" t="s">
        <v>2160</v>
      </c>
      <c r="C3661" t="s">
        <v>3</v>
      </c>
      <c r="D3661" t="s">
        <v>2161</v>
      </c>
      <c r="E3661" t="str">
        <f>_xlfn.XLOOKUP(D3661,Planilha2!A:A,Planilha2!B:B)</f>
        <v>CC Manutençao</v>
      </c>
      <c r="F3661" s="2">
        <v>45462</v>
      </c>
      <c r="G3661" t="s">
        <v>4972</v>
      </c>
      <c r="H3661" s="10" t="s">
        <v>5938</v>
      </c>
      <c r="I3661" t="s">
        <v>40</v>
      </c>
      <c r="J3661" t="s">
        <v>2267</v>
      </c>
      <c r="K3661" t="s">
        <v>8</v>
      </c>
      <c r="L3661" t="str">
        <f t="shared" si="114"/>
        <v>Serviço</v>
      </c>
      <c r="M3661" t="s">
        <v>0</v>
      </c>
      <c r="N3661" t="s">
        <v>0</v>
      </c>
      <c r="O3661" t="s">
        <v>2165</v>
      </c>
      <c r="P3661">
        <v>1118</v>
      </c>
      <c r="Q3661" t="str">
        <f>_xlfn.XLOOKUP(P3661,Planilha1!$A$2:$A$3,Planilha1!$B$2:$B$3)</f>
        <v>Riocentro</v>
      </c>
      <c r="R3661" t="s">
        <v>0</v>
      </c>
      <c r="S3661" s="3">
        <v>1</v>
      </c>
      <c r="T3661" t="s">
        <v>10</v>
      </c>
      <c r="U3661" s="3">
        <v>1</v>
      </c>
      <c r="V3661" t="s">
        <v>10</v>
      </c>
      <c r="W3661" s="4">
        <v>280</v>
      </c>
      <c r="X3661" s="17">
        <f t="shared" si="115"/>
        <v>280</v>
      </c>
      <c r="Y3661" t="s">
        <v>11</v>
      </c>
      <c r="Z3661" s="3">
        <v>1</v>
      </c>
      <c r="AA3661" s="3">
        <v>0</v>
      </c>
      <c r="AB3661" s="3">
        <v>0</v>
      </c>
      <c r="AC3661" s="3">
        <v>1</v>
      </c>
      <c r="AD3661" s="4">
        <v>0</v>
      </c>
      <c r="AE3661" s="3">
        <v>1</v>
      </c>
      <c r="AF3661" s="4">
        <v>280</v>
      </c>
      <c r="AG3661" s="3">
        <v>1</v>
      </c>
      <c r="AH3661" s="4">
        <v>0</v>
      </c>
      <c r="AI3661" s="4">
        <v>0</v>
      </c>
      <c r="AJ3661" s="4">
        <v>0</v>
      </c>
      <c r="AK3661" s="4">
        <v>0</v>
      </c>
      <c r="AL3661" t="s">
        <v>4973</v>
      </c>
      <c r="AM3661" t="s">
        <v>13</v>
      </c>
    </row>
    <row r="3662" spans="1:39" x14ac:dyDescent="0.25">
      <c r="A3662" t="s">
        <v>2216</v>
      </c>
      <c r="B3662" t="s">
        <v>2160</v>
      </c>
      <c r="C3662" t="s">
        <v>3</v>
      </c>
      <c r="D3662" t="s">
        <v>2161</v>
      </c>
      <c r="E3662" t="str">
        <f>_xlfn.XLOOKUP(D3662,Planilha2!A:A,Planilha2!B:B)</f>
        <v>CC Manutençao</v>
      </c>
      <c r="F3662" s="2">
        <v>45462</v>
      </c>
      <c r="G3662" t="s">
        <v>4972</v>
      </c>
      <c r="H3662" s="10" t="s">
        <v>5938</v>
      </c>
      <c r="I3662" t="s">
        <v>40</v>
      </c>
      <c r="J3662" t="s">
        <v>2267</v>
      </c>
      <c r="K3662" t="s">
        <v>8</v>
      </c>
      <c r="L3662" t="str">
        <f t="shared" si="114"/>
        <v>Serviço</v>
      </c>
      <c r="M3662" t="s">
        <v>0</v>
      </c>
      <c r="N3662" t="s">
        <v>0</v>
      </c>
      <c r="O3662" t="s">
        <v>2165</v>
      </c>
      <c r="P3662">
        <v>1118</v>
      </c>
      <c r="Q3662" t="str">
        <f>_xlfn.XLOOKUP(P3662,Planilha1!$A$2:$A$3,Planilha1!$B$2:$B$3)</f>
        <v>Riocentro</v>
      </c>
      <c r="R3662" t="s">
        <v>0</v>
      </c>
      <c r="S3662" s="3">
        <v>1</v>
      </c>
      <c r="T3662" t="s">
        <v>10</v>
      </c>
      <c r="U3662" s="3">
        <v>1</v>
      </c>
      <c r="V3662" t="s">
        <v>10</v>
      </c>
      <c r="W3662" s="4">
        <v>560</v>
      </c>
      <c r="X3662" s="17">
        <f t="shared" si="115"/>
        <v>560</v>
      </c>
      <c r="Y3662" t="s">
        <v>11</v>
      </c>
      <c r="Z3662" s="3">
        <v>1</v>
      </c>
      <c r="AA3662" s="3">
        <v>0</v>
      </c>
      <c r="AB3662" s="3">
        <v>0</v>
      </c>
      <c r="AC3662" s="3">
        <v>1</v>
      </c>
      <c r="AD3662" s="4">
        <v>0</v>
      </c>
      <c r="AE3662" s="3">
        <v>1</v>
      </c>
      <c r="AF3662" s="4">
        <v>560</v>
      </c>
      <c r="AG3662" s="3">
        <v>1</v>
      </c>
      <c r="AH3662" s="4">
        <v>0</v>
      </c>
      <c r="AI3662" s="4">
        <v>0</v>
      </c>
      <c r="AJ3662" s="4">
        <v>0</v>
      </c>
      <c r="AK3662" s="4">
        <v>0</v>
      </c>
      <c r="AL3662" t="s">
        <v>4973</v>
      </c>
      <c r="AM3662" t="s">
        <v>13</v>
      </c>
    </row>
    <row r="3663" spans="1:39" x14ac:dyDescent="0.25">
      <c r="A3663" t="s">
        <v>2217</v>
      </c>
      <c r="B3663" t="s">
        <v>2160</v>
      </c>
      <c r="C3663" t="s">
        <v>3</v>
      </c>
      <c r="D3663" t="s">
        <v>2161</v>
      </c>
      <c r="E3663" t="str">
        <f>_xlfn.XLOOKUP(D3663,Planilha2!A:A,Planilha2!B:B)</f>
        <v>CC Manutençao</v>
      </c>
      <c r="F3663" s="2">
        <v>45462</v>
      </c>
      <c r="G3663" t="s">
        <v>4972</v>
      </c>
      <c r="H3663" s="10" t="s">
        <v>5938</v>
      </c>
      <c r="I3663" t="s">
        <v>40</v>
      </c>
      <c r="J3663" t="s">
        <v>2267</v>
      </c>
      <c r="K3663" t="s">
        <v>8</v>
      </c>
      <c r="L3663" t="str">
        <f t="shared" si="114"/>
        <v>Serviço</v>
      </c>
      <c r="M3663" t="s">
        <v>0</v>
      </c>
      <c r="N3663" t="s">
        <v>0</v>
      </c>
      <c r="O3663" t="s">
        <v>2165</v>
      </c>
      <c r="P3663">
        <v>1118</v>
      </c>
      <c r="Q3663" t="str">
        <f>_xlfn.XLOOKUP(P3663,Planilha1!$A$2:$A$3,Planilha1!$B$2:$B$3)</f>
        <v>Riocentro</v>
      </c>
      <c r="R3663" t="s">
        <v>0</v>
      </c>
      <c r="S3663" s="3">
        <v>1</v>
      </c>
      <c r="T3663" t="s">
        <v>10</v>
      </c>
      <c r="U3663" s="3">
        <v>1</v>
      </c>
      <c r="V3663" t="s">
        <v>10</v>
      </c>
      <c r="W3663" s="4">
        <v>280</v>
      </c>
      <c r="X3663" s="17">
        <f t="shared" si="115"/>
        <v>280</v>
      </c>
      <c r="Y3663" t="s">
        <v>11</v>
      </c>
      <c r="Z3663" s="3">
        <v>1</v>
      </c>
      <c r="AA3663" s="3">
        <v>0</v>
      </c>
      <c r="AB3663" s="3">
        <v>0</v>
      </c>
      <c r="AC3663" s="3">
        <v>1</v>
      </c>
      <c r="AD3663" s="4">
        <v>0</v>
      </c>
      <c r="AE3663" s="3">
        <v>1</v>
      </c>
      <c r="AF3663" s="4">
        <v>280</v>
      </c>
      <c r="AG3663" s="3">
        <v>1</v>
      </c>
      <c r="AH3663" s="4">
        <v>0</v>
      </c>
      <c r="AI3663" s="4">
        <v>0</v>
      </c>
      <c r="AJ3663" s="4">
        <v>0</v>
      </c>
      <c r="AK3663" s="4">
        <v>0</v>
      </c>
      <c r="AL3663" t="s">
        <v>4973</v>
      </c>
      <c r="AM3663" t="s">
        <v>13</v>
      </c>
    </row>
    <row r="3664" spans="1:39" x14ac:dyDescent="0.25">
      <c r="A3664" t="s">
        <v>2159</v>
      </c>
      <c r="B3664" t="s">
        <v>2160</v>
      </c>
      <c r="C3664" t="s">
        <v>3</v>
      </c>
      <c r="D3664" t="s">
        <v>2218</v>
      </c>
      <c r="E3664" t="str">
        <f>_xlfn.XLOOKUP(D3664,Planilha2!A:A,Planilha2!B:B)</f>
        <v>CC Adm.</v>
      </c>
      <c r="F3664" s="2">
        <v>45462</v>
      </c>
      <c r="G3664" t="s">
        <v>2787</v>
      </c>
      <c r="H3664" s="10" t="s">
        <v>5808</v>
      </c>
      <c r="I3664" t="s">
        <v>2199</v>
      </c>
      <c r="J3664" t="s">
        <v>2200</v>
      </c>
      <c r="K3664" t="s">
        <v>8</v>
      </c>
      <c r="L3664" t="str">
        <f t="shared" si="114"/>
        <v>Serviço</v>
      </c>
      <c r="M3664" t="s">
        <v>0</v>
      </c>
      <c r="N3664" t="s">
        <v>0</v>
      </c>
      <c r="O3664" t="s">
        <v>2165</v>
      </c>
      <c r="P3664">
        <v>1118</v>
      </c>
      <c r="Q3664" t="str">
        <f>_xlfn.XLOOKUP(P3664,Planilha1!$A$2:$A$3,Planilha1!$B$2:$B$3)</f>
        <v>Riocentro</v>
      </c>
      <c r="R3664" t="s">
        <v>0</v>
      </c>
      <c r="S3664" s="3">
        <v>1</v>
      </c>
      <c r="T3664" t="s">
        <v>210</v>
      </c>
      <c r="U3664" s="3">
        <v>1</v>
      </c>
      <c r="V3664" t="s">
        <v>210</v>
      </c>
      <c r="W3664" s="4">
        <v>332.46</v>
      </c>
      <c r="X3664" s="17">
        <f t="shared" si="115"/>
        <v>332.46</v>
      </c>
      <c r="Y3664" t="s">
        <v>11</v>
      </c>
      <c r="Z3664" s="3">
        <v>1</v>
      </c>
      <c r="AA3664" s="3">
        <v>0</v>
      </c>
      <c r="AB3664" s="3">
        <v>0</v>
      </c>
      <c r="AC3664" s="3">
        <v>0</v>
      </c>
      <c r="AD3664" s="4">
        <v>0</v>
      </c>
      <c r="AE3664" s="3">
        <v>0</v>
      </c>
      <c r="AF3664" s="4">
        <v>0</v>
      </c>
      <c r="AG3664" s="3">
        <v>1</v>
      </c>
      <c r="AH3664" s="4">
        <v>0</v>
      </c>
      <c r="AI3664" s="4">
        <v>0</v>
      </c>
      <c r="AJ3664" s="4">
        <v>0</v>
      </c>
      <c r="AK3664" s="4">
        <v>0</v>
      </c>
      <c r="AL3664" t="s">
        <v>4974</v>
      </c>
      <c r="AM3664" t="s">
        <v>13</v>
      </c>
    </row>
    <row r="3665" spans="1:39" x14ac:dyDescent="0.25">
      <c r="A3665" t="s">
        <v>2159</v>
      </c>
      <c r="B3665" t="s">
        <v>2160</v>
      </c>
      <c r="C3665" t="s">
        <v>3</v>
      </c>
      <c r="D3665" t="s">
        <v>2167</v>
      </c>
      <c r="E3665" t="str">
        <f>_xlfn.XLOOKUP(D3665,Planilha2!A:A,Planilha2!B:B)</f>
        <v>Arena Adm.</v>
      </c>
      <c r="F3665" s="2">
        <v>45462</v>
      </c>
      <c r="G3665" t="s">
        <v>2787</v>
      </c>
      <c r="H3665" s="10" t="s">
        <v>5808</v>
      </c>
      <c r="I3665" t="s">
        <v>2199</v>
      </c>
      <c r="J3665" t="s">
        <v>2200</v>
      </c>
      <c r="K3665" t="s">
        <v>8</v>
      </c>
      <c r="L3665" t="str">
        <f t="shared" si="114"/>
        <v>Serviço</v>
      </c>
      <c r="M3665" t="s">
        <v>0</v>
      </c>
      <c r="N3665" t="s">
        <v>0</v>
      </c>
      <c r="O3665" t="s">
        <v>2165</v>
      </c>
      <c r="P3665">
        <v>2118</v>
      </c>
      <c r="Q3665" t="str">
        <f>_xlfn.XLOOKUP(P3665,Planilha1!$A$2:$A$3,Planilha1!$B$2:$B$3)</f>
        <v>Arena</v>
      </c>
      <c r="R3665" t="s">
        <v>0</v>
      </c>
      <c r="S3665" s="3">
        <v>1</v>
      </c>
      <c r="T3665" t="s">
        <v>210</v>
      </c>
      <c r="U3665" s="3">
        <v>1</v>
      </c>
      <c r="V3665" t="s">
        <v>210</v>
      </c>
      <c r="W3665" s="4">
        <v>469.77</v>
      </c>
      <c r="X3665" s="17">
        <f t="shared" si="115"/>
        <v>469.77</v>
      </c>
      <c r="Y3665" t="s">
        <v>11</v>
      </c>
      <c r="Z3665" s="3">
        <v>1</v>
      </c>
      <c r="AA3665" s="3">
        <v>0</v>
      </c>
      <c r="AB3665" s="3">
        <v>0</v>
      </c>
      <c r="AC3665" s="3">
        <v>0</v>
      </c>
      <c r="AD3665" s="4">
        <v>0</v>
      </c>
      <c r="AE3665" s="3">
        <v>0</v>
      </c>
      <c r="AF3665" s="4">
        <v>0</v>
      </c>
      <c r="AG3665" s="3">
        <v>1</v>
      </c>
      <c r="AH3665" s="4">
        <v>0</v>
      </c>
      <c r="AI3665" s="4">
        <v>0</v>
      </c>
      <c r="AJ3665" s="4">
        <v>0</v>
      </c>
      <c r="AK3665" s="4">
        <v>0</v>
      </c>
      <c r="AL3665" t="s">
        <v>4975</v>
      </c>
      <c r="AM3665" t="s">
        <v>13</v>
      </c>
    </row>
    <row r="3666" spans="1:39" x14ac:dyDescent="0.25">
      <c r="A3666" t="s">
        <v>2178</v>
      </c>
      <c r="B3666" t="s">
        <v>2160</v>
      </c>
      <c r="C3666" t="s">
        <v>3</v>
      </c>
      <c r="D3666" t="s">
        <v>2167</v>
      </c>
      <c r="E3666" t="str">
        <f>_xlfn.XLOOKUP(D3666,Planilha2!A:A,Planilha2!B:B)</f>
        <v>Arena Adm.</v>
      </c>
      <c r="F3666" s="2">
        <v>45462</v>
      </c>
      <c r="G3666" t="s">
        <v>2787</v>
      </c>
      <c r="H3666" s="10" t="s">
        <v>5808</v>
      </c>
      <c r="I3666" t="s">
        <v>2199</v>
      </c>
      <c r="J3666" t="s">
        <v>2200</v>
      </c>
      <c r="K3666" t="s">
        <v>8</v>
      </c>
      <c r="L3666" t="str">
        <f t="shared" si="114"/>
        <v>Serviço</v>
      </c>
      <c r="M3666" t="s">
        <v>0</v>
      </c>
      <c r="N3666" t="s">
        <v>0</v>
      </c>
      <c r="O3666" t="s">
        <v>2165</v>
      </c>
      <c r="P3666">
        <v>2118</v>
      </c>
      <c r="Q3666" t="str">
        <f>_xlfn.XLOOKUP(P3666,Planilha1!$A$2:$A$3,Planilha1!$B$2:$B$3)</f>
        <v>Arena</v>
      </c>
      <c r="R3666" t="s">
        <v>0</v>
      </c>
      <c r="S3666" s="3">
        <v>1</v>
      </c>
      <c r="T3666" t="s">
        <v>210</v>
      </c>
      <c r="U3666" s="3">
        <v>1</v>
      </c>
      <c r="V3666" t="s">
        <v>210</v>
      </c>
      <c r="W3666" s="4">
        <v>153.66</v>
      </c>
      <c r="X3666" s="17">
        <f t="shared" si="115"/>
        <v>153.66</v>
      </c>
      <c r="Y3666" t="s">
        <v>11</v>
      </c>
      <c r="Z3666" s="3">
        <v>1</v>
      </c>
      <c r="AA3666" s="3">
        <v>0</v>
      </c>
      <c r="AB3666" s="3">
        <v>0</v>
      </c>
      <c r="AC3666" s="3">
        <v>0</v>
      </c>
      <c r="AD3666" s="4">
        <v>0</v>
      </c>
      <c r="AE3666" s="3">
        <v>0</v>
      </c>
      <c r="AF3666" s="4">
        <v>0</v>
      </c>
      <c r="AG3666" s="3">
        <v>1</v>
      </c>
      <c r="AH3666" s="4">
        <v>0</v>
      </c>
      <c r="AI3666" s="4">
        <v>0</v>
      </c>
      <c r="AJ3666" s="4">
        <v>0</v>
      </c>
      <c r="AK3666" s="4">
        <v>0</v>
      </c>
      <c r="AL3666" t="s">
        <v>4975</v>
      </c>
      <c r="AM3666" t="s">
        <v>13</v>
      </c>
    </row>
    <row r="3667" spans="1:39" x14ac:dyDescent="0.25">
      <c r="A3667" t="s">
        <v>2159</v>
      </c>
      <c r="B3667" t="s">
        <v>2160</v>
      </c>
      <c r="C3667" t="s">
        <v>3</v>
      </c>
      <c r="D3667" t="s">
        <v>2161</v>
      </c>
      <c r="E3667" t="str">
        <f>_xlfn.XLOOKUP(D3667,Planilha2!A:A,Planilha2!B:B)</f>
        <v>CC Manutençao</v>
      </c>
      <c r="F3667" s="2">
        <v>45462</v>
      </c>
      <c r="G3667" t="s">
        <v>4976</v>
      </c>
      <c r="H3667" s="10" t="s">
        <v>5939</v>
      </c>
      <c r="I3667" t="s">
        <v>4913</v>
      </c>
      <c r="J3667" t="s">
        <v>4914</v>
      </c>
      <c r="K3667" t="s">
        <v>8</v>
      </c>
      <c r="L3667" t="str">
        <f t="shared" si="114"/>
        <v>Serviço</v>
      </c>
      <c r="M3667" t="s">
        <v>0</v>
      </c>
      <c r="N3667" t="s">
        <v>0</v>
      </c>
      <c r="O3667" t="s">
        <v>2165</v>
      </c>
      <c r="P3667">
        <v>1118</v>
      </c>
      <c r="Q3667" t="str">
        <f>_xlfn.XLOOKUP(P3667,Planilha1!$A$2:$A$3,Planilha1!$B$2:$B$3)</f>
        <v>Riocentro</v>
      </c>
      <c r="R3667" t="s">
        <v>0</v>
      </c>
      <c r="S3667" s="5">
        <v>10285.799999999999</v>
      </c>
      <c r="T3667" t="s">
        <v>10</v>
      </c>
      <c r="U3667" s="5">
        <v>10285.799999999999</v>
      </c>
      <c r="V3667" t="s">
        <v>10</v>
      </c>
      <c r="W3667" s="4">
        <v>1</v>
      </c>
      <c r="X3667" s="17">
        <f t="shared" si="115"/>
        <v>10285.799999999999</v>
      </c>
      <c r="Y3667" t="s">
        <v>11</v>
      </c>
      <c r="Z3667" s="3">
        <v>1</v>
      </c>
      <c r="AA3667" s="3">
        <v>0</v>
      </c>
      <c r="AB3667" s="3">
        <v>0</v>
      </c>
      <c r="AC3667" s="5">
        <v>9257.2199999999993</v>
      </c>
      <c r="AD3667" s="4">
        <v>0</v>
      </c>
      <c r="AE3667" s="5">
        <v>10285.799999999999</v>
      </c>
      <c r="AF3667" s="4">
        <v>10285.799999999999</v>
      </c>
      <c r="AG3667" s="3">
        <v>1</v>
      </c>
      <c r="AH3667" s="4">
        <v>0</v>
      </c>
      <c r="AI3667" s="4">
        <v>0</v>
      </c>
      <c r="AJ3667" s="4">
        <v>0</v>
      </c>
      <c r="AK3667" s="4">
        <v>0</v>
      </c>
      <c r="AL3667" t="s">
        <v>4977</v>
      </c>
      <c r="AM3667" t="s">
        <v>13</v>
      </c>
    </row>
    <row r="3668" spans="1:39" x14ac:dyDescent="0.25">
      <c r="A3668" t="s">
        <v>2159</v>
      </c>
      <c r="B3668" t="s">
        <v>2160</v>
      </c>
      <c r="C3668" t="s">
        <v>3</v>
      </c>
      <c r="D3668" t="s">
        <v>2161</v>
      </c>
      <c r="E3668" t="str">
        <f>_xlfn.XLOOKUP(D3668,Planilha2!A:A,Planilha2!B:B)</f>
        <v>CC Manutençao</v>
      </c>
      <c r="F3668" s="2">
        <v>45462</v>
      </c>
      <c r="G3668" t="s">
        <v>4978</v>
      </c>
      <c r="H3668" s="10" t="s">
        <v>5940</v>
      </c>
      <c r="I3668" t="s">
        <v>4979</v>
      </c>
      <c r="J3668" t="s">
        <v>4980</v>
      </c>
      <c r="K3668" t="s">
        <v>2473</v>
      </c>
      <c r="L3668" t="str">
        <f t="shared" si="114"/>
        <v>Material</v>
      </c>
      <c r="M3668" t="s">
        <v>0</v>
      </c>
      <c r="N3668" t="s">
        <v>0</v>
      </c>
      <c r="O3668" t="s">
        <v>2165</v>
      </c>
      <c r="P3668">
        <v>1118</v>
      </c>
      <c r="Q3668" t="str">
        <f>_xlfn.XLOOKUP(P3668,Planilha1!$A$2:$A$3,Planilha1!$B$2:$B$3)</f>
        <v>Riocentro</v>
      </c>
      <c r="R3668" t="s">
        <v>0</v>
      </c>
      <c r="S3668" s="3">
        <v>6</v>
      </c>
      <c r="T3668" t="s">
        <v>210</v>
      </c>
      <c r="U3668" s="3">
        <v>6</v>
      </c>
      <c r="V3668" t="s">
        <v>210</v>
      </c>
      <c r="W3668" s="4">
        <v>117.49</v>
      </c>
      <c r="X3668" s="17">
        <f t="shared" si="115"/>
        <v>704.93999999999994</v>
      </c>
      <c r="Y3668" t="s">
        <v>11</v>
      </c>
      <c r="Z3668" s="3">
        <v>1</v>
      </c>
      <c r="AA3668" s="3">
        <v>0</v>
      </c>
      <c r="AB3668" s="3">
        <v>0</v>
      </c>
      <c r="AC3668" s="3">
        <v>0</v>
      </c>
      <c r="AD3668" s="4">
        <v>0</v>
      </c>
      <c r="AE3668" s="3">
        <v>0</v>
      </c>
      <c r="AF3668" s="4">
        <v>0</v>
      </c>
      <c r="AG3668" s="3">
        <v>1</v>
      </c>
      <c r="AH3668" s="4">
        <v>0</v>
      </c>
      <c r="AI3668" s="4">
        <v>0</v>
      </c>
      <c r="AJ3668" s="4">
        <v>0</v>
      </c>
      <c r="AK3668" s="4">
        <v>0</v>
      </c>
      <c r="AL3668" t="s">
        <v>4981</v>
      </c>
      <c r="AM3668" t="s">
        <v>13</v>
      </c>
    </row>
    <row r="3669" spans="1:39" x14ac:dyDescent="0.25">
      <c r="A3669" t="s">
        <v>2178</v>
      </c>
      <c r="B3669" t="s">
        <v>2160</v>
      </c>
      <c r="C3669" t="s">
        <v>3</v>
      </c>
      <c r="D3669" t="s">
        <v>2161</v>
      </c>
      <c r="E3669" t="str">
        <f>_xlfn.XLOOKUP(D3669,Planilha2!A:A,Planilha2!B:B)</f>
        <v>CC Manutençao</v>
      </c>
      <c r="F3669" s="2">
        <v>45462</v>
      </c>
      <c r="G3669" t="s">
        <v>4978</v>
      </c>
      <c r="H3669" s="10" t="s">
        <v>5940</v>
      </c>
      <c r="I3669" t="s">
        <v>4982</v>
      </c>
      <c r="J3669" t="s">
        <v>4983</v>
      </c>
      <c r="K3669" t="s">
        <v>2473</v>
      </c>
      <c r="L3669" t="str">
        <f t="shared" si="114"/>
        <v>Material</v>
      </c>
      <c r="M3669" t="s">
        <v>0</v>
      </c>
      <c r="N3669" t="s">
        <v>0</v>
      </c>
      <c r="O3669" t="s">
        <v>2165</v>
      </c>
      <c r="P3669">
        <v>1118</v>
      </c>
      <c r="Q3669" t="str">
        <f>_xlfn.XLOOKUP(P3669,Planilha1!$A$2:$A$3,Planilha1!$B$2:$B$3)</f>
        <v>Riocentro</v>
      </c>
      <c r="R3669" t="s">
        <v>0</v>
      </c>
      <c r="S3669" s="3">
        <v>8</v>
      </c>
      <c r="T3669" t="s">
        <v>210</v>
      </c>
      <c r="U3669" s="3">
        <v>8</v>
      </c>
      <c r="V3669" t="s">
        <v>210</v>
      </c>
      <c r="W3669" s="4">
        <v>146.25</v>
      </c>
      <c r="X3669" s="17">
        <f t="shared" si="115"/>
        <v>1170</v>
      </c>
      <c r="Y3669" t="s">
        <v>11</v>
      </c>
      <c r="Z3669" s="3">
        <v>1</v>
      </c>
      <c r="AA3669" s="3">
        <v>0</v>
      </c>
      <c r="AB3669" s="3">
        <v>0</v>
      </c>
      <c r="AC3669" s="3">
        <v>0</v>
      </c>
      <c r="AD3669" s="4">
        <v>0</v>
      </c>
      <c r="AE3669" s="3">
        <v>0</v>
      </c>
      <c r="AF3669" s="4">
        <v>0</v>
      </c>
      <c r="AG3669" s="3">
        <v>1</v>
      </c>
      <c r="AH3669" s="4">
        <v>0</v>
      </c>
      <c r="AI3669" s="4">
        <v>0</v>
      </c>
      <c r="AJ3669" s="4">
        <v>0</v>
      </c>
      <c r="AK3669" s="4">
        <v>0</v>
      </c>
      <c r="AL3669" t="s">
        <v>4981</v>
      </c>
      <c r="AM3669" t="s">
        <v>13</v>
      </c>
    </row>
    <row r="3670" spans="1:39" x14ac:dyDescent="0.25">
      <c r="A3670" t="s">
        <v>2182</v>
      </c>
      <c r="B3670" t="s">
        <v>2160</v>
      </c>
      <c r="C3670" t="s">
        <v>3</v>
      </c>
      <c r="D3670" t="s">
        <v>2161</v>
      </c>
      <c r="E3670" t="str">
        <f>_xlfn.XLOOKUP(D3670,Planilha2!A:A,Planilha2!B:B)</f>
        <v>CC Manutençao</v>
      </c>
      <c r="F3670" s="2">
        <v>45462</v>
      </c>
      <c r="G3670" t="s">
        <v>4978</v>
      </c>
      <c r="H3670" s="10" t="s">
        <v>5940</v>
      </c>
      <c r="I3670" t="s">
        <v>4984</v>
      </c>
      <c r="J3670" t="s">
        <v>4985</v>
      </c>
      <c r="K3670" t="s">
        <v>2473</v>
      </c>
      <c r="L3670" t="str">
        <f t="shared" si="114"/>
        <v>Material</v>
      </c>
      <c r="M3670" t="s">
        <v>0</v>
      </c>
      <c r="N3670" t="s">
        <v>0</v>
      </c>
      <c r="O3670" t="s">
        <v>2165</v>
      </c>
      <c r="P3670">
        <v>1118</v>
      </c>
      <c r="Q3670" t="str">
        <f>_xlfn.XLOOKUP(P3670,Planilha1!$A$2:$A$3,Planilha1!$B$2:$B$3)</f>
        <v>Riocentro</v>
      </c>
      <c r="R3670" t="s">
        <v>0</v>
      </c>
      <c r="S3670" s="3">
        <v>8</v>
      </c>
      <c r="T3670" t="s">
        <v>210</v>
      </c>
      <c r="U3670" s="3">
        <v>8</v>
      </c>
      <c r="V3670" t="s">
        <v>210</v>
      </c>
      <c r="W3670" s="4">
        <v>107.52</v>
      </c>
      <c r="X3670" s="17">
        <f t="shared" si="115"/>
        <v>860.16</v>
      </c>
      <c r="Y3670" t="s">
        <v>11</v>
      </c>
      <c r="Z3670" s="3">
        <v>1</v>
      </c>
      <c r="AA3670" s="3">
        <v>0</v>
      </c>
      <c r="AB3670" s="3">
        <v>0</v>
      </c>
      <c r="AC3670" s="3">
        <v>0</v>
      </c>
      <c r="AD3670" s="4">
        <v>0</v>
      </c>
      <c r="AE3670" s="3">
        <v>0</v>
      </c>
      <c r="AF3670" s="4">
        <v>0</v>
      </c>
      <c r="AG3670" s="3">
        <v>1</v>
      </c>
      <c r="AH3670" s="4">
        <v>0</v>
      </c>
      <c r="AI3670" s="4">
        <v>0</v>
      </c>
      <c r="AJ3670" s="4">
        <v>0</v>
      </c>
      <c r="AK3670" s="4">
        <v>0</v>
      </c>
      <c r="AL3670" t="s">
        <v>4981</v>
      </c>
      <c r="AM3670" t="s">
        <v>13</v>
      </c>
    </row>
    <row r="3671" spans="1:39" x14ac:dyDescent="0.25">
      <c r="A3671" t="s">
        <v>2185</v>
      </c>
      <c r="B3671" t="s">
        <v>2160</v>
      </c>
      <c r="C3671" t="s">
        <v>3</v>
      </c>
      <c r="D3671" t="s">
        <v>2161</v>
      </c>
      <c r="E3671" t="str">
        <f>_xlfn.XLOOKUP(D3671,Planilha2!A:A,Planilha2!B:B)</f>
        <v>CC Manutençao</v>
      </c>
      <c r="F3671" s="2">
        <v>45462</v>
      </c>
      <c r="G3671" t="s">
        <v>4978</v>
      </c>
      <c r="H3671" s="10" t="s">
        <v>5940</v>
      </c>
      <c r="I3671" t="s">
        <v>4986</v>
      </c>
      <c r="J3671" t="s">
        <v>4987</v>
      </c>
      <c r="K3671" t="s">
        <v>2473</v>
      </c>
      <c r="L3671" t="str">
        <f t="shared" si="114"/>
        <v>Material</v>
      </c>
      <c r="M3671" t="s">
        <v>0</v>
      </c>
      <c r="N3671" t="s">
        <v>0</v>
      </c>
      <c r="O3671" t="s">
        <v>2165</v>
      </c>
      <c r="P3671">
        <v>1118</v>
      </c>
      <c r="Q3671" t="str">
        <f>_xlfn.XLOOKUP(P3671,Planilha1!$A$2:$A$3,Planilha1!$B$2:$B$3)</f>
        <v>Riocentro</v>
      </c>
      <c r="R3671" t="s">
        <v>0</v>
      </c>
      <c r="S3671" s="3">
        <v>4</v>
      </c>
      <c r="T3671" t="s">
        <v>210</v>
      </c>
      <c r="U3671" s="3">
        <v>4</v>
      </c>
      <c r="V3671" t="s">
        <v>210</v>
      </c>
      <c r="W3671" s="4">
        <v>24.05</v>
      </c>
      <c r="X3671" s="17">
        <f t="shared" si="115"/>
        <v>96.2</v>
      </c>
      <c r="Y3671" t="s">
        <v>11</v>
      </c>
      <c r="Z3671" s="3">
        <v>1</v>
      </c>
      <c r="AA3671" s="3">
        <v>0</v>
      </c>
      <c r="AB3671" s="3">
        <v>0</v>
      </c>
      <c r="AC3671" s="3">
        <v>0</v>
      </c>
      <c r="AD3671" s="4">
        <v>0</v>
      </c>
      <c r="AE3671" s="3">
        <v>0</v>
      </c>
      <c r="AF3671" s="4">
        <v>0</v>
      </c>
      <c r="AG3671" s="3">
        <v>1</v>
      </c>
      <c r="AH3671" s="4">
        <v>0</v>
      </c>
      <c r="AI3671" s="4">
        <v>0</v>
      </c>
      <c r="AJ3671" s="4">
        <v>0</v>
      </c>
      <c r="AK3671" s="4">
        <v>0</v>
      </c>
      <c r="AL3671" t="s">
        <v>4981</v>
      </c>
      <c r="AM3671" t="s">
        <v>13</v>
      </c>
    </row>
    <row r="3672" spans="1:39" x14ac:dyDescent="0.25">
      <c r="A3672" t="s">
        <v>2159</v>
      </c>
      <c r="B3672" t="s">
        <v>2160</v>
      </c>
      <c r="C3672" t="s">
        <v>3</v>
      </c>
      <c r="D3672" t="s">
        <v>2161</v>
      </c>
      <c r="E3672" t="str">
        <f>_xlfn.XLOOKUP(D3672,Planilha2!A:A,Planilha2!B:B)</f>
        <v>CC Manutençao</v>
      </c>
      <c r="F3672" s="2">
        <v>45462</v>
      </c>
      <c r="G3672" t="s">
        <v>4988</v>
      </c>
      <c r="H3672" s="10" t="s">
        <v>5941</v>
      </c>
      <c r="I3672" t="s">
        <v>4989</v>
      </c>
      <c r="J3672" t="s">
        <v>4990</v>
      </c>
      <c r="K3672" t="s">
        <v>2410</v>
      </c>
      <c r="L3672" t="str">
        <f t="shared" si="114"/>
        <v>Material</v>
      </c>
      <c r="M3672" t="s">
        <v>0</v>
      </c>
      <c r="N3672" t="s">
        <v>0</v>
      </c>
      <c r="O3672" t="s">
        <v>2165</v>
      </c>
      <c r="P3672">
        <v>1118</v>
      </c>
      <c r="Q3672" t="str">
        <f>_xlfn.XLOOKUP(P3672,Planilha1!$A$2:$A$3,Planilha1!$B$2:$B$3)</f>
        <v>Riocentro</v>
      </c>
      <c r="R3672" t="s">
        <v>0</v>
      </c>
      <c r="S3672" s="3">
        <v>1</v>
      </c>
      <c r="T3672" t="s">
        <v>210</v>
      </c>
      <c r="U3672" s="3">
        <v>1</v>
      </c>
      <c r="V3672" t="s">
        <v>210</v>
      </c>
      <c r="W3672" s="4">
        <v>2842.63</v>
      </c>
      <c r="X3672" s="17">
        <f t="shared" si="115"/>
        <v>2842.63</v>
      </c>
      <c r="Y3672" t="s">
        <v>11</v>
      </c>
      <c r="Z3672" s="3">
        <v>1</v>
      </c>
      <c r="AA3672" s="3">
        <v>0</v>
      </c>
      <c r="AB3672" s="3">
        <v>0</v>
      </c>
      <c r="AC3672" s="3">
        <v>0</v>
      </c>
      <c r="AD3672" s="4">
        <v>0</v>
      </c>
      <c r="AE3672" s="3">
        <v>1</v>
      </c>
      <c r="AF3672" s="4">
        <v>2842.63</v>
      </c>
      <c r="AG3672" s="3">
        <v>1</v>
      </c>
      <c r="AH3672" s="4">
        <v>0</v>
      </c>
      <c r="AI3672" s="4">
        <v>0</v>
      </c>
      <c r="AJ3672" s="4">
        <v>0</v>
      </c>
      <c r="AK3672" s="4">
        <v>0</v>
      </c>
      <c r="AL3672" t="s">
        <v>4991</v>
      </c>
      <c r="AM3672" t="s">
        <v>13</v>
      </c>
    </row>
    <row r="3673" spans="1:39" x14ac:dyDescent="0.25">
      <c r="A3673" t="s">
        <v>2159</v>
      </c>
      <c r="B3673" t="s">
        <v>2160</v>
      </c>
      <c r="C3673" t="s">
        <v>3</v>
      </c>
      <c r="D3673" t="s">
        <v>2161</v>
      </c>
      <c r="E3673" t="str">
        <f>_xlfn.XLOOKUP(D3673,Planilha2!A:A,Planilha2!B:B)</f>
        <v>CC Manutençao</v>
      </c>
      <c r="F3673" s="2">
        <v>45462</v>
      </c>
      <c r="G3673" t="s">
        <v>2931</v>
      </c>
      <c r="H3673" s="10" t="s">
        <v>5818</v>
      </c>
      <c r="I3673" t="s">
        <v>2374</v>
      </c>
      <c r="J3673" t="s">
        <v>2375</v>
      </c>
      <c r="K3673" t="s">
        <v>8</v>
      </c>
      <c r="L3673" t="str">
        <f t="shared" si="114"/>
        <v>Serviço</v>
      </c>
      <c r="M3673" t="s">
        <v>0</v>
      </c>
      <c r="N3673" t="s">
        <v>0</v>
      </c>
      <c r="O3673" t="s">
        <v>2165</v>
      </c>
      <c r="P3673">
        <v>1118</v>
      </c>
      <c r="Q3673" t="str">
        <f>_xlfn.XLOOKUP(P3673,Planilha1!$A$2:$A$3,Planilha1!$B$2:$B$3)</f>
        <v>Riocentro</v>
      </c>
      <c r="R3673" t="s">
        <v>0</v>
      </c>
      <c r="S3673" s="3">
        <v>1</v>
      </c>
      <c r="T3673" t="s">
        <v>10</v>
      </c>
      <c r="U3673" s="3">
        <v>1</v>
      </c>
      <c r="V3673" t="s">
        <v>10</v>
      </c>
      <c r="W3673" s="4">
        <v>2082</v>
      </c>
      <c r="X3673" s="17">
        <f t="shared" si="115"/>
        <v>2082</v>
      </c>
      <c r="Y3673" t="s">
        <v>11</v>
      </c>
      <c r="Z3673" s="3">
        <v>1</v>
      </c>
      <c r="AA3673" s="3">
        <v>0</v>
      </c>
      <c r="AB3673" s="3">
        <v>0</v>
      </c>
      <c r="AC3673" s="3">
        <v>0</v>
      </c>
      <c r="AD3673" s="4">
        <v>0</v>
      </c>
      <c r="AE3673" s="3">
        <v>0</v>
      </c>
      <c r="AF3673" s="4">
        <v>0</v>
      </c>
      <c r="AG3673" s="3">
        <v>1</v>
      </c>
      <c r="AH3673" s="4">
        <v>0</v>
      </c>
      <c r="AI3673" s="4">
        <v>0</v>
      </c>
      <c r="AJ3673" s="4">
        <v>0</v>
      </c>
      <c r="AK3673" s="4">
        <v>0</v>
      </c>
      <c r="AL3673" t="s">
        <v>4992</v>
      </c>
      <c r="AM3673" t="s">
        <v>13</v>
      </c>
    </row>
    <row r="3674" spans="1:39" x14ac:dyDescent="0.25">
      <c r="A3674" t="s">
        <v>2178</v>
      </c>
      <c r="B3674" t="s">
        <v>2160</v>
      </c>
      <c r="C3674" t="s">
        <v>3</v>
      </c>
      <c r="D3674" t="s">
        <v>2161</v>
      </c>
      <c r="E3674" t="str">
        <f>_xlfn.XLOOKUP(D3674,Planilha2!A:A,Planilha2!B:B)</f>
        <v>CC Manutençao</v>
      </c>
      <c r="F3674" s="2">
        <v>45462</v>
      </c>
      <c r="G3674" t="s">
        <v>2931</v>
      </c>
      <c r="H3674" s="10" t="s">
        <v>5818</v>
      </c>
      <c r="I3674" t="s">
        <v>2374</v>
      </c>
      <c r="J3674" t="s">
        <v>2375</v>
      </c>
      <c r="K3674" t="s">
        <v>8</v>
      </c>
      <c r="L3674" t="str">
        <f t="shared" si="114"/>
        <v>Serviço</v>
      </c>
      <c r="M3674" t="s">
        <v>0</v>
      </c>
      <c r="N3674" t="s">
        <v>0</v>
      </c>
      <c r="O3674" t="s">
        <v>2165</v>
      </c>
      <c r="P3674">
        <v>1118</v>
      </c>
      <c r="Q3674" t="str">
        <f>_xlfn.XLOOKUP(P3674,Planilha1!$A$2:$A$3,Planilha1!$B$2:$B$3)</f>
        <v>Riocentro</v>
      </c>
      <c r="R3674" t="s">
        <v>0</v>
      </c>
      <c r="S3674" s="3">
        <v>1</v>
      </c>
      <c r="T3674" t="s">
        <v>10</v>
      </c>
      <c r="U3674" s="3">
        <v>1</v>
      </c>
      <c r="V3674" t="s">
        <v>10</v>
      </c>
      <c r="W3674" s="4">
        <v>2082</v>
      </c>
      <c r="X3674" s="17">
        <f t="shared" si="115"/>
        <v>2082</v>
      </c>
      <c r="Y3674" t="s">
        <v>11</v>
      </c>
      <c r="Z3674" s="3">
        <v>1</v>
      </c>
      <c r="AA3674" s="3">
        <v>0</v>
      </c>
      <c r="AB3674" s="3">
        <v>0</v>
      </c>
      <c r="AC3674" s="3">
        <v>0</v>
      </c>
      <c r="AD3674" s="4">
        <v>0</v>
      </c>
      <c r="AE3674" s="3">
        <v>0</v>
      </c>
      <c r="AF3674" s="4">
        <v>0</v>
      </c>
      <c r="AG3674" s="3">
        <v>1</v>
      </c>
      <c r="AH3674" s="4">
        <v>0</v>
      </c>
      <c r="AI3674" s="4">
        <v>0</v>
      </c>
      <c r="AJ3674" s="4">
        <v>0</v>
      </c>
      <c r="AK3674" s="4">
        <v>0</v>
      </c>
      <c r="AL3674" t="s">
        <v>4992</v>
      </c>
      <c r="AM3674" t="s">
        <v>13</v>
      </c>
    </row>
    <row r="3675" spans="1:39" x14ac:dyDescent="0.25">
      <c r="A3675" t="s">
        <v>2182</v>
      </c>
      <c r="B3675" t="s">
        <v>2160</v>
      </c>
      <c r="C3675" t="s">
        <v>3</v>
      </c>
      <c r="D3675" t="s">
        <v>2161</v>
      </c>
      <c r="E3675" t="str">
        <f>_xlfn.XLOOKUP(D3675,Planilha2!A:A,Planilha2!B:B)</f>
        <v>CC Manutençao</v>
      </c>
      <c r="F3675" s="2">
        <v>45462</v>
      </c>
      <c r="G3675" t="s">
        <v>2931</v>
      </c>
      <c r="H3675" s="10" t="s">
        <v>5818</v>
      </c>
      <c r="I3675" t="s">
        <v>2374</v>
      </c>
      <c r="J3675" t="s">
        <v>2375</v>
      </c>
      <c r="K3675" t="s">
        <v>8</v>
      </c>
      <c r="L3675" t="str">
        <f t="shared" si="114"/>
        <v>Serviço</v>
      </c>
      <c r="M3675" t="s">
        <v>0</v>
      </c>
      <c r="N3675" t="s">
        <v>0</v>
      </c>
      <c r="O3675" t="s">
        <v>2165</v>
      </c>
      <c r="P3675">
        <v>1118</v>
      </c>
      <c r="Q3675" t="str">
        <f>_xlfn.XLOOKUP(P3675,Planilha1!$A$2:$A$3,Planilha1!$B$2:$B$3)</f>
        <v>Riocentro</v>
      </c>
      <c r="R3675" t="s">
        <v>0</v>
      </c>
      <c r="S3675" s="3">
        <v>1</v>
      </c>
      <c r="T3675" t="s">
        <v>10</v>
      </c>
      <c r="U3675" s="3">
        <v>1</v>
      </c>
      <c r="V3675" t="s">
        <v>10</v>
      </c>
      <c r="W3675" s="4">
        <v>2082</v>
      </c>
      <c r="X3675" s="17">
        <f t="shared" si="115"/>
        <v>2082</v>
      </c>
      <c r="Y3675" t="s">
        <v>11</v>
      </c>
      <c r="Z3675" s="3">
        <v>1</v>
      </c>
      <c r="AA3675" s="3">
        <v>0</v>
      </c>
      <c r="AB3675" s="3">
        <v>0</v>
      </c>
      <c r="AC3675" s="3">
        <v>0</v>
      </c>
      <c r="AD3675" s="4">
        <v>0</v>
      </c>
      <c r="AE3675" s="3">
        <v>0</v>
      </c>
      <c r="AF3675" s="4">
        <v>0</v>
      </c>
      <c r="AG3675" s="3">
        <v>1</v>
      </c>
      <c r="AH3675" s="4">
        <v>0</v>
      </c>
      <c r="AI3675" s="4">
        <v>0</v>
      </c>
      <c r="AJ3675" s="4">
        <v>0</v>
      </c>
      <c r="AK3675" s="4">
        <v>0</v>
      </c>
      <c r="AL3675" t="s">
        <v>4992</v>
      </c>
      <c r="AM3675" t="s">
        <v>13</v>
      </c>
    </row>
    <row r="3676" spans="1:39" x14ac:dyDescent="0.25">
      <c r="A3676" t="s">
        <v>2185</v>
      </c>
      <c r="B3676" t="s">
        <v>2160</v>
      </c>
      <c r="C3676" t="s">
        <v>3</v>
      </c>
      <c r="D3676" t="s">
        <v>2161</v>
      </c>
      <c r="E3676" t="str">
        <f>_xlfn.XLOOKUP(D3676,Planilha2!A:A,Planilha2!B:B)</f>
        <v>CC Manutençao</v>
      </c>
      <c r="F3676" s="2">
        <v>45462</v>
      </c>
      <c r="G3676" t="s">
        <v>2931</v>
      </c>
      <c r="H3676" s="10" t="s">
        <v>5818</v>
      </c>
      <c r="I3676" t="s">
        <v>2374</v>
      </c>
      <c r="J3676" t="s">
        <v>2375</v>
      </c>
      <c r="K3676" t="s">
        <v>8</v>
      </c>
      <c r="L3676" t="str">
        <f t="shared" si="114"/>
        <v>Serviço</v>
      </c>
      <c r="M3676" t="s">
        <v>0</v>
      </c>
      <c r="N3676" t="s">
        <v>0</v>
      </c>
      <c r="O3676" t="s">
        <v>2165</v>
      </c>
      <c r="P3676">
        <v>1118</v>
      </c>
      <c r="Q3676" t="str">
        <f>_xlfn.XLOOKUP(P3676,Planilha1!$A$2:$A$3,Planilha1!$B$2:$B$3)</f>
        <v>Riocentro</v>
      </c>
      <c r="R3676" t="s">
        <v>0</v>
      </c>
      <c r="S3676" s="3">
        <v>1</v>
      </c>
      <c r="T3676" t="s">
        <v>10</v>
      </c>
      <c r="U3676" s="3">
        <v>1</v>
      </c>
      <c r="V3676" t="s">
        <v>10</v>
      </c>
      <c r="W3676" s="4">
        <v>1265</v>
      </c>
      <c r="X3676" s="17">
        <f t="shared" si="115"/>
        <v>1265</v>
      </c>
      <c r="Y3676" t="s">
        <v>11</v>
      </c>
      <c r="Z3676" s="3">
        <v>1</v>
      </c>
      <c r="AA3676" s="3">
        <v>0</v>
      </c>
      <c r="AB3676" s="3">
        <v>0</v>
      </c>
      <c r="AC3676" s="3">
        <v>0</v>
      </c>
      <c r="AD3676" s="4">
        <v>0</v>
      </c>
      <c r="AE3676" s="3">
        <v>0</v>
      </c>
      <c r="AF3676" s="4">
        <v>0</v>
      </c>
      <c r="AG3676" s="3">
        <v>1</v>
      </c>
      <c r="AH3676" s="4">
        <v>0</v>
      </c>
      <c r="AI3676" s="4">
        <v>0</v>
      </c>
      <c r="AJ3676" s="4">
        <v>0</v>
      </c>
      <c r="AK3676" s="4">
        <v>0</v>
      </c>
      <c r="AL3676" t="s">
        <v>4992</v>
      </c>
      <c r="AM3676" t="s">
        <v>13</v>
      </c>
    </row>
    <row r="3677" spans="1:39" x14ac:dyDescent="0.25">
      <c r="A3677" t="s">
        <v>2188</v>
      </c>
      <c r="B3677" t="s">
        <v>2160</v>
      </c>
      <c r="C3677" t="s">
        <v>3</v>
      </c>
      <c r="D3677" t="s">
        <v>2161</v>
      </c>
      <c r="E3677" t="str">
        <f>_xlfn.XLOOKUP(D3677,Planilha2!A:A,Planilha2!B:B)</f>
        <v>CC Manutençao</v>
      </c>
      <c r="F3677" s="2">
        <v>45462</v>
      </c>
      <c r="G3677" t="s">
        <v>2931</v>
      </c>
      <c r="H3677" s="10" t="s">
        <v>5818</v>
      </c>
      <c r="I3677" t="s">
        <v>2374</v>
      </c>
      <c r="J3677" t="s">
        <v>2375</v>
      </c>
      <c r="K3677" t="s">
        <v>8</v>
      </c>
      <c r="L3677" t="str">
        <f t="shared" si="114"/>
        <v>Serviço</v>
      </c>
      <c r="M3677" t="s">
        <v>0</v>
      </c>
      <c r="N3677" t="s">
        <v>0</v>
      </c>
      <c r="O3677" t="s">
        <v>2165</v>
      </c>
      <c r="P3677">
        <v>1118</v>
      </c>
      <c r="Q3677" t="str">
        <f>_xlfn.XLOOKUP(P3677,Planilha1!$A$2:$A$3,Planilha1!$B$2:$B$3)</f>
        <v>Riocentro</v>
      </c>
      <c r="R3677" t="s">
        <v>0</v>
      </c>
      <c r="S3677" s="3">
        <v>1</v>
      </c>
      <c r="T3677" t="s">
        <v>10</v>
      </c>
      <c r="U3677" s="3">
        <v>1</v>
      </c>
      <c r="V3677" t="s">
        <v>10</v>
      </c>
      <c r="W3677" s="4">
        <v>2082</v>
      </c>
      <c r="X3677" s="17">
        <f t="shared" si="115"/>
        <v>2082</v>
      </c>
      <c r="Y3677" t="s">
        <v>11</v>
      </c>
      <c r="Z3677" s="3">
        <v>1</v>
      </c>
      <c r="AA3677" s="3">
        <v>0</v>
      </c>
      <c r="AB3677" s="3">
        <v>0</v>
      </c>
      <c r="AC3677" s="3">
        <v>0</v>
      </c>
      <c r="AD3677" s="4">
        <v>0</v>
      </c>
      <c r="AE3677" s="3">
        <v>0</v>
      </c>
      <c r="AF3677" s="4">
        <v>0</v>
      </c>
      <c r="AG3677" s="3">
        <v>1</v>
      </c>
      <c r="AH3677" s="4">
        <v>0</v>
      </c>
      <c r="AI3677" s="4">
        <v>0</v>
      </c>
      <c r="AJ3677" s="4">
        <v>0</v>
      </c>
      <c r="AK3677" s="4">
        <v>0</v>
      </c>
      <c r="AL3677" t="s">
        <v>4992</v>
      </c>
      <c r="AM3677" t="s">
        <v>13</v>
      </c>
    </row>
    <row r="3678" spans="1:39" x14ac:dyDescent="0.25">
      <c r="A3678" t="s">
        <v>2159</v>
      </c>
      <c r="B3678" t="s">
        <v>2160</v>
      </c>
      <c r="C3678" t="s">
        <v>3</v>
      </c>
      <c r="D3678" t="s">
        <v>2161</v>
      </c>
      <c r="E3678" t="str">
        <f>_xlfn.XLOOKUP(D3678,Planilha2!A:A,Planilha2!B:B)</f>
        <v>CC Manutençao</v>
      </c>
      <c r="F3678" s="2">
        <v>45462</v>
      </c>
      <c r="G3678" t="s">
        <v>4993</v>
      </c>
      <c r="H3678" s="10" t="s">
        <v>5942</v>
      </c>
      <c r="I3678" t="s">
        <v>4994</v>
      </c>
      <c r="J3678" t="s">
        <v>4995</v>
      </c>
      <c r="K3678" t="s">
        <v>1164</v>
      </c>
      <c r="L3678" t="str">
        <f t="shared" si="114"/>
        <v>Material</v>
      </c>
      <c r="M3678" t="s">
        <v>0</v>
      </c>
      <c r="N3678" t="s">
        <v>0</v>
      </c>
      <c r="O3678" t="s">
        <v>2165</v>
      </c>
      <c r="P3678">
        <v>1118</v>
      </c>
      <c r="Q3678" t="str">
        <f>_xlfn.XLOOKUP(P3678,Planilha1!$A$2:$A$3,Planilha1!$B$2:$B$3)</f>
        <v>Riocentro</v>
      </c>
      <c r="R3678" t="s">
        <v>0</v>
      </c>
      <c r="S3678" s="3">
        <v>1</v>
      </c>
      <c r="T3678" t="s">
        <v>210</v>
      </c>
      <c r="U3678" s="3">
        <v>1</v>
      </c>
      <c r="V3678" t="s">
        <v>210</v>
      </c>
      <c r="W3678" s="4">
        <v>3330</v>
      </c>
      <c r="X3678" s="17">
        <f t="shared" si="115"/>
        <v>3330</v>
      </c>
      <c r="Y3678" t="s">
        <v>11</v>
      </c>
      <c r="Z3678" s="3">
        <v>1</v>
      </c>
      <c r="AA3678" s="3">
        <v>0</v>
      </c>
      <c r="AB3678" s="3">
        <v>0</v>
      </c>
      <c r="AC3678" s="3">
        <v>0</v>
      </c>
      <c r="AD3678" s="4">
        <v>0</v>
      </c>
      <c r="AE3678" s="3">
        <v>1</v>
      </c>
      <c r="AF3678" s="4">
        <v>3330</v>
      </c>
      <c r="AG3678" s="3">
        <v>1</v>
      </c>
      <c r="AH3678" s="4">
        <v>0</v>
      </c>
      <c r="AI3678" s="4">
        <v>0</v>
      </c>
      <c r="AJ3678" s="4">
        <v>0</v>
      </c>
      <c r="AK3678" s="4">
        <v>0</v>
      </c>
      <c r="AL3678" t="s">
        <v>4996</v>
      </c>
      <c r="AM3678" t="s">
        <v>13</v>
      </c>
    </row>
    <row r="3679" spans="1:39" x14ac:dyDescent="0.25">
      <c r="A3679" t="s">
        <v>2159</v>
      </c>
      <c r="B3679" t="s">
        <v>2160</v>
      </c>
      <c r="C3679" t="s">
        <v>3</v>
      </c>
      <c r="D3679" t="s">
        <v>2161</v>
      </c>
      <c r="E3679" t="str">
        <f>_xlfn.XLOOKUP(D3679,Planilha2!A:A,Planilha2!B:B)</f>
        <v>CC Manutençao</v>
      </c>
      <c r="F3679" s="2">
        <v>45462</v>
      </c>
      <c r="G3679" t="s">
        <v>3962</v>
      </c>
      <c r="H3679" s="10" t="s">
        <v>5887</v>
      </c>
      <c r="I3679" t="s">
        <v>4997</v>
      </c>
      <c r="J3679" t="s">
        <v>4998</v>
      </c>
      <c r="K3679" t="s">
        <v>1146</v>
      </c>
      <c r="L3679" t="str">
        <f t="shared" si="114"/>
        <v>Material</v>
      </c>
      <c r="M3679" t="s">
        <v>0</v>
      </c>
      <c r="N3679" t="s">
        <v>0</v>
      </c>
      <c r="O3679" t="s">
        <v>2165</v>
      </c>
      <c r="P3679">
        <v>1118</v>
      </c>
      <c r="Q3679" t="str">
        <f>_xlfn.XLOOKUP(P3679,Planilha1!$A$2:$A$3,Planilha1!$B$2:$B$3)</f>
        <v>Riocentro</v>
      </c>
      <c r="R3679" t="s">
        <v>0</v>
      </c>
      <c r="S3679" s="3">
        <v>20</v>
      </c>
      <c r="T3679" t="s">
        <v>210</v>
      </c>
      <c r="U3679" s="3">
        <v>20</v>
      </c>
      <c r="V3679" t="s">
        <v>210</v>
      </c>
      <c r="W3679" s="4">
        <v>49.5</v>
      </c>
      <c r="X3679" s="17">
        <f t="shared" si="115"/>
        <v>990</v>
      </c>
      <c r="Y3679" t="s">
        <v>11</v>
      </c>
      <c r="Z3679" s="3">
        <v>1</v>
      </c>
      <c r="AA3679" s="3">
        <v>0</v>
      </c>
      <c r="AB3679" s="3">
        <v>0</v>
      </c>
      <c r="AC3679" s="3">
        <v>0</v>
      </c>
      <c r="AD3679" s="4">
        <v>0</v>
      </c>
      <c r="AE3679" s="3">
        <v>0</v>
      </c>
      <c r="AF3679" s="4">
        <v>0</v>
      </c>
      <c r="AG3679" s="3">
        <v>1</v>
      </c>
      <c r="AH3679" s="4">
        <v>0</v>
      </c>
      <c r="AI3679" s="4">
        <v>0</v>
      </c>
      <c r="AJ3679" s="4">
        <v>0</v>
      </c>
      <c r="AK3679" s="4">
        <v>0</v>
      </c>
      <c r="AL3679" t="s">
        <v>4999</v>
      </c>
      <c r="AM3679" t="s">
        <v>13</v>
      </c>
    </row>
    <row r="3680" spans="1:39" x14ac:dyDescent="0.25">
      <c r="A3680" t="s">
        <v>2178</v>
      </c>
      <c r="B3680" t="s">
        <v>2160</v>
      </c>
      <c r="C3680" t="s">
        <v>3</v>
      </c>
      <c r="D3680" t="s">
        <v>2161</v>
      </c>
      <c r="E3680" t="str">
        <f>_xlfn.XLOOKUP(D3680,Planilha2!A:A,Planilha2!B:B)</f>
        <v>CC Manutençao</v>
      </c>
      <c r="F3680" s="2">
        <v>45462</v>
      </c>
      <c r="G3680" t="s">
        <v>3962</v>
      </c>
      <c r="H3680" s="10" t="s">
        <v>5887</v>
      </c>
      <c r="I3680" t="s">
        <v>5000</v>
      </c>
      <c r="J3680" t="s">
        <v>5001</v>
      </c>
      <c r="K3680" t="s">
        <v>1146</v>
      </c>
      <c r="L3680" t="str">
        <f t="shared" si="114"/>
        <v>Material</v>
      </c>
      <c r="M3680" t="s">
        <v>0</v>
      </c>
      <c r="N3680" t="s">
        <v>0</v>
      </c>
      <c r="O3680" t="s">
        <v>2165</v>
      </c>
      <c r="P3680">
        <v>1118</v>
      </c>
      <c r="Q3680" t="str">
        <f>_xlfn.XLOOKUP(P3680,Planilha1!$A$2:$A$3,Planilha1!$B$2:$B$3)</f>
        <v>Riocentro</v>
      </c>
      <c r="R3680" t="s">
        <v>0</v>
      </c>
      <c r="S3680" s="3">
        <v>24</v>
      </c>
      <c r="T3680" t="s">
        <v>210</v>
      </c>
      <c r="U3680" s="3">
        <v>24</v>
      </c>
      <c r="V3680" t="s">
        <v>210</v>
      </c>
      <c r="W3680" s="4">
        <v>12</v>
      </c>
      <c r="X3680" s="17">
        <f t="shared" si="115"/>
        <v>288</v>
      </c>
      <c r="Y3680" t="s">
        <v>11</v>
      </c>
      <c r="Z3680" s="3">
        <v>1</v>
      </c>
      <c r="AA3680" s="3">
        <v>0</v>
      </c>
      <c r="AB3680" s="3">
        <v>0</v>
      </c>
      <c r="AC3680" s="3">
        <v>0</v>
      </c>
      <c r="AD3680" s="4">
        <v>0</v>
      </c>
      <c r="AE3680" s="3">
        <v>0</v>
      </c>
      <c r="AF3680" s="4">
        <v>0</v>
      </c>
      <c r="AG3680" s="3">
        <v>1</v>
      </c>
      <c r="AH3680" s="4">
        <v>0</v>
      </c>
      <c r="AI3680" s="4">
        <v>0</v>
      </c>
      <c r="AJ3680" s="4">
        <v>0</v>
      </c>
      <c r="AK3680" s="4">
        <v>0</v>
      </c>
      <c r="AL3680" t="s">
        <v>4999</v>
      </c>
      <c r="AM3680" t="s">
        <v>13</v>
      </c>
    </row>
    <row r="3681" spans="1:39" x14ac:dyDescent="0.25">
      <c r="A3681" t="s">
        <v>2182</v>
      </c>
      <c r="B3681" t="s">
        <v>2160</v>
      </c>
      <c r="C3681" t="s">
        <v>3</v>
      </c>
      <c r="D3681" t="s">
        <v>2161</v>
      </c>
      <c r="E3681" t="str">
        <f>_xlfn.XLOOKUP(D3681,Planilha2!A:A,Planilha2!B:B)</f>
        <v>CC Manutençao</v>
      </c>
      <c r="F3681" s="2">
        <v>45462</v>
      </c>
      <c r="G3681" t="s">
        <v>3962</v>
      </c>
      <c r="H3681" s="10" t="s">
        <v>5887</v>
      </c>
      <c r="I3681" t="s">
        <v>5002</v>
      </c>
      <c r="J3681" t="s">
        <v>5003</v>
      </c>
      <c r="K3681" t="s">
        <v>3765</v>
      </c>
      <c r="L3681" t="str">
        <f t="shared" si="114"/>
        <v>Material</v>
      </c>
      <c r="M3681" t="s">
        <v>0</v>
      </c>
      <c r="N3681" t="s">
        <v>0</v>
      </c>
      <c r="O3681" t="s">
        <v>2165</v>
      </c>
      <c r="P3681">
        <v>1118</v>
      </c>
      <c r="Q3681" t="str">
        <f>_xlfn.XLOOKUP(P3681,Planilha1!$A$2:$A$3,Planilha1!$B$2:$B$3)</f>
        <v>Riocentro</v>
      </c>
      <c r="R3681" t="s">
        <v>0</v>
      </c>
      <c r="S3681" s="3">
        <v>2</v>
      </c>
      <c r="T3681" t="s">
        <v>210</v>
      </c>
      <c r="U3681" s="3">
        <v>2</v>
      </c>
      <c r="V3681" t="s">
        <v>210</v>
      </c>
      <c r="W3681" s="4">
        <v>102</v>
      </c>
      <c r="X3681" s="17">
        <f t="shared" si="115"/>
        <v>204</v>
      </c>
      <c r="Y3681" t="s">
        <v>11</v>
      </c>
      <c r="Z3681" s="3">
        <v>1</v>
      </c>
      <c r="AA3681" s="3">
        <v>0</v>
      </c>
      <c r="AB3681" s="3">
        <v>0</v>
      </c>
      <c r="AC3681" s="3">
        <v>0</v>
      </c>
      <c r="AD3681" s="4">
        <v>0</v>
      </c>
      <c r="AE3681" s="3">
        <v>0</v>
      </c>
      <c r="AF3681" s="4">
        <v>0</v>
      </c>
      <c r="AG3681" s="3">
        <v>1</v>
      </c>
      <c r="AH3681" s="4">
        <v>0</v>
      </c>
      <c r="AI3681" s="4">
        <v>0</v>
      </c>
      <c r="AJ3681" s="4">
        <v>0</v>
      </c>
      <c r="AK3681" s="4">
        <v>0</v>
      </c>
      <c r="AL3681" t="s">
        <v>4999</v>
      </c>
      <c r="AM3681" t="s">
        <v>13</v>
      </c>
    </row>
    <row r="3682" spans="1:39" x14ac:dyDescent="0.25">
      <c r="A3682" t="s">
        <v>2159</v>
      </c>
      <c r="B3682" t="s">
        <v>2160</v>
      </c>
      <c r="C3682" t="s">
        <v>3</v>
      </c>
      <c r="D3682" t="s">
        <v>2161</v>
      </c>
      <c r="E3682" t="str">
        <f>_xlfn.XLOOKUP(D3682,Planilha2!A:A,Planilha2!B:B)</f>
        <v>CC Manutençao</v>
      </c>
      <c r="F3682" s="2">
        <v>45462</v>
      </c>
      <c r="G3682" t="s">
        <v>46</v>
      </c>
      <c r="H3682" s="10" t="s">
        <v>46</v>
      </c>
      <c r="I3682" t="s">
        <v>3800</v>
      </c>
      <c r="J3682" t="s">
        <v>3801</v>
      </c>
      <c r="K3682" t="s">
        <v>3802</v>
      </c>
      <c r="L3682" t="str">
        <f t="shared" si="114"/>
        <v>Material</v>
      </c>
      <c r="M3682" t="s">
        <v>0</v>
      </c>
      <c r="N3682" t="s">
        <v>0</v>
      </c>
      <c r="O3682" t="s">
        <v>9</v>
      </c>
      <c r="P3682">
        <v>1118</v>
      </c>
      <c r="Q3682" t="str">
        <f>_xlfn.XLOOKUP(P3682,Planilha1!$A$2:$A$3,Planilha1!$B$2:$B$3)</f>
        <v>Riocentro</v>
      </c>
      <c r="R3682" t="s">
        <v>0</v>
      </c>
      <c r="S3682" s="3">
        <v>2</v>
      </c>
      <c r="T3682" t="s">
        <v>2774</v>
      </c>
      <c r="U3682" s="3">
        <v>2</v>
      </c>
      <c r="V3682" t="s">
        <v>2774</v>
      </c>
      <c r="W3682" s="4">
        <v>305</v>
      </c>
      <c r="X3682" s="17">
        <f t="shared" si="115"/>
        <v>610</v>
      </c>
      <c r="Y3682" t="s">
        <v>11</v>
      </c>
      <c r="Z3682" s="3">
        <v>1</v>
      </c>
      <c r="AA3682" s="3">
        <v>0</v>
      </c>
      <c r="AB3682" s="3">
        <v>0</v>
      </c>
      <c r="AC3682" s="3">
        <v>2</v>
      </c>
      <c r="AD3682" s="4">
        <v>0</v>
      </c>
      <c r="AE3682" s="3">
        <v>2</v>
      </c>
      <c r="AF3682" s="4">
        <v>610</v>
      </c>
      <c r="AG3682" s="3">
        <v>1</v>
      </c>
      <c r="AH3682" s="4">
        <v>0</v>
      </c>
      <c r="AI3682" s="4">
        <v>0</v>
      </c>
      <c r="AJ3682" s="4">
        <v>0</v>
      </c>
      <c r="AK3682" s="4">
        <v>0</v>
      </c>
      <c r="AL3682" t="s">
        <v>5004</v>
      </c>
      <c r="AM3682" t="s">
        <v>13</v>
      </c>
    </row>
    <row r="3683" spans="1:39" x14ac:dyDescent="0.25">
      <c r="A3683" t="s">
        <v>2159</v>
      </c>
      <c r="B3683" t="s">
        <v>2160</v>
      </c>
      <c r="C3683" t="s">
        <v>3</v>
      </c>
      <c r="D3683" t="s">
        <v>2266</v>
      </c>
      <c r="E3683" t="str">
        <f>_xlfn.XLOOKUP(D3683,Planilha2!A:A,Planilha2!B:B)</f>
        <v>Arena Manut</v>
      </c>
      <c r="F3683" s="2">
        <v>45463</v>
      </c>
      <c r="G3683" t="s">
        <v>5005</v>
      </c>
      <c r="H3683" s="10" t="s">
        <v>5943</v>
      </c>
      <c r="I3683" t="s">
        <v>5006</v>
      </c>
      <c r="J3683" t="s">
        <v>5007</v>
      </c>
      <c r="K3683" t="s">
        <v>8</v>
      </c>
      <c r="L3683" t="str">
        <f t="shared" si="114"/>
        <v>Serviço</v>
      </c>
      <c r="M3683" t="s">
        <v>0</v>
      </c>
      <c r="N3683" t="s">
        <v>0</v>
      </c>
      <c r="O3683" t="s">
        <v>2165</v>
      </c>
      <c r="P3683">
        <v>2118</v>
      </c>
      <c r="Q3683" t="str">
        <f>_xlfn.XLOOKUP(P3683,Planilha1!$A$2:$A$3,Planilha1!$B$2:$B$3)</f>
        <v>Arena</v>
      </c>
      <c r="R3683" t="s">
        <v>0</v>
      </c>
      <c r="S3683" s="3">
        <v>1</v>
      </c>
      <c r="T3683" t="s">
        <v>10</v>
      </c>
      <c r="U3683" s="3">
        <v>1</v>
      </c>
      <c r="V3683" t="s">
        <v>10</v>
      </c>
      <c r="W3683" s="4">
        <v>15625</v>
      </c>
      <c r="X3683" s="17">
        <f t="shared" si="115"/>
        <v>15625</v>
      </c>
      <c r="Y3683" t="s">
        <v>11</v>
      </c>
      <c r="Z3683" s="3">
        <v>1</v>
      </c>
      <c r="AA3683" s="3">
        <v>0</v>
      </c>
      <c r="AB3683" s="3">
        <v>0</v>
      </c>
      <c r="AC3683" s="3">
        <v>1</v>
      </c>
      <c r="AD3683" s="4">
        <v>0</v>
      </c>
      <c r="AE3683" s="3">
        <v>1</v>
      </c>
      <c r="AF3683" s="4">
        <v>15625</v>
      </c>
      <c r="AG3683" s="3">
        <v>1</v>
      </c>
      <c r="AH3683" s="4">
        <v>0</v>
      </c>
      <c r="AI3683" s="4">
        <v>0</v>
      </c>
      <c r="AJ3683" s="4">
        <v>0</v>
      </c>
      <c r="AK3683" s="4">
        <v>0</v>
      </c>
      <c r="AL3683" t="s">
        <v>5008</v>
      </c>
      <c r="AM3683" t="s">
        <v>13</v>
      </c>
    </row>
    <row r="3684" spans="1:39" x14ac:dyDescent="0.25">
      <c r="A3684" t="s">
        <v>2159</v>
      </c>
      <c r="B3684" t="s">
        <v>2160</v>
      </c>
      <c r="C3684" t="s">
        <v>3</v>
      </c>
      <c r="D3684" t="s">
        <v>2161</v>
      </c>
      <c r="E3684" t="str">
        <f>_xlfn.XLOOKUP(D3684,Planilha2!A:A,Planilha2!B:B)</f>
        <v>CC Manutençao</v>
      </c>
      <c r="F3684" s="2">
        <v>45463</v>
      </c>
      <c r="G3684" t="s">
        <v>5009</v>
      </c>
      <c r="H3684" s="10" t="s">
        <v>5944</v>
      </c>
      <c r="I3684" t="s">
        <v>40</v>
      </c>
      <c r="J3684" t="s">
        <v>2267</v>
      </c>
      <c r="K3684" t="s">
        <v>8</v>
      </c>
      <c r="L3684" t="str">
        <f t="shared" si="114"/>
        <v>Serviço</v>
      </c>
      <c r="M3684" t="s">
        <v>0</v>
      </c>
      <c r="N3684" t="s">
        <v>0</v>
      </c>
      <c r="O3684" t="s">
        <v>2165</v>
      </c>
      <c r="P3684">
        <v>1118</v>
      </c>
      <c r="Q3684" t="str">
        <f>_xlfn.XLOOKUP(P3684,Planilha1!$A$2:$A$3,Planilha1!$B$2:$B$3)</f>
        <v>Riocentro</v>
      </c>
      <c r="R3684" t="s">
        <v>0</v>
      </c>
      <c r="S3684" s="3">
        <v>1</v>
      </c>
      <c r="T3684" t="s">
        <v>10</v>
      </c>
      <c r="U3684" s="3">
        <v>1</v>
      </c>
      <c r="V3684" t="s">
        <v>10</v>
      </c>
      <c r="W3684" s="4">
        <v>991.25</v>
      </c>
      <c r="X3684" s="17">
        <f t="shared" si="115"/>
        <v>991.25</v>
      </c>
      <c r="Y3684" t="s">
        <v>11</v>
      </c>
      <c r="Z3684" s="3">
        <v>1</v>
      </c>
      <c r="AA3684" s="3">
        <v>0</v>
      </c>
      <c r="AB3684" s="3">
        <v>0</v>
      </c>
      <c r="AC3684" s="3">
        <v>0</v>
      </c>
      <c r="AD3684" s="4">
        <v>0</v>
      </c>
      <c r="AE3684" s="3">
        <v>0</v>
      </c>
      <c r="AF3684" s="4">
        <v>0</v>
      </c>
      <c r="AG3684" s="3">
        <v>1</v>
      </c>
      <c r="AH3684" s="4">
        <v>0</v>
      </c>
      <c r="AI3684" s="4">
        <v>0</v>
      </c>
      <c r="AJ3684" s="4">
        <v>0</v>
      </c>
      <c r="AK3684" s="4">
        <v>0</v>
      </c>
      <c r="AL3684" t="s">
        <v>5010</v>
      </c>
      <c r="AM3684" t="s">
        <v>13</v>
      </c>
    </row>
    <row r="3685" spans="1:39" x14ac:dyDescent="0.25">
      <c r="A3685" t="s">
        <v>2159</v>
      </c>
      <c r="B3685" t="s">
        <v>2160</v>
      </c>
      <c r="C3685" t="s">
        <v>3</v>
      </c>
      <c r="D3685" t="s">
        <v>2161</v>
      </c>
      <c r="E3685" t="str">
        <f>_xlfn.XLOOKUP(D3685,Planilha2!A:A,Planilha2!B:B)</f>
        <v>CC Manutençao</v>
      </c>
      <c r="F3685" s="2">
        <v>45463</v>
      </c>
      <c r="G3685" t="s">
        <v>420</v>
      </c>
      <c r="H3685" s="10" t="s">
        <v>5612</v>
      </c>
      <c r="I3685" t="s">
        <v>2764</v>
      </c>
      <c r="J3685" t="s">
        <v>2765</v>
      </c>
      <c r="K3685" t="s">
        <v>338</v>
      </c>
      <c r="L3685" t="str">
        <f t="shared" si="114"/>
        <v>Locação</v>
      </c>
      <c r="M3685" t="s">
        <v>0</v>
      </c>
      <c r="N3685" t="s">
        <v>0</v>
      </c>
      <c r="O3685" t="s">
        <v>2165</v>
      </c>
      <c r="P3685">
        <v>1118</v>
      </c>
      <c r="Q3685" t="str">
        <f>_xlfn.XLOOKUP(P3685,Planilha1!$A$2:$A$3,Planilha1!$B$2:$B$3)</f>
        <v>Riocentro</v>
      </c>
      <c r="R3685" t="s">
        <v>0</v>
      </c>
      <c r="S3685" s="3">
        <v>1</v>
      </c>
      <c r="T3685" t="s">
        <v>10</v>
      </c>
      <c r="U3685" s="3">
        <v>1</v>
      </c>
      <c r="V3685" t="s">
        <v>10</v>
      </c>
      <c r="W3685" s="4">
        <v>750</v>
      </c>
      <c r="X3685" s="17">
        <f t="shared" si="115"/>
        <v>750</v>
      </c>
      <c r="Y3685" t="s">
        <v>11</v>
      </c>
      <c r="Z3685" s="3">
        <v>1</v>
      </c>
      <c r="AA3685" s="3">
        <v>0</v>
      </c>
      <c r="AB3685" s="3">
        <v>0</v>
      </c>
      <c r="AC3685" s="3">
        <v>0</v>
      </c>
      <c r="AD3685" s="4">
        <v>0</v>
      </c>
      <c r="AE3685" s="3">
        <v>0</v>
      </c>
      <c r="AF3685" s="4">
        <v>0</v>
      </c>
      <c r="AG3685" s="3">
        <v>1</v>
      </c>
      <c r="AH3685" s="4">
        <v>0</v>
      </c>
      <c r="AI3685" s="4">
        <v>0</v>
      </c>
      <c r="AJ3685" s="4">
        <v>0</v>
      </c>
      <c r="AK3685" s="4">
        <v>0</v>
      </c>
      <c r="AL3685" t="s">
        <v>5011</v>
      </c>
      <c r="AM3685" t="s">
        <v>13</v>
      </c>
    </row>
    <row r="3686" spans="1:39" x14ac:dyDescent="0.25">
      <c r="A3686" t="s">
        <v>2159</v>
      </c>
      <c r="B3686" t="s">
        <v>2160</v>
      </c>
      <c r="C3686" t="s">
        <v>3</v>
      </c>
      <c r="D3686" t="s">
        <v>2218</v>
      </c>
      <c r="E3686" t="str">
        <f>_xlfn.XLOOKUP(D3686,Planilha2!A:A,Planilha2!B:B)</f>
        <v>CC Adm.</v>
      </c>
      <c r="F3686" s="2">
        <v>45463</v>
      </c>
      <c r="G3686" t="s">
        <v>2223</v>
      </c>
      <c r="H3686" s="10" t="s">
        <v>5733</v>
      </c>
      <c r="I3686" t="s">
        <v>2569</v>
      </c>
      <c r="J3686" t="s">
        <v>2570</v>
      </c>
      <c r="K3686" t="s">
        <v>8</v>
      </c>
      <c r="L3686" t="str">
        <f t="shared" si="114"/>
        <v>Serviço</v>
      </c>
      <c r="M3686" t="s">
        <v>0</v>
      </c>
      <c r="N3686" t="s">
        <v>0</v>
      </c>
      <c r="O3686" t="s">
        <v>2165</v>
      </c>
      <c r="P3686">
        <v>1118</v>
      </c>
      <c r="Q3686" t="str">
        <f>_xlfn.XLOOKUP(P3686,Planilha1!$A$2:$A$3,Planilha1!$B$2:$B$3)</f>
        <v>Riocentro</v>
      </c>
      <c r="R3686" t="s">
        <v>0</v>
      </c>
      <c r="S3686" s="3">
        <v>1</v>
      </c>
      <c r="T3686" t="s">
        <v>10</v>
      </c>
      <c r="U3686" s="3">
        <v>1</v>
      </c>
      <c r="V3686" t="s">
        <v>10</v>
      </c>
      <c r="W3686" s="4">
        <v>305.17</v>
      </c>
      <c r="X3686" s="17">
        <f t="shared" si="115"/>
        <v>305.17</v>
      </c>
      <c r="Y3686" t="s">
        <v>11</v>
      </c>
      <c r="Z3686" s="3">
        <v>1</v>
      </c>
      <c r="AA3686" s="3">
        <v>0</v>
      </c>
      <c r="AB3686" s="3">
        <v>0</v>
      </c>
      <c r="AC3686" s="3">
        <v>0</v>
      </c>
      <c r="AD3686" s="4">
        <v>0</v>
      </c>
      <c r="AE3686" s="3">
        <v>0</v>
      </c>
      <c r="AF3686" s="4">
        <v>0</v>
      </c>
      <c r="AG3686" s="3">
        <v>1</v>
      </c>
      <c r="AH3686" s="4">
        <v>0</v>
      </c>
      <c r="AI3686" s="4">
        <v>0</v>
      </c>
      <c r="AJ3686" s="4">
        <v>0</v>
      </c>
      <c r="AK3686" s="4">
        <v>0</v>
      </c>
      <c r="AL3686" t="s">
        <v>5012</v>
      </c>
      <c r="AM3686" t="s">
        <v>13</v>
      </c>
    </row>
    <row r="3687" spans="1:39" x14ac:dyDescent="0.25">
      <c r="A3687" t="s">
        <v>2178</v>
      </c>
      <c r="B3687" t="s">
        <v>2160</v>
      </c>
      <c r="C3687" t="s">
        <v>3</v>
      </c>
      <c r="D3687" t="s">
        <v>2218</v>
      </c>
      <c r="E3687" t="str">
        <f>_xlfn.XLOOKUP(D3687,Planilha2!A:A,Planilha2!B:B)</f>
        <v>CC Adm.</v>
      </c>
      <c r="F3687" s="2">
        <v>45463</v>
      </c>
      <c r="G3687" t="s">
        <v>2223</v>
      </c>
      <c r="H3687" s="10" t="s">
        <v>5733</v>
      </c>
      <c r="I3687" t="s">
        <v>2569</v>
      </c>
      <c r="J3687" t="s">
        <v>2570</v>
      </c>
      <c r="K3687" t="s">
        <v>8</v>
      </c>
      <c r="L3687" t="str">
        <f t="shared" si="114"/>
        <v>Serviço</v>
      </c>
      <c r="M3687" t="s">
        <v>0</v>
      </c>
      <c r="N3687" t="s">
        <v>0</v>
      </c>
      <c r="O3687" t="s">
        <v>2165</v>
      </c>
      <c r="P3687">
        <v>1118</v>
      </c>
      <c r="Q3687" t="str">
        <f>_xlfn.XLOOKUP(P3687,Planilha1!$A$2:$A$3,Planilha1!$B$2:$B$3)</f>
        <v>Riocentro</v>
      </c>
      <c r="R3687" t="s">
        <v>0</v>
      </c>
      <c r="S3687" s="3">
        <v>1</v>
      </c>
      <c r="T3687" t="s">
        <v>10</v>
      </c>
      <c r="U3687" s="3">
        <v>1</v>
      </c>
      <c r="V3687" t="s">
        <v>10</v>
      </c>
      <c r="W3687" s="4">
        <v>203.55</v>
      </c>
      <c r="X3687" s="17">
        <f t="shared" si="115"/>
        <v>203.55</v>
      </c>
      <c r="Y3687" t="s">
        <v>11</v>
      </c>
      <c r="Z3687" s="3">
        <v>1</v>
      </c>
      <c r="AA3687" s="3">
        <v>0</v>
      </c>
      <c r="AB3687" s="3">
        <v>0</v>
      </c>
      <c r="AC3687" s="3">
        <v>0</v>
      </c>
      <c r="AD3687" s="4">
        <v>0</v>
      </c>
      <c r="AE3687" s="3">
        <v>0</v>
      </c>
      <c r="AF3687" s="4">
        <v>0</v>
      </c>
      <c r="AG3687" s="3">
        <v>1</v>
      </c>
      <c r="AH3687" s="4">
        <v>0</v>
      </c>
      <c r="AI3687" s="4">
        <v>0</v>
      </c>
      <c r="AJ3687" s="4">
        <v>0</v>
      </c>
      <c r="AK3687" s="4">
        <v>0</v>
      </c>
      <c r="AL3687" t="s">
        <v>5012</v>
      </c>
      <c r="AM3687" t="s">
        <v>13</v>
      </c>
    </row>
    <row r="3688" spans="1:39" x14ac:dyDescent="0.25">
      <c r="A3688" t="s">
        <v>2182</v>
      </c>
      <c r="B3688" t="s">
        <v>2160</v>
      </c>
      <c r="C3688" t="s">
        <v>3</v>
      </c>
      <c r="D3688" t="s">
        <v>2218</v>
      </c>
      <c r="E3688" t="str">
        <f>_xlfn.XLOOKUP(D3688,Planilha2!A:A,Planilha2!B:B)</f>
        <v>CC Adm.</v>
      </c>
      <c r="F3688" s="2">
        <v>45463</v>
      </c>
      <c r="G3688" t="s">
        <v>2223</v>
      </c>
      <c r="H3688" s="10" t="s">
        <v>5733</v>
      </c>
      <c r="I3688" t="s">
        <v>2569</v>
      </c>
      <c r="J3688" t="s">
        <v>2570</v>
      </c>
      <c r="K3688" t="s">
        <v>8</v>
      </c>
      <c r="L3688" t="str">
        <f t="shared" si="114"/>
        <v>Serviço</v>
      </c>
      <c r="M3688" t="s">
        <v>0</v>
      </c>
      <c r="N3688" t="s">
        <v>0</v>
      </c>
      <c r="O3688" t="s">
        <v>2165</v>
      </c>
      <c r="P3688">
        <v>1118</v>
      </c>
      <c r="Q3688" t="str">
        <f>_xlfn.XLOOKUP(P3688,Planilha1!$A$2:$A$3,Planilha1!$B$2:$B$3)</f>
        <v>Riocentro</v>
      </c>
      <c r="R3688" t="s">
        <v>0</v>
      </c>
      <c r="S3688" s="3">
        <v>1</v>
      </c>
      <c r="T3688" t="s">
        <v>10</v>
      </c>
      <c r="U3688" s="3">
        <v>1</v>
      </c>
      <c r="V3688" t="s">
        <v>10</v>
      </c>
      <c r="W3688" s="4">
        <v>305.17</v>
      </c>
      <c r="X3688" s="17">
        <f t="shared" si="115"/>
        <v>305.17</v>
      </c>
      <c r="Y3688" t="s">
        <v>11</v>
      </c>
      <c r="Z3688" s="3">
        <v>1</v>
      </c>
      <c r="AA3688" s="3">
        <v>0</v>
      </c>
      <c r="AB3688" s="3">
        <v>0</v>
      </c>
      <c r="AC3688" s="3">
        <v>0</v>
      </c>
      <c r="AD3688" s="4">
        <v>0</v>
      </c>
      <c r="AE3688" s="3">
        <v>0</v>
      </c>
      <c r="AF3688" s="4">
        <v>0</v>
      </c>
      <c r="AG3688" s="3">
        <v>1</v>
      </c>
      <c r="AH3688" s="4">
        <v>0</v>
      </c>
      <c r="AI3688" s="4">
        <v>0</v>
      </c>
      <c r="AJ3688" s="4">
        <v>0</v>
      </c>
      <c r="AK3688" s="4">
        <v>0</v>
      </c>
      <c r="AL3688" t="s">
        <v>5012</v>
      </c>
      <c r="AM3688" t="s">
        <v>13</v>
      </c>
    </row>
    <row r="3689" spans="1:39" x14ac:dyDescent="0.25">
      <c r="A3689" t="s">
        <v>2185</v>
      </c>
      <c r="B3689" t="s">
        <v>2160</v>
      </c>
      <c r="C3689" t="s">
        <v>3</v>
      </c>
      <c r="D3689" t="s">
        <v>2218</v>
      </c>
      <c r="E3689" t="str">
        <f>_xlfn.XLOOKUP(D3689,Planilha2!A:A,Planilha2!B:B)</f>
        <v>CC Adm.</v>
      </c>
      <c r="F3689" s="2">
        <v>45463</v>
      </c>
      <c r="G3689" t="s">
        <v>2223</v>
      </c>
      <c r="H3689" s="10" t="s">
        <v>5733</v>
      </c>
      <c r="I3689" t="s">
        <v>2569</v>
      </c>
      <c r="J3689" t="s">
        <v>2570</v>
      </c>
      <c r="K3689" t="s">
        <v>8</v>
      </c>
      <c r="L3689" t="str">
        <f t="shared" si="114"/>
        <v>Serviço</v>
      </c>
      <c r="M3689" t="s">
        <v>0</v>
      </c>
      <c r="N3689" t="s">
        <v>0</v>
      </c>
      <c r="O3689" t="s">
        <v>2165</v>
      </c>
      <c r="P3689">
        <v>1118</v>
      </c>
      <c r="Q3689" t="str">
        <f>_xlfn.XLOOKUP(P3689,Planilha1!$A$2:$A$3,Planilha1!$B$2:$B$3)</f>
        <v>Riocentro</v>
      </c>
      <c r="R3689" t="s">
        <v>0</v>
      </c>
      <c r="S3689" s="3">
        <v>1</v>
      </c>
      <c r="T3689" t="s">
        <v>10</v>
      </c>
      <c r="U3689" s="3">
        <v>1</v>
      </c>
      <c r="V3689" t="s">
        <v>10</v>
      </c>
      <c r="W3689" s="4">
        <v>203.55</v>
      </c>
      <c r="X3689" s="17">
        <f t="shared" si="115"/>
        <v>203.55</v>
      </c>
      <c r="Y3689" t="s">
        <v>11</v>
      </c>
      <c r="Z3689" s="3">
        <v>1</v>
      </c>
      <c r="AA3689" s="3">
        <v>0</v>
      </c>
      <c r="AB3689" s="3">
        <v>0</v>
      </c>
      <c r="AC3689" s="3">
        <v>0</v>
      </c>
      <c r="AD3689" s="4">
        <v>0</v>
      </c>
      <c r="AE3689" s="3">
        <v>0</v>
      </c>
      <c r="AF3689" s="4">
        <v>0</v>
      </c>
      <c r="AG3689" s="3">
        <v>1</v>
      </c>
      <c r="AH3689" s="4">
        <v>0</v>
      </c>
      <c r="AI3689" s="4">
        <v>0</v>
      </c>
      <c r="AJ3689" s="4">
        <v>0</v>
      </c>
      <c r="AK3689" s="4">
        <v>0</v>
      </c>
      <c r="AL3689" t="s">
        <v>5012</v>
      </c>
      <c r="AM3689" t="s">
        <v>13</v>
      </c>
    </row>
    <row r="3690" spans="1:39" x14ac:dyDescent="0.25">
      <c r="A3690" t="s">
        <v>2159</v>
      </c>
      <c r="B3690" t="s">
        <v>2160</v>
      </c>
      <c r="C3690" t="s">
        <v>3</v>
      </c>
      <c r="D3690" t="s">
        <v>2161</v>
      </c>
      <c r="E3690" t="str">
        <f>_xlfn.XLOOKUP(D3690,Planilha2!A:A,Planilha2!B:B)</f>
        <v>CC Manutençao</v>
      </c>
      <c r="F3690" s="2">
        <v>45463</v>
      </c>
      <c r="G3690" t="s">
        <v>5</v>
      </c>
      <c r="H3690" s="10" t="s">
        <v>5589</v>
      </c>
      <c r="I3690" t="s">
        <v>254</v>
      </c>
      <c r="J3690" t="s">
        <v>255</v>
      </c>
      <c r="K3690" t="s">
        <v>209</v>
      </c>
      <c r="L3690" t="str">
        <f t="shared" si="114"/>
        <v>Serviço</v>
      </c>
      <c r="M3690" t="s">
        <v>0</v>
      </c>
      <c r="N3690" t="s">
        <v>0</v>
      </c>
      <c r="O3690" t="s">
        <v>2165</v>
      </c>
      <c r="P3690">
        <v>1118</v>
      </c>
      <c r="Q3690" t="str">
        <f>_xlfn.XLOOKUP(P3690,Planilha1!$A$2:$A$3,Planilha1!$B$2:$B$3)</f>
        <v>Riocentro</v>
      </c>
      <c r="R3690" t="s">
        <v>0</v>
      </c>
      <c r="S3690" s="3">
        <v>1</v>
      </c>
      <c r="T3690" t="s">
        <v>210</v>
      </c>
      <c r="U3690" s="3">
        <v>1</v>
      </c>
      <c r="V3690" t="s">
        <v>210</v>
      </c>
      <c r="W3690" s="4">
        <v>2722</v>
      </c>
      <c r="X3690" s="17">
        <f t="shared" si="115"/>
        <v>2722</v>
      </c>
      <c r="Y3690" t="s">
        <v>11</v>
      </c>
      <c r="Z3690" s="3">
        <v>1</v>
      </c>
      <c r="AA3690" s="3">
        <v>0</v>
      </c>
      <c r="AB3690" s="3">
        <v>0</v>
      </c>
      <c r="AC3690" s="3">
        <v>1</v>
      </c>
      <c r="AD3690" s="4">
        <v>0</v>
      </c>
      <c r="AE3690" s="3">
        <v>1</v>
      </c>
      <c r="AF3690" s="4">
        <v>2722</v>
      </c>
      <c r="AG3690" s="3">
        <v>1</v>
      </c>
      <c r="AH3690" s="4">
        <v>0</v>
      </c>
      <c r="AI3690" s="4">
        <v>0</v>
      </c>
      <c r="AJ3690" s="4">
        <v>0</v>
      </c>
      <c r="AK3690" s="4">
        <v>0</v>
      </c>
      <c r="AL3690" t="s">
        <v>5013</v>
      </c>
      <c r="AM3690" t="s">
        <v>13</v>
      </c>
    </row>
    <row r="3691" spans="1:39" x14ac:dyDescent="0.25">
      <c r="A3691" t="s">
        <v>2159</v>
      </c>
      <c r="B3691" t="s">
        <v>2160</v>
      </c>
      <c r="C3691" t="s">
        <v>3</v>
      </c>
      <c r="D3691" t="s">
        <v>2161</v>
      </c>
      <c r="E3691" t="str">
        <f>_xlfn.XLOOKUP(D3691,Planilha2!A:A,Planilha2!B:B)</f>
        <v>CC Manutençao</v>
      </c>
      <c r="F3691" s="2">
        <v>45463</v>
      </c>
      <c r="G3691" t="s">
        <v>3191</v>
      </c>
      <c r="H3691" s="10" t="s">
        <v>5835</v>
      </c>
      <c r="I3691" t="s">
        <v>40</v>
      </c>
      <c r="J3691" t="s">
        <v>2267</v>
      </c>
      <c r="K3691" t="s">
        <v>8</v>
      </c>
      <c r="L3691" t="str">
        <f t="shared" si="114"/>
        <v>Serviço</v>
      </c>
      <c r="M3691" t="s">
        <v>0</v>
      </c>
      <c r="N3691" t="s">
        <v>0</v>
      </c>
      <c r="O3691" t="s">
        <v>2165</v>
      </c>
      <c r="P3691">
        <v>1118</v>
      </c>
      <c r="Q3691" t="str">
        <f>_xlfn.XLOOKUP(P3691,Planilha1!$A$2:$A$3,Planilha1!$B$2:$B$3)</f>
        <v>Riocentro</v>
      </c>
      <c r="R3691" t="s">
        <v>0</v>
      </c>
      <c r="S3691" s="3">
        <v>1</v>
      </c>
      <c r="T3691" t="s">
        <v>10</v>
      </c>
      <c r="U3691" s="3">
        <v>1</v>
      </c>
      <c r="V3691" t="s">
        <v>10</v>
      </c>
      <c r="W3691" s="4">
        <v>92274.5</v>
      </c>
      <c r="X3691" s="17">
        <f t="shared" si="115"/>
        <v>92274.5</v>
      </c>
      <c r="Y3691" t="s">
        <v>11</v>
      </c>
      <c r="Z3691" s="3">
        <v>1</v>
      </c>
      <c r="AA3691" s="3">
        <v>0</v>
      </c>
      <c r="AB3691" s="3">
        <v>0</v>
      </c>
      <c r="AC3691" s="3">
        <v>0</v>
      </c>
      <c r="AD3691" s="4">
        <v>0</v>
      </c>
      <c r="AE3691" s="3">
        <v>1</v>
      </c>
      <c r="AF3691" s="4">
        <v>92274.5</v>
      </c>
      <c r="AG3691" s="3">
        <v>1</v>
      </c>
      <c r="AH3691" s="4">
        <v>0</v>
      </c>
      <c r="AI3691" s="4">
        <v>0</v>
      </c>
      <c r="AJ3691" s="4">
        <v>0</v>
      </c>
      <c r="AK3691" s="4">
        <v>0</v>
      </c>
      <c r="AL3691" t="s">
        <v>5014</v>
      </c>
      <c r="AM3691" t="s">
        <v>13</v>
      </c>
    </row>
    <row r="3692" spans="1:39" x14ac:dyDescent="0.25">
      <c r="A3692" t="s">
        <v>2159</v>
      </c>
      <c r="B3692" t="s">
        <v>2160</v>
      </c>
      <c r="C3692" t="s">
        <v>3</v>
      </c>
      <c r="D3692" t="s">
        <v>2161</v>
      </c>
      <c r="E3692" t="str">
        <f>_xlfn.XLOOKUP(D3692,Planilha2!A:A,Planilha2!B:B)</f>
        <v>CC Manutençao</v>
      </c>
      <c r="F3692" s="2">
        <v>45464</v>
      </c>
      <c r="G3692" t="s">
        <v>2551</v>
      </c>
      <c r="H3692" s="10" t="s">
        <v>5781</v>
      </c>
      <c r="I3692" t="s">
        <v>5015</v>
      </c>
      <c r="J3692" t="s">
        <v>5016</v>
      </c>
      <c r="K3692" t="s">
        <v>1146</v>
      </c>
      <c r="L3692" t="str">
        <f t="shared" si="114"/>
        <v>Material</v>
      </c>
      <c r="M3692" t="s">
        <v>0</v>
      </c>
      <c r="N3692" t="s">
        <v>0</v>
      </c>
      <c r="O3692" t="s">
        <v>2165</v>
      </c>
      <c r="P3692">
        <v>1118</v>
      </c>
      <c r="Q3692" t="str">
        <f>_xlfn.XLOOKUP(P3692,Planilha1!$A$2:$A$3,Planilha1!$B$2:$B$3)</f>
        <v>Riocentro</v>
      </c>
      <c r="R3692" t="s">
        <v>0</v>
      </c>
      <c r="S3692" s="3">
        <v>30</v>
      </c>
      <c r="T3692" t="s">
        <v>210</v>
      </c>
      <c r="U3692" s="3">
        <v>30</v>
      </c>
      <c r="V3692" t="s">
        <v>210</v>
      </c>
      <c r="W3692" s="4">
        <v>23</v>
      </c>
      <c r="X3692" s="17">
        <f t="shared" si="115"/>
        <v>690</v>
      </c>
      <c r="Y3692" t="s">
        <v>11</v>
      </c>
      <c r="Z3692" s="3">
        <v>1</v>
      </c>
      <c r="AA3692" s="3">
        <v>0</v>
      </c>
      <c r="AB3692" s="3">
        <v>0</v>
      </c>
      <c r="AC3692" s="3">
        <v>0</v>
      </c>
      <c r="AD3692" s="4">
        <v>0</v>
      </c>
      <c r="AE3692" s="3">
        <v>0</v>
      </c>
      <c r="AF3692" s="4">
        <v>0</v>
      </c>
      <c r="AG3692" s="3">
        <v>1</v>
      </c>
      <c r="AH3692" s="4">
        <v>0</v>
      </c>
      <c r="AI3692" s="4">
        <v>0</v>
      </c>
      <c r="AJ3692" s="4">
        <v>0</v>
      </c>
      <c r="AK3692" s="4">
        <v>0</v>
      </c>
      <c r="AL3692" t="s">
        <v>5017</v>
      </c>
      <c r="AM3692" t="s">
        <v>13</v>
      </c>
    </row>
    <row r="3693" spans="1:39" x14ac:dyDescent="0.25">
      <c r="A3693" t="s">
        <v>2178</v>
      </c>
      <c r="B3693" t="s">
        <v>2160</v>
      </c>
      <c r="C3693" t="s">
        <v>3</v>
      </c>
      <c r="D3693" t="s">
        <v>2161</v>
      </c>
      <c r="E3693" t="str">
        <f>_xlfn.XLOOKUP(D3693,Planilha2!A:A,Planilha2!B:B)</f>
        <v>CC Manutençao</v>
      </c>
      <c r="F3693" s="2">
        <v>45464</v>
      </c>
      <c r="G3693" t="s">
        <v>2551</v>
      </c>
      <c r="H3693" s="10" t="s">
        <v>5781</v>
      </c>
      <c r="I3693" t="s">
        <v>5018</v>
      </c>
      <c r="J3693" t="s">
        <v>5019</v>
      </c>
      <c r="K3693" t="s">
        <v>3131</v>
      </c>
      <c r="L3693" t="str">
        <f t="shared" si="114"/>
        <v>Material</v>
      </c>
      <c r="M3693" t="s">
        <v>0</v>
      </c>
      <c r="N3693" t="s">
        <v>0</v>
      </c>
      <c r="O3693" t="s">
        <v>2165</v>
      </c>
      <c r="P3693">
        <v>1118</v>
      </c>
      <c r="Q3693" t="str">
        <f>_xlfn.XLOOKUP(P3693,Planilha1!$A$2:$A$3,Planilha1!$B$2:$B$3)</f>
        <v>Riocentro</v>
      </c>
      <c r="R3693" t="s">
        <v>0</v>
      </c>
      <c r="S3693" s="3">
        <v>250</v>
      </c>
      <c r="T3693" t="s">
        <v>210</v>
      </c>
      <c r="U3693" s="3">
        <v>250</v>
      </c>
      <c r="V3693" t="s">
        <v>210</v>
      </c>
      <c r="W3693" s="4">
        <v>6.59</v>
      </c>
      <c r="X3693" s="17">
        <f t="shared" si="115"/>
        <v>1647.5</v>
      </c>
      <c r="Y3693" t="s">
        <v>11</v>
      </c>
      <c r="Z3693" s="3">
        <v>1</v>
      </c>
      <c r="AA3693" s="3">
        <v>0</v>
      </c>
      <c r="AB3693" s="3">
        <v>0</v>
      </c>
      <c r="AC3693" s="3">
        <v>0</v>
      </c>
      <c r="AD3693" s="4">
        <v>0</v>
      </c>
      <c r="AE3693" s="3">
        <v>0</v>
      </c>
      <c r="AF3693" s="4">
        <v>0</v>
      </c>
      <c r="AG3693" s="3">
        <v>1</v>
      </c>
      <c r="AH3693" s="4">
        <v>0</v>
      </c>
      <c r="AI3693" s="4">
        <v>0</v>
      </c>
      <c r="AJ3693" s="4">
        <v>0</v>
      </c>
      <c r="AK3693" s="4">
        <v>0</v>
      </c>
      <c r="AL3693" t="s">
        <v>5017</v>
      </c>
      <c r="AM3693" t="s">
        <v>13</v>
      </c>
    </row>
    <row r="3694" spans="1:39" x14ac:dyDescent="0.25">
      <c r="A3694" t="s">
        <v>2182</v>
      </c>
      <c r="B3694" t="s">
        <v>2160</v>
      </c>
      <c r="C3694" t="s">
        <v>3</v>
      </c>
      <c r="D3694" t="s">
        <v>2161</v>
      </c>
      <c r="E3694" t="str">
        <f>_xlfn.XLOOKUP(D3694,Planilha2!A:A,Planilha2!B:B)</f>
        <v>CC Manutençao</v>
      </c>
      <c r="F3694" s="2">
        <v>45464</v>
      </c>
      <c r="G3694" t="s">
        <v>2551</v>
      </c>
      <c r="H3694" s="10" t="s">
        <v>5781</v>
      </c>
      <c r="I3694" t="s">
        <v>3126</v>
      </c>
      <c r="J3694" t="s">
        <v>3127</v>
      </c>
      <c r="K3694" t="s">
        <v>2541</v>
      </c>
      <c r="L3694" t="str">
        <f t="shared" si="114"/>
        <v>Material</v>
      </c>
      <c r="M3694" t="s">
        <v>0</v>
      </c>
      <c r="N3694" t="s">
        <v>0</v>
      </c>
      <c r="O3694" t="s">
        <v>2165</v>
      </c>
      <c r="P3694">
        <v>1118</v>
      </c>
      <c r="Q3694" t="str">
        <f>_xlfn.XLOOKUP(P3694,Planilha1!$A$2:$A$3,Planilha1!$B$2:$B$3)</f>
        <v>Riocentro</v>
      </c>
      <c r="R3694" t="s">
        <v>0</v>
      </c>
      <c r="S3694" s="3">
        <v>100</v>
      </c>
      <c r="T3694" t="s">
        <v>210</v>
      </c>
      <c r="U3694" s="3">
        <v>100</v>
      </c>
      <c r="V3694" t="s">
        <v>210</v>
      </c>
      <c r="W3694" s="4">
        <v>23</v>
      </c>
      <c r="X3694" s="17">
        <f t="shared" si="115"/>
        <v>2300</v>
      </c>
      <c r="Y3694" t="s">
        <v>11</v>
      </c>
      <c r="Z3694" s="3">
        <v>1</v>
      </c>
      <c r="AA3694" s="3">
        <v>0</v>
      </c>
      <c r="AB3694" s="3">
        <v>0</v>
      </c>
      <c r="AC3694" s="3">
        <v>0</v>
      </c>
      <c r="AD3694" s="4">
        <v>0</v>
      </c>
      <c r="AE3694" s="3">
        <v>100</v>
      </c>
      <c r="AF3694" s="4">
        <v>2300</v>
      </c>
      <c r="AG3694" s="3">
        <v>1</v>
      </c>
      <c r="AH3694" s="4">
        <v>0</v>
      </c>
      <c r="AI3694" s="4">
        <v>0</v>
      </c>
      <c r="AJ3694" s="4">
        <v>0</v>
      </c>
      <c r="AK3694" s="4">
        <v>0</v>
      </c>
      <c r="AL3694" t="s">
        <v>5017</v>
      </c>
      <c r="AM3694" t="s">
        <v>13</v>
      </c>
    </row>
    <row r="3695" spans="1:39" x14ac:dyDescent="0.25">
      <c r="A3695" t="s">
        <v>2185</v>
      </c>
      <c r="B3695" t="s">
        <v>2160</v>
      </c>
      <c r="C3695" t="s">
        <v>3</v>
      </c>
      <c r="D3695" t="s">
        <v>2161</v>
      </c>
      <c r="E3695" t="str">
        <f>_xlfn.XLOOKUP(D3695,Planilha2!A:A,Planilha2!B:B)</f>
        <v>CC Manutençao</v>
      </c>
      <c r="F3695" s="2">
        <v>45464</v>
      </c>
      <c r="G3695" t="s">
        <v>2551</v>
      </c>
      <c r="H3695" s="10" t="s">
        <v>5781</v>
      </c>
      <c r="I3695" t="s">
        <v>5020</v>
      </c>
      <c r="J3695" t="s">
        <v>5021</v>
      </c>
      <c r="K3695" t="s">
        <v>2541</v>
      </c>
      <c r="L3695" t="str">
        <f t="shared" si="114"/>
        <v>Material</v>
      </c>
      <c r="M3695" t="s">
        <v>0</v>
      </c>
      <c r="N3695" t="s">
        <v>0</v>
      </c>
      <c r="O3695" t="s">
        <v>2165</v>
      </c>
      <c r="P3695">
        <v>1118</v>
      </c>
      <c r="Q3695" t="str">
        <f>_xlfn.XLOOKUP(P3695,Planilha1!$A$2:$A$3,Planilha1!$B$2:$B$3)</f>
        <v>Riocentro</v>
      </c>
      <c r="R3695" t="s">
        <v>0</v>
      </c>
      <c r="S3695" s="3">
        <v>250</v>
      </c>
      <c r="T3695" t="s">
        <v>210</v>
      </c>
      <c r="U3695" s="3">
        <v>250</v>
      </c>
      <c r="V3695" t="s">
        <v>210</v>
      </c>
      <c r="W3695" s="4">
        <v>31.96</v>
      </c>
      <c r="X3695" s="17">
        <f t="shared" si="115"/>
        <v>7990</v>
      </c>
      <c r="Y3695" t="s">
        <v>11</v>
      </c>
      <c r="Z3695" s="3">
        <v>1</v>
      </c>
      <c r="AA3695" s="3">
        <v>0</v>
      </c>
      <c r="AB3695" s="3">
        <v>0</v>
      </c>
      <c r="AC3695" s="3">
        <v>0</v>
      </c>
      <c r="AD3695" s="4">
        <v>0</v>
      </c>
      <c r="AE3695" s="3">
        <v>250</v>
      </c>
      <c r="AF3695" s="4">
        <v>7990</v>
      </c>
      <c r="AG3695" s="3">
        <v>1</v>
      </c>
      <c r="AH3695" s="4">
        <v>0</v>
      </c>
      <c r="AI3695" s="4">
        <v>0</v>
      </c>
      <c r="AJ3695" s="4">
        <v>0</v>
      </c>
      <c r="AK3695" s="4">
        <v>0</v>
      </c>
      <c r="AL3695" t="s">
        <v>5017</v>
      </c>
      <c r="AM3695" t="s">
        <v>13</v>
      </c>
    </row>
    <row r="3696" spans="1:39" x14ac:dyDescent="0.25">
      <c r="A3696" t="s">
        <v>2188</v>
      </c>
      <c r="B3696" t="s">
        <v>2160</v>
      </c>
      <c r="C3696" t="s">
        <v>3</v>
      </c>
      <c r="D3696" t="s">
        <v>2161</v>
      </c>
      <c r="E3696" t="str">
        <f>_xlfn.XLOOKUP(D3696,Planilha2!A:A,Planilha2!B:B)</f>
        <v>CC Manutençao</v>
      </c>
      <c r="F3696" s="2">
        <v>45464</v>
      </c>
      <c r="G3696" t="s">
        <v>2551</v>
      </c>
      <c r="H3696" s="10" t="s">
        <v>5781</v>
      </c>
      <c r="I3696" t="s">
        <v>5022</v>
      </c>
      <c r="J3696" t="s">
        <v>5023</v>
      </c>
      <c r="K3696" t="s">
        <v>2541</v>
      </c>
      <c r="L3696" t="str">
        <f t="shared" si="114"/>
        <v>Material</v>
      </c>
      <c r="M3696" t="s">
        <v>0</v>
      </c>
      <c r="N3696" t="s">
        <v>0</v>
      </c>
      <c r="O3696" t="s">
        <v>2165</v>
      </c>
      <c r="P3696">
        <v>1118</v>
      </c>
      <c r="Q3696" t="str">
        <f>_xlfn.XLOOKUP(P3696,Planilha1!$A$2:$A$3,Planilha1!$B$2:$B$3)</f>
        <v>Riocentro</v>
      </c>
      <c r="R3696" t="s">
        <v>0</v>
      </c>
      <c r="S3696" s="3">
        <v>50</v>
      </c>
      <c r="T3696" t="s">
        <v>210</v>
      </c>
      <c r="U3696" s="3">
        <v>50</v>
      </c>
      <c r="V3696" t="s">
        <v>210</v>
      </c>
      <c r="W3696" s="4">
        <v>19.309999999999999</v>
      </c>
      <c r="X3696" s="17">
        <f t="shared" si="115"/>
        <v>965.49999999999989</v>
      </c>
      <c r="Y3696" t="s">
        <v>11</v>
      </c>
      <c r="Z3696" s="3">
        <v>1</v>
      </c>
      <c r="AA3696" s="3">
        <v>0</v>
      </c>
      <c r="AB3696" s="3">
        <v>0</v>
      </c>
      <c r="AC3696" s="3">
        <v>0</v>
      </c>
      <c r="AD3696" s="4">
        <v>0</v>
      </c>
      <c r="AE3696" s="3">
        <v>0</v>
      </c>
      <c r="AF3696" s="4">
        <v>0</v>
      </c>
      <c r="AG3696" s="3">
        <v>1</v>
      </c>
      <c r="AH3696" s="4">
        <v>0</v>
      </c>
      <c r="AI3696" s="4">
        <v>0</v>
      </c>
      <c r="AJ3696" s="4">
        <v>0</v>
      </c>
      <c r="AK3696" s="4">
        <v>0</v>
      </c>
      <c r="AL3696" t="s">
        <v>5017</v>
      </c>
      <c r="AM3696" t="s">
        <v>13</v>
      </c>
    </row>
    <row r="3697" spans="1:39" x14ac:dyDescent="0.25">
      <c r="A3697" t="s">
        <v>2189</v>
      </c>
      <c r="B3697" t="s">
        <v>2160</v>
      </c>
      <c r="C3697" t="s">
        <v>3</v>
      </c>
      <c r="D3697" t="s">
        <v>2161</v>
      </c>
      <c r="E3697" t="str">
        <f>_xlfn.XLOOKUP(D3697,Planilha2!A:A,Planilha2!B:B)</f>
        <v>CC Manutençao</v>
      </c>
      <c r="F3697" s="2">
        <v>45464</v>
      </c>
      <c r="G3697" t="s">
        <v>2551</v>
      </c>
      <c r="H3697" s="10" t="s">
        <v>5781</v>
      </c>
      <c r="I3697" t="s">
        <v>5024</v>
      </c>
      <c r="J3697" t="s">
        <v>4373</v>
      </c>
      <c r="K3697" t="s">
        <v>3765</v>
      </c>
      <c r="L3697" t="str">
        <f t="shared" si="114"/>
        <v>Material</v>
      </c>
      <c r="M3697" t="s">
        <v>0</v>
      </c>
      <c r="N3697" t="s">
        <v>0</v>
      </c>
      <c r="O3697" t="s">
        <v>2165</v>
      </c>
      <c r="P3697">
        <v>1118</v>
      </c>
      <c r="Q3697" t="str">
        <f>_xlfn.XLOOKUP(P3697,Planilha1!$A$2:$A$3,Planilha1!$B$2:$B$3)</f>
        <v>Riocentro</v>
      </c>
      <c r="R3697" t="s">
        <v>0</v>
      </c>
      <c r="S3697" s="3">
        <v>30</v>
      </c>
      <c r="T3697" t="s">
        <v>210</v>
      </c>
      <c r="U3697" s="3">
        <v>30</v>
      </c>
      <c r="V3697" t="s">
        <v>210</v>
      </c>
      <c r="W3697" s="4">
        <v>15.39</v>
      </c>
      <c r="X3697" s="17">
        <f t="shared" si="115"/>
        <v>461.70000000000005</v>
      </c>
      <c r="Y3697" t="s">
        <v>11</v>
      </c>
      <c r="Z3697" s="3">
        <v>1</v>
      </c>
      <c r="AA3697" s="3">
        <v>0</v>
      </c>
      <c r="AB3697" s="3">
        <v>0</v>
      </c>
      <c r="AC3697" s="3">
        <v>0</v>
      </c>
      <c r="AD3697" s="4">
        <v>0</v>
      </c>
      <c r="AE3697" s="3">
        <v>0</v>
      </c>
      <c r="AF3697" s="4">
        <v>0</v>
      </c>
      <c r="AG3697" s="3">
        <v>1</v>
      </c>
      <c r="AH3697" s="4">
        <v>0</v>
      </c>
      <c r="AI3697" s="4">
        <v>0</v>
      </c>
      <c r="AJ3697" s="4">
        <v>0</v>
      </c>
      <c r="AK3697" s="4">
        <v>0</v>
      </c>
      <c r="AL3697" t="s">
        <v>5017</v>
      </c>
      <c r="AM3697" t="s">
        <v>13</v>
      </c>
    </row>
    <row r="3698" spans="1:39" x14ac:dyDescent="0.25">
      <c r="A3698" t="s">
        <v>2193</v>
      </c>
      <c r="B3698" t="s">
        <v>2160</v>
      </c>
      <c r="C3698" t="s">
        <v>3</v>
      </c>
      <c r="D3698" t="s">
        <v>2161</v>
      </c>
      <c r="E3698" t="str">
        <f>_xlfn.XLOOKUP(D3698,Planilha2!A:A,Planilha2!B:B)</f>
        <v>CC Manutençao</v>
      </c>
      <c r="F3698" s="2">
        <v>45464</v>
      </c>
      <c r="G3698" t="s">
        <v>2551</v>
      </c>
      <c r="H3698" s="10" t="s">
        <v>5781</v>
      </c>
      <c r="I3698" t="s">
        <v>5025</v>
      </c>
      <c r="J3698" t="s">
        <v>5026</v>
      </c>
      <c r="K3698" t="s">
        <v>1146</v>
      </c>
      <c r="L3698" t="str">
        <f t="shared" si="114"/>
        <v>Material</v>
      </c>
      <c r="M3698" t="s">
        <v>0</v>
      </c>
      <c r="N3698" t="s">
        <v>0</v>
      </c>
      <c r="O3698" t="s">
        <v>2165</v>
      </c>
      <c r="P3698">
        <v>1118</v>
      </c>
      <c r="Q3698" t="str">
        <f>_xlfn.XLOOKUP(P3698,Planilha1!$A$2:$A$3,Planilha1!$B$2:$B$3)</f>
        <v>Riocentro</v>
      </c>
      <c r="R3698" t="s">
        <v>0</v>
      </c>
      <c r="S3698" s="3">
        <v>30</v>
      </c>
      <c r="T3698" t="s">
        <v>210</v>
      </c>
      <c r="U3698" s="3">
        <v>30</v>
      </c>
      <c r="V3698" t="s">
        <v>210</v>
      </c>
      <c r="W3698" s="4">
        <v>6.05</v>
      </c>
      <c r="X3698" s="17">
        <f t="shared" si="115"/>
        <v>181.5</v>
      </c>
      <c r="Y3698" t="s">
        <v>11</v>
      </c>
      <c r="Z3698" s="3">
        <v>1</v>
      </c>
      <c r="AA3698" s="3">
        <v>0</v>
      </c>
      <c r="AB3698" s="3">
        <v>0</v>
      </c>
      <c r="AC3698" s="3">
        <v>0</v>
      </c>
      <c r="AD3698" s="4">
        <v>0</v>
      </c>
      <c r="AE3698" s="3">
        <v>0</v>
      </c>
      <c r="AF3698" s="4">
        <v>0</v>
      </c>
      <c r="AG3698" s="3">
        <v>1</v>
      </c>
      <c r="AH3698" s="4">
        <v>0</v>
      </c>
      <c r="AI3698" s="4">
        <v>0</v>
      </c>
      <c r="AJ3698" s="4">
        <v>0</v>
      </c>
      <c r="AK3698" s="4">
        <v>0</v>
      </c>
      <c r="AL3698" t="s">
        <v>5017</v>
      </c>
      <c r="AM3698" t="s">
        <v>13</v>
      </c>
    </row>
    <row r="3699" spans="1:39" x14ac:dyDescent="0.25">
      <c r="A3699" t="s">
        <v>2194</v>
      </c>
      <c r="B3699" t="s">
        <v>2160</v>
      </c>
      <c r="C3699" t="s">
        <v>3</v>
      </c>
      <c r="D3699" t="s">
        <v>2161</v>
      </c>
      <c r="E3699" t="str">
        <f>_xlfn.XLOOKUP(D3699,Planilha2!A:A,Planilha2!B:B)</f>
        <v>CC Manutençao</v>
      </c>
      <c r="F3699" s="2">
        <v>45464</v>
      </c>
      <c r="G3699" t="s">
        <v>2551</v>
      </c>
      <c r="H3699" s="10" t="s">
        <v>5781</v>
      </c>
      <c r="I3699" t="s">
        <v>5027</v>
      </c>
      <c r="J3699" t="s">
        <v>5028</v>
      </c>
      <c r="K3699" t="s">
        <v>1146</v>
      </c>
      <c r="L3699" t="str">
        <f t="shared" si="114"/>
        <v>Material</v>
      </c>
      <c r="M3699" t="s">
        <v>0</v>
      </c>
      <c r="N3699" t="s">
        <v>0</v>
      </c>
      <c r="O3699" t="s">
        <v>2165</v>
      </c>
      <c r="P3699">
        <v>1118</v>
      </c>
      <c r="Q3699" t="str">
        <f>_xlfn.XLOOKUP(P3699,Planilha1!$A$2:$A$3,Planilha1!$B$2:$B$3)</f>
        <v>Riocentro</v>
      </c>
      <c r="R3699" t="s">
        <v>0</v>
      </c>
      <c r="S3699" s="3">
        <v>15</v>
      </c>
      <c r="T3699" t="s">
        <v>210</v>
      </c>
      <c r="U3699" s="3">
        <v>15</v>
      </c>
      <c r="V3699" t="s">
        <v>210</v>
      </c>
      <c r="W3699" s="4">
        <v>12.2</v>
      </c>
      <c r="X3699" s="17">
        <f t="shared" si="115"/>
        <v>183</v>
      </c>
      <c r="Y3699" t="s">
        <v>11</v>
      </c>
      <c r="Z3699" s="3">
        <v>1</v>
      </c>
      <c r="AA3699" s="3">
        <v>0</v>
      </c>
      <c r="AB3699" s="3">
        <v>0</v>
      </c>
      <c r="AC3699" s="3">
        <v>0</v>
      </c>
      <c r="AD3699" s="4">
        <v>0</v>
      </c>
      <c r="AE3699" s="3">
        <v>0</v>
      </c>
      <c r="AF3699" s="4">
        <v>0</v>
      </c>
      <c r="AG3699" s="3">
        <v>1</v>
      </c>
      <c r="AH3699" s="4">
        <v>0</v>
      </c>
      <c r="AI3699" s="4">
        <v>0</v>
      </c>
      <c r="AJ3699" s="4">
        <v>0</v>
      </c>
      <c r="AK3699" s="4">
        <v>0</v>
      </c>
      <c r="AL3699" t="s">
        <v>5017</v>
      </c>
      <c r="AM3699" t="s">
        <v>13</v>
      </c>
    </row>
    <row r="3700" spans="1:39" x14ac:dyDescent="0.25">
      <c r="A3700" t="s">
        <v>2159</v>
      </c>
      <c r="B3700" t="s">
        <v>2160</v>
      </c>
      <c r="C3700" t="s">
        <v>3</v>
      </c>
      <c r="D3700" t="s">
        <v>2161</v>
      </c>
      <c r="E3700" t="str">
        <f>_xlfn.XLOOKUP(D3700,Planilha2!A:A,Planilha2!B:B)</f>
        <v>CC Manutençao</v>
      </c>
      <c r="F3700" s="2">
        <v>45464</v>
      </c>
      <c r="G3700" t="s">
        <v>5029</v>
      </c>
      <c r="H3700" s="10" t="s">
        <v>5945</v>
      </c>
      <c r="I3700" t="s">
        <v>40</v>
      </c>
      <c r="J3700" t="s">
        <v>2267</v>
      </c>
      <c r="K3700" t="s">
        <v>8</v>
      </c>
      <c r="L3700" t="str">
        <f t="shared" si="114"/>
        <v>Serviço</v>
      </c>
      <c r="M3700" t="s">
        <v>0</v>
      </c>
      <c r="N3700" t="s">
        <v>0</v>
      </c>
      <c r="O3700" t="s">
        <v>2165</v>
      </c>
      <c r="P3700">
        <v>1118</v>
      </c>
      <c r="Q3700" t="str">
        <f>_xlfn.XLOOKUP(P3700,Planilha1!$A$2:$A$3,Planilha1!$B$2:$B$3)</f>
        <v>Riocentro</v>
      </c>
      <c r="R3700" t="s">
        <v>0</v>
      </c>
      <c r="S3700" s="3">
        <v>1</v>
      </c>
      <c r="T3700" t="s">
        <v>10</v>
      </c>
      <c r="U3700" s="3">
        <v>1</v>
      </c>
      <c r="V3700" t="s">
        <v>10</v>
      </c>
      <c r="W3700" s="4">
        <v>37981.279999999999</v>
      </c>
      <c r="X3700" s="17">
        <f t="shared" si="115"/>
        <v>37981.279999999999</v>
      </c>
      <c r="Y3700" t="s">
        <v>11</v>
      </c>
      <c r="Z3700" s="3">
        <v>1</v>
      </c>
      <c r="AA3700" s="3">
        <v>0</v>
      </c>
      <c r="AB3700" s="3">
        <v>0</v>
      </c>
      <c r="AC3700" s="3">
        <v>1</v>
      </c>
      <c r="AD3700" s="4">
        <v>0</v>
      </c>
      <c r="AE3700" s="3">
        <v>1</v>
      </c>
      <c r="AF3700" s="4">
        <v>37981.279999999999</v>
      </c>
      <c r="AG3700" s="3">
        <v>1</v>
      </c>
      <c r="AH3700" s="4">
        <v>0</v>
      </c>
      <c r="AI3700" s="4">
        <v>0</v>
      </c>
      <c r="AJ3700" s="4">
        <v>0</v>
      </c>
      <c r="AK3700" s="4">
        <v>0</v>
      </c>
      <c r="AL3700" t="s">
        <v>5030</v>
      </c>
      <c r="AM3700" t="s">
        <v>13</v>
      </c>
    </row>
    <row r="3701" spans="1:39" x14ac:dyDescent="0.25">
      <c r="A3701" t="s">
        <v>2159</v>
      </c>
      <c r="B3701" t="s">
        <v>2160</v>
      </c>
      <c r="C3701" t="s">
        <v>3</v>
      </c>
      <c r="D3701" t="s">
        <v>2161</v>
      </c>
      <c r="E3701" t="str">
        <f>_xlfn.XLOOKUP(D3701,Planilha2!A:A,Planilha2!B:B)</f>
        <v>CC Manutençao</v>
      </c>
      <c r="F3701" s="2">
        <v>45464</v>
      </c>
      <c r="G3701" t="s">
        <v>2581</v>
      </c>
      <c r="H3701" s="10" t="s">
        <v>5784</v>
      </c>
      <c r="I3701" t="s">
        <v>5031</v>
      </c>
      <c r="J3701" t="s">
        <v>5032</v>
      </c>
      <c r="K3701" t="s">
        <v>3035</v>
      </c>
      <c r="L3701" t="str">
        <f t="shared" si="114"/>
        <v>Material</v>
      </c>
      <c r="M3701" t="s">
        <v>0</v>
      </c>
      <c r="N3701" t="s">
        <v>0</v>
      </c>
      <c r="O3701" t="s">
        <v>2165</v>
      </c>
      <c r="P3701">
        <v>1118</v>
      </c>
      <c r="Q3701" t="str">
        <f>_xlfn.XLOOKUP(P3701,Planilha1!$A$2:$A$3,Planilha1!$B$2:$B$3)</f>
        <v>Riocentro</v>
      </c>
      <c r="R3701" t="s">
        <v>0</v>
      </c>
      <c r="S3701" s="3">
        <v>3</v>
      </c>
      <c r="T3701" t="s">
        <v>210</v>
      </c>
      <c r="U3701" s="3">
        <v>3</v>
      </c>
      <c r="V3701" t="s">
        <v>210</v>
      </c>
      <c r="W3701" s="4">
        <v>810</v>
      </c>
      <c r="X3701" s="17">
        <f t="shared" si="115"/>
        <v>2430</v>
      </c>
      <c r="Y3701" t="s">
        <v>11</v>
      </c>
      <c r="Z3701" s="3">
        <v>1</v>
      </c>
      <c r="AA3701" s="3">
        <v>0</v>
      </c>
      <c r="AB3701" s="3">
        <v>0</v>
      </c>
      <c r="AC3701" s="3">
        <v>0</v>
      </c>
      <c r="AD3701" s="4">
        <v>0</v>
      </c>
      <c r="AE3701" s="3">
        <v>0</v>
      </c>
      <c r="AF3701" s="4">
        <v>0</v>
      </c>
      <c r="AG3701" s="3">
        <v>1</v>
      </c>
      <c r="AH3701" s="4">
        <v>0</v>
      </c>
      <c r="AI3701" s="4">
        <v>0</v>
      </c>
      <c r="AJ3701" s="4">
        <v>0</v>
      </c>
      <c r="AK3701" s="4">
        <v>0</v>
      </c>
      <c r="AL3701" t="s">
        <v>5033</v>
      </c>
      <c r="AM3701" t="s">
        <v>13</v>
      </c>
    </row>
    <row r="3702" spans="1:39" x14ac:dyDescent="0.25">
      <c r="A3702" t="s">
        <v>2178</v>
      </c>
      <c r="B3702" t="s">
        <v>2160</v>
      </c>
      <c r="C3702" t="s">
        <v>3</v>
      </c>
      <c r="D3702" t="s">
        <v>2161</v>
      </c>
      <c r="E3702" t="str">
        <f>_xlfn.XLOOKUP(D3702,Planilha2!A:A,Planilha2!B:B)</f>
        <v>CC Manutençao</v>
      </c>
      <c r="F3702" s="2">
        <v>45464</v>
      </c>
      <c r="G3702" t="s">
        <v>2581</v>
      </c>
      <c r="H3702" s="10" t="s">
        <v>5784</v>
      </c>
      <c r="I3702" t="s">
        <v>5034</v>
      </c>
      <c r="J3702" t="s">
        <v>5035</v>
      </c>
      <c r="K3702" t="s">
        <v>3035</v>
      </c>
      <c r="L3702" t="str">
        <f t="shared" si="114"/>
        <v>Material</v>
      </c>
      <c r="M3702" t="s">
        <v>0</v>
      </c>
      <c r="N3702" t="s">
        <v>0</v>
      </c>
      <c r="O3702" t="s">
        <v>2165</v>
      </c>
      <c r="P3702">
        <v>1118</v>
      </c>
      <c r="Q3702" t="str">
        <f>_xlfn.XLOOKUP(P3702,Planilha1!$A$2:$A$3,Planilha1!$B$2:$B$3)</f>
        <v>Riocentro</v>
      </c>
      <c r="R3702" t="s">
        <v>0</v>
      </c>
      <c r="S3702" s="3">
        <v>3</v>
      </c>
      <c r="T3702" t="s">
        <v>210</v>
      </c>
      <c r="U3702" s="3">
        <v>3</v>
      </c>
      <c r="V3702" t="s">
        <v>210</v>
      </c>
      <c r="W3702" s="4">
        <v>402</v>
      </c>
      <c r="X3702" s="17">
        <f t="shared" si="115"/>
        <v>1206</v>
      </c>
      <c r="Y3702" t="s">
        <v>11</v>
      </c>
      <c r="Z3702" s="3">
        <v>1</v>
      </c>
      <c r="AA3702" s="3">
        <v>0</v>
      </c>
      <c r="AB3702" s="3">
        <v>0</v>
      </c>
      <c r="AC3702" s="3">
        <v>0</v>
      </c>
      <c r="AD3702" s="4">
        <v>0</v>
      </c>
      <c r="AE3702" s="3">
        <v>0</v>
      </c>
      <c r="AF3702" s="4">
        <v>0</v>
      </c>
      <c r="AG3702" s="3">
        <v>1</v>
      </c>
      <c r="AH3702" s="4">
        <v>0</v>
      </c>
      <c r="AI3702" s="4">
        <v>0</v>
      </c>
      <c r="AJ3702" s="4">
        <v>0</v>
      </c>
      <c r="AK3702" s="4">
        <v>0</v>
      </c>
      <c r="AL3702" t="s">
        <v>5033</v>
      </c>
      <c r="AM3702" t="s">
        <v>13</v>
      </c>
    </row>
    <row r="3703" spans="1:39" x14ac:dyDescent="0.25">
      <c r="A3703" t="s">
        <v>2159</v>
      </c>
      <c r="B3703" t="s">
        <v>2160</v>
      </c>
      <c r="C3703" t="s">
        <v>3</v>
      </c>
      <c r="D3703" t="s">
        <v>2161</v>
      </c>
      <c r="E3703" t="str">
        <f>_xlfn.XLOOKUP(D3703,Planilha2!A:A,Planilha2!B:B)</f>
        <v>CC Manutençao</v>
      </c>
      <c r="F3703" s="2">
        <v>45464</v>
      </c>
      <c r="G3703" t="s">
        <v>4978</v>
      </c>
      <c r="H3703" s="10" t="s">
        <v>5940</v>
      </c>
      <c r="I3703" t="s">
        <v>5036</v>
      </c>
      <c r="J3703" t="s">
        <v>5037</v>
      </c>
      <c r="K3703" t="s">
        <v>1146</v>
      </c>
      <c r="L3703" t="str">
        <f t="shared" si="114"/>
        <v>Material</v>
      </c>
      <c r="M3703" t="s">
        <v>0</v>
      </c>
      <c r="N3703" t="s">
        <v>0</v>
      </c>
      <c r="O3703" t="s">
        <v>2165</v>
      </c>
      <c r="P3703">
        <v>1118</v>
      </c>
      <c r="Q3703" t="str">
        <f>_xlfn.XLOOKUP(P3703,Planilha1!$A$2:$A$3,Planilha1!$B$2:$B$3)</f>
        <v>Riocentro</v>
      </c>
      <c r="R3703" t="s">
        <v>0</v>
      </c>
      <c r="S3703" s="3">
        <v>20</v>
      </c>
      <c r="T3703" t="s">
        <v>210</v>
      </c>
      <c r="U3703" s="3">
        <v>20</v>
      </c>
      <c r="V3703" t="s">
        <v>210</v>
      </c>
      <c r="W3703" s="4">
        <v>63.63</v>
      </c>
      <c r="X3703" s="17">
        <f t="shared" si="115"/>
        <v>1272.6000000000001</v>
      </c>
      <c r="Y3703" t="s">
        <v>11</v>
      </c>
      <c r="Z3703" s="3">
        <v>1</v>
      </c>
      <c r="AA3703" s="3">
        <v>0</v>
      </c>
      <c r="AB3703" s="3">
        <v>0</v>
      </c>
      <c r="AC3703" s="3">
        <v>0</v>
      </c>
      <c r="AD3703" s="4">
        <v>0</v>
      </c>
      <c r="AE3703" s="3">
        <v>0</v>
      </c>
      <c r="AF3703" s="4">
        <v>0</v>
      </c>
      <c r="AG3703" s="3">
        <v>1</v>
      </c>
      <c r="AH3703" s="4">
        <v>0</v>
      </c>
      <c r="AI3703" s="4">
        <v>0</v>
      </c>
      <c r="AJ3703" s="4">
        <v>0</v>
      </c>
      <c r="AK3703" s="4">
        <v>0</v>
      </c>
      <c r="AL3703" t="s">
        <v>5038</v>
      </c>
      <c r="AM3703" t="s">
        <v>13</v>
      </c>
    </row>
    <row r="3704" spans="1:39" x14ac:dyDescent="0.25">
      <c r="A3704" t="s">
        <v>2178</v>
      </c>
      <c r="B3704" t="s">
        <v>2160</v>
      </c>
      <c r="C3704" t="s">
        <v>3</v>
      </c>
      <c r="D3704" t="s">
        <v>2161</v>
      </c>
      <c r="E3704" t="str">
        <f>_xlfn.XLOOKUP(D3704,Planilha2!A:A,Planilha2!B:B)</f>
        <v>CC Manutençao</v>
      </c>
      <c r="F3704" s="2">
        <v>45464</v>
      </c>
      <c r="G3704" t="s">
        <v>4978</v>
      </c>
      <c r="H3704" s="10" t="s">
        <v>5940</v>
      </c>
      <c r="I3704" t="s">
        <v>5039</v>
      </c>
      <c r="J3704" t="s">
        <v>5040</v>
      </c>
      <c r="K3704" t="s">
        <v>1146</v>
      </c>
      <c r="L3704" t="str">
        <f t="shared" si="114"/>
        <v>Material</v>
      </c>
      <c r="M3704" t="s">
        <v>0</v>
      </c>
      <c r="N3704" t="s">
        <v>0</v>
      </c>
      <c r="O3704" t="s">
        <v>2165</v>
      </c>
      <c r="P3704">
        <v>1118</v>
      </c>
      <c r="Q3704" t="str">
        <f>_xlfn.XLOOKUP(P3704,Planilha1!$A$2:$A$3,Planilha1!$B$2:$B$3)</f>
        <v>Riocentro</v>
      </c>
      <c r="R3704" t="s">
        <v>0</v>
      </c>
      <c r="S3704" s="3">
        <v>2</v>
      </c>
      <c r="T3704" t="s">
        <v>210</v>
      </c>
      <c r="U3704" s="3">
        <v>2</v>
      </c>
      <c r="V3704" t="s">
        <v>210</v>
      </c>
      <c r="W3704" s="4">
        <v>150.12</v>
      </c>
      <c r="X3704" s="17">
        <f t="shared" si="115"/>
        <v>300.24</v>
      </c>
      <c r="Y3704" t="s">
        <v>11</v>
      </c>
      <c r="Z3704" s="3">
        <v>1</v>
      </c>
      <c r="AA3704" s="3">
        <v>0</v>
      </c>
      <c r="AB3704" s="3">
        <v>0</v>
      </c>
      <c r="AC3704" s="3">
        <v>0</v>
      </c>
      <c r="AD3704" s="4">
        <v>0</v>
      </c>
      <c r="AE3704" s="3">
        <v>0</v>
      </c>
      <c r="AF3704" s="4">
        <v>0</v>
      </c>
      <c r="AG3704" s="3">
        <v>1</v>
      </c>
      <c r="AH3704" s="4">
        <v>0</v>
      </c>
      <c r="AI3704" s="4">
        <v>0</v>
      </c>
      <c r="AJ3704" s="4">
        <v>0</v>
      </c>
      <c r="AK3704" s="4">
        <v>0</v>
      </c>
      <c r="AL3704" t="s">
        <v>5038</v>
      </c>
      <c r="AM3704" t="s">
        <v>13</v>
      </c>
    </row>
    <row r="3705" spans="1:39" x14ac:dyDescent="0.25">
      <c r="A3705" t="s">
        <v>2182</v>
      </c>
      <c r="B3705" t="s">
        <v>2160</v>
      </c>
      <c r="C3705" t="s">
        <v>3</v>
      </c>
      <c r="D3705" t="s">
        <v>2161</v>
      </c>
      <c r="E3705" t="str">
        <f>_xlfn.XLOOKUP(D3705,Planilha2!A:A,Planilha2!B:B)</f>
        <v>CC Manutençao</v>
      </c>
      <c r="F3705" s="2">
        <v>45464</v>
      </c>
      <c r="G3705" t="s">
        <v>4978</v>
      </c>
      <c r="H3705" s="10" t="s">
        <v>5940</v>
      </c>
      <c r="I3705" t="s">
        <v>5041</v>
      </c>
      <c r="J3705" t="s">
        <v>5042</v>
      </c>
      <c r="K3705" t="s">
        <v>1146</v>
      </c>
      <c r="L3705" t="str">
        <f t="shared" si="114"/>
        <v>Material</v>
      </c>
      <c r="M3705" t="s">
        <v>0</v>
      </c>
      <c r="N3705" t="s">
        <v>0</v>
      </c>
      <c r="O3705" t="s">
        <v>2165</v>
      </c>
      <c r="P3705">
        <v>1118</v>
      </c>
      <c r="Q3705" t="str">
        <f>_xlfn.XLOOKUP(P3705,Planilha1!$A$2:$A$3,Planilha1!$B$2:$B$3)</f>
        <v>Riocentro</v>
      </c>
      <c r="R3705" t="s">
        <v>0</v>
      </c>
      <c r="S3705" s="3">
        <v>20</v>
      </c>
      <c r="T3705" t="s">
        <v>210</v>
      </c>
      <c r="U3705" s="3">
        <v>20</v>
      </c>
      <c r="V3705" t="s">
        <v>210</v>
      </c>
      <c r="W3705" s="4">
        <v>9.91</v>
      </c>
      <c r="X3705" s="17">
        <f t="shared" si="115"/>
        <v>198.2</v>
      </c>
      <c r="Y3705" t="s">
        <v>11</v>
      </c>
      <c r="Z3705" s="3">
        <v>1</v>
      </c>
      <c r="AA3705" s="3">
        <v>0</v>
      </c>
      <c r="AB3705" s="3">
        <v>0</v>
      </c>
      <c r="AC3705" s="3">
        <v>0</v>
      </c>
      <c r="AD3705" s="4">
        <v>0</v>
      </c>
      <c r="AE3705" s="3">
        <v>0</v>
      </c>
      <c r="AF3705" s="4">
        <v>0</v>
      </c>
      <c r="AG3705" s="3">
        <v>1</v>
      </c>
      <c r="AH3705" s="4">
        <v>0</v>
      </c>
      <c r="AI3705" s="4">
        <v>0</v>
      </c>
      <c r="AJ3705" s="4">
        <v>0</v>
      </c>
      <c r="AK3705" s="4">
        <v>0</v>
      </c>
      <c r="AL3705" t="s">
        <v>5038</v>
      </c>
      <c r="AM3705" t="s">
        <v>13</v>
      </c>
    </row>
    <row r="3706" spans="1:39" x14ac:dyDescent="0.25">
      <c r="A3706" t="s">
        <v>2188</v>
      </c>
      <c r="B3706" t="s">
        <v>2160</v>
      </c>
      <c r="C3706" t="s">
        <v>3</v>
      </c>
      <c r="D3706" t="s">
        <v>2161</v>
      </c>
      <c r="E3706" t="str">
        <f>_xlfn.XLOOKUP(D3706,Planilha2!A:A,Planilha2!B:B)</f>
        <v>CC Manutençao</v>
      </c>
      <c r="F3706" s="2">
        <v>45464</v>
      </c>
      <c r="G3706" t="s">
        <v>3054</v>
      </c>
      <c r="H3706" s="10" t="s">
        <v>5827</v>
      </c>
      <c r="I3706" t="s">
        <v>5043</v>
      </c>
      <c r="J3706" t="s">
        <v>5044</v>
      </c>
      <c r="K3706" t="s">
        <v>2473</v>
      </c>
      <c r="L3706" t="str">
        <f t="shared" si="114"/>
        <v>Material</v>
      </c>
      <c r="M3706" t="s">
        <v>0</v>
      </c>
      <c r="N3706" t="s">
        <v>0</v>
      </c>
      <c r="O3706" t="s">
        <v>2165</v>
      </c>
      <c r="P3706">
        <v>1118</v>
      </c>
      <c r="Q3706" t="str">
        <f>_xlfn.XLOOKUP(P3706,Planilha1!$A$2:$A$3,Planilha1!$B$2:$B$3)</f>
        <v>Riocentro</v>
      </c>
      <c r="R3706" t="s">
        <v>0</v>
      </c>
      <c r="S3706" s="3">
        <v>1</v>
      </c>
      <c r="T3706" t="s">
        <v>210</v>
      </c>
      <c r="U3706" s="3">
        <v>1</v>
      </c>
      <c r="V3706" t="s">
        <v>210</v>
      </c>
      <c r="W3706" s="4">
        <v>87.46</v>
      </c>
      <c r="X3706" s="17">
        <f t="shared" si="115"/>
        <v>87.46</v>
      </c>
      <c r="Y3706" t="s">
        <v>11</v>
      </c>
      <c r="Z3706" s="3">
        <v>1</v>
      </c>
      <c r="AA3706" s="3">
        <v>0</v>
      </c>
      <c r="AB3706" s="3">
        <v>0</v>
      </c>
      <c r="AC3706" s="3">
        <v>1</v>
      </c>
      <c r="AD3706" s="4">
        <v>0</v>
      </c>
      <c r="AE3706" s="3">
        <v>1</v>
      </c>
      <c r="AF3706" s="4">
        <v>87.46</v>
      </c>
      <c r="AG3706" s="3">
        <v>1</v>
      </c>
      <c r="AH3706" s="4">
        <v>0</v>
      </c>
      <c r="AI3706" s="4">
        <v>0</v>
      </c>
      <c r="AJ3706" s="4">
        <v>0</v>
      </c>
      <c r="AK3706" s="4">
        <v>0</v>
      </c>
      <c r="AL3706" t="s">
        <v>5045</v>
      </c>
      <c r="AM3706" t="s">
        <v>13</v>
      </c>
    </row>
    <row r="3707" spans="1:39" x14ac:dyDescent="0.25">
      <c r="A3707" t="s">
        <v>2159</v>
      </c>
      <c r="B3707" t="s">
        <v>2160</v>
      </c>
      <c r="C3707" t="s">
        <v>3</v>
      </c>
      <c r="D3707" t="s">
        <v>2218</v>
      </c>
      <c r="E3707" t="str">
        <f>_xlfn.XLOOKUP(D3707,Planilha2!A:A,Planilha2!B:B)</f>
        <v>CC Adm.</v>
      </c>
      <c r="F3707" s="2">
        <v>45467</v>
      </c>
      <c r="G3707" t="s">
        <v>2347</v>
      </c>
      <c r="H3707" s="10" t="s">
        <v>5755</v>
      </c>
      <c r="I3707" t="s">
        <v>2637</v>
      </c>
      <c r="J3707" t="s">
        <v>2638</v>
      </c>
      <c r="K3707" t="s">
        <v>1209</v>
      </c>
      <c r="L3707" t="str">
        <f t="shared" si="114"/>
        <v>Serviço</v>
      </c>
      <c r="M3707" t="s">
        <v>0</v>
      </c>
      <c r="N3707" t="s">
        <v>0</v>
      </c>
      <c r="O3707" t="s">
        <v>2165</v>
      </c>
      <c r="P3707">
        <v>1118</v>
      </c>
      <c r="Q3707" t="str">
        <f>_xlfn.XLOOKUP(P3707,Planilha1!$A$2:$A$3,Planilha1!$B$2:$B$3)</f>
        <v>Riocentro</v>
      </c>
      <c r="R3707" t="s">
        <v>0</v>
      </c>
      <c r="S3707" s="3">
        <v>1</v>
      </c>
      <c r="T3707" t="s">
        <v>10</v>
      </c>
      <c r="U3707" s="3">
        <v>1</v>
      </c>
      <c r="V3707" t="s">
        <v>10</v>
      </c>
      <c r="W3707" s="4">
        <v>4584.99</v>
      </c>
      <c r="X3707" s="17">
        <f t="shared" si="115"/>
        <v>4584.99</v>
      </c>
      <c r="Y3707" t="s">
        <v>11</v>
      </c>
      <c r="Z3707" s="3">
        <v>1</v>
      </c>
      <c r="AA3707" s="3">
        <v>0</v>
      </c>
      <c r="AB3707" s="3">
        <v>0</v>
      </c>
      <c r="AC3707" s="3">
        <v>0</v>
      </c>
      <c r="AD3707" s="4">
        <v>0</v>
      </c>
      <c r="AE3707" s="3">
        <v>0</v>
      </c>
      <c r="AF3707" s="4">
        <v>0</v>
      </c>
      <c r="AG3707" s="3">
        <v>1</v>
      </c>
      <c r="AH3707" s="4">
        <v>0</v>
      </c>
      <c r="AI3707" s="4">
        <v>0</v>
      </c>
      <c r="AJ3707" s="4">
        <v>0</v>
      </c>
      <c r="AK3707" s="4">
        <v>0</v>
      </c>
      <c r="AL3707" t="s">
        <v>5046</v>
      </c>
      <c r="AM3707" t="s">
        <v>13</v>
      </c>
    </row>
    <row r="3708" spans="1:39" x14ac:dyDescent="0.25">
      <c r="A3708" t="s">
        <v>2159</v>
      </c>
      <c r="B3708" t="s">
        <v>2160</v>
      </c>
      <c r="C3708" t="s">
        <v>3</v>
      </c>
      <c r="D3708" t="s">
        <v>2218</v>
      </c>
      <c r="E3708" t="str">
        <f>_xlfn.XLOOKUP(D3708,Planilha2!A:A,Planilha2!B:B)</f>
        <v>CC Adm.</v>
      </c>
      <c r="F3708" s="2">
        <v>45467</v>
      </c>
      <c r="G3708" t="s">
        <v>2347</v>
      </c>
      <c r="H3708" s="10" t="s">
        <v>5755</v>
      </c>
      <c r="I3708" t="s">
        <v>2220</v>
      </c>
      <c r="J3708" t="s">
        <v>2221</v>
      </c>
      <c r="K3708" t="s">
        <v>1209</v>
      </c>
      <c r="L3708" t="str">
        <f t="shared" si="114"/>
        <v>Serviço</v>
      </c>
      <c r="M3708" t="s">
        <v>0</v>
      </c>
      <c r="N3708" t="s">
        <v>0</v>
      </c>
      <c r="O3708" t="s">
        <v>2165</v>
      </c>
      <c r="P3708">
        <v>1118</v>
      </c>
      <c r="Q3708" t="str">
        <f>_xlfn.XLOOKUP(P3708,Planilha1!$A$2:$A$3,Planilha1!$B$2:$B$3)</f>
        <v>Riocentro</v>
      </c>
      <c r="R3708" t="s">
        <v>0</v>
      </c>
      <c r="S3708" s="3">
        <v>1</v>
      </c>
      <c r="T3708" t="s">
        <v>10</v>
      </c>
      <c r="U3708" s="3">
        <v>1</v>
      </c>
      <c r="V3708" t="s">
        <v>10</v>
      </c>
      <c r="W3708" s="4">
        <v>10</v>
      </c>
      <c r="X3708" s="17">
        <f t="shared" si="115"/>
        <v>10</v>
      </c>
      <c r="Y3708" t="s">
        <v>11</v>
      </c>
      <c r="Z3708" s="3">
        <v>1</v>
      </c>
      <c r="AA3708" s="3">
        <v>0</v>
      </c>
      <c r="AB3708" s="3">
        <v>0</v>
      </c>
      <c r="AC3708" s="3">
        <v>0</v>
      </c>
      <c r="AD3708" s="4">
        <v>0</v>
      </c>
      <c r="AE3708" s="3">
        <v>0</v>
      </c>
      <c r="AF3708" s="4">
        <v>0</v>
      </c>
      <c r="AG3708" s="3">
        <v>1</v>
      </c>
      <c r="AH3708" s="4">
        <v>0</v>
      </c>
      <c r="AI3708" s="4">
        <v>0</v>
      </c>
      <c r="AJ3708" s="4">
        <v>0</v>
      </c>
      <c r="AK3708" s="4">
        <v>0</v>
      </c>
      <c r="AL3708" t="s">
        <v>5047</v>
      </c>
      <c r="AM3708" t="s">
        <v>13</v>
      </c>
    </row>
    <row r="3709" spans="1:39" x14ac:dyDescent="0.25">
      <c r="A3709" t="s">
        <v>2159</v>
      </c>
      <c r="B3709" t="s">
        <v>2160</v>
      </c>
      <c r="C3709" t="s">
        <v>3</v>
      </c>
      <c r="D3709" t="s">
        <v>2167</v>
      </c>
      <c r="E3709" t="str">
        <f>_xlfn.XLOOKUP(D3709,Planilha2!A:A,Planilha2!B:B)</f>
        <v>Arena Adm.</v>
      </c>
      <c r="F3709" s="2">
        <v>45467</v>
      </c>
      <c r="G3709" t="s">
        <v>2347</v>
      </c>
      <c r="H3709" s="10" t="s">
        <v>5755</v>
      </c>
      <c r="I3709" t="s">
        <v>2637</v>
      </c>
      <c r="J3709" t="s">
        <v>2638</v>
      </c>
      <c r="K3709" t="s">
        <v>1209</v>
      </c>
      <c r="L3709" t="str">
        <f t="shared" si="114"/>
        <v>Serviço</v>
      </c>
      <c r="M3709" t="s">
        <v>0</v>
      </c>
      <c r="N3709" t="s">
        <v>0</v>
      </c>
      <c r="O3709" t="s">
        <v>2165</v>
      </c>
      <c r="P3709">
        <v>2118</v>
      </c>
      <c r="Q3709" t="str">
        <f>_xlfn.XLOOKUP(P3709,Planilha1!$A$2:$A$3,Planilha1!$B$2:$B$3)</f>
        <v>Arena</v>
      </c>
      <c r="R3709" t="s">
        <v>0</v>
      </c>
      <c r="S3709" s="3">
        <v>1</v>
      </c>
      <c r="T3709" t="s">
        <v>10</v>
      </c>
      <c r="U3709" s="3">
        <v>1</v>
      </c>
      <c r="V3709" t="s">
        <v>10</v>
      </c>
      <c r="W3709" s="4">
        <v>4599.01</v>
      </c>
      <c r="X3709" s="17">
        <f t="shared" si="115"/>
        <v>4599.01</v>
      </c>
      <c r="Y3709" t="s">
        <v>11</v>
      </c>
      <c r="Z3709" s="3">
        <v>1</v>
      </c>
      <c r="AA3709" s="3">
        <v>0</v>
      </c>
      <c r="AB3709" s="3">
        <v>0</v>
      </c>
      <c r="AC3709" s="3">
        <v>0</v>
      </c>
      <c r="AD3709" s="4">
        <v>0</v>
      </c>
      <c r="AE3709" s="3">
        <v>0</v>
      </c>
      <c r="AF3709" s="4">
        <v>0</v>
      </c>
      <c r="AG3709" s="3">
        <v>1</v>
      </c>
      <c r="AH3709" s="4">
        <v>0</v>
      </c>
      <c r="AI3709" s="4">
        <v>0</v>
      </c>
      <c r="AJ3709" s="4">
        <v>0</v>
      </c>
      <c r="AK3709" s="4">
        <v>0</v>
      </c>
      <c r="AL3709" t="s">
        <v>5048</v>
      </c>
      <c r="AM3709" t="s">
        <v>13</v>
      </c>
    </row>
    <row r="3710" spans="1:39" x14ac:dyDescent="0.25">
      <c r="A3710" t="s">
        <v>2159</v>
      </c>
      <c r="B3710" t="s">
        <v>2160</v>
      </c>
      <c r="C3710" t="s">
        <v>3</v>
      </c>
      <c r="D3710" t="s">
        <v>2167</v>
      </c>
      <c r="E3710" t="str">
        <f>_xlfn.XLOOKUP(D3710,Planilha2!A:A,Planilha2!B:B)</f>
        <v>Arena Adm.</v>
      </c>
      <c r="F3710" s="2">
        <v>45467</v>
      </c>
      <c r="G3710" t="s">
        <v>2347</v>
      </c>
      <c r="H3710" s="10" t="s">
        <v>5755</v>
      </c>
      <c r="I3710" t="s">
        <v>2220</v>
      </c>
      <c r="J3710" t="s">
        <v>2221</v>
      </c>
      <c r="K3710" t="s">
        <v>1209</v>
      </c>
      <c r="L3710" t="str">
        <f t="shared" si="114"/>
        <v>Serviço</v>
      </c>
      <c r="M3710" t="s">
        <v>0</v>
      </c>
      <c r="N3710" t="s">
        <v>0</v>
      </c>
      <c r="O3710" t="s">
        <v>2165</v>
      </c>
      <c r="P3710">
        <v>2118</v>
      </c>
      <c r="Q3710" t="str">
        <f>_xlfn.XLOOKUP(P3710,Planilha1!$A$2:$A$3,Planilha1!$B$2:$B$3)</f>
        <v>Arena</v>
      </c>
      <c r="R3710" t="s">
        <v>0</v>
      </c>
      <c r="S3710" s="3">
        <v>1</v>
      </c>
      <c r="T3710" t="s">
        <v>10</v>
      </c>
      <c r="U3710" s="3">
        <v>1</v>
      </c>
      <c r="V3710" t="s">
        <v>10</v>
      </c>
      <c r="W3710" s="4">
        <v>20</v>
      </c>
      <c r="X3710" s="17">
        <f t="shared" si="115"/>
        <v>20</v>
      </c>
      <c r="Y3710" t="s">
        <v>11</v>
      </c>
      <c r="Z3710" s="3">
        <v>1</v>
      </c>
      <c r="AA3710" s="3">
        <v>0</v>
      </c>
      <c r="AB3710" s="3">
        <v>0</v>
      </c>
      <c r="AC3710" s="3">
        <v>0</v>
      </c>
      <c r="AD3710" s="4">
        <v>0</v>
      </c>
      <c r="AE3710" s="3">
        <v>1</v>
      </c>
      <c r="AF3710" s="4">
        <v>20</v>
      </c>
      <c r="AG3710" s="3">
        <v>1</v>
      </c>
      <c r="AH3710" s="4">
        <v>0</v>
      </c>
      <c r="AI3710" s="4">
        <v>0</v>
      </c>
      <c r="AJ3710" s="4">
        <v>0</v>
      </c>
      <c r="AK3710" s="4">
        <v>0</v>
      </c>
      <c r="AL3710" t="s">
        <v>5049</v>
      </c>
      <c r="AM3710" t="s">
        <v>13</v>
      </c>
    </row>
    <row r="3711" spans="1:39" x14ac:dyDescent="0.25">
      <c r="A3711" t="s">
        <v>2159</v>
      </c>
      <c r="B3711" t="s">
        <v>2160</v>
      </c>
      <c r="C3711" t="s">
        <v>3</v>
      </c>
      <c r="D3711" t="s">
        <v>2251</v>
      </c>
      <c r="E3711" t="str">
        <f>_xlfn.XLOOKUP(D3711,Planilha2!A:A,Planilha2!B:B)</f>
        <v>CC Juridíco</v>
      </c>
      <c r="F3711" s="2">
        <v>45467</v>
      </c>
      <c r="G3711" t="s">
        <v>2674</v>
      </c>
      <c r="H3711" s="10" t="s">
        <v>5796</v>
      </c>
      <c r="I3711" t="s">
        <v>2253</v>
      </c>
      <c r="J3711" t="s">
        <v>2254</v>
      </c>
      <c r="K3711" t="s">
        <v>2255</v>
      </c>
      <c r="L3711" t="str">
        <f t="shared" si="114"/>
        <v>Serviço</v>
      </c>
      <c r="M3711" t="s">
        <v>0</v>
      </c>
      <c r="N3711" t="s">
        <v>0</v>
      </c>
      <c r="O3711" t="s">
        <v>2165</v>
      </c>
      <c r="P3711">
        <v>1118</v>
      </c>
      <c r="Q3711" t="str">
        <f>_xlfn.XLOOKUP(P3711,Planilha1!$A$2:$A$3,Planilha1!$B$2:$B$3)</f>
        <v>Riocentro</v>
      </c>
      <c r="R3711" t="s">
        <v>0</v>
      </c>
      <c r="S3711" s="3">
        <v>4560</v>
      </c>
      <c r="T3711" t="s">
        <v>10</v>
      </c>
      <c r="U3711" s="3">
        <v>4560</v>
      </c>
      <c r="V3711" t="s">
        <v>10</v>
      </c>
      <c r="W3711" s="4">
        <v>1</v>
      </c>
      <c r="X3711" s="17">
        <f t="shared" si="115"/>
        <v>4560</v>
      </c>
      <c r="Y3711" t="s">
        <v>11</v>
      </c>
      <c r="Z3711" s="3">
        <v>1</v>
      </c>
      <c r="AA3711" s="3">
        <v>0</v>
      </c>
      <c r="AB3711" s="3">
        <v>0</v>
      </c>
      <c r="AC3711" s="3">
        <v>0</v>
      </c>
      <c r="AD3711" s="4">
        <v>0</v>
      </c>
      <c r="AE3711" s="3">
        <v>0</v>
      </c>
      <c r="AF3711" s="4">
        <v>0</v>
      </c>
      <c r="AG3711" s="3">
        <v>1</v>
      </c>
      <c r="AH3711" s="4">
        <v>0</v>
      </c>
      <c r="AI3711" s="4">
        <v>0</v>
      </c>
      <c r="AJ3711" s="4">
        <v>0</v>
      </c>
      <c r="AK3711" s="4">
        <v>0</v>
      </c>
      <c r="AL3711" t="s">
        <v>5050</v>
      </c>
      <c r="AM3711" t="s">
        <v>13</v>
      </c>
    </row>
    <row r="3712" spans="1:39" x14ac:dyDescent="0.25">
      <c r="A3712" t="s">
        <v>2159</v>
      </c>
      <c r="B3712" t="s">
        <v>2160</v>
      </c>
      <c r="C3712" t="s">
        <v>3</v>
      </c>
      <c r="D3712" t="s">
        <v>2519</v>
      </c>
      <c r="E3712" t="str">
        <f>_xlfn.XLOOKUP(D3712,Planilha2!A:A,Planilha2!B:B)</f>
        <v>Arena Juridíco</v>
      </c>
      <c r="F3712" s="2">
        <v>45467</v>
      </c>
      <c r="G3712" t="s">
        <v>2674</v>
      </c>
      <c r="H3712" s="10" t="s">
        <v>5796</v>
      </c>
      <c r="I3712" t="s">
        <v>2253</v>
      </c>
      <c r="J3712" t="s">
        <v>2254</v>
      </c>
      <c r="K3712" t="s">
        <v>2255</v>
      </c>
      <c r="L3712" t="str">
        <f t="shared" si="114"/>
        <v>Serviço</v>
      </c>
      <c r="M3712" t="s">
        <v>0</v>
      </c>
      <c r="N3712" t="s">
        <v>0</v>
      </c>
      <c r="O3712" t="s">
        <v>2165</v>
      </c>
      <c r="P3712">
        <v>2118</v>
      </c>
      <c r="Q3712" t="str">
        <f>_xlfn.XLOOKUP(P3712,Planilha1!$A$2:$A$3,Planilha1!$B$2:$B$3)</f>
        <v>Arena</v>
      </c>
      <c r="R3712" t="s">
        <v>0</v>
      </c>
      <c r="S3712" s="3">
        <v>380</v>
      </c>
      <c r="T3712" t="s">
        <v>10</v>
      </c>
      <c r="U3712" s="3">
        <v>380</v>
      </c>
      <c r="V3712" t="s">
        <v>10</v>
      </c>
      <c r="W3712" s="4">
        <v>1</v>
      </c>
      <c r="X3712" s="17">
        <f t="shared" si="115"/>
        <v>380</v>
      </c>
      <c r="Y3712" t="s">
        <v>11</v>
      </c>
      <c r="Z3712" s="3">
        <v>1</v>
      </c>
      <c r="AA3712" s="3">
        <v>0</v>
      </c>
      <c r="AB3712" s="3">
        <v>0</v>
      </c>
      <c r="AC3712" s="3">
        <v>0</v>
      </c>
      <c r="AD3712" s="4">
        <v>0</v>
      </c>
      <c r="AE3712" s="3">
        <v>0</v>
      </c>
      <c r="AF3712" s="4">
        <v>0</v>
      </c>
      <c r="AG3712" s="3">
        <v>1</v>
      </c>
      <c r="AH3712" s="4">
        <v>0</v>
      </c>
      <c r="AI3712" s="4">
        <v>0</v>
      </c>
      <c r="AJ3712" s="4">
        <v>0</v>
      </c>
      <c r="AK3712" s="4">
        <v>0</v>
      </c>
      <c r="AL3712" t="s">
        <v>5051</v>
      </c>
      <c r="AM3712" t="s">
        <v>13</v>
      </c>
    </row>
    <row r="3713" spans="1:39" x14ac:dyDescent="0.25">
      <c r="A3713" t="s">
        <v>2159</v>
      </c>
      <c r="B3713" t="s">
        <v>2160</v>
      </c>
      <c r="C3713" t="s">
        <v>3</v>
      </c>
      <c r="D3713" t="s">
        <v>2161</v>
      </c>
      <c r="E3713" t="str">
        <f>_xlfn.XLOOKUP(D3713,Planilha2!A:A,Planilha2!B:B)</f>
        <v>CC Manutençao</v>
      </c>
      <c r="F3713" s="2">
        <v>45467</v>
      </c>
      <c r="G3713" t="s">
        <v>2309</v>
      </c>
      <c r="H3713" s="10" t="s">
        <v>5748</v>
      </c>
      <c r="I3713" t="s">
        <v>3422</v>
      </c>
      <c r="J3713" t="s">
        <v>3423</v>
      </c>
      <c r="K3713" t="s">
        <v>1146</v>
      </c>
      <c r="L3713" t="str">
        <f t="shared" si="114"/>
        <v>Material</v>
      </c>
      <c r="M3713" t="s">
        <v>0</v>
      </c>
      <c r="N3713" t="s">
        <v>0</v>
      </c>
      <c r="O3713" t="s">
        <v>2165</v>
      </c>
      <c r="P3713">
        <v>1118</v>
      </c>
      <c r="Q3713" t="str">
        <f>_xlfn.XLOOKUP(P3713,Planilha1!$A$2:$A$3,Planilha1!$B$2:$B$3)</f>
        <v>Riocentro</v>
      </c>
      <c r="R3713" t="s">
        <v>0</v>
      </c>
      <c r="S3713" s="3">
        <v>25</v>
      </c>
      <c r="T3713" t="s">
        <v>210</v>
      </c>
      <c r="U3713" s="3">
        <v>25</v>
      </c>
      <c r="V3713" t="s">
        <v>210</v>
      </c>
      <c r="W3713" s="4">
        <v>36</v>
      </c>
      <c r="X3713" s="17">
        <f t="shared" si="115"/>
        <v>900</v>
      </c>
      <c r="Y3713" t="s">
        <v>11</v>
      </c>
      <c r="Z3713" s="3">
        <v>1</v>
      </c>
      <c r="AA3713" s="3">
        <v>0</v>
      </c>
      <c r="AB3713" s="3">
        <v>0</v>
      </c>
      <c r="AC3713" s="3">
        <v>0</v>
      </c>
      <c r="AD3713" s="4">
        <v>0</v>
      </c>
      <c r="AE3713" s="3">
        <v>0</v>
      </c>
      <c r="AF3713" s="4">
        <v>0</v>
      </c>
      <c r="AG3713" s="3">
        <v>1</v>
      </c>
      <c r="AH3713" s="4">
        <v>0</v>
      </c>
      <c r="AI3713" s="4">
        <v>0</v>
      </c>
      <c r="AJ3713" s="4">
        <v>0</v>
      </c>
      <c r="AK3713" s="4">
        <v>0</v>
      </c>
      <c r="AL3713" t="s">
        <v>5052</v>
      </c>
      <c r="AM3713" t="s">
        <v>13</v>
      </c>
    </row>
    <row r="3714" spans="1:39" x14ac:dyDescent="0.25">
      <c r="A3714" t="s">
        <v>2159</v>
      </c>
      <c r="B3714" t="s">
        <v>2160</v>
      </c>
      <c r="C3714" t="s">
        <v>3</v>
      </c>
      <c r="D3714" t="s">
        <v>2266</v>
      </c>
      <c r="E3714" t="str">
        <f>_xlfn.XLOOKUP(D3714,Planilha2!A:A,Planilha2!B:B)</f>
        <v>Arena Manut</v>
      </c>
      <c r="F3714" s="2">
        <v>45467</v>
      </c>
      <c r="G3714" t="s">
        <v>71</v>
      </c>
      <c r="H3714" s="10" t="s">
        <v>5595</v>
      </c>
      <c r="I3714" t="s">
        <v>40</v>
      </c>
      <c r="J3714" t="s">
        <v>2267</v>
      </c>
      <c r="K3714" t="s">
        <v>8</v>
      </c>
      <c r="L3714" t="str">
        <f t="shared" si="114"/>
        <v>Serviço</v>
      </c>
      <c r="M3714" t="s">
        <v>0</v>
      </c>
      <c r="N3714" t="s">
        <v>0</v>
      </c>
      <c r="O3714" t="s">
        <v>2165</v>
      </c>
      <c r="P3714">
        <v>2118</v>
      </c>
      <c r="Q3714" t="str">
        <f>_xlfn.XLOOKUP(P3714,Planilha1!$A$2:$A$3,Planilha1!$B$2:$B$3)</f>
        <v>Arena</v>
      </c>
      <c r="R3714" t="s">
        <v>0</v>
      </c>
      <c r="S3714" s="3">
        <v>1</v>
      </c>
      <c r="T3714" t="s">
        <v>10</v>
      </c>
      <c r="U3714" s="3">
        <v>1</v>
      </c>
      <c r="V3714" t="s">
        <v>10</v>
      </c>
      <c r="W3714" s="4">
        <v>98861.5</v>
      </c>
      <c r="X3714" s="17">
        <f t="shared" si="115"/>
        <v>98861.5</v>
      </c>
      <c r="Y3714" t="s">
        <v>11</v>
      </c>
      <c r="Z3714" s="3">
        <v>1</v>
      </c>
      <c r="AA3714" s="3">
        <v>0</v>
      </c>
      <c r="AB3714" s="3">
        <v>0</v>
      </c>
      <c r="AC3714" s="3">
        <v>1</v>
      </c>
      <c r="AD3714" s="4">
        <v>0</v>
      </c>
      <c r="AE3714" s="3">
        <v>1</v>
      </c>
      <c r="AF3714" s="4">
        <v>98861.5</v>
      </c>
      <c r="AG3714" s="3">
        <v>1</v>
      </c>
      <c r="AH3714" s="4">
        <v>0</v>
      </c>
      <c r="AI3714" s="4">
        <v>0</v>
      </c>
      <c r="AJ3714" s="4">
        <v>0</v>
      </c>
      <c r="AK3714" s="4">
        <v>0</v>
      </c>
      <c r="AL3714" t="s">
        <v>5053</v>
      </c>
      <c r="AM3714" t="s">
        <v>13</v>
      </c>
    </row>
    <row r="3715" spans="1:39" x14ac:dyDescent="0.25">
      <c r="A3715" t="s">
        <v>2159</v>
      </c>
      <c r="B3715" t="s">
        <v>2160</v>
      </c>
      <c r="C3715" t="s">
        <v>3</v>
      </c>
      <c r="D3715" t="s">
        <v>2161</v>
      </c>
      <c r="E3715" t="str">
        <f>_xlfn.XLOOKUP(D3715,Planilha2!A:A,Planilha2!B:B)</f>
        <v>CC Manutençao</v>
      </c>
      <c r="F3715" s="2">
        <v>45467</v>
      </c>
      <c r="G3715" t="s">
        <v>5054</v>
      </c>
      <c r="H3715" s="10" t="s">
        <v>5946</v>
      </c>
      <c r="I3715" t="s">
        <v>40</v>
      </c>
      <c r="J3715" t="s">
        <v>2267</v>
      </c>
      <c r="K3715" t="s">
        <v>8</v>
      </c>
      <c r="L3715" t="str">
        <f t="shared" ref="L3715:L3777" si="116">IF(LEFT(K3715,1)="s","Serviço",IF(LEFT(K3715,1)="l","Locação","Material"))</f>
        <v>Serviço</v>
      </c>
      <c r="M3715" t="s">
        <v>0</v>
      </c>
      <c r="N3715" t="s">
        <v>0</v>
      </c>
      <c r="O3715" t="s">
        <v>2165</v>
      </c>
      <c r="P3715">
        <v>1118</v>
      </c>
      <c r="Q3715" t="str">
        <f>_xlfn.XLOOKUP(P3715,Planilha1!$A$2:$A$3,Planilha1!$B$2:$B$3)</f>
        <v>Riocentro</v>
      </c>
      <c r="R3715" t="s">
        <v>0</v>
      </c>
      <c r="S3715" s="3">
        <v>1</v>
      </c>
      <c r="T3715" t="s">
        <v>10</v>
      </c>
      <c r="U3715" s="3">
        <v>1</v>
      </c>
      <c r="V3715" t="s">
        <v>10</v>
      </c>
      <c r="W3715" s="4">
        <v>2720</v>
      </c>
      <c r="X3715" s="17">
        <f t="shared" ref="X3715:X3777" si="117">W3715*S3715/Z3715</f>
        <v>2720</v>
      </c>
      <c r="Y3715" t="s">
        <v>11</v>
      </c>
      <c r="Z3715" s="3">
        <v>1</v>
      </c>
      <c r="AA3715" s="3">
        <v>0</v>
      </c>
      <c r="AB3715" s="3">
        <v>0</v>
      </c>
      <c r="AC3715" s="3">
        <v>0</v>
      </c>
      <c r="AD3715" s="4">
        <v>0</v>
      </c>
      <c r="AE3715" s="3">
        <v>0</v>
      </c>
      <c r="AF3715" s="4">
        <v>0</v>
      </c>
      <c r="AG3715" s="3">
        <v>1</v>
      </c>
      <c r="AH3715" s="4">
        <v>0</v>
      </c>
      <c r="AI3715" s="4">
        <v>0</v>
      </c>
      <c r="AJ3715" s="4">
        <v>0</v>
      </c>
      <c r="AK3715" s="4">
        <v>0</v>
      </c>
      <c r="AL3715" t="s">
        <v>5055</v>
      </c>
      <c r="AM3715" t="s">
        <v>13</v>
      </c>
    </row>
    <row r="3716" spans="1:39" x14ac:dyDescent="0.25">
      <c r="A3716" t="s">
        <v>2159</v>
      </c>
      <c r="B3716" t="s">
        <v>2160</v>
      </c>
      <c r="C3716" t="s">
        <v>3</v>
      </c>
      <c r="D3716" t="s">
        <v>2161</v>
      </c>
      <c r="E3716" t="str">
        <f>_xlfn.XLOOKUP(D3716,Planilha2!A:A,Planilha2!B:B)</f>
        <v>CC Manutençao</v>
      </c>
      <c r="F3716" s="2">
        <v>45467</v>
      </c>
      <c r="G3716" t="s">
        <v>3054</v>
      </c>
      <c r="H3716" s="10" t="s">
        <v>5827</v>
      </c>
      <c r="I3716" t="s">
        <v>5056</v>
      </c>
      <c r="J3716" t="s">
        <v>5057</v>
      </c>
      <c r="K3716" t="s">
        <v>1146</v>
      </c>
      <c r="L3716" t="str">
        <f t="shared" si="116"/>
        <v>Material</v>
      </c>
      <c r="M3716" t="s">
        <v>0</v>
      </c>
      <c r="N3716" t="s">
        <v>0</v>
      </c>
      <c r="O3716" t="s">
        <v>2165</v>
      </c>
      <c r="P3716">
        <v>1118</v>
      </c>
      <c r="Q3716" t="str">
        <f>_xlfn.XLOOKUP(P3716,Planilha1!$A$2:$A$3,Planilha1!$B$2:$B$3)</f>
        <v>Riocentro</v>
      </c>
      <c r="R3716" t="s">
        <v>0</v>
      </c>
      <c r="S3716" s="3">
        <v>6</v>
      </c>
      <c r="T3716" t="s">
        <v>210</v>
      </c>
      <c r="U3716" s="3">
        <v>6</v>
      </c>
      <c r="V3716" t="s">
        <v>210</v>
      </c>
      <c r="W3716" s="4">
        <v>250</v>
      </c>
      <c r="X3716" s="17">
        <f t="shared" si="117"/>
        <v>1500</v>
      </c>
      <c r="Y3716" t="s">
        <v>11</v>
      </c>
      <c r="Z3716" s="3">
        <v>1</v>
      </c>
      <c r="AA3716" s="3">
        <v>0</v>
      </c>
      <c r="AB3716" s="3">
        <v>0</v>
      </c>
      <c r="AC3716" s="3">
        <v>6</v>
      </c>
      <c r="AD3716" s="4">
        <v>0</v>
      </c>
      <c r="AE3716" s="3">
        <v>6</v>
      </c>
      <c r="AF3716" s="4">
        <v>1500</v>
      </c>
      <c r="AG3716" s="3">
        <v>1</v>
      </c>
      <c r="AH3716" s="4">
        <v>0</v>
      </c>
      <c r="AI3716" s="4">
        <v>0</v>
      </c>
      <c r="AJ3716" s="4">
        <v>0</v>
      </c>
      <c r="AK3716" s="4">
        <v>0</v>
      </c>
      <c r="AL3716" t="s">
        <v>5058</v>
      </c>
      <c r="AM3716" t="s">
        <v>13</v>
      </c>
    </row>
    <row r="3717" spans="1:39" x14ac:dyDescent="0.25">
      <c r="A3717" t="s">
        <v>2178</v>
      </c>
      <c r="B3717" t="s">
        <v>2160</v>
      </c>
      <c r="C3717" t="s">
        <v>3</v>
      </c>
      <c r="D3717" t="s">
        <v>2161</v>
      </c>
      <c r="E3717" t="str">
        <f>_xlfn.XLOOKUP(D3717,Planilha2!A:A,Planilha2!B:B)</f>
        <v>CC Manutençao</v>
      </c>
      <c r="F3717" s="2">
        <v>45467</v>
      </c>
      <c r="G3717" t="s">
        <v>3054</v>
      </c>
      <c r="H3717" s="10" t="s">
        <v>5827</v>
      </c>
      <c r="I3717" t="s">
        <v>5059</v>
      </c>
      <c r="J3717" t="s">
        <v>5060</v>
      </c>
      <c r="K3717" t="s">
        <v>1146</v>
      </c>
      <c r="L3717" t="str">
        <f t="shared" si="116"/>
        <v>Material</v>
      </c>
      <c r="M3717" t="s">
        <v>0</v>
      </c>
      <c r="N3717" t="s">
        <v>0</v>
      </c>
      <c r="O3717" t="s">
        <v>2165</v>
      </c>
      <c r="P3717">
        <v>1118</v>
      </c>
      <c r="Q3717" t="str">
        <f>_xlfn.XLOOKUP(P3717,Planilha1!$A$2:$A$3,Planilha1!$B$2:$B$3)</f>
        <v>Riocentro</v>
      </c>
      <c r="R3717" t="s">
        <v>0</v>
      </c>
      <c r="S3717" s="3">
        <v>13</v>
      </c>
      <c r="T3717" t="s">
        <v>210</v>
      </c>
      <c r="U3717" s="3">
        <v>13</v>
      </c>
      <c r="V3717" t="s">
        <v>210</v>
      </c>
      <c r="W3717" s="4">
        <v>25</v>
      </c>
      <c r="X3717" s="17">
        <f t="shared" si="117"/>
        <v>325</v>
      </c>
      <c r="Y3717" t="s">
        <v>11</v>
      </c>
      <c r="Z3717" s="3">
        <v>1</v>
      </c>
      <c r="AA3717" s="3">
        <v>0</v>
      </c>
      <c r="AB3717" s="3">
        <v>0</v>
      </c>
      <c r="AC3717" s="3">
        <v>13</v>
      </c>
      <c r="AD3717" s="4">
        <v>0</v>
      </c>
      <c r="AE3717" s="3">
        <v>13</v>
      </c>
      <c r="AF3717" s="4">
        <v>325</v>
      </c>
      <c r="AG3717" s="3">
        <v>1</v>
      </c>
      <c r="AH3717" s="4">
        <v>0</v>
      </c>
      <c r="AI3717" s="4">
        <v>0</v>
      </c>
      <c r="AJ3717" s="4">
        <v>0</v>
      </c>
      <c r="AK3717" s="4">
        <v>0</v>
      </c>
      <c r="AL3717" t="s">
        <v>5058</v>
      </c>
      <c r="AM3717" t="s">
        <v>13</v>
      </c>
    </row>
    <row r="3718" spans="1:39" x14ac:dyDescent="0.25">
      <c r="A3718" t="s">
        <v>2182</v>
      </c>
      <c r="B3718" t="s">
        <v>2160</v>
      </c>
      <c r="C3718" t="s">
        <v>3</v>
      </c>
      <c r="D3718" t="s">
        <v>2161</v>
      </c>
      <c r="E3718" t="str">
        <f>_xlfn.XLOOKUP(D3718,Planilha2!A:A,Planilha2!B:B)</f>
        <v>CC Manutençao</v>
      </c>
      <c r="F3718" s="2">
        <v>45467</v>
      </c>
      <c r="G3718" t="s">
        <v>3054</v>
      </c>
      <c r="H3718" s="10" t="s">
        <v>5827</v>
      </c>
      <c r="I3718" t="s">
        <v>5061</v>
      </c>
      <c r="J3718" t="s">
        <v>5062</v>
      </c>
      <c r="K3718" t="s">
        <v>1146</v>
      </c>
      <c r="L3718" t="str">
        <f t="shared" si="116"/>
        <v>Material</v>
      </c>
      <c r="M3718" t="s">
        <v>0</v>
      </c>
      <c r="N3718" t="s">
        <v>0</v>
      </c>
      <c r="O3718" t="s">
        <v>2165</v>
      </c>
      <c r="P3718">
        <v>1118</v>
      </c>
      <c r="Q3718" t="str">
        <f>_xlfn.XLOOKUP(P3718,Planilha1!$A$2:$A$3,Planilha1!$B$2:$B$3)</f>
        <v>Riocentro</v>
      </c>
      <c r="R3718" t="s">
        <v>0</v>
      </c>
      <c r="S3718" s="3">
        <v>3</v>
      </c>
      <c r="T3718" t="s">
        <v>210</v>
      </c>
      <c r="U3718" s="3">
        <v>3</v>
      </c>
      <c r="V3718" t="s">
        <v>210</v>
      </c>
      <c r="W3718" s="4">
        <v>644</v>
      </c>
      <c r="X3718" s="17">
        <f t="shared" si="117"/>
        <v>1932</v>
      </c>
      <c r="Y3718" t="s">
        <v>11</v>
      </c>
      <c r="Z3718" s="3">
        <v>1</v>
      </c>
      <c r="AA3718" s="3">
        <v>0</v>
      </c>
      <c r="AB3718" s="3">
        <v>0</v>
      </c>
      <c r="AC3718" s="3">
        <v>3</v>
      </c>
      <c r="AD3718" s="4">
        <v>0</v>
      </c>
      <c r="AE3718" s="3">
        <v>3</v>
      </c>
      <c r="AF3718" s="4">
        <v>1932</v>
      </c>
      <c r="AG3718" s="3">
        <v>1</v>
      </c>
      <c r="AH3718" s="4">
        <v>0</v>
      </c>
      <c r="AI3718" s="4">
        <v>0</v>
      </c>
      <c r="AJ3718" s="4">
        <v>0</v>
      </c>
      <c r="AK3718" s="4">
        <v>0</v>
      </c>
      <c r="AL3718" t="s">
        <v>5058</v>
      </c>
      <c r="AM3718" t="s">
        <v>13</v>
      </c>
    </row>
    <row r="3719" spans="1:39" x14ac:dyDescent="0.25">
      <c r="A3719" t="s">
        <v>2159</v>
      </c>
      <c r="B3719" t="s">
        <v>2160</v>
      </c>
      <c r="C3719" t="s">
        <v>3</v>
      </c>
      <c r="D3719" t="s">
        <v>2251</v>
      </c>
      <c r="E3719" t="str">
        <f>_xlfn.XLOOKUP(D3719,Planilha2!A:A,Planilha2!B:B)</f>
        <v>CC Juridíco</v>
      </c>
      <c r="F3719" s="2">
        <v>45467</v>
      </c>
      <c r="G3719" t="s">
        <v>2864</v>
      </c>
      <c r="H3719" s="10" t="s">
        <v>5812</v>
      </c>
      <c r="I3719" t="s">
        <v>2253</v>
      </c>
      <c r="J3719" t="s">
        <v>2254</v>
      </c>
      <c r="K3719" t="s">
        <v>2255</v>
      </c>
      <c r="L3719" t="str">
        <f t="shared" si="116"/>
        <v>Serviço</v>
      </c>
      <c r="M3719" t="s">
        <v>0</v>
      </c>
      <c r="N3719" t="s">
        <v>0</v>
      </c>
      <c r="O3719" t="s">
        <v>2165</v>
      </c>
      <c r="P3719">
        <v>1118</v>
      </c>
      <c r="Q3719" t="str">
        <f>_xlfn.XLOOKUP(P3719,Planilha1!$A$2:$A$3,Planilha1!$B$2:$B$3)</f>
        <v>Riocentro</v>
      </c>
      <c r="R3719" t="s">
        <v>0</v>
      </c>
      <c r="S3719" s="3">
        <v>1</v>
      </c>
      <c r="T3719" t="s">
        <v>10</v>
      </c>
      <c r="U3719" s="3">
        <v>1</v>
      </c>
      <c r="V3719" t="s">
        <v>10</v>
      </c>
      <c r="W3719" s="4">
        <v>5320</v>
      </c>
      <c r="X3719" s="17">
        <f t="shared" si="117"/>
        <v>5320</v>
      </c>
      <c r="Y3719" t="s">
        <v>11</v>
      </c>
      <c r="Z3719" s="3">
        <v>1</v>
      </c>
      <c r="AA3719" s="3">
        <v>0</v>
      </c>
      <c r="AB3719" s="3">
        <v>0</v>
      </c>
      <c r="AC3719" s="3">
        <v>0</v>
      </c>
      <c r="AD3719" s="4">
        <v>0</v>
      </c>
      <c r="AE3719" s="3">
        <v>0</v>
      </c>
      <c r="AF3719" s="4">
        <v>0</v>
      </c>
      <c r="AG3719" s="3">
        <v>1</v>
      </c>
      <c r="AH3719" s="4">
        <v>0</v>
      </c>
      <c r="AI3719" s="4">
        <v>0</v>
      </c>
      <c r="AJ3719" s="4">
        <v>0</v>
      </c>
      <c r="AK3719" s="4">
        <v>0</v>
      </c>
      <c r="AL3719" t="s">
        <v>5063</v>
      </c>
      <c r="AM3719" t="s">
        <v>13</v>
      </c>
    </row>
    <row r="3720" spans="1:39" x14ac:dyDescent="0.25">
      <c r="A3720" t="s">
        <v>2159</v>
      </c>
      <c r="B3720" t="s">
        <v>2160</v>
      </c>
      <c r="C3720" t="s">
        <v>3</v>
      </c>
      <c r="D3720" t="s">
        <v>5067</v>
      </c>
      <c r="E3720" t="str">
        <f>_xlfn.XLOOKUP(D3720,Planilha2!A:A,Planilha2!B:B)</f>
        <v>CC A&amp;B</v>
      </c>
      <c r="F3720" s="2">
        <v>45467</v>
      </c>
      <c r="G3720" t="s">
        <v>5064</v>
      </c>
      <c r="H3720" s="10" t="s">
        <v>5947</v>
      </c>
      <c r="I3720" t="s">
        <v>5065</v>
      </c>
      <c r="J3720" t="s">
        <v>5066</v>
      </c>
      <c r="K3720" t="s">
        <v>2272</v>
      </c>
      <c r="L3720" t="str">
        <f t="shared" si="116"/>
        <v>Serviço</v>
      </c>
      <c r="M3720" t="s">
        <v>0</v>
      </c>
      <c r="N3720" t="s">
        <v>0</v>
      </c>
      <c r="O3720" t="s">
        <v>2165</v>
      </c>
      <c r="P3720">
        <v>1118</v>
      </c>
      <c r="Q3720" t="str">
        <f>_xlfn.XLOOKUP(P3720,Planilha1!$A$2:$A$3,Planilha1!$B$2:$B$3)</f>
        <v>Riocentro</v>
      </c>
      <c r="R3720" t="s">
        <v>0</v>
      </c>
      <c r="S3720" s="3">
        <v>1</v>
      </c>
      <c r="T3720" t="s">
        <v>10</v>
      </c>
      <c r="U3720" s="3">
        <v>1</v>
      </c>
      <c r="V3720" t="s">
        <v>10</v>
      </c>
      <c r="W3720" s="4">
        <v>1174</v>
      </c>
      <c r="X3720" s="17">
        <f t="shared" si="117"/>
        <v>1174</v>
      </c>
      <c r="Y3720" t="s">
        <v>11</v>
      </c>
      <c r="Z3720" s="3">
        <v>1</v>
      </c>
      <c r="AA3720" s="3">
        <v>0</v>
      </c>
      <c r="AB3720" s="3">
        <v>0</v>
      </c>
      <c r="AC3720" s="3">
        <v>0</v>
      </c>
      <c r="AD3720" s="4">
        <v>0</v>
      </c>
      <c r="AE3720" s="3">
        <v>0</v>
      </c>
      <c r="AF3720" s="4">
        <v>0</v>
      </c>
      <c r="AG3720" s="3">
        <v>1</v>
      </c>
      <c r="AH3720" s="4">
        <v>0</v>
      </c>
      <c r="AI3720" s="4">
        <v>0</v>
      </c>
      <c r="AJ3720" s="4">
        <v>0</v>
      </c>
      <c r="AK3720" s="4">
        <v>0</v>
      </c>
      <c r="AL3720" t="s">
        <v>5068</v>
      </c>
      <c r="AM3720" t="s">
        <v>13</v>
      </c>
    </row>
    <row r="3721" spans="1:39" x14ac:dyDescent="0.25">
      <c r="A3721" t="s">
        <v>2159</v>
      </c>
      <c r="B3721" t="s">
        <v>2160</v>
      </c>
      <c r="C3721" t="s">
        <v>3</v>
      </c>
      <c r="D3721" t="s">
        <v>2530</v>
      </c>
      <c r="E3721" t="str">
        <f>_xlfn.XLOOKUP(D3721,Planilha2!A:A,Planilha2!B:B)</f>
        <v>Arena Segurança</v>
      </c>
      <c r="F3721" s="2">
        <v>45467</v>
      </c>
      <c r="G3721" t="s">
        <v>2536</v>
      </c>
      <c r="H3721" s="10" t="s">
        <v>5778</v>
      </c>
      <c r="I3721" t="s">
        <v>2532</v>
      </c>
      <c r="J3721" t="s">
        <v>2533</v>
      </c>
      <c r="K3721" t="s">
        <v>8</v>
      </c>
      <c r="L3721" t="str">
        <f t="shared" si="116"/>
        <v>Serviço</v>
      </c>
      <c r="M3721" t="s">
        <v>0</v>
      </c>
      <c r="N3721" t="s">
        <v>0</v>
      </c>
      <c r="O3721" t="s">
        <v>2165</v>
      </c>
      <c r="P3721">
        <v>2118</v>
      </c>
      <c r="Q3721" t="str">
        <f>_xlfn.XLOOKUP(P3721,Planilha1!$A$2:$A$3,Planilha1!$B$2:$B$3)</f>
        <v>Arena</v>
      </c>
      <c r="R3721" t="s">
        <v>0</v>
      </c>
      <c r="S3721" s="3">
        <v>1</v>
      </c>
      <c r="T3721" t="s">
        <v>10</v>
      </c>
      <c r="U3721" s="3">
        <v>1</v>
      </c>
      <c r="V3721" t="s">
        <v>10</v>
      </c>
      <c r="W3721" s="4">
        <v>9861.25</v>
      </c>
      <c r="X3721" s="17">
        <f t="shared" si="117"/>
        <v>9861.25</v>
      </c>
      <c r="Y3721" t="s">
        <v>11</v>
      </c>
      <c r="Z3721" s="3">
        <v>1</v>
      </c>
      <c r="AA3721" s="3">
        <v>0</v>
      </c>
      <c r="AB3721" s="3">
        <v>0</v>
      </c>
      <c r="AC3721" s="3">
        <v>0</v>
      </c>
      <c r="AD3721" s="4">
        <v>0</v>
      </c>
      <c r="AE3721" s="3">
        <v>0</v>
      </c>
      <c r="AF3721" s="4">
        <v>0</v>
      </c>
      <c r="AG3721" s="3">
        <v>1</v>
      </c>
      <c r="AH3721" s="4">
        <v>0</v>
      </c>
      <c r="AI3721" s="4">
        <v>0</v>
      </c>
      <c r="AJ3721" s="4">
        <v>0</v>
      </c>
      <c r="AK3721" s="4">
        <v>0</v>
      </c>
      <c r="AL3721" t="s">
        <v>5069</v>
      </c>
      <c r="AM3721" t="s">
        <v>13</v>
      </c>
    </row>
    <row r="3722" spans="1:39" x14ac:dyDescent="0.25">
      <c r="A3722" t="s">
        <v>2159</v>
      </c>
      <c r="B3722" t="s">
        <v>2160</v>
      </c>
      <c r="C3722" t="s">
        <v>3</v>
      </c>
      <c r="D3722" t="s">
        <v>2530</v>
      </c>
      <c r="E3722" t="str">
        <f>_xlfn.XLOOKUP(D3722,Planilha2!A:A,Planilha2!B:B)</f>
        <v>Arena Segurança</v>
      </c>
      <c r="F3722" s="2">
        <v>45467</v>
      </c>
      <c r="G3722" t="s">
        <v>2531</v>
      </c>
      <c r="H3722" s="10" t="s">
        <v>5777</v>
      </c>
      <c r="I3722" t="s">
        <v>2532</v>
      </c>
      <c r="J3722" t="s">
        <v>2533</v>
      </c>
      <c r="K3722" t="s">
        <v>8</v>
      </c>
      <c r="L3722" t="str">
        <f t="shared" si="116"/>
        <v>Serviço</v>
      </c>
      <c r="M3722" t="s">
        <v>0</v>
      </c>
      <c r="N3722" t="s">
        <v>0</v>
      </c>
      <c r="O3722" t="s">
        <v>2165</v>
      </c>
      <c r="P3722">
        <v>2118</v>
      </c>
      <c r="Q3722" t="str">
        <f>_xlfn.XLOOKUP(P3722,Planilha1!$A$2:$A$3,Planilha1!$B$2:$B$3)</f>
        <v>Arena</v>
      </c>
      <c r="R3722" t="s">
        <v>0</v>
      </c>
      <c r="S3722" s="3">
        <v>1</v>
      </c>
      <c r="T3722" t="s">
        <v>10</v>
      </c>
      <c r="U3722" s="3">
        <v>1</v>
      </c>
      <c r="V3722" t="s">
        <v>10</v>
      </c>
      <c r="W3722" s="4">
        <v>36254.769999999997</v>
      </c>
      <c r="X3722" s="17">
        <f t="shared" si="117"/>
        <v>36254.769999999997</v>
      </c>
      <c r="Y3722" t="s">
        <v>11</v>
      </c>
      <c r="Z3722" s="3">
        <v>1</v>
      </c>
      <c r="AA3722" s="3">
        <v>0</v>
      </c>
      <c r="AB3722" s="3">
        <v>0</v>
      </c>
      <c r="AC3722" s="3">
        <v>1</v>
      </c>
      <c r="AD3722" s="4">
        <v>0</v>
      </c>
      <c r="AE3722" s="3">
        <v>1</v>
      </c>
      <c r="AF3722" s="4">
        <v>36254.769999999997</v>
      </c>
      <c r="AG3722" s="3">
        <v>1</v>
      </c>
      <c r="AH3722" s="4">
        <v>0</v>
      </c>
      <c r="AI3722" s="4">
        <v>0</v>
      </c>
      <c r="AJ3722" s="4">
        <v>0</v>
      </c>
      <c r="AK3722" s="4">
        <v>0</v>
      </c>
      <c r="AL3722" t="s">
        <v>5070</v>
      </c>
      <c r="AM3722" t="s">
        <v>13</v>
      </c>
    </row>
    <row r="3723" spans="1:39" x14ac:dyDescent="0.25">
      <c r="A3723" t="s">
        <v>2159</v>
      </c>
      <c r="B3723" t="s">
        <v>2160</v>
      </c>
      <c r="C3723" t="s">
        <v>3</v>
      </c>
      <c r="D3723" t="s">
        <v>2266</v>
      </c>
      <c r="E3723" t="str">
        <f>_xlfn.XLOOKUP(D3723,Planilha2!A:A,Planilha2!B:B)</f>
        <v>Arena Manut</v>
      </c>
      <c r="F3723" s="2">
        <v>45468</v>
      </c>
      <c r="G3723" t="s">
        <v>3688</v>
      </c>
      <c r="H3723" s="10" t="s">
        <v>5865</v>
      </c>
      <c r="I3723" t="s">
        <v>2270</v>
      </c>
      <c r="J3723" t="s">
        <v>2271</v>
      </c>
      <c r="K3723" t="s">
        <v>2272</v>
      </c>
      <c r="L3723" t="str">
        <f t="shared" si="116"/>
        <v>Serviço</v>
      </c>
      <c r="M3723" t="s">
        <v>0</v>
      </c>
      <c r="N3723" t="s">
        <v>0</v>
      </c>
      <c r="O3723" t="s">
        <v>2165</v>
      </c>
      <c r="P3723">
        <v>2118</v>
      </c>
      <c r="Q3723" t="str">
        <f>_xlfn.XLOOKUP(P3723,Planilha1!$A$2:$A$3,Planilha1!$B$2:$B$3)</f>
        <v>Arena</v>
      </c>
      <c r="R3723" t="s">
        <v>0</v>
      </c>
      <c r="S3723" s="3">
        <v>1296</v>
      </c>
      <c r="T3723" t="s">
        <v>210</v>
      </c>
      <c r="U3723" s="3">
        <v>1296</v>
      </c>
      <c r="V3723" t="s">
        <v>210</v>
      </c>
      <c r="W3723" s="4">
        <v>1</v>
      </c>
      <c r="X3723" s="17">
        <f t="shared" si="117"/>
        <v>1296</v>
      </c>
      <c r="Y3723" t="s">
        <v>11</v>
      </c>
      <c r="Z3723" s="3">
        <v>1</v>
      </c>
      <c r="AA3723" s="3">
        <v>0</v>
      </c>
      <c r="AB3723" s="3">
        <v>0</v>
      </c>
      <c r="AC3723" s="3">
        <v>1296</v>
      </c>
      <c r="AD3723" s="4">
        <v>0</v>
      </c>
      <c r="AE3723" s="3">
        <v>1296</v>
      </c>
      <c r="AF3723" s="4">
        <v>1296</v>
      </c>
      <c r="AG3723" s="3">
        <v>1</v>
      </c>
      <c r="AH3723" s="4">
        <v>0</v>
      </c>
      <c r="AI3723" s="4">
        <v>0</v>
      </c>
      <c r="AJ3723" s="4">
        <v>0</v>
      </c>
      <c r="AK3723" s="4">
        <v>0</v>
      </c>
      <c r="AL3723" t="s">
        <v>5071</v>
      </c>
      <c r="AM3723" t="s">
        <v>13</v>
      </c>
    </row>
    <row r="3724" spans="1:39" x14ac:dyDescent="0.25">
      <c r="A3724" t="s">
        <v>2159</v>
      </c>
      <c r="B3724" t="s">
        <v>2160</v>
      </c>
      <c r="C3724" t="s">
        <v>3</v>
      </c>
      <c r="D3724" t="s">
        <v>2197</v>
      </c>
      <c r="E3724" t="str">
        <f>_xlfn.XLOOKUP(D3724,Planilha2!A:A,Planilha2!B:B)</f>
        <v>CC Segurança</v>
      </c>
      <c r="F3724" s="2">
        <v>45468</v>
      </c>
      <c r="G3724" t="s">
        <v>4628</v>
      </c>
      <c r="H3724" s="10" t="s">
        <v>5924</v>
      </c>
      <c r="I3724" t="s">
        <v>2287</v>
      </c>
      <c r="J3724" t="s">
        <v>2288</v>
      </c>
      <c r="K3724" t="s">
        <v>1209</v>
      </c>
      <c r="L3724" t="str">
        <f t="shared" si="116"/>
        <v>Serviço</v>
      </c>
      <c r="M3724" t="s">
        <v>0</v>
      </c>
      <c r="N3724" t="s">
        <v>0</v>
      </c>
      <c r="O3724" t="s">
        <v>2165</v>
      </c>
      <c r="P3724">
        <v>1118</v>
      </c>
      <c r="Q3724" t="str">
        <f>_xlfn.XLOOKUP(P3724,Planilha1!$A$2:$A$3,Planilha1!$B$2:$B$3)</f>
        <v>Riocentro</v>
      </c>
      <c r="R3724" t="s">
        <v>0</v>
      </c>
      <c r="S3724" s="3">
        <v>1</v>
      </c>
      <c r="T3724" t="s">
        <v>10</v>
      </c>
      <c r="U3724" s="3">
        <v>1</v>
      </c>
      <c r="V3724" t="s">
        <v>10</v>
      </c>
      <c r="W3724" s="4">
        <v>2232.96</v>
      </c>
      <c r="X3724" s="17">
        <f t="shared" si="117"/>
        <v>2232.96</v>
      </c>
      <c r="Y3724" t="s">
        <v>11</v>
      </c>
      <c r="Z3724" s="3">
        <v>1</v>
      </c>
      <c r="AA3724" s="3">
        <v>0</v>
      </c>
      <c r="AB3724" s="3">
        <v>0</v>
      </c>
      <c r="AC3724" s="3">
        <v>1</v>
      </c>
      <c r="AD3724" s="4">
        <v>0</v>
      </c>
      <c r="AE3724" s="3">
        <v>1</v>
      </c>
      <c r="AF3724" s="4">
        <v>2232.96</v>
      </c>
      <c r="AG3724" s="3">
        <v>1</v>
      </c>
      <c r="AH3724" s="4">
        <v>0</v>
      </c>
      <c r="AI3724" s="4">
        <v>0</v>
      </c>
      <c r="AJ3724" s="4">
        <v>0</v>
      </c>
      <c r="AK3724" s="4">
        <v>0</v>
      </c>
      <c r="AL3724" t="s">
        <v>5072</v>
      </c>
      <c r="AM3724" t="s">
        <v>13</v>
      </c>
    </row>
    <row r="3725" spans="1:39" x14ac:dyDescent="0.25">
      <c r="A3725" t="s">
        <v>2159</v>
      </c>
      <c r="B3725" t="s">
        <v>2160</v>
      </c>
      <c r="C3725" t="s">
        <v>3</v>
      </c>
      <c r="D3725" t="s">
        <v>2266</v>
      </c>
      <c r="E3725" t="str">
        <f>_xlfn.XLOOKUP(D3725,Planilha2!A:A,Planilha2!B:B)</f>
        <v>Arena Manut</v>
      </c>
      <c r="F3725" s="2">
        <v>45468</v>
      </c>
      <c r="G3725" t="s">
        <v>620</v>
      </c>
      <c r="H3725" s="10" t="s">
        <v>5623</v>
      </c>
      <c r="I3725" t="s">
        <v>5073</v>
      </c>
      <c r="J3725" t="s">
        <v>5074</v>
      </c>
      <c r="K3725" t="s">
        <v>1146</v>
      </c>
      <c r="L3725" t="str">
        <f t="shared" si="116"/>
        <v>Material</v>
      </c>
      <c r="M3725" t="s">
        <v>0</v>
      </c>
      <c r="N3725" t="s">
        <v>0</v>
      </c>
      <c r="O3725" t="s">
        <v>2165</v>
      </c>
      <c r="P3725">
        <v>2118</v>
      </c>
      <c r="Q3725" t="str">
        <f>_xlfn.XLOOKUP(P3725,Planilha1!$A$2:$A$3,Planilha1!$B$2:$B$3)</f>
        <v>Arena</v>
      </c>
      <c r="R3725" t="s">
        <v>0</v>
      </c>
      <c r="S3725" s="3">
        <v>4</v>
      </c>
      <c r="T3725" t="s">
        <v>210</v>
      </c>
      <c r="U3725" s="3">
        <v>4</v>
      </c>
      <c r="V3725" t="s">
        <v>210</v>
      </c>
      <c r="W3725" s="4">
        <v>65</v>
      </c>
      <c r="X3725" s="17">
        <f t="shared" si="117"/>
        <v>260</v>
      </c>
      <c r="Y3725" t="s">
        <v>11</v>
      </c>
      <c r="Z3725" s="3">
        <v>1</v>
      </c>
      <c r="AA3725" s="3">
        <v>0</v>
      </c>
      <c r="AB3725" s="3">
        <v>0</v>
      </c>
      <c r="AC3725" s="3">
        <v>0</v>
      </c>
      <c r="AD3725" s="4">
        <v>0</v>
      </c>
      <c r="AE3725" s="3">
        <v>4</v>
      </c>
      <c r="AF3725" s="4">
        <v>260</v>
      </c>
      <c r="AG3725" s="3">
        <v>1</v>
      </c>
      <c r="AH3725" s="4">
        <v>0</v>
      </c>
      <c r="AI3725" s="4">
        <v>0</v>
      </c>
      <c r="AJ3725" s="4">
        <v>0</v>
      </c>
      <c r="AK3725" s="4">
        <v>0</v>
      </c>
      <c r="AL3725" t="s">
        <v>5075</v>
      </c>
      <c r="AM3725" t="s">
        <v>13</v>
      </c>
    </row>
    <row r="3726" spans="1:39" x14ac:dyDescent="0.25">
      <c r="A3726" t="s">
        <v>2159</v>
      </c>
      <c r="B3726" t="s">
        <v>2160</v>
      </c>
      <c r="C3726" t="s">
        <v>3</v>
      </c>
      <c r="D3726" t="s">
        <v>2161</v>
      </c>
      <c r="E3726" t="str">
        <f>_xlfn.XLOOKUP(D3726,Planilha2!A:A,Planilha2!B:B)</f>
        <v>CC Manutençao</v>
      </c>
      <c r="F3726" s="2">
        <v>45469</v>
      </c>
      <c r="G3726" t="s">
        <v>5</v>
      </c>
      <c r="H3726" s="10" t="s">
        <v>5589</v>
      </c>
      <c r="I3726" t="s">
        <v>254</v>
      </c>
      <c r="J3726" t="s">
        <v>255</v>
      </c>
      <c r="K3726" t="s">
        <v>209</v>
      </c>
      <c r="L3726" t="str">
        <f t="shared" si="116"/>
        <v>Serviço</v>
      </c>
      <c r="M3726" t="s">
        <v>0</v>
      </c>
      <c r="N3726" t="s">
        <v>0</v>
      </c>
      <c r="O3726" t="s">
        <v>2165</v>
      </c>
      <c r="P3726">
        <v>1118</v>
      </c>
      <c r="Q3726" t="str">
        <f>_xlfn.XLOOKUP(P3726,Planilha1!$A$2:$A$3,Planilha1!$B$2:$B$3)</f>
        <v>Riocentro</v>
      </c>
      <c r="R3726" t="s">
        <v>0</v>
      </c>
      <c r="S3726" s="3">
        <v>1</v>
      </c>
      <c r="T3726" t="s">
        <v>210</v>
      </c>
      <c r="U3726" s="3">
        <v>1</v>
      </c>
      <c r="V3726" t="s">
        <v>210</v>
      </c>
      <c r="W3726" s="4">
        <v>1830</v>
      </c>
      <c r="X3726" s="17">
        <f t="shared" si="117"/>
        <v>1830</v>
      </c>
      <c r="Y3726" t="s">
        <v>11</v>
      </c>
      <c r="Z3726" s="3">
        <v>1</v>
      </c>
      <c r="AA3726" s="3">
        <v>0</v>
      </c>
      <c r="AB3726" s="3">
        <v>0</v>
      </c>
      <c r="AC3726" s="3">
        <v>0</v>
      </c>
      <c r="AD3726" s="4">
        <v>0</v>
      </c>
      <c r="AE3726" s="3">
        <v>1</v>
      </c>
      <c r="AF3726" s="4">
        <v>1830</v>
      </c>
      <c r="AG3726" s="3">
        <v>1</v>
      </c>
      <c r="AH3726" s="4">
        <v>0</v>
      </c>
      <c r="AI3726" s="4">
        <v>0</v>
      </c>
      <c r="AJ3726" s="4">
        <v>0</v>
      </c>
      <c r="AK3726" s="4">
        <v>0</v>
      </c>
      <c r="AL3726" t="s">
        <v>5076</v>
      </c>
      <c r="AM3726" t="s">
        <v>13</v>
      </c>
    </row>
    <row r="3727" spans="1:39" x14ac:dyDescent="0.25">
      <c r="A3727" t="s">
        <v>2159</v>
      </c>
      <c r="B3727" t="s">
        <v>2160</v>
      </c>
      <c r="C3727" t="s">
        <v>3</v>
      </c>
      <c r="D3727" t="s">
        <v>2161</v>
      </c>
      <c r="E3727" t="str">
        <f>_xlfn.XLOOKUP(D3727,Planilha2!A:A,Planilha2!B:B)</f>
        <v>CC Manutençao</v>
      </c>
      <c r="F3727" s="2">
        <v>45469</v>
      </c>
      <c r="G3727" t="s">
        <v>5</v>
      </c>
      <c r="H3727" s="10" t="s">
        <v>5589</v>
      </c>
      <c r="I3727" t="s">
        <v>254</v>
      </c>
      <c r="J3727" t="s">
        <v>255</v>
      </c>
      <c r="K3727" t="s">
        <v>209</v>
      </c>
      <c r="L3727" t="str">
        <f t="shared" si="116"/>
        <v>Serviço</v>
      </c>
      <c r="M3727" t="s">
        <v>0</v>
      </c>
      <c r="N3727" t="s">
        <v>0</v>
      </c>
      <c r="O3727" t="s">
        <v>2165</v>
      </c>
      <c r="P3727">
        <v>1118</v>
      </c>
      <c r="Q3727" t="str">
        <f>_xlfn.XLOOKUP(P3727,Planilha1!$A$2:$A$3,Planilha1!$B$2:$B$3)</f>
        <v>Riocentro</v>
      </c>
      <c r="R3727" t="s">
        <v>0</v>
      </c>
      <c r="S3727" s="3">
        <v>1</v>
      </c>
      <c r="T3727" t="s">
        <v>210</v>
      </c>
      <c r="U3727" s="3">
        <v>1</v>
      </c>
      <c r="V3727" t="s">
        <v>210</v>
      </c>
      <c r="W3727" s="4">
        <v>950</v>
      </c>
      <c r="X3727" s="17">
        <f t="shared" si="117"/>
        <v>950</v>
      </c>
      <c r="Y3727" t="s">
        <v>11</v>
      </c>
      <c r="Z3727" s="3">
        <v>1</v>
      </c>
      <c r="AA3727" s="3">
        <v>0</v>
      </c>
      <c r="AB3727" s="3">
        <v>0</v>
      </c>
      <c r="AC3727" s="3">
        <v>0</v>
      </c>
      <c r="AD3727" s="4">
        <v>0</v>
      </c>
      <c r="AE3727" s="3">
        <v>1</v>
      </c>
      <c r="AF3727" s="4">
        <v>950</v>
      </c>
      <c r="AG3727" s="3">
        <v>1</v>
      </c>
      <c r="AH3727" s="4">
        <v>0</v>
      </c>
      <c r="AI3727" s="4">
        <v>0</v>
      </c>
      <c r="AJ3727" s="4">
        <v>0</v>
      </c>
      <c r="AK3727" s="4">
        <v>0</v>
      </c>
      <c r="AL3727" t="s">
        <v>5077</v>
      </c>
      <c r="AM3727" t="s">
        <v>13</v>
      </c>
    </row>
    <row r="3728" spans="1:39" x14ac:dyDescent="0.25">
      <c r="A3728" t="s">
        <v>2159</v>
      </c>
      <c r="B3728" t="s">
        <v>2160</v>
      </c>
      <c r="C3728" t="s">
        <v>3</v>
      </c>
      <c r="D3728" t="s">
        <v>2161</v>
      </c>
      <c r="E3728" t="str">
        <f>_xlfn.XLOOKUP(D3728,Planilha2!A:A,Planilha2!B:B)</f>
        <v>CC Manutençao</v>
      </c>
      <c r="F3728" s="2">
        <v>45469</v>
      </c>
      <c r="G3728" t="s">
        <v>2551</v>
      </c>
      <c r="H3728" s="10" t="s">
        <v>5781</v>
      </c>
      <c r="I3728" t="s">
        <v>4940</v>
      </c>
      <c r="J3728" t="s">
        <v>4941</v>
      </c>
      <c r="K3728" t="s">
        <v>1146</v>
      </c>
      <c r="L3728" t="str">
        <f t="shared" si="116"/>
        <v>Material</v>
      </c>
      <c r="M3728" t="s">
        <v>0</v>
      </c>
      <c r="N3728" t="s">
        <v>0</v>
      </c>
      <c r="O3728" t="s">
        <v>2165</v>
      </c>
      <c r="P3728">
        <v>1118</v>
      </c>
      <c r="Q3728" t="str">
        <f>_xlfn.XLOOKUP(P3728,Planilha1!$A$2:$A$3,Planilha1!$B$2:$B$3)</f>
        <v>Riocentro</v>
      </c>
      <c r="R3728" t="s">
        <v>0</v>
      </c>
      <c r="S3728" s="3">
        <v>1200</v>
      </c>
      <c r="T3728" t="s">
        <v>210</v>
      </c>
      <c r="U3728" s="3">
        <v>1200</v>
      </c>
      <c r="V3728" t="s">
        <v>210</v>
      </c>
      <c r="W3728" s="4">
        <v>13.25</v>
      </c>
      <c r="X3728" s="17">
        <f t="shared" si="117"/>
        <v>15900</v>
      </c>
      <c r="Y3728" t="s">
        <v>11</v>
      </c>
      <c r="Z3728" s="3">
        <v>1</v>
      </c>
      <c r="AA3728" s="3">
        <v>0</v>
      </c>
      <c r="AB3728" s="3">
        <v>0</v>
      </c>
      <c r="AC3728" s="3">
        <v>0</v>
      </c>
      <c r="AD3728" s="4">
        <v>0</v>
      </c>
      <c r="AE3728" s="3">
        <v>1200</v>
      </c>
      <c r="AF3728" s="4">
        <v>15900</v>
      </c>
      <c r="AG3728" s="3">
        <v>1</v>
      </c>
      <c r="AH3728" s="4">
        <v>0</v>
      </c>
      <c r="AI3728" s="4">
        <v>0</v>
      </c>
      <c r="AJ3728" s="4">
        <v>0</v>
      </c>
      <c r="AK3728" s="4">
        <v>0</v>
      </c>
      <c r="AL3728" t="s">
        <v>5078</v>
      </c>
      <c r="AM3728" t="s">
        <v>13</v>
      </c>
    </row>
    <row r="3729" spans="1:39" x14ac:dyDescent="0.25">
      <c r="A3729" t="s">
        <v>2178</v>
      </c>
      <c r="B3729" t="s">
        <v>2160</v>
      </c>
      <c r="C3729" t="s">
        <v>3</v>
      </c>
      <c r="D3729" t="s">
        <v>2161</v>
      </c>
      <c r="E3729" t="str">
        <f>_xlfn.XLOOKUP(D3729,Planilha2!A:A,Planilha2!B:B)</f>
        <v>CC Manutençao</v>
      </c>
      <c r="F3729" s="2">
        <v>45469</v>
      </c>
      <c r="G3729" t="s">
        <v>2551</v>
      </c>
      <c r="H3729" s="10" t="s">
        <v>5781</v>
      </c>
      <c r="I3729" t="s">
        <v>4942</v>
      </c>
      <c r="J3729" t="s">
        <v>4943</v>
      </c>
      <c r="K3729" t="s">
        <v>1146</v>
      </c>
      <c r="L3729" t="str">
        <f t="shared" si="116"/>
        <v>Material</v>
      </c>
      <c r="M3729" t="s">
        <v>0</v>
      </c>
      <c r="N3729" t="s">
        <v>0</v>
      </c>
      <c r="O3729" t="s">
        <v>2165</v>
      </c>
      <c r="P3729">
        <v>1118</v>
      </c>
      <c r="Q3729" t="str">
        <f>_xlfn.XLOOKUP(P3729,Planilha1!$A$2:$A$3,Planilha1!$B$2:$B$3)</f>
        <v>Riocentro</v>
      </c>
      <c r="R3729" t="s">
        <v>0</v>
      </c>
      <c r="S3729" s="3">
        <v>1300</v>
      </c>
      <c r="T3729" t="s">
        <v>210</v>
      </c>
      <c r="U3729" s="3">
        <v>1300</v>
      </c>
      <c r="V3729" t="s">
        <v>210</v>
      </c>
      <c r="W3729" s="4">
        <v>8.86</v>
      </c>
      <c r="X3729" s="17">
        <f t="shared" si="117"/>
        <v>11518</v>
      </c>
      <c r="Y3729" t="s">
        <v>11</v>
      </c>
      <c r="Z3729" s="3">
        <v>1</v>
      </c>
      <c r="AA3729" s="3">
        <v>0</v>
      </c>
      <c r="AB3729" s="3">
        <v>0</v>
      </c>
      <c r="AC3729" s="3">
        <v>0</v>
      </c>
      <c r="AD3729" s="4">
        <v>0</v>
      </c>
      <c r="AE3729" s="3">
        <v>1300</v>
      </c>
      <c r="AF3729" s="4">
        <v>11518</v>
      </c>
      <c r="AG3729" s="3">
        <v>1</v>
      </c>
      <c r="AH3729" s="4">
        <v>0</v>
      </c>
      <c r="AI3729" s="4">
        <v>0</v>
      </c>
      <c r="AJ3729" s="4">
        <v>0</v>
      </c>
      <c r="AK3729" s="4">
        <v>0</v>
      </c>
      <c r="AL3729" t="s">
        <v>5078</v>
      </c>
      <c r="AM3729" t="s">
        <v>13</v>
      </c>
    </row>
    <row r="3730" spans="1:39" x14ac:dyDescent="0.25">
      <c r="A3730" t="s">
        <v>2159</v>
      </c>
      <c r="B3730" t="s">
        <v>2160</v>
      </c>
      <c r="C3730" t="s">
        <v>3</v>
      </c>
      <c r="D3730" t="s">
        <v>2395</v>
      </c>
      <c r="E3730" t="str">
        <f>_xlfn.XLOOKUP(D3730,Planilha2!A:A,Planilha2!B:B)</f>
        <v>Arena Marketing</v>
      </c>
      <c r="F3730" s="2">
        <v>45469</v>
      </c>
      <c r="G3730" t="s">
        <v>46</v>
      </c>
      <c r="H3730" s="10" t="s">
        <v>46</v>
      </c>
      <c r="I3730" t="s">
        <v>2434</v>
      </c>
      <c r="J3730" t="s">
        <v>2435</v>
      </c>
      <c r="K3730" t="s">
        <v>1644</v>
      </c>
      <c r="L3730" t="str">
        <f t="shared" si="116"/>
        <v>Serviço</v>
      </c>
      <c r="M3730" t="s">
        <v>0</v>
      </c>
      <c r="N3730" t="s">
        <v>0</v>
      </c>
      <c r="O3730" t="s">
        <v>2165</v>
      </c>
      <c r="P3730">
        <v>2118</v>
      </c>
      <c r="Q3730" t="str">
        <f>_xlfn.XLOOKUP(P3730,Planilha1!$A$2:$A$3,Planilha1!$B$2:$B$3)</f>
        <v>Arena</v>
      </c>
      <c r="R3730" t="s">
        <v>0</v>
      </c>
      <c r="S3730" s="5">
        <v>290.39999999999998</v>
      </c>
      <c r="T3730" t="s">
        <v>10</v>
      </c>
      <c r="U3730" s="5">
        <v>290.39999999999998</v>
      </c>
      <c r="V3730" t="s">
        <v>10</v>
      </c>
      <c r="W3730" s="4">
        <v>1</v>
      </c>
      <c r="X3730" s="17">
        <f t="shared" si="117"/>
        <v>290.39999999999998</v>
      </c>
      <c r="Y3730" t="s">
        <v>11</v>
      </c>
      <c r="Z3730" s="3">
        <v>1</v>
      </c>
      <c r="AA3730" s="3">
        <v>0</v>
      </c>
      <c r="AB3730" s="3">
        <v>0</v>
      </c>
      <c r="AC3730" s="5">
        <v>290.39999999999998</v>
      </c>
      <c r="AD3730" s="4">
        <v>0</v>
      </c>
      <c r="AE3730" s="5">
        <v>290.39999999999998</v>
      </c>
      <c r="AF3730" s="4">
        <v>290.39999999999998</v>
      </c>
      <c r="AG3730" s="3">
        <v>1</v>
      </c>
      <c r="AH3730" s="4">
        <v>0</v>
      </c>
      <c r="AI3730" s="4">
        <v>0</v>
      </c>
      <c r="AJ3730" s="4">
        <v>0</v>
      </c>
      <c r="AK3730" s="4">
        <v>0</v>
      </c>
      <c r="AL3730" t="s">
        <v>5079</v>
      </c>
      <c r="AM3730" t="s">
        <v>13</v>
      </c>
    </row>
    <row r="3731" spans="1:39" x14ac:dyDescent="0.25">
      <c r="A3731" t="s">
        <v>2178</v>
      </c>
      <c r="B3731" t="s">
        <v>2160</v>
      </c>
      <c r="C3731" t="s">
        <v>3</v>
      </c>
      <c r="D3731" t="s">
        <v>2395</v>
      </c>
      <c r="E3731" t="str">
        <f>_xlfn.XLOOKUP(D3731,Planilha2!A:A,Planilha2!B:B)</f>
        <v>Arena Marketing</v>
      </c>
      <c r="F3731" s="2">
        <v>45469</v>
      </c>
      <c r="G3731" t="s">
        <v>46</v>
      </c>
      <c r="H3731" s="10" t="s">
        <v>46</v>
      </c>
      <c r="I3731" t="s">
        <v>2434</v>
      </c>
      <c r="J3731" t="s">
        <v>2435</v>
      </c>
      <c r="K3731" t="s">
        <v>1644</v>
      </c>
      <c r="L3731" t="str">
        <f t="shared" si="116"/>
        <v>Serviço</v>
      </c>
      <c r="M3731" t="s">
        <v>0</v>
      </c>
      <c r="N3731" t="s">
        <v>0</v>
      </c>
      <c r="O3731" t="s">
        <v>2165</v>
      </c>
      <c r="P3731">
        <v>2118</v>
      </c>
      <c r="Q3731" t="str">
        <f>_xlfn.XLOOKUP(P3731,Planilha1!$A$2:$A$3,Planilha1!$B$2:$B$3)</f>
        <v>Arena</v>
      </c>
      <c r="R3731" t="s">
        <v>0</v>
      </c>
      <c r="S3731" s="5">
        <v>60.5</v>
      </c>
      <c r="T3731" t="s">
        <v>10</v>
      </c>
      <c r="U3731" s="5">
        <v>60.5</v>
      </c>
      <c r="V3731" t="s">
        <v>10</v>
      </c>
      <c r="W3731" s="4">
        <v>1</v>
      </c>
      <c r="X3731" s="17">
        <f t="shared" si="117"/>
        <v>60.5</v>
      </c>
      <c r="Y3731" t="s">
        <v>11</v>
      </c>
      <c r="Z3731" s="3">
        <v>1</v>
      </c>
      <c r="AA3731" s="3">
        <v>0</v>
      </c>
      <c r="AB3731" s="3">
        <v>0</v>
      </c>
      <c r="AC3731" s="5">
        <v>60.5</v>
      </c>
      <c r="AD3731" s="4">
        <v>0</v>
      </c>
      <c r="AE3731" s="5">
        <v>60.5</v>
      </c>
      <c r="AF3731" s="4">
        <v>60.5</v>
      </c>
      <c r="AG3731" s="3">
        <v>1</v>
      </c>
      <c r="AH3731" s="4">
        <v>0</v>
      </c>
      <c r="AI3731" s="4">
        <v>0</v>
      </c>
      <c r="AJ3731" s="4">
        <v>0</v>
      </c>
      <c r="AK3731" s="4">
        <v>0</v>
      </c>
      <c r="AL3731" t="s">
        <v>5079</v>
      </c>
      <c r="AM3731" t="s">
        <v>13</v>
      </c>
    </row>
    <row r="3732" spans="1:39" x14ac:dyDescent="0.25">
      <c r="A3732" t="s">
        <v>2159</v>
      </c>
      <c r="B3732" t="s">
        <v>2160</v>
      </c>
      <c r="C3732" t="s">
        <v>3</v>
      </c>
      <c r="D3732" t="s">
        <v>2266</v>
      </c>
      <c r="E3732" t="str">
        <f>_xlfn.XLOOKUP(D3732,Planilha2!A:A,Planilha2!B:B)</f>
        <v>Arena Manut</v>
      </c>
      <c r="F3732" s="2">
        <v>45469</v>
      </c>
      <c r="G3732" t="s">
        <v>620</v>
      </c>
      <c r="H3732" s="10" t="s">
        <v>5623</v>
      </c>
      <c r="I3732" t="s">
        <v>40</v>
      </c>
      <c r="J3732" t="s">
        <v>2267</v>
      </c>
      <c r="K3732" t="s">
        <v>8</v>
      </c>
      <c r="L3732" t="str">
        <f t="shared" si="116"/>
        <v>Serviço</v>
      </c>
      <c r="M3732" t="s">
        <v>0</v>
      </c>
      <c r="N3732" t="s">
        <v>0</v>
      </c>
      <c r="O3732" t="s">
        <v>2165</v>
      </c>
      <c r="P3732">
        <v>2118</v>
      </c>
      <c r="Q3732" t="str">
        <f>_xlfn.XLOOKUP(P3732,Planilha1!$A$2:$A$3,Planilha1!$B$2:$B$3)</f>
        <v>Arena</v>
      </c>
      <c r="R3732" t="s">
        <v>0</v>
      </c>
      <c r="S3732" s="3">
        <v>1</v>
      </c>
      <c r="T3732" t="s">
        <v>10</v>
      </c>
      <c r="U3732" s="3">
        <v>1</v>
      </c>
      <c r="V3732" t="s">
        <v>10</v>
      </c>
      <c r="W3732" s="4">
        <v>9180</v>
      </c>
      <c r="X3732" s="17">
        <f t="shared" si="117"/>
        <v>9180</v>
      </c>
      <c r="Y3732" t="s">
        <v>11</v>
      </c>
      <c r="Z3732" s="3">
        <v>1</v>
      </c>
      <c r="AA3732" s="3">
        <v>0</v>
      </c>
      <c r="AB3732" s="3">
        <v>0</v>
      </c>
      <c r="AC3732" s="3">
        <v>1</v>
      </c>
      <c r="AD3732" s="4">
        <v>0</v>
      </c>
      <c r="AE3732" s="3">
        <v>1</v>
      </c>
      <c r="AF3732" s="4">
        <v>9180</v>
      </c>
      <c r="AG3732" s="3">
        <v>1</v>
      </c>
      <c r="AH3732" s="4">
        <v>0</v>
      </c>
      <c r="AI3732" s="4">
        <v>0</v>
      </c>
      <c r="AJ3732" s="4">
        <v>0</v>
      </c>
      <c r="AK3732" s="4">
        <v>0</v>
      </c>
      <c r="AL3732" t="s">
        <v>5080</v>
      </c>
      <c r="AM3732" t="s">
        <v>13</v>
      </c>
    </row>
    <row r="3733" spans="1:39" x14ac:dyDescent="0.25">
      <c r="A3733" t="s">
        <v>2159</v>
      </c>
      <c r="B3733" t="s">
        <v>2160</v>
      </c>
      <c r="C3733" t="s">
        <v>3</v>
      </c>
      <c r="D3733" t="s">
        <v>2266</v>
      </c>
      <c r="E3733" t="str">
        <f>_xlfn.XLOOKUP(D3733,Planilha2!A:A,Planilha2!B:B)</f>
        <v>Arena Manut</v>
      </c>
      <c r="F3733" s="2">
        <v>45469</v>
      </c>
      <c r="G3733" t="s">
        <v>620</v>
      </c>
      <c r="H3733" s="10" t="s">
        <v>5623</v>
      </c>
      <c r="I3733" t="s">
        <v>40</v>
      </c>
      <c r="J3733" t="s">
        <v>2267</v>
      </c>
      <c r="K3733" t="s">
        <v>8</v>
      </c>
      <c r="L3733" t="str">
        <f t="shared" si="116"/>
        <v>Serviço</v>
      </c>
      <c r="M3733" t="s">
        <v>0</v>
      </c>
      <c r="N3733" t="s">
        <v>0</v>
      </c>
      <c r="O3733" t="s">
        <v>2165</v>
      </c>
      <c r="P3733">
        <v>2118</v>
      </c>
      <c r="Q3733" t="str">
        <f>_xlfn.XLOOKUP(P3733,Planilha1!$A$2:$A$3,Planilha1!$B$2:$B$3)</f>
        <v>Arena</v>
      </c>
      <c r="R3733" t="s">
        <v>0</v>
      </c>
      <c r="S3733" s="3">
        <v>1</v>
      </c>
      <c r="T3733" t="s">
        <v>10</v>
      </c>
      <c r="U3733" s="3">
        <v>1</v>
      </c>
      <c r="V3733" t="s">
        <v>10</v>
      </c>
      <c r="W3733" s="4">
        <v>3700</v>
      </c>
      <c r="X3733" s="17">
        <f t="shared" si="117"/>
        <v>3700</v>
      </c>
      <c r="Y3733" t="s">
        <v>11</v>
      </c>
      <c r="Z3733" s="3">
        <v>1</v>
      </c>
      <c r="AA3733" s="3">
        <v>0</v>
      </c>
      <c r="AB3733" s="3">
        <v>0</v>
      </c>
      <c r="AC3733" s="3">
        <v>1</v>
      </c>
      <c r="AD3733" s="4">
        <v>0</v>
      </c>
      <c r="AE3733" s="3">
        <v>1</v>
      </c>
      <c r="AF3733" s="4">
        <v>3700</v>
      </c>
      <c r="AG3733" s="3">
        <v>1</v>
      </c>
      <c r="AH3733" s="4">
        <v>0</v>
      </c>
      <c r="AI3733" s="4">
        <v>0</v>
      </c>
      <c r="AJ3733" s="4">
        <v>0</v>
      </c>
      <c r="AK3733" s="4">
        <v>0</v>
      </c>
      <c r="AL3733" t="s">
        <v>5081</v>
      </c>
      <c r="AM3733" t="s">
        <v>13</v>
      </c>
    </row>
    <row r="3734" spans="1:39" x14ac:dyDescent="0.25">
      <c r="A3734" t="s">
        <v>2159</v>
      </c>
      <c r="B3734" t="s">
        <v>2160</v>
      </c>
      <c r="C3734" t="s">
        <v>3</v>
      </c>
      <c r="D3734" t="s">
        <v>2266</v>
      </c>
      <c r="E3734" t="str">
        <f>_xlfn.XLOOKUP(D3734,Planilha2!A:A,Planilha2!B:B)</f>
        <v>Arena Manut</v>
      </c>
      <c r="F3734" s="2">
        <v>45469</v>
      </c>
      <c r="G3734" t="s">
        <v>620</v>
      </c>
      <c r="H3734" s="10" t="s">
        <v>5623</v>
      </c>
      <c r="I3734" t="s">
        <v>40</v>
      </c>
      <c r="J3734" t="s">
        <v>2267</v>
      </c>
      <c r="K3734" t="s">
        <v>8</v>
      </c>
      <c r="L3734" t="str">
        <f t="shared" si="116"/>
        <v>Serviço</v>
      </c>
      <c r="M3734" t="s">
        <v>0</v>
      </c>
      <c r="N3734" t="s">
        <v>0</v>
      </c>
      <c r="O3734" t="s">
        <v>2165</v>
      </c>
      <c r="P3734">
        <v>2118</v>
      </c>
      <c r="Q3734" t="str">
        <f>_xlfn.XLOOKUP(P3734,Planilha1!$A$2:$A$3,Planilha1!$B$2:$B$3)</f>
        <v>Arena</v>
      </c>
      <c r="R3734" t="s">
        <v>0</v>
      </c>
      <c r="S3734" s="3">
        <v>1</v>
      </c>
      <c r="T3734" t="s">
        <v>10</v>
      </c>
      <c r="U3734" s="3">
        <v>1</v>
      </c>
      <c r="V3734" t="s">
        <v>10</v>
      </c>
      <c r="W3734" s="4">
        <v>48800</v>
      </c>
      <c r="X3734" s="17">
        <f t="shared" si="117"/>
        <v>48800</v>
      </c>
      <c r="Y3734" t="s">
        <v>11</v>
      </c>
      <c r="Z3734" s="3">
        <v>1</v>
      </c>
      <c r="AA3734" s="3">
        <v>0</v>
      </c>
      <c r="AB3734" s="3">
        <v>0</v>
      </c>
      <c r="AC3734" s="3">
        <v>1</v>
      </c>
      <c r="AD3734" s="4">
        <v>0</v>
      </c>
      <c r="AE3734" s="3">
        <v>1</v>
      </c>
      <c r="AF3734" s="4">
        <v>48800</v>
      </c>
      <c r="AG3734" s="3">
        <v>1</v>
      </c>
      <c r="AH3734" s="4">
        <v>0</v>
      </c>
      <c r="AI3734" s="4">
        <v>0</v>
      </c>
      <c r="AJ3734" s="4">
        <v>0</v>
      </c>
      <c r="AK3734" s="4">
        <v>0</v>
      </c>
      <c r="AL3734" t="s">
        <v>5082</v>
      </c>
      <c r="AM3734" t="s">
        <v>13</v>
      </c>
    </row>
    <row r="3735" spans="1:39" x14ac:dyDescent="0.25">
      <c r="A3735" t="s">
        <v>2159</v>
      </c>
      <c r="B3735" t="s">
        <v>2160</v>
      </c>
      <c r="C3735" t="s">
        <v>3</v>
      </c>
      <c r="D3735" t="s">
        <v>2161</v>
      </c>
      <c r="E3735" t="str">
        <f>_xlfn.XLOOKUP(D3735,Planilha2!A:A,Planilha2!B:B)</f>
        <v>CC Manutençao</v>
      </c>
      <c r="F3735" s="2">
        <v>45469</v>
      </c>
      <c r="G3735" t="s">
        <v>2581</v>
      </c>
      <c r="H3735" s="10" t="s">
        <v>5784</v>
      </c>
      <c r="I3735" t="s">
        <v>5083</v>
      </c>
      <c r="J3735" t="s">
        <v>5084</v>
      </c>
      <c r="K3735" t="s">
        <v>1164</v>
      </c>
      <c r="L3735" t="str">
        <f t="shared" si="116"/>
        <v>Material</v>
      </c>
      <c r="M3735" t="s">
        <v>23</v>
      </c>
      <c r="N3735" t="s">
        <v>0</v>
      </c>
      <c r="O3735" t="s">
        <v>2165</v>
      </c>
      <c r="P3735">
        <v>1118</v>
      </c>
      <c r="Q3735" t="str">
        <f>_xlfn.XLOOKUP(P3735,Planilha1!$A$2:$A$3,Planilha1!$B$2:$B$3)</f>
        <v>Riocentro</v>
      </c>
      <c r="R3735" t="s">
        <v>0</v>
      </c>
      <c r="S3735" s="3">
        <v>2</v>
      </c>
      <c r="T3735" t="s">
        <v>210</v>
      </c>
      <c r="U3735" s="3">
        <v>2</v>
      </c>
      <c r="V3735" t="s">
        <v>210</v>
      </c>
      <c r="W3735" s="4">
        <v>0</v>
      </c>
      <c r="X3735" s="17">
        <f t="shared" si="117"/>
        <v>0</v>
      </c>
      <c r="Y3735" t="s">
        <v>11</v>
      </c>
      <c r="Z3735" s="3">
        <v>1</v>
      </c>
      <c r="AA3735" s="3">
        <v>0</v>
      </c>
      <c r="AB3735" s="3">
        <v>0</v>
      </c>
      <c r="AC3735" s="3">
        <v>0</v>
      </c>
      <c r="AD3735" s="4">
        <v>0</v>
      </c>
      <c r="AE3735" s="3">
        <v>0</v>
      </c>
      <c r="AF3735" s="4">
        <v>0</v>
      </c>
      <c r="AG3735" s="3">
        <v>1</v>
      </c>
      <c r="AH3735" s="4">
        <v>0</v>
      </c>
      <c r="AI3735" s="4">
        <v>0</v>
      </c>
      <c r="AJ3735" s="4">
        <v>0</v>
      </c>
      <c r="AK3735" s="4">
        <v>0</v>
      </c>
      <c r="AL3735" t="s">
        <v>5085</v>
      </c>
      <c r="AM3735" t="s">
        <v>13</v>
      </c>
    </row>
    <row r="3736" spans="1:39" x14ac:dyDescent="0.25">
      <c r="A3736" t="s">
        <v>2159</v>
      </c>
      <c r="B3736" t="s">
        <v>2160</v>
      </c>
      <c r="C3736" t="s">
        <v>3</v>
      </c>
      <c r="D3736" t="s">
        <v>2161</v>
      </c>
      <c r="E3736" t="str">
        <f>_xlfn.XLOOKUP(D3736,Planilha2!A:A,Planilha2!B:B)</f>
        <v>CC Manutençao</v>
      </c>
      <c r="F3736" s="2">
        <v>45469</v>
      </c>
      <c r="G3736" t="s">
        <v>2551</v>
      </c>
      <c r="H3736" s="10" t="s">
        <v>5781</v>
      </c>
      <c r="I3736" t="s">
        <v>5086</v>
      </c>
      <c r="J3736" t="s">
        <v>5087</v>
      </c>
      <c r="K3736" t="s">
        <v>3765</v>
      </c>
      <c r="L3736" t="str">
        <f t="shared" si="116"/>
        <v>Material</v>
      </c>
      <c r="M3736" t="s">
        <v>0</v>
      </c>
      <c r="N3736" t="s">
        <v>0</v>
      </c>
      <c r="O3736" t="s">
        <v>2165</v>
      </c>
      <c r="P3736">
        <v>1118</v>
      </c>
      <c r="Q3736" t="str">
        <f>_xlfn.XLOOKUP(P3736,Planilha1!$A$2:$A$3,Planilha1!$B$2:$B$3)</f>
        <v>Riocentro</v>
      </c>
      <c r="R3736" t="s">
        <v>0</v>
      </c>
      <c r="S3736" s="3">
        <v>50</v>
      </c>
      <c r="T3736" t="s">
        <v>210</v>
      </c>
      <c r="U3736" s="3">
        <v>50</v>
      </c>
      <c r="V3736" t="s">
        <v>210</v>
      </c>
      <c r="W3736" s="4">
        <v>59</v>
      </c>
      <c r="X3736" s="17">
        <f t="shared" si="117"/>
        <v>2950</v>
      </c>
      <c r="Y3736" t="s">
        <v>11</v>
      </c>
      <c r="Z3736" s="3">
        <v>1</v>
      </c>
      <c r="AA3736" s="3">
        <v>0</v>
      </c>
      <c r="AB3736" s="3">
        <v>0</v>
      </c>
      <c r="AC3736" s="3">
        <v>0</v>
      </c>
      <c r="AD3736" s="4">
        <v>0</v>
      </c>
      <c r="AE3736" s="3">
        <v>0</v>
      </c>
      <c r="AF3736" s="4">
        <v>0</v>
      </c>
      <c r="AG3736" s="3">
        <v>1</v>
      </c>
      <c r="AH3736" s="4">
        <v>0</v>
      </c>
      <c r="AI3736" s="4">
        <v>0</v>
      </c>
      <c r="AJ3736" s="4">
        <v>0</v>
      </c>
      <c r="AK3736" s="4">
        <v>0</v>
      </c>
      <c r="AL3736" t="s">
        <v>5088</v>
      </c>
      <c r="AM3736" t="s">
        <v>13</v>
      </c>
    </row>
    <row r="3737" spans="1:39" x14ac:dyDescent="0.25">
      <c r="A3737" t="s">
        <v>2178</v>
      </c>
      <c r="B3737" t="s">
        <v>2160</v>
      </c>
      <c r="C3737" t="s">
        <v>3</v>
      </c>
      <c r="D3737" t="s">
        <v>2161</v>
      </c>
      <c r="E3737" t="str">
        <f>_xlfn.XLOOKUP(D3737,Planilha2!A:A,Planilha2!B:B)</f>
        <v>CC Manutençao</v>
      </c>
      <c r="F3737" s="2">
        <v>45469</v>
      </c>
      <c r="G3737" t="s">
        <v>2551</v>
      </c>
      <c r="H3737" s="10" t="s">
        <v>5781</v>
      </c>
      <c r="I3737" t="s">
        <v>5089</v>
      </c>
      <c r="J3737" t="s">
        <v>5090</v>
      </c>
      <c r="K3737" t="s">
        <v>1146</v>
      </c>
      <c r="L3737" t="str">
        <f t="shared" si="116"/>
        <v>Material</v>
      </c>
      <c r="M3737" t="s">
        <v>0</v>
      </c>
      <c r="N3737" t="s">
        <v>0</v>
      </c>
      <c r="O3737" t="s">
        <v>2165</v>
      </c>
      <c r="P3737">
        <v>1118</v>
      </c>
      <c r="Q3737" t="str">
        <f>_xlfn.XLOOKUP(P3737,Planilha1!$A$2:$A$3,Planilha1!$B$2:$B$3)</f>
        <v>Riocentro</v>
      </c>
      <c r="R3737" t="s">
        <v>0</v>
      </c>
      <c r="S3737" s="3">
        <v>10</v>
      </c>
      <c r="T3737" t="s">
        <v>2505</v>
      </c>
      <c r="U3737" s="3">
        <v>10</v>
      </c>
      <c r="V3737" t="s">
        <v>2505</v>
      </c>
      <c r="W3737" s="4">
        <v>6.2</v>
      </c>
      <c r="X3737" s="17">
        <f t="shared" si="117"/>
        <v>62</v>
      </c>
      <c r="Y3737" t="s">
        <v>11</v>
      </c>
      <c r="Z3737" s="3">
        <v>1</v>
      </c>
      <c r="AA3737" s="3">
        <v>0</v>
      </c>
      <c r="AB3737" s="3">
        <v>0</v>
      </c>
      <c r="AC3737" s="3">
        <v>0</v>
      </c>
      <c r="AD3737" s="4">
        <v>0</v>
      </c>
      <c r="AE3737" s="3">
        <v>0</v>
      </c>
      <c r="AF3737" s="4">
        <v>0</v>
      </c>
      <c r="AG3737" s="3">
        <v>1</v>
      </c>
      <c r="AH3737" s="4">
        <v>0</v>
      </c>
      <c r="AI3737" s="4">
        <v>0</v>
      </c>
      <c r="AJ3737" s="4">
        <v>0</v>
      </c>
      <c r="AK3737" s="4">
        <v>0</v>
      </c>
      <c r="AL3737" t="s">
        <v>5088</v>
      </c>
      <c r="AM3737" t="s">
        <v>13</v>
      </c>
    </row>
    <row r="3738" spans="1:39" x14ac:dyDescent="0.25">
      <c r="A3738" t="s">
        <v>2159</v>
      </c>
      <c r="B3738" t="s">
        <v>2160</v>
      </c>
      <c r="C3738" t="s">
        <v>3</v>
      </c>
      <c r="D3738" t="s">
        <v>2161</v>
      </c>
      <c r="E3738" t="str">
        <f>_xlfn.XLOOKUP(D3738,Planilha2!A:A,Planilha2!B:B)</f>
        <v>CC Manutençao</v>
      </c>
      <c r="F3738" s="2">
        <v>45470</v>
      </c>
      <c r="G3738" t="s">
        <v>3962</v>
      </c>
      <c r="H3738" s="10" t="s">
        <v>5887</v>
      </c>
      <c r="I3738" t="s">
        <v>5091</v>
      </c>
      <c r="J3738" t="s">
        <v>5092</v>
      </c>
      <c r="K3738" t="s">
        <v>5093</v>
      </c>
      <c r="L3738" t="str">
        <f t="shared" si="116"/>
        <v>Material</v>
      </c>
      <c r="M3738" t="s">
        <v>0</v>
      </c>
      <c r="N3738" t="s">
        <v>0</v>
      </c>
      <c r="O3738" t="s">
        <v>2165</v>
      </c>
      <c r="P3738">
        <v>1118</v>
      </c>
      <c r="Q3738" t="str">
        <f>_xlfn.XLOOKUP(P3738,Planilha1!$A$2:$A$3,Planilha1!$B$2:$B$3)</f>
        <v>Riocentro</v>
      </c>
      <c r="R3738" t="s">
        <v>0</v>
      </c>
      <c r="S3738" s="3">
        <v>1</v>
      </c>
      <c r="T3738" t="s">
        <v>210</v>
      </c>
      <c r="U3738" s="3">
        <v>1</v>
      </c>
      <c r="V3738" t="s">
        <v>210</v>
      </c>
      <c r="W3738" s="4">
        <v>76.5</v>
      </c>
      <c r="X3738" s="17">
        <f t="shared" si="117"/>
        <v>76.5</v>
      </c>
      <c r="Y3738" t="s">
        <v>11</v>
      </c>
      <c r="Z3738" s="3">
        <v>1</v>
      </c>
      <c r="AA3738" s="3">
        <v>0</v>
      </c>
      <c r="AB3738" s="3">
        <v>0</v>
      </c>
      <c r="AC3738" s="3">
        <v>0</v>
      </c>
      <c r="AD3738" s="4">
        <v>0</v>
      </c>
      <c r="AE3738" s="3">
        <v>1</v>
      </c>
      <c r="AF3738" s="4">
        <v>76.5</v>
      </c>
      <c r="AG3738" s="3">
        <v>1</v>
      </c>
      <c r="AH3738" s="4">
        <v>0</v>
      </c>
      <c r="AI3738" s="4">
        <v>0</v>
      </c>
      <c r="AJ3738" s="4">
        <v>0</v>
      </c>
      <c r="AK3738" s="4">
        <v>0</v>
      </c>
      <c r="AL3738" t="s">
        <v>5094</v>
      </c>
      <c r="AM3738" t="s">
        <v>13</v>
      </c>
    </row>
    <row r="3739" spans="1:39" x14ac:dyDescent="0.25">
      <c r="A3739" t="s">
        <v>2178</v>
      </c>
      <c r="B3739" t="s">
        <v>2160</v>
      </c>
      <c r="C3739" t="s">
        <v>3</v>
      </c>
      <c r="D3739" t="s">
        <v>2161</v>
      </c>
      <c r="E3739" t="str">
        <f>_xlfn.XLOOKUP(D3739,Planilha2!A:A,Planilha2!B:B)</f>
        <v>CC Manutençao</v>
      </c>
      <c r="F3739" s="2">
        <v>45470</v>
      </c>
      <c r="G3739" t="s">
        <v>3962</v>
      </c>
      <c r="H3739" s="10" t="s">
        <v>5887</v>
      </c>
      <c r="I3739" t="s">
        <v>5095</v>
      </c>
      <c r="J3739" t="s">
        <v>5096</v>
      </c>
      <c r="K3739" t="s">
        <v>1146</v>
      </c>
      <c r="L3739" t="str">
        <f t="shared" si="116"/>
        <v>Material</v>
      </c>
      <c r="M3739" t="s">
        <v>0</v>
      </c>
      <c r="N3739" t="s">
        <v>0</v>
      </c>
      <c r="O3739" t="s">
        <v>2165</v>
      </c>
      <c r="P3739">
        <v>1118</v>
      </c>
      <c r="Q3739" t="str">
        <f>_xlfn.XLOOKUP(P3739,Planilha1!$A$2:$A$3,Planilha1!$B$2:$B$3)</f>
        <v>Riocentro</v>
      </c>
      <c r="R3739" t="s">
        <v>0</v>
      </c>
      <c r="S3739" s="3">
        <v>15</v>
      </c>
      <c r="T3739" t="s">
        <v>210</v>
      </c>
      <c r="U3739" s="3">
        <v>15</v>
      </c>
      <c r="V3739" t="s">
        <v>210</v>
      </c>
      <c r="W3739" s="4">
        <v>22.5</v>
      </c>
      <c r="X3739" s="17">
        <f t="shared" si="117"/>
        <v>337.5</v>
      </c>
      <c r="Y3739" t="s">
        <v>11</v>
      </c>
      <c r="Z3739" s="3">
        <v>1</v>
      </c>
      <c r="AA3739" s="3">
        <v>0</v>
      </c>
      <c r="AB3739" s="3">
        <v>0</v>
      </c>
      <c r="AC3739" s="3">
        <v>0</v>
      </c>
      <c r="AD3739" s="4">
        <v>0</v>
      </c>
      <c r="AE3739" s="3">
        <v>15</v>
      </c>
      <c r="AF3739" s="4">
        <v>337.5</v>
      </c>
      <c r="AG3739" s="3">
        <v>1</v>
      </c>
      <c r="AH3739" s="4">
        <v>0</v>
      </c>
      <c r="AI3739" s="4">
        <v>0</v>
      </c>
      <c r="AJ3739" s="4">
        <v>0</v>
      </c>
      <c r="AK3739" s="4">
        <v>0</v>
      </c>
      <c r="AL3739" t="s">
        <v>5094</v>
      </c>
      <c r="AM3739" t="s">
        <v>13</v>
      </c>
    </row>
    <row r="3740" spans="1:39" x14ac:dyDescent="0.25">
      <c r="A3740" t="s">
        <v>2182</v>
      </c>
      <c r="B3740" t="s">
        <v>2160</v>
      </c>
      <c r="C3740" t="s">
        <v>3</v>
      </c>
      <c r="D3740" t="s">
        <v>2161</v>
      </c>
      <c r="E3740" t="str">
        <f>_xlfn.XLOOKUP(D3740,Planilha2!A:A,Planilha2!B:B)</f>
        <v>CC Manutençao</v>
      </c>
      <c r="F3740" s="2">
        <v>45470</v>
      </c>
      <c r="G3740" t="s">
        <v>3962</v>
      </c>
      <c r="H3740" s="10" t="s">
        <v>5887</v>
      </c>
      <c r="I3740" t="s">
        <v>5097</v>
      </c>
      <c r="J3740" t="s">
        <v>5098</v>
      </c>
      <c r="K3740" t="s">
        <v>1146</v>
      </c>
      <c r="L3740" t="str">
        <f t="shared" si="116"/>
        <v>Material</v>
      </c>
      <c r="M3740" t="s">
        <v>0</v>
      </c>
      <c r="N3740" t="s">
        <v>0</v>
      </c>
      <c r="O3740" t="s">
        <v>2165</v>
      </c>
      <c r="P3740">
        <v>1118</v>
      </c>
      <c r="Q3740" t="str">
        <f>_xlfn.XLOOKUP(P3740,Planilha1!$A$2:$A$3,Planilha1!$B$2:$B$3)</f>
        <v>Riocentro</v>
      </c>
      <c r="R3740" t="s">
        <v>0</v>
      </c>
      <c r="S3740" s="3">
        <v>3</v>
      </c>
      <c r="T3740" t="s">
        <v>210</v>
      </c>
      <c r="U3740" s="3">
        <v>3</v>
      </c>
      <c r="V3740" t="s">
        <v>210</v>
      </c>
      <c r="W3740" s="4">
        <v>359</v>
      </c>
      <c r="X3740" s="17">
        <f t="shared" si="117"/>
        <v>1077</v>
      </c>
      <c r="Y3740" t="s">
        <v>11</v>
      </c>
      <c r="Z3740" s="3">
        <v>1</v>
      </c>
      <c r="AA3740" s="3">
        <v>0</v>
      </c>
      <c r="AB3740" s="3">
        <v>0</v>
      </c>
      <c r="AC3740" s="3">
        <v>0</v>
      </c>
      <c r="AD3740" s="4">
        <v>0</v>
      </c>
      <c r="AE3740" s="3">
        <v>3</v>
      </c>
      <c r="AF3740" s="4">
        <v>1077</v>
      </c>
      <c r="AG3740" s="3">
        <v>1</v>
      </c>
      <c r="AH3740" s="4">
        <v>0</v>
      </c>
      <c r="AI3740" s="4">
        <v>0</v>
      </c>
      <c r="AJ3740" s="4">
        <v>0</v>
      </c>
      <c r="AK3740" s="4">
        <v>0</v>
      </c>
      <c r="AL3740" t="s">
        <v>5094</v>
      </c>
      <c r="AM3740" t="s">
        <v>13</v>
      </c>
    </row>
    <row r="3741" spans="1:39" x14ac:dyDescent="0.25">
      <c r="A3741" t="s">
        <v>2185</v>
      </c>
      <c r="B3741" t="s">
        <v>2160</v>
      </c>
      <c r="C3741" t="s">
        <v>3</v>
      </c>
      <c r="D3741" t="s">
        <v>2161</v>
      </c>
      <c r="E3741" t="str">
        <f>_xlfn.XLOOKUP(D3741,Planilha2!A:A,Planilha2!B:B)</f>
        <v>CC Manutençao</v>
      </c>
      <c r="F3741" s="2">
        <v>45470</v>
      </c>
      <c r="G3741" t="s">
        <v>3962</v>
      </c>
      <c r="H3741" s="10" t="s">
        <v>5887</v>
      </c>
      <c r="I3741" t="s">
        <v>5099</v>
      </c>
      <c r="J3741" t="s">
        <v>5100</v>
      </c>
      <c r="K3741" t="s">
        <v>1146</v>
      </c>
      <c r="L3741" t="str">
        <f t="shared" si="116"/>
        <v>Material</v>
      </c>
      <c r="M3741" t="s">
        <v>0</v>
      </c>
      <c r="N3741" t="s">
        <v>0</v>
      </c>
      <c r="O3741" t="s">
        <v>2165</v>
      </c>
      <c r="P3741">
        <v>1118</v>
      </c>
      <c r="Q3741" t="str">
        <f>_xlfn.XLOOKUP(P3741,Planilha1!$A$2:$A$3,Planilha1!$B$2:$B$3)</f>
        <v>Riocentro</v>
      </c>
      <c r="R3741" t="s">
        <v>0</v>
      </c>
      <c r="S3741" s="3">
        <v>5</v>
      </c>
      <c r="T3741" t="s">
        <v>210</v>
      </c>
      <c r="U3741" s="3">
        <v>5</v>
      </c>
      <c r="V3741" t="s">
        <v>210</v>
      </c>
      <c r="W3741" s="4">
        <v>42.5</v>
      </c>
      <c r="X3741" s="17">
        <f t="shared" si="117"/>
        <v>212.5</v>
      </c>
      <c r="Y3741" t="s">
        <v>11</v>
      </c>
      <c r="Z3741" s="3">
        <v>1</v>
      </c>
      <c r="AA3741" s="3">
        <v>0</v>
      </c>
      <c r="AB3741" s="3">
        <v>0</v>
      </c>
      <c r="AC3741" s="3">
        <v>0</v>
      </c>
      <c r="AD3741" s="4">
        <v>0</v>
      </c>
      <c r="AE3741" s="3">
        <v>5</v>
      </c>
      <c r="AF3741" s="4">
        <v>212.5</v>
      </c>
      <c r="AG3741" s="3">
        <v>1</v>
      </c>
      <c r="AH3741" s="4">
        <v>0</v>
      </c>
      <c r="AI3741" s="4">
        <v>0</v>
      </c>
      <c r="AJ3741" s="4">
        <v>0</v>
      </c>
      <c r="AK3741" s="4">
        <v>0</v>
      </c>
      <c r="AL3741" t="s">
        <v>5094</v>
      </c>
      <c r="AM3741" t="s">
        <v>13</v>
      </c>
    </row>
    <row r="3742" spans="1:39" x14ac:dyDescent="0.25">
      <c r="A3742" t="s">
        <v>2188</v>
      </c>
      <c r="B3742" t="s">
        <v>2160</v>
      </c>
      <c r="C3742" t="s">
        <v>3</v>
      </c>
      <c r="D3742" t="s">
        <v>2161</v>
      </c>
      <c r="E3742" t="str">
        <f>_xlfn.XLOOKUP(D3742,Planilha2!A:A,Planilha2!B:B)</f>
        <v>CC Manutençao</v>
      </c>
      <c r="F3742" s="2">
        <v>45470</v>
      </c>
      <c r="G3742" t="s">
        <v>3962</v>
      </c>
      <c r="H3742" s="10" t="s">
        <v>5887</v>
      </c>
      <c r="I3742" t="s">
        <v>5101</v>
      </c>
      <c r="J3742" t="s">
        <v>5102</v>
      </c>
      <c r="K3742" t="s">
        <v>1146</v>
      </c>
      <c r="L3742" t="str">
        <f t="shared" si="116"/>
        <v>Material</v>
      </c>
      <c r="M3742" t="s">
        <v>0</v>
      </c>
      <c r="N3742" t="s">
        <v>0</v>
      </c>
      <c r="O3742" t="s">
        <v>2165</v>
      </c>
      <c r="P3742">
        <v>1118</v>
      </c>
      <c r="Q3742" t="str">
        <f>_xlfn.XLOOKUP(P3742,Planilha1!$A$2:$A$3,Planilha1!$B$2:$B$3)</f>
        <v>Riocentro</v>
      </c>
      <c r="R3742" t="s">
        <v>0</v>
      </c>
      <c r="S3742" s="3">
        <v>15</v>
      </c>
      <c r="T3742" t="s">
        <v>210</v>
      </c>
      <c r="U3742" s="3">
        <v>15</v>
      </c>
      <c r="V3742" t="s">
        <v>210</v>
      </c>
      <c r="W3742" s="4">
        <v>37.5</v>
      </c>
      <c r="X3742" s="17">
        <f t="shared" si="117"/>
        <v>562.5</v>
      </c>
      <c r="Y3742" t="s">
        <v>11</v>
      </c>
      <c r="Z3742" s="3">
        <v>1</v>
      </c>
      <c r="AA3742" s="3">
        <v>0</v>
      </c>
      <c r="AB3742" s="3">
        <v>0</v>
      </c>
      <c r="AC3742" s="3">
        <v>0</v>
      </c>
      <c r="AD3742" s="4">
        <v>0</v>
      </c>
      <c r="AE3742" s="3">
        <v>15</v>
      </c>
      <c r="AF3742" s="4">
        <v>562.5</v>
      </c>
      <c r="AG3742" s="3">
        <v>1</v>
      </c>
      <c r="AH3742" s="4">
        <v>0</v>
      </c>
      <c r="AI3742" s="4">
        <v>0</v>
      </c>
      <c r="AJ3742" s="4">
        <v>0</v>
      </c>
      <c r="AK3742" s="4">
        <v>0</v>
      </c>
      <c r="AL3742" t="s">
        <v>5094</v>
      </c>
      <c r="AM3742" t="s">
        <v>13</v>
      </c>
    </row>
    <row r="3743" spans="1:39" x14ac:dyDescent="0.25">
      <c r="A3743" t="s">
        <v>2189</v>
      </c>
      <c r="B3743" t="s">
        <v>2160</v>
      </c>
      <c r="C3743" t="s">
        <v>3</v>
      </c>
      <c r="D3743" t="s">
        <v>2161</v>
      </c>
      <c r="E3743" t="str">
        <f>_xlfn.XLOOKUP(D3743,Planilha2!A:A,Planilha2!B:B)</f>
        <v>CC Manutençao</v>
      </c>
      <c r="F3743" s="2">
        <v>45470</v>
      </c>
      <c r="G3743" t="s">
        <v>3962</v>
      </c>
      <c r="H3743" s="10" t="s">
        <v>5887</v>
      </c>
      <c r="I3743" t="s">
        <v>3330</v>
      </c>
      <c r="J3743" t="s">
        <v>3331</v>
      </c>
      <c r="K3743" t="s">
        <v>1146</v>
      </c>
      <c r="L3743" t="str">
        <f t="shared" si="116"/>
        <v>Material</v>
      </c>
      <c r="M3743" t="s">
        <v>0</v>
      </c>
      <c r="N3743" t="s">
        <v>0</v>
      </c>
      <c r="O3743" t="s">
        <v>2165</v>
      </c>
      <c r="P3743">
        <v>1118</v>
      </c>
      <c r="Q3743" t="str">
        <f>_xlfn.XLOOKUP(P3743,Planilha1!$A$2:$A$3,Planilha1!$B$2:$B$3)</f>
        <v>Riocentro</v>
      </c>
      <c r="R3743" t="s">
        <v>0</v>
      </c>
      <c r="S3743" s="3">
        <v>20</v>
      </c>
      <c r="T3743" t="s">
        <v>210</v>
      </c>
      <c r="U3743" s="3">
        <v>20</v>
      </c>
      <c r="V3743" t="s">
        <v>210</v>
      </c>
      <c r="W3743" s="4">
        <v>15.9</v>
      </c>
      <c r="X3743" s="17">
        <f t="shared" si="117"/>
        <v>318</v>
      </c>
      <c r="Y3743" t="s">
        <v>11</v>
      </c>
      <c r="Z3743" s="3">
        <v>1</v>
      </c>
      <c r="AA3743" s="3">
        <v>0</v>
      </c>
      <c r="AB3743" s="3">
        <v>0</v>
      </c>
      <c r="AC3743" s="3">
        <v>0</v>
      </c>
      <c r="AD3743" s="4">
        <v>0</v>
      </c>
      <c r="AE3743" s="3">
        <v>20</v>
      </c>
      <c r="AF3743" s="4">
        <v>318</v>
      </c>
      <c r="AG3743" s="3">
        <v>1</v>
      </c>
      <c r="AH3743" s="4">
        <v>0</v>
      </c>
      <c r="AI3743" s="4">
        <v>0</v>
      </c>
      <c r="AJ3743" s="4">
        <v>0</v>
      </c>
      <c r="AK3743" s="4">
        <v>0</v>
      </c>
      <c r="AL3743" t="s">
        <v>5094</v>
      </c>
      <c r="AM3743" t="s">
        <v>13</v>
      </c>
    </row>
    <row r="3744" spans="1:39" x14ac:dyDescent="0.25">
      <c r="A3744" t="s">
        <v>2159</v>
      </c>
      <c r="B3744" t="s">
        <v>2160</v>
      </c>
      <c r="C3744" t="s">
        <v>3</v>
      </c>
      <c r="D3744" t="s">
        <v>2167</v>
      </c>
      <c r="E3744" t="str">
        <f>_xlfn.XLOOKUP(D3744,Planilha2!A:A,Planilha2!B:B)</f>
        <v>Arena Adm.</v>
      </c>
      <c r="F3744" s="2">
        <v>45470</v>
      </c>
      <c r="G3744" t="s">
        <v>2347</v>
      </c>
      <c r="H3744" s="10" t="s">
        <v>5755</v>
      </c>
      <c r="I3744" t="s">
        <v>2637</v>
      </c>
      <c r="J3744" t="s">
        <v>2638</v>
      </c>
      <c r="K3744" t="s">
        <v>1209</v>
      </c>
      <c r="L3744" t="str">
        <f t="shared" si="116"/>
        <v>Serviço</v>
      </c>
      <c r="M3744" t="s">
        <v>0</v>
      </c>
      <c r="N3744" t="s">
        <v>0</v>
      </c>
      <c r="O3744" t="s">
        <v>2165</v>
      </c>
      <c r="P3744">
        <v>2118</v>
      </c>
      <c r="Q3744" t="str">
        <f>_xlfn.XLOOKUP(P3744,Planilha1!$A$2:$A$3,Planilha1!$B$2:$B$3)</f>
        <v>Arena</v>
      </c>
      <c r="R3744" t="s">
        <v>0</v>
      </c>
      <c r="S3744" s="3">
        <v>1</v>
      </c>
      <c r="T3744" t="s">
        <v>10</v>
      </c>
      <c r="U3744" s="3">
        <v>1</v>
      </c>
      <c r="V3744" t="s">
        <v>10</v>
      </c>
      <c r="W3744" s="4">
        <v>4599.01</v>
      </c>
      <c r="X3744" s="17">
        <f t="shared" si="117"/>
        <v>4599.01</v>
      </c>
      <c r="Y3744" t="s">
        <v>11</v>
      </c>
      <c r="Z3744" s="3">
        <v>1</v>
      </c>
      <c r="AA3744" s="3">
        <v>0</v>
      </c>
      <c r="AB3744" s="3">
        <v>0</v>
      </c>
      <c r="AC3744" s="3">
        <v>0</v>
      </c>
      <c r="AD3744" s="4">
        <v>0</v>
      </c>
      <c r="AE3744" s="3">
        <v>0</v>
      </c>
      <c r="AF3744" s="4">
        <v>0</v>
      </c>
      <c r="AG3744" s="3">
        <v>1</v>
      </c>
      <c r="AH3744" s="4">
        <v>0</v>
      </c>
      <c r="AI3744" s="4">
        <v>0</v>
      </c>
      <c r="AJ3744" s="4">
        <v>0</v>
      </c>
      <c r="AK3744" s="4">
        <v>0</v>
      </c>
      <c r="AL3744" t="s">
        <v>5103</v>
      </c>
      <c r="AM3744" t="s">
        <v>13</v>
      </c>
    </row>
    <row r="3745" spans="1:39" x14ac:dyDescent="0.25">
      <c r="A3745" t="s">
        <v>2159</v>
      </c>
      <c r="B3745" t="s">
        <v>2160</v>
      </c>
      <c r="C3745" t="s">
        <v>3</v>
      </c>
      <c r="D3745" t="s">
        <v>2218</v>
      </c>
      <c r="E3745" t="str">
        <f>_xlfn.XLOOKUP(D3745,Planilha2!A:A,Planilha2!B:B)</f>
        <v>CC Adm.</v>
      </c>
      <c r="F3745" s="2">
        <v>45470</v>
      </c>
      <c r="G3745" t="s">
        <v>2347</v>
      </c>
      <c r="H3745" s="10" t="s">
        <v>5755</v>
      </c>
      <c r="I3745" t="s">
        <v>2637</v>
      </c>
      <c r="J3745" t="s">
        <v>2638</v>
      </c>
      <c r="K3745" t="s">
        <v>1209</v>
      </c>
      <c r="L3745" t="str">
        <f t="shared" si="116"/>
        <v>Serviço</v>
      </c>
      <c r="M3745" t="s">
        <v>0</v>
      </c>
      <c r="N3745" t="s">
        <v>0</v>
      </c>
      <c r="O3745" t="s">
        <v>2165</v>
      </c>
      <c r="P3745">
        <v>1118</v>
      </c>
      <c r="Q3745" t="str">
        <f>_xlfn.XLOOKUP(P3745,Planilha1!$A$2:$A$3,Planilha1!$B$2:$B$3)</f>
        <v>Riocentro</v>
      </c>
      <c r="R3745" t="s">
        <v>0</v>
      </c>
      <c r="S3745" s="3">
        <v>1</v>
      </c>
      <c r="T3745" t="s">
        <v>10</v>
      </c>
      <c r="U3745" s="3">
        <v>1</v>
      </c>
      <c r="V3745" t="s">
        <v>10</v>
      </c>
      <c r="W3745" s="4">
        <v>4584.99</v>
      </c>
      <c r="X3745" s="17">
        <f t="shared" si="117"/>
        <v>4584.99</v>
      </c>
      <c r="Y3745" t="s">
        <v>11</v>
      </c>
      <c r="Z3745" s="3">
        <v>1</v>
      </c>
      <c r="AA3745" s="3">
        <v>0</v>
      </c>
      <c r="AB3745" s="3">
        <v>0</v>
      </c>
      <c r="AC3745" s="3">
        <v>0</v>
      </c>
      <c r="AD3745" s="4">
        <v>0</v>
      </c>
      <c r="AE3745" s="3">
        <v>0</v>
      </c>
      <c r="AF3745" s="4">
        <v>0</v>
      </c>
      <c r="AG3745" s="3">
        <v>1</v>
      </c>
      <c r="AH3745" s="4">
        <v>0</v>
      </c>
      <c r="AI3745" s="4">
        <v>0</v>
      </c>
      <c r="AJ3745" s="4">
        <v>0</v>
      </c>
      <c r="AK3745" s="4">
        <v>0</v>
      </c>
      <c r="AL3745" t="s">
        <v>5104</v>
      </c>
      <c r="AM3745" t="s">
        <v>13</v>
      </c>
    </row>
    <row r="3746" spans="1:39" x14ac:dyDescent="0.25">
      <c r="A3746" t="s">
        <v>2159</v>
      </c>
      <c r="B3746" t="s">
        <v>2160</v>
      </c>
      <c r="C3746" t="s">
        <v>3</v>
      </c>
      <c r="D3746" t="s">
        <v>2218</v>
      </c>
      <c r="E3746" t="str">
        <f>_xlfn.XLOOKUP(D3746,Planilha2!A:A,Planilha2!B:B)</f>
        <v>CC Adm.</v>
      </c>
      <c r="F3746" s="2">
        <v>45470</v>
      </c>
      <c r="G3746" t="s">
        <v>2347</v>
      </c>
      <c r="H3746" s="10" t="s">
        <v>5755</v>
      </c>
      <c r="I3746" t="s">
        <v>2637</v>
      </c>
      <c r="J3746" t="s">
        <v>2638</v>
      </c>
      <c r="K3746" t="s">
        <v>1209</v>
      </c>
      <c r="L3746" t="str">
        <f t="shared" si="116"/>
        <v>Serviço</v>
      </c>
      <c r="M3746" t="s">
        <v>0</v>
      </c>
      <c r="N3746" t="s">
        <v>0</v>
      </c>
      <c r="O3746" t="s">
        <v>2165</v>
      </c>
      <c r="P3746">
        <v>1118</v>
      </c>
      <c r="Q3746" t="str">
        <f>_xlfn.XLOOKUP(P3746,Planilha1!$A$2:$A$3,Planilha1!$B$2:$B$3)</f>
        <v>Riocentro</v>
      </c>
      <c r="R3746" t="s">
        <v>0</v>
      </c>
      <c r="S3746" s="3">
        <v>1</v>
      </c>
      <c r="T3746" t="s">
        <v>10</v>
      </c>
      <c r="U3746" s="3">
        <v>1</v>
      </c>
      <c r="V3746" t="s">
        <v>10</v>
      </c>
      <c r="W3746" s="4">
        <v>4584.99</v>
      </c>
      <c r="X3746" s="17">
        <f t="shared" si="117"/>
        <v>4584.99</v>
      </c>
      <c r="Y3746" t="s">
        <v>11</v>
      </c>
      <c r="Z3746" s="3">
        <v>1</v>
      </c>
      <c r="AA3746" s="3">
        <v>0</v>
      </c>
      <c r="AB3746" s="3">
        <v>0</v>
      </c>
      <c r="AC3746" s="3">
        <v>0</v>
      </c>
      <c r="AD3746" s="4">
        <v>0</v>
      </c>
      <c r="AE3746" s="3">
        <v>0</v>
      </c>
      <c r="AF3746" s="4">
        <v>0</v>
      </c>
      <c r="AG3746" s="3">
        <v>1</v>
      </c>
      <c r="AH3746" s="4">
        <v>0</v>
      </c>
      <c r="AI3746" s="4">
        <v>0</v>
      </c>
      <c r="AJ3746" s="4">
        <v>0</v>
      </c>
      <c r="AK3746" s="4">
        <v>0</v>
      </c>
      <c r="AL3746" t="s">
        <v>5105</v>
      </c>
      <c r="AM3746" t="s">
        <v>13</v>
      </c>
    </row>
    <row r="3747" spans="1:39" x14ac:dyDescent="0.25">
      <c r="A3747" t="s">
        <v>2159</v>
      </c>
      <c r="B3747" t="s">
        <v>2160</v>
      </c>
      <c r="C3747" t="s">
        <v>3</v>
      </c>
      <c r="D3747" t="s">
        <v>2395</v>
      </c>
      <c r="E3747" t="str">
        <f>_xlfn.XLOOKUP(D3747,Planilha2!A:A,Planilha2!B:B)</f>
        <v>Arena Marketing</v>
      </c>
      <c r="F3747" s="2">
        <v>45470</v>
      </c>
      <c r="G3747" t="s">
        <v>1740</v>
      </c>
      <c r="H3747" s="10" t="s">
        <v>5718</v>
      </c>
      <c r="I3747" t="s">
        <v>47</v>
      </c>
      <c r="J3747" t="s">
        <v>2574</v>
      </c>
      <c r="K3747" t="s">
        <v>8</v>
      </c>
      <c r="L3747" t="str">
        <f t="shared" si="116"/>
        <v>Serviço</v>
      </c>
      <c r="M3747" t="s">
        <v>0</v>
      </c>
      <c r="N3747" t="s">
        <v>0</v>
      </c>
      <c r="O3747" t="s">
        <v>2165</v>
      </c>
      <c r="P3747">
        <v>2118</v>
      </c>
      <c r="Q3747" t="str">
        <f>_xlfn.XLOOKUP(P3747,Planilha1!$A$2:$A$3,Planilha1!$B$2:$B$3)</f>
        <v>Arena</v>
      </c>
      <c r="R3747" t="s">
        <v>0</v>
      </c>
      <c r="S3747" s="3">
        <v>1900</v>
      </c>
      <c r="T3747" t="s">
        <v>10</v>
      </c>
      <c r="U3747" s="3">
        <v>1900</v>
      </c>
      <c r="V3747" t="s">
        <v>10</v>
      </c>
      <c r="W3747" s="4">
        <v>1</v>
      </c>
      <c r="X3747" s="17">
        <f t="shared" si="117"/>
        <v>1900</v>
      </c>
      <c r="Y3747" t="s">
        <v>11</v>
      </c>
      <c r="Z3747" s="3">
        <v>1</v>
      </c>
      <c r="AA3747" s="3">
        <v>0</v>
      </c>
      <c r="AB3747" s="3">
        <v>0</v>
      </c>
      <c r="AC3747" s="3">
        <v>0</v>
      </c>
      <c r="AD3747" s="4">
        <v>0</v>
      </c>
      <c r="AE3747" s="3">
        <v>1900</v>
      </c>
      <c r="AF3747" s="4">
        <v>1900</v>
      </c>
      <c r="AG3747" s="3">
        <v>1</v>
      </c>
      <c r="AH3747" s="4">
        <v>0</v>
      </c>
      <c r="AI3747" s="4">
        <v>0</v>
      </c>
      <c r="AJ3747" s="4">
        <v>0</v>
      </c>
      <c r="AK3747" s="4">
        <v>0</v>
      </c>
      <c r="AL3747" t="s">
        <v>5106</v>
      </c>
      <c r="AM3747" t="s">
        <v>13</v>
      </c>
    </row>
    <row r="3748" spans="1:39" x14ac:dyDescent="0.25">
      <c r="A3748" t="s">
        <v>2159</v>
      </c>
      <c r="B3748" t="s">
        <v>2160</v>
      </c>
      <c r="C3748" t="s">
        <v>3</v>
      </c>
      <c r="D3748" t="s">
        <v>2161</v>
      </c>
      <c r="E3748" t="str">
        <f>_xlfn.XLOOKUP(D3748,Planilha2!A:A,Planilha2!B:B)</f>
        <v>CC Manutençao</v>
      </c>
      <c r="F3748" s="2">
        <v>45470</v>
      </c>
      <c r="G3748" t="s">
        <v>2309</v>
      </c>
      <c r="H3748" s="10" t="s">
        <v>5748</v>
      </c>
      <c r="I3748" t="s">
        <v>4275</v>
      </c>
      <c r="J3748" t="s">
        <v>4276</v>
      </c>
      <c r="K3748" t="s">
        <v>1146</v>
      </c>
      <c r="L3748" t="str">
        <f t="shared" si="116"/>
        <v>Material</v>
      </c>
      <c r="M3748" t="s">
        <v>0</v>
      </c>
      <c r="N3748" t="s">
        <v>0</v>
      </c>
      <c r="O3748" t="s">
        <v>2165</v>
      </c>
      <c r="P3748">
        <v>1118</v>
      </c>
      <c r="Q3748" t="str">
        <f>_xlfn.XLOOKUP(P3748,Planilha1!$A$2:$A$3,Planilha1!$B$2:$B$3)</f>
        <v>Riocentro</v>
      </c>
      <c r="R3748" t="s">
        <v>0</v>
      </c>
      <c r="S3748" s="3">
        <v>10</v>
      </c>
      <c r="T3748" t="s">
        <v>210</v>
      </c>
      <c r="U3748" s="3">
        <v>10</v>
      </c>
      <c r="V3748" t="s">
        <v>210</v>
      </c>
      <c r="W3748" s="4">
        <v>10.4</v>
      </c>
      <c r="X3748" s="17">
        <f t="shared" si="117"/>
        <v>104</v>
      </c>
      <c r="Y3748" t="s">
        <v>11</v>
      </c>
      <c r="Z3748" s="3">
        <v>1</v>
      </c>
      <c r="AA3748" s="3">
        <v>0</v>
      </c>
      <c r="AB3748" s="3">
        <v>0</v>
      </c>
      <c r="AC3748" s="3">
        <v>0</v>
      </c>
      <c r="AD3748" s="4">
        <v>0</v>
      </c>
      <c r="AE3748" s="3">
        <v>10</v>
      </c>
      <c r="AF3748" s="4">
        <v>104</v>
      </c>
      <c r="AG3748" s="3">
        <v>1</v>
      </c>
      <c r="AH3748" s="4">
        <v>0</v>
      </c>
      <c r="AI3748" s="4">
        <v>0</v>
      </c>
      <c r="AJ3748" s="4">
        <v>0</v>
      </c>
      <c r="AK3748" s="4">
        <v>0</v>
      </c>
      <c r="AL3748" t="s">
        <v>5107</v>
      </c>
      <c r="AM3748" t="s">
        <v>13</v>
      </c>
    </row>
    <row r="3749" spans="1:39" x14ac:dyDescent="0.25">
      <c r="A3749" t="s">
        <v>2178</v>
      </c>
      <c r="B3749" t="s">
        <v>2160</v>
      </c>
      <c r="C3749" t="s">
        <v>3</v>
      </c>
      <c r="D3749" t="s">
        <v>2161</v>
      </c>
      <c r="E3749" t="str">
        <f>_xlfn.XLOOKUP(D3749,Planilha2!A:A,Planilha2!B:B)</f>
        <v>CC Manutençao</v>
      </c>
      <c r="F3749" s="2">
        <v>45470</v>
      </c>
      <c r="G3749" t="s">
        <v>2309</v>
      </c>
      <c r="H3749" s="10" t="s">
        <v>5748</v>
      </c>
      <c r="I3749" t="s">
        <v>5108</v>
      </c>
      <c r="J3749" t="s">
        <v>5109</v>
      </c>
      <c r="K3749" t="s">
        <v>2410</v>
      </c>
      <c r="L3749" t="str">
        <f t="shared" si="116"/>
        <v>Material</v>
      </c>
      <c r="M3749" t="s">
        <v>0</v>
      </c>
      <c r="N3749" t="s">
        <v>0</v>
      </c>
      <c r="O3749" t="s">
        <v>2165</v>
      </c>
      <c r="P3749">
        <v>1118</v>
      </c>
      <c r="Q3749" t="str">
        <f>_xlfn.XLOOKUP(P3749,Planilha1!$A$2:$A$3,Planilha1!$B$2:$B$3)</f>
        <v>Riocentro</v>
      </c>
      <c r="R3749" t="s">
        <v>0</v>
      </c>
      <c r="S3749" s="3">
        <v>20</v>
      </c>
      <c r="T3749" t="s">
        <v>210</v>
      </c>
      <c r="U3749" s="3">
        <v>20</v>
      </c>
      <c r="V3749" t="s">
        <v>210</v>
      </c>
      <c r="W3749" s="4">
        <v>190</v>
      </c>
      <c r="X3749" s="17">
        <f t="shared" si="117"/>
        <v>3800</v>
      </c>
      <c r="Y3749" t="s">
        <v>11</v>
      </c>
      <c r="Z3749" s="3">
        <v>1</v>
      </c>
      <c r="AA3749" s="3">
        <v>0</v>
      </c>
      <c r="AB3749" s="3">
        <v>0</v>
      </c>
      <c r="AC3749" s="3">
        <v>0</v>
      </c>
      <c r="AD3749" s="4">
        <v>0</v>
      </c>
      <c r="AE3749" s="3">
        <v>20</v>
      </c>
      <c r="AF3749" s="4">
        <v>3800</v>
      </c>
      <c r="AG3749" s="3">
        <v>1</v>
      </c>
      <c r="AH3749" s="4">
        <v>0</v>
      </c>
      <c r="AI3749" s="4">
        <v>0</v>
      </c>
      <c r="AJ3749" s="4">
        <v>0</v>
      </c>
      <c r="AK3749" s="4">
        <v>0</v>
      </c>
      <c r="AL3749" t="s">
        <v>5107</v>
      </c>
      <c r="AM3749" t="s">
        <v>13</v>
      </c>
    </row>
    <row r="3750" spans="1:39" x14ac:dyDescent="0.25">
      <c r="A3750" t="s">
        <v>2159</v>
      </c>
      <c r="B3750" t="s">
        <v>2160</v>
      </c>
      <c r="C3750" t="s">
        <v>3</v>
      </c>
      <c r="D3750" t="s">
        <v>2266</v>
      </c>
      <c r="E3750" t="str">
        <f>_xlfn.XLOOKUP(D3750,Planilha2!A:A,Planilha2!B:B)</f>
        <v>Arena Manut</v>
      </c>
      <c r="F3750" s="2">
        <v>45470</v>
      </c>
      <c r="G3750" t="s">
        <v>620</v>
      </c>
      <c r="H3750" s="10" t="s">
        <v>5623</v>
      </c>
      <c r="I3750" t="s">
        <v>40</v>
      </c>
      <c r="J3750" t="s">
        <v>2267</v>
      </c>
      <c r="K3750" t="s">
        <v>8</v>
      </c>
      <c r="L3750" t="str">
        <f t="shared" si="116"/>
        <v>Serviço</v>
      </c>
      <c r="M3750" t="s">
        <v>0</v>
      </c>
      <c r="N3750" t="s">
        <v>0</v>
      </c>
      <c r="O3750" t="s">
        <v>2165</v>
      </c>
      <c r="P3750">
        <v>2118</v>
      </c>
      <c r="Q3750" t="str">
        <f>_xlfn.XLOOKUP(P3750,Planilha1!$A$2:$A$3,Planilha1!$B$2:$B$3)</f>
        <v>Arena</v>
      </c>
      <c r="R3750" t="s">
        <v>0</v>
      </c>
      <c r="S3750" s="3">
        <v>1</v>
      </c>
      <c r="T3750" t="s">
        <v>10</v>
      </c>
      <c r="U3750" s="3">
        <v>1</v>
      </c>
      <c r="V3750" t="s">
        <v>10</v>
      </c>
      <c r="W3750" s="4">
        <v>1700</v>
      </c>
      <c r="X3750" s="17">
        <f t="shared" si="117"/>
        <v>1700</v>
      </c>
      <c r="Y3750" t="s">
        <v>11</v>
      </c>
      <c r="Z3750" s="3">
        <v>1</v>
      </c>
      <c r="AA3750" s="3">
        <v>0</v>
      </c>
      <c r="AB3750" s="3">
        <v>0</v>
      </c>
      <c r="AC3750" s="3">
        <v>1</v>
      </c>
      <c r="AD3750" s="4">
        <v>0</v>
      </c>
      <c r="AE3750" s="3">
        <v>1</v>
      </c>
      <c r="AF3750" s="4">
        <v>1700</v>
      </c>
      <c r="AG3750" s="3">
        <v>1</v>
      </c>
      <c r="AH3750" s="4">
        <v>0</v>
      </c>
      <c r="AI3750" s="4">
        <v>0</v>
      </c>
      <c r="AJ3750" s="4">
        <v>0</v>
      </c>
      <c r="AK3750" s="4">
        <v>0</v>
      </c>
      <c r="AL3750" t="s">
        <v>5110</v>
      </c>
      <c r="AM3750" t="s">
        <v>13</v>
      </c>
    </row>
    <row r="3751" spans="1:39" x14ac:dyDescent="0.25">
      <c r="A3751" t="s">
        <v>2159</v>
      </c>
      <c r="B3751" t="s">
        <v>2160</v>
      </c>
      <c r="C3751" t="s">
        <v>3</v>
      </c>
      <c r="D3751" t="s">
        <v>2161</v>
      </c>
      <c r="E3751" t="str">
        <f>_xlfn.XLOOKUP(D3751,Planilha2!A:A,Planilha2!B:B)</f>
        <v>CC Manutençao</v>
      </c>
      <c r="F3751" s="2">
        <v>45471</v>
      </c>
      <c r="G3751" t="s">
        <v>2418</v>
      </c>
      <c r="H3751" s="10" t="s">
        <v>5761</v>
      </c>
      <c r="I3751" t="s">
        <v>3345</v>
      </c>
      <c r="J3751" t="s">
        <v>3346</v>
      </c>
      <c r="K3751" t="s">
        <v>1146</v>
      </c>
      <c r="L3751" t="str">
        <f t="shared" si="116"/>
        <v>Material</v>
      </c>
      <c r="M3751" t="s">
        <v>0</v>
      </c>
      <c r="N3751" t="s">
        <v>0</v>
      </c>
      <c r="O3751" t="s">
        <v>2165</v>
      </c>
      <c r="P3751">
        <v>1118</v>
      </c>
      <c r="Q3751" t="str">
        <f>_xlfn.XLOOKUP(P3751,Planilha1!$A$2:$A$3,Planilha1!$B$2:$B$3)</f>
        <v>Riocentro</v>
      </c>
      <c r="R3751" t="s">
        <v>0</v>
      </c>
      <c r="S3751" s="3">
        <v>15</v>
      </c>
      <c r="T3751" t="s">
        <v>2668</v>
      </c>
      <c r="U3751" s="3">
        <v>15</v>
      </c>
      <c r="V3751" t="s">
        <v>2668</v>
      </c>
      <c r="W3751" s="4">
        <v>3.4</v>
      </c>
      <c r="X3751" s="17">
        <f t="shared" si="117"/>
        <v>51</v>
      </c>
      <c r="Y3751" t="s">
        <v>11</v>
      </c>
      <c r="Z3751" s="3">
        <v>1</v>
      </c>
      <c r="AA3751" s="3">
        <v>0</v>
      </c>
      <c r="AB3751" s="3">
        <v>0</v>
      </c>
      <c r="AC3751" s="3">
        <v>0</v>
      </c>
      <c r="AD3751" s="4">
        <v>0</v>
      </c>
      <c r="AE3751" s="3">
        <v>15</v>
      </c>
      <c r="AF3751" s="4">
        <v>51</v>
      </c>
      <c r="AG3751" s="3">
        <v>1</v>
      </c>
      <c r="AH3751" s="4">
        <v>0</v>
      </c>
      <c r="AI3751" s="4">
        <v>0</v>
      </c>
      <c r="AJ3751" s="4">
        <v>0</v>
      </c>
      <c r="AK3751" s="4">
        <v>0</v>
      </c>
      <c r="AL3751" t="s">
        <v>5111</v>
      </c>
      <c r="AM3751" t="s">
        <v>13</v>
      </c>
    </row>
    <row r="3752" spans="1:39" x14ac:dyDescent="0.25">
      <c r="A3752" t="s">
        <v>2178</v>
      </c>
      <c r="B3752" t="s">
        <v>2160</v>
      </c>
      <c r="C3752" t="s">
        <v>3</v>
      </c>
      <c r="D3752" t="s">
        <v>2161</v>
      </c>
      <c r="E3752" t="str">
        <f>_xlfn.XLOOKUP(D3752,Planilha2!A:A,Planilha2!B:B)</f>
        <v>CC Manutençao</v>
      </c>
      <c r="F3752" s="2">
        <v>45471</v>
      </c>
      <c r="G3752" t="s">
        <v>2418</v>
      </c>
      <c r="H3752" s="10" t="s">
        <v>5761</v>
      </c>
      <c r="I3752" t="s">
        <v>4650</v>
      </c>
      <c r="J3752" t="s">
        <v>4651</v>
      </c>
      <c r="K3752" t="s">
        <v>1146</v>
      </c>
      <c r="L3752" t="str">
        <f t="shared" si="116"/>
        <v>Material</v>
      </c>
      <c r="M3752" t="s">
        <v>0</v>
      </c>
      <c r="N3752" t="s">
        <v>0</v>
      </c>
      <c r="O3752" t="s">
        <v>2165</v>
      </c>
      <c r="P3752">
        <v>1118</v>
      </c>
      <c r="Q3752" t="str">
        <f>_xlfn.XLOOKUP(P3752,Planilha1!$A$2:$A$3,Planilha1!$B$2:$B$3)</f>
        <v>Riocentro</v>
      </c>
      <c r="R3752" t="s">
        <v>0</v>
      </c>
      <c r="S3752" s="3">
        <v>20</v>
      </c>
      <c r="T3752" t="s">
        <v>210</v>
      </c>
      <c r="U3752" s="3">
        <v>20</v>
      </c>
      <c r="V3752" t="s">
        <v>210</v>
      </c>
      <c r="W3752" s="4">
        <v>7.5</v>
      </c>
      <c r="X3752" s="17">
        <f t="shared" si="117"/>
        <v>150</v>
      </c>
      <c r="Y3752" t="s">
        <v>11</v>
      </c>
      <c r="Z3752" s="3">
        <v>1</v>
      </c>
      <c r="AA3752" s="3">
        <v>0</v>
      </c>
      <c r="AB3752" s="3">
        <v>0</v>
      </c>
      <c r="AC3752" s="3">
        <v>0</v>
      </c>
      <c r="AD3752" s="4">
        <v>0</v>
      </c>
      <c r="AE3752" s="3">
        <v>20</v>
      </c>
      <c r="AF3752" s="4">
        <v>150</v>
      </c>
      <c r="AG3752" s="3">
        <v>1</v>
      </c>
      <c r="AH3752" s="4">
        <v>0</v>
      </c>
      <c r="AI3752" s="4">
        <v>0</v>
      </c>
      <c r="AJ3752" s="4">
        <v>0</v>
      </c>
      <c r="AK3752" s="4">
        <v>0</v>
      </c>
      <c r="AL3752" t="s">
        <v>5111</v>
      </c>
      <c r="AM3752" t="s">
        <v>13</v>
      </c>
    </row>
    <row r="3753" spans="1:39" x14ac:dyDescent="0.25">
      <c r="A3753" t="s">
        <v>2182</v>
      </c>
      <c r="B3753" t="s">
        <v>2160</v>
      </c>
      <c r="C3753" t="s">
        <v>3</v>
      </c>
      <c r="D3753" t="s">
        <v>2161</v>
      </c>
      <c r="E3753" t="str">
        <f>_xlfn.XLOOKUP(D3753,Planilha2!A:A,Planilha2!B:B)</f>
        <v>CC Manutençao</v>
      </c>
      <c r="F3753" s="2">
        <v>45471</v>
      </c>
      <c r="G3753" t="s">
        <v>2418</v>
      </c>
      <c r="H3753" s="10" t="s">
        <v>5761</v>
      </c>
      <c r="I3753" t="s">
        <v>4652</v>
      </c>
      <c r="J3753" t="s">
        <v>4653</v>
      </c>
      <c r="K3753" t="s">
        <v>1146</v>
      </c>
      <c r="L3753" t="str">
        <f t="shared" si="116"/>
        <v>Material</v>
      </c>
      <c r="M3753" t="s">
        <v>0</v>
      </c>
      <c r="N3753" t="s">
        <v>0</v>
      </c>
      <c r="O3753" t="s">
        <v>2165</v>
      </c>
      <c r="P3753">
        <v>1118</v>
      </c>
      <c r="Q3753" t="str">
        <f>_xlfn.XLOOKUP(P3753,Planilha1!$A$2:$A$3,Planilha1!$B$2:$B$3)</f>
        <v>Riocentro</v>
      </c>
      <c r="R3753" t="s">
        <v>0</v>
      </c>
      <c r="S3753" s="3">
        <v>20</v>
      </c>
      <c r="T3753" t="s">
        <v>2668</v>
      </c>
      <c r="U3753" s="3">
        <v>20</v>
      </c>
      <c r="V3753" t="s">
        <v>2668</v>
      </c>
      <c r="W3753" s="4">
        <v>59.9</v>
      </c>
      <c r="X3753" s="17">
        <f t="shared" si="117"/>
        <v>1198</v>
      </c>
      <c r="Y3753" t="s">
        <v>11</v>
      </c>
      <c r="Z3753" s="3">
        <v>1</v>
      </c>
      <c r="AA3753" s="3">
        <v>0</v>
      </c>
      <c r="AB3753" s="3">
        <v>0</v>
      </c>
      <c r="AC3753" s="3">
        <v>0</v>
      </c>
      <c r="AD3753" s="4">
        <v>0</v>
      </c>
      <c r="AE3753" s="3">
        <v>20</v>
      </c>
      <c r="AF3753" s="4">
        <v>1198</v>
      </c>
      <c r="AG3753" s="3">
        <v>1</v>
      </c>
      <c r="AH3753" s="4">
        <v>0</v>
      </c>
      <c r="AI3753" s="4">
        <v>0</v>
      </c>
      <c r="AJ3753" s="4">
        <v>0</v>
      </c>
      <c r="AK3753" s="4">
        <v>0</v>
      </c>
      <c r="AL3753" t="s">
        <v>5111</v>
      </c>
      <c r="AM3753" t="s">
        <v>13</v>
      </c>
    </row>
    <row r="3754" spans="1:39" x14ac:dyDescent="0.25">
      <c r="A3754" t="s">
        <v>2185</v>
      </c>
      <c r="B3754" t="s">
        <v>2160</v>
      </c>
      <c r="C3754" t="s">
        <v>3</v>
      </c>
      <c r="D3754" t="s">
        <v>2161</v>
      </c>
      <c r="E3754" t="str">
        <f>_xlfn.XLOOKUP(D3754,Planilha2!A:A,Planilha2!B:B)</f>
        <v>CC Manutençao</v>
      </c>
      <c r="F3754" s="2">
        <v>45471</v>
      </c>
      <c r="G3754" t="s">
        <v>2418</v>
      </c>
      <c r="H3754" s="10" t="s">
        <v>5761</v>
      </c>
      <c r="I3754" t="s">
        <v>2419</v>
      </c>
      <c r="J3754" t="s">
        <v>2420</v>
      </c>
      <c r="K3754" t="s">
        <v>1146</v>
      </c>
      <c r="L3754" t="str">
        <f t="shared" si="116"/>
        <v>Material</v>
      </c>
      <c r="M3754" t="s">
        <v>0</v>
      </c>
      <c r="N3754" t="s">
        <v>0</v>
      </c>
      <c r="O3754" t="s">
        <v>2165</v>
      </c>
      <c r="P3754">
        <v>1118</v>
      </c>
      <c r="Q3754" t="str">
        <f>_xlfn.XLOOKUP(P3754,Planilha1!$A$2:$A$3,Planilha1!$B$2:$B$3)</f>
        <v>Riocentro</v>
      </c>
      <c r="R3754" t="s">
        <v>0</v>
      </c>
      <c r="S3754" s="3">
        <v>100</v>
      </c>
      <c r="T3754" t="s">
        <v>210</v>
      </c>
      <c r="U3754" s="3">
        <v>100</v>
      </c>
      <c r="V3754" t="s">
        <v>210</v>
      </c>
      <c r="W3754" s="4">
        <v>5.5</v>
      </c>
      <c r="X3754" s="17">
        <f t="shared" si="117"/>
        <v>550</v>
      </c>
      <c r="Y3754" t="s">
        <v>11</v>
      </c>
      <c r="Z3754" s="3">
        <v>1</v>
      </c>
      <c r="AA3754" s="3">
        <v>0</v>
      </c>
      <c r="AB3754" s="3">
        <v>0</v>
      </c>
      <c r="AC3754" s="3">
        <v>0</v>
      </c>
      <c r="AD3754" s="4">
        <v>0</v>
      </c>
      <c r="AE3754" s="3">
        <v>100</v>
      </c>
      <c r="AF3754" s="4">
        <v>550</v>
      </c>
      <c r="AG3754" s="3">
        <v>1</v>
      </c>
      <c r="AH3754" s="4">
        <v>0</v>
      </c>
      <c r="AI3754" s="4">
        <v>0</v>
      </c>
      <c r="AJ3754" s="4">
        <v>0</v>
      </c>
      <c r="AK3754" s="4">
        <v>0</v>
      </c>
      <c r="AL3754" t="s">
        <v>5111</v>
      </c>
      <c r="AM3754" t="s">
        <v>13</v>
      </c>
    </row>
    <row r="3755" spans="1:39" x14ac:dyDescent="0.25">
      <c r="A3755" t="s">
        <v>2159</v>
      </c>
      <c r="B3755" t="s">
        <v>2160</v>
      </c>
      <c r="C3755" t="s">
        <v>3</v>
      </c>
      <c r="D3755" t="s">
        <v>2161</v>
      </c>
      <c r="E3755" t="str">
        <f>_xlfn.XLOOKUP(D3755,Planilha2!A:A,Planilha2!B:B)</f>
        <v>CC Manutençao</v>
      </c>
      <c r="F3755" s="2">
        <v>45471</v>
      </c>
      <c r="G3755" t="s">
        <v>5112</v>
      </c>
      <c r="H3755" s="10" t="s">
        <v>5948</v>
      </c>
      <c r="I3755" t="s">
        <v>5113</v>
      </c>
      <c r="J3755" t="s">
        <v>5114</v>
      </c>
      <c r="K3755" t="s">
        <v>3432</v>
      </c>
      <c r="L3755" t="str">
        <f t="shared" si="116"/>
        <v>Material</v>
      </c>
      <c r="M3755" t="s">
        <v>0</v>
      </c>
      <c r="N3755" t="s">
        <v>0</v>
      </c>
      <c r="O3755" t="s">
        <v>2165</v>
      </c>
      <c r="P3755">
        <v>1118</v>
      </c>
      <c r="Q3755" t="str">
        <f>_xlfn.XLOOKUP(P3755,Planilha1!$A$2:$A$3,Planilha1!$B$2:$B$3)</f>
        <v>Riocentro</v>
      </c>
      <c r="R3755" t="s">
        <v>0</v>
      </c>
      <c r="S3755" s="3">
        <v>25</v>
      </c>
      <c r="T3755" t="s">
        <v>210</v>
      </c>
      <c r="U3755" s="3">
        <v>25</v>
      </c>
      <c r="V3755" t="s">
        <v>210</v>
      </c>
      <c r="W3755" s="4">
        <v>250</v>
      </c>
      <c r="X3755" s="17">
        <f t="shared" si="117"/>
        <v>6250</v>
      </c>
      <c r="Y3755" t="s">
        <v>11</v>
      </c>
      <c r="Z3755" s="3">
        <v>1</v>
      </c>
      <c r="AA3755" s="3">
        <v>0</v>
      </c>
      <c r="AB3755" s="3">
        <v>0</v>
      </c>
      <c r="AC3755" s="3">
        <v>0</v>
      </c>
      <c r="AD3755" s="4">
        <v>0</v>
      </c>
      <c r="AE3755" s="3">
        <v>0</v>
      </c>
      <c r="AF3755" s="4">
        <v>0</v>
      </c>
      <c r="AG3755" s="3">
        <v>1</v>
      </c>
      <c r="AH3755" s="4">
        <v>0</v>
      </c>
      <c r="AI3755" s="4">
        <v>0</v>
      </c>
      <c r="AJ3755" s="4">
        <v>0</v>
      </c>
      <c r="AK3755" s="4">
        <v>0</v>
      </c>
      <c r="AL3755" t="s">
        <v>5115</v>
      </c>
      <c r="AM3755" t="s">
        <v>13</v>
      </c>
    </row>
    <row r="3756" spans="1:39" x14ac:dyDescent="0.25">
      <c r="A3756" t="s">
        <v>2159</v>
      </c>
      <c r="B3756" t="s">
        <v>2160</v>
      </c>
      <c r="C3756" t="s">
        <v>3</v>
      </c>
      <c r="D3756" t="s">
        <v>2241</v>
      </c>
      <c r="E3756" t="str">
        <f>_xlfn.XLOOKUP(D3756,Planilha2!A:A,Planilha2!B:B)</f>
        <v>CC Marketing</v>
      </c>
      <c r="F3756" s="2">
        <v>45471</v>
      </c>
      <c r="G3756" t="s">
        <v>2242</v>
      </c>
      <c r="H3756" s="10" t="s">
        <v>5737</v>
      </c>
      <c r="I3756" t="s">
        <v>2243</v>
      </c>
      <c r="J3756" t="s">
        <v>2244</v>
      </c>
      <c r="K3756" t="s">
        <v>1644</v>
      </c>
      <c r="L3756" t="str">
        <f t="shared" si="116"/>
        <v>Serviço</v>
      </c>
      <c r="M3756" t="s">
        <v>0</v>
      </c>
      <c r="N3756" t="s">
        <v>0</v>
      </c>
      <c r="O3756" t="s">
        <v>2165</v>
      </c>
      <c r="P3756">
        <v>1118</v>
      </c>
      <c r="Q3756" t="str">
        <f>_xlfn.XLOOKUP(P3756,Planilha1!$A$2:$A$3,Planilha1!$B$2:$B$3)</f>
        <v>Riocentro</v>
      </c>
      <c r="R3756" t="s">
        <v>0</v>
      </c>
      <c r="S3756" s="3">
        <v>1</v>
      </c>
      <c r="T3756" t="s">
        <v>10</v>
      </c>
      <c r="U3756" s="3">
        <v>1</v>
      </c>
      <c r="V3756" t="s">
        <v>10</v>
      </c>
      <c r="W3756" s="4">
        <v>9500</v>
      </c>
      <c r="X3756" s="17">
        <f t="shared" si="117"/>
        <v>9500</v>
      </c>
      <c r="Y3756" t="s">
        <v>11</v>
      </c>
      <c r="Z3756" s="3">
        <v>1</v>
      </c>
      <c r="AA3756" s="3">
        <v>0</v>
      </c>
      <c r="AB3756" s="3">
        <v>0</v>
      </c>
      <c r="AC3756" s="3">
        <v>0</v>
      </c>
      <c r="AD3756" s="4">
        <v>0</v>
      </c>
      <c r="AE3756" s="3">
        <v>0</v>
      </c>
      <c r="AF3756" s="4">
        <v>0</v>
      </c>
      <c r="AG3756" s="3">
        <v>1</v>
      </c>
      <c r="AH3756" s="4">
        <v>0</v>
      </c>
      <c r="AI3756" s="4">
        <v>0</v>
      </c>
      <c r="AJ3756" s="4">
        <v>0</v>
      </c>
      <c r="AK3756" s="4">
        <v>0</v>
      </c>
      <c r="AL3756" t="s">
        <v>5116</v>
      </c>
      <c r="AM3756" t="s">
        <v>13</v>
      </c>
    </row>
    <row r="3757" spans="1:39" x14ac:dyDescent="0.25">
      <c r="A3757" t="s">
        <v>2178</v>
      </c>
      <c r="B3757" t="s">
        <v>2160</v>
      </c>
      <c r="C3757" t="s">
        <v>3</v>
      </c>
      <c r="D3757" t="s">
        <v>2161</v>
      </c>
      <c r="E3757" t="str">
        <f>_xlfn.XLOOKUP(D3757,Planilha2!A:A,Planilha2!B:B)</f>
        <v>CC Manutençao</v>
      </c>
      <c r="F3757" s="2">
        <v>45471</v>
      </c>
      <c r="G3757" t="s">
        <v>2499</v>
      </c>
      <c r="H3757" s="10" t="s">
        <v>5773</v>
      </c>
      <c r="I3757" t="s">
        <v>5117</v>
      </c>
      <c r="J3757" t="s">
        <v>5118</v>
      </c>
      <c r="K3757" t="s">
        <v>1146</v>
      </c>
      <c r="L3757" t="str">
        <f t="shared" si="116"/>
        <v>Material</v>
      </c>
      <c r="M3757" t="s">
        <v>0</v>
      </c>
      <c r="N3757" t="s">
        <v>0</v>
      </c>
      <c r="O3757" t="s">
        <v>2165</v>
      </c>
      <c r="P3757">
        <v>1118</v>
      </c>
      <c r="Q3757" t="str">
        <f>_xlfn.XLOOKUP(P3757,Planilha1!$A$2:$A$3,Planilha1!$B$2:$B$3)</f>
        <v>Riocentro</v>
      </c>
      <c r="R3757" t="s">
        <v>0</v>
      </c>
      <c r="S3757" s="3">
        <v>5</v>
      </c>
      <c r="T3757" t="s">
        <v>23</v>
      </c>
      <c r="U3757" s="3">
        <v>5</v>
      </c>
      <c r="V3757" t="s">
        <v>23</v>
      </c>
      <c r="W3757" s="4">
        <v>92</v>
      </c>
      <c r="X3757" s="17">
        <f t="shared" si="117"/>
        <v>460</v>
      </c>
      <c r="Y3757" t="s">
        <v>11</v>
      </c>
      <c r="Z3757" s="3">
        <v>1</v>
      </c>
      <c r="AA3757" s="3">
        <v>0</v>
      </c>
      <c r="AB3757" s="3">
        <v>0</v>
      </c>
      <c r="AC3757" s="3">
        <v>0</v>
      </c>
      <c r="AD3757" s="4">
        <v>0</v>
      </c>
      <c r="AE3757" s="3">
        <v>5</v>
      </c>
      <c r="AF3757" s="4">
        <v>460</v>
      </c>
      <c r="AG3757" s="3">
        <v>1</v>
      </c>
      <c r="AH3757" s="4">
        <v>0</v>
      </c>
      <c r="AI3757" s="4">
        <v>0</v>
      </c>
      <c r="AJ3757" s="4">
        <v>0</v>
      </c>
      <c r="AK3757" s="4">
        <v>0</v>
      </c>
      <c r="AL3757" t="s">
        <v>5119</v>
      </c>
      <c r="AM3757" t="s">
        <v>13</v>
      </c>
    </row>
    <row r="3758" spans="1:39" x14ac:dyDescent="0.25">
      <c r="A3758" t="s">
        <v>2182</v>
      </c>
      <c r="B3758" t="s">
        <v>2160</v>
      </c>
      <c r="C3758" t="s">
        <v>3</v>
      </c>
      <c r="D3758" t="s">
        <v>2161</v>
      </c>
      <c r="E3758" t="str">
        <f>_xlfn.XLOOKUP(D3758,Planilha2!A:A,Planilha2!B:B)</f>
        <v>CC Manutençao</v>
      </c>
      <c r="F3758" s="2">
        <v>45471</v>
      </c>
      <c r="G3758" t="s">
        <v>2499</v>
      </c>
      <c r="H3758" s="10" t="s">
        <v>5773</v>
      </c>
      <c r="I3758" t="s">
        <v>5120</v>
      </c>
      <c r="J3758" t="s">
        <v>5121</v>
      </c>
      <c r="K3758" t="s">
        <v>1146</v>
      </c>
      <c r="L3758" t="str">
        <f t="shared" si="116"/>
        <v>Material</v>
      </c>
      <c r="M3758" t="s">
        <v>0</v>
      </c>
      <c r="N3758" t="s">
        <v>0</v>
      </c>
      <c r="O3758" t="s">
        <v>2165</v>
      </c>
      <c r="P3758">
        <v>1118</v>
      </c>
      <c r="Q3758" t="str">
        <f>_xlfn.XLOOKUP(P3758,Planilha1!$A$2:$A$3,Planilha1!$B$2:$B$3)</f>
        <v>Riocentro</v>
      </c>
      <c r="R3758" t="s">
        <v>0</v>
      </c>
      <c r="S3758" s="3">
        <v>5</v>
      </c>
      <c r="T3758" t="s">
        <v>3298</v>
      </c>
      <c r="U3758" s="3">
        <v>5</v>
      </c>
      <c r="V3758" t="s">
        <v>3298</v>
      </c>
      <c r="W3758" s="4">
        <v>293.55</v>
      </c>
      <c r="X3758" s="17">
        <f t="shared" si="117"/>
        <v>1467.75</v>
      </c>
      <c r="Y3758" t="s">
        <v>11</v>
      </c>
      <c r="Z3758" s="3">
        <v>1</v>
      </c>
      <c r="AA3758" s="3">
        <v>0</v>
      </c>
      <c r="AB3758" s="3">
        <v>0</v>
      </c>
      <c r="AC3758" s="3">
        <v>0</v>
      </c>
      <c r="AD3758" s="4">
        <v>0</v>
      </c>
      <c r="AE3758" s="3">
        <v>5</v>
      </c>
      <c r="AF3758" s="4">
        <v>1467.75</v>
      </c>
      <c r="AG3758" s="3">
        <v>1</v>
      </c>
      <c r="AH3758" s="4">
        <v>0</v>
      </c>
      <c r="AI3758" s="4">
        <v>0</v>
      </c>
      <c r="AJ3758" s="4">
        <v>0</v>
      </c>
      <c r="AK3758" s="4">
        <v>0</v>
      </c>
      <c r="AL3758" t="s">
        <v>5119</v>
      </c>
      <c r="AM3758" t="s">
        <v>13</v>
      </c>
    </row>
    <row r="3759" spans="1:39" x14ac:dyDescent="0.25">
      <c r="A3759" t="s">
        <v>2185</v>
      </c>
      <c r="B3759" t="s">
        <v>2160</v>
      </c>
      <c r="C3759" t="s">
        <v>3</v>
      </c>
      <c r="D3759" t="s">
        <v>2161</v>
      </c>
      <c r="E3759" t="str">
        <f>_xlfn.XLOOKUP(D3759,Planilha2!A:A,Planilha2!B:B)</f>
        <v>CC Manutençao</v>
      </c>
      <c r="F3759" s="2">
        <v>45471</v>
      </c>
      <c r="G3759" t="s">
        <v>2499</v>
      </c>
      <c r="H3759" s="10" t="s">
        <v>5773</v>
      </c>
      <c r="I3759" t="s">
        <v>5122</v>
      </c>
      <c r="J3759" t="s">
        <v>5123</v>
      </c>
      <c r="K3759" t="s">
        <v>1146</v>
      </c>
      <c r="L3759" t="str">
        <f t="shared" si="116"/>
        <v>Material</v>
      </c>
      <c r="M3759" t="s">
        <v>0</v>
      </c>
      <c r="N3759" t="s">
        <v>0</v>
      </c>
      <c r="O3759" t="s">
        <v>2165</v>
      </c>
      <c r="P3759">
        <v>1118</v>
      </c>
      <c r="Q3759" t="str">
        <f>_xlfn.XLOOKUP(P3759,Planilha1!$A$2:$A$3,Planilha1!$B$2:$B$3)</f>
        <v>Riocentro</v>
      </c>
      <c r="R3759" t="s">
        <v>0</v>
      </c>
      <c r="S3759" s="3">
        <v>3</v>
      </c>
      <c r="T3759" t="s">
        <v>3298</v>
      </c>
      <c r="U3759" s="3">
        <v>3</v>
      </c>
      <c r="V3759" t="s">
        <v>3298</v>
      </c>
      <c r="W3759" s="4">
        <v>293.55</v>
      </c>
      <c r="X3759" s="17">
        <f t="shared" si="117"/>
        <v>880.65000000000009</v>
      </c>
      <c r="Y3759" t="s">
        <v>11</v>
      </c>
      <c r="Z3759" s="3">
        <v>1</v>
      </c>
      <c r="AA3759" s="3">
        <v>0</v>
      </c>
      <c r="AB3759" s="3">
        <v>0</v>
      </c>
      <c r="AC3759" s="3">
        <v>0</v>
      </c>
      <c r="AD3759" s="4">
        <v>0</v>
      </c>
      <c r="AE3759" s="3">
        <v>3</v>
      </c>
      <c r="AF3759" s="4">
        <v>880.65</v>
      </c>
      <c r="AG3759" s="3">
        <v>1</v>
      </c>
      <c r="AH3759" s="4">
        <v>0</v>
      </c>
      <c r="AI3759" s="4">
        <v>0</v>
      </c>
      <c r="AJ3759" s="4">
        <v>0</v>
      </c>
      <c r="AK3759" s="4">
        <v>0</v>
      </c>
      <c r="AL3759" t="s">
        <v>5119</v>
      </c>
      <c r="AM3759" t="s">
        <v>13</v>
      </c>
    </row>
    <row r="3760" spans="1:39" x14ac:dyDescent="0.25">
      <c r="A3760" t="s">
        <v>2188</v>
      </c>
      <c r="B3760" t="s">
        <v>2160</v>
      </c>
      <c r="C3760" t="s">
        <v>3</v>
      </c>
      <c r="D3760" t="s">
        <v>2161</v>
      </c>
      <c r="E3760" t="str">
        <f>_xlfn.XLOOKUP(D3760,Planilha2!A:A,Planilha2!B:B)</f>
        <v>CC Manutençao</v>
      </c>
      <c r="F3760" s="2">
        <v>45471</v>
      </c>
      <c r="G3760" t="s">
        <v>2499</v>
      </c>
      <c r="H3760" s="10" t="s">
        <v>5773</v>
      </c>
      <c r="I3760" t="s">
        <v>5124</v>
      </c>
      <c r="J3760" t="s">
        <v>5125</v>
      </c>
      <c r="K3760" t="s">
        <v>1146</v>
      </c>
      <c r="L3760" t="str">
        <f t="shared" si="116"/>
        <v>Material</v>
      </c>
      <c r="M3760" t="s">
        <v>0</v>
      </c>
      <c r="N3760" t="s">
        <v>0</v>
      </c>
      <c r="O3760" t="s">
        <v>2165</v>
      </c>
      <c r="P3760">
        <v>1118</v>
      </c>
      <c r="Q3760" t="str">
        <f>_xlfn.XLOOKUP(P3760,Planilha1!$A$2:$A$3,Planilha1!$B$2:$B$3)</f>
        <v>Riocentro</v>
      </c>
      <c r="R3760" t="s">
        <v>0</v>
      </c>
      <c r="S3760" s="3">
        <v>5</v>
      </c>
      <c r="T3760" t="s">
        <v>3298</v>
      </c>
      <c r="U3760" s="3">
        <v>5</v>
      </c>
      <c r="V3760" t="s">
        <v>3298</v>
      </c>
      <c r="W3760" s="4">
        <v>293.55</v>
      </c>
      <c r="X3760" s="17">
        <f t="shared" si="117"/>
        <v>1467.75</v>
      </c>
      <c r="Y3760" t="s">
        <v>11</v>
      </c>
      <c r="Z3760" s="3">
        <v>1</v>
      </c>
      <c r="AA3760" s="3">
        <v>0</v>
      </c>
      <c r="AB3760" s="3">
        <v>0</v>
      </c>
      <c r="AC3760" s="3">
        <v>0</v>
      </c>
      <c r="AD3760" s="4">
        <v>0</v>
      </c>
      <c r="AE3760" s="3">
        <v>5</v>
      </c>
      <c r="AF3760" s="4">
        <v>1467.75</v>
      </c>
      <c r="AG3760" s="3">
        <v>1</v>
      </c>
      <c r="AH3760" s="4">
        <v>0</v>
      </c>
      <c r="AI3760" s="4">
        <v>0</v>
      </c>
      <c r="AJ3760" s="4">
        <v>0</v>
      </c>
      <c r="AK3760" s="4">
        <v>0</v>
      </c>
      <c r="AL3760" t="s">
        <v>5119</v>
      </c>
      <c r="AM3760" t="s">
        <v>13</v>
      </c>
    </row>
    <row r="3761" spans="1:39" x14ac:dyDescent="0.25">
      <c r="A3761" t="s">
        <v>2159</v>
      </c>
      <c r="B3761" t="s">
        <v>2160</v>
      </c>
      <c r="C3761" t="s">
        <v>3</v>
      </c>
      <c r="D3761" t="s">
        <v>2161</v>
      </c>
      <c r="E3761" t="str">
        <f>_xlfn.XLOOKUP(D3761,Planilha2!A:A,Planilha2!B:B)</f>
        <v>CC Manutençao</v>
      </c>
      <c r="F3761" s="2">
        <v>45471</v>
      </c>
      <c r="G3761" t="s">
        <v>5126</v>
      </c>
      <c r="H3761" s="10" t="s">
        <v>5949</v>
      </c>
      <c r="I3761" t="s">
        <v>5127</v>
      </c>
      <c r="J3761" t="s">
        <v>5128</v>
      </c>
      <c r="K3761" t="s">
        <v>1146</v>
      </c>
      <c r="L3761" t="str">
        <f t="shared" si="116"/>
        <v>Material</v>
      </c>
      <c r="M3761" t="s">
        <v>0</v>
      </c>
      <c r="N3761" t="s">
        <v>0</v>
      </c>
      <c r="O3761" t="s">
        <v>2165</v>
      </c>
      <c r="P3761">
        <v>1118</v>
      </c>
      <c r="Q3761" t="str">
        <f>_xlfn.XLOOKUP(P3761,Planilha1!$A$2:$A$3,Planilha1!$B$2:$B$3)</f>
        <v>Riocentro</v>
      </c>
      <c r="R3761" t="s">
        <v>0</v>
      </c>
      <c r="S3761" s="3">
        <v>10</v>
      </c>
      <c r="T3761" t="s">
        <v>210</v>
      </c>
      <c r="U3761" s="3">
        <v>10</v>
      </c>
      <c r="V3761" t="s">
        <v>210</v>
      </c>
      <c r="W3761" s="4">
        <v>96</v>
      </c>
      <c r="X3761" s="17">
        <f t="shared" si="117"/>
        <v>960</v>
      </c>
      <c r="Y3761" t="s">
        <v>11</v>
      </c>
      <c r="Z3761" s="3">
        <v>1</v>
      </c>
      <c r="AA3761" s="3">
        <v>0</v>
      </c>
      <c r="AB3761" s="3">
        <v>0</v>
      </c>
      <c r="AC3761" s="3">
        <v>0</v>
      </c>
      <c r="AD3761" s="4">
        <v>0</v>
      </c>
      <c r="AE3761" s="3">
        <v>10</v>
      </c>
      <c r="AF3761" s="4">
        <v>960</v>
      </c>
      <c r="AG3761" s="3">
        <v>1</v>
      </c>
      <c r="AH3761" s="4">
        <v>0</v>
      </c>
      <c r="AI3761" s="4">
        <v>0</v>
      </c>
      <c r="AJ3761" s="4">
        <v>0</v>
      </c>
      <c r="AK3761" s="4">
        <v>0</v>
      </c>
      <c r="AL3761" t="s">
        <v>5129</v>
      </c>
      <c r="AM3761" t="s">
        <v>13</v>
      </c>
    </row>
    <row r="3762" spans="1:39" x14ac:dyDescent="0.25">
      <c r="A3762" t="s">
        <v>2178</v>
      </c>
      <c r="B3762" t="s">
        <v>2160</v>
      </c>
      <c r="C3762" t="s">
        <v>3</v>
      </c>
      <c r="D3762" t="s">
        <v>2161</v>
      </c>
      <c r="E3762" t="str">
        <f>_xlfn.XLOOKUP(D3762,Planilha2!A:A,Planilha2!B:B)</f>
        <v>CC Manutençao</v>
      </c>
      <c r="F3762" s="2">
        <v>45471</v>
      </c>
      <c r="G3762" t="s">
        <v>5126</v>
      </c>
      <c r="H3762" s="10" t="s">
        <v>5949</v>
      </c>
      <c r="I3762" t="s">
        <v>5130</v>
      </c>
      <c r="J3762" t="s">
        <v>5131</v>
      </c>
      <c r="K3762" t="s">
        <v>2508</v>
      </c>
      <c r="L3762" t="str">
        <f t="shared" si="116"/>
        <v>Material</v>
      </c>
      <c r="M3762" t="s">
        <v>0</v>
      </c>
      <c r="N3762" t="s">
        <v>0</v>
      </c>
      <c r="O3762" t="s">
        <v>2165</v>
      </c>
      <c r="P3762">
        <v>1118</v>
      </c>
      <c r="Q3762" t="str">
        <f>_xlfn.XLOOKUP(P3762,Planilha1!$A$2:$A$3,Planilha1!$B$2:$B$3)</f>
        <v>Riocentro</v>
      </c>
      <c r="R3762" t="s">
        <v>0</v>
      </c>
      <c r="S3762" s="3">
        <v>10</v>
      </c>
      <c r="T3762" t="s">
        <v>210</v>
      </c>
      <c r="U3762" s="3">
        <v>10</v>
      </c>
      <c r="V3762" t="s">
        <v>210</v>
      </c>
      <c r="W3762" s="4">
        <v>480</v>
      </c>
      <c r="X3762" s="17">
        <f t="shared" si="117"/>
        <v>4800</v>
      </c>
      <c r="Y3762" t="s">
        <v>11</v>
      </c>
      <c r="Z3762" s="3">
        <v>1</v>
      </c>
      <c r="AA3762" s="3">
        <v>0</v>
      </c>
      <c r="AB3762" s="3">
        <v>0</v>
      </c>
      <c r="AC3762" s="3">
        <v>0</v>
      </c>
      <c r="AD3762" s="4">
        <v>0</v>
      </c>
      <c r="AE3762" s="3">
        <v>10</v>
      </c>
      <c r="AF3762" s="4">
        <v>4800</v>
      </c>
      <c r="AG3762" s="3">
        <v>1</v>
      </c>
      <c r="AH3762" s="4">
        <v>0</v>
      </c>
      <c r="AI3762" s="4">
        <v>0</v>
      </c>
      <c r="AJ3762" s="4">
        <v>0</v>
      </c>
      <c r="AK3762" s="4">
        <v>0</v>
      </c>
      <c r="AL3762" t="s">
        <v>5129</v>
      </c>
      <c r="AM3762" t="s">
        <v>13</v>
      </c>
    </row>
    <row r="3763" spans="1:39" x14ac:dyDescent="0.25">
      <c r="A3763" t="s">
        <v>2159</v>
      </c>
      <c r="B3763" t="s">
        <v>2160</v>
      </c>
      <c r="C3763" t="s">
        <v>3</v>
      </c>
      <c r="D3763" t="s">
        <v>2395</v>
      </c>
      <c r="E3763" t="str">
        <f>_xlfn.XLOOKUP(D3763,Planilha2!A:A,Planilha2!B:B)</f>
        <v>Arena Marketing</v>
      </c>
      <c r="F3763" s="2">
        <v>45471</v>
      </c>
      <c r="G3763" t="s">
        <v>2869</v>
      </c>
      <c r="H3763" s="10" t="s">
        <v>5813</v>
      </c>
      <c r="I3763" t="s">
        <v>1643</v>
      </c>
      <c r="J3763" t="s">
        <v>2870</v>
      </c>
      <c r="K3763" t="s">
        <v>1644</v>
      </c>
      <c r="L3763" t="str">
        <f t="shared" si="116"/>
        <v>Serviço</v>
      </c>
      <c r="M3763" t="s">
        <v>0</v>
      </c>
      <c r="N3763" t="s">
        <v>0</v>
      </c>
      <c r="O3763" t="s">
        <v>2165</v>
      </c>
      <c r="P3763">
        <v>2118</v>
      </c>
      <c r="Q3763" t="str">
        <f>_xlfn.XLOOKUP(P3763,Planilha1!$A$2:$A$3,Planilha1!$B$2:$B$3)</f>
        <v>Arena</v>
      </c>
      <c r="R3763" t="s">
        <v>0</v>
      </c>
      <c r="S3763" s="3">
        <v>9000</v>
      </c>
      <c r="T3763" t="s">
        <v>10</v>
      </c>
      <c r="U3763" s="3">
        <v>9000</v>
      </c>
      <c r="V3763" t="s">
        <v>10</v>
      </c>
      <c r="W3763" s="4">
        <v>1</v>
      </c>
      <c r="X3763" s="17">
        <f t="shared" si="117"/>
        <v>9000</v>
      </c>
      <c r="Y3763" t="s">
        <v>11</v>
      </c>
      <c r="Z3763" s="3">
        <v>1</v>
      </c>
      <c r="AA3763" s="3">
        <v>0</v>
      </c>
      <c r="AB3763" s="3">
        <v>0</v>
      </c>
      <c r="AC3763" s="3">
        <v>9000</v>
      </c>
      <c r="AD3763" s="4">
        <v>0</v>
      </c>
      <c r="AE3763" s="3">
        <v>9000</v>
      </c>
      <c r="AF3763" s="4">
        <v>9000</v>
      </c>
      <c r="AG3763" s="3">
        <v>1</v>
      </c>
      <c r="AH3763" s="4">
        <v>0</v>
      </c>
      <c r="AI3763" s="4">
        <v>0</v>
      </c>
      <c r="AJ3763" s="4">
        <v>0</v>
      </c>
      <c r="AK3763" s="4">
        <v>0</v>
      </c>
      <c r="AL3763" t="s">
        <v>5132</v>
      </c>
      <c r="AM3763" t="s">
        <v>13</v>
      </c>
    </row>
    <row r="3764" spans="1:39" x14ac:dyDescent="0.25">
      <c r="A3764" t="s">
        <v>2159</v>
      </c>
      <c r="B3764" t="s">
        <v>2160</v>
      </c>
      <c r="C3764" t="s">
        <v>3</v>
      </c>
      <c r="D3764" t="s">
        <v>2161</v>
      </c>
      <c r="E3764" t="str">
        <f>_xlfn.XLOOKUP(D3764,Planilha2!A:A,Planilha2!B:B)</f>
        <v>CC Manutençao</v>
      </c>
      <c r="F3764" s="2">
        <v>45472</v>
      </c>
      <c r="G3764" t="s">
        <v>3845</v>
      </c>
      <c r="H3764" s="10" t="s">
        <v>5878</v>
      </c>
      <c r="I3764" t="s">
        <v>5133</v>
      </c>
      <c r="J3764" t="s">
        <v>5134</v>
      </c>
      <c r="K3764" t="s">
        <v>3092</v>
      </c>
      <c r="L3764" t="str">
        <f t="shared" si="116"/>
        <v>Material</v>
      </c>
      <c r="M3764" t="s">
        <v>0</v>
      </c>
      <c r="N3764" t="s">
        <v>0</v>
      </c>
      <c r="O3764" t="s">
        <v>2165</v>
      </c>
      <c r="P3764">
        <v>1118</v>
      </c>
      <c r="Q3764" t="str">
        <f>_xlfn.XLOOKUP(P3764,Planilha1!$A$2:$A$3,Planilha1!$B$2:$B$3)</f>
        <v>Riocentro</v>
      </c>
      <c r="R3764" t="s">
        <v>0</v>
      </c>
      <c r="S3764" s="3">
        <v>1</v>
      </c>
      <c r="T3764" t="s">
        <v>210</v>
      </c>
      <c r="U3764" s="3">
        <v>1</v>
      </c>
      <c r="V3764" t="s">
        <v>210</v>
      </c>
      <c r="W3764" s="4">
        <v>76.48</v>
      </c>
      <c r="X3764" s="17">
        <f t="shared" si="117"/>
        <v>76.48</v>
      </c>
      <c r="Y3764" t="s">
        <v>11</v>
      </c>
      <c r="Z3764" s="3">
        <v>1</v>
      </c>
      <c r="AA3764" s="3">
        <v>0</v>
      </c>
      <c r="AB3764" s="3">
        <v>0</v>
      </c>
      <c r="AC3764" s="3">
        <v>0</v>
      </c>
      <c r="AD3764" s="4">
        <v>0</v>
      </c>
      <c r="AE3764" s="3">
        <v>1</v>
      </c>
      <c r="AF3764" s="4">
        <v>76.48</v>
      </c>
      <c r="AG3764" s="3">
        <v>1</v>
      </c>
      <c r="AH3764" s="4">
        <v>0</v>
      </c>
      <c r="AI3764" s="4">
        <v>0</v>
      </c>
      <c r="AJ3764" s="4">
        <v>0</v>
      </c>
      <c r="AK3764" s="4">
        <v>0</v>
      </c>
      <c r="AL3764" t="s">
        <v>5135</v>
      </c>
      <c r="AM3764" t="s">
        <v>13</v>
      </c>
    </row>
    <row r="3765" spans="1:39" x14ac:dyDescent="0.25">
      <c r="A3765" t="s">
        <v>2159</v>
      </c>
      <c r="B3765" t="s">
        <v>2160</v>
      </c>
      <c r="C3765" t="s">
        <v>3</v>
      </c>
      <c r="D3765" t="s">
        <v>2167</v>
      </c>
      <c r="E3765" t="str">
        <f>_xlfn.XLOOKUP(D3765,Planilha2!A:A,Planilha2!B:B)</f>
        <v>Arena Adm.</v>
      </c>
      <c r="F3765" s="2">
        <v>45474</v>
      </c>
      <c r="G3765" t="s">
        <v>2676</v>
      </c>
      <c r="H3765" s="10" t="s">
        <v>5729</v>
      </c>
      <c r="I3765" t="s">
        <v>2169</v>
      </c>
      <c r="J3765" t="s">
        <v>2170</v>
      </c>
      <c r="K3765" t="s">
        <v>2171</v>
      </c>
      <c r="L3765" t="str">
        <f t="shared" si="116"/>
        <v>Material</v>
      </c>
      <c r="M3765" t="s">
        <v>0</v>
      </c>
      <c r="N3765" t="s">
        <v>0</v>
      </c>
      <c r="O3765" t="s">
        <v>2165</v>
      </c>
      <c r="P3765">
        <v>2118</v>
      </c>
      <c r="Q3765" t="str">
        <f>_xlfn.XLOOKUP(P3765,Planilha1!$A$2:$A$3,Planilha1!$B$2:$B$3)</f>
        <v>Arena</v>
      </c>
      <c r="R3765" t="s">
        <v>0</v>
      </c>
      <c r="S3765" s="3">
        <v>1</v>
      </c>
      <c r="T3765" t="s">
        <v>210</v>
      </c>
      <c r="U3765" s="3">
        <v>1</v>
      </c>
      <c r="V3765" t="s">
        <v>210</v>
      </c>
      <c r="W3765" s="4">
        <v>648.61</v>
      </c>
      <c r="X3765" s="17">
        <f t="shared" si="117"/>
        <v>648.61</v>
      </c>
      <c r="Y3765" t="s">
        <v>11</v>
      </c>
      <c r="Z3765" s="3">
        <v>1</v>
      </c>
      <c r="AA3765" s="3">
        <v>0</v>
      </c>
      <c r="AB3765" s="3">
        <v>0</v>
      </c>
      <c r="AC3765" s="3">
        <v>0</v>
      </c>
      <c r="AD3765" s="4">
        <v>0</v>
      </c>
      <c r="AE3765" s="3">
        <v>0</v>
      </c>
      <c r="AF3765" s="4">
        <v>0</v>
      </c>
      <c r="AG3765" s="3">
        <v>1</v>
      </c>
      <c r="AH3765" s="4">
        <v>0</v>
      </c>
      <c r="AI3765" s="4">
        <v>0</v>
      </c>
      <c r="AJ3765" s="4">
        <v>0</v>
      </c>
      <c r="AK3765" s="4">
        <v>0</v>
      </c>
      <c r="AL3765" t="s">
        <v>5136</v>
      </c>
      <c r="AM3765" t="s">
        <v>13</v>
      </c>
    </row>
    <row r="3766" spans="1:39" x14ac:dyDescent="0.25">
      <c r="A3766" t="s">
        <v>2159</v>
      </c>
      <c r="B3766" t="s">
        <v>2160</v>
      </c>
      <c r="C3766" t="s">
        <v>3</v>
      </c>
      <c r="D3766" t="s">
        <v>2161</v>
      </c>
      <c r="E3766" t="str">
        <f>_xlfn.XLOOKUP(D3766,Planilha2!A:A,Planilha2!B:B)</f>
        <v>CC Manutençao</v>
      </c>
      <c r="F3766" s="2">
        <v>45474</v>
      </c>
      <c r="G3766" t="s">
        <v>2551</v>
      </c>
      <c r="H3766" s="10" t="s">
        <v>5781</v>
      </c>
      <c r="I3766" t="s">
        <v>5086</v>
      </c>
      <c r="J3766" t="s">
        <v>5087</v>
      </c>
      <c r="K3766" t="s">
        <v>3765</v>
      </c>
      <c r="L3766" t="str">
        <f t="shared" si="116"/>
        <v>Material</v>
      </c>
      <c r="M3766" t="s">
        <v>0</v>
      </c>
      <c r="N3766" t="s">
        <v>0</v>
      </c>
      <c r="O3766" t="s">
        <v>2165</v>
      </c>
      <c r="P3766">
        <v>1118</v>
      </c>
      <c r="Q3766" t="str">
        <f>_xlfn.XLOOKUP(P3766,Planilha1!$A$2:$A$3,Planilha1!$B$2:$B$3)</f>
        <v>Riocentro</v>
      </c>
      <c r="R3766" t="s">
        <v>0</v>
      </c>
      <c r="S3766" s="3">
        <v>110</v>
      </c>
      <c r="T3766" t="s">
        <v>210</v>
      </c>
      <c r="U3766" s="3">
        <v>110</v>
      </c>
      <c r="V3766" t="s">
        <v>210</v>
      </c>
      <c r="W3766" s="4">
        <v>59</v>
      </c>
      <c r="X3766" s="17">
        <f t="shared" si="117"/>
        <v>6490</v>
      </c>
      <c r="Y3766" t="s">
        <v>11</v>
      </c>
      <c r="Z3766" s="3">
        <v>1</v>
      </c>
      <c r="AA3766" s="3">
        <v>0</v>
      </c>
      <c r="AB3766" s="3">
        <v>0</v>
      </c>
      <c r="AC3766" s="3">
        <v>0</v>
      </c>
      <c r="AD3766" s="4">
        <v>0</v>
      </c>
      <c r="AE3766" s="3">
        <v>110</v>
      </c>
      <c r="AF3766" s="4">
        <v>6490</v>
      </c>
      <c r="AG3766" s="3">
        <v>1</v>
      </c>
      <c r="AH3766" s="4">
        <v>0</v>
      </c>
      <c r="AI3766" s="4">
        <v>0</v>
      </c>
      <c r="AJ3766" s="4">
        <v>0</v>
      </c>
      <c r="AK3766" s="4">
        <v>0</v>
      </c>
      <c r="AL3766" t="s">
        <v>5137</v>
      </c>
      <c r="AM3766" t="s">
        <v>13</v>
      </c>
    </row>
    <row r="3767" spans="1:39" x14ac:dyDescent="0.25">
      <c r="A3767" t="s">
        <v>2159</v>
      </c>
      <c r="B3767" t="s">
        <v>2160</v>
      </c>
      <c r="C3767" t="s">
        <v>3</v>
      </c>
      <c r="D3767" t="s">
        <v>2161</v>
      </c>
      <c r="E3767" t="str">
        <f>_xlfn.XLOOKUP(D3767,Planilha2!A:A,Planilha2!B:B)</f>
        <v>CC Manutençao</v>
      </c>
      <c r="F3767" s="2">
        <v>45474</v>
      </c>
      <c r="G3767" t="s">
        <v>2551</v>
      </c>
      <c r="H3767" s="10" t="s">
        <v>5781</v>
      </c>
      <c r="I3767" t="s">
        <v>5138</v>
      </c>
      <c r="J3767" t="s">
        <v>5139</v>
      </c>
      <c r="K3767" t="s">
        <v>3765</v>
      </c>
      <c r="L3767" t="str">
        <f t="shared" si="116"/>
        <v>Material</v>
      </c>
      <c r="M3767" t="s">
        <v>0</v>
      </c>
      <c r="N3767" t="s">
        <v>0</v>
      </c>
      <c r="O3767" t="s">
        <v>3197</v>
      </c>
      <c r="P3767">
        <v>1118</v>
      </c>
      <c r="Q3767" t="str">
        <f>_xlfn.XLOOKUP(P3767,Planilha1!$A$2:$A$3,Planilha1!$B$2:$B$3)</f>
        <v>Riocentro</v>
      </c>
      <c r="R3767" t="s">
        <v>0</v>
      </c>
      <c r="S3767" s="3">
        <v>450</v>
      </c>
      <c r="T3767" t="s">
        <v>210</v>
      </c>
      <c r="U3767" s="3">
        <v>450</v>
      </c>
      <c r="V3767" t="s">
        <v>210</v>
      </c>
      <c r="W3767" s="4">
        <v>1.6</v>
      </c>
      <c r="X3767" s="17">
        <f t="shared" si="117"/>
        <v>720</v>
      </c>
      <c r="Y3767" t="s">
        <v>11</v>
      </c>
      <c r="Z3767" s="3">
        <v>1</v>
      </c>
      <c r="AA3767" s="3">
        <v>0</v>
      </c>
      <c r="AB3767" s="3">
        <v>0</v>
      </c>
      <c r="AC3767" s="3">
        <v>0</v>
      </c>
      <c r="AD3767" s="4">
        <v>0</v>
      </c>
      <c r="AE3767" s="3">
        <v>450</v>
      </c>
      <c r="AF3767" s="4">
        <v>720</v>
      </c>
      <c r="AG3767" s="3">
        <v>1</v>
      </c>
      <c r="AH3767" s="4">
        <v>0</v>
      </c>
      <c r="AI3767" s="4">
        <v>0</v>
      </c>
      <c r="AJ3767" s="4">
        <v>0</v>
      </c>
      <c r="AK3767" s="4">
        <v>0</v>
      </c>
      <c r="AL3767" t="s">
        <v>5140</v>
      </c>
      <c r="AM3767" t="s">
        <v>13</v>
      </c>
    </row>
    <row r="3768" spans="1:39" x14ac:dyDescent="0.25">
      <c r="A3768" t="s">
        <v>2178</v>
      </c>
      <c r="B3768" t="s">
        <v>2160</v>
      </c>
      <c r="C3768" t="s">
        <v>3</v>
      </c>
      <c r="D3768" t="s">
        <v>2161</v>
      </c>
      <c r="E3768" t="str">
        <f>_xlfn.XLOOKUP(D3768,Planilha2!A:A,Planilha2!B:B)</f>
        <v>CC Manutençao</v>
      </c>
      <c r="F3768" s="2">
        <v>45474</v>
      </c>
      <c r="G3768" t="s">
        <v>2551</v>
      </c>
      <c r="H3768" s="10" t="s">
        <v>5781</v>
      </c>
      <c r="I3768" t="s">
        <v>5141</v>
      </c>
      <c r="J3768" t="s">
        <v>5142</v>
      </c>
      <c r="K3768" t="s">
        <v>2541</v>
      </c>
      <c r="L3768" t="str">
        <f t="shared" si="116"/>
        <v>Material</v>
      </c>
      <c r="M3768" t="s">
        <v>0</v>
      </c>
      <c r="N3768" t="s">
        <v>0</v>
      </c>
      <c r="O3768" t="s">
        <v>2165</v>
      </c>
      <c r="P3768">
        <v>1118</v>
      </c>
      <c r="Q3768" t="str">
        <f>_xlfn.XLOOKUP(P3768,Planilha1!$A$2:$A$3,Planilha1!$B$2:$B$3)</f>
        <v>Riocentro</v>
      </c>
      <c r="R3768" t="s">
        <v>0</v>
      </c>
      <c r="S3768" s="3">
        <v>12</v>
      </c>
      <c r="T3768" t="s">
        <v>210</v>
      </c>
      <c r="U3768" s="3">
        <v>12</v>
      </c>
      <c r="V3768" t="s">
        <v>210</v>
      </c>
      <c r="W3768" s="4">
        <v>124.2</v>
      </c>
      <c r="X3768" s="17">
        <f t="shared" si="117"/>
        <v>1490.4</v>
      </c>
      <c r="Y3768" t="s">
        <v>11</v>
      </c>
      <c r="Z3768" s="3">
        <v>1</v>
      </c>
      <c r="AA3768" s="3">
        <v>0</v>
      </c>
      <c r="AB3768" s="3">
        <v>0</v>
      </c>
      <c r="AC3768" s="3">
        <v>0</v>
      </c>
      <c r="AD3768" s="4">
        <v>0</v>
      </c>
      <c r="AE3768" s="3">
        <v>12</v>
      </c>
      <c r="AF3768" s="4">
        <v>1490.4</v>
      </c>
      <c r="AG3768" s="3">
        <v>1</v>
      </c>
      <c r="AH3768" s="4">
        <v>0</v>
      </c>
      <c r="AI3768" s="4">
        <v>0</v>
      </c>
      <c r="AJ3768" s="4">
        <v>0</v>
      </c>
      <c r="AK3768" s="4">
        <v>0</v>
      </c>
      <c r="AL3768" t="s">
        <v>5140</v>
      </c>
      <c r="AM3768" t="s">
        <v>13</v>
      </c>
    </row>
    <row r="3769" spans="1:39" x14ac:dyDescent="0.25">
      <c r="A3769" t="s">
        <v>2159</v>
      </c>
      <c r="B3769" t="s">
        <v>2160</v>
      </c>
      <c r="C3769" t="s">
        <v>3</v>
      </c>
      <c r="D3769" t="s">
        <v>2161</v>
      </c>
      <c r="E3769" t="str">
        <f>_xlfn.XLOOKUP(D3769,Planilha2!A:A,Planilha2!B:B)</f>
        <v>CC Manutençao</v>
      </c>
      <c r="F3769" s="2">
        <v>45474</v>
      </c>
      <c r="G3769" t="s">
        <v>5143</v>
      </c>
      <c r="H3769" s="10" t="s">
        <v>5950</v>
      </c>
      <c r="I3769" t="s">
        <v>2413</v>
      </c>
      <c r="J3769" t="s">
        <v>2414</v>
      </c>
      <c r="K3769" t="s">
        <v>1209</v>
      </c>
      <c r="L3769" t="str">
        <f t="shared" si="116"/>
        <v>Serviço</v>
      </c>
      <c r="M3769" t="s">
        <v>0</v>
      </c>
      <c r="N3769" t="s">
        <v>0</v>
      </c>
      <c r="O3769" t="s">
        <v>2165</v>
      </c>
      <c r="P3769">
        <v>1118</v>
      </c>
      <c r="Q3769" t="str">
        <f>_xlfn.XLOOKUP(P3769,Planilha1!$A$2:$A$3,Planilha1!$B$2:$B$3)</f>
        <v>Riocentro</v>
      </c>
      <c r="R3769" t="s">
        <v>0</v>
      </c>
      <c r="S3769" s="3">
        <v>1</v>
      </c>
      <c r="T3769" t="s">
        <v>10</v>
      </c>
      <c r="U3769" s="3">
        <v>1</v>
      </c>
      <c r="V3769" t="s">
        <v>10</v>
      </c>
      <c r="W3769" s="4">
        <v>6736</v>
      </c>
      <c r="X3769" s="17">
        <f t="shared" si="117"/>
        <v>6736</v>
      </c>
      <c r="Y3769" t="s">
        <v>11</v>
      </c>
      <c r="Z3769" s="3">
        <v>1</v>
      </c>
      <c r="AA3769" s="3">
        <v>0</v>
      </c>
      <c r="AB3769" s="3">
        <v>0</v>
      </c>
      <c r="AC3769" s="3">
        <v>1</v>
      </c>
      <c r="AD3769" s="4">
        <v>0</v>
      </c>
      <c r="AE3769" s="3">
        <v>1</v>
      </c>
      <c r="AF3769" s="4">
        <v>6736</v>
      </c>
      <c r="AG3769" s="3">
        <v>1</v>
      </c>
      <c r="AH3769" s="4">
        <v>0</v>
      </c>
      <c r="AI3769" s="4">
        <v>0</v>
      </c>
      <c r="AJ3769" s="4">
        <v>0</v>
      </c>
      <c r="AK3769" s="4">
        <v>0</v>
      </c>
      <c r="AL3769" t="s">
        <v>5144</v>
      </c>
      <c r="AM3769" t="s">
        <v>13</v>
      </c>
    </row>
    <row r="3770" spans="1:39" x14ac:dyDescent="0.25">
      <c r="A3770" t="s">
        <v>2159</v>
      </c>
      <c r="B3770" t="s">
        <v>2160</v>
      </c>
      <c r="C3770" t="s">
        <v>3</v>
      </c>
      <c r="D3770" t="s">
        <v>2266</v>
      </c>
      <c r="E3770" t="str">
        <f>_xlfn.XLOOKUP(D3770,Planilha2!A:A,Planilha2!B:B)</f>
        <v>Arena Manut</v>
      </c>
      <c r="F3770" s="2">
        <v>45474</v>
      </c>
      <c r="G3770" t="s">
        <v>620</v>
      </c>
      <c r="H3770" s="10" t="s">
        <v>5623</v>
      </c>
      <c r="I3770" t="s">
        <v>40</v>
      </c>
      <c r="J3770" t="s">
        <v>2267</v>
      </c>
      <c r="K3770" t="s">
        <v>8</v>
      </c>
      <c r="L3770" t="str">
        <f t="shared" si="116"/>
        <v>Serviço</v>
      </c>
      <c r="M3770" t="s">
        <v>0</v>
      </c>
      <c r="N3770" t="s">
        <v>0</v>
      </c>
      <c r="O3770" t="s">
        <v>2165</v>
      </c>
      <c r="P3770">
        <v>2118</v>
      </c>
      <c r="Q3770" t="str">
        <f>_xlfn.XLOOKUP(P3770,Planilha1!$A$2:$A$3,Planilha1!$B$2:$B$3)</f>
        <v>Arena</v>
      </c>
      <c r="R3770" t="s">
        <v>0</v>
      </c>
      <c r="S3770" s="3">
        <v>1</v>
      </c>
      <c r="T3770" t="s">
        <v>10</v>
      </c>
      <c r="U3770" s="3">
        <v>1</v>
      </c>
      <c r="V3770" t="s">
        <v>10</v>
      </c>
      <c r="W3770" s="4">
        <v>700</v>
      </c>
      <c r="X3770" s="17">
        <f t="shared" si="117"/>
        <v>700</v>
      </c>
      <c r="Y3770" t="s">
        <v>11</v>
      </c>
      <c r="Z3770" s="3">
        <v>1</v>
      </c>
      <c r="AA3770" s="3">
        <v>0</v>
      </c>
      <c r="AB3770" s="3">
        <v>0</v>
      </c>
      <c r="AC3770" s="3">
        <v>1</v>
      </c>
      <c r="AD3770" s="4">
        <v>0</v>
      </c>
      <c r="AE3770" s="3">
        <v>1</v>
      </c>
      <c r="AF3770" s="4">
        <v>700</v>
      </c>
      <c r="AG3770" s="3">
        <v>1</v>
      </c>
      <c r="AH3770" s="4">
        <v>0</v>
      </c>
      <c r="AI3770" s="4">
        <v>0</v>
      </c>
      <c r="AJ3770" s="4">
        <v>0</v>
      </c>
      <c r="AK3770" s="4">
        <v>0</v>
      </c>
      <c r="AL3770" t="s">
        <v>5145</v>
      </c>
      <c r="AM3770" t="s">
        <v>13</v>
      </c>
    </row>
    <row r="3771" spans="1:39" x14ac:dyDescent="0.25">
      <c r="A3771" t="s">
        <v>2159</v>
      </c>
      <c r="B3771" t="s">
        <v>2160</v>
      </c>
      <c r="C3771" t="s">
        <v>3</v>
      </c>
      <c r="D3771" t="s">
        <v>2161</v>
      </c>
      <c r="E3771" t="str">
        <f>_xlfn.XLOOKUP(D3771,Planilha2!A:A,Planilha2!B:B)</f>
        <v>CC Manutençao</v>
      </c>
      <c r="F3771" s="2">
        <v>45474</v>
      </c>
      <c r="G3771" t="s">
        <v>2551</v>
      </c>
      <c r="H3771" s="10" t="s">
        <v>5781</v>
      </c>
      <c r="I3771" t="s">
        <v>4377</v>
      </c>
      <c r="J3771" t="s">
        <v>4378</v>
      </c>
      <c r="K3771" t="s">
        <v>1146</v>
      </c>
      <c r="L3771" t="str">
        <f t="shared" si="116"/>
        <v>Material</v>
      </c>
      <c r="M3771" t="s">
        <v>0</v>
      </c>
      <c r="N3771" t="s">
        <v>0</v>
      </c>
      <c r="O3771" t="s">
        <v>2165</v>
      </c>
      <c r="P3771">
        <v>1118</v>
      </c>
      <c r="Q3771" t="str">
        <f>_xlfn.XLOOKUP(P3771,Planilha1!$A$2:$A$3,Planilha1!$B$2:$B$3)</f>
        <v>Riocentro</v>
      </c>
      <c r="R3771" t="s">
        <v>0</v>
      </c>
      <c r="S3771" s="3">
        <v>25</v>
      </c>
      <c r="T3771" t="s">
        <v>210</v>
      </c>
      <c r="U3771" s="3">
        <v>25</v>
      </c>
      <c r="V3771" t="s">
        <v>210</v>
      </c>
      <c r="W3771" s="4">
        <v>17.3</v>
      </c>
      <c r="X3771" s="17">
        <f t="shared" si="117"/>
        <v>432.5</v>
      </c>
      <c r="Y3771" t="s">
        <v>11</v>
      </c>
      <c r="Z3771" s="3">
        <v>1</v>
      </c>
      <c r="AA3771" s="3">
        <v>0</v>
      </c>
      <c r="AB3771" s="3">
        <v>0</v>
      </c>
      <c r="AC3771" s="3">
        <v>0</v>
      </c>
      <c r="AD3771" s="4">
        <v>0</v>
      </c>
      <c r="AE3771" s="3">
        <v>25</v>
      </c>
      <c r="AF3771" s="4">
        <v>432.5</v>
      </c>
      <c r="AG3771" s="3">
        <v>1</v>
      </c>
      <c r="AH3771" s="4">
        <v>0</v>
      </c>
      <c r="AI3771" s="4">
        <v>0</v>
      </c>
      <c r="AJ3771" s="4">
        <v>0</v>
      </c>
      <c r="AK3771" s="4">
        <v>0</v>
      </c>
      <c r="AL3771" t="s">
        <v>5146</v>
      </c>
      <c r="AM3771" t="s">
        <v>13</v>
      </c>
    </row>
    <row r="3772" spans="1:39" x14ac:dyDescent="0.25">
      <c r="A3772" t="s">
        <v>2178</v>
      </c>
      <c r="B3772" t="s">
        <v>2160</v>
      </c>
      <c r="C3772" t="s">
        <v>3</v>
      </c>
      <c r="D3772" t="s">
        <v>2161</v>
      </c>
      <c r="E3772" t="str">
        <f>_xlfn.XLOOKUP(D3772,Planilha2!A:A,Planilha2!B:B)</f>
        <v>CC Manutençao</v>
      </c>
      <c r="F3772" s="2">
        <v>45474</v>
      </c>
      <c r="G3772" t="s">
        <v>2551</v>
      </c>
      <c r="H3772" s="10" t="s">
        <v>5781</v>
      </c>
      <c r="I3772" t="s">
        <v>5147</v>
      </c>
      <c r="J3772" t="s">
        <v>5148</v>
      </c>
      <c r="K3772" t="s">
        <v>1146</v>
      </c>
      <c r="L3772" t="str">
        <f t="shared" si="116"/>
        <v>Material</v>
      </c>
      <c r="M3772" t="s">
        <v>0</v>
      </c>
      <c r="N3772" t="s">
        <v>0</v>
      </c>
      <c r="O3772" t="s">
        <v>2165</v>
      </c>
      <c r="P3772">
        <v>1118</v>
      </c>
      <c r="Q3772" t="str">
        <f>_xlfn.XLOOKUP(P3772,Planilha1!$A$2:$A$3,Planilha1!$B$2:$B$3)</f>
        <v>Riocentro</v>
      </c>
      <c r="R3772" t="s">
        <v>0</v>
      </c>
      <c r="S3772" s="3">
        <v>15</v>
      </c>
      <c r="T3772" t="s">
        <v>210</v>
      </c>
      <c r="U3772" s="3">
        <v>15</v>
      </c>
      <c r="V3772" t="s">
        <v>210</v>
      </c>
      <c r="W3772" s="4">
        <v>6.5</v>
      </c>
      <c r="X3772" s="17">
        <f t="shared" si="117"/>
        <v>97.5</v>
      </c>
      <c r="Y3772" t="s">
        <v>11</v>
      </c>
      <c r="Z3772" s="3">
        <v>1</v>
      </c>
      <c r="AA3772" s="3">
        <v>0</v>
      </c>
      <c r="AB3772" s="3">
        <v>0</v>
      </c>
      <c r="AC3772" s="3">
        <v>0</v>
      </c>
      <c r="AD3772" s="4">
        <v>0</v>
      </c>
      <c r="AE3772" s="3">
        <v>15</v>
      </c>
      <c r="AF3772" s="4">
        <v>97.5</v>
      </c>
      <c r="AG3772" s="3">
        <v>1</v>
      </c>
      <c r="AH3772" s="4">
        <v>0</v>
      </c>
      <c r="AI3772" s="4">
        <v>0</v>
      </c>
      <c r="AJ3772" s="4">
        <v>0</v>
      </c>
      <c r="AK3772" s="4">
        <v>0</v>
      </c>
      <c r="AL3772" t="s">
        <v>5146</v>
      </c>
      <c r="AM3772" t="s">
        <v>13</v>
      </c>
    </row>
    <row r="3773" spans="1:39" x14ac:dyDescent="0.25">
      <c r="A3773" t="s">
        <v>2182</v>
      </c>
      <c r="B3773" t="s">
        <v>2160</v>
      </c>
      <c r="C3773" t="s">
        <v>3</v>
      </c>
      <c r="D3773" t="s">
        <v>2161</v>
      </c>
      <c r="E3773" t="str">
        <f>_xlfn.XLOOKUP(D3773,Planilha2!A:A,Planilha2!B:B)</f>
        <v>CC Manutençao</v>
      </c>
      <c r="F3773" s="2">
        <v>45474</v>
      </c>
      <c r="G3773" t="s">
        <v>2551</v>
      </c>
      <c r="H3773" s="10" t="s">
        <v>5781</v>
      </c>
      <c r="I3773" t="s">
        <v>3920</v>
      </c>
      <c r="J3773" t="s">
        <v>3921</v>
      </c>
      <c r="K3773" t="s">
        <v>1146</v>
      </c>
      <c r="L3773" t="str">
        <f t="shared" si="116"/>
        <v>Material</v>
      </c>
      <c r="M3773" t="s">
        <v>0</v>
      </c>
      <c r="N3773" t="s">
        <v>0</v>
      </c>
      <c r="O3773" t="s">
        <v>2165</v>
      </c>
      <c r="P3773">
        <v>1118</v>
      </c>
      <c r="Q3773" t="str">
        <f>_xlfn.XLOOKUP(P3773,Planilha1!$A$2:$A$3,Planilha1!$B$2:$B$3)</f>
        <v>Riocentro</v>
      </c>
      <c r="R3773" t="s">
        <v>0</v>
      </c>
      <c r="S3773" s="3">
        <v>20</v>
      </c>
      <c r="T3773" t="s">
        <v>210</v>
      </c>
      <c r="U3773" s="3">
        <v>20</v>
      </c>
      <c r="V3773" t="s">
        <v>210</v>
      </c>
      <c r="W3773" s="4">
        <v>1.79</v>
      </c>
      <c r="X3773" s="17">
        <f t="shared" si="117"/>
        <v>35.799999999999997</v>
      </c>
      <c r="Y3773" t="s">
        <v>11</v>
      </c>
      <c r="Z3773" s="3">
        <v>1</v>
      </c>
      <c r="AA3773" s="3">
        <v>0</v>
      </c>
      <c r="AB3773" s="3">
        <v>0</v>
      </c>
      <c r="AC3773" s="3">
        <v>0</v>
      </c>
      <c r="AD3773" s="4">
        <v>0</v>
      </c>
      <c r="AE3773" s="3">
        <v>20</v>
      </c>
      <c r="AF3773" s="4">
        <v>35.799999999999997</v>
      </c>
      <c r="AG3773" s="3">
        <v>1</v>
      </c>
      <c r="AH3773" s="4">
        <v>0</v>
      </c>
      <c r="AI3773" s="4">
        <v>0</v>
      </c>
      <c r="AJ3773" s="4">
        <v>0</v>
      </c>
      <c r="AK3773" s="4">
        <v>0</v>
      </c>
      <c r="AL3773" t="s">
        <v>5146</v>
      </c>
      <c r="AM3773" t="s">
        <v>13</v>
      </c>
    </row>
    <row r="3774" spans="1:39" x14ac:dyDescent="0.25">
      <c r="A3774" t="s">
        <v>2185</v>
      </c>
      <c r="B3774" t="s">
        <v>2160</v>
      </c>
      <c r="C3774" t="s">
        <v>3</v>
      </c>
      <c r="D3774" t="s">
        <v>2161</v>
      </c>
      <c r="E3774" t="str">
        <f>_xlfn.XLOOKUP(D3774,Planilha2!A:A,Planilha2!B:B)</f>
        <v>CC Manutençao</v>
      </c>
      <c r="F3774" s="2">
        <v>45474</v>
      </c>
      <c r="G3774" t="s">
        <v>2551</v>
      </c>
      <c r="H3774" s="10" t="s">
        <v>5781</v>
      </c>
      <c r="I3774" t="s">
        <v>5149</v>
      </c>
      <c r="J3774" t="s">
        <v>5150</v>
      </c>
      <c r="K3774" t="s">
        <v>1146</v>
      </c>
      <c r="L3774" t="str">
        <f t="shared" si="116"/>
        <v>Material</v>
      </c>
      <c r="M3774" t="s">
        <v>0</v>
      </c>
      <c r="N3774" t="s">
        <v>0</v>
      </c>
      <c r="O3774" t="s">
        <v>2165</v>
      </c>
      <c r="P3774">
        <v>1118</v>
      </c>
      <c r="Q3774" t="str">
        <f>_xlfn.XLOOKUP(P3774,Planilha1!$A$2:$A$3,Planilha1!$B$2:$B$3)</f>
        <v>Riocentro</v>
      </c>
      <c r="R3774" t="s">
        <v>0</v>
      </c>
      <c r="S3774" s="3">
        <v>1</v>
      </c>
      <c r="T3774" t="s">
        <v>210</v>
      </c>
      <c r="U3774" s="3">
        <v>1</v>
      </c>
      <c r="V3774" t="s">
        <v>210</v>
      </c>
      <c r="W3774" s="4">
        <v>490</v>
      </c>
      <c r="X3774" s="17">
        <f t="shared" si="117"/>
        <v>490</v>
      </c>
      <c r="Y3774" t="s">
        <v>11</v>
      </c>
      <c r="Z3774" s="3">
        <v>1</v>
      </c>
      <c r="AA3774" s="3">
        <v>0</v>
      </c>
      <c r="AB3774" s="3">
        <v>0</v>
      </c>
      <c r="AC3774" s="3">
        <v>0</v>
      </c>
      <c r="AD3774" s="4">
        <v>0</v>
      </c>
      <c r="AE3774" s="3">
        <v>1</v>
      </c>
      <c r="AF3774" s="4">
        <v>490</v>
      </c>
      <c r="AG3774" s="3">
        <v>1</v>
      </c>
      <c r="AH3774" s="4">
        <v>0</v>
      </c>
      <c r="AI3774" s="4">
        <v>0</v>
      </c>
      <c r="AJ3774" s="4">
        <v>0</v>
      </c>
      <c r="AK3774" s="4">
        <v>0</v>
      </c>
      <c r="AL3774" t="s">
        <v>5146</v>
      </c>
      <c r="AM3774" t="s">
        <v>13</v>
      </c>
    </row>
    <row r="3775" spans="1:39" x14ac:dyDescent="0.25">
      <c r="A3775" t="s">
        <v>2188</v>
      </c>
      <c r="B3775" t="s">
        <v>2160</v>
      </c>
      <c r="C3775" t="s">
        <v>3</v>
      </c>
      <c r="D3775" t="s">
        <v>2161</v>
      </c>
      <c r="E3775" t="str">
        <f>_xlfn.XLOOKUP(D3775,Planilha2!A:A,Planilha2!B:B)</f>
        <v>CC Manutençao</v>
      </c>
      <c r="F3775" s="2">
        <v>45474</v>
      </c>
      <c r="G3775" t="s">
        <v>2551</v>
      </c>
      <c r="H3775" s="10" t="s">
        <v>5781</v>
      </c>
      <c r="I3775" t="s">
        <v>2810</v>
      </c>
      <c r="J3775" t="s">
        <v>2811</v>
      </c>
      <c r="K3775" t="s">
        <v>1146</v>
      </c>
      <c r="L3775" t="str">
        <f t="shared" si="116"/>
        <v>Material</v>
      </c>
      <c r="M3775" t="s">
        <v>0</v>
      </c>
      <c r="N3775" t="s">
        <v>0</v>
      </c>
      <c r="O3775" t="s">
        <v>2165</v>
      </c>
      <c r="P3775">
        <v>1118</v>
      </c>
      <c r="Q3775" t="str">
        <f>_xlfn.XLOOKUP(P3775,Planilha1!$A$2:$A$3,Planilha1!$B$2:$B$3)</f>
        <v>Riocentro</v>
      </c>
      <c r="R3775" t="s">
        <v>0</v>
      </c>
      <c r="S3775" s="3">
        <v>1</v>
      </c>
      <c r="T3775" t="s">
        <v>210</v>
      </c>
      <c r="U3775" s="3">
        <v>1</v>
      </c>
      <c r="V3775" t="s">
        <v>210</v>
      </c>
      <c r="W3775" s="4">
        <v>128</v>
      </c>
      <c r="X3775" s="17">
        <f t="shared" si="117"/>
        <v>128</v>
      </c>
      <c r="Y3775" t="s">
        <v>11</v>
      </c>
      <c r="Z3775" s="3">
        <v>1</v>
      </c>
      <c r="AA3775" s="3">
        <v>0</v>
      </c>
      <c r="AB3775" s="3">
        <v>0</v>
      </c>
      <c r="AC3775" s="3">
        <v>0</v>
      </c>
      <c r="AD3775" s="4">
        <v>0</v>
      </c>
      <c r="AE3775" s="3">
        <v>1</v>
      </c>
      <c r="AF3775" s="4">
        <v>128</v>
      </c>
      <c r="AG3775" s="3">
        <v>1</v>
      </c>
      <c r="AH3775" s="4">
        <v>0</v>
      </c>
      <c r="AI3775" s="4">
        <v>0</v>
      </c>
      <c r="AJ3775" s="4">
        <v>0</v>
      </c>
      <c r="AK3775" s="4">
        <v>0</v>
      </c>
      <c r="AL3775" t="s">
        <v>5146</v>
      </c>
      <c r="AM3775" t="s">
        <v>13</v>
      </c>
    </row>
    <row r="3776" spans="1:39" x14ac:dyDescent="0.25">
      <c r="A3776" t="s">
        <v>2159</v>
      </c>
      <c r="B3776" t="s">
        <v>2160</v>
      </c>
      <c r="C3776" t="s">
        <v>3</v>
      </c>
      <c r="D3776" t="s">
        <v>2218</v>
      </c>
      <c r="E3776" t="str">
        <f>_xlfn.XLOOKUP(D3776,Planilha2!A:A,Planilha2!B:B)</f>
        <v>CC Adm.</v>
      </c>
      <c r="F3776" s="2">
        <v>45474</v>
      </c>
      <c r="G3776" t="s">
        <v>4366</v>
      </c>
      <c r="H3776" s="10" t="s">
        <v>5905</v>
      </c>
      <c r="I3776" t="s">
        <v>2220</v>
      </c>
      <c r="J3776" t="s">
        <v>2221</v>
      </c>
      <c r="K3776" t="s">
        <v>1209</v>
      </c>
      <c r="L3776" t="str">
        <f t="shared" si="116"/>
        <v>Serviço</v>
      </c>
      <c r="M3776" t="s">
        <v>0</v>
      </c>
      <c r="N3776" t="s">
        <v>0</v>
      </c>
      <c r="O3776" t="s">
        <v>2165</v>
      </c>
      <c r="P3776">
        <v>1118</v>
      </c>
      <c r="Q3776" t="str">
        <f>_xlfn.XLOOKUP(P3776,Planilha1!$A$2:$A$3,Planilha1!$B$2:$B$3)</f>
        <v>Riocentro</v>
      </c>
      <c r="R3776" t="s">
        <v>0</v>
      </c>
      <c r="S3776" s="3">
        <v>1</v>
      </c>
      <c r="T3776" t="s">
        <v>10</v>
      </c>
      <c r="U3776" s="3">
        <v>1</v>
      </c>
      <c r="V3776" t="s">
        <v>10</v>
      </c>
      <c r="W3776" s="4">
        <v>344.25</v>
      </c>
      <c r="X3776" s="17">
        <f t="shared" si="117"/>
        <v>344.25</v>
      </c>
      <c r="Y3776" t="s">
        <v>11</v>
      </c>
      <c r="Z3776" s="3">
        <v>1</v>
      </c>
      <c r="AA3776" s="3">
        <v>0</v>
      </c>
      <c r="AB3776" s="3">
        <v>0</v>
      </c>
      <c r="AC3776" s="3">
        <v>0</v>
      </c>
      <c r="AD3776" s="4">
        <v>0</v>
      </c>
      <c r="AE3776" s="3">
        <v>1</v>
      </c>
      <c r="AF3776" s="4">
        <v>344.25</v>
      </c>
      <c r="AG3776" s="3">
        <v>1</v>
      </c>
      <c r="AH3776" s="4">
        <v>0</v>
      </c>
      <c r="AI3776" s="4">
        <v>0</v>
      </c>
      <c r="AJ3776" s="4">
        <v>0</v>
      </c>
      <c r="AK3776" s="4">
        <v>0</v>
      </c>
      <c r="AL3776" t="s">
        <v>5151</v>
      </c>
      <c r="AM3776" t="s">
        <v>13</v>
      </c>
    </row>
    <row r="3777" spans="1:39" x14ac:dyDescent="0.25">
      <c r="A3777" t="s">
        <v>2159</v>
      </c>
      <c r="B3777" t="s">
        <v>2160</v>
      </c>
      <c r="C3777" t="s">
        <v>3</v>
      </c>
      <c r="D3777" t="s">
        <v>2161</v>
      </c>
      <c r="E3777" t="str">
        <f>_xlfn.XLOOKUP(D3777,Planilha2!A:A,Planilha2!B:B)</f>
        <v>CC Manutençao</v>
      </c>
      <c r="F3777" s="2">
        <v>45474</v>
      </c>
      <c r="G3777" t="s">
        <v>2658</v>
      </c>
      <c r="H3777" s="10" t="s">
        <v>5794</v>
      </c>
      <c r="I3777" t="s">
        <v>2666</v>
      </c>
      <c r="J3777" t="s">
        <v>2667</v>
      </c>
      <c r="K3777" t="s">
        <v>1146</v>
      </c>
      <c r="L3777" t="str">
        <f t="shared" si="116"/>
        <v>Material</v>
      </c>
      <c r="M3777" t="s">
        <v>0</v>
      </c>
      <c r="N3777" t="s">
        <v>0</v>
      </c>
      <c r="O3777" t="s">
        <v>2165</v>
      </c>
      <c r="P3777">
        <v>1118</v>
      </c>
      <c r="Q3777" t="str">
        <f>_xlfn.XLOOKUP(P3777,Planilha1!$A$2:$A$3,Planilha1!$B$2:$B$3)</f>
        <v>Riocentro</v>
      </c>
      <c r="R3777" t="s">
        <v>0</v>
      </c>
      <c r="S3777" s="3">
        <v>83</v>
      </c>
      <c r="T3777" t="s">
        <v>2668</v>
      </c>
      <c r="U3777" s="3">
        <v>83</v>
      </c>
      <c r="V3777" t="s">
        <v>2668</v>
      </c>
      <c r="W3777" s="4">
        <v>77</v>
      </c>
      <c r="X3777" s="17">
        <f t="shared" si="117"/>
        <v>6391</v>
      </c>
      <c r="Y3777" t="s">
        <v>11</v>
      </c>
      <c r="Z3777" s="3">
        <v>1</v>
      </c>
      <c r="AA3777" s="3">
        <v>0</v>
      </c>
      <c r="AB3777" s="3">
        <v>0</v>
      </c>
      <c r="AC3777" s="3">
        <v>0</v>
      </c>
      <c r="AD3777" s="4">
        <v>0</v>
      </c>
      <c r="AE3777" s="3">
        <v>83</v>
      </c>
      <c r="AF3777" s="4">
        <v>6391</v>
      </c>
      <c r="AG3777" s="3">
        <v>1</v>
      </c>
      <c r="AH3777" s="4">
        <v>0</v>
      </c>
      <c r="AI3777" s="4">
        <v>0</v>
      </c>
      <c r="AJ3777" s="4">
        <v>0</v>
      </c>
      <c r="AK3777" s="4">
        <v>0</v>
      </c>
      <c r="AL3777" t="s">
        <v>5152</v>
      </c>
      <c r="AM3777" t="s">
        <v>13</v>
      </c>
    </row>
    <row r="3778" spans="1:39" x14ac:dyDescent="0.25">
      <c r="A3778" t="s">
        <v>2159</v>
      </c>
      <c r="B3778" t="s">
        <v>2160</v>
      </c>
      <c r="C3778" t="s">
        <v>3</v>
      </c>
      <c r="D3778" t="s">
        <v>2161</v>
      </c>
      <c r="E3778" t="str">
        <f>_xlfn.XLOOKUP(D3778,Planilha2!A:A,Planilha2!B:B)</f>
        <v>CC Manutençao</v>
      </c>
      <c r="F3778" s="2">
        <v>45474</v>
      </c>
      <c r="G3778" t="s">
        <v>5153</v>
      </c>
      <c r="H3778" s="10" t="s">
        <v>5951</v>
      </c>
      <c r="I3778" t="s">
        <v>40</v>
      </c>
      <c r="J3778" t="s">
        <v>2267</v>
      </c>
      <c r="K3778" t="s">
        <v>8</v>
      </c>
      <c r="L3778" t="str">
        <f t="shared" ref="L3778:L3841" si="118">IF(LEFT(K3778,1)="s","Serviço",IF(LEFT(K3778,1)="l","Locação","Material"))</f>
        <v>Serviço</v>
      </c>
      <c r="M3778" t="s">
        <v>0</v>
      </c>
      <c r="N3778" t="s">
        <v>0</v>
      </c>
      <c r="O3778" t="s">
        <v>2165</v>
      </c>
      <c r="P3778">
        <v>1118</v>
      </c>
      <c r="Q3778" t="str">
        <f>_xlfn.XLOOKUP(P3778,Planilha1!$A$2:$A$3,Planilha1!$B$2:$B$3)</f>
        <v>Riocentro</v>
      </c>
      <c r="R3778" t="s">
        <v>0</v>
      </c>
      <c r="S3778" s="3">
        <v>1</v>
      </c>
      <c r="T3778" t="s">
        <v>10</v>
      </c>
      <c r="U3778" s="3">
        <v>1</v>
      </c>
      <c r="V3778" t="s">
        <v>10</v>
      </c>
      <c r="W3778" s="4">
        <v>5960</v>
      </c>
      <c r="X3778" s="17">
        <f t="shared" ref="X3778:X3841" si="119">W3778*S3778/Z3778</f>
        <v>5960</v>
      </c>
      <c r="Y3778" t="s">
        <v>11</v>
      </c>
      <c r="Z3778" s="3">
        <v>1</v>
      </c>
      <c r="AA3778" s="3">
        <v>0</v>
      </c>
      <c r="AB3778" s="3">
        <v>0</v>
      </c>
      <c r="AC3778" s="3">
        <v>1</v>
      </c>
      <c r="AD3778" s="4">
        <v>0</v>
      </c>
      <c r="AE3778" s="3">
        <v>1</v>
      </c>
      <c r="AF3778" s="4">
        <v>5960</v>
      </c>
      <c r="AG3778" s="3">
        <v>1</v>
      </c>
      <c r="AH3778" s="4">
        <v>0</v>
      </c>
      <c r="AI3778" s="4">
        <v>0</v>
      </c>
      <c r="AJ3778" s="4">
        <v>0</v>
      </c>
      <c r="AK3778" s="4">
        <v>0</v>
      </c>
      <c r="AL3778" t="s">
        <v>5154</v>
      </c>
      <c r="AM3778" t="s">
        <v>13</v>
      </c>
    </row>
    <row r="3779" spans="1:39" x14ac:dyDescent="0.25">
      <c r="A3779" t="s">
        <v>2159</v>
      </c>
      <c r="B3779" t="s">
        <v>2160</v>
      </c>
      <c r="C3779" t="s">
        <v>3</v>
      </c>
      <c r="D3779" t="s">
        <v>2241</v>
      </c>
      <c r="E3779" t="str">
        <f>_xlfn.XLOOKUP(D3779,Planilha2!A:A,Planilha2!B:B)</f>
        <v>CC Marketing</v>
      </c>
      <c r="F3779" s="2">
        <v>45474</v>
      </c>
      <c r="G3779" t="s">
        <v>5155</v>
      </c>
      <c r="H3779" s="10" t="s">
        <v>5952</v>
      </c>
      <c r="I3779" t="s">
        <v>5156</v>
      </c>
      <c r="J3779" t="s">
        <v>5157</v>
      </c>
      <c r="K3779" t="s">
        <v>2171</v>
      </c>
      <c r="L3779" t="str">
        <f t="shared" si="118"/>
        <v>Material</v>
      </c>
      <c r="M3779" t="s">
        <v>0</v>
      </c>
      <c r="N3779" t="s">
        <v>0</v>
      </c>
      <c r="O3779" t="s">
        <v>2165</v>
      </c>
      <c r="P3779">
        <v>1118</v>
      </c>
      <c r="Q3779" t="str">
        <f>_xlfn.XLOOKUP(P3779,Planilha1!$A$2:$A$3,Planilha1!$B$2:$B$3)</f>
        <v>Riocentro</v>
      </c>
      <c r="R3779" t="s">
        <v>0</v>
      </c>
      <c r="S3779" s="3">
        <v>1</v>
      </c>
      <c r="T3779" t="s">
        <v>210</v>
      </c>
      <c r="U3779" s="3">
        <v>1</v>
      </c>
      <c r="V3779" t="s">
        <v>210</v>
      </c>
      <c r="W3779" s="4">
        <v>3937.74</v>
      </c>
      <c r="X3779" s="17">
        <f t="shared" si="119"/>
        <v>3937.74</v>
      </c>
      <c r="Y3779" t="s">
        <v>11</v>
      </c>
      <c r="Z3779" s="3">
        <v>1</v>
      </c>
      <c r="AA3779" s="3">
        <v>0</v>
      </c>
      <c r="AB3779" s="3">
        <v>0</v>
      </c>
      <c r="AC3779" s="3">
        <v>0</v>
      </c>
      <c r="AD3779" s="4">
        <v>0</v>
      </c>
      <c r="AE3779" s="3">
        <v>0</v>
      </c>
      <c r="AF3779" s="4">
        <v>0</v>
      </c>
      <c r="AG3779" s="3">
        <v>1</v>
      </c>
      <c r="AH3779" s="4">
        <v>0</v>
      </c>
      <c r="AI3779" s="4">
        <v>0</v>
      </c>
      <c r="AJ3779" s="4">
        <v>0</v>
      </c>
      <c r="AK3779" s="4">
        <v>0</v>
      </c>
      <c r="AL3779" t="s">
        <v>5158</v>
      </c>
      <c r="AM3779" t="s">
        <v>13</v>
      </c>
    </row>
    <row r="3780" spans="1:39" x14ac:dyDescent="0.25">
      <c r="A3780" t="s">
        <v>2159</v>
      </c>
      <c r="B3780" t="s">
        <v>2160</v>
      </c>
      <c r="C3780" t="s">
        <v>3</v>
      </c>
      <c r="D3780" t="s">
        <v>2161</v>
      </c>
      <c r="E3780" t="str">
        <f>_xlfn.XLOOKUP(D3780,Planilha2!A:A,Planilha2!B:B)</f>
        <v>CC Manutençao</v>
      </c>
      <c r="F3780" s="2">
        <v>45474</v>
      </c>
      <c r="G3780" t="s">
        <v>5159</v>
      </c>
      <c r="H3780" s="10" t="s">
        <v>5953</v>
      </c>
      <c r="I3780" t="s">
        <v>40</v>
      </c>
      <c r="J3780" t="s">
        <v>2267</v>
      </c>
      <c r="K3780" t="s">
        <v>8</v>
      </c>
      <c r="L3780" t="str">
        <f t="shared" si="118"/>
        <v>Serviço</v>
      </c>
      <c r="M3780" t="s">
        <v>23</v>
      </c>
      <c r="N3780" t="s">
        <v>0</v>
      </c>
      <c r="O3780" t="s">
        <v>3197</v>
      </c>
      <c r="P3780">
        <v>1118</v>
      </c>
      <c r="Q3780" t="str">
        <f>_xlfn.XLOOKUP(P3780,Planilha1!$A$2:$A$3,Planilha1!$B$2:$B$3)</f>
        <v>Riocentro</v>
      </c>
      <c r="R3780" t="s">
        <v>0</v>
      </c>
      <c r="S3780" s="3">
        <v>0</v>
      </c>
      <c r="T3780" t="s">
        <v>10</v>
      </c>
      <c r="U3780" s="3">
        <v>0</v>
      </c>
      <c r="V3780" t="s">
        <v>10</v>
      </c>
      <c r="W3780" s="4">
        <v>0</v>
      </c>
      <c r="X3780" s="17">
        <f t="shared" si="119"/>
        <v>0</v>
      </c>
      <c r="Y3780" t="s">
        <v>11</v>
      </c>
      <c r="Z3780" s="3">
        <v>1</v>
      </c>
      <c r="AA3780" s="3">
        <v>0</v>
      </c>
      <c r="AB3780" s="3">
        <v>0</v>
      </c>
      <c r="AC3780" s="3">
        <v>0</v>
      </c>
      <c r="AD3780" s="4">
        <v>0</v>
      </c>
      <c r="AE3780" s="3">
        <v>0</v>
      </c>
      <c r="AF3780" s="4">
        <v>0</v>
      </c>
      <c r="AG3780" s="3">
        <v>1</v>
      </c>
      <c r="AH3780" s="4">
        <v>0</v>
      </c>
      <c r="AI3780" s="4">
        <v>0</v>
      </c>
      <c r="AJ3780" s="4">
        <v>0</v>
      </c>
      <c r="AK3780" s="4">
        <v>0</v>
      </c>
      <c r="AL3780" t="s">
        <v>5160</v>
      </c>
      <c r="AM3780" t="s">
        <v>13</v>
      </c>
    </row>
    <row r="3781" spans="1:39" x14ac:dyDescent="0.25">
      <c r="A3781" t="s">
        <v>2178</v>
      </c>
      <c r="B3781" t="s">
        <v>2160</v>
      </c>
      <c r="C3781" t="s">
        <v>3</v>
      </c>
      <c r="D3781" t="s">
        <v>2161</v>
      </c>
      <c r="E3781" t="str">
        <f>_xlfn.XLOOKUP(D3781,Planilha2!A:A,Planilha2!B:B)</f>
        <v>CC Manutençao</v>
      </c>
      <c r="F3781" s="2">
        <v>45474</v>
      </c>
      <c r="G3781" t="s">
        <v>5159</v>
      </c>
      <c r="H3781" s="10" t="s">
        <v>5953</v>
      </c>
      <c r="I3781" t="s">
        <v>40</v>
      </c>
      <c r="J3781" t="s">
        <v>2267</v>
      </c>
      <c r="K3781" t="s">
        <v>8</v>
      </c>
      <c r="L3781" t="str">
        <f t="shared" si="118"/>
        <v>Serviço</v>
      </c>
      <c r="M3781" t="s">
        <v>23</v>
      </c>
      <c r="N3781" t="s">
        <v>0</v>
      </c>
      <c r="O3781" t="s">
        <v>3197</v>
      </c>
      <c r="P3781">
        <v>1118</v>
      </c>
      <c r="Q3781" t="str">
        <f>_xlfn.XLOOKUP(P3781,Planilha1!$A$2:$A$3,Planilha1!$B$2:$B$3)</f>
        <v>Riocentro</v>
      </c>
      <c r="R3781" t="s">
        <v>0</v>
      </c>
      <c r="S3781" s="3">
        <v>0</v>
      </c>
      <c r="T3781" t="s">
        <v>10</v>
      </c>
      <c r="U3781" s="3">
        <v>0</v>
      </c>
      <c r="V3781" t="s">
        <v>10</v>
      </c>
      <c r="W3781" s="4">
        <v>0</v>
      </c>
      <c r="X3781" s="17">
        <f t="shared" si="119"/>
        <v>0</v>
      </c>
      <c r="Y3781" t="s">
        <v>11</v>
      </c>
      <c r="Z3781" s="3">
        <v>1</v>
      </c>
      <c r="AA3781" s="3">
        <v>0</v>
      </c>
      <c r="AB3781" s="3">
        <v>0</v>
      </c>
      <c r="AC3781" s="3">
        <v>0</v>
      </c>
      <c r="AD3781" s="4">
        <v>0</v>
      </c>
      <c r="AE3781" s="3">
        <v>0</v>
      </c>
      <c r="AF3781" s="4">
        <v>0</v>
      </c>
      <c r="AG3781" s="3">
        <v>1</v>
      </c>
      <c r="AH3781" s="4">
        <v>0</v>
      </c>
      <c r="AI3781" s="4">
        <v>0</v>
      </c>
      <c r="AJ3781" s="4">
        <v>0</v>
      </c>
      <c r="AK3781" s="4">
        <v>0</v>
      </c>
      <c r="AL3781" t="s">
        <v>5160</v>
      </c>
      <c r="AM3781" t="s">
        <v>13</v>
      </c>
    </row>
    <row r="3782" spans="1:39" x14ac:dyDescent="0.25">
      <c r="A3782" t="s">
        <v>2188</v>
      </c>
      <c r="B3782" t="s">
        <v>2160</v>
      </c>
      <c r="C3782" t="s">
        <v>3</v>
      </c>
      <c r="D3782" t="s">
        <v>2161</v>
      </c>
      <c r="E3782" t="str">
        <f>_xlfn.XLOOKUP(D3782,Planilha2!A:A,Planilha2!B:B)</f>
        <v>CC Manutençao</v>
      </c>
      <c r="F3782" s="2">
        <v>45474</v>
      </c>
      <c r="G3782" t="s">
        <v>5159</v>
      </c>
      <c r="H3782" s="10" t="s">
        <v>5953</v>
      </c>
      <c r="I3782" t="s">
        <v>40</v>
      </c>
      <c r="J3782" t="s">
        <v>2267</v>
      </c>
      <c r="K3782" t="s">
        <v>8</v>
      </c>
      <c r="L3782" t="str">
        <f t="shared" si="118"/>
        <v>Serviço</v>
      </c>
      <c r="M3782" t="s">
        <v>0</v>
      </c>
      <c r="N3782" t="s">
        <v>0</v>
      </c>
      <c r="O3782" t="s">
        <v>3197</v>
      </c>
      <c r="P3782">
        <v>1118</v>
      </c>
      <c r="Q3782" t="str">
        <f>_xlfn.XLOOKUP(P3782,Planilha1!$A$2:$A$3,Planilha1!$B$2:$B$3)</f>
        <v>Riocentro</v>
      </c>
      <c r="R3782" t="s">
        <v>0</v>
      </c>
      <c r="S3782" s="3">
        <v>1</v>
      </c>
      <c r="T3782" t="s">
        <v>10</v>
      </c>
      <c r="U3782" s="3">
        <v>1</v>
      </c>
      <c r="V3782" t="s">
        <v>10</v>
      </c>
      <c r="W3782" s="4">
        <v>270000</v>
      </c>
      <c r="X3782" s="17">
        <f t="shared" si="119"/>
        <v>270000</v>
      </c>
      <c r="Y3782" t="s">
        <v>11</v>
      </c>
      <c r="Z3782" s="3">
        <v>1</v>
      </c>
      <c r="AA3782" s="3">
        <v>0</v>
      </c>
      <c r="AB3782" s="3">
        <v>0</v>
      </c>
      <c r="AC3782" s="3">
        <v>1</v>
      </c>
      <c r="AD3782" s="4">
        <v>0</v>
      </c>
      <c r="AE3782" s="3">
        <v>1</v>
      </c>
      <c r="AF3782" s="4">
        <v>270000</v>
      </c>
      <c r="AG3782" s="3">
        <v>1</v>
      </c>
      <c r="AH3782" s="4">
        <v>0</v>
      </c>
      <c r="AI3782" s="4">
        <v>0</v>
      </c>
      <c r="AJ3782" s="4">
        <v>0</v>
      </c>
      <c r="AK3782" s="4">
        <v>0</v>
      </c>
      <c r="AL3782" t="s">
        <v>5160</v>
      </c>
      <c r="AM3782" t="s">
        <v>13</v>
      </c>
    </row>
    <row r="3783" spans="1:39" x14ac:dyDescent="0.25">
      <c r="A3783" t="s">
        <v>2189</v>
      </c>
      <c r="B3783" t="s">
        <v>2160</v>
      </c>
      <c r="C3783" t="s">
        <v>3</v>
      </c>
      <c r="D3783" t="s">
        <v>2161</v>
      </c>
      <c r="E3783" t="str">
        <f>_xlfn.XLOOKUP(D3783,Planilha2!A:A,Planilha2!B:B)</f>
        <v>CC Manutençao</v>
      </c>
      <c r="F3783" s="2">
        <v>45474</v>
      </c>
      <c r="G3783" t="s">
        <v>5159</v>
      </c>
      <c r="H3783" s="10" t="s">
        <v>5953</v>
      </c>
      <c r="I3783" t="s">
        <v>40</v>
      </c>
      <c r="J3783" t="s">
        <v>2267</v>
      </c>
      <c r="K3783" t="s">
        <v>8</v>
      </c>
      <c r="L3783" t="str">
        <f t="shared" si="118"/>
        <v>Serviço</v>
      </c>
      <c r="M3783" t="s">
        <v>0</v>
      </c>
      <c r="N3783" t="s">
        <v>0</v>
      </c>
      <c r="O3783" t="s">
        <v>3197</v>
      </c>
      <c r="P3783">
        <v>1118</v>
      </c>
      <c r="Q3783" t="str">
        <f>_xlfn.XLOOKUP(P3783,Planilha1!$A$2:$A$3,Planilha1!$B$2:$B$3)</f>
        <v>Riocentro</v>
      </c>
      <c r="R3783" t="s">
        <v>0</v>
      </c>
      <c r="S3783" s="3">
        <v>1</v>
      </c>
      <c r="T3783" t="s">
        <v>10</v>
      </c>
      <c r="U3783" s="3">
        <v>1</v>
      </c>
      <c r="V3783" t="s">
        <v>10</v>
      </c>
      <c r="W3783" s="4">
        <v>630000</v>
      </c>
      <c r="X3783" s="17">
        <f t="shared" si="119"/>
        <v>630000</v>
      </c>
      <c r="Y3783" t="s">
        <v>11</v>
      </c>
      <c r="Z3783" s="3">
        <v>1</v>
      </c>
      <c r="AA3783" s="3">
        <v>0</v>
      </c>
      <c r="AB3783" s="3">
        <v>0</v>
      </c>
      <c r="AC3783" s="3">
        <v>1</v>
      </c>
      <c r="AD3783" s="4">
        <v>0</v>
      </c>
      <c r="AE3783" s="3">
        <v>1</v>
      </c>
      <c r="AF3783" s="4">
        <v>630000</v>
      </c>
      <c r="AG3783" s="3">
        <v>1</v>
      </c>
      <c r="AH3783" s="4">
        <v>0</v>
      </c>
      <c r="AI3783" s="4">
        <v>0</v>
      </c>
      <c r="AJ3783" s="4">
        <v>0</v>
      </c>
      <c r="AK3783" s="4">
        <v>0</v>
      </c>
      <c r="AL3783" t="s">
        <v>5160</v>
      </c>
      <c r="AM3783" t="s">
        <v>13</v>
      </c>
    </row>
    <row r="3784" spans="1:39" x14ac:dyDescent="0.25">
      <c r="A3784" t="s">
        <v>2159</v>
      </c>
      <c r="B3784" t="s">
        <v>2160</v>
      </c>
      <c r="C3784" t="s">
        <v>3</v>
      </c>
      <c r="D3784" t="s">
        <v>2161</v>
      </c>
      <c r="E3784" t="str">
        <f>_xlfn.XLOOKUP(D3784,Planilha2!A:A,Planilha2!B:B)</f>
        <v>CC Manutençao</v>
      </c>
      <c r="F3784" s="2">
        <v>45474</v>
      </c>
      <c r="G3784" t="s">
        <v>2470</v>
      </c>
      <c r="H3784" s="10" t="s">
        <v>5770</v>
      </c>
      <c r="I3784" t="s">
        <v>5161</v>
      </c>
      <c r="J3784" t="s">
        <v>5162</v>
      </c>
      <c r="K3784" t="s">
        <v>1146</v>
      </c>
      <c r="L3784" t="str">
        <f t="shared" si="118"/>
        <v>Material</v>
      </c>
      <c r="M3784" t="s">
        <v>0</v>
      </c>
      <c r="N3784" t="s">
        <v>0</v>
      </c>
      <c r="O3784" t="s">
        <v>2165</v>
      </c>
      <c r="P3784">
        <v>1118</v>
      </c>
      <c r="Q3784" t="str">
        <f>_xlfn.XLOOKUP(P3784,Planilha1!$A$2:$A$3,Planilha1!$B$2:$B$3)</f>
        <v>Riocentro</v>
      </c>
      <c r="R3784" t="s">
        <v>0</v>
      </c>
      <c r="S3784" s="3">
        <v>10</v>
      </c>
      <c r="T3784" t="s">
        <v>210</v>
      </c>
      <c r="U3784" s="3">
        <v>10</v>
      </c>
      <c r="V3784" t="s">
        <v>210</v>
      </c>
      <c r="W3784" s="4">
        <v>591.6</v>
      </c>
      <c r="X3784" s="17">
        <f t="shared" si="119"/>
        <v>5916</v>
      </c>
      <c r="Y3784" t="s">
        <v>11</v>
      </c>
      <c r="Z3784" s="3">
        <v>1</v>
      </c>
      <c r="AA3784" s="3">
        <v>0</v>
      </c>
      <c r="AB3784" s="3">
        <v>0</v>
      </c>
      <c r="AC3784" s="3">
        <v>0</v>
      </c>
      <c r="AD3784" s="4">
        <v>0</v>
      </c>
      <c r="AE3784" s="3">
        <v>10</v>
      </c>
      <c r="AF3784" s="4">
        <v>5916</v>
      </c>
      <c r="AG3784" s="3">
        <v>1</v>
      </c>
      <c r="AH3784" s="4">
        <v>0</v>
      </c>
      <c r="AI3784" s="4">
        <v>0</v>
      </c>
      <c r="AJ3784" s="4">
        <v>0</v>
      </c>
      <c r="AK3784" s="4">
        <v>0</v>
      </c>
      <c r="AL3784" t="s">
        <v>5163</v>
      </c>
      <c r="AM3784" t="s">
        <v>13</v>
      </c>
    </row>
    <row r="3785" spans="1:39" x14ac:dyDescent="0.25">
      <c r="A3785" t="s">
        <v>2159</v>
      </c>
      <c r="B3785" t="s">
        <v>2160</v>
      </c>
      <c r="C3785" t="s">
        <v>3</v>
      </c>
      <c r="D3785" t="s">
        <v>2161</v>
      </c>
      <c r="E3785" t="str">
        <f>_xlfn.XLOOKUP(D3785,Planilha2!A:A,Planilha2!B:B)</f>
        <v>CC Manutençao</v>
      </c>
      <c r="F3785" s="2">
        <v>45474</v>
      </c>
      <c r="G3785" t="s">
        <v>2499</v>
      </c>
      <c r="H3785" s="10" t="s">
        <v>5773</v>
      </c>
      <c r="I3785" t="s">
        <v>5164</v>
      </c>
      <c r="J3785" t="s">
        <v>5165</v>
      </c>
      <c r="K3785" t="s">
        <v>1146</v>
      </c>
      <c r="L3785" t="str">
        <f t="shared" si="118"/>
        <v>Material</v>
      </c>
      <c r="M3785" t="s">
        <v>0</v>
      </c>
      <c r="N3785" t="s">
        <v>0</v>
      </c>
      <c r="O3785" t="s">
        <v>2165</v>
      </c>
      <c r="P3785">
        <v>1118</v>
      </c>
      <c r="Q3785" t="str">
        <f>_xlfn.XLOOKUP(P3785,Planilha1!$A$2:$A$3,Planilha1!$B$2:$B$3)</f>
        <v>Riocentro</v>
      </c>
      <c r="R3785" t="s">
        <v>0</v>
      </c>
      <c r="S3785" s="3">
        <v>10</v>
      </c>
      <c r="T3785" t="s">
        <v>3298</v>
      </c>
      <c r="U3785" s="3">
        <v>10</v>
      </c>
      <c r="V3785" t="s">
        <v>3298</v>
      </c>
      <c r="W3785" s="4">
        <v>315</v>
      </c>
      <c r="X3785" s="17">
        <f t="shared" si="119"/>
        <v>3150</v>
      </c>
      <c r="Y3785" t="s">
        <v>11</v>
      </c>
      <c r="Z3785" s="3">
        <v>1</v>
      </c>
      <c r="AA3785" s="3">
        <v>0</v>
      </c>
      <c r="AB3785" s="3">
        <v>0</v>
      </c>
      <c r="AC3785" s="3">
        <v>0</v>
      </c>
      <c r="AD3785" s="4">
        <v>0</v>
      </c>
      <c r="AE3785" s="3">
        <v>10</v>
      </c>
      <c r="AF3785" s="4">
        <v>3150</v>
      </c>
      <c r="AG3785" s="3">
        <v>1</v>
      </c>
      <c r="AH3785" s="4">
        <v>0</v>
      </c>
      <c r="AI3785" s="4">
        <v>0</v>
      </c>
      <c r="AJ3785" s="4">
        <v>0</v>
      </c>
      <c r="AK3785" s="4">
        <v>0</v>
      </c>
      <c r="AL3785" t="s">
        <v>5166</v>
      </c>
      <c r="AM3785" t="s">
        <v>13</v>
      </c>
    </row>
    <row r="3786" spans="1:39" x14ac:dyDescent="0.25">
      <c r="A3786" t="s">
        <v>2178</v>
      </c>
      <c r="B3786" t="s">
        <v>2160</v>
      </c>
      <c r="C3786" t="s">
        <v>3</v>
      </c>
      <c r="D3786" t="s">
        <v>2161</v>
      </c>
      <c r="E3786" t="str">
        <f>_xlfn.XLOOKUP(D3786,Planilha2!A:A,Planilha2!B:B)</f>
        <v>CC Manutençao</v>
      </c>
      <c r="F3786" s="2">
        <v>45474</v>
      </c>
      <c r="G3786" t="s">
        <v>2499</v>
      </c>
      <c r="H3786" s="10" t="s">
        <v>5773</v>
      </c>
      <c r="I3786" t="s">
        <v>5167</v>
      </c>
      <c r="J3786" t="s">
        <v>5168</v>
      </c>
      <c r="K3786" t="s">
        <v>1146</v>
      </c>
      <c r="L3786" t="str">
        <f t="shared" si="118"/>
        <v>Material</v>
      </c>
      <c r="M3786" t="s">
        <v>0</v>
      </c>
      <c r="N3786" t="s">
        <v>0</v>
      </c>
      <c r="O3786" t="s">
        <v>2165</v>
      </c>
      <c r="P3786">
        <v>1118</v>
      </c>
      <c r="Q3786" t="str">
        <f>_xlfn.XLOOKUP(P3786,Planilha1!$A$2:$A$3,Planilha1!$B$2:$B$3)</f>
        <v>Riocentro</v>
      </c>
      <c r="R3786" t="s">
        <v>0</v>
      </c>
      <c r="S3786" s="3">
        <v>10</v>
      </c>
      <c r="T3786" t="s">
        <v>210</v>
      </c>
      <c r="U3786" s="3">
        <v>10</v>
      </c>
      <c r="V3786" t="s">
        <v>210</v>
      </c>
      <c r="W3786" s="4">
        <v>16.13</v>
      </c>
      <c r="X3786" s="17">
        <f t="shared" si="119"/>
        <v>161.29999999999998</v>
      </c>
      <c r="Y3786" t="s">
        <v>11</v>
      </c>
      <c r="Z3786" s="3">
        <v>1</v>
      </c>
      <c r="AA3786" s="3">
        <v>0</v>
      </c>
      <c r="AB3786" s="3">
        <v>0</v>
      </c>
      <c r="AC3786" s="3">
        <v>0</v>
      </c>
      <c r="AD3786" s="4">
        <v>0</v>
      </c>
      <c r="AE3786" s="3">
        <v>10</v>
      </c>
      <c r="AF3786" s="4">
        <v>161.30000000000001</v>
      </c>
      <c r="AG3786" s="3">
        <v>1</v>
      </c>
      <c r="AH3786" s="4">
        <v>0</v>
      </c>
      <c r="AI3786" s="4">
        <v>0</v>
      </c>
      <c r="AJ3786" s="4">
        <v>0</v>
      </c>
      <c r="AK3786" s="4">
        <v>0</v>
      </c>
      <c r="AL3786" t="s">
        <v>5166</v>
      </c>
      <c r="AM3786" t="s">
        <v>13</v>
      </c>
    </row>
    <row r="3787" spans="1:39" x14ac:dyDescent="0.25">
      <c r="A3787" t="s">
        <v>2159</v>
      </c>
      <c r="B3787" t="s">
        <v>2160</v>
      </c>
      <c r="C3787" t="s">
        <v>3</v>
      </c>
      <c r="D3787" t="s">
        <v>2161</v>
      </c>
      <c r="E3787" t="str">
        <f>_xlfn.XLOOKUP(D3787,Planilha2!A:A,Planilha2!B:B)</f>
        <v>CC Manutençao</v>
      </c>
      <c r="F3787" s="2">
        <v>45474</v>
      </c>
      <c r="G3787" t="s">
        <v>46</v>
      </c>
      <c r="H3787" s="10" t="s">
        <v>46</v>
      </c>
      <c r="I3787" t="s">
        <v>336</v>
      </c>
      <c r="J3787" t="s">
        <v>3690</v>
      </c>
      <c r="K3787" t="s">
        <v>338</v>
      </c>
      <c r="L3787" t="str">
        <f t="shared" si="118"/>
        <v>Locação</v>
      </c>
      <c r="M3787" t="s">
        <v>0</v>
      </c>
      <c r="N3787" t="s">
        <v>0</v>
      </c>
      <c r="O3787" t="s">
        <v>9</v>
      </c>
      <c r="P3787">
        <v>1118</v>
      </c>
      <c r="Q3787" t="str">
        <f>_xlfn.XLOOKUP(P3787,Planilha1!$A$2:$A$3,Planilha1!$B$2:$B$3)</f>
        <v>Riocentro</v>
      </c>
      <c r="R3787" t="s">
        <v>0</v>
      </c>
      <c r="S3787" s="3">
        <v>1</v>
      </c>
      <c r="T3787" t="s">
        <v>210</v>
      </c>
      <c r="U3787" s="3">
        <v>1</v>
      </c>
      <c r="V3787" t="s">
        <v>210</v>
      </c>
      <c r="W3787" s="4">
        <v>4800</v>
      </c>
      <c r="X3787" s="17">
        <f t="shared" si="119"/>
        <v>4800</v>
      </c>
      <c r="Y3787" t="s">
        <v>11</v>
      </c>
      <c r="Z3787" s="3">
        <v>1</v>
      </c>
      <c r="AA3787" s="3">
        <v>0</v>
      </c>
      <c r="AB3787" s="3">
        <v>0</v>
      </c>
      <c r="AC3787" s="3">
        <v>0</v>
      </c>
      <c r="AD3787" s="4">
        <v>0</v>
      </c>
      <c r="AE3787" s="3">
        <v>0</v>
      </c>
      <c r="AF3787" s="4">
        <v>0</v>
      </c>
      <c r="AG3787" s="3">
        <v>1</v>
      </c>
      <c r="AH3787" s="4">
        <v>0</v>
      </c>
      <c r="AI3787" s="4">
        <v>0</v>
      </c>
      <c r="AJ3787" s="4">
        <v>0</v>
      </c>
      <c r="AK3787" s="4">
        <v>0</v>
      </c>
      <c r="AL3787" t="s">
        <v>5169</v>
      </c>
      <c r="AM3787" t="s">
        <v>13</v>
      </c>
    </row>
    <row r="3788" spans="1:39" x14ac:dyDescent="0.25">
      <c r="A3788" t="s">
        <v>2159</v>
      </c>
      <c r="B3788" t="s">
        <v>2160</v>
      </c>
      <c r="C3788" t="s">
        <v>3</v>
      </c>
      <c r="D3788" t="s">
        <v>2161</v>
      </c>
      <c r="E3788" t="str">
        <f>_xlfn.XLOOKUP(D3788,Planilha2!A:A,Planilha2!B:B)</f>
        <v>CC Manutençao</v>
      </c>
      <c r="F3788" s="2">
        <v>45475</v>
      </c>
      <c r="G3788" t="s">
        <v>2581</v>
      </c>
      <c r="H3788" s="10" t="s">
        <v>5784</v>
      </c>
      <c r="I3788" t="s">
        <v>5031</v>
      </c>
      <c r="J3788" t="s">
        <v>5032</v>
      </c>
      <c r="K3788" t="s">
        <v>3035</v>
      </c>
      <c r="L3788" t="str">
        <f t="shared" si="118"/>
        <v>Material</v>
      </c>
      <c r="M3788" t="s">
        <v>0</v>
      </c>
      <c r="N3788" t="s">
        <v>0</v>
      </c>
      <c r="O3788" t="s">
        <v>2165</v>
      </c>
      <c r="P3788">
        <v>1118</v>
      </c>
      <c r="Q3788" t="str">
        <f>_xlfn.XLOOKUP(P3788,Planilha1!$A$2:$A$3,Planilha1!$B$2:$B$3)</f>
        <v>Riocentro</v>
      </c>
      <c r="R3788" t="s">
        <v>0</v>
      </c>
      <c r="S3788" s="3">
        <v>1</v>
      </c>
      <c r="T3788" t="s">
        <v>210</v>
      </c>
      <c r="U3788" s="3">
        <v>1</v>
      </c>
      <c r="V3788" t="s">
        <v>210</v>
      </c>
      <c r="W3788" s="4">
        <v>249</v>
      </c>
      <c r="X3788" s="17">
        <f t="shared" si="119"/>
        <v>249</v>
      </c>
      <c r="Y3788" t="s">
        <v>11</v>
      </c>
      <c r="Z3788" s="3">
        <v>1</v>
      </c>
      <c r="AA3788" s="3">
        <v>0</v>
      </c>
      <c r="AB3788" s="3">
        <v>0</v>
      </c>
      <c r="AC3788" s="3">
        <v>0</v>
      </c>
      <c r="AD3788" s="4">
        <v>0</v>
      </c>
      <c r="AE3788" s="3">
        <v>1</v>
      </c>
      <c r="AF3788" s="4">
        <v>249</v>
      </c>
      <c r="AG3788" s="3">
        <v>1</v>
      </c>
      <c r="AH3788" s="4">
        <v>0</v>
      </c>
      <c r="AI3788" s="4">
        <v>0</v>
      </c>
      <c r="AJ3788" s="4">
        <v>0</v>
      </c>
      <c r="AK3788" s="4">
        <v>0</v>
      </c>
      <c r="AL3788" t="s">
        <v>5170</v>
      </c>
      <c r="AM3788" t="s">
        <v>13</v>
      </c>
    </row>
    <row r="3789" spans="1:39" x14ac:dyDescent="0.25">
      <c r="A3789" t="s">
        <v>2178</v>
      </c>
      <c r="B3789" t="s">
        <v>2160</v>
      </c>
      <c r="C3789" t="s">
        <v>3</v>
      </c>
      <c r="D3789" t="s">
        <v>2161</v>
      </c>
      <c r="E3789" t="str">
        <f>_xlfn.XLOOKUP(D3789,Planilha2!A:A,Planilha2!B:B)</f>
        <v>CC Manutençao</v>
      </c>
      <c r="F3789" s="2">
        <v>45475</v>
      </c>
      <c r="G3789" t="s">
        <v>2581</v>
      </c>
      <c r="H3789" s="10" t="s">
        <v>5784</v>
      </c>
      <c r="I3789" t="s">
        <v>5171</v>
      </c>
      <c r="J3789" t="s">
        <v>5172</v>
      </c>
      <c r="K3789" t="s">
        <v>3035</v>
      </c>
      <c r="L3789" t="str">
        <f t="shared" si="118"/>
        <v>Material</v>
      </c>
      <c r="M3789" t="s">
        <v>0</v>
      </c>
      <c r="N3789" t="s">
        <v>0</v>
      </c>
      <c r="O3789" t="s">
        <v>2165</v>
      </c>
      <c r="P3789">
        <v>1118</v>
      </c>
      <c r="Q3789" t="str">
        <f>_xlfn.XLOOKUP(P3789,Planilha1!$A$2:$A$3,Planilha1!$B$2:$B$3)</f>
        <v>Riocentro</v>
      </c>
      <c r="R3789" t="s">
        <v>0</v>
      </c>
      <c r="S3789" s="3">
        <v>2</v>
      </c>
      <c r="T3789" t="s">
        <v>210</v>
      </c>
      <c r="U3789" s="3">
        <v>2</v>
      </c>
      <c r="V3789" t="s">
        <v>210</v>
      </c>
      <c r="W3789" s="4">
        <v>630</v>
      </c>
      <c r="X3789" s="17">
        <f t="shared" si="119"/>
        <v>1260</v>
      </c>
      <c r="Y3789" t="s">
        <v>11</v>
      </c>
      <c r="Z3789" s="3">
        <v>1</v>
      </c>
      <c r="AA3789" s="3">
        <v>0</v>
      </c>
      <c r="AB3789" s="3">
        <v>0</v>
      </c>
      <c r="AC3789" s="3">
        <v>0</v>
      </c>
      <c r="AD3789" s="4">
        <v>0</v>
      </c>
      <c r="AE3789" s="3">
        <v>2</v>
      </c>
      <c r="AF3789" s="4">
        <v>1260</v>
      </c>
      <c r="AG3789" s="3">
        <v>1</v>
      </c>
      <c r="AH3789" s="4">
        <v>0</v>
      </c>
      <c r="AI3789" s="4">
        <v>0</v>
      </c>
      <c r="AJ3789" s="4">
        <v>0</v>
      </c>
      <c r="AK3789" s="4">
        <v>0</v>
      </c>
      <c r="AL3789" t="s">
        <v>5170</v>
      </c>
      <c r="AM3789" t="s">
        <v>13</v>
      </c>
    </row>
    <row r="3790" spans="1:39" x14ac:dyDescent="0.25">
      <c r="A3790" t="s">
        <v>2159</v>
      </c>
      <c r="B3790" t="s">
        <v>2160</v>
      </c>
      <c r="C3790" t="s">
        <v>3</v>
      </c>
      <c r="D3790" t="s">
        <v>2234</v>
      </c>
      <c r="E3790" t="str">
        <f>_xlfn.XLOOKUP(D3790,Planilha2!A:A,Planilha2!B:B)</f>
        <v>Arena Operações</v>
      </c>
      <c r="F3790" s="2">
        <v>45475</v>
      </c>
      <c r="G3790" t="s">
        <v>4673</v>
      </c>
      <c r="H3790" s="10" t="s">
        <v>5928</v>
      </c>
      <c r="I3790" t="s">
        <v>5173</v>
      </c>
      <c r="J3790" t="s">
        <v>3855</v>
      </c>
      <c r="K3790" t="s">
        <v>1146</v>
      </c>
      <c r="L3790" t="str">
        <f t="shared" si="118"/>
        <v>Material</v>
      </c>
      <c r="M3790" t="s">
        <v>0</v>
      </c>
      <c r="N3790" t="s">
        <v>0</v>
      </c>
      <c r="O3790" t="s">
        <v>2165</v>
      </c>
      <c r="P3790">
        <v>2118</v>
      </c>
      <c r="Q3790" t="str">
        <f>_xlfn.XLOOKUP(P3790,Planilha1!$A$2:$A$3,Planilha1!$B$2:$B$3)</f>
        <v>Arena</v>
      </c>
      <c r="R3790" t="s">
        <v>0</v>
      </c>
      <c r="S3790" s="3">
        <v>1</v>
      </c>
      <c r="T3790" t="s">
        <v>210</v>
      </c>
      <c r="U3790" s="3">
        <v>1</v>
      </c>
      <c r="V3790" t="s">
        <v>210</v>
      </c>
      <c r="W3790" s="4">
        <v>339.6</v>
      </c>
      <c r="X3790" s="17">
        <f t="shared" si="119"/>
        <v>339.6</v>
      </c>
      <c r="Y3790" t="s">
        <v>11</v>
      </c>
      <c r="Z3790" s="3">
        <v>1</v>
      </c>
      <c r="AA3790" s="3">
        <v>0</v>
      </c>
      <c r="AB3790" s="3">
        <v>0</v>
      </c>
      <c r="AC3790" s="3">
        <v>0</v>
      </c>
      <c r="AD3790" s="4">
        <v>0</v>
      </c>
      <c r="AE3790" s="3">
        <v>0</v>
      </c>
      <c r="AF3790" s="4">
        <v>0</v>
      </c>
      <c r="AG3790" s="3">
        <v>1</v>
      </c>
      <c r="AH3790" s="4">
        <v>0</v>
      </c>
      <c r="AI3790" s="4">
        <v>0</v>
      </c>
      <c r="AJ3790" s="4">
        <v>0</v>
      </c>
      <c r="AK3790" s="4">
        <v>0</v>
      </c>
      <c r="AL3790" t="s">
        <v>5174</v>
      </c>
      <c r="AM3790" t="s">
        <v>13</v>
      </c>
    </row>
    <row r="3791" spans="1:39" x14ac:dyDescent="0.25">
      <c r="A3791" t="s">
        <v>2159</v>
      </c>
      <c r="B3791" t="s">
        <v>2160</v>
      </c>
      <c r="C3791" t="s">
        <v>3</v>
      </c>
      <c r="D3791" t="s">
        <v>2395</v>
      </c>
      <c r="E3791" t="str">
        <f>_xlfn.XLOOKUP(D3791,Planilha2!A:A,Planilha2!B:B)</f>
        <v>Arena Marketing</v>
      </c>
      <c r="F3791" s="2">
        <v>45475</v>
      </c>
      <c r="G3791" t="s">
        <v>46</v>
      </c>
      <c r="H3791" s="10" t="s">
        <v>46</v>
      </c>
      <c r="I3791" t="s">
        <v>2866</v>
      </c>
      <c r="J3791" t="s">
        <v>2867</v>
      </c>
      <c r="K3791" t="s">
        <v>8</v>
      </c>
      <c r="L3791" t="str">
        <f t="shared" si="118"/>
        <v>Serviço</v>
      </c>
      <c r="M3791" t="s">
        <v>0</v>
      </c>
      <c r="N3791" t="s">
        <v>0</v>
      </c>
      <c r="O3791" t="s">
        <v>2165</v>
      </c>
      <c r="P3791">
        <v>2118</v>
      </c>
      <c r="Q3791" t="str">
        <f>_xlfn.XLOOKUP(P3791,Planilha1!$A$2:$A$3,Planilha1!$B$2:$B$3)</f>
        <v>Arena</v>
      </c>
      <c r="R3791" t="s">
        <v>0</v>
      </c>
      <c r="S3791" s="3">
        <v>984</v>
      </c>
      <c r="T3791" t="s">
        <v>210</v>
      </c>
      <c r="U3791" s="3">
        <v>984</v>
      </c>
      <c r="V3791" t="s">
        <v>210</v>
      </c>
      <c r="W3791" s="4">
        <v>1</v>
      </c>
      <c r="X3791" s="17">
        <f t="shared" si="119"/>
        <v>984</v>
      </c>
      <c r="Y3791" t="s">
        <v>11</v>
      </c>
      <c r="Z3791" s="3">
        <v>1</v>
      </c>
      <c r="AA3791" s="3">
        <v>0</v>
      </c>
      <c r="AB3791" s="3">
        <v>0</v>
      </c>
      <c r="AC3791" s="3">
        <v>984</v>
      </c>
      <c r="AD3791" s="4">
        <v>0</v>
      </c>
      <c r="AE3791" s="3">
        <v>984</v>
      </c>
      <c r="AF3791" s="4">
        <v>984</v>
      </c>
      <c r="AG3791" s="3">
        <v>1</v>
      </c>
      <c r="AH3791" s="4">
        <v>0</v>
      </c>
      <c r="AI3791" s="4">
        <v>0</v>
      </c>
      <c r="AJ3791" s="4">
        <v>0</v>
      </c>
      <c r="AK3791" s="4">
        <v>0</v>
      </c>
      <c r="AL3791" t="s">
        <v>5175</v>
      </c>
      <c r="AM3791" t="s">
        <v>13</v>
      </c>
    </row>
    <row r="3792" spans="1:39" x14ac:dyDescent="0.25">
      <c r="A3792" t="s">
        <v>2182</v>
      </c>
      <c r="B3792" t="s">
        <v>2160</v>
      </c>
      <c r="C3792" t="s">
        <v>3</v>
      </c>
      <c r="D3792" t="s">
        <v>2161</v>
      </c>
      <c r="E3792" t="str">
        <f>_xlfn.XLOOKUP(D3792,Planilha2!A:A,Planilha2!B:B)</f>
        <v>CC Manutençao</v>
      </c>
      <c r="F3792" s="2">
        <v>45475</v>
      </c>
      <c r="G3792" t="s">
        <v>2309</v>
      </c>
      <c r="H3792" s="10" t="s">
        <v>5748</v>
      </c>
      <c r="I3792" t="s">
        <v>5176</v>
      </c>
      <c r="J3792" t="s">
        <v>5177</v>
      </c>
      <c r="K3792" t="s">
        <v>1146</v>
      </c>
      <c r="L3792" t="str">
        <f t="shared" si="118"/>
        <v>Material</v>
      </c>
      <c r="M3792" t="s">
        <v>0</v>
      </c>
      <c r="N3792" t="s">
        <v>0</v>
      </c>
      <c r="O3792" t="s">
        <v>2165</v>
      </c>
      <c r="P3792">
        <v>1118</v>
      </c>
      <c r="Q3792" t="str">
        <f>_xlfn.XLOOKUP(P3792,Planilha1!$A$2:$A$3,Planilha1!$B$2:$B$3)</f>
        <v>Riocentro</v>
      </c>
      <c r="R3792" t="s">
        <v>0</v>
      </c>
      <c r="S3792" s="3">
        <v>10</v>
      </c>
      <c r="T3792" t="s">
        <v>210</v>
      </c>
      <c r="U3792" s="3">
        <v>10</v>
      </c>
      <c r="V3792" t="s">
        <v>210</v>
      </c>
      <c r="W3792" s="4">
        <v>26.5</v>
      </c>
      <c r="X3792" s="17">
        <f t="shared" si="119"/>
        <v>265</v>
      </c>
      <c r="Y3792" t="s">
        <v>11</v>
      </c>
      <c r="Z3792" s="3">
        <v>1</v>
      </c>
      <c r="AA3792" s="3">
        <v>0</v>
      </c>
      <c r="AB3792" s="3">
        <v>0</v>
      </c>
      <c r="AC3792" s="3">
        <v>0</v>
      </c>
      <c r="AD3792" s="4">
        <v>0</v>
      </c>
      <c r="AE3792" s="3">
        <v>10</v>
      </c>
      <c r="AF3792" s="4">
        <v>265</v>
      </c>
      <c r="AG3792" s="3">
        <v>1</v>
      </c>
      <c r="AH3792" s="4">
        <v>0</v>
      </c>
      <c r="AI3792" s="4">
        <v>0</v>
      </c>
      <c r="AJ3792" s="4">
        <v>0</v>
      </c>
      <c r="AK3792" s="4">
        <v>0</v>
      </c>
      <c r="AL3792" t="s">
        <v>5178</v>
      </c>
      <c r="AM3792" t="s">
        <v>13</v>
      </c>
    </row>
    <row r="3793" spans="1:39" x14ac:dyDescent="0.25">
      <c r="A3793" t="s">
        <v>2159</v>
      </c>
      <c r="B3793" t="s">
        <v>2160</v>
      </c>
      <c r="C3793" t="s">
        <v>3</v>
      </c>
      <c r="D3793" t="s">
        <v>2161</v>
      </c>
      <c r="E3793" t="str">
        <f>_xlfn.XLOOKUP(D3793,Planilha2!A:A,Planilha2!B:B)</f>
        <v>CC Manutençao</v>
      </c>
      <c r="F3793" s="2">
        <v>45475</v>
      </c>
      <c r="G3793" t="s">
        <v>2760</v>
      </c>
      <c r="H3793" s="10" t="s">
        <v>5805</v>
      </c>
      <c r="I3793" t="s">
        <v>5179</v>
      </c>
      <c r="J3793" t="s">
        <v>5180</v>
      </c>
      <c r="K3793" t="s">
        <v>1146</v>
      </c>
      <c r="L3793" t="str">
        <f t="shared" si="118"/>
        <v>Material</v>
      </c>
      <c r="M3793" t="s">
        <v>0</v>
      </c>
      <c r="N3793" t="s">
        <v>0</v>
      </c>
      <c r="O3793" t="s">
        <v>2165</v>
      </c>
      <c r="P3793">
        <v>1118</v>
      </c>
      <c r="Q3793" t="str">
        <f>_xlfn.XLOOKUP(P3793,Planilha1!$A$2:$A$3,Planilha1!$B$2:$B$3)</f>
        <v>Riocentro</v>
      </c>
      <c r="R3793" t="s">
        <v>0</v>
      </c>
      <c r="S3793" s="3">
        <v>36</v>
      </c>
      <c r="T3793" t="s">
        <v>210</v>
      </c>
      <c r="U3793" s="3">
        <v>36</v>
      </c>
      <c r="V3793" t="s">
        <v>210</v>
      </c>
      <c r="W3793" s="4">
        <v>692.74</v>
      </c>
      <c r="X3793" s="17">
        <f t="shared" si="119"/>
        <v>24938.639999999999</v>
      </c>
      <c r="Y3793" t="s">
        <v>11</v>
      </c>
      <c r="Z3793" s="3">
        <v>1</v>
      </c>
      <c r="AA3793" s="3">
        <v>0</v>
      </c>
      <c r="AB3793" s="3">
        <v>0</v>
      </c>
      <c r="AC3793" s="3">
        <v>0</v>
      </c>
      <c r="AD3793" s="4">
        <v>0</v>
      </c>
      <c r="AE3793" s="3">
        <v>36</v>
      </c>
      <c r="AF3793" s="4">
        <v>24938.639999999999</v>
      </c>
      <c r="AG3793" s="3">
        <v>1</v>
      </c>
      <c r="AH3793" s="4">
        <v>0</v>
      </c>
      <c r="AI3793" s="4">
        <v>0</v>
      </c>
      <c r="AJ3793" s="4">
        <v>0</v>
      </c>
      <c r="AK3793" s="4">
        <v>0</v>
      </c>
      <c r="AL3793" t="s">
        <v>5181</v>
      </c>
      <c r="AM3793" t="s">
        <v>13</v>
      </c>
    </row>
    <row r="3794" spans="1:39" x14ac:dyDescent="0.25">
      <c r="A3794" t="s">
        <v>2159</v>
      </c>
      <c r="B3794" t="s">
        <v>2160</v>
      </c>
      <c r="C3794" t="s">
        <v>3</v>
      </c>
      <c r="D3794" t="s">
        <v>2161</v>
      </c>
      <c r="E3794" t="str">
        <f>_xlfn.XLOOKUP(D3794,Planilha2!A:A,Planilha2!B:B)</f>
        <v>CC Manutençao</v>
      </c>
      <c r="F3794" s="2">
        <v>45475</v>
      </c>
      <c r="G3794" t="s">
        <v>32</v>
      </c>
      <c r="H3794" s="10" t="s">
        <v>5592</v>
      </c>
      <c r="I3794" t="s">
        <v>40</v>
      </c>
      <c r="J3794" t="s">
        <v>2267</v>
      </c>
      <c r="K3794" t="s">
        <v>8</v>
      </c>
      <c r="L3794" t="str">
        <f t="shared" si="118"/>
        <v>Serviço</v>
      </c>
      <c r="M3794" t="s">
        <v>0</v>
      </c>
      <c r="N3794" t="s">
        <v>0</v>
      </c>
      <c r="O3794" t="s">
        <v>2165</v>
      </c>
      <c r="P3794">
        <v>1118</v>
      </c>
      <c r="Q3794" t="str">
        <f>_xlfn.XLOOKUP(P3794,Planilha1!$A$2:$A$3,Planilha1!$B$2:$B$3)</f>
        <v>Riocentro</v>
      </c>
      <c r="R3794" t="s">
        <v>0</v>
      </c>
      <c r="S3794" s="3">
        <v>1</v>
      </c>
      <c r="T3794" t="s">
        <v>10</v>
      </c>
      <c r="U3794" s="3">
        <v>1</v>
      </c>
      <c r="V3794" t="s">
        <v>10</v>
      </c>
      <c r="W3794" s="4">
        <v>4500</v>
      </c>
      <c r="X3794" s="17">
        <f t="shared" si="119"/>
        <v>4500</v>
      </c>
      <c r="Y3794" t="s">
        <v>11</v>
      </c>
      <c r="Z3794" s="3">
        <v>1</v>
      </c>
      <c r="AA3794" s="3">
        <v>0</v>
      </c>
      <c r="AB3794" s="3">
        <v>0</v>
      </c>
      <c r="AC3794" s="3">
        <v>1</v>
      </c>
      <c r="AD3794" s="4">
        <v>0</v>
      </c>
      <c r="AE3794" s="3">
        <v>1</v>
      </c>
      <c r="AF3794" s="4">
        <v>4500</v>
      </c>
      <c r="AG3794" s="3">
        <v>1</v>
      </c>
      <c r="AH3794" s="4">
        <v>0</v>
      </c>
      <c r="AI3794" s="4">
        <v>0</v>
      </c>
      <c r="AJ3794" s="4">
        <v>0</v>
      </c>
      <c r="AK3794" s="4">
        <v>0</v>
      </c>
      <c r="AL3794" t="s">
        <v>5182</v>
      </c>
      <c r="AM3794" t="s">
        <v>13</v>
      </c>
    </row>
    <row r="3795" spans="1:39" x14ac:dyDescent="0.25">
      <c r="A3795" t="s">
        <v>2159</v>
      </c>
      <c r="B3795" t="s">
        <v>2160</v>
      </c>
      <c r="C3795" t="s">
        <v>3</v>
      </c>
      <c r="D3795" t="s">
        <v>2395</v>
      </c>
      <c r="E3795" t="str">
        <f>_xlfn.XLOOKUP(D3795,Planilha2!A:A,Planilha2!B:B)</f>
        <v>Arena Marketing</v>
      </c>
      <c r="F3795" s="2">
        <v>45475</v>
      </c>
      <c r="G3795" t="s">
        <v>46</v>
      </c>
      <c r="H3795" s="10" t="s">
        <v>46</v>
      </c>
      <c r="I3795" t="s">
        <v>2434</v>
      </c>
      <c r="J3795" t="s">
        <v>2435</v>
      </c>
      <c r="K3795" t="s">
        <v>1644</v>
      </c>
      <c r="L3795" t="str">
        <f t="shared" si="118"/>
        <v>Serviço</v>
      </c>
      <c r="M3795" t="s">
        <v>0</v>
      </c>
      <c r="N3795" t="s">
        <v>0</v>
      </c>
      <c r="O3795" t="s">
        <v>2165</v>
      </c>
      <c r="P3795">
        <v>2118</v>
      </c>
      <c r="Q3795" t="str">
        <f>_xlfn.XLOOKUP(P3795,Planilha1!$A$2:$A$3,Planilha1!$B$2:$B$3)</f>
        <v>Arena</v>
      </c>
      <c r="R3795" t="s">
        <v>0</v>
      </c>
      <c r="S3795" s="3">
        <v>5976</v>
      </c>
      <c r="T3795" t="s">
        <v>10</v>
      </c>
      <c r="U3795" s="3">
        <v>5976</v>
      </c>
      <c r="V3795" t="s">
        <v>10</v>
      </c>
      <c r="W3795" s="4">
        <v>1</v>
      </c>
      <c r="X3795" s="17">
        <f t="shared" si="119"/>
        <v>5976</v>
      </c>
      <c r="Y3795" t="s">
        <v>11</v>
      </c>
      <c r="Z3795" s="3">
        <v>1</v>
      </c>
      <c r="AA3795" s="3">
        <v>0</v>
      </c>
      <c r="AB3795" s="3">
        <v>0</v>
      </c>
      <c r="AC3795" s="3">
        <v>0</v>
      </c>
      <c r="AD3795" s="4">
        <v>0</v>
      </c>
      <c r="AE3795" s="3">
        <v>5976</v>
      </c>
      <c r="AF3795" s="4">
        <v>5976</v>
      </c>
      <c r="AG3795" s="3">
        <v>1</v>
      </c>
      <c r="AH3795" s="4">
        <v>0</v>
      </c>
      <c r="AI3795" s="4">
        <v>0</v>
      </c>
      <c r="AJ3795" s="4">
        <v>0</v>
      </c>
      <c r="AK3795" s="4">
        <v>0</v>
      </c>
      <c r="AL3795" t="s">
        <v>5183</v>
      </c>
      <c r="AM3795" t="s">
        <v>13</v>
      </c>
    </row>
    <row r="3796" spans="1:39" x14ac:dyDescent="0.25">
      <c r="A3796" t="s">
        <v>2159</v>
      </c>
      <c r="B3796" t="s">
        <v>2160</v>
      </c>
      <c r="C3796" t="s">
        <v>3</v>
      </c>
      <c r="D3796" t="s">
        <v>2266</v>
      </c>
      <c r="E3796" t="str">
        <f>_xlfn.XLOOKUP(D3796,Planilha2!A:A,Planilha2!B:B)</f>
        <v>Arena Manut</v>
      </c>
      <c r="F3796" s="2">
        <v>45476</v>
      </c>
      <c r="G3796" t="s">
        <v>620</v>
      </c>
      <c r="H3796" s="10" t="s">
        <v>5623</v>
      </c>
      <c r="I3796" t="s">
        <v>40</v>
      </c>
      <c r="J3796" t="s">
        <v>2267</v>
      </c>
      <c r="K3796" t="s">
        <v>8</v>
      </c>
      <c r="L3796" t="str">
        <f t="shared" si="118"/>
        <v>Serviço</v>
      </c>
      <c r="M3796" t="s">
        <v>0</v>
      </c>
      <c r="N3796" t="s">
        <v>0</v>
      </c>
      <c r="O3796" t="s">
        <v>2165</v>
      </c>
      <c r="P3796">
        <v>2118</v>
      </c>
      <c r="Q3796" t="str">
        <f>_xlfn.XLOOKUP(P3796,Planilha1!$A$2:$A$3,Planilha1!$B$2:$B$3)</f>
        <v>Arena</v>
      </c>
      <c r="R3796" t="s">
        <v>0</v>
      </c>
      <c r="S3796" s="3">
        <v>1</v>
      </c>
      <c r="T3796" t="s">
        <v>10</v>
      </c>
      <c r="U3796" s="3">
        <v>1</v>
      </c>
      <c r="V3796" t="s">
        <v>10</v>
      </c>
      <c r="W3796" s="4">
        <v>2950</v>
      </c>
      <c r="X3796" s="17">
        <f t="shared" si="119"/>
        <v>2950</v>
      </c>
      <c r="Y3796" t="s">
        <v>11</v>
      </c>
      <c r="Z3796" s="3">
        <v>1</v>
      </c>
      <c r="AA3796" s="3">
        <v>0</v>
      </c>
      <c r="AB3796" s="3">
        <v>0</v>
      </c>
      <c r="AC3796" s="3">
        <v>1</v>
      </c>
      <c r="AD3796" s="4">
        <v>0</v>
      </c>
      <c r="AE3796" s="3">
        <v>1</v>
      </c>
      <c r="AF3796" s="4">
        <v>2950</v>
      </c>
      <c r="AG3796" s="3">
        <v>1</v>
      </c>
      <c r="AH3796" s="4">
        <v>0</v>
      </c>
      <c r="AI3796" s="4">
        <v>0</v>
      </c>
      <c r="AJ3796" s="4">
        <v>0</v>
      </c>
      <c r="AK3796" s="4">
        <v>0</v>
      </c>
      <c r="AL3796" t="s">
        <v>5184</v>
      </c>
      <c r="AM3796" t="s">
        <v>13</v>
      </c>
    </row>
    <row r="3797" spans="1:39" x14ac:dyDescent="0.25">
      <c r="A3797" t="s">
        <v>2159</v>
      </c>
      <c r="B3797" t="s">
        <v>2160</v>
      </c>
      <c r="C3797" t="s">
        <v>3</v>
      </c>
      <c r="D3797" t="s">
        <v>2234</v>
      </c>
      <c r="E3797" t="str">
        <f>_xlfn.XLOOKUP(D3797,Planilha2!A:A,Planilha2!B:B)</f>
        <v>Arena Operações</v>
      </c>
      <c r="F3797" s="2">
        <v>45476</v>
      </c>
      <c r="G3797" t="s">
        <v>5185</v>
      </c>
      <c r="H3797" s="10" t="s">
        <v>5954</v>
      </c>
      <c r="I3797" t="s">
        <v>5186</v>
      </c>
      <c r="J3797" t="s">
        <v>5187</v>
      </c>
      <c r="K3797" t="s">
        <v>1146</v>
      </c>
      <c r="L3797" t="str">
        <f t="shared" si="118"/>
        <v>Material</v>
      </c>
      <c r="M3797" t="s">
        <v>0</v>
      </c>
      <c r="N3797" t="s">
        <v>0</v>
      </c>
      <c r="O3797" t="s">
        <v>2165</v>
      </c>
      <c r="P3797">
        <v>2118</v>
      </c>
      <c r="Q3797" t="str">
        <f>_xlfn.XLOOKUP(P3797,Planilha1!$A$2:$A$3,Planilha1!$B$2:$B$3)</f>
        <v>Arena</v>
      </c>
      <c r="R3797" t="s">
        <v>0</v>
      </c>
      <c r="S3797" s="3">
        <v>20</v>
      </c>
      <c r="T3797" t="s">
        <v>210</v>
      </c>
      <c r="U3797" s="3">
        <v>20</v>
      </c>
      <c r="V3797" t="s">
        <v>210</v>
      </c>
      <c r="W3797" s="4">
        <v>0.73</v>
      </c>
      <c r="X3797" s="17">
        <f t="shared" si="119"/>
        <v>14.6</v>
      </c>
      <c r="Y3797" t="s">
        <v>11</v>
      </c>
      <c r="Z3797" s="3">
        <v>1</v>
      </c>
      <c r="AA3797" s="3">
        <v>0</v>
      </c>
      <c r="AB3797" s="3">
        <v>0</v>
      </c>
      <c r="AC3797" s="3">
        <v>0</v>
      </c>
      <c r="AD3797" s="4">
        <v>0</v>
      </c>
      <c r="AE3797" s="3">
        <v>20</v>
      </c>
      <c r="AF3797" s="4">
        <v>14.6</v>
      </c>
      <c r="AG3797" s="3">
        <v>1</v>
      </c>
      <c r="AH3797" s="4">
        <v>0</v>
      </c>
      <c r="AI3797" s="4">
        <v>0</v>
      </c>
      <c r="AJ3797" s="4">
        <v>0</v>
      </c>
      <c r="AK3797" s="4">
        <v>0</v>
      </c>
      <c r="AL3797" t="s">
        <v>5188</v>
      </c>
      <c r="AM3797" t="s">
        <v>13</v>
      </c>
    </row>
    <row r="3798" spans="1:39" x14ac:dyDescent="0.25">
      <c r="A3798" t="s">
        <v>2178</v>
      </c>
      <c r="B3798" t="s">
        <v>2160</v>
      </c>
      <c r="C3798" t="s">
        <v>3</v>
      </c>
      <c r="D3798" t="s">
        <v>2234</v>
      </c>
      <c r="E3798" t="str">
        <f>_xlfn.XLOOKUP(D3798,Planilha2!A:A,Planilha2!B:B)</f>
        <v>Arena Operações</v>
      </c>
      <c r="F3798" s="2">
        <v>45476</v>
      </c>
      <c r="G3798" t="s">
        <v>5185</v>
      </c>
      <c r="H3798" s="10" t="s">
        <v>5954</v>
      </c>
      <c r="I3798" t="s">
        <v>4846</v>
      </c>
      <c r="J3798" t="s">
        <v>4847</v>
      </c>
      <c r="K3798" t="s">
        <v>1146</v>
      </c>
      <c r="L3798" t="str">
        <f t="shared" si="118"/>
        <v>Material</v>
      </c>
      <c r="M3798" t="s">
        <v>0</v>
      </c>
      <c r="N3798" t="s">
        <v>0</v>
      </c>
      <c r="O3798" t="s">
        <v>2165</v>
      </c>
      <c r="P3798">
        <v>2118</v>
      </c>
      <c r="Q3798" t="str">
        <f>_xlfn.XLOOKUP(P3798,Planilha1!$A$2:$A$3,Planilha1!$B$2:$B$3)</f>
        <v>Arena</v>
      </c>
      <c r="R3798" t="s">
        <v>0</v>
      </c>
      <c r="S3798" s="3">
        <v>20</v>
      </c>
      <c r="T3798" t="s">
        <v>210</v>
      </c>
      <c r="U3798" s="3">
        <v>20</v>
      </c>
      <c r="V3798" t="s">
        <v>210</v>
      </c>
      <c r="W3798" s="4">
        <v>3.82</v>
      </c>
      <c r="X3798" s="17">
        <f t="shared" si="119"/>
        <v>76.399999999999991</v>
      </c>
      <c r="Y3798" t="s">
        <v>11</v>
      </c>
      <c r="Z3798" s="3">
        <v>1</v>
      </c>
      <c r="AA3798" s="3">
        <v>0</v>
      </c>
      <c r="AB3798" s="3">
        <v>0</v>
      </c>
      <c r="AC3798" s="3">
        <v>0</v>
      </c>
      <c r="AD3798" s="4">
        <v>0</v>
      </c>
      <c r="AE3798" s="3">
        <v>20</v>
      </c>
      <c r="AF3798" s="4">
        <v>76.400000000000006</v>
      </c>
      <c r="AG3798" s="3">
        <v>1</v>
      </c>
      <c r="AH3798" s="4">
        <v>0</v>
      </c>
      <c r="AI3798" s="4">
        <v>0</v>
      </c>
      <c r="AJ3798" s="4">
        <v>0</v>
      </c>
      <c r="AK3798" s="4">
        <v>0</v>
      </c>
      <c r="AL3798" t="s">
        <v>5188</v>
      </c>
      <c r="AM3798" t="s">
        <v>13</v>
      </c>
    </row>
    <row r="3799" spans="1:39" x14ac:dyDescent="0.25">
      <c r="A3799" t="s">
        <v>2178</v>
      </c>
      <c r="B3799" t="s">
        <v>2160</v>
      </c>
      <c r="C3799" t="s">
        <v>3</v>
      </c>
      <c r="D3799" t="s">
        <v>2475</v>
      </c>
      <c r="E3799" t="str">
        <f>_xlfn.XLOOKUP(D3799,Planilha2!A:A,Planilha2!B:B)</f>
        <v>CC Comercial</v>
      </c>
      <c r="F3799" s="2">
        <v>45476</v>
      </c>
      <c r="G3799" t="s">
        <v>5189</v>
      </c>
      <c r="H3799" s="10" t="s">
        <v>5955</v>
      </c>
      <c r="I3799" t="s">
        <v>3876</v>
      </c>
      <c r="J3799" t="s">
        <v>3877</v>
      </c>
      <c r="K3799" t="s">
        <v>1146</v>
      </c>
      <c r="L3799" t="str">
        <f t="shared" si="118"/>
        <v>Material</v>
      </c>
      <c r="M3799" t="s">
        <v>23</v>
      </c>
      <c r="N3799" t="s">
        <v>0</v>
      </c>
      <c r="O3799" t="s">
        <v>2165</v>
      </c>
      <c r="P3799">
        <v>1118</v>
      </c>
      <c r="Q3799" t="str">
        <f>_xlfn.XLOOKUP(P3799,Planilha1!$A$2:$A$3,Planilha1!$B$2:$B$3)</f>
        <v>Riocentro</v>
      </c>
      <c r="R3799" t="s">
        <v>0</v>
      </c>
      <c r="S3799" s="3">
        <v>7</v>
      </c>
      <c r="T3799" t="s">
        <v>210</v>
      </c>
      <c r="U3799" s="3">
        <v>7</v>
      </c>
      <c r="V3799" t="s">
        <v>210</v>
      </c>
      <c r="W3799" s="4">
        <v>155.9</v>
      </c>
      <c r="X3799" s="17">
        <f t="shared" si="119"/>
        <v>1091.3</v>
      </c>
      <c r="Y3799" t="s">
        <v>11</v>
      </c>
      <c r="Z3799" s="3">
        <v>1</v>
      </c>
      <c r="AA3799" s="3">
        <v>0</v>
      </c>
      <c r="AB3799" s="3">
        <v>0</v>
      </c>
      <c r="AC3799" s="3">
        <v>0</v>
      </c>
      <c r="AD3799" s="4">
        <v>0</v>
      </c>
      <c r="AE3799" s="3">
        <v>0</v>
      </c>
      <c r="AF3799" s="4">
        <v>0</v>
      </c>
      <c r="AG3799" s="3">
        <v>1</v>
      </c>
      <c r="AH3799" s="4">
        <v>0</v>
      </c>
      <c r="AI3799" s="4">
        <v>0</v>
      </c>
      <c r="AJ3799" s="4">
        <v>0</v>
      </c>
      <c r="AK3799" s="4">
        <v>0</v>
      </c>
      <c r="AL3799" t="s">
        <v>5190</v>
      </c>
      <c r="AM3799" t="s">
        <v>13</v>
      </c>
    </row>
    <row r="3800" spans="1:39" x14ac:dyDescent="0.25">
      <c r="A3800" t="s">
        <v>2182</v>
      </c>
      <c r="B3800" t="s">
        <v>2160</v>
      </c>
      <c r="C3800" t="s">
        <v>3</v>
      </c>
      <c r="D3800" t="s">
        <v>2475</v>
      </c>
      <c r="E3800" t="str">
        <f>_xlfn.XLOOKUP(D3800,Planilha2!A:A,Planilha2!B:B)</f>
        <v>CC Comercial</v>
      </c>
      <c r="F3800" s="2">
        <v>45476</v>
      </c>
      <c r="G3800" t="s">
        <v>5189</v>
      </c>
      <c r="H3800" s="10" t="s">
        <v>5955</v>
      </c>
      <c r="I3800" t="s">
        <v>3878</v>
      </c>
      <c r="J3800" t="s">
        <v>3879</v>
      </c>
      <c r="K3800" t="s">
        <v>1146</v>
      </c>
      <c r="L3800" t="str">
        <f t="shared" si="118"/>
        <v>Material</v>
      </c>
      <c r="M3800" t="s">
        <v>23</v>
      </c>
      <c r="N3800" t="s">
        <v>0</v>
      </c>
      <c r="O3800" t="s">
        <v>2165</v>
      </c>
      <c r="P3800">
        <v>1118</v>
      </c>
      <c r="Q3800" t="str">
        <f>_xlfn.XLOOKUP(P3800,Planilha1!$A$2:$A$3,Planilha1!$B$2:$B$3)</f>
        <v>Riocentro</v>
      </c>
      <c r="R3800" t="s">
        <v>0</v>
      </c>
      <c r="S3800" s="3">
        <v>7</v>
      </c>
      <c r="T3800" t="s">
        <v>210</v>
      </c>
      <c r="U3800" s="3">
        <v>7</v>
      </c>
      <c r="V3800" t="s">
        <v>210</v>
      </c>
      <c r="W3800" s="4">
        <v>169.9</v>
      </c>
      <c r="X3800" s="17">
        <f t="shared" si="119"/>
        <v>1189.3</v>
      </c>
      <c r="Y3800" t="s">
        <v>11</v>
      </c>
      <c r="Z3800" s="3">
        <v>1</v>
      </c>
      <c r="AA3800" s="3">
        <v>0</v>
      </c>
      <c r="AB3800" s="3">
        <v>0</v>
      </c>
      <c r="AC3800" s="3">
        <v>0</v>
      </c>
      <c r="AD3800" s="4">
        <v>0</v>
      </c>
      <c r="AE3800" s="3">
        <v>0</v>
      </c>
      <c r="AF3800" s="4">
        <v>0</v>
      </c>
      <c r="AG3800" s="3">
        <v>1</v>
      </c>
      <c r="AH3800" s="4">
        <v>0</v>
      </c>
      <c r="AI3800" s="4">
        <v>0</v>
      </c>
      <c r="AJ3800" s="4">
        <v>0</v>
      </c>
      <c r="AK3800" s="4">
        <v>0</v>
      </c>
      <c r="AL3800" t="s">
        <v>5190</v>
      </c>
      <c r="AM3800" t="s">
        <v>13</v>
      </c>
    </row>
    <row r="3801" spans="1:39" x14ac:dyDescent="0.25">
      <c r="A3801" t="s">
        <v>2159</v>
      </c>
      <c r="B3801" t="s">
        <v>2160</v>
      </c>
      <c r="C3801" t="s">
        <v>3</v>
      </c>
      <c r="D3801" t="s">
        <v>2167</v>
      </c>
      <c r="E3801" t="str">
        <f>_xlfn.XLOOKUP(D3801,Planilha2!A:A,Planilha2!B:B)</f>
        <v>Arena Adm.</v>
      </c>
      <c r="F3801" s="2">
        <v>45477</v>
      </c>
      <c r="G3801" t="s">
        <v>2223</v>
      </c>
      <c r="H3801" s="10" t="s">
        <v>5733</v>
      </c>
      <c r="I3801" t="s">
        <v>2569</v>
      </c>
      <c r="J3801" t="s">
        <v>2570</v>
      </c>
      <c r="K3801" t="s">
        <v>8</v>
      </c>
      <c r="L3801" t="str">
        <f t="shared" si="118"/>
        <v>Serviço</v>
      </c>
      <c r="M3801" t="s">
        <v>0</v>
      </c>
      <c r="N3801" t="s">
        <v>0</v>
      </c>
      <c r="O3801" t="s">
        <v>2165</v>
      </c>
      <c r="P3801">
        <v>2118</v>
      </c>
      <c r="Q3801" t="str">
        <f>_xlfn.XLOOKUP(P3801,Planilha1!$A$2:$A$3,Planilha1!$B$2:$B$3)</f>
        <v>Arena</v>
      </c>
      <c r="R3801" t="s">
        <v>0</v>
      </c>
      <c r="S3801" s="3">
        <v>1</v>
      </c>
      <c r="T3801" t="s">
        <v>10</v>
      </c>
      <c r="U3801" s="3">
        <v>1</v>
      </c>
      <c r="V3801" t="s">
        <v>10</v>
      </c>
      <c r="W3801" s="4">
        <v>2414.4499999999998</v>
      </c>
      <c r="X3801" s="17">
        <f t="shared" si="119"/>
        <v>2414.4499999999998</v>
      </c>
      <c r="Y3801" t="s">
        <v>11</v>
      </c>
      <c r="Z3801" s="3">
        <v>1</v>
      </c>
      <c r="AA3801" s="3">
        <v>0</v>
      </c>
      <c r="AB3801" s="3">
        <v>0</v>
      </c>
      <c r="AC3801" s="3">
        <v>0</v>
      </c>
      <c r="AD3801" s="4">
        <v>0</v>
      </c>
      <c r="AE3801" s="3">
        <v>0</v>
      </c>
      <c r="AF3801" s="4">
        <v>0</v>
      </c>
      <c r="AG3801" s="3">
        <v>1</v>
      </c>
      <c r="AH3801" s="4">
        <v>0</v>
      </c>
      <c r="AI3801" s="4">
        <v>0</v>
      </c>
      <c r="AJ3801" s="4">
        <v>0</v>
      </c>
      <c r="AK3801" s="4">
        <v>0</v>
      </c>
      <c r="AL3801" t="s">
        <v>5191</v>
      </c>
      <c r="AM3801" t="s">
        <v>13</v>
      </c>
    </row>
    <row r="3802" spans="1:39" x14ac:dyDescent="0.25">
      <c r="A3802" t="s">
        <v>2178</v>
      </c>
      <c r="B3802" t="s">
        <v>2160</v>
      </c>
      <c r="C3802" t="s">
        <v>3</v>
      </c>
      <c r="D3802" t="s">
        <v>2167</v>
      </c>
      <c r="E3802" t="str">
        <f>_xlfn.XLOOKUP(D3802,Planilha2!A:A,Planilha2!B:B)</f>
        <v>Arena Adm.</v>
      </c>
      <c r="F3802" s="2">
        <v>45477</v>
      </c>
      <c r="G3802" t="s">
        <v>2223</v>
      </c>
      <c r="H3802" s="10" t="s">
        <v>5733</v>
      </c>
      <c r="I3802" t="s">
        <v>2569</v>
      </c>
      <c r="J3802" t="s">
        <v>2570</v>
      </c>
      <c r="K3802" t="s">
        <v>8</v>
      </c>
      <c r="L3802" t="str">
        <f t="shared" si="118"/>
        <v>Serviço</v>
      </c>
      <c r="M3802" t="s">
        <v>0</v>
      </c>
      <c r="N3802" t="s">
        <v>0</v>
      </c>
      <c r="O3802" t="s">
        <v>2165</v>
      </c>
      <c r="P3802">
        <v>2118</v>
      </c>
      <c r="Q3802" t="str">
        <f>_xlfn.XLOOKUP(P3802,Planilha1!$A$2:$A$3,Planilha1!$B$2:$B$3)</f>
        <v>Arena</v>
      </c>
      <c r="R3802" t="s">
        <v>0</v>
      </c>
      <c r="S3802" s="3">
        <v>1</v>
      </c>
      <c r="T3802" t="s">
        <v>10</v>
      </c>
      <c r="U3802" s="3">
        <v>1</v>
      </c>
      <c r="V3802" t="s">
        <v>10</v>
      </c>
      <c r="W3802" s="4">
        <v>2414.4499999999998</v>
      </c>
      <c r="X3802" s="17">
        <f t="shared" si="119"/>
        <v>2414.4499999999998</v>
      </c>
      <c r="Y3802" t="s">
        <v>11</v>
      </c>
      <c r="Z3802" s="3">
        <v>1</v>
      </c>
      <c r="AA3802" s="3">
        <v>0</v>
      </c>
      <c r="AB3802" s="3">
        <v>0</v>
      </c>
      <c r="AC3802" s="3">
        <v>0</v>
      </c>
      <c r="AD3802" s="4">
        <v>0</v>
      </c>
      <c r="AE3802" s="3">
        <v>0</v>
      </c>
      <c r="AF3802" s="4">
        <v>0</v>
      </c>
      <c r="AG3802" s="3">
        <v>1</v>
      </c>
      <c r="AH3802" s="4">
        <v>0</v>
      </c>
      <c r="AI3802" s="4">
        <v>0</v>
      </c>
      <c r="AJ3802" s="4">
        <v>0</v>
      </c>
      <c r="AK3802" s="4">
        <v>0</v>
      </c>
      <c r="AL3802" t="s">
        <v>5191</v>
      </c>
      <c r="AM3802" t="s">
        <v>13</v>
      </c>
    </row>
    <row r="3803" spans="1:39" x14ac:dyDescent="0.25">
      <c r="A3803" t="s">
        <v>2159</v>
      </c>
      <c r="B3803" t="s">
        <v>2160</v>
      </c>
      <c r="C3803" t="s">
        <v>3</v>
      </c>
      <c r="D3803" t="s">
        <v>2218</v>
      </c>
      <c r="E3803" t="str">
        <f>_xlfn.XLOOKUP(D3803,Planilha2!A:A,Planilha2!B:B)</f>
        <v>CC Adm.</v>
      </c>
      <c r="F3803" s="2">
        <v>45477</v>
      </c>
      <c r="G3803" t="s">
        <v>2223</v>
      </c>
      <c r="H3803" s="10" t="s">
        <v>5733</v>
      </c>
      <c r="I3803" t="s">
        <v>2569</v>
      </c>
      <c r="J3803" t="s">
        <v>2570</v>
      </c>
      <c r="K3803" t="s">
        <v>8</v>
      </c>
      <c r="L3803" t="str">
        <f t="shared" si="118"/>
        <v>Serviço</v>
      </c>
      <c r="M3803" t="s">
        <v>0</v>
      </c>
      <c r="N3803" t="s">
        <v>0</v>
      </c>
      <c r="O3803" t="s">
        <v>2165</v>
      </c>
      <c r="P3803">
        <v>1118</v>
      </c>
      <c r="Q3803" t="str">
        <f>_xlfn.XLOOKUP(P3803,Planilha1!$A$2:$A$3,Planilha1!$B$2:$B$3)</f>
        <v>Riocentro</v>
      </c>
      <c r="R3803" t="s">
        <v>0</v>
      </c>
      <c r="S3803" s="3">
        <v>1</v>
      </c>
      <c r="T3803" t="s">
        <v>10</v>
      </c>
      <c r="U3803" s="3">
        <v>1</v>
      </c>
      <c r="V3803" t="s">
        <v>10</v>
      </c>
      <c r="W3803" s="4">
        <v>684.95</v>
      </c>
      <c r="X3803" s="17">
        <f t="shared" si="119"/>
        <v>684.95</v>
      </c>
      <c r="Y3803" t="s">
        <v>11</v>
      </c>
      <c r="Z3803" s="3">
        <v>1</v>
      </c>
      <c r="AA3803" s="3">
        <v>0</v>
      </c>
      <c r="AB3803" s="3">
        <v>0</v>
      </c>
      <c r="AC3803" s="3">
        <v>0</v>
      </c>
      <c r="AD3803" s="4">
        <v>0</v>
      </c>
      <c r="AE3803" s="3">
        <v>1</v>
      </c>
      <c r="AF3803" s="4">
        <v>684.95</v>
      </c>
      <c r="AG3803" s="3">
        <v>1</v>
      </c>
      <c r="AH3803" s="4">
        <v>0</v>
      </c>
      <c r="AI3803" s="4">
        <v>0</v>
      </c>
      <c r="AJ3803" s="4">
        <v>0</v>
      </c>
      <c r="AK3803" s="4">
        <v>0</v>
      </c>
      <c r="AL3803" t="s">
        <v>5192</v>
      </c>
      <c r="AM3803" t="s">
        <v>13</v>
      </c>
    </row>
    <row r="3804" spans="1:39" x14ac:dyDescent="0.25">
      <c r="A3804" t="s">
        <v>2178</v>
      </c>
      <c r="B3804" t="s">
        <v>2160</v>
      </c>
      <c r="C3804" t="s">
        <v>3</v>
      </c>
      <c r="D3804" t="s">
        <v>2218</v>
      </c>
      <c r="E3804" t="str">
        <f>_xlfn.XLOOKUP(D3804,Planilha2!A:A,Planilha2!B:B)</f>
        <v>CC Adm.</v>
      </c>
      <c r="F3804" s="2">
        <v>45477</v>
      </c>
      <c r="G3804" t="s">
        <v>2223</v>
      </c>
      <c r="H3804" s="10" t="s">
        <v>5733</v>
      </c>
      <c r="I3804" t="s">
        <v>2569</v>
      </c>
      <c r="J3804" t="s">
        <v>2570</v>
      </c>
      <c r="K3804" t="s">
        <v>8</v>
      </c>
      <c r="L3804" t="str">
        <f t="shared" si="118"/>
        <v>Serviço</v>
      </c>
      <c r="M3804" t="s">
        <v>0</v>
      </c>
      <c r="N3804" t="s">
        <v>0</v>
      </c>
      <c r="O3804" t="s">
        <v>2165</v>
      </c>
      <c r="P3804">
        <v>1118</v>
      </c>
      <c r="Q3804" t="str">
        <f>_xlfn.XLOOKUP(P3804,Planilha1!$A$2:$A$3,Planilha1!$B$2:$B$3)</f>
        <v>Riocentro</v>
      </c>
      <c r="R3804" t="s">
        <v>0</v>
      </c>
      <c r="S3804" s="3">
        <v>1</v>
      </c>
      <c r="T3804" t="s">
        <v>10</v>
      </c>
      <c r="U3804" s="3">
        <v>1</v>
      </c>
      <c r="V3804" t="s">
        <v>10</v>
      </c>
      <c r="W3804" s="4">
        <v>839.6</v>
      </c>
      <c r="X3804" s="17">
        <f t="shared" si="119"/>
        <v>839.6</v>
      </c>
      <c r="Y3804" t="s">
        <v>11</v>
      </c>
      <c r="Z3804" s="3">
        <v>1</v>
      </c>
      <c r="AA3804" s="3">
        <v>0</v>
      </c>
      <c r="AB3804" s="3">
        <v>0</v>
      </c>
      <c r="AC3804" s="3">
        <v>0</v>
      </c>
      <c r="AD3804" s="4">
        <v>0</v>
      </c>
      <c r="AE3804" s="3">
        <v>1</v>
      </c>
      <c r="AF3804" s="4">
        <v>839.6</v>
      </c>
      <c r="AG3804" s="3">
        <v>1</v>
      </c>
      <c r="AH3804" s="4">
        <v>0</v>
      </c>
      <c r="AI3804" s="4">
        <v>0</v>
      </c>
      <c r="AJ3804" s="4">
        <v>0</v>
      </c>
      <c r="AK3804" s="4">
        <v>0</v>
      </c>
      <c r="AL3804" t="s">
        <v>5192</v>
      </c>
      <c r="AM3804" t="s">
        <v>13</v>
      </c>
    </row>
    <row r="3805" spans="1:39" x14ac:dyDescent="0.25">
      <c r="A3805" t="s">
        <v>2159</v>
      </c>
      <c r="B3805" t="s">
        <v>2160</v>
      </c>
      <c r="C3805" t="s">
        <v>3</v>
      </c>
      <c r="D3805" t="s">
        <v>3998</v>
      </c>
      <c r="E3805" t="str">
        <f>_xlfn.XLOOKUP(D3805,Planilha2!A:A,Planilha2!B:B)</f>
        <v>CC TI</v>
      </c>
      <c r="F3805" s="2">
        <v>45477</v>
      </c>
      <c r="G3805" t="s">
        <v>5193</v>
      </c>
      <c r="H3805" s="10" t="s">
        <v>5956</v>
      </c>
      <c r="I3805" t="s">
        <v>2248</v>
      </c>
      <c r="J3805" t="s">
        <v>2249</v>
      </c>
      <c r="K3805" t="s">
        <v>8</v>
      </c>
      <c r="L3805" t="str">
        <f t="shared" si="118"/>
        <v>Serviço</v>
      </c>
      <c r="M3805" t="s">
        <v>0</v>
      </c>
      <c r="N3805" t="s">
        <v>0</v>
      </c>
      <c r="O3805" t="s">
        <v>2165</v>
      </c>
      <c r="P3805">
        <v>1118</v>
      </c>
      <c r="Q3805" t="str">
        <f>_xlfn.XLOOKUP(P3805,Planilha1!$A$2:$A$3,Planilha1!$B$2:$B$3)</f>
        <v>Riocentro</v>
      </c>
      <c r="R3805" t="s">
        <v>0</v>
      </c>
      <c r="S3805" s="3">
        <v>1</v>
      </c>
      <c r="T3805" t="s">
        <v>10</v>
      </c>
      <c r="U3805" s="3">
        <v>1</v>
      </c>
      <c r="V3805" t="s">
        <v>10</v>
      </c>
      <c r="W3805" s="4">
        <v>4700</v>
      </c>
      <c r="X3805" s="17">
        <f t="shared" si="119"/>
        <v>4700</v>
      </c>
      <c r="Y3805" t="s">
        <v>11</v>
      </c>
      <c r="Z3805" s="3">
        <v>1</v>
      </c>
      <c r="AA3805" s="3">
        <v>0</v>
      </c>
      <c r="AB3805" s="3">
        <v>0</v>
      </c>
      <c r="AC3805" s="3">
        <v>0</v>
      </c>
      <c r="AD3805" s="4">
        <v>0</v>
      </c>
      <c r="AE3805" s="3">
        <v>0</v>
      </c>
      <c r="AF3805" s="4">
        <v>0</v>
      </c>
      <c r="AG3805" s="3">
        <v>1</v>
      </c>
      <c r="AH3805" s="4">
        <v>0</v>
      </c>
      <c r="AI3805" s="4">
        <v>0</v>
      </c>
      <c r="AJ3805" s="4">
        <v>0</v>
      </c>
      <c r="AK3805" s="4">
        <v>0</v>
      </c>
      <c r="AL3805" t="s">
        <v>5194</v>
      </c>
      <c r="AM3805" t="s">
        <v>13</v>
      </c>
    </row>
    <row r="3806" spans="1:39" x14ac:dyDescent="0.25">
      <c r="A3806" t="s">
        <v>2159</v>
      </c>
      <c r="B3806" t="s">
        <v>2160</v>
      </c>
      <c r="C3806" t="s">
        <v>3</v>
      </c>
      <c r="D3806" t="s">
        <v>2161</v>
      </c>
      <c r="E3806" t="str">
        <f>_xlfn.XLOOKUP(D3806,Planilha2!A:A,Planilha2!B:B)</f>
        <v>CC Manutençao</v>
      </c>
      <c r="F3806" s="2">
        <v>45477</v>
      </c>
      <c r="G3806" t="s">
        <v>740</v>
      </c>
      <c r="H3806" s="10" t="s">
        <v>5635</v>
      </c>
      <c r="I3806" t="s">
        <v>3158</v>
      </c>
      <c r="J3806" t="s">
        <v>3159</v>
      </c>
      <c r="K3806" t="s">
        <v>3160</v>
      </c>
      <c r="L3806" t="str">
        <f t="shared" si="118"/>
        <v>Serviço</v>
      </c>
      <c r="M3806" t="s">
        <v>0</v>
      </c>
      <c r="N3806" t="s">
        <v>0</v>
      </c>
      <c r="O3806" t="s">
        <v>2165</v>
      </c>
      <c r="P3806">
        <v>1118</v>
      </c>
      <c r="Q3806" t="str">
        <f>_xlfn.XLOOKUP(P3806,Planilha1!$A$2:$A$3,Planilha1!$B$2:$B$3)</f>
        <v>Riocentro</v>
      </c>
      <c r="R3806" t="s">
        <v>0</v>
      </c>
      <c r="S3806" s="3">
        <v>1</v>
      </c>
      <c r="T3806" t="s">
        <v>10</v>
      </c>
      <c r="U3806" s="3">
        <v>1</v>
      </c>
      <c r="V3806" t="s">
        <v>10</v>
      </c>
      <c r="W3806" s="4">
        <v>10500</v>
      </c>
      <c r="X3806" s="17">
        <f t="shared" si="119"/>
        <v>10500</v>
      </c>
      <c r="Y3806" t="s">
        <v>11</v>
      </c>
      <c r="Z3806" s="3">
        <v>1</v>
      </c>
      <c r="AA3806" s="3">
        <v>0</v>
      </c>
      <c r="AB3806" s="3">
        <v>0</v>
      </c>
      <c r="AC3806" s="3">
        <v>0</v>
      </c>
      <c r="AD3806" s="4">
        <v>0</v>
      </c>
      <c r="AE3806" s="3">
        <v>0</v>
      </c>
      <c r="AF3806" s="4">
        <v>0</v>
      </c>
      <c r="AG3806" s="3">
        <v>1</v>
      </c>
      <c r="AH3806" s="4">
        <v>0</v>
      </c>
      <c r="AI3806" s="4">
        <v>0</v>
      </c>
      <c r="AJ3806" s="4">
        <v>0</v>
      </c>
      <c r="AK3806" s="4">
        <v>0</v>
      </c>
      <c r="AL3806" t="s">
        <v>5195</v>
      </c>
      <c r="AM3806" t="s">
        <v>13</v>
      </c>
    </row>
    <row r="3807" spans="1:39" x14ac:dyDescent="0.25">
      <c r="A3807" t="s">
        <v>2178</v>
      </c>
      <c r="B3807" t="s">
        <v>2160</v>
      </c>
      <c r="C3807" t="s">
        <v>3</v>
      </c>
      <c r="D3807" t="s">
        <v>2161</v>
      </c>
      <c r="E3807" t="str">
        <f>_xlfn.XLOOKUP(D3807,Planilha2!A:A,Planilha2!B:B)</f>
        <v>CC Manutençao</v>
      </c>
      <c r="F3807" s="2">
        <v>45477</v>
      </c>
      <c r="G3807" t="s">
        <v>740</v>
      </c>
      <c r="H3807" s="10" t="s">
        <v>5635</v>
      </c>
      <c r="I3807" t="s">
        <v>3158</v>
      </c>
      <c r="J3807" t="s">
        <v>3159</v>
      </c>
      <c r="K3807" t="s">
        <v>3160</v>
      </c>
      <c r="L3807" t="str">
        <f t="shared" si="118"/>
        <v>Serviço</v>
      </c>
      <c r="M3807" t="s">
        <v>0</v>
      </c>
      <c r="N3807" t="s">
        <v>0</v>
      </c>
      <c r="O3807" t="s">
        <v>2165</v>
      </c>
      <c r="P3807">
        <v>1118</v>
      </c>
      <c r="Q3807" t="str">
        <f>_xlfn.XLOOKUP(P3807,Planilha1!$A$2:$A$3,Planilha1!$B$2:$B$3)</f>
        <v>Riocentro</v>
      </c>
      <c r="R3807" t="s">
        <v>0</v>
      </c>
      <c r="S3807" s="3">
        <v>1</v>
      </c>
      <c r="T3807" t="s">
        <v>10</v>
      </c>
      <c r="U3807" s="3">
        <v>1</v>
      </c>
      <c r="V3807" t="s">
        <v>10</v>
      </c>
      <c r="W3807" s="4">
        <v>10500</v>
      </c>
      <c r="X3807" s="17">
        <f t="shared" si="119"/>
        <v>10500</v>
      </c>
      <c r="Y3807" t="s">
        <v>11</v>
      </c>
      <c r="Z3807" s="3">
        <v>1</v>
      </c>
      <c r="AA3807" s="3">
        <v>0</v>
      </c>
      <c r="AB3807" s="3">
        <v>0</v>
      </c>
      <c r="AC3807" s="3">
        <v>1</v>
      </c>
      <c r="AD3807" s="4">
        <v>0</v>
      </c>
      <c r="AE3807" s="3">
        <v>1</v>
      </c>
      <c r="AF3807" s="4">
        <v>10500</v>
      </c>
      <c r="AG3807" s="3">
        <v>1</v>
      </c>
      <c r="AH3807" s="4">
        <v>0</v>
      </c>
      <c r="AI3807" s="4">
        <v>0</v>
      </c>
      <c r="AJ3807" s="4">
        <v>0</v>
      </c>
      <c r="AK3807" s="4">
        <v>0</v>
      </c>
      <c r="AL3807" t="s">
        <v>5195</v>
      </c>
      <c r="AM3807" t="s">
        <v>13</v>
      </c>
    </row>
    <row r="3808" spans="1:39" x14ac:dyDescent="0.25">
      <c r="A3808" t="s">
        <v>2159</v>
      </c>
      <c r="B3808" t="s">
        <v>2160</v>
      </c>
      <c r="C3808" t="s">
        <v>3</v>
      </c>
      <c r="D3808" t="s">
        <v>2475</v>
      </c>
      <c r="E3808" t="str">
        <f>_xlfn.XLOOKUP(D3808,Planilha2!A:A,Planilha2!B:B)</f>
        <v>CC Comercial</v>
      </c>
      <c r="F3808" s="2">
        <v>45477</v>
      </c>
      <c r="G3808" t="s">
        <v>3862</v>
      </c>
      <c r="H3808" s="10" t="s">
        <v>5879</v>
      </c>
      <c r="I3808" t="s">
        <v>3876</v>
      </c>
      <c r="J3808" t="s">
        <v>3877</v>
      </c>
      <c r="K3808" t="s">
        <v>1146</v>
      </c>
      <c r="L3808" t="str">
        <f t="shared" si="118"/>
        <v>Material</v>
      </c>
      <c r="M3808" t="s">
        <v>0</v>
      </c>
      <c r="N3808" t="s">
        <v>0</v>
      </c>
      <c r="O3808" t="s">
        <v>2165</v>
      </c>
      <c r="P3808">
        <v>1118</v>
      </c>
      <c r="Q3808" t="str">
        <f>_xlfn.XLOOKUP(P3808,Planilha1!$A$2:$A$3,Planilha1!$B$2:$B$3)</f>
        <v>Riocentro</v>
      </c>
      <c r="R3808" t="s">
        <v>0</v>
      </c>
      <c r="S3808" s="3">
        <v>7</v>
      </c>
      <c r="T3808" t="s">
        <v>210</v>
      </c>
      <c r="U3808" s="3">
        <v>7</v>
      </c>
      <c r="V3808" t="s">
        <v>210</v>
      </c>
      <c r="W3808" s="4">
        <v>168.2</v>
      </c>
      <c r="X3808" s="17">
        <f t="shared" si="119"/>
        <v>1177.3999999999999</v>
      </c>
      <c r="Y3808" t="s">
        <v>11</v>
      </c>
      <c r="Z3808" s="3">
        <v>1</v>
      </c>
      <c r="AA3808" s="3">
        <v>0</v>
      </c>
      <c r="AB3808" s="3">
        <v>0</v>
      </c>
      <c r="AC3808" s="3">
        <v>7</v>
      </c>
      <c r="AD3808" s="4">
        <v>0</v>
      </c>
      <c r="AE3808" s="3">
        <v>7</v>
      </c>
      <c r="AF3808" s="4">
        <v>1177.43</v>
      </c>
      <c r="AG3808" s="3">
        <v>1</v>
      </c>
      <c r="AH3808" s="4">
        <v>0</v>
      </c>
      <c r="AI3808" s="4">
        <v>0</v>
      </c>
      <c r="AJ3808" s="4">
        <v>0</v>
      </c>
      <c r="AK3808" s="4">
        <v>0</v>
      </c>
      <c r="AL3808" t="s">
        <v>5196</v>
      </c>
      <c r="AM3808" t="s">
        <v>13</v>
      </c>
    </row>
    <row r="3809" spans="1:39" x14ac:dyDescent="0.25">
      <c r="A3809" t="s">
        <v>2178</v>
      </c>
      <c r="B3809" t="s">
        <v>2160</v>
      </c>
      <c r="C3809" t="s">
        <v>3</v>
      </c>
      <c r="D3809" t="s">
        <v>2475</v>
      </c>
      <c r="E3809" t="str">
        <f>_xlfn.XLOOKUP(D3809,Planilha2!A:A,Planilha2!B:B)</f>
        <v>CC Comercial</v>
      </c>
      <c r="F3809" s="2">
        <v>45477</v>
      </c>
      <c r="G3809" t="s">
        <v>3862</v>
      </c>
      <c r="H3809" s="10" t="s">
        <v>5879</v>
      </c>
      <c r="I3809" t="s">
        <v>3878</v>
      </c>
      <c r="J3809" t="s">
        <v>3879</v>
      </c>
      <c r="K3809" t="s">
        <v>1146</v>
      </c>
      <c r="L3809" t="str">
        <f t="shared" si="118"/>
        <v>Material</v>
      </c>
      <c r="M3809" t="s">
        <v>0</v>
      </c>
      <c r="N3809" t="s">
        <v>0</v>
      </c>
      <c r="O3809" t="s">
        <v>2165</v>
      </c>
      <c r="P3809">
        <v>1118</v>
      </c>
      <c r="Q3809" t="str">
        <f>_xlfn.XLOOKUP(P3809,Planilha1!$A$2:$A$3,Planilha1!$B$2:$B$3)</f>
        <v>Riocentro</v>
      </c>
      <c r="R3809" t="s">
        <v>0</v>
      </c>
      <c r="S3809" s="3">
        <v>7</v>
      </c>
      <c r="T3809" t="s">
        <v>210</v>
      </c>
      <c r="U3809" s="3">
        <v>7</v>
      </c>
      <c r="V3809" t="s">
        <v>210</v>
      </c>
      <c r="W3809" s="4">
        <v>183.31</v>
      </c>
      <c r="X3809" s="17">
        <f t="shared" si="119"/>
        <v>1283.17</v>
      </c>
      <c r="Y3809" t="s">
        <v>11</v>
      </c>
      <c r="Z3809" s="3">
        <v>1</v>
      </c>
      <c r="AA3809" s="3">
        <v>0</v>
      </c>
      <c r="AB3809" s="3">
        <v>0</v>
      </c>
      <c r="AC3809" s="3">
        <v>7</v>
      </c>
      <c r="AD3809" s="4">
        <v>0</v>
      </c>
      <c r="AE3809" s="3">
        <v>7</v>
      </c>
      <c r="AF3809" s="4">
        <v>1283.17</v>
      </c>
      <c r="AG3809" s="3">
        <v>1</v>
      </c>
      <c r="AH3809" s="4">
        <v>0</v>
      </c>
      <c r="AI3809" s="4">
        <v>0</v>
      </c>
      <c r="AJ3809" s="4">
        <v>0</v>
      </c>
      <c r="AK3809" s="4">
        <v>0</v>
      </c>
      <c r="AL3809" t="s">
        <v>5196</v>
      </c>
      <c r="AM3809" t="s">
        <v>13</v>
      </c>
    </row>
    <row r="3810" spans="1:39" x14ac:dyDescent="0.25">
      <c r="A3810" t="s">
        <v>2159</v>
      </c>
      <c r="B3810" t="s">
        <v>2160</v>
      </c>
      <c r="C3810" t="s">
        <v>3</v>
      </c>
      <c r="D3810" t="s">
        <v>2167</v>
      </c>
      <c r="E3810" t="str">
        <f>_xlfn.XLOOKUP(D3810,Planilha2!A:A,Planilha2!B:B)</f>
        <v>Arena Adm.</v>
      </c>
      <c r="F3810" s="2">
        <v>45477</v>
      </c>
      <c r="G3810" t="s">
        <v>2223</v>
      </c>
      <c r="H3810" s="10" t="s">
        <v>5733</v>
      </c>
      <c r="I3810" t="s">
        <v>3014</v>
      </c>
      <c r="J3810" t="s">
        <v>3015</v>
      </c>
      <c r="K3810" t="s">
        <v>8</v>
      </c>
      <c r="L3810" t="str">
        <f t="shared" si="118"/>
        <v>Serviço</v>
      </c>
      <c r="M3810" t="s">
        <v>0</v>
      </c>
      <c r="N3810" t="s">
        <v>0</v>
      </c>
      <c r="O3810" t="s">
        <v>2165</v>
      </c>
      <c r="P3810">
        <v>2118</v>
      </c>
      <c r="Q3810" t="str">
        <f>_xlfn.XLOOKUP(P3810,Planilha1!$A$2:$A$3,Planilha1!$B$2:$B$3)</f>
        <v>Arena</v>
      </c>
      <c r="R3810" t="s">
        <v>0</v>
      </c>
      <c r="S3810" s="3">
        <v>1</v>
      </c>
      <c r="T3810" t="s">
        <v>10</v>
      </c>
      <c r="U3810" s="3">
        <v>1</v>
      </c>
      <c r="V3810" t="s">
        <v>10</v>
      </c>
      <c r="W3810" s="4">
        <v>31.6</v>
      </c>
      <c r="X3810" s="17">
        <f t="shared" si="119"/>
        <v>31.6</v>
      </c>
      <c r="Y3810" t="s">
        <v>11</v>
      </c>
      <c r="Z3810" s="3">
        <v>1</v>
      </c>
      <c r="AA3810" s="3">
        <v>0</v>
      </c>
      <c r="AB3810" s="3">
        <v>0</v>
      </c>
      <c r="AC3810" s="3">
        <v>0</v>
      </c>
      <c r="AD3810" s="4">
        <v>0</v>
      </c>
      <c r="AE3810" s="3">
        <v>0</v>
      </c>
      <c r="AF3810" s="4">
        <v>0</v>
      </c>
      <c r="AG3810" s="3">
        <v>1</v>
      </c>
      <c r="AH3810" s="4">
        <v>0</v>
      </c>
      <c r="AI3810" s="4">
        <v>0</v>
      </c>
      <c r="AJ3810" s="4">
        <v>0</v>
      </c>
      <c r="AK3810" s="4">
        <v>0</v>
      </c>
      <c r="AL3810" t="s">
        <v>5197</v>
      </c>
      <c r="AM3810" t="s">
        <v>13</v>
      </c>
    </row>
    <row r="3811" spans="1:39" x14ac:dyDescent="0.25">
      <c r="A3811" t="s">
        <v>2178</v>
      </c>
      <c r="B3811" t="s">
        <v>2160</v>
      </c>
      <c r="C3811" t="s">
        <v>3</v>
      </c>
      <c r="D3811" t="s">
        <v>2167</v>
      </c>
      <c r="E3811" t="str">
        <f>_xlfn.XLOOKUP(D3811,Planilha2!A:A,Planilha2!B:B)</f>
        <v>Arena Adm.</v>
      </c>
      <c r="F3811" s="2">
        <v>45477</v>
      </c>
      <c r="G3811" t="s">
        <v>2223</v>
      </c>
      <c r="H3811" s="10" t="s">
        <v>5733</v>
      </c>
      <c r="I3811" t="s">
        <v>3014</v>
      </c>
      <c r="J3811" t="s">
        <v>3015</v>
      </c>
      <c r="K3811" t="s">
        <v>8</v>
      </c>
      <c r="L3811" t="str">
        <f t="shared" si="118"/>
        <v>Serviço</v>
      </c>
      <c r="M3811" t="s">
        <v>0</v>
      </c>
      <c r="N3811" t="s">
        <v>0</v>
      </c>
      <c r="O3811" t="s">
        <v>2165</v>
      </c>
      <c r="P3811">
        <v>2118</v>
      </c>
      <c r="Q3811" t="str">
        <f>_xlfn.XLOOKUP(P3811,Planilha1!$A$2:$A$3,Planilha1!$B$2:$B$3)</f>
        <v>Arena</v>
      </c>
      <c r="R3811" t="s">
        <v>0</v>
      </c>
      <c r="S3811" s="3">
        <v>1</v>
      </c>
      <c r="T3811" t="s">
        <v>10</v>
      </c>
      <c r="U3811" s="3">
        <v>1</v>
      </c>
      <c r="V3811" t="s">
        <v>10</v>
      </c>
      <c r="W3811" s="4">
        <v>31.6</v>
      </c>
      <c r="X3811" s="17">
        <f t="shared" si="119"/>
        <v>31.6</v>
      </c>
      <c r="Y3811" t="s">
        <v>11</v>
      </c>
      <c r="Z3811" s="3">
        <v>1</v>
      </c>
      <c r="AA3811" s="3">
        <v>0</v>
      </c>
      <c r="AB3811" s="3">
        <v>0</v>
      </c>
      <c r="AC3811" s="3">
        <v>0</v>
      </c>
      <c r="AD3811" s="4">
        <v>0</v>
      </c>
      <c r="AE3811" s="3">
        <v>0</v>
      </c>
      <c r="AF3811" s="4">
        <v>0</v>
      </c>
      <c r="AG3811" s="3">
        <v>1</v>
      </c>
      <c r="AH3811" s="4">
        <v>0</v>
      </c>
      <c r="AI3811" s="4">
        <v>0</v>
      </c>
      <c r="AJ3811" s="4">
        <v>0</v>
      </c>
      <c r="AK3811" s="4">
        <v>0</v>
      </c>
      <c r="AL3811" t="s">
        <v>5197</v>
      </c>
      <c r="AM3811" t="s">
        <v>13</v>
      </c>
    </row>
    <row r="3812" spans="1:39" x14ac:dyDescent="0.25">
      <c r="A3812" t="s">
        <v>2159</v>
      </c>
      <c r="B3812" t="s">
        <v>2160</v>
      </c>
      <c r="C3812" t="s">
        <v>3</v>
      </c>
      <c r="D3812" t="s">
        <v>2218</v>
      </c>
      <c r="E3812" t="str">
        <f>_xlfn.XLOOKUP(D3812,Planilha2!A:A,Planilha2!B:B)</f>
        <v>CC Adm.</v>
      </c>
      <c r="F3812" s="2">
        <v>45477</v>
      </c>
      <c r="G3812" t="s">
        <v>2223</v>
      </c>
      <c r="H3812" s="10" t="s">
        <v>5733</v>
      </c>
      <c r="I3812" t="s">
        <v>1138</v>
      </c>
      <c r="J3812" t="s">
        <v>2224</v>
      </c>
      <c r="K3812" t="s">
        <v>8</v>
      </c>
      <c r="L3812" t="str">
        <f t="shared" si="118"/>
        <v>Serviço</v>
      </c>
      <c r="M3812" t="s">
        <v>0</v>
      </c>
      <c r="N3812" t="s">
        <v>0</v>
      </c>
      <c r="O3812" t="s">
        <v>2165</v>
      </c>
      <c r="P3812">
        <v>1118</v>
      </c>
      <c r="Q3812" t="str">
        <f>_xlfn.XLOOKUP(P3812,Planilha1!$A$2:$A$3,Planilha1!$B$2:$B$3)</f>
        <v>Riocentro</v>
      </c>
      <c r="R3812" t="s">
        <v>0</v>
      </c>
      <c r="S3812" s="3">
        <v>1</v>
      </c>
      <c r="T3812" t="s">
        <v>10</v>
      </c>
      <c r="U3812" s="3">
        <v>1</v>
      </c>
      <c r="V3812" t="s">
        <v>10</v>
      </c>
      <c r="W3812" s="4">
        <v>309.86</v>
      </c>
      <c r="X3812" s="17">
        <f t="shared" si="119"/>
        <v>309.86</v>
      </c>
      <c r="Y3812" t="s">
        <v>11</v>
      </c>
      <c r="Z3812" s="3">
        <v>1</v>
      </c>
      <c r="AA3812" s="3">
        <v>0</v>
      </c>
      <c r="AB3812" s="3">
        <v>0</v>
      </c>
      <c r="AC3812" s="3">
        <v>0</v>
      </c>
      <c r="AD3812" s="4">
        <v>0</v>
      </c>
      <c r="AE3812" s="3">
        <v>1</v>
      </c>
      <c r="AF3812" s="4">
        <v>309.86</v>
      </c>
      <c r="AG3812" s="3">
        <v>1</v>
      </c>
      <c r="AH3812" s="4">
        <v>0</v>
      </c>
      <c r="AI3812" s="4">
        <v>0</v>
      </c>
      <c r="AJ3812" s="4">
        <v>0</v>
      </c>
      <c r="AK3812" s="4">
        <v>0</v>
      </c>
      <c r="AL3812" t="s">
        <v>5198</v>
      </c>
      <c r="AM3812" t="s">
        <v>13</v>
      </c>
    </row>
    <row r="3813" spans="1:39" x14ac:dyDescent="0.25">
      <c r="A3813" t="s">
        <v>2178</v>
      </c>
      <c r="B3813" t="s">
        <v>2160</v>
      </c>
      <c r="C3813" t="s">
        <v>3</v>
      </c>
      <c r="D3813" t="s">
        <v>2218</v>
      </c>
      <c r="E3813" t="str">
        <f>_xlfn.XLOOKUP(D3813,Planilha2!A:A,Planilha2!B:B)</f>
        <v>CC Adm.</v>
      </c>
      <c r="F3813" s="2">
        <v>45477</v>
      </c>
      <c r="G3813" t="s">
        <v>2223</v>
      </c>
      <c r="H3813" s="10" t="s">
        <v>5733</v>
      </c>
      <c r="I3813" t="s">
        <v>1138</v>
      </c>
      <c r="J3813" t="s">
        <v>2224</v>
      </c>
      <c r="K3813" t="s">
        <v>8</v>
      </c>
      <c r="L3813" t="str">
        <f t="shared" si="118"/>
        <v>Serviço</v>
      </c>
      <c r="M3813" t="s">
        <v>0</v>
      </c>
      <c r="N3813" t="s">
        <v>0</v>
      </c>
      <c r="O3813" t="s">
        <v>2165</v>
      </c>
      <c r="P3813">
        <v>1118</v>
      </c>
      <c r="Q3813" t="str">
        <f>_xlfn.XLOOKUP(P3813,Planilha1!$A$2:$A$3,Planilha1!$B$2:$B$3)</f>
        <v>Riocentro</v>
      </c>
      <c r="R3813" t="s">
        <v>0</v>
      </c>
      <c r="S3813" s="3">
        <v>1</v>
      </c>
      <c r="T3813" t="s">
        <v>10</v>
      </c>
      <c r="U3813" s="3">
        <v>1</v>
      </c>
      <c r="V3813" t="s">
        <v>10</v>
      </c>
      <c r="W3813" s="4">
        <v>309.86</v>
      </c>
      <c r="X3813" s="17">
        <f t="shared" si="119"/>
        <v>309.86</v>
      </c>
      <c r="Y3813" t="s">
        <v>11</v>
      </c>
      <c r="Z3813" s="3">
        <v>1</v>
      </c>
      <c r="AA3813" s="3">
        <v>0</v>
      </c>
      <c r="AB3813" s="3">
        <v>0</v>
      </c>
      <c r="AC3813" s="3">
        <v>0</v>
      </c>
      <c r="AD3813" s="4">
        <v>0</v>
      </c>
      <c r="AE3813" s="3">
        <v>1</v>
      </c>
      <c r="AF3813" s="4">
        <v>309.86</v>
      </c>
      <c r="AG3813" s="3">
        <v>1</v>
      </c>
      <c r="AH3813" s="4">
        <v>0</v>
      </c>
      <c r="AI3813" s="4">
        <v>0</v>
      </c>
      <c r="AJ3813" s="4">
        <v>0</v>
      </c>
      <c r="AK3813" s="4">
        <v>0</v>
      </c>
      <c r="AL3813" t="s">
        <v>5198</v>
      </c>
      <c r="AM3813" t="s">
        <v>13</v>
      </c>
    </row>
    <row r="3814" spans="1:39" x14ac:dyDescent="0.25">
      <c r="A3814" t="s">
        <v>2182</v>
      </c>
      <c r="B3814" t="s">
        <v>2160</v>
      </c>
      <c r="C3814" t="s">
        <v>3</v>
      </c>
      <c r="D3814" t="s">
        <v>2218</v>
      </c>
      <c r="E3814" t="str">
        <f>_xlfn.XLOOKUP(D3814,Planilha2!A:A,Planilha2!B:B)</f>
        <v>CC Adm.</v>
      </c>
      <c r="F3814" s="2">
        <v>45477</v>
      </c>
      <c r="G3814" t="s">
        <v>2223</v>
      </c>
      <c r="H3814" s="10" t="s">
        <v>5733</v>
      </c>
      <c r="I3814" t="s">
        <v>1138</v>
      </c>
      <c r="J3814" t="s">
        <v>2224</v>
      </c>
      <c r="K3814" t="s">
        <v>8</v>
      </c>
      <c r="L3814" t="str">
        <f t="shared" si="118"/>
        <v>Serviço</v>
      </c>
      <c r="M3814" t="s">
        <v>0</v>
      </c>
      <c r="N3814" t="s">
        <v>0</v>
      </c>
      <c r="O3814" t="s">
        <v>2165</v>
      </c>
      <c r="P3814">
        <v>1118</v>
      </c>
      <c r="Q3814" t="str">
        <f>_xlfn.XLOOKUP(P3814,Planilha1!$A$2:$A$3,Planilha1!$B$2:$B$3)</f>
        <v>Riocentro</v>
      </c>
      <c r="R3814" t="s">
        <v>0</v>
      </c>
      <c r="S3814" s="3">
        <v>1</v>
      </c>
      <c r="T3814" t="s">
        <v>10</v>
      </c>
      <c r="U3814" s="3">
        <v>1</v>
      </c>
      <c r="V3814" t="s">
        <v>10</v>
      </c>
      <c r="W3814" s="4">
        <v>524.5</v>
      </c>
      <c r="X3814" s="17">
        <f t="shared" si="119"/>
        <v>524.5</v>
      </c>
      <c r="Y3814" t="s">
        <v>11</v>
      </c>
      <c r="Z3814" s="3">
        <v>1</v>
      </c>
      <c r="AA3814" s="3">
        <v>0</v>
      </c>
      <c r="AB3814" s="3">
        <v>0</v>
      </c>
      <c r="AC3814" s="3">
        <v>0</v>
      </c>
      <c r="AD3814" s="4">
        <v>0</v>
      </c>
      <c r="AE3814" s="3">
        <v>1</v>
      </c>
      <c r="AF3814" s="4">
        <v>524.5</v>
      </c>
      <c r="AG3814" s="3">
        <v>1</v>
      </c>
      <c r="AH3814" s="4">
        <v>0</v>
      </c>
      <c r="AI3814" s="4">
        <v>0</v>
      </c>
      <c r="AJ3814" s="4">
        <v>0</v>
      </c>
      <c r="AK3814" s="4">
        <v>0</v>
      </c>
      <c r="AL3814" t="s">
        <v>5198</v>
      </c>
      <c r="AM3814" t="s">
        <v>13</v>
      </c>
    </row>
    <row r="3815" spans="1:39" x14ac:dyDescent="0.25">
      <c r="A3815" t="s">
        <v>2159</v>
      </c>
      <c r="B3815" t="s">
        <v>2160</v>
      </c>
      <c r="C3815" t="s">
        <v>3</v>
      </c>
      <c r="D3815" t="s">
        <v>2161</v>
      </c>
      <c r="E3815" t="str">
        <f>_xlfn.XLOOKUP(D3815,Planilha2!A:A,Planilha2!B:B)</f>
        <v>CC Manutençao</v>
      </c>
      <c r="F3815" s="2">
        <v>45477</v>
      </c>
      <c r="G3815" t="s">
        <v>1952</v>
      </c>
      <c r="H3815" s="10" t="s">
        <v>5721</v>
      </c>
      <c r="I3815" t="s">
        <v>1170</v>
      </c>
      <c r="J3815" t="s">
        <v>2227</v>
      </c>
      <c r="K3815" t="s">
        <v>1146</v>
      </c>
      <c r="L3815" t="str">
        <f t="shared" si="118"/>
        <v>Material</v>
      </c>
      <c r="M3815" t="s">
        <v>0</v>
      </c>
      <c r="N3815" t="s">
        <v>0</v>
      </c>
      <c r="O3815" t="s">
        <v>2165</v>
      </c>
      <c r="P3815">
        <v>1118</v>
      </c>
      <c r="Q3815" t="str">
        <f>_xlfn.XLOOKUP(P3815,Planilha1!$A$2:$A$3,Planilha1!$B$2:$B$3)</f>
        <v>Riocentro</v>
      </c>
      <c r="R3815" t="s">
        <v>0</v>
      </c>
      <c r="S3815" s="3">
        <v>1</v>
      </c>
      <c r="T3815" t="s">
        <v>210</v>
      </c>
      <c r="U3815" s="3">
        <v>1</v>
      </c>
      <c r="V3815" t="s">
        <v>210</v>
      </c>
      <c r="W3815" s="4">
        <v>200</v>
      </c>
      <c r="X3815" s="17">
        <f t="shared" si="119"/>
        <v>200</v>
      </c>
      <c r="Y3815" t="s">
        <v>11</v>
      </c>
      <c r="Z3815" s="3">
        <v>1</v>
      </c>
      <c r="AA3815" s="3">
        <v>0</v>
      </c>
      <c r="AB3815" s="3">
        <v>0</v>
      </c>
      <c r="AC3815" s="3">
        <v>0</v>
      </c>
      <c r="AD3815" s="4">
        <v>0</v>
      </c>
      <c r="AE3815" s="3">
        <v>0</v>
      </c>
      <c r="AF3815" s="4">
        <v>0</v>
      </c>
      <c r="AG3815" s="3">
        <v>1</v>
      </c>
      <c r="AH3815" s="4">
        <v>0</v>
      </c>
      <c r="AI3815" s="4">
        <v>0</v>
      </c>
      <c r="AJ3815" s="4">
        <v>0</v>
      </c>
      <c r="AK3815" s="4">
        <v>0</v>
      </c>
      <c r="AL3815" t="s">
        <v>5199</v>
      </c>
      <c r="AM3815" t="s">
        <v>13</v>
      </c>
    </row>
    <row r="3816" spans="1:39" x14ac:dyDescent="0.25">
      <c r="A3816" t="s">
        <v>2159</v>
      </c>
      <c r="B3816" t="s">
        <v>2160</v>
      </c>
      <c r="C3816" t="s">
        <v>3</v>
      </c>
      <c r="D3816" t="s">
        <v>2266</v>
      </c>
      <c r="E3816" t="str">
        <f>_xlfn.XLOOKUP(D3816,Planilha2!A:A,Planilha2!B:B)</f>
        <v>Arena Manut</v>
      </c>
      <c r="F3816" s="2">
        <v>45477</v>
      </c>
      <c r="G3816" t="s">
        <v>2985</v>
      </c>
      <c r="H3816" s="10" t="s">
        <v>5821</v>
      </c>
      <c r="I3816" t="s">
        <v>5200</v>
      </c>
      <c r="J3816" t="s">
        <v>5201</v>
      </c>
      <c r="K3816" t="s">
        <v>1146</v>
      </c>
      <c r="L3816" t="str">
        <f t="shared" si="118"/>
        <v>Material</v>
      </c>
      <c r="M3816" t="s">
        <v>0</v>
      </c>
      <c r="N3816" t="s">
        <v>0</v>
      </c>
      <c r="O3816" t="s">
        <v>2165</v>
      </c>
      <c r="P3816">
        <v>2118</v>
      </c>
      <c r="Q3816" t="str">
        <f>_xlfn.XLOOKUP(P3816,Planilha1!$A$2:$A$3,Planilha1!$B$2:$B$3)</f>
        <v>Arena</v>
      </c>
      <c r="R3816" t="s">
        <v>0</v>
      </c>
      <c r="S3816" s="3">
        <v>1</v>
      </c>
      <c r="T3816" t="s">
        <v>210</v>
      </c>
      <c r="U3816" s="3">
        <v>1</v>
      </c>
      <c r="V3816" t="s">
        <v>210</v>
      </c>
      <c r="W3816" s="4">
        <v>3989</v>
      </c>
      <c r="X3816" s="17">
        <f t="shared" si="119"/>
        <v>3989</v>
      </c>
      <c r="Y3816" t="s">
        <v>11</v>
      </c>
      <c r="Z3816" s="3">
        <v>1</v>
      </c>
      <c r="AA3816" s="3">
        <v>0</v>
      </c>
      <c r="AB3816" s="3">
        <v>0</v>
      </c>
      <c r="AC3816" s="3">
        <v>1</v>
      </c>
      <c r="AD3816" s="4">
        <v>0</v>
      </c>
      <c r="AE3816" s="3">
        <v>1</v>
      </c>
      <c r="AF3816" s="4">
        <v>3989</v>
      </c>
      <c r="AG3816" s="3">
        <v>1</v>
      </c>
      <c r="AH3816" s="4">
        <v>0</v>
      </c>
      <c r="AI3816" s="4">
        <v>0</v>
      </c>
      <c r="AJ3816" s="4">
        <v>0</v>
      </c>
      <c r="AK3816" s="4">
        <v>0</v>
      </c>
      <c r="AL3816" t="s">
        <v>5202</v>
      </c>
      <c r="AM3816" t="s">
        <v>13</v>
      </c>
    </row>
    <row r="3817" spans="1:39" x14ac:dyDescent="0.25">
      <c r="A3817" t="s">
        <v>2178</v>
      </c>
      <c r="B3817" t="s">
        <v>2160</v>
      </c>
      <c r="C3817" t="s">
        <v>3</v>
      </c>
      <c r="D3817" t="s">
        <v>2266</v>
      </c>
      <c r="E3817" t="str">
        <f>_xlfn.XLOOKUP(D3817,Planilha2!A:A,Planilha2!B:B)</f>
        <v>Arena Manut</v>
      </c>
      <c r="F3817" s="2">
        <v>45477</v>
      </c>
      <c r="G3817" t="s">
        <v>2985</v>
      </c>
      <c r="H3817" s="10" t="s">
        <v>5821</v>
      </c>
      <c r="I3817" t="s">
        <v>5203</v>
      </c>
      <c r="J3817" t="s">
        <v>5204</v>
      </c>
      <c r="K3817" t="s">
        <v>4589</v>
      </c>
      <c r="L3817" t="str">
        <f t="shared" si="118"/>
        <v>Material</v>
      </c>
      <c r="M3817" t="s">
        <v>23</v>
      </c>
      <c r="N3817" t="s">
        <v>0</v>
      </c>
      <c r="O3817" t="s">
        <v>2165</v>
      </c>
      <c r="P3817">
        <v>2118</v>
      </c>
      <c r="Q3817" t="str">
        <f>_xlfn.XLOOKUP(P3817,Planilha1!$A$2:$A$3,Planilha1!$B$2:$B$3)</f>
        <v>Arena</v>
      </c>
      <c r="R3817" t="s">
        <v>0</v>
      </c>
      <c r="S3817" s="3">
        <v>0</v>
      </c>
      <c r="T3817" t="s">
        <v>210</v>
      </c>
      <c r="U3817" s="3">
        <v>0</v>
      </c>
      <c r="V3817" t="s">
        <v>210</v>
      </c>
      <c r="W3817" s="4">
        <v>0</v>
      </c>
      <c r="X3817" s="17">
        <f t="shared" si="119"/>
        <v>0</v>
      </c>
      <c r="Y3817" t="s">
        <v>11</v>
      </c>
      <c r="Z3817" s="3">
        <v>1</v>
      </c>
      <c r="AA3817" s="3">
        <v>0</v>
      </c>
      <c r="AB3817" s="3">
        <v>0</v>
      </c>
      <c r="AC3817" s="3">
        <v>0</v>
      </c>
      <c r="AD3817" s="4">
        <v>0</v>
      </c>
      <c r="AE3817" s="3">
        <v>0</v>
      </c>
      <c r="AF3817" s="4">
        <v>0</v>
      </c>
      <c r="AG3817" s="3">
        <v>1</v>
      </c>
      <c r="AH3817" s="4">
        <v>0</v>
      </c>
      <c r="AI3817" s="4">
        <v>0</v>
      </c>
      <c r="AJ3817" s="4">
        <v>0</v>
      </c>
      <c r="AK3817" s="4">
        <v>0</v>
      </c>
      <c r="AL3817" t="s">
        <v>5202</v>
      </c>
      <c r="AM3817" t="s">
        <v>13</v>
      </c>
    </row>
    <row r="3818" spans="1:39" x14ac:dyDescent="0.25">
      <c r="A3818" t="s">
        <v>2159</v>
      </c>
      <c r="B3818" t="s">
        <v>2160</v>
      </c>
      <c r="C3818" t="s">
        <v>3</v>
      </c>
      <c r="D3818" t="s">
        <v>2241</v>
      </c>
      <c r="E3818" t="str">
        <f>_xlfn.XLOOKUP(D3818,Planilha2!A:A,Planilha2!B:B)</f>
        <v>CC Marketing</v>
      </c>
      <c r="F3818" s="2">
        <v>45477</v>
      </c>
      <c r="G3818" t="s">
        <v>5205</v>
      </c>
      <c r="H3818" s="10" t="s">
        <v>5957</v>
      </c>
      <c r="I3818" t="s">
        <v>2243</v>
      </c>
      <c r="J3818" t="s">
        <v>2244</v>
      </c>
      <c r="K3818" t="s">
        <v>1644</v>
      </c>
      <c r="L3818" t="str">
        <f t="shared" si="118"/>
        <v>Serviço</v>
      </c>
      <c r="M3818" t="s">
        <v>0</v>
      </c>
      <c r="N3818" t="s">
        <v>0</v>
      </c>
      <c r="O3818" t="s">
        <v>2165</v>
      </c>
      <c r="P3818">
        <v>1118</v>
      </c>
      <c r="Q3818" t="str">
        <f>_xlfn.XLOOKUP(P3818,Planilha1!$A$2:$A$3,Planilha1!$B$2:$B$3)</f>
        <v>Riocentro</v>
      </c>
      <c r="R3818" t="s">
        <v>0</v>
      </c>
      <c r="S3818" s="3">
        <v>1</v>
      </c>
      <c r="T3818" t="s">
        <v>10</v>
      </c>
      <c r="U3818" s="3">
        <v>1</v>
      </c>
      <c r="V3818" t="s">
        <v>10</v>
      </c>
      <c r="W3818" s="4">
        <v>9500</v>
      </c>
      <c r="X3818" s="17">
        <f t="shared" si="119"/>
        <v>9500</v>
      </c>
      <c r="Y3818" t="s">
        <v>11</v>
      </c>
      <c r="Z3818" s="3">
        <v>1</v>
      </c>
      <c r="AA3818" s="3">
        <v>0</v>
      </c>
      <c r="AB3818" s="3">
        <v>0</v>
      </c>
      <c r="AC3818" s="3">
        <v>0</v>
      </c>
      <c r="AD3818" s="4">
        <v>0</v>
      </c>
      <c r="AE3818" s="3">
        <v>0</v>
      </c>
      <c r="AF3818" s="4">
        <v>0</v>
      </c>
      <c r="AG3818" s="3">
        <v>1</v>
      </c>
      <c r="AH3818" s="4">
        <v>0</v>
      </c>
      <c r="AI3818" s="4">
        <v>0</v>
      </c>
      <c r="AJ3818" s="4">
        <v>0</v>
      </c>
      <c r="AK3818" s="4">
        <v>0</v>
      </c>
      <c r="AL3818" t="s">
        <v>5206</v>
      </c>
      <c r="AM3818" t="s">
        <v>13</v>
      </c>
    </row>
    <row r="3819" spans="1:39" x14ac:dyDescent="0.25">
      <c r="A3819" t="s">
        <v>2159</v>
      </c>
      <c r="B3819" t="s">
        <v>2160</v>
      </c>
      <c r="C3819" t="s">
        <v>3</v>
      </c>
      <c r="D3819" t="s">
        <v>2266</v>
      </c>
      <c r="E3819" t="str">
        <f>_xlfn.XLOOKUP(D3819,Planilha2!A:A,Planilha2!B:B)</f>
        <v>Arena Manut</v>
      </c>
      <c r="F3819" s="2">
        <v>45477</v>
      </c>
      <c r="G3819" t="s">
        <v>620</v>
      </c>
      <c r="H3819" s="10" t="s">
        <v>5623</v>
      </c>
      <c r="I3819" t="s">
        <v>40</v>
      </c>
      <c r="J3819" t="s">
        <v>2267</v>
      </c>
      <c r="K3819" t="s">
        <v>8</v>
      </c>
      <c r="L3819" t="str">
        <f t="shared" si="118"/>
        <v>Serviço</v>
      </c>
      <c r="M3819" t="s">
        <v>0</v>
      </c>
      <c r="N3819" t="s">
        <v>0</v>
      </c>
      <c r="O3819" t="s">
        <v>2165</v>
      </c>
      <c r="P3819">
        <v>2118</v>
      </c>
      <c r="Q3819" t="str">
        <f>_xlfn.XLOOKUP(P3819,Planilha1!$A$2:$A$3,Planilha1!$B$2:$B$3)</f>
        <v>Arena</v>
      </c>
      <c r="R3819" t="s">
        <v>0</v>
      </c>
      <c r="S3819" s="3">
        <v>1</v>
      </c>
      <c r="T3819" t="s">
        <v>10</v>
      </c>
      <c r="U3819" s="3">
        <v>1</v>
      </c>
      <c r="V3819" t="s">
        <v>10</v>
      </c>
      <c r="W3819" s="4">
        <v>2830</v>
      </c>
      <c r="X3819" s="17">
        <f t="shared" si="119"/>
        <v>2830</v>
      </c>
      <c r="Y3819" t="s">
        <v>11</v>
      </c>
      <c r="Z3819" s="3">
        <v>1</v>
      </c>
      <c r="AA3819" s="3">
        <v>0</v>
      </c>
      <c r="AB3819" s="3">
        <v>0</v>
      </c>
      <c r="AC3819" s="3">
        <v>1</v>
      </c>
      <c r="AD3819" s="4">
        <v>0</v>
      </c>
      <c r="AE3819" s="3">
        <v>1</v>
      </c>
      <c r="AF3819" s="4">
        <v>2830</v>
      </c>
      <c r="AG3819" s="3">
        <v>1</v>
      </c>
      <c r="AH3819" s="4">
        <v>0</v>
      </c>
      <c r="AI3819" s="4">
        <v>0</v>
      </c>
      <c r="AJ3819" s="4">
        <v>0</v>
      </c>
      <c r="AK3819" s="4">
        <v>0</v>
      </c>
      <c r="AL3819" t="s">
        <v>5207</v>
      </c>
      <c r="AM3819" t="s">
        <v>13</v>
      </c>
    </row>
    <row r="3820" spans="1:39" x14ac:dyDescent="0.25">
      <c r="A3820" t="s">
        <v>2159</v>
      </c>
      <c r="B3820" t="s">
        <v>2160</v>
      </c>
      <c r="C3820" t="s">
        <v>3</v>
      </c>
      <c r="D3820" t="s">
        <v>2161</v>
      </c>
      <c r="E3820" t="str">
        <f>_xlfn.XLOOKUP(D3820,Planilha2!A:A,Planilha2!B:B)</f>
        <v>CC Manutençao</v>
      </c>
      <c r="F3820" s="2">
        <v>45478</v>
      </c>
      <c r="G3820" t="s">
        <v>2985</v>
      </c>
      <c r="H3820" s="10" t="s">
        <v>5821</v>
      </c>
      <c r="I3820" t="s">
        <v>5208</v>
      </c>
      <c r="J3820" t="s">
        <v>5209</v>
      </c>
      <c r="K3820" t="s">
        <v>2410</v>
      </c>
      <c r="L3820" t="str">
        <f t="shared" si="118"/>
        <v>Material</v>
      </c>
      <c r="M3820" t="s">
        <v>0</v>
      </c>
      <c r="N3820" t="s">
        <v>0</v>
      </c>
      <c r="O3820" t="s">
        <v>2165</v>
      </c>
      <c r="P3820">
        <v>1118</v>
      </c>
      <c r="Q3820" t="str">
        <f>_xlfn.XLOOKUP(P3820,Planilha1!$A$2:$A$3,Planilha1!$B$2:$B$3)</f>
        <v>Riocentro</v>
      </c>
      <c r="R3820" t="s">
        <v>2297</v>
      </c>
      <c r="S3820" s="3">
        <v>1</v>
      </c>
      <c r="T3820" t="s">
        <v>210</v>
      </c>
      <c r="U3820" s="3">
        <v>1</v>
      </c>
      <c r="V3820" t="s">
        <v>210</v>
      </c>
      <c r="W3820" s="4">
        <v>2640</v>
      </c>
      <c r="X3820" s="17">
        <f t="shared" si="119"/>
        <v>2640</v>
      </c>
      <c r="Y3820" t="s">
        <v>11</v>
      </c>
      <c r="Z3820" s="3">
        <v>1</v>
      </c>
      <c r="AA3820" s="3">
        <v>0</v>
      </c>
      <c r="AB3820" s="3">
        <v>0</v>
      </c>
      <c r="AC3820" s="3">
        <v>1</v>
      </c>
      <c r="AD3820" s="4">
        <v>0</v>
      </c>
      <c r="AE3820" s="3">
        <v>1</v>
      </c>
      <c r="AF3820" s="4">
        <v>2640</v>
      </c>
      <c r="AG3820" s="3">
        <v>1</v>
      </c>
      <c r="AH3820" s="4">
        <v>0</v>
      </c>
      <c r="AI3820" s="4">
        <v>0</v>
      </c>
      <c r="AJ3820" s="4">
        <v>0</v>
      </c>
      <c r="AK3820" s="4">
        <v>0</v>
      </c>
      <c r="AL3820" t="s">
        <v>5210</v>
      </c>
      <c r="AM3820" t="s">
        <v>13</v>
      </c>
    </row>
    <row r="3821" spans="1:39" x14ac:dyDescent="0.25">
      <c r="A3821" t="s">
        <v>2159</v>
      </c>
      <c r="B3821" t="s">
        <v>2160</v>
      </c>
      <c r="C3821" t="s">
        <v>3</v>
      </c>
      <c r="D3821" t="s">
        <v>2266</v>
      </c>
      <c r="E3821" t="str">
        <f>_xlfn.XLOOKUP(D3821,Planilha2!A:A,Planilha2!B:B)</f>
        <v>Arena Manut</v>
      </c>
      <c r="F3821" s="2">
        <v>45478</v>
      </c>
      <c r="G3821" t="s">
        <v>3249</v>
      </c>
      <c r="H3821" s="10" t="s">
        <v>5840</v>
      </c>
      <c r="I3821" t="s">
        <v>4831</v>
      </c>
      <c r="J3821" t="s">
        <v>4832</v>
      </c>
      <c r="K3821" t="s">
        <v>1146</v>
      </c>
      <c r="L3821" t="str">
        <f t="shared" si="118"/>
        <v>Material</v>
      </c>
      <c r="M3821" t="s">
        <v>0</v>
      </c>
      <c r="N3821" t="s">
        <v>0</v>
      </c>
      <c r="O3821" t="s">
        <v>2165</v>
      </c>
      <c r="P3821">
        <v>2118</v>
      </c>
      <c r="Q3821" t="str">
        <f>_xlfn.XLOOKUP(P3821,Planilha1!$A$2:$A$3,Planilha1!$B$2:$B$3)</f>
        <v>Arena</v>
      </c>
      <c r="R3821" t="s">
        <v>0</v>
      </c>
      <c r="S3821" s="3">
        <v>40</v>
      </c>
      <c r="T3821" t="s">
        <v>2505</v>
      </c>
      <c r="U3821" s="3">
        <v>40</v>
      </c>
      <c r="V3821" t="s">
        <v>2505</v>
      </c>
      <c r="W3821" s="4">
        <v>1537.08</v>
      </c>
      <c r="X3821" s="17">
        <f t="shared" si="119"/>
        <v>61483.199999999997</v>
      </c>
      <c r="Y3821" t="s">
        <v>11</v>
      </c>
      <c r="Z3821" s="3">
        <v>1</v>
      </c>
      <c r="AA3821" s="3">
        <v>0</v>
      </c>
      <c r="AB3821" s="3">
        <v>0</v>
      </c>
      <c r="AC3821" s="3">
        <v>40</v>
      </c>
      <c r="AD3821" s="4">
        <v>0</v>
      </c>
      <c r="AE3821" s="3">
        <v>40</v>
      </c>
      <c r="AF3821" s="4">
        <v>61483.199999999997</v>
      </c>
      <c r="AG3821" s="3">
        <v>1</v>
      </c>
      <c r="AH3821" s="4">
        <v>0</v>
      </c>
      <c r="AI3821" s="4">
        <v>0</v>
      </c>
      <c r="AJ3821" s="4">
        <v>0</v>
      </c>
      <c r="AK3821" s="4">
        <v>0</v>
      </c>
      <c r="AL3821" t="s">
        <v>5211</v>
      </c>
      <c r="AM3821" t="s">
        <v>13</v>
      </c>
    </row>
    <row r="3822" spans="1:39" x14ac:dyDescent="0.25">
      <c r="A3822" t="s">
        <v>2159</v>
      </c>
      <c r="B3822" t="s">
        <v>2160</v>
      </c>
      <c r="C3822" t="s">
        <v>3</v>
      </c>
      <c r="D3822" t="s">
        <v>2519</v>
      </c>
      <c r="E3822" t="str">
        <f>_xlfn.XLOOKUP(D3822,Planilha2!A:A,Planilha2!B:B)</f>
        <v>Arena Juridíco</v>
      </c>
      <c r="F3822" s="2">
        <v>45478</v>
      </c>
      <c r="G3822" t="s">
        <v>3803</v>
      </c>
      <c r="H3822" s="10" t="s">
        <v>5876</v>
      </c>
      <c r="I3822" t="s">
        <v>2253</v>
      </c>
      <c r="J3822" t="s">
        <v>2254</v>
      </c>
      <c r="K3822" t="s">
        <v>2255</v>
      </c>
      <c r="L3822" t="str">
        <f t="shared" si="118"/>
        <v>Serviço</v>
      </c>
      <c r="M3822" t="s">
        <v>0</v>
      </c>
      <c r="N3822" t="s">
        <v>0</v>
      </c>
      <c r="O3822" t="s">
        <v>2165</v>
      </c>
      <c r="P3822">
        <v>2118</v>
      </c>
      <c r="Q3822" t="str">
        <f>_xlfn.XLOOKUP(P3822,Planilha1!$A$2:$A$3,Planilha1!$B$2:$B$3)</f>
        <v>Arena</v>
      </c>
      <c r="R3822" t="s">
        <v>0</v>
      </c>
      <c r="S3822" s="3">
        <v>9000</v>
      </c>
      <c r="T3822" t="s">
        <v>10</v>
      </c>
      <c r="U3822" s="3">
        <v>9000</v>
      </c>
      <c r="V3822" t="s">
        <v>10</v>
      </c>
      <c r="W3822" s="4">
        <v>1</v>
      </c>
      <c r="X3822" s="17">
        <f t="shared" si="119"/>
        <v>9000</v>
      </c>
      <c r="Y3822" t="s">
        <v>11</v>
      </c>
      <c r="Z3822" s="3">
        <v>1</v>
      </c>
      <c r="AA3822" s="3">
        <v>0</v>
      </c>
      <c r="AB3822" s="3">
        <v>0</v>
      </c>
      <c r="AC3822" s="3">
        <v>0</v>
      </c>
      <c r="AD3822" s="4">
        <v>0</v>
      </c>
      <c r="AE3822" s="3">
        <v>9000</v>
      </c>
      <c r="AF3822" s="4">
        <v>9000</v>
      </c>
      <c r="AG3822" s="3">
        <v>1</v>
      </c>
      <c r="AH3822" s="4">
        <v>0</v>
      </c>
      <c r="AI3822" s="4">
        <v>0</v>
      </c>
      <c r="AJ3822" s="4">
        <v>0</v>
      </c>
      <c r="AK3822" s="4">
        <v>0</v>
      </c>
      <c r="AL3822" t="s">
        <v>5212</v>
      </c>
      <c r="AM3822" t="s">
        <v>13</v>
      </c>
    </row>
    <row r="3823" spans="1:39" x14ac:dyDescent="0.25">
      <c r="A3823" t="s">
        <v>2159</v>
      </c>
      <c r="B3823" t="s">
        <v>2160</v>
      </c>
      <c r="C3823" t="s">
        <v>3</v>
      </c>
      <c r="D3823" t="s">
        <v>2251</v>
      </c>
      <c r="E3823" t="str">
        <f>_xlfn.XLOOKUP(D3823,Planilha2!A:A,Planilha2!B:B)</f>
        <v>CC Juridíco</v>
      </c>
      <c r="F3823" s="2">
        <v>45478</v>
      </c>
      <c r="G3823" t="s">
        <v>3803</v>
      </c>
      <c r="H3823" s="10" t="s">
        <v>5876</v>
      </c>
      <c r="I3823" t="s">
        <v>2253</v>
      </c>
      <c r="J3823" t="s">
        <v>2254</v>
      </c>
      <c r="K3823" t="s">
        <v>2255</v>
      </c>
      <c r="L3823" t="str">
        <f t="shared" si="118"/>
        <v>Serviço</v>
      </c>
      <c r="M3823" t="s">
        <v>0</v>
      </c>
      <c r="N3823" t="s">
        <v>0</v>
      </c>
      <c r="O3823" t="s">
        <v>2165</v>
      </c>
      <c r="P3823">
        <v>1118</v>
      </c>
      <c r="Q3823" t="str">
        <f>_xlfn.XLOOKUP(P3823,Planilha1!$A$2:$A$3,Planilha1!$B$2:$B$3)</f>
        <v>Riocentro</v>
      </c>
      <c r="R3823" t="s">
        <v>0</v>
      </c>
      <c r="S3823" s="3">
        <v>9000</v>
      </c>
      <c r="T3823" t="s">
        <v>10</v>
      </c>
      <c r="U3823" s="3">
        <v>9000</v>
      </c>
      <c r="V3823" t="s">
        <v>10</v>
      </c>
      <c r="W3823" s="4">
        <v>1</v>
      </c>
      <c r="X3823" s="17">
        <f t="shared" si="119"/>
        <v>9000</v>
      </c>
      <c r="Y3823" t="s">
        <v>11</v>
      </c>
      <c r="Z3823" s="3">
        <v>1</v>
      </c>
      <c r="AA3823" s="3">
        <v>0</v>
      </c>
      <c r="AB3823" s="3">
        <v>0</v>
      </c>
      <c r="AC3823" s="3">
        <v>0</v>
      </c>
      <c r="AD3823" s="4">
        <v>0</v>
      </c>
      <c r="AE3823" s="3">
        <v>0</v>
      </c>
      <c r="AF3823" s="4">
        <v>0</v>
      </c>
      <c r="AG3823" s="3">
        <v>1</v>
      </c>
      <c r="AH3823" s="4">
        <v>0</v>
      </c>
      <c r="AI3823" s="4">
        <v>0</v>
      </c>
      <c r="AJ3823" s="4">
        <v>0</v>
      </c>
      <c r="AK3823" s="4">
        <v>0</v>
      </c>
      <c r="AL3823" t="s">
        <v>5213</v>
      </c>
      <c r="AM3823" t="s">
        <v>13</v>
      </c>
    </row>
    <row r="3824" spans="1:39" x14ac:dyDescent="0.25">
      <c r="A3824" t="s">
        <v>2159</v>
      </c>
      <c r="B3824" t="s">
        <v>2160</v>
      </c>
      <c r="C3824" t="s">
        <v>3</v>
      </c>
      <c r="D3824" t="s">
        <v>2161</v>
      </c>
      <c r="E3824" t="str">
        <f>_xlfn.XLOOKUP(D3824,Planilha2!A:A,Planilha2!B:B)</f>
        <v>CC Manutençao</v>
      </c>
      <c r="F3824" s="2">
        <v>45478</v>
      </c>
      <c r="G3824" t="s">
        <v>2551</v>
      </c>
      <c r="H3824" s="10" t="s">
        <v>5781</v>
      </c>
      <c r="I3824" t="s">
        <v>5214</v>
      </c>
      <c r="J3824" t="s">
        <v>5215</v>
      </c>
      <c r="K3824" t="s">
        <v>2541</v>
      </c>
      <c r="L3824" t="str">
        <f t="shared" si="118"/>
        <v>Material</v>
      </c>
      <c r="M3824" t="s">
        <v>0</v>
      </c>
      <c r="N3824" t="s">
        <v>0</v>
      </c>
      <c r="O3824" t="s">
        <v>3197</v>
      </c>
      <c r="P3824">
        <v>1118</v>
      </c>
      <c r="Q3824" t="str">
        <f>_xlfn.XLOOKUP(P3824,Planilha1!$A$2:$A$3,Planilha1!$B$2:$B$3)</f>
        <v>Riocentro</v>
      </c>
      <c r="R3824" t="s">
        <v>0</v>
      </c>
      <c r="S3824" s="3">
        <v>100</v>
      </c>
      <c r="T3824" t="s">
        <v>2774</v>
      </c>
      <c r="U3824" s="3">
        <v>100</v>
      </c>
      <c r="V3824" t="s">
        <v>2774</v>
      </c>
      <c r="W3824" s="4">
        <v>5.05</v>
      </c>
      <c r="X3824" s="17">
        <f t="shared" si="119"/>
        <v>505</v>
      </c>
      <c r="Y3824" t="s">
        <v>11</v>
      </c>
      <c r="Z3824" s="3">
        <v>1</v>
      </c>
      <c r="AA3824" s="3">
        <v>0</v>
      </c>
      <c r="AB3824" s="3">
        <v>0</v>
      </c>
      <c r="AC3824" s="3">
        <v>0</v>
      </c>
      <c r="AD3824" s="4">
        <v>0</v>
      </c>
      <c r="AE3824" s="3">
        <v>100</v>
      </c>
      <c r="AF3824" s="4">
        <v>505</v>
      </c>
      <c r="AG3824" s="3">
        <v>1</v>
      </c>
      <c r="AH3824" s="4">
        <v>0</v>
      </c>
      <c r="AI3824" s="4">
        <v>0</v>
      </c>
      <c r="AJ3824" s="4">
        <v>0</v>
      </c>
      <c r="AK3824" s="4">
        <v>0</v>
      </c>
      <c r="AL3824" t="s">
        <v>5216</v>
      </c>
      <c r="AM3824" t="s">
        <v>13</v>
      </c>
    </row>
    <row r="3825" spans="1:39" x14ac:dyDescent="0.25">
      <c r="A3825" t="s">
        <v>2159</v>
      </c>
      <c r="B3825" t="s">
        <v>2160</v>
      </c>
      <c r="C3825" t="s">
        <v>3</v>
      </c>
      <c r="D3825" t="s">
        <v>2251</v>
      </c>
      <c r="E3825" t="str">
        <f>_xlfn.XLOOKUP(D3825,Planilha2!A:A,Planilha2!B:B)</f>
        <v>CC Juridíco</v>
      </c>
      <c r="F3825" s="2">
        <v>45478</v>
      </c>
      <c r="G3825" t="s">
        <v>3638</v>
      </c>
      <c r="H3825" s="10" t="s">
        <v>5860</v>
      </c>
      <c r="I3825" t="s">
        <v>2253</v>
      </c>
      <c r="J3825" t="s">
        <v>2254</v>
      </c>
      <c r="K3825" t="s">
        <v>2255</v>
      </c>
      <c r="L3825" t="str">
        <f t="shared" si="118"/>
        <v>Serviço</v>
      </c>
      <c r="M3825" t="s">
        <v>0</v>
      </c>
      <c r="N3825" t="s">
        <v>0</v>
      </c>
      <c r="O3825" t="s">
        <v>2165</v>
      </c>
      <c r="P3825">
        <v>1118</v>
      </c>
      <c r="Q3825" t="str">
        <f>_xlfn.XLOOKUP(P3825,Planilha1!$A$2:$A$3,Planilha1!$B$2:$B$3)</f>
        <v>Riocentro</v>
      </c>
      <c r="R3825" t="s">
        <v>0</v>
      </c>
      <c r="S3825" s="3">
        <v>1</v>
      </c>
      <c r="T3825" t="s">
        <v>10</v>
      </c>
      <c r="U3825" s="3">
        <v>1</v>
      </c>
      <c r="V3825" t="s">
        <v>10</v>
      </c>
      <c r="W3825" s="4">
        <v>3166.66</v>
      </c>
      <c r="X3825" s="17">
        <f t="shared" si="119"/>
        <v>3166.66</v>
      </c>
      <c r="Y3825" t="s">
        <v>11</v>
      </c>
      <c r="Z3825" s="3">
        <v>1</v>
      </c>
      <c r="AA3825" s="3">
        <v>0</v>
      </c>
      <c r="AB3825" s="3">
        <v>0</v>
      </c>
      <c r="AC3825" s="3">
        <v>0</v>
      </c>
      <c r="AD3825" s="4">
        <v>0</v>
      </c>
      <c r="AE3825" s="3">
        <v>1</v>
      </c>
      <c r="AF3825" s="4">
        <v>3166.66</v>
      </c>
      <c r="AG3825" s="3">
        <v>1</v>
      </c>
      <c r="AH3825" s="4">
        <v>0</v>
      </c>
      <c r="AI3825" s="4">
        <v>0</v>
      </c>
      <c r="AJ3825" s="4">
        <v>0</v>
      </c>
      <c r="AK3825" s="4">
        <v>0</v>
      </c>
      <c r="AL3825" t="s">
        <v>5217</v>
      </c>
      <c r="AM3825" t="s">
        <v>13</v>
      </c>
    </row>
    <row r="3826" spans="1:39" x14ac:dyDescent="0.25">
      <c r="A3826" t="s">
        <v>2159</v>
      </c>
      <c r="B3826" t="s">
        <v>2160</v>
      </c>
      <c r="C3826" t="s">
        <v>3</v>
      </c>
      <c r="D3826" t="s">
        <v>2218</v>
      </c>
      <c r="E3826" t="str">
        <f>_xlfn.XLOOKUP(D3826,Planilha2!A:A,Planilha2!B:B)</f>
        <v>CC Adm.</v>
      </c>
      <c r="F3826" s="2">
        <v>45481</v>
      </c>
      <c r="G3826" t="s">
        <v>2230</v>
      </c>
      <c r="H3826" s="10" t="s">
        <v>5734</v>
      </c>
      <c r="I3826" t="s">
        <v>2231</v>
      </c>
      <c r="J3826" t="s">
        <v>2232</v>
      </c>
      <c r="K3826" t="s">
        <v>1209</v>
      </c>
      <c r="L3826" t="str">
        <f t="shared" si="118"/>
        <v>Serviço</v>
      </c>
      <c r="M3826" t="s">
        <v>0</v>
      </c>
      <c r="N3826" t="s">
        <v>0</v>
      </c>
      <c r="O3826" t="s">
        <v>2165</v>
      </c>
      <c r="P3826">
        <v>1118</v>
      </c>
      <c r="Q3826" t="str">
        <f>_xlfn.XLOOKUP(P3826,Planilha1!$A$2:$A$3,Planilha1!$B$2:$B$3)</f>
        <v>Riocentro</v>
      </c>
      <c r="R3826" t="s">
        <v>0</v>
      </c>
      <c r="S3826" s="3">
        <v>1</v>
      </c>
      <c r="T3826" t="s">
        <v>10</v>
      </c>
      <c r="U3826" s="3">
        <v>1</v>
      </c>
      <c r="V3826" t="s">
        <v>10</v>
      </c>
      <c r="W3826" s="4">
        <v>288.27999999999997</v>
      </c>
      <c r="X3826" s="17">
        <f t="shared" si="119"/>
        <v>288.27999999999997</v>
      </c>
      <c r="Y3826" t="s">
        <v>11</v>
      </c>
      <c r="Z3826" s="3">
        <v>1</v>
      </c>
      <c r="AA3826" s="3">
        <v>0</v>
      </c>
      <c r="AB3826" s="3">
        <v>0</v>
      </c>
      <c r="AC3826" s="3">
        <v>0</v>
      </c>
      <c r="AD3826" s="4">
        <v>0</v>
      </c>
      <c r="AE3826" s="3">
        <v>0</v>
      </c>
      <c r="AF3826" s="4">
        <v>0</v>
      </c>
      <c r="AG3826" s="3">
        <v>1</v>
      </c>
      <c r="AH3826" s="4">
        <v>0</v>
      </c>
      <c r="AI3826" s="4">
        <v>0</v>
      </c>
      <c r="AJ3826" s="4">
        <v>0</v>
      </c>
      <c r="AK3826" s="4">
        <v>0</v>
      </c>
      <c r="AL3826" t="s">
        <v>5218</v>
      </c>
      <c r="AM3826" t="s">
        <v>13</v>
      </c>
    </row>
    <row r="3827" spans="1:39" x14ac:dyDescent="0.25">
      <c r="A3827" t="s">
        <v>2159</v>
      </c>
      <c r="B3827" t="s">
        <v>2160</v>
      </c>
      <c r="C3827" t="s">
        <v>3</v>
      </c>
      <c r="D3827" t="s">
        <v>2266</v>
      </c>
      <c r="E3827" t="str">
        <f>_xlfn.XLOOKUP(D3827,Planilha2!A:A,Planilha2!B:B)</f>
        <v>Arena Manut</v>
      </c>
      <c r="F3827" s="2">
        <v>45481</v>
      </c>
      <c r="G3827" t="s">
        <v>620</v>
      </c>
      <c r="H3827" s="10" t="s">
        <v>5623</v>
      </c>
      <c r="I3827" t="s">
        <v>40</v>
      </c>
      <c r="J3827" t="s">
        <v>2267</v>
      </c>
      <c r="K3827" t="s">
        <v>8</v>
      </c>
      <c r="L3827" t="str">
        <f t="shared" si="118"/>
        <v>Serviço</v>
      </c>
      <c r="M3827" t="s">
        <v>0</v>
      </c>
      <c r="N3827" t="s">
        <v>0</v>
      </c>
      <c r="O3827" t="s">
        <v>2165</v>
      </c>
      <c r="P3827">
        <v>2118</v>
      </c>
      <c r="Q3827" t="str">
        <f>_xlfn.XLOOKUP(P3827,Planilha1!$A$2:$A$3,Planilha1!$B$2:$B$3)</f>
        <v>Arena</v>
      </c>
      <c r="R3827" t="s">
        <v>0</v>
      </c>
      <c r="S3827" s="3">
        <v>1</v>
      </c>
      <c r="T3827" t="s">
        <v>10</v>
      </c>
      <c r="U3827" s="3">
        <v>1</v>
      </c>
      <c r="V3827" t="s">
        <v>10</v>
      </c>
      <c r="W3827" s="4">
        <v>1500</v>
      </c>
      <c r="X3827" s="17">
        <f t="shared" si="119"/>
        <v>1500</v>
      </c>
      <c r="Y3827" t="s">
        <v>11</v>
      </c>
      <c r="Z3827" s="3">
        <v>1</v>
      </c>
      <c r="AA3827" s="3">
        <v>0</v>
      </c>
      <c r="AB3827" s="3">
        <v>0</v>
      </c>
      <c r="AC3827" s="3">
        <v>1</v>
      </c>
      <c r="AD3827" s="4">
        <v>0</v>
      </c>
      <c r="AE3827" s="3">
        <v>1</v>
      </c>
      <c r="AF3827" s="4">
        <v>1500</v>
      </c>
      <c r="AG3827" s="3">
        <v>1</v>
      </c>
      <c r="AH3827" s="4">
        <v>0</v>
      </c>
      <c r="AI3827" s="4">
        <v>0</v>
      </c>
      <c r="AJ3827" s="4">
        <v>0</v>
      </c>
      <c r="AK3827" s="4">
        <v>0</v>
      </c>
      <c r="AL3827" t="s">
        <v>5219</v>
      </c>
      <c r="AM3827" t="s">
        <v>13</v>
      </c>
    </row>
    <row r="3828" spans="1:39" x14ac:dyDescent="0.25">
      <c r="A3828" t="s">
        <v>2159</v>
      </c>
      <c r="B3828" t="s">
        <v>2160</v>
      </c>
      <c r="C3828" t="s">
        <v>3</v>
      </c>
      <c r="D3828" t="s">
        <v>2266</v>
      </c>
      <c r="E3828" t="str">
        <f>_xlfn.XLOOKUP(D3828,Planilha2!A:A,Planilha2!B:B)</f>
        <v>Arena Manut</v>
      </c>
      <c r="F3828" s="2">
        <v>45481</v>
      </c>
      <c r="G3828" t="s">
        <v>5220</v>
      </c>
      <c r="H3828" s="10" t="s">
        <v>5958</v>
      </c>
      <c r="I3828" t="s">
        <v>5221</v>
      </c>
      <c r="J3828" t="s">
        <v>5222</v>
      </c>
      <c r="K3828" t="s">
        <v>338</v>
      </c>
      <c r="L3828" t="str">
        <f t="shared" si="118"/>
        <v>Locação</v>
      </c>
      <c r="M3828" t="s">
        <v>0</v>
      </c>
      <c r="N3828" t="s">
        <v>0</v>
      </c>
      <c r="O3828" t="s">
        <v>2165</v>
      </c>
      <c r="P3828">
        <v>2118</v>
      </c>
      <c r="Q3828" t="str">
        <f>_xlfn.XLOOKUP(P3828,Planilha1!$A$2:$A$3,Planilha1!$B$2:$B$3)</f>
        <v>Arena</v>
      </c>
      <c r="R3828" t="s">
        <v>0</v>
      </c>
      <c r="S3828" s="3">
        <v>1</v>
      </c>
      <c r="T3828" t="s">
        <v>10</v>
      </c>
      <c r="U3828" s="3">
        <v>1</v>
      </c>
      <c r="V3828" t="s">
        <v>10</v>
      </c>
      <c r="W3828" s="4">
        <v>1500</v>
      </c>
      <c r="X3828" s="17">
        <f t="shared" si="119"/>
        <v>1500</v>
      </c>
      <c r="Y3828" t="s">
        <v>11</v>
      </c>
      <c r="Z3828" s="3">
        <v>1</v>
      </c>
      <c r="AA3828" s="3">
        <v>0</v>
      </c>
      <c r="AB3828" s="3">
        <v>0</v>
      </c>
      <c r="AC3828" s="3">
        <v>0</v>
      </c>
      <c r="AD3828" s="4">
        <v>0</v>
      </c>
      <c r="AE3828" s="3">
        <v>1</v>
      </c>
      <c r="AF3828" s="4">
        <v>1500</v>
      </c>
      <c r="AG3828" s="3">
        <v>1</v>
      </c>
      <c r="AH3828" s="4">
        <v>0</v>
      </c>
      <c r="AI3828" s="4">
        <v>0</v>
      </c>
      <c r="AJ3828" s="4">
        <v>0</v>
      </c>
      <c r="AK3828" s="4">
        <v>0</v>
      </c>
      <c r="AL3828" t="s">
        <v>5223</v>
      </c>
      <c r="AM3828" t="s">
        <v>13</v>
      </c>
    </row>
    <row r="3829" spans="1:39" x14ac:dyDescent="0.25">
      <c r="A3829" t="s">
        <v>2159</v>
      </c>
      <c r="B3829" t="s">
        <v>2160</v>
      </c>
      <c r="C3829" t="s">
        <v>3</v>
      </c>
      <c r="D3829" t="s">
        <v>2161</v>
      </c>
      <c r="E3829" t="str">
        <f>_xlfn.XLOOKUP(D3829,Planilha2!A:A,Planilha2!B:B)</f>
        <v>CC Manutençao</v>
      </c>
      <c r="F3829" s="2">
        <v>45481</v>
      </c>
      <c r="G3829" t="s">
        <v>32</v>
      </c>
      <c r="H3829" s="10" t="s">
        <v>5592</v>
      </c>
      <c r="I3829" t="s">
        <v>40</v>
      </c>
      <c r="J3829" t="s">
        <v>2267</v>
      </c>
      <c r="K3829" t="s">
        <v>8</v>
      </c>
      <c r="L3829" t="str">
        <f t="shared" si="118"/>
        <v>Serviço</v>
      </c>
      <c r="M3829" t="s">
        <v>0</v>
      </c>
      <c r="N3829" t="s">
        <v>0</v>
      </c>
      <c r="O3829" t="s">
        <v>2165</v>
      </c>
      <c r="P3829">
        <v>1118</v>
      </c>
      <c r="Q3829" t="str">
        <f>_xlfn.XLOOKUP(P3829,Planilha1!$A$2:$A$3,Planilha1!$B$2:$B$3)</f>
        <v>Riocentro</v>
      </c>
      <c r="R3829" t="s">
        <v>0</v>
      </c>
      <c r="S3829" s="3">
        <v>1</v>
      </c>
      <c r="T3829" t="s">
        <v>10</v>
      </c>
      <c r="U3829" s="3">
        <v>1</v>
      </c>
      <c r="V3829" t="s">
        <v>10</v>
      </c>
      <c r="W3829" s="4">
        <v>2160</v>
      </c>
      <c r="X3829" s="17">
        <f t="shared" si="119"/>
        <v>2160</v>
      </c>
      <c r="Y3829" t="s">
        <v>11</v>
      </c>
      <c r="Z3829" s="3">
        <v>1</v>
      </c>
      <c r="AA3829" s="3">
        <v>0</v>
      </c>
      <c r="AB3829" s="3">
        <v>0</v>
      </c>
      <c r="AC3829" s="3">
        <v>1</v>
      </c>
      <c r="AD3829" s="4">
        <v>0</v>
      </c>
      <c r="AE3829" s="3">
        <v>1</v>
      </c>
      <c r="AF3829" s="4">
        <v>2160</v>
      </c>
      <c r="AG3829" s="3">
        <v>1</v>
      </c>
      <c r="AH3829" s="4">
        <v>0</v>
      </c>
      <c r="AI3829" s="4">
        <v>0</v>
      </c>
      <c r="AJ3829" s="4">
        <v>0</v>
      </c>
      <c r="AK3829" s="4">
        <v>0</v>
      </c>
      <c r="AL3829" t="s">
        <v>5224</v>
      </c>
      <c r="AM3829" t="s">
        <v>13</v>
      </c>
    </row>
    <row r="3830" spans="1:39" x14ac:dyDescent="0.25">
      <c r="A3830" t="s">
        <v>2159</v>
      </c>
      <c r="B3830" t="s">
        <v>2160</v>
      </c>
      <c r="C3830" t="s">
        <v>3</v>
      </c>
      <c r="D3830" t="s">
        <v>2161</v>
      </c>
      <c r="E3830" t="str">
        <f>_xlfn.XLOOKUP(D3830,Planilha2!A:A,Planilha2!B:B)</f>
        <v>CC Manutençao</v>
      </c>
      <c r="F3830" s="2">
        <v>45481</v>
      </c>
      <c r="G3830" t="s">
        <v>32</v>
      </c>
      <c r="H3830" s="10" t="s">
        <v>5592</v>
      </c>
      <c r="I3830" t="s">
        <v>40</v>
      </c>
      <c r="J3830" t="s">
        <v>2267</v>
      </c>
      <c r="K3830" t="s">
        <v>8</v>
      </c>
      <c r="L3830" t="str">
        <f t="shared" si="118"/>
        <v>Serviço</v>
      </c>
      <c r="M3830" t="s">
        <v>0</v>
      </c>
      <c r="N3830" t="s">
        <v>0</v>
      </c>
      <c r="O3830" t="s">
        <v>2165</v>
      </c>
      <c r="P3830">
        <v>1118</v>
      </c>
      <c r="Q3830" t="str">
        <f>_xlfn.XLOOKUP(P3830,Planilha1!$A$2:$A$3,Planilha1!$B$2:$B$3)</f>
        <v>Riocentro</v>
      </c>
      <c r="R3830" t="s">
        <v>0</v>
      </c>
      <c r="S3830" s="3">
        <v>1</v>
      </c>
      <c r="T3830" t="s">
        <v>10</v>
      </c>
      <c r="U3830" s="3">
        <v>1</v>
      </c>
      <c r="V3830" t="s">
        <v>10</v>
      </c>
      <c r="W3830" s="4">
        <v>5150</v>
      </c>
      <c r="X3830" s="17">
        <f t="shared" si="119"/>
        <v>5150</v>
      </c>
      <c r="Y3830" t="s">
        <v>11</v>
      </c>
      <c r="Z3830" s="3">
        <v>1</v>
      </c>
      <c r="AA3830" s="3">
        <v>0</v>
      </c>
      <c r="AB3830" s="3">
        <v>0</v>
      </c>
      <c r="AC3830" s="3">
        <v>1</v>
      </c>
      <c r="AD3830" s="4">
        <v>0</v>
      </c>
      <c r="AE3830" s="3">
        <v>1</v>
      </c>
      <c r="AF3830" s="4">
        <v>5150</v>
      </c>
      <c r="AG3830" s="3">
        <v>1</v>
      </c>
      <c r="AH3830" s="4">
        <v>0</v>
      </c>
      <c r="AI3830" s="4">
        <v>0</v>
      </c>
      <c r="AJ3830" s="4">
        <v>0</v>
      </c>
      <c r="AK3830" s="4">
        <v>0</v>
      </c>
      <c r="AL3830" t="s">
        <v>5225</v>
      </c>
      <c r="AM3830" t="s">
        <v>13</v>
      </c>
    </row>
    <row r="3831" spans="1:39" x14ac:dyDescent="0.25">
      <c r="A3831" t="s">
        <v>2159</v>
      </c>
      <c r="B3831" t="s">
        <v>2160</v>
      </c>
      <c r="C3831" t="s">
        <v>3</v>
      </c>
      <c r="D3831" t="s">
        <v>2197</v>
      </c>
      <c r="E3831" t="str">
        <f>_xlfn.XLOOKUP(D3831,Planilha2!A:A,Planilha2!B:B)</f>
        <v>CC Segurança</v>
      </c>
      <c r="F3831" s="2">
        <v>45482</v>
      </c>
      <c r="G3831" t="s">
        <v>2283</v>
      </c>
      <c r="H3831" s="10" t="s">
        <v>5744</v>
      </c>
      <c r="I3831" t="s">
        <v>2287</v>
      </c>
      <c r="J3831" t="s">
        <v>2288</v>
      </c>
      <c r="K3831" t="s">
        <v>1209</v>
      </c>
      <c r="L3831" t="str">
        <f t="shared" si="118"/>
        <v>Serviço</v>
      </c>
      <c r="M3831" t="s">
        <v>0</v>
      </c>
      <c r="N3831" t="s">
        <v>0</v>
      </c>
      <c r="O3831" t="s">
        <v>2165</v>
      </c>
      <c r="P3831">
        <v>1118</v>
      </c>
      <c r="Q3831" t="str">
        <f>_xlfn.XLOOKUP(P3831,Planilha1!$A$2:$A$3,Planilha1!$B$2:$B$3)</f>
        <v>Riocentro</v>
      </c>
      <c r="R3831" t="s">
        <v>0</v>
      </c>
      <c r="S3831" s="3">
        <v>1</v>
      </c>
      <c r="T3831" t="s">
        <v>10</v>
      </c>
      <c r="U3831" s="3">
        <v>1</v>
      </c>
      <c r="V3831" t="s">
        <v>10</v>
      </c>
      <c r="W3831" s="4">
        <v>4290</v>
      </c>
      <c r="X3831" s="17">
        <f t="shared" si="119"/>
        <v>4290</v>
      </c>
      <c r="Y3831" t="s">
        <v>11</v>
      </c>
      <c r="Z3831" s="3">
        <v>1</v>
      </c>
      <c r="AA3831" s="3">
        <v>0</v>
      </c>
      <c r="AB3831" s="3">
        <v>0</v>
      </c>
      <c r="AC3831" s="3">
        <v>1</v>
      </c>
      <c r="AD3831" s="4">
        <v>0</v>
      </c>
      <c r="AE3831" s="3">
        <v>1</v>
      </c>
      <c r="AF3831" s="4">
        <v>4290</v>
      </c>
      <c r="AG3831" s="3">
        <v>1</v>
      </c>
      <c r="AH3831" s="4">
        <v>0</v>
      </c>
      <c r="AI3831" s="4">
        <v>0</v>
      </c>
      <c r="AJ3831" s="4">
        <v>0</v>
      </c>
      <c r="AK3831" s="4">
        <v>0</v>
      </c>
      <c r="AL3831" t="s">
        <v>5226</v>
      </c>
      <c r="AM3831" t="s">
        <v>13</v>
      </c>
    </row>
    <row r="3832" spans="1:39" x14ac:dyDescent="0.25">
      <c r="A3832" t="s">
        <v>2178</v>
      </c>
      <c r="B3832" t="s">
        <v>2160</v>
      </c>
      <c r="C3832" t="s">
        <v>3</v>
      </c>
      <c r="D3832" t="s">
        <v>2197</v>
      </c>
      <c r="E3832" t="str">
        <f>_xlfn.XLOOKUP(D3832,Planilha2!A:A,Planilha2!B:B)</f>
        <v>CC Segurança</v>
      </c>
      <c r="F3832" s="2">
        <v>45482</v>
      </c>
      <c r="G3832" t="s">
        <v>2283</v>
      </c>
      <c r="H3832" s="10" t="s">
        <v>5744</v>
      </c>
      <c r="I3832" t="s">
        <v>2287</v>
      </c>
      <c r="J3832" t="s">
        <v>2288</v>
      </c>
      <c r="K3832" t="s">
        <v>1209</v>
      </c>
      <c r="L3832" t="str">
        <f t="shared" si="118"/>
        <v>Serviço</v>
      </c>
      <c r="M3832" t="s">
        <v>0</v>
      </c>
      <c r="N3832" t="s">
        <v>0</v>
      </c>
      <c r="O3832" t="s">
        <v>2165</v>
      </c>
      <c r="P3832">
        <v>1118</v>
      </c>
      <c r="Q3832" t="str">
        <f>_xlfn.XLOOKUP(P3832,Planilha1!$A$2:$A$3,Planilha1!$B$2:$B$3)</f>
        <v>Riocentro</v>
      </c>
      <c r="R3832" t="s">
        <v>0</v>
      </c>
      <c r="S3832" s="3">
        <v>1</v>
      </c>
      <c r="T3832" t="s">
        <v>10</v>
      </c>
      <c r="U3832" s="3">
        <v>1</v>
      </c>
      <c r="V3832" t="s">
        <v>10</v>
      </c>
      <c r="W3832" s="4">
        <v>1210</v>
      </c>
      <c r="X3832" s="17">
        <f t="shared" si="119"/>
        <v>1210</v>
      </c>
      <c r="Y3832" t="s">
        <v>11</v>
      </c>
      <c r="Z3832" s="3">
        <v>1</v>
      </c>
      <c r="AA3832" s="3">
        <v>0</v>
      </c>
      <c r="AB3832" s="3">
        <v>0</v>
      </c>
      <c r="AC3832" s="3">
        <v>1</v>
      </c>
      <c r="AD3832" s="4">
        <v>0</v>
      </c>
      <c r="AE3832" s="3">
        <v>1</v>
      </c>
      <c r="AF3832" s="4">
        <v>1210</v>
      </c>
      <c r="AG3832" s="3">
        <v>1</v>
      </c>
      <c r="AH3832" s="4">
        <v>0</v>
      </c>
      <c r="AI3832" s="4">
        <v>0</v>
      </c>
      <c r="AJ3832" s="4">
        <v>0</v>
      </c>
      <c r="AK3832" s="4">
        <v>0</v>
      </c>
      <c r="AL3832" t="s">
        <v>5226</v>
      </c>
      <c r="AM3832" t="s">
        <v>13</v>
      </c>
    </row>
    <row r="3833" spans="1:39" x14ac:dyDescent="0.25">
      <c r="A3833" t="s">
        <v>2159</v>
      </c>
      <c r="B3833" t="s">
        <v>2160</v>
      </c>
      <c r="C3833" t="s">
        <v>3</v>
      </c>
      <c r="D3833" t="s">
        <v>2266</v>
      </c>
      <c r="E3833" t="str">
        <f>_xlfn.XLOOKUP(D3833,Planilha2!A:A,Planilha2!B:B)</f>
        <v>Arena Manut</v>
      </c>
      <c r="F3833" s="2">
        <v>45482</v>
      </c>
      <c r="G3833" t="s">
        <v>2283</v>
      </c>
      <c r="H3833" s="10" t="s">
        <v>5744</v>
      </c>
      <c r="I3833" t="s">
        <v>2287</v>
      </c>
      <c r="J3833" t="s">
        <v>2288</v>
      </c>
      <c r="K3833" t="s">
        <v>1209</v>
      </c>
      <c r="L3833" t="str">
        <f t="shared" si="118"/>
        <v>Serviço</v>
      </c>
      <c r="M3833" t="s">
        <v>0</v>
      </c>
      <c r="N3833" t="s">
        <v>0</v>
      </c>
      <c r="O3833" t="s">
        <v>2165</v>
      </c>
      <c r="P3833">
        <v>2118</v>
      </c>
      <c r="Q3833" t="str">
        <f>_xlfn.XLOOKUP(P3833,Planilha1!$A$2:$A$3,Planilha1!$B$2:$B$3)</f>
        <v>Arena</v>
      </c>
      <c r="R3833" t="s">
        <v>0</v>
      </c>
      <c r="S3833" s="3">
        <v>1</v>
      </c>
      <c r="T3833" t="s">
        <v>10</v>
      </c>
      <c r="U3833" s="3">
        <v>1</v>
      </c>
      <c r="V3833" t="s">
        <v>10</v>
      </c>
      <c r="W3833" s="4">
        <v>5500</v>
      </c>
      <c r="X3833" s="17">
        <f t="shared" si="119"/>
        <v>5500</v>
      </c>
      <c r="Y3833" t="s">
        <v>11</v>
      </c>
      <c r="Z3833" s="3">
        <v>1</v>
      </c>
      <c r="AA3833" s="3">
        <v>0</v>
      </c>
      <c r="AB3833" s="3">
        <v>0</v>
      </c>
      <c r="AC3833" s="3">
        <v>1</v>
      </c>
      <c r="AD3833" s="4">
        <v>0</v>
      </c>
      <c r="AE3833" s="3">
        <v>1</v>
      </c>
      <c r="AF3833" s="4">
        <v>5500</v>
      </c>
      <c r="AG3833" s="3">
        <v>1</v>
      </c>
      <c r="AH3833" s="4">
        <v>0</v>
      </c>
      <c r="AI3833" s="4">
        <v>0</v>
      </c>
      <c r="AJ3833" s="4">
        <v>0</v>
      </c>
      <c r="AK3833" s="4">
        <v>0</v>
      </c>
      <c r="AL3833" t="s">
        <v>5227</v>
      </c>
      <c r="AM3833" t="s">
        <v>13</v>
      </c>
    </row>
    <row r="3834" spans="1:39" x14ac:dyDescent="0.25">
      <c r="A3834" t="s">
        <v>2159</v>
      </c>
      <c r="B3834" t="s">
        <v>2160</v>
      </c>
      <c r="C3834" t="s">
        <v>3</v>
      </c>
      <c r="D3834" t="s">
        <v>2167</v>
      </c>
      <c r="E3834" t="str">
        <f>_xlfn.XLOOKUP(D3834,Planilha2!A:A,Planilha2!B:B)</f>
        <v>Arena Adm.</v>
      </c>
      <c r="F3834" s="2">
        <v>45482</v>
      </c>
      <c r="G3834" t="s">
        <v>2349</v>
      </c>
      <c r="H3834" s="10" t="s">
        <v>5756</v>
      </c>
      <c r="I3834" t="s">
        <v>2353</v>
      </c>
      <c r="J3834" t="s">
        <v>2354</v>
      </c>
      <c r="K3834" t="s">
        <v>2171</v>
      </c>
      <c r="L3834" t="str">
        <f t="shared" si="118"/>
        <v>Material</v>
      </c>
      <c r="M3834" t="s">
        <v>0</v>
      </c>
      <c r="N3834" t="s">
        <v>0</v>
      </c>
      <c r="O3834" t="s">
        <v>2165</v>
      </c>
      <c r="P3834">
        <v>2118</v>
      </c>
      <c r="Q3834" t="str">
        <f>_xlfn.XLOOKUP(P3834,Planilha1!$A$2:$A$3,Planilha1!$B$2:$B$3)</f>
        <v>Arena</v>
      </c>
      <c r="R3834" t="s">
        <v>0</v>
      </c>
      <c r="S3834" s="3">
        <v>1</v>
      </c>
      <c r="T3834" t="s">
        <v>210</v>
      </c>
      <c r="U3834" s="3">
        <v>1</v>
      </c>
      <c r="V3834" t="s">
        <v>210</v>
      </c>
      <c r="W3834" s="4">
        <v>60.7</v>
      </c>
      <c r="X3834" s="17">
        <f t="shared" si="119"/>
        <v>60.7</v>
      </c>
      <c r="Y3834" t="s">
        <v>11</v>
      </c>
      <c r="Z3834" s="3">
        <v>1</v>
      </c>
      <c r="AA3834" s="3">
        <v>0</v>
      </c>
      <c r="AB3834" s="3">
        <v>0</v>
      </c>
      <c r="AC3834" s="3">
        <v>0</v>
      </c>
      <c r="AD3834" s="4">
        <v>0</v>
      </c>
      <c r="AE3834" s="3">
        <v>1</v>
      </c>
      <c r="AF3834" s="4">
        <v>60.7</v>
      </c>
      <c r="AG3834" s="3">
        <v>1</v>
      </c>
      <c r="AH3834" s="4">
        <v>0</v>
      </c>
      <c r="AI3834" s="4">
        <v>0</v>
      </c>
      <c r="AJ3834" s="4">
        <v>0</v>
      </c>
      <c r="AK3834" s="4">
        <v>0</v>
      </c>
      <c r="AL3834" t="s">
        <v>5228</v>
      </c>
      <c r="AM3834" t="s">
        <v>13</v>
      </c>
    </row>
    <row r="3835" spans="1:39" x14ac:dyDescent="0.25">
      <c r="A3835" t="s">
        <v>2178</v>
      </c>
      <c r="B3835" t="s">
        <v>2160</v>
      </c>
      <c r="C3835" t="s">
        <v>3</v>
      </c>
      <c r="D3835" t="s">
        <v>2167</v>
      </c>
      <c r="E3835" t="str">
        <f>_xlfn.XLOOKUP(D3835,Planilha2!A:A,Planilha2!B:B)</f>
        <v>Arena Adm.</v>
      </c>
      <c r="F3835" s="2">
        <v>45482</v>
      </c>
      <c r="G3835" t="s">
        <v>2349</v>
      </c>
      <c r="H3835" s="10" t="s">
        <v>5756</v>
      </c>
      <c r="I3835" t="s">
        <v>2350</v>
      </c>
      <c r="J3835" t="s">
        <v>2351</v>
      </c>
      <c r="K3835" t="s">
        <v>2171</v>
      </c>
      <c r="L3835" t="str">
        <f t="shared" si="118"/>
        <v>Material</v>
      </c>
      <c r="M3835" t="s">
        <v>0</v>
      </c>
      <c r="N3835" t="s">
        <v>0</v>
      </c>
      <c r="O3835" t="s">
        <v>2165</v>
      </c>
      <c r="P3835">
        <v>2118</v>
      </c>
      <c r="Q3835" t="str">
        <f>_xlfn.XLOOKUP(P3835,Planilha1!$A$2:$A$3,Planilha1!$B$2:$B$3)</f>
        <v>Arena</v>
      </c>
      <c r="R3835" t="s">
        <v>0</v>
      </c>
      <c r="S3835" s="3">
        <v>1</v>
      </c>
      <c r="T3835" t="s">
        <v>210</v>
      </c>
      <c r="U3835" s="3">
        <v>1</v>
      </c>
      <c r="V3835" t="s">
        <v>210</v>
      </c>
      <c r="W3835" s="4">
        <v>259</v>
      </c>
      <c r="X3835" s="17">
        <f t="shared" si="119"/>
        <v>259</v>
      </c>
      <c r="Y3835" t="s">
        <v>11</v>
      </c>
      <c r="Z3835" s="3">
        <v>1</v>
      </c>
      <c r="AA3835" s="3">
        <v>0</v>
      </c>
      <c r="AB3835" s="3">
        <v>0</v>
      </c>
      <c r="AC3835" s="3">
        <v>0</v>
      </c>
      <c r="AD3835" s="4">
        <v>0</v>
      </c>
      <c r="AE3835" s="3">
        <v>1</v>
      </c>
      <c r="AF3835" s="4">
        <v>259</v>
      </c>
      <c r="AG3835" s="3">
        <v>1</v>
      </c>
      <c r="AH3835" s="4">
        <v>0</v>
      </c>
      <c r="AI3835" s="4">
        <v>0</v>
      </c>
      <c r="AJ3835" s="4">
        <v>0</v>
      </c>
      <c r="AK3835" s="4">
        <v>0</v>
      </c>
      <c r="AL3835" t="s">
        <v>5228</v>
      </c>
      <c r="AM3835" t="s">
        <v>13</v>
      </c>
    </row>
    <row r="3836" spans="1:39" x14ac:dyDescent="0.25">
      <c r="A3836" t="s">
        <v>2182</v>
      </c>
      <c r="B3836" t="s">
        <v>2160</v>
      </c>
      <c r="C3836" t="s">
        <v>3</v>
      </c>
      <c r="D3836" t="s">
        <v>2167</v>
      </c>
      <c r="E3836" t="str">
        <f>_xlfn.XLOOKUP(D3836,Planilha2!A:A,Planilha2!B:B)</f>
        <v>Arena Adm.</v>
      </c>
      <c r="F3836" s="2">
        <v>45482</v>
      </c>
      <c r="G3836" t="s">
        <v>2349</v>
      </c>
      <c r="H3836" s="10" t="s">
        <v>5756</v>
      </c>
      <c r="I3836" t="s">
        <v>2359</v>
      </c>
      <c r="J3836" t="s">
        <v>2360</v>
      </c>
      <c r="K3836" t="s">
        <v>2171</v>
      </c>
      <c r="L3836" t="str">
        <f t="shared" si="118"/>
        <v>Material</v>
      </c>
      <c r="M3836" t="s">
        <v>0</v>
      </c>
      <c r="N3836" t="s">
        <v>0</v>
      </c>
      <c r="O3836" t="s">
        <v>2165</v>
      </c>
      <c r="P3836">
        <v>2118</v>
      </c>
      <c r="Q3836" t="str">
        <f>_xlfn.XLOOKUP(P3836,Planilha1!$A$2:$A$3,Planilha1!$B$2:$B$3)</f>
        <v>Arena</v>
      </c>
      <c r="R3836" t="s">
        <v>0</v>
      </c>
      <c r="S3836" s="3">
        <v>1</v>
      </c>
      <c r="T3836" t="s">
        <v>2317</v>
      </c>
      <c r="U3836" s="3">
        <v>1</v>
      </c>
      <c r="V3836" t="s">
        <v>2317</v>
      </c>
      <c r="W3836" s="4">
        <v>17.3</v>
      </c>
      <c r="X3836" s="17">
        <f t="shared" si="119"/>
        <v>17.3</v>
      </c>
      <c r="Y3836" t="s">
        <v>11</v>
      </c>
      <c r="Z3836" s="3">
        <v>1</v>
      </c>
      <c r="AA3836" s="3">
        <v>0</v>
      </c>
      <c r="AB3836" s="3">
        <v>0</v>
      </c>
      <c r="AC3836" s="3">
        <v>0</v>
      </c>
      <c r="AD3836" s="4">
        <v>0</v>
      </c>
      <c r="AE3836" s="3">
        <v>1</v>
      </c>
      <c r="AF3836" s="4">
        <v>17.3</v>
      </c>
      <c r="AG3836" s="3">
        <v>1</v>
      </c>
      <c r="AH3836" s="4">
        <v>0</v>
      </c>
      <c r="AI3836" s="4">
        <v>0</v>
      </c>
      <c r="AJ3836" s="4">
        <v>0</v>
      </c>
      <c r="AK3836" s="4">
        <v>0</v>
      </c>
      <c r="AL3836" t="s">
        <v>5228</v>
      </c>
      <c r="AM3836" t="s">
        <v>13</v>
      </c>
    </row>
    <row r="3837" spans="1:39" x14ac:dyDescent="0.25">
      <c r="A3837" t="s">
        <v>2185</v>
      </c>
      <c r="B3837" t="s">
        <v>2160</v>
      </c>
      <c r="C3837" t="s">
        <v>3</v>
      </c>
      <c r="D3837" t="s">
        <v>2167</v>
      </c>
      <c r="E3837" t="str">
        <f>_xlfn.XLOOKUP(D3837,Planilha2!A:A,Planilha2!B:B)</f>
        <v>Arena Adm.</v>
      </c>
      <c r="F3837" s="2">
        <v>45482</v>
      </c>
      <c r="G3837" t="s">
        <v>2349</v>
      </c>
      <c r="H3837" s="10" t="s">
        <v>5756</v>
      </c>
      <c r="I3837" t="s">
        <v>4891</v>
      </c>
      <c r="J3837" t="s">
        <v>4892</v>
      </c>
      <c r="K3837" t="s">
        <v>1164</v>
      </c>
      <c r="L3837" t="str">
        <f t="shared" si="118"/>
        <v>Material</v>
      </c>
      <c r="M3837" t="s">
        <v>0</v>
      </c>
      <c r="N3837" t="s">
        <v>0</v>
      </c>
      <c r="O3837" t="s">
        <v>2165</v>
      </c>
      <c r="P3837">
        <v>2118</v>
      </c>
      <c r="Q3837" t="str">
        <f>_xlfn.XLOOKUP(P3837,Planilha1!$A$2:$A$3,Planilha1!$B$2:$B$3)</f>
        <v>Arena</v>
      </c>
      <c r="R3837" t="s">
        <v>0</v>
      </c>
      <c r="S3837" s="3">
        <v>1</v>
      </c>
      <c r="T3837" t="s">
        <v>1147</v>
      </c>
      <c r="U3837" s="3">
        <v>1</v>
      </c>
      <c r="V3837" t="s">
        <v>1147</v>
      </c>
      <c r="W3837" s="4">
        <v>168.7</v>
      </c>
      <c r="X3837" s="17">
        <f t="shared" si="119"/>
        <v>168.7</v>
      </c>
      <c r="Y3837" t="s">
        <v>11</v>
      </c>
      <c r="Z3837" s="3">
        <v>1</v>
      </c>
      <c r="AA3837" s="3">
        <v>0</v>
      </c>
      <c r="AB3837" s="3">
        <v>0</v>
      </c>
      <c r="AC3837" s="3">
        <v>0</v>
      </c>
      <c r="AD3837" s="4">
        <v>0</v>
      </c>
      <c r="AE3837" s="3">
        <v>1</v>
      </c>
      <c r="AF3837" s="4">
        <v>168.7</v>
      </c>
      <c r="AG3837" s="3">
        <v>1</v>
      </c>
      <c r="AH3837" s="4">
        <v>0</v>
      </c>
      <c r="AI3837" s="4">
        <v>0</v>
      </c>
      <c r="AJ3837" s="4">
        <v>0</v>
      </c>
      <c r="AK3837" s="4">
        <v>0</v>
      </c>
      <c r="AL3837" t="s">
        <v>5228</v>
      </c>
      <c r="AM3837" t="s">
        <v>13</v>
      </c>
    </row>
    <row r="3838" spans="1:39" x14ac:dyDescent="0.25">
      <c r="A3838" t="s">
        <v>2188</v>
      </c>
      <c r="B3838" t="s">
        <v>2160</v>
      </c>
      <c r="C3838" t="s">
        <v>3</v>
      </c>
      <c r="D3838" t="s">
        <v>2167</v>
      </c>
      <c r="E3838" t="str">
        <f>_xlfn.XLOOKUP(D3838,Planilha2!A:A,Planilha2!B:B)</f>
        <v>Arena Adm.</v>
      </c>
      <c r="F3838" s="2">
        <v>45482</v>
      </c>
      <c r="G3838" t="s">
        <v>2349</v>
      </c>
      <c r="H3838" s="10" t="s">
        <v>5756</v>
      </c>
      <c r="I3838" t="s">
        <v>3843</v>
      </c>
      <c r="J3838" t="s">
        <v>3844</v>
      </c>
      <c r="K3838" t="s">
        <v>2181</v>
      </c>
      <c r="L3838" t="str">
        <f t="shared" si="118"/>
        <v>Material</v>
      </c>
      <c r="M3838" t="s">
        <v>0</v>
      </c>
      <c r="N3838" t="s">
        <v>0</v>
      </c>
      <c r="O3838" t="s">
        <v>2165</v>
      </c>
      <c r="P3838">
        <v>2118</v>
      </c>
      <c r="Q3838" t="str">
        <f>_xlfn.XLOOKUP(P3838,Planilha1!$A$2:$A$3,Planilha1!$B$2:$B$3)</f>
        <v>Arena</v>
      </c>
      <c r="R3838" t="s">
        <v>0</v>
      </c>
      <c r="S3838" s="3">
        <v>1</v>
      </c>
      <c r="T3838" t="s">
        <v>210</v>
      </c>
      <c r="U3838" s="3">
        <v>1</v>
      </c>
      <c r="V3838" t="s">
        <v>210</v>
      </c>
      <c r="W3838" s="4">
        <v>221.25</v>
      </c>
      <c r="X3838" s="17">
        <f t="shared" si="119"/>
        <v>221.25</v>
      </c>
      <c r="Y3838" t="s">
        <v>11</v>
      </c>
      <c r="Z3838" s="3">
        <v>1</v>
      </c>
      <c r="AA3838" s="3">
        <v>0</v>
      </c>
      <c r="AB3838" s="3">
        <v>0</v>
      </c>
      <c r="AC3838" s="3">
        <v>0</v>
      </c>
      <c r="AD3838" s="4">
        <v>0</v>
      </c>
      <c r="AE3838" s="3">
        <v>1</v>
      </c>
      <c r="AF3838" s="4">
        <v>221.25</v>
      </c>
      <c r="AG3838" s="3">
        <v>1</v>
      </c>
      <c r="AH3838" s="4">
        <v>0</v>
      </c>
      <c r="AI3838" s="4">
        <v>0</v>
      </c>
      <c r="AJ3838" s="4">
        <v>0</v>
      </c>
      <c r="AK3838" s="4">
        <v>0</v>
      </c>
      <c r="AL3838" t="s">
        <v>5228</v>
      </c>
      <c r="AM3838" t="s">
        <v>13</v>
      </c>
    </row>
    <row r="3839" spans="1:39" x14ac:dyDescent="0.25">
      <c r="A3839" t="s">
        <v>2189</v>
      </c>
      <c r="B3839" t="s">
        <v>2160</v>
      </c>
      <c r="C3839" t="s">
        <v>3</v>
      </c>
      <c r="D3839" t="s">
        <v>2167</v>
      </c>
      <c r="E3839" t="str">
        <f>_xlfn.XLOOKUP(D3839,Planilha2!A:A,Planilha2!B:B)</f>
        <v>Arena Adm.</v>
      </c>
      <c r="F3839" s="2">
        <v>45482</v>
      </c>
      <c r="G3839" t="s">
        <v>2349</v>
      </c>
      <c r="H3839" s="10" t="s">
        <v>5756</v>
      </c>
      <c r="I3839" t="s">
        <v>4894</v>
      </c>
      <c r="J3839" t="s">
        <v>4895</v>
      </c>
      <c r="K3839" t="s">
        <v>2171</v>
      </c>
      <c r="L3839" t="str">
        <f t="shared" si="118"/>
        <v>Material</v>
      </c>
      <c r="M3839" t="s">
        <v>0</v>
      </c>
      <c r="N3839" t="s">
        <v>0</v>
      </c>
      <c r="O3839" t="s">
        <v>2165</v>
      </c>
      <c r="P3839">
        <v>2118</v>
      </c>
      <c r="Q3839" t="str">
        <f>_xlfn.XLOOKUP(P3839,Planilha1!$A$2:$A$3,Planilha1!$B$2:$B$3)</f>
        <v>Arena</v>
      </c>
      <c r="R3839" t="s">
        <v>0</v>
      </c>
      <c r="S3839" s="3">
        <v>1</v>
      </c>
      <c r="T3839" t="s">
        <v>210</v>
      </c>
      <c r="U3839" s="3">
        <v>1</v>
      </c>
      <c r="V3839" t="s">
        <v>210</v>
      </c>
      <c r="W3839" s="4">
        <v>193.9</v>
      </c>
      <c r="X3839" s="17">
        <f t="shared" si="119"/>
        <v>193.9</v>
      </c>
      <c r="Y3839" t="s">
        <v>11</v>
      </c>
      <c r="Z3839" s="3">
        <v>1</v>
      </c>
      <c r="AA3839" s="3">
        <v>0</v>
      </c>
      <c r="AB3839" s="3">
        <v>0</v>
      </c>
      <c r="AC3839" s="3">
        <v>0</v>
      </c>
      <c r="AD3839" s="4">
        <v>0</v>
      </c>
      <c r="AE3839" s="3">
        <v>1</v>
      </c>
      <c r="AF3839" s="4">
        <v>193.9</v>
      </c>
      <c r="AG3839" s="3">
        <v>1</v>
      </c>
      <c r="AH3839" s="4">
        <v>0</v>
      </c>
      <c r="AI3839" s="4">
        <v>0</v>
      </c>
      <c r="AJ3839" s="4">
        <v>0</v>
      </c>
      <c r="AK3839" s="4">
        <v>0</v>
      </c>
      <c r="AL3839" t="s">
        <v>5228</v>
      </c>
      <c r="AM3839" t="s">
        <v>13</v>
      </c>
    </row>
    <row r="3840" spans="1:39" x14ac:dyDescent="0.25">
      <c r="A3840" t="s">
        <v>2193</v>
      </c>
      <c r="B3840" t="s">
        <v>2160</v>
      </c>
      <c r="C3840" t="s">
        <v>3</v>
      </c>
      <c r="D3840" t="s">
        <v>2167</v>
      </c>
      <c r="E3840" t="str">
        <f>_xlfn.XLOOKUP(D3840,Planilha2!A:A,Planilha2!B:B)</f>
        <v>Arena Adm.</v>
      </c>
      <c r="F3840" s="2">
        <v>45482</v>
      </c>
      <c r="G3840" t="s">
        <v>2349</v>
      </c>
      <c r="H3840" s="10" t="s">
        <v>5756</v>
      </c>
      <c r="I3840" t="s">
        <v>5229</v>
      </c>
      <c r="J3840" t="s">
        <v>5230</v>
      </c>
      <c r="K3840" t="s">
        <v>2181</v>
      </c>
      <c r="L3840" t="str">
        <f t="shared" si="118"/>
        <v>Material</v>
      </c>
      <c r="M3840" t="s">
        <v>0</v>
      </c>
      <c r="N3840" t="s">
        <v>0</v>
      </c>
      <c r="O3840" t="s">
        <v>2165</v>
      </c>
      <c r="P3840">
        <v>2118</v>
      </c>
      <c r="Q3840" t="str">
        <f>_xlfn.XLOOKUP(P3840,Planilha1!$A$2:$A$3,Planilha1!$B$2:$B$3)</f>
        <v>Arena</v>
      </c>
      <c r="R3840" t="s">
        <v>0</v>
      </c>
      <c r="S3840" s="3">
        <v>1</v>
      </c>
      <c r="T3840" t="s">
        <v>210</v>
      </c>
      <c r="U3840" s="3">
        <v>1</v>
      </c>
      <c r="V3840" t="s">
        <v>210</v>
      </c>
      <c r="W3840" s="4">
        <v>33.15</v>
      </c>
      <c r="X3840" s="17">
        <f t="shared" si="119"/>
        <v>33.15</v>
      </c>
      <c r="Y3840" t="s">
        <v>11</v>
      </c>
      <c r="Z3840" s="3">
        <v>1</v>
      </c>
      <c r="AA3840" s="3">
        <v>0</v>
      </c>
      <c r="AB3840" s="3">
        <v>0</v>
      </c>
      <c r="AC3840" s="3">
        <v>0</v>
      </c>
      <c r="AD3840" s="4">
        <v>0</v>
      </c>
      <c r="AE3840" s="3">
        <v>1</v>
      </c>
      <c r="AF3840" s="4">
        <v>33.15</v>
      </c>
      <c r="AG3840" s="3">
        <v>1</v>
      </c>
      <c r="AH3840" s="4">
        <v>0</v>
      </c>
      <c r="AI3840" s="4">
        <v>0</v>
      </c>
      <c r="AJ3840" s="4">
        <v>0</v>
      </c>
      <c r="AK3840" s="4">
        <v>0</v>
      </c>
      <c r="AL3840" t="s">
        <v>5228</v>
      </c>
      <c r="AM3840" t="s">
        <v>13</v>
      </c>
    </row>
    <row r="3841" spans="1:39" x14ac:dyDescent="0.25">
      <c r="A3841" t="s">
        <v>2194</v>
      </c>
      <c r="B3841" t="s">
        <v>2160</v>
      </c>
      <c r="C3841" t="s">
        <v>3</v>
      </c>
      <c r="D3841" t="s">
        <v>2167</v>
      </c>
      <c r="E3841" t="str">
        <f>_xlfn.XLOOKUP(D3841,Planilha2!A:A,Planilha2!B:B)</f>
        <v>Arena Adm.</v>
      </c>
      <c r="F3841" s="2">
        <v>45482</v>
      </c>
      <c r="G3841" t="s">
        <v>2349</v>
      </c>
      <c r="H3841" s="10" t="s">
        <v>5756</v>
      </c>
      <c r="I3841" t="s">
        <v>3370</v>
      </c>
      <c r="J3841" t="s">
        <v>3371</v>
      </c>
      <c r="K3841" t="s">
        <v>2171</v>
      </c>
      <c r="L3841" t="str">
        <f t="shared" si="118"/>
        <v>Material</v>
      </c>
      <c r="M3841" t="s">
        <v>0</v>
      </c>
      <c r="N3841" t="s">
        <v>0</v>
      </c>
      <c r="O3841" t="s">
        <v>2165</v>
      </c>
      <c r="P3841">
        <v>2118</v>
      </c>
      <c r="Q3841" t="str">
        <f>_xlfn.XLOOKUP(P3841,Planilha1!$A$2:$A$3,Planilha1!$B$2:$B$3)</f>
        <v>Arena</v>
      </c>
      <c r="R3841" t="s">
        <v>0</v>
      </c>
      <c r="S3841" s="3">
        <v>1</v>
      </c>
      <c r="T3841" t="s">
        <v>210</v>
      </c>
      <c r="U3841" s="3">
        <v>1</v>
      </c>
      <c r="V3841" t="s">
        <v>210</v>
      </c>
      <c r="W3841" s="4">
        <v>233.6</v>
      </c>
      <c r="X3841" s="17">
        <f t="shared" si="119"/>
        <v>233.6</v>
      </c>
      <c r="Y3841" t="s">
        <v>11</v>
      </c>
      <c r="Z3841" s="3">
        <v>1</v>
      </c>
      <c r="AA3841" s="3">
        <v>0</v>
      </c>
      <c r="AB3841" s="3">
        <v>0</v>
      </c>
      <c r="AC3841" s="3">
        <v>0</v>
      </c>
      <c r="AD3841" s="4">
        <v>0</v>
      </c>
      <c r="AE3841" s="3">
        <v>1</v>
      </c>
      <c r="AF3841" s="4">
        <v>233.6</v>
      </c>
      <c r="AG3841" s="3">
        <v>1</v>
      </c>
      <c r="AH3841" s="4">
        <v>0</v>
      </c>
      <c r="AI3841" s="4">
        <v>0</v>
      </c>
      <c r="AJ3841" s="4">
        <v>0</v>
      </c>
      <c r="AK3841" s="4">
        <v>0</v>
      </c>
      <c r="AL3841" t="s">
        <v>5228</v>
      </c>
      <c r="AM3841" t="s">
        <v>13</v>
      </c>
    </row>
    <row r="3842" spans="1:39" x14ac:dyDescent="0.25">
      <c r="A3842" t="s">
        <v>2195</v>
      </c>
      <c r="B3842" t="s">
        <v>2160</v>
      </c>
      <c r="C3842" t="s">
        <v>3</v>
      </c>
      <c r="D3842" t="s">
        <v>2167</v>
      </c>
      <c r="E3842" t="str">
        <f>_xlfn.XLOOKUP(D3842,Planilha2!A:A,Planilha2!B:B)</f>
        <v>Arena Adm.</v>
      </c>
      <c r="F3842" s="2">
        <v>45482</v>
      </c>
      <c r="G3842" t="s">
        <v>2349</v>
      </c>
      <c r="H3842" s="10" t="s">
        <v>5756</v>
      </c>
      <c r="I3842" t="s">
        <v>5231</v>
      </c>
      <c r="J3842" t="s">
        <v>5232</v>
      </c>
      <c r="K3842" t="s">
        <v>2181</v>
      </c>
      <c r="L3842" t="str">
        <f t="shared" ref="L3842:L3888" si="120">IF(LEFT(K3842,1)="s","Serviço",IF(LEFT(K3842,1)="l","Locação","Material"))</f>
        <v>Material</v>
      </c>
      <c r="M3842" t="s">
        <v>0</v>
      </c>
      <c r="N3842" t="s">
        <v>0</v>
      </c>
      <c r="O3842" t="s">
        <v>2165</v>
      </c>
      <c r="P3842">
        <v>2118</v>
      </c>
      <c r="Q3842" t="str">
        <f>_xlfn.XLOOKUP(P3842,Planilha1!$A$2:$A$3,Planilha1!$B$2:$B$3)</f>
        <v>Arena</v>
      </c>
      <c r="R3842" t="s">
        <v>0</v>
      </c>
      <c r="S3842" s="3">
        <v>1</v>
      </c>
      <c r="T3842" t="s">
        <v>210</v>
      </c>
      <c r="U3842" s="3">
        <v>1</v>
      </c>
      <c r="V3842" t="s">
        <v>210</v>
      </c>
      <c r="W3842" s="4">
        <v>33.68</v>
      </c>
      <c r="X3842" s="17">
        <f t="shared" ref="X3842:X3888" si="121">W3842*S3842/Z3842</f>
        <v>33.68</v>
      </c>
      <c r="Y3842" t="s">
        <v>11</v>
      </c>
      <c r="Z3842" s="3">
        <v>1</v>
      </c>
      <c r="AA3842" s="3">
        <v>0</v>
      </c>
      <c r="AB3842" s="3">
        <v>0</v>
      </c>
      <c r="AC3842" s="3">
        <v>0</v>
      </c>
      <c r="AD3842" s="4">
        <v>0</v>
      </c>
      <c r="AE3842" s="3">
        <v>1</v>
      </c>
      <c r="AF3842" s="4">
        <v>33.68</v>
      </c>
      <c r="AG3842" s="3">
        <v>1</v>
      </c>
      <c r="AH3842" s="4">
        <v>0</v>
      </c>
      <c r="AI3842" s="4">
        <v>0</v>
      </c>
      <c r="AJ3842" s="4">
        <v>0</v>
      </c>
      <c r="AK3842" s="4">
        <v>0</v>
      </c>
      <c r="AL3842" t="s">
        <v>5228</v>
      </c>
      <c r="AM3842" t="s">
        <v>13</v>
      </c>
    </row>
    <row r="3843" spans="1:39" x14ac:dyDescent="0.25">
      <c r="A3843" t="s">
        <v>2196</v>
      </c>
      <c r="B3843" t="s">
        <v>2160</v>
      </c>
      <c r="C3843" t="s">
        <v>3</v>
      </c>
      <c r="D3843" t="s">
        <v>2167</v>
      </c>
      <c r="E3843" t="str">
        <f>_xlfn.XLOOKUP(D3843,Planilha2!A:A,Planilha2!B:B)</f>
        <v>Arena Adm.</v>
      </c>
      <c r="F3843" s="2">
        <v>45482</v>
      </c>
      <c r="G3843" t="s">
        <v>2349</v>
      </c>
      <c r="H3843" s="10" t="s">
        <v>5756</v>
      </c>
      <c r="I3843" t="s">
        <v>3392</v>
      </c>
      <c r="J3843" t="s">
        <v>3393</v>
      </c>
      <c r="K3843" t="s">
        <v>2181</v>
      </c>
      <c r="L3843" t="str">
        <f t="shared" si="120"/>
        <v>Material</v>
      </c>
      <c r="M3843" t="s">
        <v>0</v>
      </c>
      <c r="N3843" t="s">
        <v>0</v>
      </c>
      <c r="O3843" t="s">
        <v>2165</v>
      </c>
      <c r="P3843">
        <v>2118</v>
      </c>
      <c r="Q3843" t="str">
        <f>_xlfn.XLOOKUP(P3843,Planilha1!$A$2:$A$3,Planilha1!$B$2:$B$3)</f>
        <v>Arena</v>
      </c>
      <c r="R3843" t="s">
        <v>0</v>
      </c>
      <c r="S3843" s="3">
        <v>1</v>
      </c>
      <c r="T3843" t="s">
        <v>210</v>
      </c>
      <c r="U3843" s="3">
        <v>1</v>
      </c>
      <c r="V3843" t="s">
        <v>210</v>
      </c>
      <c r="W3843" s="4">
        <v>82.7</v>
      </c>
      <c r="X3843" s="17">
        <f t="shared" si="121"/>
        <v>82.7</v>
      </c>
      <c r="Y3843" t="s">
        <v>11</v>
      </c>
      <c r="Z3843" s="3">
        <v>1</v>
      </c>
      <c r="AA3843" s="3">
        <v>0</v>
      </c>
      <c r="AB3843" s="3">
        <v>0</v>
      </c>
      <c r="AC3843" s="3">
        <v>0</v>
      </c>
      <c r="AD3843" s="4">
        <v>0</v>
      </c>
      <c r="AE3843" s="3">
        <v>1</v>
      </c>
      <c r="AF3843" s="4">
        <v>82.7</v>
      </c>
      <c r="AG3843" s="3">
        <v>1</v>
      </c>
      <c r="AH3843" s="4">
        <v>0</v>
      </c>
      <c r="AI3843" s="4">
        <v>0</v>
      </c>
      <c r="AJ3843" s="4">
        <v>0</v>
      </c>
      <c r="AK3843" s="4">
        <v>0</v>
      </c>
      <c r="AL3843" t="s">
        <v>5228</v>
      </c>
      <c r="AM3843" t="s">
        <v>13</v>
      </c>
    </row>
    <row r="3844" spans="1:39" x14ac:dyDescent="0.25">
      <c r="A3844" t="s">
        <v>2204</v>
      </c>
      <c r="B3844" t="s">
        <v>2160</v>
      </c>
      <c r="C3844" t="s">
        <v>3</v>
      </c>
      <c r="D3844" t="s">
        <v>2167</v>
      </c>
      <c r="E3844" t="str">
        <f>_xlfn.XLOOKUP(D3844,Planilha2!A:A,Planilha2!B:B)</f>
        <v>Arena Adm.</v>
      </c>
      <c r="F3844" s="2">
        <v>45482</v>
      </c>
      <c r="G3844" t="s">
        <v>2349</v>
      </c>
      <c r="H3844" s="10" t="s">
        <v>5756</v>
      </c>
      <c r="I3844" t="s">
        <v>3392</v>
      </c>
      <c r="J3844" t="s">
        <v>3393</v>
      </c>
      <c r="K3844" t="s">
        <v>2181</v>
      </c>
      <c r="L3844" t="str">
        <f t="shared" si="120"/>
        <v>Material</v>
      </c>
      <c r="M3844" t="s">
        <v>0</v>
      </c>
      <c r="N3844" t="s">
        <v>0</v>
      </c>
      <c r="O3844" t="s">
        <v>2165</v>
      </c>
      <c r="P3844">
        <v>2118</v>
      </c>
      <c r="Q3844" t="str">
        <f>_xlfn.XLOOKUP(P3844,Planilha1!$A$2:$A$3,Planilha1!$B$2:$B$3)</f>
        <v>Arena</v>
      </c>
      <c r="R3844" t="s">
        <v>0</v>
      </c>
      <c r="S3844" s="3">
        <v>1</v>
      </c>
      <c r="T3844" t="s">
        <v>210</v>
      </c>
      <c r="U3844" s="3">
        <v>1</v>
      </c>
      <c r="V3844" t="s">
        <v>210</v>
      </c>
      <c r="W3844" s="4">
        <v>55.3</v>
      </c>
      <c r="X3844" s="17">
        <f t="shared" si="121"/>
        <v>55.3</v>
      </c>
      <c r="Y3844" t="s">
        <v>11</v>
      </c>
      <c r="Z3844" s="3">
        <v>1</v>
      </c>
      <c r="AA3844" s="3">
        <v>0</v>
      </c>
      <c r="AB3844" s="3">
        <v>0</v>
      </c>
      <c r="AC3844" s="3">
        <v>0</v>
      </c>
      <c r="AD3844" s="4">
        <v>0</v>
      </c>
      <c r="AE3844" s="3">
        <v>1</v>
      </c>
      <c r="AF3844" s="4">
        <v>55.3</v>
      </c>
      <c r="AG3844" s="3">
        <v>1</v>
      </c>
      <c r="AH3844" s="4">
        <v>0</v>
      </c>
      <c r="AI3844" s="4">
        <v>0</v>
      </c>
      <c r="AJ3844" s="4">
        <v>0</v>
      </c>
      <c r="AK3844" s="4">
        <v>0</v>
      </c>
      <c r="AL3844" t="s">
        <v>5228</v>
      </c>
      <c r="AM3844" t="s">
        <v>13</v>
      </c>
    </row>
    <row r="3845" spans="1:39" x14ac:dyDescent="0.25">
      <c r="A3845" t="s">
        <v>2205</v>
      </c>
      <c r="B3845" t="s">
        <v>2160</v>
      </c>
      <c r="C3845" t="s">
        <v>3</v>
      </c>
      <c r="D3845" t="s">
        <v>2167</v>
      </c>
      <c r="E3845" t="str">
        <f>_xlfn.XLOOKUP(D3845,Planilha2!A:A,Planilha2!B:B)</f>
        <v>Arena Adm.</v>
      </c>
      <c r="F3845" s="2">
        <v>45482</v>
      </c>
      <c r="G3845" t="s">
        <v>2349</v>
      </c>
      <c r="H3845" s="10" t="s">
        <v>5756</v>
      </c>
      <c r="I3845" t="s">
        <v>5233</v>
      </c>
      <c r="J3845" t="s">
        <v>5234</v>
      </c>
      <c r="K3845" t="s">
        <v>2192</v>
      </c>
      <c r="L3845" t="str">
        <f t="shared" si="120"/>
        <v>Material</v>
      </c>
      <c r="M3845" t="s">
        <v>0</v>
      </c>
      <c r="N3845" t="s">
        <v>0</v>
      </c>
      <c r="O3845" t="s">
        <v>2165</v>
      </c>
      <c r="P3845">
        <v>2118</v>
      </c>
      <c r="Q3845" t="str">
        <f>_xlfn.XLOOKUP(P3845,Planilha1!$A$2:$A$3,Planilha1!$B$2:$B$3)</f>
        <v>Arena</v>
      </c>
      <c r="R3845" t="s">
        <v>0</v>
      </c>
      <c r="S3845" s="3">
        <v>1</v>
      </c>
      <c r="T3845" t="s">
        <v>210</v>
      </c>
      <c r="U3845" s="3">
        <v>1</v>
      </c>
      <c r="V3845" t="s">
        <v>210</v>
      </c>
      <c r="W3845" s="4">
        <v>9.42</v>
      </c>
      <c r="X3845" s="17">
        <f t="shared" si="121"/>
        <v>9.42</v>
      </c>
      <c r="Y3845" t="s">
        <v>11</v>
      </c>
      <c r="Z3845" s="3">
        <v>1</v>
      </c>
      <c r="AA3845" s="3">
        <v>0</v>
      </c>
      <c r="AB3845" s="3">
        <v>0</v>
      </c>
      <c r="AC3845" s="3">
        <v>0</v>
      </c>
      <c r="AD3845" s="4">
        <v>0</v>
      </c>
      <c r="AE3845" s="3">
        <v>1</v>
      </c>
      <c r="AF3845" s="4">
        <v>9.42</v>
      </c>
      <c r="AG3845" s="3">
        <v>1</v>
      </c>
      <c r="AH3845" s="4">
        <v>0</v>
      </c>
      <c r="AI3845" s="4">
        <v>0</v>
      </c>
      <c r="AJ3845" s="4">
        <v>0</v>
      </c>
      <c r="AK3845" s="4">
        <v>0</v>
      </c>
      <c r="AL3845" t="s">
        <v>5228</v>
      </c>
      <c r="AM3845" t="s">
        <v>13</v>
      </c>
    </row>
    <row r="3846" spans="1:39" x14ac:dyDescent="0.25">
      <c r="A3846" t="s">
        <v>2206</v>
      </c>
      <c r="B3846" t="s">
        <v>2160</v>
      </c>
      <c r="C3846" t="s">
        <v>3</v>
      </c>
      <c r="D3846" t="s">
        <v>2167</v>
      </c>
      <c r="E3846" t="str">
        <f>_xlfn.XLOOKUP(D3846,Planilha2!A:A,Planilha2!B:B)</f>
        <v>Arena Adm.</v>
      </c>
      <c r="F3846" s="2">
        <v>45482</v>
      </c>
      <c r="G3846" t="s">
        <v>2349</v>
      </c>
      <c r="H3846" s="10" t="s">
        <v>5756</v>
      </c>
      <c r="I3846" t="s">
        <v>5233</v>
      </c>
      <c r="J3846" t="s">
        <v>5234</v>
      </c>
      <c r="K3846" t="s">
        <v>2192</v>
      </c>
      <c r="L3846" t="str">
        <f t="shared" si="120"/>
        <v>Material</v>
      </c>
      <c r="M3846" t="s">
        <v>0</v>
      </c>
      <c r="N3846" t="s">
        <v>0</v>
      </c>
      <c r="O3846" t="s">
        <v>2165</v>
      </c>
      <c r="P3846">
        <v>2118</v>
      </c>
      <c r="Q3846" t="str">
        <f>_xlfn.XLOOKUP(P3846,Planilha1!$A$2:$A$3,Planilha1!$B$2:$B$3)</f>
        <v>Arena</v>
      </c>
      <c r="R3846" t="s">
        <v>0</v>
      </c>
      <c r="S3846" s="3">
        <v>1</v>
      </c>
      <c r="T3846" t="s">
        <v>210</v>
      </c>
      <c r="U3846" s="3">
        <v>1</v>
      </c>
      <c r="V3846" t="s">
        <v>210</v>
      </c>
      <c r="W3846" s="4">
        <v>49.15</v>
      </c>
      <c r="X3846" s="17">
        <f t="shared" si="121"/>
        <v>49.15</v>
      </c>
      <c r="Y3846" t="s">
        <v>11</v>
      </c>
      <c r="Z3846" s="3">
        <v>1</v>
      </c>
      <c r="AA3846" s="3">
        <v>0</v>
      </c>
      <c r="AB3846" s="3">
        <v>0</v>
      </c>
      <c r="AC3846" s="3">
        <v>0</v>
      </c>
      <c r="AD3846" s="4">
        <v>0</v>
      </c>
      <c r="AE3846" s="3">
        <v>1</v>
      </c>
      <c r="AF3846" s="4">
        <v>49.15</v>
      </c>
      <c r="AG3846" s="3">
        <v>1</v>
      </c>
      <c r="AH3846" s="4">
        <v>0</v>
      </c>
      <c r="AI3846" s="4">
        <v>0</v>
      </c>
      <c r="AJ3846" s="4">
        <v>0</v>
      </c>
      <c r="AK3846" s="4">
        <v>0</v>
      </c>
      <c r="AL3846" t="s">
        <v>5228</v>
      </c>
      <c r="AM3846" t="s">
        <v>13</v>
      </c>
    </row>
    <row r="3847" spans="1:39" x14ac:dyDescent="0.25">
      <c r="A3847" t="s">
        <v>2207</v>
      </c>
      <c r="B3847" t="s">
        <v>2160</v>
      </c>
      <c r="C3847" t="s">
        <v>3</v>
      </c>
      <c r="D3847" t="s">
        <v>2167</v>
      </c>
      <c r="E3847" t="str">
        <f>_xlfn.XLOOKUP(D3847,Planilha2!A:A,Planilha2!B:B)</f>
        <v>Arena Adm.</v>
      </c>
      <c r="F3847" s="2">
        <v>45482</v>
      </c>
      <c r="G3847" t="s">
        <v>2349</v>
      </c>
      <c r="H3847" s="10" t="s">
        <v>5756</v>
      </c>
      <c r="I3847" t="s">
        <v>4358</v>
      </c>
      <c r="J3847" t="s">
        <v>4359</v>
      </c>
      <c r="K3847" t="s">
        <v>2181</v>
      </c>
      <c r="L3847" t="str">
        <f t="shared" si="120"/>
        <v>Material</v>
      </c>
      <c r="M3847" t="s">
        <v>0</v>
      </c>
      <c r="N3847" t="s">
        <v>0</v>
      </c>
      <c r="O3847" t="s">
        <v>2165</v>
      </c>
      <c r="P3847">
        <v>2118</v>
      </c>
      <c r="Q3847" t="str">
        <f>_xlfn.XLOOKUP(P3847,Planilha1!$A$2:$A$3,Planilha1!$B$2:$B$3)</f>
        <v>Arena</v>
      </c>
      <c r="R3847" t="s">
        <v>0</v>
      </c>
      <c r="S3847" s="3">
        <v>1</v>
      </c>
      <c r="T3847" t="s">
        <v>210</v>
      </c>
      <c r="U3847" s="3">
        <v>1</v>
      </c>
      <c r="V3847" t="s">
        <v>210</v>
      </c>
      <c r="W3847" s="4">
        <v>58.8</v>
      </c>
      <c r="X3847" s="17">
        <f t="shared" si="121"/>
        <v>58.8</v>
      </c>
      <c r="Y3847" t="s">
        <v>11</v>
      </c>
      <c r="Z3847" s="3">
        <v>1</v>
      </c>
      <c r="AA3847" s="3">
        <v>0</v>
      </c>
      <c r="AB3847" s="3">
        <v>0</v>
      </c>
      <c r="AC3847" s="3">
        <v>0</v>
      </c>
      <c r="AD3847" s="4">
        <v>0</v>
      </c>
      <c r="AE3847" s="3">
        <v>1</v>
      </c>
      <c r="AF3847" s="4">
        <v>58.8</v>
      </c>
      <c r="AG3847" s="3">
        <v>1</v>
      </c>
      <c r="AH3847" s="4">
        <v>0</v>
      </c>
      <c r="AI3847" s="4">
        <v>0</v>
      </c>
      <c r="AJ3847" s="4">
        <v>0</v>
      </c>
      <c r="AK3847" s="4">
        <v>0</v>
      </c>
      <c r="AL3847" t="s">
        <v>5228</v>
      </c>
      <c r="AM3847" t="s">
        <v>13</v>
      </c>
    </row>
    <row r="3848" spans="1:39" x14ac:dyDescent="0.25">
      <c r="A3848" t="s">
        <v>2208</v>
      </c>
      <c r="B3848" t="s">
        <v>2160</v>
      </c>
      <c r="C3848" t="s">
        <v>3</v>
      </c>
      <c r="D3848" t="s">
        <v>2167</v>
      </c>
      <c r="E3848" t="str">
        <f>_xlfn.XLOOKUP(D3848,Planilha2!A:A,Planilha2!B:B)</f>
        <v>Arena Adm.</v>
      </c>
      <c r="F3848" s="2">
        <v>45482</v>
      </c>
      <c r="G3848" t="s">
        <v>2349</v>
      </c>
      <c r="H3848" s="10" t="s">
        <v>5756</v>
      </c>
      <c r="I3848" t="s">
        <v>5235</v>
      </c>
      <c r="J3848" t="s">
        <v>5236</v>
      </c>
      <c r="K3848" t="s">
        <v>1146</v>
      </c>
      <c r="L3848" t="str">
        <f t="shared" si="120"/>
        <v>Material</v>
      </c>
      <c r="M3848" t="s">
        <v>0</v>
      </c>
      <c r="N3848" t="s">
        <v>0</v>
      </c>
      <c r="O3848" t="s">
        <v>2165</v>
      </c>
      <c r="P3848">
        <v>2118</v>
      </c>
      <c r="Q3848" t="str">
        <f>_xlfn.XLOOKUP(P3848,Planilha1!$A$2:$A$3,Planilha1!$B$2:$B$3)</f>
        <v>Arena</v>
      </c>
      <c r="R3848" t="s">
        <v>0</v>
      </c>
      <c r="S3848" s="3">
        <v>1</v>
      </c>
      <c r="T3848" t="s">
        <v>210</v>
      </c>
      <c r="U3848" s="3">
        <v>1</v>
      </c>
      <c r="V3848" t="s">
        <v>210</v>
      </c>
      <c r="W3848" s="4">
        <v>41.97</v>
      </c>
      <c r="X3848" s="17">
        <f t="shared" si="121"/>
        <v>41.97</v>
      </c>
      <c r="Y3848" t="s">
        <v>11</v>
      </c>
      <c r="Z3848" s="3">
        <v>1</v>
      </c>
      <c r="AA3848" s="3">
        <v>0</v>
      </c>
      <c r="AB3848" s="3">
        <v>0</v>
      </c>
      <c r="AC3848" s="3">
        <v>0</v>
      </c>
      <c r="AD3848" s="4">
        <v>0</v>
      </c>
      <c r="AE3848" s="3">
        <v>1</v>
      </c>
      <c r="AF3848" s="4">
        <v>41.97</v>
      </c>
      <c r="AG3848" s="3">
        <v>1</v>
      </c>
      <c r="AH3848" s="4">
        <v>0</v>
      </c>
      <c r="AI3848" s="4">
        <v>0</v>
      </c>
      <c r="AJ3848" s="4">
        <v>0</v>
      </c>
      <c r="AK3848" s="4">
        <v>0</v>
      </c>
      <c r="AL3848" t="s">
        <v>5228</v>
      </c>
      <c r="AM3848" t="s">
        <v>13</v>
      </c>
    </row>
    <row r="3849" spans="1:39" x14ac:dyDescent="0.25">
      <c r="A3849" t="s">
        <v>2209</v>
      </c>
      <c r="B3849" t="s">
        <v>2160</v>
      </c>
      <c r="C3849" t="s">
        <v>3</v>
      </c>
      <c r="D3849" t="s">
        <v>2167</v>
      </c>
      <c r="E3849" t="str">
        <f>_xlfn.XLOOKUP(D3849,Planilha2!A:A,Planilha2!B:B)</f>
        <v>Arena Adm.</v>
      </c>
      <c r="F3849" s="2">
        <v>45482</v>
      </c>
      <c r="G3849" t="s">
        <v>2349</v>
      </c>
      <c r="H3849" s="10" t="s">
        <v>5756</v>
      </c>
      <c r="I3849" t="s">
        <v>5237</v>
      </c>
      <c r="J3849" t="s">
        <v>5238</v>
      </c>
      <c r="K3849" t="s">
        <v>2192</v>
      </c>
      <c r="L3849" t="str">
        <f t="shared" si="120"/>
        <v>Material</v>
      </c>
      <c r="M3849" t="s">
        <v>0</v>
      </c>
      <c r="N3849" t="s">
        <v>0</v>
      </c>
      <c r="O3849" t="s">
        <v>2165</v>
      </c>
      <c r="P3849">
        <v>2118</v>
      </c>
      <c r="Q3849" t="str">
        <f>_xlfn.XLOOKUP(P3849,Planilha1!$A$2:$A$3,Planilha1!$B$2:$B$3)</f>
        <v>Arena</v>
      </c>
      <c r="R3849" t="s">
        <v>0</v>
      </c>
      <c r="S3849" s="3">
        <v>1</v>
      </c>
      <c r="T3849" t="s">
        <v>210</v>
      </c>
      <c r="U3849" s="3">
        <v>1</v>
      </c>
      <c r="V3849" t="s">
        <v>210</v>
      </c>
      <c r="W3849" s="4">
        <v>12.86</v>
      </c>
      <c r="X3849" s="17">
        <f t="shared" si="121"/>
        <v>12.86</v>
      </c>
      <c r="Y3849" t="s">
        <v>11</v>
      </c>
      <c r="Z3849" s="3">
        <v>1</v>
      </c>
      <c r="AA3849" s="3">
        <v>0</v>
      </c>
      <c r="AB3849" s="3">
        <v>0</v>
      </c>
      <c r="AC3849" s="3">
        <v>0</v>
      </c>
      <c r="AD3849" s="4">
        <v>0</v>
      </c>
      <c r="AE3849" s="3">
        <v>1</v>
      </c>
      <c r="AF3849" s="4">
        <v>12.86</v>
      </c>
      <c r="AG3849" s="3">
        <v>1</v>
      </c>
      <c r="AH3849" s="4">
        <v>0</v>
      </c>
      <c r="AI3849" s="4">
        <v>0</v>
      </c>
      <c r="AJ3849" s="4">
        <v>0</v>
      </c>
      <c r="AK3849" s="4">
        <v>0</v>
      </c>
      <c r="AL3849" t="s">
        <v>5228</v>
      </c>
      <c r="AM3849" t="s">
        <v>13</v>
      </c>
    </row>
    <row r="3850" spans="1:39" x14ac:dyDescent="0.25">
      <c r="A3850" t="s">
        <v>2210</v>
      </c>
      <c r="B3850" t="s">
        <v>2160</v>
      </c>
      <c r="C3850" t="s">
        <v>3</v>
      </c>
      <c r="D3850" t="s">
        <v>2167</v>
      </c>
      <c r="E3850" t="str">
        <f>_xlfn.XLOOKUP(D3850,Planilha2!A:A,Planilha2!B:B)</f>
        <v>Arena Adm.</v>
      </c>
      <c r="F3850" s="2">
        <v>45482</v>
      </c>
      <c r="G3850" t="s">
        <v>2349</v>
      </c>
      <c r="H3850" s="10" t="s">
        <v>5756</v>
      </c>
      <c r="I3850" t="s">
        <v>3839</v>
      </c>
      <c r="J3850" t="s">
        <v>3840</v>
      </c>
      <c r="K3850" t="s">
        <v>627</v>
      </c>
      <c r="L3850" t="str">
        <f t="shared" si="120"/>
        <v>Material</v>
      </c>
      <c r="M3850" t="s">
        <v>0</v>
      </c>
      <c r="N3850" t="s">
        <v>0</v>
      </c>
      <c r="O3850" t="s">
        <v>2165</v>
      </c>
      <c r="P3850">
        <v>2118</v>
      </c>
      <c r="Q3850" t="str">
        <f>_xlfn.XLOOKUP(P3850,Planilha1!$A$2:$A$3,Planilha1!$B$2:$B$3)</f>
        <v>Arena</v>
      </c>
      <c r="R3850" t="s">
        <v>0</v>
      </c>
      <c r="S3850" s="3">
        <v>1</v>
      </c>
      <c r="T3850" t="s">
        <v>210</v>
      </c>
      <c r="U3850" s="3">
        <v>1</v>
      </c>
      <c r="V3850" t="s">
        <v>210</v>
      </c>
      <c r="W3850" s="4">
        <v>18.899999999999999</v>
      </c>
      <c r="X3850" s="17">
        <f t="shared" si="121"/>
        <v>18.899999999999999</v>
      </c>
      <c r="Y3850" t="s">
        <v>11</v>
      </c>
      <c r="Z3850" s="3">
        <v>1</v>
      </c>
      <c r="AA3850" s="3">
        <v>0</v>
      </c>
      <c r="AB3850" s="3">
        <v>0</v>
      </c>
      <c r="AC3850" s="3">
        <v>0</v>
      </c>
      <c r="AD3850" s="4">
        <v>0</v>
      </c>
      <c r="AE3850" s="3">
        <v>1</v>
      </c>
      <c r="AF3850" s="4">
        <v>18.899999999999999</v>
      </c>
      <c r="AG3850" s="3">
        <v>1</v>
      </c>
      <c r="AH3850" s="4">
        <v>0</v>
      </c>
      <c r="AI3850" s="4">
        <v>0</v>
      </c>
      <c r="AJ3850" s="4">
        <v>0</v>
      </c>
      <c r="AK3850" s="4">
        <v>0</v>
      </c>
      <c r="AL3850" t="s">
        <v>5228</v>
      </c>
      <c r="AM3850" t="s">
        <v>13</v>
      </c>
    </row>
    <row r="3851" spans="1:39" x14ac:dyDescent="0.25">
      <c r="A3851" t="s">
        <v>2211</v>
      </c>
      <c r="B3851" t="s">
        <v>2160</v>
      </c>
      <c r="C3851" t="s">
        <v>3</v>
      </c>
      <c r="D3851" t="s">
        <v>2167</v>
      </c>
      <c r="E3851" t="str">
        <f>_xlfn.XLOOKUP(D3851,Planilha2!A:A,Planilha2!B:B)</f>
        <v>Arena Adm.</v>
      </c>
      <c r="F3851" s="2">
        <v>45482</v>
      </c>
      <c r="G3851" t="s">
        <v>2349</v>
      </c>
      <c r="H3851" s="10" t="s">
        <v>5756</v>
      </c>
      <c r="I3851" t="s">
        <v>5239</v>
      </c>
      <c r="J3851" t="s">
        <v>5240</v>
      </c>
      <c r="K3851" t="s">
        <v>2473</v>
      </c>
      <c r="L3851" t="str">
        <f t="shared" si="120"/>
        <v>Material</v>
      </c>
      <c r="M3851" t="s">
        <v>0</v>
      </c>
      <c r="N3851" t="s">
        <v>0</v>
      </c>
      <c r="O3851" t="s">
        <v>2165</v>
      </c>
      <c r="P3851">
        <v>2118</v>
      </c>
      <c r="Q3851" t="str">
        <f>_xlfn.XLOOKUP(P3851,Planilha1!$A$2:$A$3,Planilha1!$B$2:$B$3)</f>
        <v>Arena</v>
      </c>
      <c r="R3851" t="s">
        <v>0</v>
      </c>
      <c r="S3851" s="3">
        <v>1</v>
      </c>
      <c r="T3851" t="s">
        <v>210</v>
      </c>
      <c r="U3851" s="3">
        <v>1</v>
      </c>
      <c r="V3851" t="s">
        <v>210</v>
      </c>
      <c r="W3851" s="4">
        <v>15.2</v>
      </c>
      <c r="X3851" s="17">
        <f t="shared" si="121"/>
        <v>15.2</v>
      </c>
      <c r="Y3851" t="s">
        <v>11</v>
      </c>
      <c r="Z3851" s="3">
        <v>1</v>
      </c>
      <c r="AA3851" s="3">
        <v>0</v>
      </c>
      <c r="AB3851" s="3">
        <v>0</v>
      </c>
      <c r="AC3851" s="3">
        <v>0</v>
      </c>
      <c r="AD3851" s="4">
        <v>0</v>
      </c>
      <c r="AE3851" s="3">
        <v>1</v>
      </c>
      <c r="AF3851" s="4">
        <v>15.2</v>
      </c>
      <c r="AG3851" s="3">
        <v>1</v>
      </c>
      <c r="AH3851" s="4">
        <v>0</v>
      </c>
      <c r="AI3851" s="4">
        <v>0</v>
      </c>
      <c r="AJ3851" s="4">
        <v>0</v>
      </c>
      <c r="AK3851" s="4">
        <v>0</v>
      </c>
      <c r="AL3851" t="s">
        <v>5228</v>
      </c>
      <c r="AM3851" t="s">
        <v>13</v>
      </c>
    </row>
    <row r="3852" spans="1:39" x14ac:dyDescent="0.25">
      <c r="A3852" t="s">
        <v>2212</v>
      </c>
      <c r="B3852" t="s">
        <v>2160</v>
      </c>
      <c r="C3852" t="s">
        <v>3</v>
      </c>
      <c r="D3852" t="s">
        <v>2167</v>
      </c>
      <c r="E3852" t="str">
        <f>_xlfn.XLOOKUP(D3852,Planilha2!A:A,Planilha2!B:B)</f>
        <v>Arena Adm.</v>
      </c>
      <c r="F3852" s="2">
        <v>45482</v>
      </c>
      <c r="G3852" t="s">
        <v>2349</v>
      </c>
      <c r="H3852" s="10" t="s">
        <v>5756</v>
      </c>
      <c r="I3852" t="s">
        <v>3846</v>
      </c>
      <c r="J3852" t="s">
        <v>3847</v>
      </c>
      <c r="K3852" t="s">
        <v>2181</v>
      </c>
      <c r="L3852" t="str">
        <f t="shared" si="120"/>
        <v>Material</v>
      </c>
      <c r="M3852" t="s">
        <v>0</v>
      </c>
      <c r="N3852" t="s">
        <v>0</v>
      </c>
      <c r="O3852" t="s">
        <v>2165</v>
      </c>
      <c r="P3852">
        <v>2118</v>
      </c>
      <c r="Q3852" t="str">
        <f>_xlfn.XLOOKUP(P3852,Planilha1!$A$2:$A$3,Planilha1!$B$2:$B$3)</f>
        <v>Arena</v>
      </c>
      <c r="R3852" t="s">
        <v>0</v>
      </c>
      <c r="S3852" s="3">
        <v>1</v>
      </c>
      <c r="T3852" t="s">
        <v>1147</v>
      </c>
      <c r="U3852" s="3">
        <v>1</v>
      </c>
      <c r="V3852" t="s">
        <v>1147</v>
      </c>
      <c r="W3852" s="4">
        <v>226.65</v>
      </c>
      <c r="X3852" s="17">
        <f t="shared" si="121"/>
        <v>226.65</v>
      </c>
      <c r="Y3852" t="s">
        <v>11</v>
      </c>
      <c r="Z3852" s="3">
        <v>1</v>
      </c>
      <c r="AA3852" s="3">
        <v>0</v>
      </c>
      <c r="AB3852" s="3">
        <v>0</v>
      </c>
      <c r="AC3852" s="3">
        <v>0</v>
      </c>
      <c r="AD3852" s="4">
        <v>0</v>
      </c>
      <c r="AE3852" s="3">
        <v>1</v>
      </c>
      <c r="AF3852" s="4">
        <v>226.65</v>
      </c>
      <c r="AG3852" s="3">
        <v>1</v>
      </c>
      <c r="AH3852" s="4">
        <v>0</v>
      </c>
      <c r="AI3852" s="4">
        <v>0</v>
      </c>
      <c r="AJ3852" s="4">
        <v>0</v>
      </c>
      <c r="AK3852" s="4">
        <v>0</v>
      </c>
      <c r="AL3852" t="s">
        <v>5228</v>
      </c>
      <c r="AM3852" t="s">
        <v>13</v>
      </c>
    </row>
    <row r="3853" spans="1:39" x14ac:dyDescent="0.25">
      <c r="A3853" t="s">
        <v>2159</v>
      </c>
      <c r="B3853" t="s">
        <v>2160</v>
      </c>
      <c r="C3853" t="s">
        <v>3</v>
      </c>
      <c r="D3853" t="s">
        <v>2266</v>
      </c>
      <c r="E3853" t="str">
        <f>_xlfn.XLOOKUP(D3853,Planilha2!A:A,Planilha2!B:B)</f>
        <v>Arena Manut</v>
      </c>
      <c r="F3853" s="2">
        <v>45482</v>
      </c>
      <c r="G3853" t="s">
        <v>3845</v>
      </c>
      <c r="H3853" s="10" t="s">
        <v>5878</v>
      </c>
      <c r="I3853" t="s">
        <v>5241</v>
      </c>
      <c r="J3853" t="s">
        <v>5242</v>
      </c>
      <c r="K3853" t="s">
        <v>1205</v>
      </c>
      <c r="L3853" t="str">
        <f t="shared" si="120"/>
        <v>Material</v>
      </c>
      <c r="M3853" t="s">
        <v>0</v>
      </c>
      <c r="N3853" t="s">
        <v>0</v>
      </c>
      <c r="O3853" t="s">
        <v>2165</v>
      </c>
      <c r="P3853">
        <v>2118</v>
      </c>
      <c r="Q3853" t="str">
        <f>_xlfn.XLOOKUP(P3853,Planilha1!$A$2:$A$3,Planilha1!$B$2:$B$3)</f>
        <v>Arena</v>
      </c>
      <c r="R3853" t="s">
        <v>0</v>
      </c>
      <c r="S3853" s="3">
        <v>3</v>
      </c>
      <c r="T3853" t="s">
        <v>210</v>
      </c>
      <c r="U3853" s="3">
        <v>3</v>
      </c>
      <c r="V3853" t="s">
        <v>210</v>
      </c>
      <c r="W3853" s="4">
        <v>581.9</v>
      </c>
      <c r="X3853" s="17">
        <f t="shared" si="121"/>
        <v>1745.6999999999998</v>
      </c>
      <c r="Y3853" t="s">
        <v>11</v>
      </c>
      <c r="Z3853" s="3">
        <v>1</v>
      </c>
      <c r="AA3853" s="3">
        <v>0</v>
      </c>
      <c r="AB3853" s="3">
        <v>0</v>
      </c>
      <c r="AC3853" s="3">
        <v>3</v>
      </c>
      <c r="AD3853" s="4">
        <v>0</v>
      </c>
      <c r="AE3853" s="3">
        <v>3</v>
      </c>
      <c r="AF3853" s="4">
        <v>1745.7</v>
      </c>
      <c r="AG3853" s="3">
        <v>1</v>
      </c>
      <c r="AH3853" s="4">
        <v>0</v>
      </c>
      <c r="AI3853" s="4">
        <v>0</v>
      </c>
      <c r="AJ3853" s="4">
        <v>0</v>
      </c>
      <c r="AK3853" s="4">
        <v>0</v>
      </c>
      <c r="AL3853" t="s">
        <v>5243</v>
      </c>
      <c r="AM3853" t="s">
        <v>13</v>
      </c>
    </row>
    <row r="3854" spans="1:39" x14ac:dyDescent="0.25">
      <c r="A3854" t="s">
        <v>2159</v>
      </c>
      <c r="B3854" t="s">
        <v>2160</v>
      </c>
      <c r="C3854" t="s">
        <v>3</v>
      </c>
      <c r="D3854" t="s">
        <v>2161</v>
      </c>
      <c r="E3854" t="str">
        <f>_xlfn.XLOOKUP(D3854,Planilha2!A:A,Planilha2!B:B)</f>
        <v>CC Manutençao</v>
      </c>
      <c r="F3854" s="2">
        <v>45482</v>
      </c>
      <c r="G3854" t="s">
        <v>3720</v>
      </c>
      <c r="H3854" s="10" t="s">
        <v>5869</v>
      </c>
      <c r="I3854" t="s">
        <v>4636</v>
      </c>
      <c r="J3854" t="s">
        <v>4637</v>
      </c>
      <c r="K3854" t="s">
        <v>1146</v>
      </c>
      <c r="L3854" t="str">
        <f t="shared" si="120"/>
        <v>Material</v>
      </c>
      <c r="M3854" t="s">
        <v>0</v>
      </c>
      <c r="N3854" t="s">
        <v>0</v>
      </c>
      <c r="O3854" t="s">
        <v>2165</v>
      </c>
      <c r="P3854">
        <v>1118</v>
      </c>
      <c r="Q3854" t="str">
        <f>_xlfn.XLOOKUP(P3854,Planilha1!$A$2:$A$3,Planilha1!$B$2:$B$3)</f>
        <v>Riocentro</v>
      </c>
      <c r="R3854" t="s">
        <v>2297</v>
      </c>
      <c r="S3854" s="3">
        <v>6</v>
      </c>
      <c r="T3854" t="s">
        <v>210</v>
      </c>
      <c r="U3854" s="3">
        <v>6</v>
      </c>
      <c r="V3854" t="s">
        <v>210</v>
      </c>
      <c r="W3854" s="4">
        <v>205</v>
      </c>
      <c r="X3854" s="17">
        <f t="shared" si="121"/>
        <v>1230</v>
      </c>
      <c r="Y3854" t="s">
        <v>11</v>
      </c>
      <c r="Z3854" s="3">
        <v>1</v>
      </c>
      <c r="AA3854" s="3">
        <v>0</v>
      </c>
      <c r="AB3854" s="3">
        <v>0</v>
      </c>
      <c r="AC3854" s="3">
        <v>0</v>
      </c>
      <c r="AD3854" s="4">
        <v>0</v>
      </c>
      <c r="AE3854" s="3">
        <v>6</v>
      </c>
      <c r="AF3854" s="4">
        <v>1230</v>
      </c>
      <c r="AG3854" s="3">
        <v>1</v>
      </c>
      <c r="AH3854" s="4">
        <v>0</v>
      </c>
      <c r="AI3854" s="4">
        <v>0</v>
      </c>
      <c r="AJ3854" s="4">
        <v>0</v>
      </c>
      <c r="AK3854" s="4">
        <v>0</v>
      </c>
      <c r="AL3854" t="s">
        <v>5244</v>
      </c>
      <c r="AM3854" t="s">
        <v>13</v>
      </c>
    </row>
    <row r="3855" spans="1:39" x14ac:dyDescent="0.25">
      <c r="A3855" t="s">
        <v>2159</v>
      </c>
      <c r="B3855" t="s">
        <v>2160</v>
      </c>
      <c r="C3855" t="s">
        <v>3</v>
      </c>
      <c r="D3855" t="s">
        <v>2395</v>
      </c>
      <c r="E3855" t="str">
        <f>_xlfn.XLOOKUP(D3855,Planilha2!A:A,Planilha2!B:B)</f>
        <v>Arena Marketing</v>
      </c>
      <c r="F3855" s="2">
        <v>45482</v>
      </c>
      <c r="G3855" t="s">
        <v>46</v>
      </c>
      <c r="H3855" s="10" t="s">
        <v>46</v>
      </c>
      <c r="I3855" t="s">
        <v>2866</v>
      </c>
      <c r="J3855" t="s">
        <v>2867</v>
      </c>
      <c r="K3855" t="s">
        <v>8</v>
      </c>
      <c r="L3855" t="str">
        <f t="shared" si="120"/>
        <v>Serviço</v>
      </c>
      <c r="M3855" t="s">
        <v>0</v>
      </c>
      <c r="N3855" t="s">
        <v>0</v>
      </c>
      <c r="O3855" t="s">
        <v>2165</v>
      </c>
      <c r="P3855">
        <v>2118</v>
      </c>
      <c r="Q3855" t="str">
        <f>_xlfn.XLOOKUP(P3855,Planilha1!$A$2:$A$3,Planilha1!$B$2:$B$3)</f>
        <v>Arena</v>
      </c>
      <c r="R3855" t="s">
        <v>0</v>
      </c>
      <c r="S3855" s="3">
        <v>1</v>
      </c>
      <c r="T3855" t="s">
        <v>210</v>
      </c>
      <c r="U3855" s="3">
        <v>1</v>
      </c>
      <c r="V3855" t="s">
        <v>210</v>
      </c>
      <c r="W3855" s="4">
        <v>120</v>
      </c>
      <c r="X3855" s="17">
        <f t="shared" si="121"/>
        <v>120</v>
      </c>
      <c r="Y3855" t="s">
        <v>11</v>
      </c>
      <c r="Z3855" s="3">
        <v>1</v>
      </c>
      <c r="AA3855" s="3">
        <v>0</v>
      </c>
      <c r="AB3855" s="3">
        <v>0</v>
      </c>
      <c r="AC3855" s="3">
        <v>1</v>
      </c>
      <c r="AD3855" s="4">
        <v>0</v>
      </c>
      <c r="AE3855" s="3">
        <v>1</v>
      </c>
      <c r="AF3855" s="4">
        <v>120</v>
      </c>
      <c r="AG3855" s="3">
        <v>1</v>
      </c>
      <c r="AH3855" s="4">
        <v>0</v>
      </c>
      <c r="AI3855" s="4">
        <v>0</v>
      </c>
      <c r="AJ3855" s="4">
        <v>0</v>
      </c>
      <c r="AK3855" s="4">
        <v>0</v>
      </c>
      <c r="AL3855" t="s">
        <v>5245</v>
      </c>
      <c r="AM3855" t="s">
        <v>13</v>
      </c>
    </row>
    <row r="3856" spans="1:39" x14ac:dyDescent="0.25">
      <c r="A3856" t="s">
        <v>2159</v>
      </c>
      <c r="B3856" t="s">
        <v>2160</v>
      </c>
      <c r="C3856" t="s">
        <v>3</v>
      </c>
      <c r="D3856" t="s">
        <v>2161</v>
      </c>
      <c r="E3856" t="str">
        <f>_xlfn.XLOOKUP(D3856,Planilha2!A:A,Planilha2!B:B)</f>
        <v>CC Manutençao</v>
      </c>
      <c r="F3856" s="2">
        <v>45482</v>
      </c>
      <c r="G3856" t="s">
        <v>32</v>
      </c>
      <c r="H3856" s="10" t="s">
        <v>5592</v>
      </c>
      <c r="I3856" t="s">
        <v>2851</v>
      </c>
      <c r="J3856" t="s">
        <v>2852</v>
      </c>
      <c r="K3856" t="s">
        <v>8</v>
      </c>
      <c r="L3856" t="str">
        <f t="shared" si="120"/>
        <v>Serviço</v>
      </c>
      <c r="M3856" t="s">
        <v>0</v>
      </c>
      <c r="N3856" t="s">
        <v>0</v>
      </c>
      <c r="O3856" t="s">
        <v>2165</v>
      </c>
      <c r="P3856">
        <v>1118</v>
      </c>
      <c r="Q3856" t="str">
        <f>_xlfn.XLOOKUP(P3856,Planilha1!$A$2:$A$3,Planilha1!$B$2:$B$3)</f>
        <v>Riocentro</v>
      </c>
      <c r="R3856" t="s">
        <v>0</v>
      </c>
      <c r="S3856" s="3">
        <v>1</v>
      </c>
      <c r="T3856" t="s">
        <v>10</v>
      </c>
      <c r="U3856" s="3">
        <v>1</v>
      </c>
      <c r="V3856" t="s">
        <v>10</v>
      </c>
      <c r="W3856" s="4">
        <v>6325.71</v>
      </c>
      <c r="X3856" s="17">
        <f t="shared" si="121"/>
        <v>6325.71</v>
      </c>
      <c r="Y3856" t="s">
        <v>11</v>
      </c>
      <c r="Z3856" s="3">
        <v>1</v>
      </c>
      <c r="AA3856" s="3">
        <v>0</v>
      </c>
      <c r="AB3856" s="3">
        <v>0</v>
      </c>
      <c r="AC3856" s="3">
        <v>1</v>
      </c>
      <c r="AD3856" s="4">
        <v>0</v>
      </c>
      <c r="AE3856" s="3">
        <v>1</v>
      </c>
      <c r="AF3856" s="4">
        <v>6325.71</v>
      </c>
      <c r="AG3856" s="3">
        <v>1</v>
      </c>
      <c r="AH3856" s="4">
        <v>0</v>
      </c>
      <c r="AI3856" s="4">
        <v>0</v>
      </c>
      <c r="AJ3856" s="4">
        <v>0</v>
      </c>
      <c r="AK3856" s="4">
        <v>0</v>
      </c>
      <c r="AL3856" t="s">
        <v>5246</v>
      </c>
      <c r="AM3856" t="s">
        <v>13</v>
      </c>
    </row>
    <row r="3857" spans="1:39" x14ac:dyDescent="0.25">
      <c r="A3857" t="s">
        <v>2159</v>
      </c>
      <c r="B3857" t="s">
        <v>2160</v>
      </c>
      <c r="C3857" t="s">
        <v>3</v>
      </c>
      <c r="D3857" t="s">
        <v>2161</v>
      </c>
      <c r="E3857" t="str">
        <f>_xlfn.XLOOKUP(D3857,Planilha2!A:A,Planilha2!B:B)</f>
        <v>CC Manutençao</v>
      </c>
      <c r="F3857" s="2">
        <v>45483</v>
      </c>
      <c r="G3857" t="s">
        <v>2850</v>
      </c>
      <c r="H3857" s="10" t="s">
        <v>5810</v>
      </c>
      <c r="I3857" t="s">
        <v>2851</v>
      </c>
      <c r="J3857" t="s">
        <v>2852</v>
      </c>
      <c r="K3857" t="s">
        <v>8</v>
      </c>
      <c r="L3857" t="str">
        <f t="shared" si="120"/>
        <v>Serviço</v>
      </c>
      <c r="M3857" t="s">
        <v>0</v>
      </c>
      <c r="N3857" t="s">
        <v>0</v>
      </c>
      <c r="O3857" t="s">
        <v>2165</v>
      </c>
      <c r="P3857">
        <v>1118</v>
      </c>
      <c r="Q3857" t="str">
        <f>_xlfn.XLOOKUP(P3857,Planilha1!$A$2:$A$3,Planilha1!$B$2:$B$3)</f>
        <v>Riocentro</v>
      </c>
      <c r="R3857" t="s">
        <v>0</v>
      </c>
      <c r="S3857" s="3">
        <v>1</v>
      </c>
      <c r="T3857" t="s">
        <v>10</v>
      </c>
      <c r="U3857" s="3">
        <v>1</v>
      </c>
      <c r="V3857" t="s">
        <v>10</v>
      </c>
      <c r="W3857" s="4">
        <v>4400</v>
      </c>
      <c r="X3857" s="17">
        <f t="shared" si="121"/>
        <v>4400</v>
      </c>
      <c r="Y3857" t="s">
        <v>11</v>
      </c>
      <c r="Z3857" s="3">
        <v>1</v>
      </c>
      <c r="AA3857" s="3">
        <v>0</v>
      </c>
      <c r="AB3857" s="3">
        <v>0</v>
      </c>
      <c r="AC3857" s="3">
        <v>1</v>
      </c>
      <c r="AD3857" s="4">
        <v>0</v>
      </c>
      <c r="AE3857" s="3">
        <v>1</v>
      </c>
      <c r="AF3857" s="4">
        <v>4400</v>
      </c>
      <c r="AG3857" s="3">
        <v>1</v>
      </c>
      <c r="AH3857" s="4">
        <v>0</v>
      </c>
      <c r="AI3857" s="4">
        <v>0</v>
      </c>
      <c r="AJ3857" s="4">
        <v>0</v>
      </c>
      <c r="AK3857" s="4">
        <v>0</v>
      </c>
      <c r="AL3857" t="s">
        <v>5247</v>
      </c>
      <c r="AM3857" t="s">
        <v>13</v>
      </c>
    </row>
    <row r="3858" spans="1:39" x14ac:dyDescent="0.25">
      <c r="A3858" t="s">
        <v>2159</v>
      </c>
      <c r="B3858" t="s">
        <v>2160</v>
      </c>
      <c r="C3858" t="s">
        <v>3</v>
      </c>
      <c r="D3858" t="s">
        <v>2261</v>
      </c>
      <c r="E3858" t="str">
        <f>_xlfn.XLOOKUP(D3858,Planilha2!A:A,Planilha2!B:B)</f>
        <v>CC Concession.</v>
      </c>
      <c r="F3858" s="2">
        <v>45483</v>
      </c>
      <c r="G3858" t="s">
        <v>5248</v>
      </c>
      <c r="H3858" s="10" t="s">
        <v>5959</v>
      </c>
      <c r="I3858" t="s">
        <v>2263</v>
      </c>
      <c r="J3858" t="s">
        <v>2264</v>
      </c>
      <c r="K3858" t="s">
        <v>1164</v>
      </c>
      <c r="L3858" t="str">
        <f t="shared" si="120"/>
        <v>Material</v>
      </c>
      <c r="M3858" t="s">
        <v>0</v>
      </c>
      <c r="N3858" t="s">
        <v>0</v>
      </c>
      <c r="O3858" t="s">
        <v>2165</v>
      </c>
      <c r="P3858">
        <v>1118</v>
      </c>
      <c r="Q3858" t="str">
        <f>_xlfn.XLOOKUP(P3858,Planilha1!$A$2:$A$3,Planilha1!$B$2:$B$3)</f>
        <v>Riocentro</v>
      </c>
      <c r="R3858" t="s">
        <v>0</v>
      </c>
      <c r="S3858" s="3">
        <v>1</v>
      </c>
      <c r="T3858" t="s">
        <v>210</v>
      </c>
      <c r="U3858" s="3">
        <v>1</v>
      </c>
      <c r="V3858" t="s">
        <v>210</v>
      </c>
      <c r="W3858" s="4">
        <v>44332.85</v>
      </c>
      <c r="X3858" s="17">
        <f t="shared" si="121"/>
        <v>44332.85</v>
      </c>
      <c r="Y3858" t="s">
        <v>11</v>
      </c>
      <c r="Z3858" s="3">
        <v>1</v>
      </c>
      <c r="AA3858" s="3">
        <v>0</v>
      </c>
      <c r="AB3858" s="3">
        <v>0</v>
      </c>
      <c r="AC3858" s="3">
        <v>0</v>
      </c>
      <c r="AD3858" s="4">
        <v>0</v>
      </c>
      <c r="AE3858" s="3">
        <v>0</v>
      </c>
      <c r="AF3858" s="4">
        <v>0</v>
      </c>
      <c r="AG3858" s="3">
        <v>1</v>
      </c>
      <c r="AH3858" s="4">
        <v>0</v>
      </c>
      <c r="AI3858" s="4">
        <v>0</v>
      </c>
      <c r="AJ3858" s="4">
        <v>0</v>
      </c>
      <c r="AK3858" s="4">
        <v>0</v>
      </c>
      <c r="AL3858" t="s">
        <v>5249</v>
      </c>
      <c r="AM3858" t="s">
        <v>13</v>
      </c>
    </row>
    <row r="3859" spans="1:39" x14ac:dyDescent="0.25">
      <c r="A3859" t="s">
        <v>2159</v>
      </c>
      <c r="B3859" t="s">
        <v>2160</v>
      </c>
      <c r="C3859" t="s">
        <v>3</v>
      </c>
      <c r="D3859" t="s">
        <v>2241</v>
      </c>
      <c r="E3859" t="str">
        <f>_xlfn.XLOOKUP(D3859,Planilha2!A:A,Planilha2!B:B)</f>
        <v>CC Marketing</v>
      </c>
      <c r="F3859" s="2">
        <v>45483</v>
      </c>
      <c r="G3859" t="s">
        <v>5250</v>
      </c>
      <c r="H3859" s="10" t="s">
        <v>5960</v>
      </c>
      <c r="I3859" t="s">
        <v>793</v>
      </c>
      <c r="J3859" t="s">
        <v>2782</v>
      </c>
      <c r="K3859" t="s">
        <v>8</v>
      </c>
      <c r="L3859" t="str">
        <f t="shared" si="120"/>
        <v>Serviço</v>
      </c>
      <c r="M3859" t="s">
        <v>0</v>
      </c>
      <c r="N3859" t="s">
        <v>0</v>
      </c>
      <c r="O3859" t="s">
        <v>2165</v>
      </c>
      <c r="P3859">
        <v>1118</v>
      </c>
      <c r="Q3859" t="str">
        <f>_xlfn.XLOOKUP(P3859,Planilha1!$A$2:$A$3,Planilha1!$B$2:$B$3)</f>
        <v>Riocentro</v>
      </c>
      <c r="R3859" t="s">
        <v>0</v>
      </c>
      <c r="S3859" s="3">
        <v>1</v>
      </c>
      <c r="T3859" t="s">
        <v>10</v>
      </c>
      <c r="U3859" s="3">
        <v>1</v>
      </c>
      <c r="V3859" t="s">
        <v>10</v>
      </c>
      <c r="W3859" s="4">
        <v>800</v>
      </c>
      <c r="X3859" s="17">
        <f t="shared" si="121"/>
        <v>800</v>
      </c>
      <c r="Y3859" t="s">
        <v>11</v>
      </c>
      <c r="Z3859" s="3">
        <v>1</v>
      </c>
      <c r="AA3859" s="3">
        <v>0</v>
      </c>
      <c r="AB3859" s="3">
        <v>0</v>
      </c>
      <c r="AC3859" s="3">
        <v>0</v>
      </c>
      <c r="AD3859" s="4">
        <v>0</v>
      </c>
      <c r="AE3859" s="3">
        <v>1</v>
      </c>
      <c r="AF3859" s="4">
        <v>800</v>
      </c>
      <c r="AG3859" s="3">
        <v>1</v>
      </c>
      <c r="AH3859" s="4">
        <v>0</v>
      </c>
      <c r="AI3859" s="4">
        <v>0</v>
      </c>
      <c r="AJ3859" s="4">
        <v>0</v>
      </c>
      <c r="AK3859" s="4">
        <v>0</v>
      </c>
      <c r="AL3859" t="s">
        <v>5251</v>
      </c>
      <c r="AM3859" t="s">
        <v>13</v>
      </c>
    </row>
    <row r="3860" spans="1:39" x14ac:dyDescent="0.25">
      <c r="A3860" t="s">
        <v>2159</v>
      </c>
      <c r="B3860" t="s">
        <v>2160</v>
      </c>
      <c r="C3860" t="s">
        <v>3</v>
      </c>
      <c r="D3860" t="s">
        <v>2161</v>
      </c>
      <c r="E3860" t="str">
        <f>_xlfn.XLOOKUP(D3860,Planilha2!A:A,Planilha2!B:B)</f>
        <v>CC Manutençao</v>
      </c>
      <c r="F3860" s="2">
        <v>45483</v>
      </c>
      <c r="G3860" t="s">
        <v>2551</v>
      </c>
      <c r="H3860" s="10" t="s">
        <v>5781</v>
      </c>
      <c r="I3860" t="s">
        <v>5252</v>
      </c>
      <c r="J3860" t="s">
        <v>5253</v>
      </c>
      <c r="K3860" t="s">
        <v>1146</v>
      </c>
      <c r="L3860" t="str">
        <f t="shared" si="120"/>
        <v>Material</v>
      </c>
      <c r="M3860" t="s">
        <v>0</v>
      </c>
      <c r="N3860" t="s">
        <v>0</v>
      </c>
      <c r="O3860" t="s">
        <v>2165</v>
      </c>
      <c r="P3860">
        <v>1118</v>
      </c>
      <c r="Q3860" t="str">
        <f>_xlfn.XLOOKUP(P3860,Planilha1!$A$2:$A$3,Planilha1!$B$2:$B$3)</f>
        <v>Riocentro</v>
      </c>
      <c r="R3860" t="s">
        <v>0</v>
      </c>
      <c r="S3860" s="3">
        <v>1</v>
      </c>
      <c r="T3860" t="s">
        <v>2505</v>
      </c>
      <c r="U3860" s="3">
        <v>1</v>
      </c>
      <c r="V3860" t="s">
        <v>2505</v>
      </c>
      <c r="W3860" s="4">
        <v>220.26</v>
      </c>
      <c r="X3860" s="17">
        <f t="shared" si="121"/>
        <v>220.26</v>
      </c>
      <c r="Y3860" t="s">
        <v>11</v>
      </c>
      <c r="Z3860" s="3">
        <v>1</v>
      </c>
      <c r="AA3860" s="3">
        <v>0</v>
      </c>
      <c r="AB3860" s="3">
        <v>0</v>
      </c>
      <c r="AC3860" s="3">
        <v>1</v>
      </c>
      <c r="AD3860" s="4">
        <v>0</v>
      </c>
      <c r="AE3860" s="3">
        <v>1</v>
      </c>
      <c r="AF3860" s="4">
        <v>220.26</v>
      </c>
      <c r="AG3860" s="3">
        <v>1</v>
      </c>
      <c r="AH3860" s="4">
        <v>0</v>
      </c>
      <c r="AI3860" s="4">
        <v>0</v>
      </c>
      <c r="AJ3860" s="4">
        <v>0</v>
      </c>
      <c r="AK3860" s="4">
        <v>0</v>
      </c>
      <c r="AL3860" t="s">
        <v>5254</v>
      </c>
      <c r="AM3860" t="s">
        <v>13</v>
      </c>
    </row>
    <row r="3861" spans="1:39" x14ac:dyDescent="0.25">
      <c r="A3861" t="s">
        <v>2178</v>
      </c>
      <c r="B3861" t="s">
        <v>2160</v>
      </c>
      <c r="C3861" t="s">
        <v>3</v>
      </c>
      <c r="D3861" t="s">
        <v>2161</v>
      </c>
      <c r="E3861" t="str">
        <f>_xlfn.XLOOKUP(D3861,Planilha2!A:A,Planilha2!B:B)</f>
        <v>CC Manutençao</v>
      </c>
      <c r="F3861" s="2">
        <v>45483</v>
      </c>
      <c r="G3861" t="s">
        <v>2551</v>
      </c>
      <c r="H3861" s="10" t="s">
        <v>5781</v>
      </c>
      <c r="I3861" t="s">
        <v>5255</v>
      </c>
      <c r="J3861" t="s">
        <v>5256</v>
      </c>
      <c r="K3861" t="s">
        <v>1146</v>
      </c>
      <c r="L3861" t="str">
        <f t="shared" si="120"/>
        <v>Material</v>
      </c>
      <c r="M3861" t="s">
        <v>0</v>
      </c>
      <c r="N3861" t="s">
        <v>0</v>
      </c>
      <c r="O3861" t="s">
        <v>2165</v>
      </c>
      <c r="P3861">
        <v>1118</v>
      </c>
      <c r="Q3861" t="str">
        <f>_xlfn.XLOOKUP(P3861,Planilha1!$A$2:$A$3,Planilha1!$B$2:$B$3)</f>
        <v>Riocentro</v>
      </c>
      <c r="R3861" t="s">
        <v>0</v>
      </c>
      <c r="S3861" s="3">
        <v>4</v>
      </c>
      <c r="T3861" t="s">
        <v>2505</v>
      </c>
      <c r="U3861" s="3">
        <v>4</v>
      </c>
      <c r="V3861" t="s">
        <v>2505</v>
      </c>
      <c r="W3861" s="4">
        <v>413</v>
      </c>
      <c r="X3861" s="17">
        <f t="shared" si="121"/>
        <v>1652</v>
      </c>
      <c r="Y3861" t="s">
        <v>11</v>
      </c>
      <c r="Z3861" s="3">
        <v>1</v>
      </c>
      <c r="AA3861" s="3">
        <v>0</v>
      </c>
      <c r="AB3861" s="3">
        <v>0</v>
      </c>
      <c r="AC3861" s="3">
        <v>4</v>
      </c>
      <c r="AD3861" s="4">
        <v>0</v>
      </c>
      <c r="AE3861" s="3">
        <v>4</v>
      </c>
      <c r="AF3861" s="4">
        <v>1652</v>
      </c>
      <c r="AG3861" s="3">
        <v>1</v>
      </c>
      <c r="AH3861" s="4">
        <v>0</v>
      </c>
      <c r="AI3861" s="4">
        <v>0</v>
      </c>
      <c r="AJ3861" s="4">
        <v>0</v>
      </c>
      <c r="AK3861" s="4">
        <v>0</v>
      </c>
      <c r="AL3861" t="s">
        <v>5254</v>
      </c>
      <c r="AM3861" t="s">
        <v>13</v>
      </c>
    </row>
    <row r="3862" spans="1:39" x14ac:dyDescent="0.25">
      <c r="A3862" t="s">
        <v>2159</v>
      </c>
      <c r="B3862" t="s">
        <v>2160</v>
      </c>
      <c r="C3862" t="s">
        <v>3</v>
      </c>
      <c r="D3862" t="s">
        <v>2251</v>
      </c>
      <c r="E3862" t="str">
        <f>_xlfn.XLOOKUP(D3862,Planilha2!A:A,Planilha2!B:B)</f>
        <v>CC Juridíco</v>
      </c>
      <c r="F3862" s="2">
        <v>45483</v>
      </c>
      <c r="G3862" t="s">
        <v>2252</v>
      </c>
      <c r="H3862" s="10" t="s">
        <v>5739</v>
      </c>
      <c r="I3862" t="s">
        <v>2253</v>
      </c>
      <c r="J3862" t="s">
        <v>2254</v>
      </c>
      <c r="K3862" t="s">
        <v>2255</v>
      </c>
      <c r="L3862" t="str">
        <f t="shared" si="120"/>
        <v>Serviço</v>
      </c>
      <c r="M3862" t="s">
        <v>0</v>
      </c>
      <c r="N3862" t="s">
        <v>0</v>
      </c>
      <c r="O3862" t="s">
        <v>2165</v>
      </c>
      <c r="P3862">
        <v>1118</v>
      </c>
      <c r="Q3862" t="str">
        <f>_xlfn.XLOOKUP(P3862,Planilha1!$A$2:$A$3,Planilha1!$B$2:$B$3)</f>
        <v>Riocentro</v>
      </c>
      <c r="R3862" t="s">
        <v>0</v>
      </c>
      <c r="S3862" s="3">
        <v>1</v>
      </c>
      <c r="T3862" t="s">
        <v>10</v>
      </c>
      <c r="U3862" s="3">
        <v>1</v>
      </c>
      <c r="V3862" t="s">
        <v>10</v>
      </c>
      <c r="W3862" s="4">
        <v>727</v>
      </c>
      <c r="X3862" s="17">
        <f t="shared" si="121"/>
        <v>727</v>
      </c>
      <c r="Y3862" t="s">
        <v>11</v>
      </c>
      <c r="Z3862" s="3">
        <v>1</v>
      </c>
      <c r="AA3862" s="3">
        <v>0</v>
      </c>
      <c r="AB3862" s="3">
        <v>0</v>
      </c>
      <c r="AC3862" s="3">
        <v>0</v>
      </c>
      <c r="AD3862" s="4">
        <v>0</v>
      </c>
      <c r="AE3862" s="3">
        <v>1</v>
      </c>
      <c r="AF3862" s="4">
        <v>727</v>
      </c>
      <c r="AG3862" s="3">
        <v>1</v>
      </c>
      <c r="AH3862" s="4">
        <v>0</v>
      </c>
      <c r="AI3862" s="4">
        <v>0</v>
      </c>
      <c r="AJ3862" s="4">
        <v>0</v>
      </c>
      <c r="AK3862" s="4">
        <v>0</v>
      </c>
      <c r="AL3862" t="s">
        <v>5257</v>
      </c>
      <c r="AM3862" t="s">
        <v>13</v>
      </c>
    </row>
    <row r="3863" spans="1:39" x14ac:dyDescent="0.25">
      <c r="A3863" t="s">
        <v>2159</v>
      </c>
      <c r="B3863" t="s">
        <v>2160</v>
      </c>
      <c r="C3863" t="s">
        <v>3</v>
      </c>
      <c r="D3863" t="s">
        <v>2241</v>
      </c>
      <c r="E3863" t="str">
        <f>_xlfn.XLOOKUP(D3863,Planilha2!A:A,Planilha2!B:B)</f>
        <v>CC Marketing</v>
      </c>
      <c r="F3863" s="2">
        <v>45483</v>
      </c>
      <c r="G3863" t="s">
        <v>4190</v>
      </c>
      <c r="H3863" s="10" t="s">
        <v>5896</v>
      </c>
      <c r="I3863" t="s">
        <v>1643</v>
      </c>
      <c r="J3863" t="s">
        <v>2870</v>
      </c>
      <c r="K3863" t="s">
        <v>1644</v>
      </c>
      <c r="L3863" t="str">
        <f t="shared" si="120"/>
        <v>Serviço</v>
      </c>
      <c r="M3863" t="s">
        <v>0</v>
      </c>
      <c r="N3863" t="s">
        <v>0</v>
      </c>
      <c r="O3863" t="s">
        <v>2165</v>
      </c>
      <c r="P3863">
        <v>1118</v>
      </c>
      <c r="Q3863" t="str">
        <f>_xlfn.XLOOKUP(P3863,Planilha1!$A$2:$A$3,Planilha1!$B$2:$B$3)</f>
        <v>Riocentro</v>
      </c>
      <c r="R3863" t="s">
        <v>0</v>
      </c>
      <c r="S3863" s="3">
        <v>1</v>
      </c>
      <c r="T3863" t="s">
        <v>10</v>
      </c>
      <c r="U3863" s="3">
        <v>1</v>
      </c>
      <c r="V3863" t="s">
        <v>10</v>
      </c>
      <c r="W3863" s="4">
        <v>1499.29</v>
      </c>
      <c r="X3863" s="17">
        <f t="shared" si="121"/>
        <v>1499.29</v>
      </c>
      <c r="Y3863" t="s">
        <v>11</v>
      </c>
      <c r="Z3863" s="3">
        <v>1</v>
      </c>
      <c r="AA3863" s="3">
        <v>0</v>
      </c>
      <c r="AB3863" s="3">
        <v>0</v>
      </c>
      <c r="AC3863" s="3">
        <v>0</v>
      </c>
      <c r="AD3863" s="4">
        <v>0</v>
      </c>
      <c r="AE3863" s="3">
        <v>1</v>
      </c>
      <c r="AF3863" s="4">
        <v>1499.29</v>
      </c>
      <c r="AG3863" s="3">
        <v>1</v>
      </c>
      <c r="AH3863" s="4">
        <v>0</v>
      </c>
      <c r="AI3863" s="4">
        <v>0</v>
      </c>
      <c r="AJ3863" s="4">
        <v>0</v>
      </c>
      <c r="AK3863" s="4">
        <v>0</v>
      </c>
      <c r="AL3863" t="s">
        <v>5258</v>
      </c>
      <c r="AM3863" t="s">
        <v>13</v>
      </c>
    </row>
    <row r="3864" spans="1:39" x14ac:dyDescent="0.25">
      <c r="A3864" t="s">
        <v>2159</v>
      </c>
      <c r="B3864" t="s">
        <v>2160</v>
      </c>
      <c r="C3864" t="s">
        <v>3</v>
      </c>
      <c r="D3864" t="s">
        <v>2161</v>
      </c>
      <c r="E3864" t="str">
        <f>_xlfn.XLOOKUP(D3864,Planilha2!A:A,Planilha2!B:B)</f>
        <v>CC Manutençao</v>
      </c>
      <c r="F3864" s="2">
        <v>45483</v>
      </c>
      <c r="G3864" t="s">
        <v>2641</v>
      </c>
      <c r="H3864" s="10" t="s">
        <v>5793</v>
      </c>
      <c r="I3864" t="s">
        <v>5259</v>
      </c>
      <c r="J3864" t="s">
        <v>5260</v>
      </c>
      <c r="K3864" t="s">
        <v>1146</v>
      </c>
      <c r="L3864" t="str">
        <f t="shared" si="120"/>
        <v>Material</v>
      </c>
      <c r="M3864" t="s">
        <v>0</v>
      </c>
      <c r="N3864" t="s">
        <v>0</v>
      </c>
      <c r="O3864" t="s">
        <v>2165</v>
      </c>
      <c r="P3864">
        <v>1118</v>
      </c>
      <c r="Q3864" t="str">
        <f>_xlfn.XLOOKUP(P3864,Planilha1!$A$2:$A$3,Planilha1!$B$2:$B$3)</f>
        <v>Riocentro</v>
      </c>
      <c r="R3864" t="s">
        <v>0</v>
      </c>
      <c r="S3864" s="3">
        <v>4</v>
      </c>
      <c r="T3864" t="s">
        <v>2505</v>
      </c>
      <c r="U3864" s="3">
        <v>4</v>
      </c>
      <c r="V3864" t="s">
        <v>2505</v>
      </c>
      <c r="W3864" s="4">
        <v>32.26</v>
      </c>
      <c r="X3864" s="17">
        <f t="shared" si="121"/>
        <v>129.04</v>
      </c>
      <c r="Y3864" t="s">
        <v>11</v>
      </c>
      <c r="Z3864" s="3">
        <v>1</v>
      </c>
      <c r="AA3864" s="3">
        <v>0</v>
      </c>
      <c r="AB3864" s="3">
        <v>0</v>
      </c>
      <c r="AC3864" s="3">
        <v>4</v>
      </c>
      <c r="AD3864" s="4">
        <v>0</v>
      </c>
      <c r="AE3864" s="3">
        <v>4</v>
      </c>
      <c r="AF3864" s="4">
        <v>129.02000000000001</v>
      </c>
      <c r="AG3864" s="3">
        <v>1</v>
      </c>
      <c r="AH3864" s="4">
        <v>0</v>
      </c>
      <c r="AI3864" s="4">
        <v>0</v>
      </c>
      <c r="AJ3864" s="4">
        <v>0</v>
      </c>
      <c r="AK3864" s="4">
        <v>0</v>
      </c>
      <c r="AL3864" t="s">
        <v>5261</v>
      </c>
      <c r="AM3864" t="s">
        <v>13</v>
      </c>
    </row>
    <row r="3865" spans="1:39" x14ac:dyDescent="0.25">
      <c r="A3865" t="s">
        <v>2178</v>
      </c>
      <c r="B3865" t="s">
        <v>2160</v>
      </c>
      <c r="C3865" t="s">
        <v>3</v>
      </c>
      <c r="D3865" t="s">
        <v>2161</v>
      </c>
      <c r="E3865" t="str">
        <f>_xlfn.XLOOKUP(D3865,Planilha2!A:A,Planilha2!B:B)</f>
        <v>CC Manutençao</v>
      </c>
      <c r="F3865" s="2">
        <v>45483</v>
      </c>
      <c r="G3865" t="s">
        <v>2641</v>
      </c>
      <c r="H3865" s="10" t="s">
        <v>5793</v>
      </c>
      <c r="I3865" t="s">
        <v>5262</v>
      </c>
      <c r="J3865" t="s">
        <v>5263</v>
      </c>
      <c r="K3865" t="s">
        <v>1146</v>
      </c>
      <c r="L3865" t="str">
        <f t="shared" si="120"/>
        <v>Material</v>
      </c>
      <c r="M3865" t="s">
        <v>0</v>
      </c>
      <c r="N3865" t="s">
        <v>0</v>
      </c>
      <c r="O3865" t="s">
        <v>2165</v>
      </c>
      <c r="P3865">
        <v>1118</v>
      </c>
      <c r="Q3865" t="str">
        <f>_xlfn.XLOOKUP(P3865,Planilha1!$A$2:$A$3,Planilha1!$B$2:$B$3)</f>
        <v>Riocentro</v>
      </c>
      <c r="R3865" t="s">
        <v>0</v>
      </c>
      <c r="S3865" s="3">
        <v>1</v>
      </c>
      <c r="T3865" t="s">
        <v>210</v>
      </c>
      <c r="U3865" s="3">
        <v>1</v>
      </c>
      <c r="V3865" t="s">
        <v>210</v>
      </c>
      <c r="W3865" s="4">
        <v>57.1</v>
      </c>
      <c r="X3865" s="17">
        <f t="shared" si="121"/>
        <v>57.1</v>
      </c>
      <c r="Y3865" t="s">
        <v>11</v>
      </c>
      <c r="Z3865" s="3">
        <v>1</v>
      </c>
      <c r="AA3865" s="3">
        <v>0</v>
      </c>
      <c r="AB3865" s="3">
        <v>0</v>
      </c>
      <c r="AC3865" s="3">
        <v>1</v>
      </c>
      <c r="AD3865" s="4">
        <v>0</v>
      </c>
      <c r="AE3865" s="3">
        <v>1</v>
      </c>
      <c r="AF3865" s="4">
        <v>57.1</v>
      </c>
      <c r="AG3865" s="3">
        <v>1</v>
      </c>
      <c r="AH3865" s="4">
        <v>0</v>
      </c>
      <c r="AI3865" s="4">
        <v>0</v>
      </c>
      <c r="AJ3865" s="4">
        <v>0</v>
      </c>
      <c r="AK3865" s="4">
        <v>0</v>
      </c>
      <c r="AL3865" t="s">
        <v>5261</v>
      </c>
      <c r="AM3865" t="s">
        <v>13</v>
      </c>
    </row>
    <row r="3866" spans="1:39" x14ac:dyDescent="0.25">
      <c r="A3866" t="s">
        <v>2182</v>
      </c>
      <c r="B3866" t="s">
        <v>2160</v>
      </c>
      <c r="C3866" t="s">
        <v>3</v>
      </c>
      <c r="D3866" t="s">
        <v>2161</v>
      </c>
      <c r="E3866" t="str">
        <f>_xlfn.XLOOKUP(D3866,Planilha2!A:A,Planilha2!B:B)</f>
        <v>CC Manutençao</v>
      </c>
      <c r="F3866" s="2">
        <v>45483</v>
      </c>
      <c r="G3866" t="s">
        <v>2641</v>
      </c>
      <c r="H3866" s="10" t="s">
        <v>5793</v>
      </c>
      <c r="I3866" t="s">
        <v>5264</v>
      </c>
      <c r="J3866" t="s">
        <v>5265</v>
      </c>
      <c r="K3866" t="s">
        <v>1146</v>
      </c>
      <c r="L3866" t="str">
        <f t="shared" si="120"/>
        <v>Material</v>
      </c>
      <c r="M3866" t="s">
        <v>0</v>
      </c>
      <c r="N3866" t="s">
        <v>0</v>
      </c>
      <c r="O3866" t="s">
        <v>2165</v>
      </c>
      <c r="P3866">
        <v>1118</v>
      </c>
      <c r="Q3866" t="str">
        <f>_xlfn.XLOOKUP(P3866,Planilha1!$A$2:$A$3,Planilha1!$B$2:$B$3)</f>
        <v>Riocentro</v>
      </c>
      <c r="R3866" t="s">
        <v>0</v>
      </c>
      <c r="S3866" s="3">
        <v>160</v>
      </c>
      <c r="T3866" t="s">
        <v>210</v>
      </c>
      <c r="U3866" s="3">
        <v>160</v>
      </c>
      <c r="V3866" t="s">
        <v>210</v>
      </c>
      <c r="W3866" s="4">
        <v>6.24</v>
      </c>
      <c r="X3866" s="17">
        <f t="shared" si="121"/>
        <v>998.40000000000009</v>
      </c>
      <c r="Y3866" t="s">
        <v>11</v>
      </c>
      <c r="Z3866" s="3">
        <v>1</v>
      </c>
      <c r="AA3866" s="3">
        <v>0</v>
      </c>
      <c r="AB3866" s="3">
        <v>0</v>
      </c>
      <c r="AC3866" s="3">
        <v>160</v>
      </c>
      <c r="AD3866" s="4">
        <v>0</v>
      </c>
      <c r="AE3866" s="3">
        <v>160</v>
      </c>
      <c r="AF3866" s="4">
        <v>998.87</v>
      </c>
      <c r="AG3866" s="3">
        <v>1</v>
      </c>
      <c r="AH3866" s="4">
        <v>0</v>
      </c>
      <c r="AI3866" s="4">
        <v>0</v>
      </c>
      <c r="AJ3866" s="4">
        <v>0</v>
      </c>
      <c r="AK3866" s="4">
        <v>0</v>
      </c>
      <c r="AL3866" t="s">
        <v>5261</v>
      </c>
      <c r="AM3866" t="s">
        <v>13</v>
      </c>
    </row>
    <row r="3867" spans="1:39" x14ac:dyDescent="0.25">
      <c r="A3867" t="s">
        <v>2159</v>
      </c>
      <c r="B3867" t="s">
        <v>2160</v>
      </c>
      <c r="C3867" t="s">
        <v>3</v>
      </c>
      <c r="D3867" t="s">
        <v>2241</v>
      </c>
      <c r="E3867" t="str">
        <f>_xlfn.XLOOKUP(D3867,Planilha2!A:A,Planilha2!B:B)</f>
        <v>CC Marketing</v>
      </c>
      <c r="F3867" s="2">
        <v>45483</v>
      </c>
      <c r="G3867" t="s">
        <v>5266</v>
      </c>
      <c r="H3867" s="10" t="s">
        <v>5961</v>
      </c>
      <c r="I3867" t="s">
        <v>2248</v>
      </c>
      <c r="J3867" t="s">
        <v>2249</v>
      </c>
      <c r="K3867" t="s">
        <v>8</v>
      </c>
      <c r="L3867" t="str">
        <f t="shared" si="120"/>
        <v>Serviço</v>
      </c>
      <c r="M3867" t="s">
        <v>0</v>
      </c>
      <c r="N3867" t="s">
        <v>0</v>
      </c>
      <c r="O3867" t="s">
        <v>2165</v>
      </c>
      <c r="P3867">
        <v>1118</v>
      </c>
      <c r="Q3867" t="str">
        <f>_xlfn.XLOOKUP(P3867,Planilha1!$A$2:$A$3,Planilha1!$B$2:$B$3)</f>
        <v>Riocentro</v>
      </c>
      <c r="R3867" t="s">
        <v>0</v>
      </c>
      <c r="S3867" s="3">
        <v>1</v>
      </c>
      <c r="T3867" t="s">
        <v>10</v>
      </c>
      <c r="U3867" s="3">
        <v>1</v>
      </c>
      <c r="V3867" t="s">
        <v>10</v>
      </c>
      <c r="W3867" s="4">
        <v>358.88</v>
      </c>
      <c r="X3867" s="17">
        <f t="shared" si="121"/>
        <v>358.88</v>
      </c>
      <c r="Y3867" t="s">
        <v>11</v>
      </c>
      <c r="Z3867" s="3">
        <v>1</v>
      </c>
      <c r="AA3867" s="3">
        <v>0</v>
      </c>
      <c r="AB3867" s="3">
        <v>0</v>
      </c>
      <c r="AC3867" s="3">
        <v>0</v>
      </c>
      <c r="AD3867" s="4">
        <v>0</v>
      </c>
      <c r="AE3867" s="3">
        <v>1</v>
      </c>
      <c r="AF3867" s="4">
        <v>358.88</v>
      </c>
      <c r="AG3867" s="3">
        <v>1</v>
      </c>
      <c r="AH3867" s="4">
        <v>0</v>
      </c>
      <c r="AI3867" s="4">
        <v>0</v>
      </c>
      <c r="AJ3867" s="4">
        <v>0</v>
      </c>
      <c r="AK3867" s="4">
        <v>0</v>
      </c>
      <c r="AL3867" t="s">
        <v>5267</v>
      </c>
      <c r="AM3867" t="s">
        <v>13</v>
      </c>
    </row>
    <row r="3868" spans="1:39" x14ac:dyDescent="0.25">
      <c r="A3868" t="s">
        <v>2159</v>
      </c>
      <c r="B3868" t="s">
        <v>2160</v>
      </c>
      <c r="C3868" t="s">
        <v>3</v>
      </c>
      <c r="D3868" t="s">
        <v>2161</v>
      </c>
      <c r="E3868" t="str">
        <f>_xlfn.XLOOKUP(D3868,Planilha2!A:A,Planilha2!B:B)</f>
        <v>CC Manutençao</v>
      </c>
      <c r="F3868" s="2">
        <v>45484</v>
      </c>
      <c r="G3868" t="s">
        <v>2499</v>
      </c>
      <c r="H3868" s="10" t="s">
        <v>5773</v>
      </c>
      <c r="I3868" t="s">
        <v>5268</v>
      </c>
      <c r="J3868" t="s">
        <v>5269</v>
      </c>
      <c r="K3868" t="s">
        <v>1146</v>
      </c>
      <c r="L3868" t="str">
        <f t="shared" si="120"/>
        <v>Material</v>
      </c>
      <c r="M3868" t="s">
        <v>0</v>
      </c>
      <c r="N3868" t="s">
        <v>0</v>
      </c>
      <c r="O3868" t="s">
        <v>2165</v>
      </c>
      <c r="P3868">
        <v>1118</v>
      </c>
      <c r="Q3868" t="str">
        <f>_xlfn.XLOOKUP(P3868,Planilha1!$A$2:$A$3,Planilha1!$B$2:$B$3)</f>
        <v>Riocentro</v>
      </c>
      <c r="R3868" t="s">
        <v>0</v>
      </c>
      <c r="S3868" s="3">
        <v>5</v>
      </c>
      <c r="T3868" t="s">
        <v>210</v>
      </c>
      <c r="U3868" s="3">
        <v>5</v>
      </c>
      <c r="V3868" t="s">
        <v>210</v>
      </c>
      <c r="W3868" s="4">
        <v>94.9</v>
      </c>
      <c r="X3868" s="17">
        <f t="shared" si="121"/>
        <v>474.5</v>
      </c>
      <c r="Y3868" t="s">
        <v>11</v>
      </c>
      <c r="Z3868" s="3">
        <v>1</v>
      </c>
      <c r="AA3868" s="3">
        <v>0</v>
      </c>
      <c r="AB3868" s="3">
        <v>0</v>
      </c>
      <c r="AC3868" s="3">
        <v>0</v>
      </c>
      <c r="AD3868" s="4">
        <v>0</v>
      </c>
      <c r="AE3868" s="3">
        <v>5</v>
      </c>
      <c r="AF3868" s="4">
        <v>474.5</v>
      </c>
      <c r="AG3868" s="3">
        <v>1</v>
      </c>
      <c r="AH3868" s="4">
        <v>0</v>
      </c>
      <c r="AI3868" s="4">
        <v>0</v>
      </c>
      <c r="AJ3868" s="4">
        <v>0</v>
      </c>
      <c r="AK3868" s="4">
        <v>0</v>
      </c>
      <c r="AL3868" t="s">
        <v>5270</v>
      </c>
      <c r="AM3868" t="s">
        <v>13</v>
      </c>
    </row>
    <row r="3869" spans="1:39" x14ac:dyDescent="0.25">
      <c r="A3869" t="s">
        <v>2159</v>
      </c>
      <c r="B3869" t="s">
        <v>2160</v>
      </c>
      <c r="C3869" t="s">
        <v>3</v>
      </c>
      <c r="D3869" t="s">
        <v>2161</v>
      </c>
      <c r="E3869" t="str">
        <f>_xlfn.XLOOKUP(D3869,Planilha2!A:A,Planilha2!B:B)</f>
        <v>CC Manutençao</v>
      </c>
      <c r="F3869" s="2">
        <v>45484</v>
      </c>
      <c r="G3869" t="s">
        <v>2581</v>
      </c>
      <c r="H3869" s="10" t="s">
        <v>5784</v>
      </c>
      <c r="I3869" t="s">
        <v>5271</v>
      </c>
      <c r="J3869" t="s">
        <v>5272</v>
      </c>
      <c r="K3869" t="s">
        <v>2277</v>
      </c>
      <c r="L3869" t="str">
        <f t="shared" si="120"/>
        <v>Material</v>
      </c>
      <c r="M3869" t="s">
        <v>0</v>
      </c>
      <c r="N3869" t="s">
        <v>0</v>
      </c>
      <c r="O3869" t="s">
        <v>2165</v>
      </c>
      <c r="P3869">
        <v>1118</v>
      </c>
      <c r="Q3869" t="str">
        <f>_xlfn.XLOOKUP(P3869,Planilha1!$A$2:$A$3,Planilha1!$B$2:$B$3)</f>
        <v>Riocentro</v>
      </c>
      <c r="R3869" t="s">
        <v>0</v>
      </c>
      <c r="S3869" s="3">
        <v>1</v>
      </c>
      <c r="T3869" t="s">
        <v>210</v>
      </c>
      <c r="U3869" s="3">
        <v>1</v>
      </c>
      <c r="V3869" t="s">
        <v>210</v>
      </c>
      <c r="W3869" s="4">
        <v>1400</v>
      </c>
      <c r="X3869" s="17">
        <f t="shared" si="121"/>
        <v>1400</v>
      </c>
      <c r="Y3869" t="s">
        <v>11</v>
      </c>
      <c r="Z3869" s="3">
        <v>1</v>
      </c>
      <c r="AA3869" s="3">
        <v>0</v>
      </c>
      <c r="AB3869" s="3">
        <v>0</v>
      </c>
      <c r="AC3869" s="3">
        <v>1</v>
      </c>
      <c r="AD3869" s="4">
        <v>0</v>
      </c>
      <c r="AE3869" s="3">
        <v>1</v>
      </c>
      <c r="AF3869" s="4">
        <v>1400</v>
      </c>
      <c r="AG3869" s="3">
        <v>1</v>
      </c>
      <c r="AH3869" s="4">
        <v>0</v>
      </c>
      <c r="AI3869" s="4">
        <v>0</v>
      </c>
      <c r="AJ3869" s="4">
        <v>0</v>
      </c>
      <c r="AK3869" s="4">
        <v>0</v>
      </c>
      <c r="AL3869" t="s">
        <v>5273</v>
      </c>
      <c r="AM3869" t="s">
        <v>13</v>
      </c>
    </row>
    <row r="3870" spans="1:39" x14ac:dyDescent="0.25">
      <c r="A3870" t="s">
        <v>2159</v>
      </c>
      <c r="B3870" t="s">
        <v>2160</v>
      </c>
      <c r="C3870" t="s">
        <v>3</v>
      </c>
      <c r="D3870" t="s">
        <v>2161</v>
      </c>
      <c r="E3870" t="str">
        <f>_xlfn.XLOOKUP(D3870,Planilha2!A:A,Planilha2!B:B)</f>
        <v>CC Manutençao</v>
      </c>
      <c r="F3870" s="2">
        <v>45485</v>
      </c>
      <c r="G3870" t="s">
        <v>26</v>
      </c>
      <c r="H3870" s="10" t="s">
        <v>5591</v>
      </c>
      <c r="I3870" t="s">
        <v>254</v>
      </c>
      <c r="J3870" t="s">
        <v>255</v>
      </c>
      <c r="K3870" t="s">
        <v>209</v>
      </c>
      <c r="L3870" t="str">
        <f t="shared" si="120"/>
        <v>Serviço</v>
      </c>
      <c r="M3870" t="s">
        <v>0</v>
      </c>
      <c r="N3870" t="s">
        <v>0</v>
      </c>
      <c r="O3870" t="s">
        <v>2165</v>
      </c>
      <c r="P3870">
        <v>1118</v>
      </c>
      <c r="Q3870" t="str">
        <f>_xlfn.XLOOKUP(P3870,Planilha1!$A$2:$A$3,Planilha1!$B$2:$B$3)</f>
        <v>Riocentro</v>
      </c>
      <c r="R3870" t="s">
        <v>0</v>
      </c>
      <c r="S3870" s="3">
        <v>1</v>
      </c>
      <c r="T3870" t="s">
        <v>210</v>
      </c>
      <c r="U3870" s="3">
        <v>1</v>
      </c>
      <c r="V3870" t="s">
        <v>210</v>
      </c>
      <c r="W3870" s="4">
        <v>1600</v>
      </c>
      <c r="X3870" s="17">
        <f t="shared" si="121"/>
        <v>1600</v>
      </c>
      <c r="Y3870" t="s">
        <v>11</v>
      </c>
      <c r="Z3870" s="3">
        <v>1</v>
      </c>
      <c r="AA3870" s="3">
        <v>0</v>
      </c>
      <c r="AB3870" s="3">
        <v>0</v>
      </c>
      <c r="AC3870" s="3">
        <v>1</v>
      </c>
      <c r="AD3870" s="4">
        <v>0</v>
      </c>
      <c r="AE3870" s="3">
        <v>1</v>
      </c>
      <c r="AF3870" s="4">
        <v>1600</v>
      </c>
      <c r="AG3870" s="3">
        <v>1</v>
      </c>
      <c r="AH3870" s="4">
        <v>0</v>
      </c>
      <c r="AI3870" s="4">
        <v>0</v>
      </c>
      <c r="AJ3870" s="4">
        <v>0</v>
      </c>
      <c r="AK3870" s="4">
        <v>0</v>
      </c>
      <c r="AL3870" t="s">
        <v>5274</v>
      </c>
      <c r="AM3870" t="s">
        <v>13</v>
      </c>
    </row>
    <row r="3871" spans="1:39" x14ac:dyDescent="0.25">
      <c r="A3871" t="s">
        <v>2178</v>
      </c>
      <c r="B3871" t="s">
        <v>2160</v>
      </c>
      <c r="C3871" t="s">
        <v>3</v>
      </c>
      <c r="D3871" t="s">
        <v>2161</v>
      </c>
      <c r="E3871" t="str">
        <f>_xlfn.XLOOKUP(D3871,Planilha2!A:A,Planilha2!B:B)</f>
        <v>CC Manutençao</v>
      </c>
      <c r="F3871" s="2">
        <v>45485</v>
      </c>
      <c r="G3871" t="s">
        <v>26</v>
      </c>
      <c r="H3871" s="10" t="s">
        <v>5591</v>
      </c>
      <c r="I3871" t="s">
        <v>254</v>
      </c>
      <c r="J3871" t="s">
        <v>255</v>
      </c>
      <c r="K3871" t="s">
        <v>209</v>
      </c>
      <c r="L3871" t="str">
        <f t="shared" si="120"/>
        <v>Serviço</v>
      </c>
      <c r="M3871" t="s">
        <v>0</v>
      </c>
      <c r="N3871" t="s">
        <v>0</v>
      </c>
      <c r="O3871" t="s">
        <v>2165</v>
      </c>
      <c r="P3871">
        <v>1118</v>
      </c>
      <c r="Q3871" t="str">
        <f>_xlfn.XLOOKUP(P3871,Planilha1!$A$2:$A$3,Planilha1!$B$2:$B$3)</f>
        <v>Riocentro</v>
      </c>
      <c r="R3871" t="s">
        <v>0</v>
      </c>
      <c r="S3871" s="3">
        <v>1</v>
      </c>
      <c r="T3871" t="s">
        <v>210</v>
      </c>
      <c r="U3871" s="3">
        <v>1</v>
      </c>
      <c r="V3871" t="s">
        <v>210</v>
      </c>
      <c r="W3871" s="4">
        <v>2300</v>
      </c>
      <c r="X3871" s="17">
        <f t="shared" si="121"/>
        <v>2300</v>
      </c>
      <c r="Y3871" t="s">
        <v>11</v>
      </c>
      <c r="Z3871" s="3">
        <v>1</v>
      </c>
      <c r="AA3871" s="3">
        <v>0</v>
      </c>
      <c r="AB3871" s="3">
        <v>0</v>
      </c>
      <c r="AC3871" s="3">
        <v>1</v>
      </c>
      <c r="AD3871" s="4">
        <v>0</v>
      </c>
      <c r="AE3871" s="3">
        <v>1</v>
      </c>
      <c r="AF3871" s="4">
        <v>2300</v>
      </c>
      <c r="AG3871" s="3">
        <v>1</v>
      </c>
      <c r="AH3871" s="4">
        <v>0</v>
      </c>
      <c r="AI3871" s="4">
        <v>0</v>
      </c>
      <c r="AJ3871" s="4">
        <v>0</v>
      </c>
      <c r="AK3871" s="4">
        <v>0</v>
      </c>
      <c r="AL3871" t="s">
        <v>5274</v>
      </c>
      <c r="AM3871" t="s">
        <v>13</v>
      </c>
    </row>
    <row r="3872" spans="1:39" x14ac:dyDescent="0.25">
      <c r="A3872" t="s">
        <v>2182</v>
      </c>
      <c r="B3872" t="s">
        <v>2160</v>
      </c>
      <c r="C3872" t="s">
        <v>3</v>
      </c>
      <c r="D3872" t="s">
        <v>2161</v>
      </c>
      <c r="E3872" t="str">
        <f>_xlfn.XLOOKUP(D3872,Planilha2!A:A,Planilha2!B:B)</f>
        <v>CC Manutençao</v>
      </c>
      <c r="F3872" s="2">
        <v>45485</v>
      </c>
      <c r="G3872" t="s">
        <v>26</v>
      </c>
      <c r="H3872" s="10" t="s">
        <v>5591</v>
      </c>
      <c r="I3872" t="s">
        <v>254</v>
      </c>
      <c r="J3872" t="s">
        <v>255</v>
      </c>
      <c r="K3872" t="s">
        <v>209</v>
      </c>
      <c r="L3872" t="str">
        <f t="shared" si="120"/>
        <v>Serviço</v>
      </c>
      <c r="M3872" t="s">
        <v>0</v>
      </c>
      <c r="N3872" t="s">
        <v>0</v>
      </c>
      <c r="O3872" t="s">
        <v>2165</v>
      </c>
      <c r="P3872">
        <v>1118</v>
      </c>
      <c r="Q3872" t="str">
        <f>_xlfn.XLOOKUP(P3872,Planilha1!$A$2:$A$3,Planilha1!$B$2:$B$3)</f>
        <v>Riocentro</v>
      </c>
      <c r="R3872" t="s">
        <v>0</v>
      </c>
      <c r="S3872" s="3">
        <v>1</v>
      </c>
      <c r="T3872" t="s">
        <v>210</v>
      </c>
      <c r="U3872" s="3">
        <v>1</v>
      </c>
      <c r="V3872" t="s">
        <v>210</v>
      </c>
      <c r="W3872" s="4">
        <v>2150</v>
      </c>
      <c r="X3872" s="17">
        <f t="shared" si="121"/>
        <v>2150</v>
      </c>
      <c r="Y3872" t="s">
        <v>11</v>
      </c>
      <c r="Z3872" s="3">
        <v>1</v>
      </c>
      <c r="AA3872" s="3">
        <v>0</v>
      </c>
      <c r="AB3872" s="3">
        <v>0</v>
      </c>
      <c r="AC3872" s="3">
        <v>1</v>
      </c>
      <c r="AD3872" s="4">
        <v>0</v>
      </c>
      <c r="AE3872" s="3">
        <v>1</v>
      </c>
      <c r="AF3872" s="4">
        <v>2150</v>
      </c>
      <c r="AG3872" s="3">
        <v>1</v>
      </c>
      <c r="AH3872" s="4">
        <v>0</v>
      </c>
      <c r="AI3872" s="4">
        <v>0</v>
      </c>
      <c r="AJ3872" s="4">
        <v>0</v>
      </c>
      <c r="AK3872" s="4">
        <v>0</v>
      </c>
      <c r="AL3872" t="s">
        <v>5274</v>
      </c>
      <c r="AM3872" t="s">
        <v>13</v>
      </c>
    </row>
    <row r="3873" spans="1:39" x14ac:dyDescent="0.25">
      <c r="A3873" t="s">
        <v>2185</v>
      </c>
      <c r="B3873" t="s">
        <v>2160</v>
      </c>
      <c r="C3873" t="s">
        <v>3</v>
      </c>
      <c r="D3873" t="s">
        <v>2161</v>
      </c>
      <c r="E3873" t="str">
        <f>_xlfn.XLOOKUP(D3873,Planilha2!A:A,Planilha2!B:B)</f>
        <v>CC Manutençao</v>
      </c>
      <c r="F3873" s="2">
        <v>45485</v>
      </c>
      <c r="G3873" t="s">
        <v>26</v>
      </c>
      <c r="H3873" s="10" t="s">
        <v>5591</v>
      </c>
      <c r="I3873" t="s">
        <v>254</v>
      </c>
      <c r="J3873" t="s">
        <v>255</v>
      </c>
      <c r="K3873" t="s">
        <v>209</v>
      </c>
      <c r="L3873" t="str">
        <f t="shared" si="120"/>
        <v>Serviço</v>
      </c>
      <c r="M3873" t="s">
        <v>0</v>
      </c>
      <c r="N3873" t="s">
        <v>0</v>
      </c>
      <c r="O3873" t="s">
        <v>2165</v>
      </c>
      <c r="P3873">
        <v>1118</v>
      </c>
      <c r="Q3873" t="str">
        <f>_xlfn.XLOOKUP(P3873,Planilha1!$A$2:$A$3,Planilha1!$B$2:$B$3)</f>
        <v>Riocentro</v>
      </c>
      <c r="R3873" t="s">
        <v>0</v>
      </c>
      <c r="S3873" s="3">
        <v>1</v>
      </c>
      <c r="T3873" t="s">
        <v>210</v>
      </c>
      <c r="U3873" s="3">
        <v>1</v>
      </c>
      <c r="V3873" t="s">
        <v>210</v>
      </c>
      <c r="W3873" s="4">
        <v>1075</v>
      </c>
      <c r="X3873" s="17">
        <f t="shared" si="121"/>
        <v>1075</v>
      </c>
      <c r="Y3873" t="s">
        <v>11</v>
      </c>
      <c r="Z3873" s="3">
        <v>1</v>
      </c>
      <c r="AA3873" s="3">
        <v>0</v>
      </c>
      <c r="AB3873" s="3">
        <v>0</v>
      </c>
      <c r="AC3873" s="3">
        <v>1</v>
      </c>
      <c r="AD3873" s="4">
        <v>0</v>
      </c>
      <c r="AE3873" s="3">
        <v>1</v>
      </c>
      <c r="AF3873" s="4">
        <v>1075</v>
      </c>
      <c r="AG3873" s="3">
        <v>1</v>
      </c>
      <c r="AH3873" s="4">
        <v>0</v>
      </c>
      <c r="AI3873" s="4">
        <v>0</v>
      </c>
      <c r="AJ3873" s="4">
        <v>0</v>
      </c>
      <c r="AK3873" s="4">
        <v>0</v>
      </c>
      <c r="AL3873" t="s">
        <v>5274</v>
      </c>
      <c r="AM3873" t="s">
        <v>13</v>
      </c>
    </row>
    <row r="3874" spans="1:39" x14ac:dyDescent="0.25">
      <c r="A3874" t="s">
        <v>2159</v>
      </c>
      <c r="B3874" t="s">
        <v>2160</v>
      </c>
      <c r="C3874" t="s">
        <v>3</v>
      </c>
      <c r="D3874" t="s">
        <v>2161</v>
      </c>
      <c r="E3874" t="str">
        <f>_xlfn.XLOOKUP(D3874,Planilha2!A:A,Planilha2!B:B)</f>
        <v>CC Manutençao</v>
      </c>
      <c r="F3874" s="2">
        <v>45485</v>
      </c>
      <c r="G3874" t="s">
        <v>2641</v>
      </c>
      <c r="H3874" s="10" t="s">
        <v>5793</v>
      </c>
      <c r="I3874" t="s">
        <v>4320</v>
      </c>
      <c r="J3874" t="s">
        <v>4321</v>
      </c>
      <c r="K3874" t="s">
        <v>1146</v>
      </c>
      <c r="L3874" t="str">
        <f t="shared" si="120"/>
        <v>Material</v>
      </c>
      <c r="M3874" t="s">
        <v>0</v>
      </c>
      <c r="N3874" t="s">
        <v>0</v>
      </c>
      <c r="O3874" t="s">
        <v>2165</v>
      </c>
      <c r="P3874">
        <v>1118</v>
      </c>
      <c r="Q3874" t="str">
        <f>_xlfn.XLOOKUP(P3874,Planilha1!$A$2:$A$3,Planilha1!$B$2:$B$3)</f>
        <v>Riocentro</v>
      </c>
      <c r="R3874" t="s">
        <v>0</v>
      </c>
      <c r="S3874" s="3">
        <v>20</v>
      </c>
      <c r="T3874" t="s">
        <v>210</v>
      </c>
      <c r="U3874" s="3">
        <v>20</v>
      </c>
      <c r="V3874" t="s">
        <v>210</v>
      </c>
      <c r="W3874" s="4">
        <v>24</v>
      </c>
      <c r="X3874" s="17">
        <f t="shared" si="121"/>
        <v>480</v>
      </c>
      <c r="Y3874" t="s">
        <v>11</v>
      </c>
      <c r="Z3874" s="3">
        <v>1</v>
      </c>
      <c r="AA3874" s="3">
        <v>0</v>
      </c>
      <c r="AB3874" s="3">
        <v>0</v>
      </c>
      <c r="AC3874" s="3">
        <v>20</v>
      </c>
      <c r="AD3874" s="4">
        <v>0</v>
      </c>
      <c r="AE3874" s="3">
        <v>20</v>
      </c>
      <c r="AF3874" s="4">
        <v>480</v>
      </c>
      <c r="AG3874" s="3">
        <v>1</v>
      </c>
      <c r="AH3874" s="4">
        <v>0</v>
      </c>
      <c r="AI3874" s="4">
        <v>0</v>
      </c>
      <c r="AJ3874" s="4">
        <v>0</v>
      </c>
      <c r="AK3874" s="4">
        <v>0</v>
      </c>
      <c r="AL3874" t="s">
        <v>5275</v>
      </c>
      <c r="AM3874" t="s">
        <v>13</v>
      </c>
    </row>
    <row r="3875" spans="1:39" x14ac:dyDescent="0.25">
      <c r="A3875" t="s">
        <v>2159</v>
      </c>
      <c r="B3875" t="s">
        <v>2160</v>
      </c>
      <c r="C3875" t="s">
        <v>3</v>
      </c>
      <c r="D3875" t="s">
        <v>2519</v>
      </c>
      <c r="E3875" t="str">
        <f>_xlfn.XLOOKUP(D3875,Planilha2!A:A,Planilha2!B:B)</f>
        <v>Arena Juridíco</v>
      </c>
      <c r="F3875" s="2">
        <v>45485</v>
      </c>
      <c r="G3875" t="s">
        <v>2635</v>
      </c>
      <c r="H3875" s="10" t="s">
        <v>5792</v>
      </c>
      <c r="I3875" t="s">
        <v>2253</v>
      </c>
      <c r="J3875" t="s">
        <v>2254</v>
      </c>
      <c r="K3875" t="s">
        <v>2255</v>
      </c>
      <c r="L3875" t="str">
        <f t="shared" si="120"/>
        <v>Serviço</v>
      </c>
      <c r="M3875" t="s">
        <v>0</v>
      </c>
      <c r="N3875" t="s">
        <v>0</v>
      </c>
      <c r="O3875" t="s">
        <v>2165</v>
      </c>
      <c r="P3875">
        <v>2118</v>
      </c>
      <c r="Q3875" t="str">
        <f>_xlfn.XLOOKUP(P3875,Planilha1!$A$2:$A$3,Planilha1!$B$2:$B$3)</f>
        <v>Arena</v>
      </c>
      <c r="R3875" t="s">
        <v>0</v>
      </c>
      <c r="S3875" s="3">
        <v>1056</v>
      </c>
      <c r="T3875" t="s">
        <v>10</v>
      </c>
      <c r="U3875" s="3">
        <v>1056</v>
      </c>
      <c r="V3875" t="s">
        <v>10</v>
      </c>
      <c r="W3875" s="4">
        <v>1</v>
      </c>
      <c r="X3875" s="17">
        <f t="shared" si="121"/>
        <v>1056</v>
      </c>
      <c r="Y3875" t="s">
        <v>11</v>
      </c>
      <c r="Z3875" s="3">
        <v>1</v>
      </c>
      <c r="AA3875" s="3">
        <v>0</v>
      </c>
      <c r="AB3875" s="3">
        <v>0</v>
      </c>
      <c r="AC3875" s="3">
        <v>1056</v>
      </c>
      <c r="AD3875" s="4">
        <v>0</v>
      </c>
      <c r="AE3875" s="3">
        <v>1056</v>
      </c>
      <c r="AF3875" s="4">
        <v>1056</v>
      </c>
      <c r="AG3875" s="3">
        <v>1</v>
      </c>
      <c r="AH3875" s="4">
        <v>0</v>
      </c>
      <c r="AI3875" s="4">
        <v>0</v>
      </c>
      <c r="AJ3875" s="4">
        <v>0</v>
      </c>
      <c r="AK3875" s="4">
        <v>0</v>
      </c>
      <c r="AL3875" t="s">
        <v>5276</v>
      </c>
      <c r="AM3875" t="s">
        <v>13</v>
      </c>
    </row>
    <row r="3876" spans="1:39" x14ac:dyDescent="0.25">
      <c r="A3876" t="s">
        <v>2159</v>
      </c>
      <c r="B3876" t="s">
        <v>2160</v>
      </c>
      <c r="C3876" t="s">
        <v>3</v>
      </c>
      <c r="D3876" t="s">
        <v>2251</v>
      </c>
      <c r="E3876" t="str">
        <f>_xlfn.XLOOKUP(D3876,Planilha2!A:A,Planilha2!B:B)</f>
        <v>CC Juridíco</v>
      </c>
      <c r="F3876" s="2">
        <v>45485</v>
      </c>
      <c r="G3876" t="s">
        <v>2635</v>
      </c>
      <c r="H3876" s="10" t="s">
        <v>5792</v>
      </c>
      <c r="I3876" t="s">
        <v>2253</v>
      </c>
      <c r="J3876" t="s">
        <v>2254</v>
      </c>
      <c r="K3876" t="s">
        <v>2255</v>
      </c>
      <c r="L3876" t="str">
        <f t="shared" si="120"/>
        <v>Serviço</v>
      </c>
      <c r="M3876" t="s">
        <v>0</v>
      </c>
      <c r="N3876" t="s">
        <v>0</v>
      </c>
      <c r="O3876" t="s">
        <v>2165</v>
      </c>
      <c r="P3876">
        <v>1118</v>
      </c>
      <c r="Q3876" t="str">
        <f>_xlfn.XLOOKUP(P3876,Planilha1!$A$2:$A$3,Planilha1!$B$2:$B$3)</f>
        <v>Riocentro</v>
      </c>
      <c r="R3876" t="s">
        <v>0</v>
      </c>
      <c r="S3876" s="3">
        <v>334</v>
      </c>
      <c r="T3876" t="s">
        <v>10</v>
      </c>
      <c r="U3876" s="3">
        <v>334</v>
      </c>
      <c r="V3876" t="s">
        <v>10</v>
      </c>
      <c r="W3876" s="4">
        <v>1</v>
      </c>
      <c r="X3876" s="17">
        <f t="shared" si="121"/>
        <v>334</v>
      </c>
      <c r="Y3876" t="s">
        <v>11</v>
      </c>
      <c r="Z3876" s="3">
        <v>1</v>
      </c>
      <c r="AA3876" s="3">
        <v>0</v>
      </c>
      <c r="AB3876" s="3">
        <v>0</v>
      </c>
      <c r="AC3876" s="3">
        <v>334</v>
      </c>
      <c r="AD3876" s="4">
        <v>0</v>
      </c>
      <c r="AE3876" s="3">
        <v>334</v>
      </c>
      <c r="AF3876" s="4">
        <v>334</v>
      </c>
      <c r="AG3876" s="3">
        <v>1</v>
      </c>
      <c r="AH3876" s="4">
        <v>0</v>
      </c>
      <c r="AI3876" s="4">
        <v>0</v>
      </c>
      <c r="AJ3876" s="4">
        <v>0</v>
      </c>
      <c r="AK3876" s="4">
        <v>0</v>
      </c>
      <c r="AL3876" t="s">
        <v>5277</v>
      </c>
      <c r="AM3876" t="s">
        <v>13</v>
      </c>
    </row>
    <row r="3877" spans="1:39" x14ac:dyDescent="0.25">
      <c r="A3877" t="s">
        <v>2159</v>
      </c>
      <c r="B3877" t="s">
        <v>2160</v>
      </c>
      <c r="C3877" t="s">
        <v>3</v>
      </c>
      <c r="D3877" t="s">
        <v>3998</v>
      </c>
      <c r="E3877" t="str">
        <f>_xlfn.XLOOKUP(D3877,Planilha2!A:A,Planilha2!B:B)</f>
        <v>CC TI</v>
      </c>
      <c r="F3877" s="2">
        <v>45485</v>
      </c>
      <c r="G3877" t="s">
        <v>5278</v>
      </c>
      <c r="H3877" s="10" t="s">
        <v>5962</v>
      </c>
      <c r="I3877" t="s">
        <v>2764</v>
      </c>
      <c r="J3877" t="s">
        <v>2765</v>
      </c>
      <c r="K3877" t="s">
        <v>338</v>
      </c>
      <c r="L3877" t="str">
        <f t="shared" si="120"/>
        <v>Locação</v>
      </c>
      <c r="M3877" t="s">
        <v>0</v>
      </c>
      <c r="N3877" t="s">
        <v>0</v>
      </c>
      <c r="O3877" t="s">
        <v>2165</v>
      </c>
      <c r="P3877">
        <v>1118</v>
      </c>
      <c r="Q3877" t="str">
        <f>_xlfn.XLOOKUP(P3877,Planilha1!$A$2:$A$3,Planilha1!$B$2:$B$3)</f>
        <v>Riocentro</v>
      </c>
      <c r="R3877" t="s">
        <v>0</v>
      </c>
      <c r="S3877" s="3">
        <v>1</v>
      </c>
      <c r="T3877" t="s">
        <v>10</v>
      </c>
      <c r="U3877" s="3">
        <v>1</v>
      </c>
      <c r="V3877" t="s">
        <v>10</v>
      </c>
      <c r="W3877" s="4">
        <v>145</v>
      </c>
      <c r="X3877" s="17">
        <f t="shared" si="121"/>
        <v>145</v>
      </c>
      <c r="Y3877" t="s">
        <v>11</v>
      </c>
      <c r="Z3877" s="3">
        <v>1</v>
      </c>
      <c r="AA3877" s="3">
        <v>0</v>
      </c>
      <c r="AB3877" s="3">
        <v>0</v>
      </c>
      <c r="AC3877" s="3">
        <v>1</v>
      </c>
      <c r="AD3877" s="4">
        <v>0</v>
      </c>
      <c r="AE3877" s="3">
        <v>1</v>
      </c>
      <c r="AF3877" s="4">
        <v>145</v>
      </c>
      <c r="AG3877" s="3">
        <v>1</v>
      </c>
      <c r="AH3877" s="4">
        <v>0</v>
      </c>
      <c r="AI3877" s="4">
        <v>0</v>
      </c>
      <c r="AJ3877" s="4">
        <v>0</v>
      </c>
      <c r="AK3877" s="4">
        <v>0</v>
      </c>
      <c r="AL3877" t="s">
        <v>5279</v>
      </c>
      <c r="AM3877" t="s">
        <v>13</v>
      </c>
    </row>
    <row r="3878" spans="1:39" x14ac:dyDescent="0.25">
      <c r="A3878" t="s">
        <v>2178</v>
      </c>
      <c r="B3878" t="s">
        <v>2160</v>
      </c>
      <c r="C3878" t="s">
        <v>3</v>
      </c>
      <c r="D3878" t="s">
        <v>3998</v>
      </c>
      <c r="E3878" t="str">
        <f>_xlfn.XLOOKUP(D3878,Planilha2!A:A,Planilha2!B:B)</f>
        <v>CC TI</v>
      </c>
      <c r="F3878" s="2">
        <v>45485</v>
      </c>
      <c r="G3878" t="s">
        <v>5278</v>
      </c>
      <c r="H3878" s="10" t="s">
        <v>5962</v>
      </c>
      <c r="I3878" t="s">
        <v>2764</v>
      </c>
      <c r="J3878" t="s">
        <v>2765</v>
      </c>
      <c r="K3878" t="s">
        <v>338</v>
      </c>
      <c r="L3878" t="str">
        <f t="shared" si="120"/>
        <v>Locação</v>
      </c>
      <c r="M3878" t="s">
        <v>0</v>
      </c>
      <c r="N3878" t="s">
        <v>0</v>
      </c>
      <c r="O3878" t="s">
        <v>2165</v>
      </c>
      <c r="P3878">
        <v>1118</v>
      </c>
      <c r="Q3878" t="str">
        <f>_xlfn.XLOOKUP(P3878,Planilha1!$A$2:$A$3,Planilha1!$B$2:$B$3)</f>
        <v>Riocentro</v>
      </c>
      <c r="R3878" t="s">
        <v>0</v>
      </c>
      <c r="S3878" s="3">
        <v>1</v>
      </c>
      <c r="T3878" t="s">
        <v>10</v>
      </c>
      <c r="U3878" s="3">
        <v>1</v>
      </c>
      <c r="V3878" t="s">
        <v>10</v>
      </c>
      <c r="W3878" s="4">
        <v>145</v>
      </c>
      <c r="X3878" s="17">
        <f t="shared" si="121"/>
        <v>145</v>
      </c>
      <c r="Y3878" t="s">
        <v>11</v>
      </c>
      <c r="Z3878" s="3">
        <v>1</v>
      </c>
      <c r="AA3878" s="3">
        <v>0</v>
      </c>
      <c r="AB3878" s="3">
        <v>0</v>
      </c>
      <c r="AC3878" s="3">
        <v>1</v>
      </c>
      <c r="AD3878" s="4">
        <v>0</v>
      </c>
      <c r="AE3878" s="3">
        <v>1</v>
      </c>
      <c r="AF3878" s="4">
        <v>145</v>
      </c>
      <c r="AG3878" s="3">
        <v>1</v>
      </c>
      <c r="AH3878" s="4">
        <v>0</v>
      </c>
      <c r="AI3878" s="4">
        <v>0</v>
      </c>
      <c r="AJ3878" s="4">
        <v>0</v>
      </c>
      <c r="AK3878" s="4">
        <v>0</v>
      </c>
      <c r="AL3878" t="s">
        <v>5279</v>
      </c>
      <c r="AM3878" t="s">
        <v>13</v>
      </c>
    </row>
    <row r="3879" spans="1:39" x14ac:dyDescent="0.25">
      <c r="A3879" t="s">
        <v>2182</v>
      </c>
      <c r="B3879" t="s">
        <v>2160</v>
      </c>
      <c r="C3879" t="s">
        <v>3</v>
      </c>
      <c r="D3879" t="s">
        <v>3998</v>
      </c>
      <c r="E3879" t="str">
        <f>_xlfn.XLOOKUP(D3879,Planilha2!A:A,Planilha2!B:B)</f>
        <v>CC TI</v>
      </c>
      <c r="F3879" s="2">
        <v>45485</v>
      </c>
      <c r="G3879" t="s">
        <v>5278</v>
      </c>
      <c r="H3879" s="10" t="s">
        <v>5962</v>
      </c>
      <c r="I3879" t="s">
        <v>2764</v>
      </c>
      <c r="J3879" t="s">
        <v>2765</v>
      </c>
      <c r="K3879" t="s">
        <v>338</v>
      </c>
      <c r="L3879" t="str">
        <f t="shared" si="120"/>
        <v>Locação</v>
      </c>
      <c r="M3879" t="s">
        <v>0</v>
      </c>
      <c r="N3879" t="s">
        <v>0</v>
      </c>
      <c r="O3879" t="s">
        <v>2165</v>
      </c>
      <c r="P3879">
        <v>1118</v>
      </c>
      <c r="Q3879" t="str">
        <f>_xlfn.XLOOKUP(P3879,Planilha1!$A$2:$A$3,Planilha1!$B$2:$B$3)</f>
        <v>Riocentro</v>
      </c>
      <c r="R3879" t="s">
        <v>0</v>
      </c>
      <c r="S3879" s="3">
        <v>1</v>
      </c>
      <c r="T3879" t="s">
        <v>10</v>
      </c>
      <c r="U3879" s="3">
        <v>1</v>
      </c>
      <c r="V3879" t="s">
        <v>10</v>
      </c>
      <c r="W3879" s="4">
        <v>145</v>
      </c>
      <c r="X3879" s="17">
        <f t="shared" si="121"/>
        <v>145</v>
      </c>
      <c r="Y3879" t="s">
        <v>11</v>
      </c>
      <c r="Z3879" s="3">
        <v>1</v>
      </c>
      <c r="AA3879" s="3">
        <v>0</v>
      </c>
      <c r="AB3879" s="3">
        <v>0</v>
      </c>
      <c r="AC3879" s="3">
        <v>1</v>
      </c>
      <c r="AD3879" s="4">
        <v>0</v>
      </c>
      <c r="AE3879" s="3">
        <v>1</v>
      </c>
      <c r="AF3879" s="4">
        <v>145</v>
      </c>
      <c r="AG3879" s="3">
        <v>1</v>
      </c>
      <c r="AH3879" s="4">
        <v>0</v>
      </c>
      <c r="AI3879" s="4">
        <v>0</v>
      </c>
      <c r="AJ3879" s="4">
        <v>0</v>
      </c>
      <c r="AK3879" s="4">
        <v>0</v>
      </c>
      <c r="AL3879" t="s">
        <v>5279</v>
      </c>
      <c r="AM3879" t="s">
        <v>13</v>
      </c>
    </row>
    <row r="3880" spans="1:39" x14ac:dyDescent="0.25">
      <c r="A3880" t="s">
        <v>2185</v>
      </c>
      <c r="B3880" t="s">
        <v>2160</v>
      </c>
      <c r="C3880" t="s">
        <v>3</v>
      </c>
      <c r="D3880" t="s">
        <v>3998</v>
      </c>
      <c r="E3880" t="str">
        <f>_xlfn.XLOOKUP(D3880,Planilha2!A:A,Planilha2!B:B)</f>
        <v>CC TI</v>
      </c>
      <c r="F3880" s="2">
        <v>45485</v>
      </c>
      <c r="G3880" t="s">
        <v>5278</v>
      </c>
      <c r="H3880" s="10" t="s">
        <v>5962</v>
      </c>
      <c r="I3880" t="s">
        <v>2764</v>
      </c>
      <c r="J3880" t="s">
        <v>2765</v>
      </c>
      <c r="K3880" t="s">
        <v>338</v>
      </c>
      <c r="L3880" t="str">
        <f t="shared" si="120"/>
        <v>Locação</v>
      </c>
      <c r="M3880" t="s">
        <v>0</v>
      </c>
      <c r="N3880" t="s">
        <v>0</v>
      </c>
      <c r="O3880" t="s">
        <v>2165</v>
      </c>
      <c r="P3880">
        <v>1118</v>
      </c>
      <c r="Q3880" t="str">
        <f>_xlfn.XLOOKUP(P3880,Planilha1!$A$2:$A$3,Planilha1!$B$2:$B$3)</f>
        <v>Riocentro</v>
      </c>
      <c r="R3880" t="s">
        <v>0</v>
      </c>
      <c r="S3880" s="3">
        <v>1</v>
      </c>
      <c r="T3880" t="s">
        <v>10</v>
      </c>
      <c r="U3880" s="3">
        <v>1</v>
      </c>
      <c r="V3880" t="s">
        <v>10</v>
      </c>
      <c r="W3880" s="4">
        <v>145</v>
      </c>
      <c r="X3880" s="17">
        <f t="shared" si="121"/>
        <v>145</v>
      </c>
      <c r="Y3880" t="s">
        <v>11</v>
      </c>
      <c r="Z3880" s="3">
        <v>1</v>
      </c>
      <c r="AA3880" s="3">
        <v>0</v>
      </c>
      <c r="AB3880" s="3">
        <v>0</v>
      </c>
      <c r="AC3880" s="3">
        <v>1</v>
      </c>
      <c r="AD3880" s="4">
        <v>0</v>
      </c>
      <c r="AE3880" s="3">
        <v>1</v>
      </c>
      <c r="AF3880" s="4">
        <v>145</v>
      </c>
      <c r="AG3880" s="3">
        <v>1</v>
      </c>
      <c r="AH3880" s="4">
        <v>0</v>
      </c>
      <c r="AI3880" s="4">
        <v>0</v>
      </c>
      <c r="AJ3880" s="4">
        <v>0</v>
      </c>
      <c r="AK3880" s="4">
        <v>0</v>
      </c>
      <c r="AL3880" t="s">
        <v>5279</v>
      </c>
      <c r="AM3880" t="s">
        <v>13</v>
      </c>
    </row>
    <row r="3881" spans="1:39" x14ac:dyDescent="0.25">
      <c r="A3881" t="s">
        <v>2188</v>
      </c>
      <c r="B3881" t="s">
        <v>2160</v>
      </c>
      <c r="C3881" t="s">
        <v>3</v>
      </c>
      <c r="D3881" t="s">
        <v>3998</v>
      </c>
      <c r="E3881" t="str">
        <f>_xlfn.XLOOKUP(D3881,Planilha2!A:A,Planilha2!B:B)</f>
        <v>CC TI</v>
      </c>
      <c r="F3881" s="2">
        <v>45485</v>
      </c>
      <c r="G3881" t="s">
        <v>5278</v>
      </c>
      <c r="H3881" s="10" t="s">
        <v>5962</v>
      </c>
      <c r="I3881" t="s">
        <v>2764</v>
      </c>
      <c r="J3881" t="s">
        <v>2765</v>
      </c>
      <c r="K3881" t="s">
        <v>338</v>
      </c>
      <c r="L3881" t="str">
        <f t="shared" si="120"/>
        <v>Locação</v>
      </c>
      <c r="M3881" t="s">
        <v>0</v>
      </c>
      <c r="N3881" t="s">
        <v>0</v>
      </c>
      <c r="O3881" t="s">
        <v>2165</v>
      </c>
      <c r="P3881">
        <v>1118</v>
      </c>
      <c r="Q3881" t="str">
        <f>_xlfn.XLOOKUP(P3881,Planilha1!$A$2:$A$3,Planilha1!$B$2:$B$3)</f>
        <v>Riocentro</v>
      </c>
      <c r="R3881" t="s">
        <v>0</v>
      </c>
      <c r="S3881" s="3">
        <v>1</v>
      </c>
      <c r="T3881" t="s">
        <v>10</v>
      </c>
      <c r="U3881" s="3">
        <v>1</v>
      </c>
      <c r="V3881" t="s">
        <v>10</v>
      </c>
      <c r="W3881" s="4">
        <v>145</v>
      </c>
      <c r="X3881" s="17">
        <f t="shared" si="121"/>
        <v>145</v>
      </c>
      <c r="Y3881" t="s">
        <v>11</v>
      </c>
      <c r="Z3881" s="3">
        <v>1</v>
      </c>
      <c r="AA3881" s="3">
        <v>0</v>
      </c>
      <c r="AB3881" s="3">
        <v>0</v>
      </c>
      <c r="AC3881" s="3">
        <v>1</v>
      </c>
      <c r="AD3881" s="4">
        <v>0</v>
      </c>
      <c r="AE3881" s="3">
        <v>1</v>
      </c>
      <c r="AF3881" s="4">
        <v>145</v>
      </c>
      <c r="AG3881" s="3">
        <v>1</v>
      </c>
      <c r="AH3881" s="4">
        <v>0</v>
      </c>
      <c r="AI3881" s="4">
        <v>0</v>
      </c>
      <c r="AJ3881" s="4">
        <v>0</v>
      </c>
      <c r="AK3881" s="4">
        <v>0</v>
      </c>
      <c r="AL3881" t="s">
        <v>5279</v>
      </c>
      <c r="AM3881" t="s">
        <v>13</v>
      </c>
    </row>
    <row r="3882" spans="1:39" x14ac:dyDescent="0.25">
      <c r="A3882" t="s">
        <v>2189</v>
      </c>
      <c r="B3882" t="s">
        <v>2160</v>
      </c>
      <c r="C3882" t="s">
        <v>3</v>
      </c>
      <c r="D3882" t="s">
        <v>3998</v>
      </c>
      <c r="E3882" t="str">
        <f>_xlfn.XLOOKUP(D3882,Planilha2!A:A,Planilha2!B:B)</f>
        <v>CC TI</v>
      </c>
      <c r="F3882" s="2">
        <v>45485</v>
      </c>
      <c r="G3882" t="s">
        <v>5278</v>
      </c>
      <c r="H3882" s="10" t="s">
        <v>5962</v>
      </c>
      <c r="I3882" t="s">
        <v>2764</v>
      </c>
      <c r="J3882" t="s">
        <v>2765</v>
      </c>
      <c r="K3882" t="s">
        <v>338</v>
      </c>
      <c r="L3882" t="str">
        <f t="shared" si="120"/>
        <v>Locação</v>
      </c>
      <c r="M3882" t="s">
        <v>0</v>
      </c>
      <c r="N3882" t="s">
        <v>0</v>
      </c>
      <c r="O3882" t="s">
        <v>2165</v>
      </c>
      <c r="P3882">
        <v>1118</v>
      </c>
      <c r="Q3882" t="str">
        <f>_xlfn.XLOOKUP(P3882,Planilha1!$A$2:$A$3,Planilha1!$B$2:$B$3)</f>
        <v>Riocentro</v>
      </c>
      <c r="R3882" t="s">
        <v>0</v>
      </c>
      <c r="S3882" s="3">
        <v>1</v>
      </c>
      <c r="T3882" t="s">
        <v>10</v>
      </c>
      <c r="U3882" s="3">
        <v>1</v>
      </c>
      <c r="V3882" t="s">
        <v>10</v>
      </c>
      <c r="W3882" s="4">
        <v>145</v>
      </c>
      <c r="X3882" s="17">
        <f t="shared" si="121"/>
        <v>145</v>
      </c>
      <c r="Y3882" t="s">
        <v>11</v>
      </c>
      <c r="Z3882" s="3">
        <v>1</v>
      </c>
      <c r="AA3882" s="3">
        <v>0</v>
      </c>
      <c r="AB3882" s="3">
        <v>0</v>
      </c>
      <c r="AC3882" s="3">
        <v>1</v>
      </c>
      <c r="AD3882" s="4">
        <v>0</v>
      </c>
      <c r="AE3882" s="3">
        <v>1</v>
      </c>
      <c r="AF3882" s="4">
        <v>145</v>
      </c>
      <c r="AG3882" s="3">
        <v>1</v>
      </c>
      <c r="AH3882" s="4">
        <v>0</v>
      </c>
      <c r="AI3882" s="4">
        <v>0</v>
      </c>
      <c r="AJ3882" s="4">
        <v>0</v>
      </c>
      <c r="AK3882" s="4">
        <v>0</v>
      </c>
      <c r="AL3882" t="s">
        <v>5279</v>
      </c>
      <c r="AM3882" t="s">
        <v>13</v>
      </c>
    </row>
    <row r="3883" spans="1:39" x14ac:dyDescent="0.25">
      <c r="A3883" t="s">
        <v>2193</v>
      </c>
      <c r="B3883" t="s">
        <v>2160</v>
      </c>
      <c r="C3883" t="s">
        <v>3</v>
      </c>
      <c r="D3883" t="s">
        <v>3998</v>
      </c>
      <c r="E3883" t="str">
        <f>_xlfn.XLOOKUP(D3883,Planilha2!A:A,Planilha2!B:B)</f>
        <v>CC TI</v>
      </c>
      <c r="F3883" s="2">
        <v>45485</v>
      </c>
      <c r="G3883" t="s">
        <v>5278</v>
      </c>
      <c r="H3883" s="10" t="s">
        <v>5962</v>
      </c>
      <c r="I3883" t="s">
        <v>2764</v>
      </c>
      <c r="J3883" t="s">
        <v>2765</v>
      </c>
      <c r="K3883" t="s">
        <v>338</v>
      </c>
      <c r="L3883" t="str">
        <f t="shared" si="120"/>
        <v>Locação</v>
      </c>
      <c r="M3883" t="s">
        <v>0</v>
      </c>
      <c r="N3883" t="s">
        <v>0</v>
      </c>
      <c r="O3883" t="s">
        <v>2165</v>
      </c>
      <c r="P3883">
        <v>1118</v>
      </c>
      <c r="Q3883" t="str">
        <f>_xlfn.XLOOKUP(P3883,Planilha1!$A$2:$A$3,Planilha1!$B$2:$B$3)</f>
        <v>Riocentro</v>
      </c>
      <c r="R3883" t="s">
        <v>0</v>
      </c>
      <c r="S3883" s="3">
        <v>1</v>
      </c>
      <c r="T3883" t="s">
        <v>10</v>
      </c>
      <c r="U3883" s="3">
        <v>1</v>
      </c>
      <c r="V3883" t="s">
        <v>10</v>
      </c>
      <c r="W3883" s="4">
        <v>145</v>
      </c>
      <c r="X3883" s="17">
        <f t="shared" si="121"/>
        <v>145</v>
      </c>
      <c r="Y3883" t="s">
        <v>11</v>
      </c>
      <c r="Z3883" s="3">
        <v>1</v>
      </c>
      <c r="AA3883" s="3">
        <v>0</v>
      </c>
      <c r="AB3883" s="3">
        <v>0</v>
      </c>
      <c r="AC3883" s="3">
        <v>1</v>
      </c>
      <c r="AD3883" s="4">
        <v>0</v>
      </c>
      <c r="AE3883" s="3">
        <v>1</v>
      </c>
      <c r="AF3883" s="4">
        <v>145</v>
      </c>
      <c r="AG3883" s="3">
        <v>1</v>
      </c>
      <c r="AH3883" s="4">
        <v>0</v>
      </c>
      <c r="AI3883" s="4">
        <v>0</v>
      </c>
      <c r="AJ3883" s="4">
        <v>0</v>
      </c>
      <c r="AK3883" s="4">
        <v>0</v>
      </c>
      <c r="AL3883" t="s">
        <v>5279</v>
      </c>
      <c r="AM3883" t="s">
        <v>13</v>
      </c>
    </row>
    <row r="3884" spans="1:39" x14ac:dyDescent="0.25">
      <c r="A3884" t="s">
        <v>2194</v>
      </c>
      <c r="B3884" t="s">
        <v>2160</v>
      </c>
      <c r="C3884" t="s">
        <v>3</v>
      </c>
      <c r="D3884" t="s">
        <v>3998</v>
      </c>
      <c r="E3884" t="str">
        <f>_xlfn.XLOOKUP(D3884,Planilha2!A:A,Planilha2!B:B)</f>
        <v>CC TI</v>
      </c>
      <c r="F3884" s="2">
        <v>45485</v>
      </c>
      <c r="G3884" t="s">
        <v>5278</v>
      </c>
      <c r="H3884" s="10" t="s">
        <v>5962</v>
      </c>
      <c r="I3884" t="s">
        <v>2764</v>
      </c>
      <c r="J3884" t="s">
        <v>2765</v>
      </c>
      <c r="K3884" t="s">
        <v>338</v>
      </c>
      <c r="L3884" t="str">
        <f t="shared" si="120"/>
        <v>Locação</v>
      </c>
      <c r="M3884" t="s">
        <v>0</v>
      </c>
      <c r="N3884" t="s">
        <v>0</v>
      </c>
      <c r="O3884" t="s">
        <v>2165</v>
      </c>
      <c r="P3884">
        <v>1118</v>
      </c>
      <c r="Q3884" t="str">
        <f>_xlfn.XLOOKUP(P3884,Planilha1!$A$2:$A$3,Planilha1!$B$2:$B$3)</f>
        <v>Riocentro</v>
      </c>
      <c r="R3884" t="s">
        <v>0</v>
      </c>
      <c r="S3884" s="3">
        <v>1</v>
      </c>
      <c r="T3884" t="s">
        <v>10</v>
      </c>
      <c r="U3884" s="3">
        <v>1</v>
      </c>
      <c r="V3884" t="s">
        <v>10</v>
      </c>
      <c r="W3884" s="4">
        <v>145</v>
      </c>
      <c r="X3884" s="17">
        <f t="shared" si="121"/>
        <v>145</v>
      </c>
      <c r="Y3884" t="s">
        <v>11</v>
      </c>
      <c r="Z3884" s="3">
        <v>1</v>
      </c>
      <c r="AA3884" s="3">
        <v>0</v>
      </c>
      <c r="AB3884" s="3">
        <v>0</v>
      </c>
      <c r="AC3884" s="3">
        <v>1</v>
      </c>
      <c r="AD3884" s="4">
        <v>0</v>
      </c>
      <c r="AE3884" s="3">
        <v>1</v>
      </c>
      <c r="AF3884" s="4">
        <v>145</v>
      </c>
      <c r="AG3884" s="3">
        <v>1</v>
      </c>
      <c r="AH3884" s="4">
        <v>0</v>
      </c>
      <c r="AI3884" s="4">
        <v>0</v>
      </c>
      <c r="AJ3884" s="4">
        <v>0</v>
      </c>
      <c r="AK3884" s="4">
        <v>0</v>
      </c>
      <c r="AL3884" t="s">
        <v>5279</v>
      </c>
      <c r="AM3884" t="s">
        <v>13</v>
      </c>
    </row>
    <row r="3885" spans="1:39" x14ac:dyDescent="0.25">
      <c r="A3885" t="s">
        <v>2195</v>
      </c>
      <c r="B3885" t="s">
        <v>2160</v>
      </c>
      <c r="C3885" t="s">
        <v>3</v>
      </c>
      <c r="D3885" t="s">
        <v>3998</v>
      </c>
      <c r="E3885" t="str">
        <f>_xlfn.XLOOKUP(D3885,Planilha2!A:A,Planilha2!B:B)</f>
        <v>CC TI</v>
      </c>
      <c r="F3885" s="2">
        <v>45485</v>
      </c>
      <c r="G3885" t="s">
        <v>5278</v>
      </c>
      <c r="H3885" s="10" t="s">
        <v>5962</v>
      </c>
      <c r="I3885" t="s">
        <v>2764</v>
      </c>
      <c r="J3885" t="s">
        <v>2765</v>
      </c>
      <c r="K3885" t="s">
        <v>338</v>
      </c>
      <c r="L3885" t="str">
        <f t="shared" si="120"/>
        <v>Locação</v>
      </c>
      <c r="M3885" t="s">
        <v>0</v>
      </c>
      <c r="N3885" t="s">
        <v>0</v>
      </c>
      <c r="O3885" t="s">
        <v>2165</v>
      </c>
      <c r="P3885">
        <v>1118</v>
      </c>
      <c r="Q3885" t="str">
        <f>_xlfn.XLOOKUP(P3885,Planilha1!$A$2:$A$3,Planilha1!$B$2:$B$3)</f>
        <v>Riocentro</v>
      </c>
      <c r="R3885" t="s">
        <v>0</v>
      </c>
      <c r="S3885" s="3">
        <v>1</v>
      </c>
      <c r="T3885" t="s">
        <v>10</v>
      </c>
      <c r="U3885" s="3">
        <v>1</v>
      </c>
      <c r="V3885" t="s">
        <v>10</v>
      </c>
      <c r="W3885" s="4">
        <v>145</v>
      </c>
      <c r="X3885" s="17">
        <f t="shared" si="121"/>
        <v>145</v>
      </c>
      <c r="Y3885" t="s">
        <v>11</v>
      </c>
      <c r="Z3885" s="3">
        <v>1</v>
      </c>
      <c r="AA3885" s="3">
        <v>0</v>
      </c>
      <c r="AB3885" s="3">
        <v>0</v>
      </c>
      <c r="AC3885" s="3">
        <v>1</v>
      </c>
      <c r="AD3885" s="4">
        <v>0</v>
      </c>
      <c r="AE3885" s="3">
        <v>1</v>
      </c>
      <c r="AF3885" s="4">
        <v>145</v>
      </c>
      <c r="AG3885" s="3">
        <v>1</v>
      </c>
      <c r="AH3885" s="4">
        <v>0</v>
      </c>
      <c r="AI3885" s="4">
        <v>0</v>
      </c>
      <c r="AJ3885" s="4">
        <v>0</v>
      </c>
      <c r="AK3885" s="4">
        <v>0</v>
      </c>
      <c r="AL3885" t="s">
        <v>5279</v>
      </c>
      <c r="AM3885" t="s">
        <v>13</v>
      </c>
    </row>
    <row r="3886" spans="1:39" x14ac:dyDescent="0.25">
      <c r="A3886" t="s">
        <v>2196</v>
      </c>
      <c r="B3886" t="s">
        <v>2160</v>
      </c>
      <c r="C3886" t="s">
        <v>3</v>
      </c>
      <c r="D3886" t="s">
        <v>3998</v>
      </c>
      <c r="E3886" t="str">
        <f>_xlfn.XLOOKUP(D3886,Planilha2!A:A,Planilha2!B:B)</f>
        <v>CC TI</v>
      </c>
      <c r="F3886" s="2">
        <v>45485</v>
      </c>
      <c r="G3886" t="s">
        <v>5278</v>
      </c>
      <c r="H3886" s="10" t="s">
        <v>5962</v>
      </c>
      <c r="I3886" t="s">
        <v>2764</v>
      </c>
      <c r="J3886" t="s">
        <v>2765</v>
      </c>
      <c r="K3886" t="s">
        <v>338</v>
      </c>
      <c r="L3886" t="str">
        <f t="shared" si="120"/>
        <v>Locação</v>
      </c>
      <c r="M3886" t="s">
        <v>0</v>
      </c>
      <c r="N3886" t="s">
        <v>0</v>
      </c>
      <c r="O3886" t="s">
        <v>2165</v>
      </c>
      <c r="P3886">
        <v>1118</v>
      </c>
      <c r="Q3886" t="str">
        <f>_xlfn.XLOOKUP(P3886,Planilha1!$A$2:$A$3,Planilha1!$B$2:$B$3)</f>
        <v>Riocentro</v>
      </c>
      <c r="R3886" t="s">
        <v>0</v>
      </c>
      <c r="S3886" s="3">
        <v>1</v>
      </c>
      <c r="T3886" t="s">
        <v>10</v>
      </c>
      <c r="U3886" s="3">
        <v>1</v>
      </c>
      <c r="V3886" t="s">
        <v>10</v>
      </c>
      <c r="W3886" s="4">
        <v>145</v>
      </c>
      <c r="X3886" s="17">
        <f t="shared" si="121"/>
        <v>145</v>
      </c>
      <c r="Y3886" t="s">
        <v>11</v>
      </c>
      <c r="Z3886" s="3">
        <v>1</v>
      </c>
      <c r="AA3886" s="3">
        <v>0</v>
      </c>
      <c r="AB3886" s="3">
        <v>0</v>
      </c>
      <c r="AC3886" s="3">
        <v>1</v>
      </c>
      <c r="AD3886" s="4">
        <v>0</v>
      </c>
      <c r="AE3886" s="3">
        <v>1</v>
      </c>
      <c r="AF3886" s="4">
        <v>145</v>
      </c>
      <c r="AG3886" s="3">
        <v>1</v>
      </c>
      <c r="AH3886" s="4">
        <v>0</v>
      </c>
      <c r="AI3886" s="4">
        <v>0</v>
      </c>
      <c r="AJ3886" s="4">
        <v>0</v>
      </c>
      <c r="AK3886" s="4">
        <v>0</v>
      </c>
      <c r="AL3886" t="s">
        <v>5279</v>
      </c>
      <c r="AM3886" t="s">
        <v>13</v>
      </c>
    </row>
    <row r="3887" spans="1:39" x14ac:dyDescent="0.25">
      <c r="A3887" t="s">
        <v>2204</v>
      </c>
      <c r="B3887" t="s">
        <v>2160</v>
      </c>
      <c r="C3887" t="s">
        <v>3</v>
      </c>
      <c r="D3887" t="s">
        <v>3998</v>
      </c>
      <c r="E3887" t="str">
        <f>_xlfn.XLOOKUP(D3887,Planilha2!A:A,Planilha2!B:B)</f>
        <v>CC TI</v>
      </c>
      <c r="F3887" s="2">
        <v>45485</v>
      </c>
      <c r="G3887" t="s">
        <v>5278</v>
      </c>
      <c r="H3887" s="10" t="s">
        <v>5962</v>
      </c>
      <c r="I3887" t="s">
        <v>2764</v>
      </c>
      <c r="J3887" t="s">
        <v>2765</v>
      </c>
      <c r="K3887" t="s">
        <v>338</v>
      </c>
      <c r="L3887" t="str">
        <f t="shared" si="120"/>
        <v>Locação</v>
      </c>
      <c r="M3887" t="s">
        <v>0</v>
      </c>
      <c r="N3887" t="s">
        <v>0</v>
      </c>
      <c r="O3887" t="s">
        <v>2165</v>
      </c>
      <c r="P3887">
        <v>1118</v>
      </c>
      <c r="Q3887" t="str">
        <f>_xlfn.XLOOKUP(P3887,Planilha1!$A$2:$A$3,Planilha1!$B$2:$B$3)</f>
        <v>Riocentro</v>
      </c>
      <c r="R3887" t="s">
        <v>0</v>
      </c>
      <c r="S3887" s="3">
        <v>1</v>
      </c>
      <c r="T3887" t="s">
        <v>10</v>
      </c>
      <c r="U3887" s="3">
        <v>1</v>
      </c>
      <c r="V3887" t="s">
        <v>10</v>
      </c>
      <c r="W3887" s="4">
        <v>145</v>
      </c>
      <c r="X3887" s="17">
        <f t="shared" si="121"/>
        <v>145</v>
      </c>
      <c r="Y3887" t="s">
        <v>11</v>
      </c>
      <c r="Z3887" s="3">
        <v>1</v>
      </c>
      <c r="AA3887" s="3">
        <v>0</v>
      </c>
      <c r="AB3887" s="3">
        <v>0</v>
      </c>
      <c r="AC3887" s="3">
        <v>1</v>
      </c>
      <c r="AD3887" s="4">
        <v>0</v>
      </c>
      <c r="AE3887" s="3">
        <v>1</v>
      </c>
      <c r="AF3887" s="4">
        <v>145</v>
      </c>
      <c r="AG3887" s="3">
        <v>1</v>
      </c>
      <c r="AH3887" s="4">
        <v>0</v>
      </c>
      <c r="AI3887" s="4">
        <v>0</v>
      </c>
      <c r="AJ3887" s="4">
        <v>0</v>
      </c>
      <c r="AK3887" s="4">
        <v>0</v>
      </c>
      <c r="AL3887" t="s">
        <v>5279</v>
      </c>
      <c r="AM3887" t="s">
        <v>13</v>
      </c>
    </row>
    <row r="3888" spans="1:39" x14ac:dyDescent="0.25">
      <c r="A3888" t="s">
        <v>2205</v>
      </c>
      <c r="B3888" t="s">
        <v>2160</v>
      </c>
      <c r="C3888" t="s">
        <v>3</v>
      </c>
      <c r="D3888" t="s">
        <v>3998</v>
      </c>
      <c r="E3888" t="str">
        <f>_xlfn.XLOOKUP(D3888,Planilha2!A:A,Planilha2!B:B)</f>
        <v>CC TI</v>
      </c>
      <c r="F3888" s="2">
        <v>45485</v>
      </c>
      <c r="G3888" t="s">
        <v>5278</v>
      </c>
      <c r="H3888" s="10" t="s">
        <v>5962</v>
      </c>
      <c r="I3888" t="s">
        <v>2764</v>
      </c>
      <c r="J3888" t="s">
        <v>2765</v>
      </c>
      <c r="K3888" t="s">
        <v>338</v>
      </c>
      <c r="L3888" t="str">
        <f t="shared" si="120"/>
        <v>Locação</v>
      </c>
      <c r="M3888" t="s">
        <v>0</v>
      </c>
      <c r="N3888" t="s">
        <v>0</v>
      </c>
      <c r="O3888" t="s">
        <v>2165</v>
      </c>
      <c r="P3888">
        <v>1118</v>
      </c>
      <c r="Q3888" t="str">
        <f>_xlfn.XLOOKUP(P3888,Planilha1!$A$2:$A$3,Planilha1!$B$2:$B$3)</f>
        <v>Riocentro</v>
      </c>
      <c r="R3888" t="s">
        <v>0</v>
      </c>
      <c r="S3888" s="3">
        <v>1</v>
      </c>
      <c r="T3888" t="s">
        <v>10</v>
      </c>
      <c r="U3888" s="3">
        <v>1</v>
      </c>
      <c r="V3888" t="s">
        <v>10</v>
      </c>
      <c r="W3888" s="4">
        <v>145</v>
      </c>
      <c r="X3888" s="17">
        <f t="shared" si="121"/>
        <v>145</v>
      </c>
      <c r="Y3888" t="s">
        <v>11</v>
      </c>
      <c r="Z3888" s="3">
        <v>1</v>
      </c>
      <c r="AA3888" s="3">
        <v>0</v>
      </c>
      <c r="AB3888" s="3">
        <v>0</v>
      </c>
      <c r="AC3888" s="3">
        <v>1</v>
      </c>
      <c r="AD3888" s="4">
        <v>0</v>
      </c>
      <c r="AE3888" s="3">
        <v>1</v>
      </c>
      <c r="AF3888" s="4">
        <v>145</v>
      </c>
      <c r="AG3888" s="3">
        <v>1</v>
      </c>
      <c r="AH3888" s="4">
        <v>0</v>
      </c>
      <c r="AI3888" s="4">
        <v>0</v>
      </c>
      <c r="AJ3888" s="4">
        <v>0</v>
      </c>
      <c r="AK3888" s="4">
        <v>0</v>
      </c>
      <c r="AL3888" t="s">
        <v>5279</v>
      </c>
      <c r="AM3888" t="s">
        <v>13</v>
      </c>
    </row>
  </sheetData>
  <autoFilter ref="A1:AM3888" xr:uid="{00000000-0001-0000-0000-000000000000}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C67E1-BD51-4240-9A9F-88A163A07676}">
  <dimension ref="A1:N148"/>
  <sheetViews>
    <sheetView workbookViewId="0">
      <selection activeCell="B1" sqref="A1:B1048576"/>
    </sheetView>
  </sheetViews>
  <sheetFormatPr defaultRowHeight="13.2" x14ac:dyDescent="0.25"/>
  <cols>
    <col min="2" max="2" width="16.21875" bestFit="1" customWidth="1"/>
    <col min="3" max="3" width="16.21875" customWidth="1"/>
    <col min="4" max="4" width="19.109375" bestFit="1" customWidth="1"/>
    <col min="6" max="6" width="19.109375" bestFit="1" customWidth="1"/>
    <col min="10" max="10" width="19.109375" bestFit="1" customWidth="1"/>
    <col min="11" max="11" width="16.21875" bestFit="1" customWidth="1"/>
  </cols>
  <sheetData>
    <row r="1" spans="1:14" ht="14.4" x14ac:dyDescent="0.3">
      <c r="A1" s="11" t="s">
        <v>5318</v>
      </c>
      <c r="B1" s="11" t="s">
        <v>5319</v>
      </c>
      <c r="C1" s="11"/>
      <c r="F1" s="11" t="s">
        <v>5993</v>
      </c>
      <c r="G1" t="s">
        <v>5994</v>
      </c>
      <c r="J1" s="11" t="s">
        <v>5319</v>
      </c>
    </row>
    <row r="2" spans="1:14" x14ac:dyDescent="0.25">
      <c r="A2" s="12" t="s">
        <v>5320</v>
      </c>
      <c r="B2" s="10" t="s">
        <v>5996</v>
      </c>
      <c r="C2" s="10"/>
      <c r="D2" s="12" t="s">
        <v>5321</v>
      </c>
      <c r="F2" s="12" t="s">
        <v>5995</v>
      </c>
      <c r="G2" t="s">
        <v>5996</v>
      </c>
      <c r="J2" s="12" t="s">
        <v>5321</v>
      </c>
      <c r="K2" s="10" t="s">
        <v>5996</v>
      </c>
      <c r="M2" t="str">
        <f>_xlfn.TEXTBEFORE(K2," ")</f>
        <v>ANH</v>
      </c>
      <c r="N2" t="str">
        <f>_xlfn.TEXTAFTER(K2," ")</f>
        <v>Comercial</v>
      </c>
    </row>
    <row r="3" spans="1:14" x14ac:dyDescent="0.25">
      <c r="A3" s="12" t="s">
        <v>5322</v>
      </c>
      <c r="B3" s="10" t="s">
        <v>5997</v>
      </c>
      <c r="C3" s="10"/>
      <c r="D3" s="12" t="s">
        <v>5323</v>
      </c>
      <c r="F3" s="12" t="s">
        <v>5995</v>
      </c>
      <c r="G3" t="s">
        <v>5997</v>
      </c>
      <c r="J3" s="12" t="s">
        <v>5323</v>
      </c>
      <c r="K3" s="10" t="s">
        <v>5997</v>
      </c>
      <c r="M3" t="str">
        <f t="shared" ref="M3:M66" si="0">_xlfn.TEXTBEFORE(K3," ")</f>
        <v>ANH</v>
      </c>
      <c r="N3" t="str">
        <f t="shared" ref="N3:N42" si="1">_xlfn.TEXTAFTER(K3," ")</f>
        <v>Marketing</v>
      </c>
    </row>
    <row r="4" spans="1:14" x14ac:dyDescent="0.25">
      <c r="A4" s="12" t="s">
        <v>5324</v>
      </c>
      <c r="B4" s="10" t="s">
        <v>5998</v>
      </c>
      <c r="C4" s="10"/>
      <c r="D4" s="12" t="s">
        <v>5325</v>
      </c>
      <c r="F4" s="12" t="s">
        <v>5995</v>
      </c>
      <c r="G4" t="s">
        <v>5998</v>
      </c>
      <c r="J4" s="12" t="s">
        <v>5325</v>
      </c>
      <c r="K4" s="10" t="s">
        <v>5998</v>
      </c>
      <c r="M4" t="str">
        <f t="shared" si="0"/>
        <v>ANH</v>
      </c>
      <c r="N4" t="str">
        <f t="shared" si="1"/>
        <v>Manutençao</v>
      </c>
    </row>
    <row r="5" spans="1:14" x14ac:dyDescent="0.25">
      <c r="A5" s="12" t="s">
        <v>5326</v>
      </c>
      <c r="B5" s="10" t="s">
        <v>5999</v>
      </c>
      <c r="C5" s="10"/>
      <c r="D5" s="12" t="s">
        <v>5327</v>
      </c>
      <c r="F5" s="12" t="s">
        <v>5995</v>
      </c>
      <c r="G5" t="s">
        <v>5999</v>
      </c>
      <c r="J5" s="12" t="s">
        <v>5327</v>
      </c>
      <c r="K5" s="10" t="s">
        <v>5999</v>
      </c>
      <c r="M5" t="str">
        <f t="shared" si="0"/>
        <v>ANH</v>
      </c>
      <c r="N5" t="str">
        <f t="shared" si="1"/>
        <v>Operações</v>
      </c>
    </row>
    <row r="6" spans="1:14" x14ac:dyDescent="0.25">
      <c r="A6" s="12" t="s">
        <v>5328</v>
      </c>
      <c r="B6" s="10" t="s">
        <v>6000</v>
      </c>
      <c r="C6" s="10"/>
      <c r="D6" s="12" t="s">
        <v>5329</v>
      </c>
      <c r="F6" s="12" t="s">
        <v>5995</v>
      </c>
      <c r="G6" t="s">
        <v>6000</v>
      </c>
      <c r="J6" s="12" t="s">
        <v>5329</v>
      </c>
      <c r="K6" s="10" t="s">
        <v>6000</v>
      </c>
      <c r="M6" t="str">
        <f t="shared" si="0"/>
        <v>ANH</v>
      </c>
      <c r="N6" t="str">
        <f t="shared" si="1"/>
        <v>Energia</v>
      </c>
    </row>
    <row r="7" spans="1:14" x14ac:dyDescent="0.25">
      <c r="A7" s="12" t="s">
        <v>5330</v>
      </c>
      <c r="B7" s="10" t="s">
        <v>6001</v>
      </c>
      <c r="C7" s="10"/>
      <c r="D7" s="12" t="s">
        <v>5331</v>
      </c>
      <c r="F7" s="12" t="s">
        <v>5995</v>
      </c>
      <c r="G7" t="s">
        <v>6001</v>
      </c>
      <c r="J7" s="12" t="s">
        <v>5331</v>
      </c>
      <c r="K7" s="10" t="s">
        <v>6001</v>
      </c>
      <c r="M7" t="str">
        <f t="shared" si="0"/>
        <v>ANH</v>
      </c>
      <c r="N7" t="str">
        <f t="shared" si="1"/>
        <v>A&amp;B</v>
      </c>
    </row>
    <row r="8" spans="1:14" x14ac:dyDescent="0.25">
      <c r="A8" s="12" t="s">
        <v>5332</v>
      </c>
      <c r="B8" s="10" t="s">
        <v>6145</v>
      </c>
      <c r="C8" s="10"/>
      <c r="D8" s="12" t="s">
        <v>5333</v>
      </c>
      <c r="F8" s="12" t="s">
        <v>5995</v>
      </c>
      <c r="G8" t="s">
        <v>6002</v>
      </c>
      <c r="J8" s="12" t="s">
        <v>5333</v>
      </c>
      <c r="K8" s="10" t="s">
        <v>6145</v>
      </c>
      <c r="M8" t="str">
        <f t="shared" si="0"/>
        <v>Obras</v>
      </c>
      <c r="N8" t="str">
        <f t="shared" si="1"/>
        <v>Ger.</v>
      </c>
    </row>
    <row r="9" spans="1:14" x14ac:dyDescent="0.25">
      <c r="A9" s="12" t="s">
        <v>5334</v>
      </c>
      <c r="B9" s="10" t="s">
        <v>6003</v>
      </c>
      <c r="C9" s="10"/>
      <c r="D9" s="12" t="s">
        <v>5335</v>
      </c>
      <c r="F9" s="12" t="s">
        <v>5995</v>
      </c>
      <c r="G9" t="s">
        <v>6003</v>
      </c>
      <c r="J9" s="12" t="s">
        <v>5335</v>
      </c>
      <c r="K9" s="10" t="s">
        <v>6003</v>
      </c>
      <c r="M9" t="str">
        <f t="shared" si="0"/>
        <v>ANH</v>
      </c>
      <c r="N9" t="str">
        <f t="shared" si="1"/>
        <v>RH</v>
      </c>
    </row>
    <row r="10" spans="1:14" x14ac:dyDescent="0.25">
      <c r="A10" s="12" t="s">
        <v>5336</v>
      </c>
      <c r="B10" s="10" t="s">
        <v>6004</v>
      </c>
      <c r="C10" s="10"/>
      <c r="D10" s="12" t="s">
        <v>5337</v>
      </c>
      <c r="F10" s="12" t="s">
        <v>5995</v>
      </c>
      <c r="G10" t="s">
        <v>6004</v>
      </c>
      <c r="J10" s="12" t="s">
        <v>5337</v>
      </c>
      <c r="K10" s="10" t="s">
        <v>6004</v>
      </c>
      <c r="M10" t="str">
        <f t="shared" si="0"/>
        <v>ANH</v>
      </c>
      <c r="N10" t="str">
        <f t="shared" si="1"/>
        <v>DP</v>
      </c>
    </row>
    <row r="11" spans="1:14" x14ac:dyDescent="0.25">
      <c r="A11" s="12" t="s">
        <v>5338</v>
      </c>
      <c r="B11" s="10" t="s">
        <v>6005</v>
      </c>
      <c r="C11" s="10"/>
      <c r="D11" s="12" t="s">
        <v>5339</v>
      </c>
      <c r="F11" s="12" t="s">
        <v>5995</v>
      </c>
      <c r="G11" t="s">
        <v>6005</v>
      </c>
      <c r="J11" s="12" t="s">
        <v>5339</v>
      </c>
      <c r="K11" s="10" t="s">
        <v>6005</v>
      </c>
      <c r="M11" t="str">
        <f t="shared" si="0"/>
        <v>ANH</v>
      </c>
      <c r="N11" t="str">
        <f t="shared" si="1"/>
        <v>Jurídico</v>
      </c>
    </row>
    <row r="12" spans="1:14" x14ac:dyDescent="0.25">
      <c r="A12" s="12" t="s">
        <v>5340</v>
      </c>
      <c r="B12" s="10" t="s">
        <v>6006</v>
      </c>
      <c r="C12" s="10"/>
      <c r="D12" s="12" t="s">
        <v>5341</v>
      </c>
      <c r="F12" s="12" t="s">
        <v>5995</v>
      </c>
      <c r="G12" t="s">
        <v>6006</v>
      </c>
      <c r="J12" s="12" t="s">
        <v>5341</v>
      </c>
      <c r="K12" s="10" t="s">
        <v>6006</v>
      </c>
      <c r="M12" t="str">
        <f t="shared" si="0"/>
        <v>ANH</v>
      </c>
      <c r="N12" t="str">
        <f t="shared" si="1"/>
        <v>TI</v>
      </c>
    </row>
    <row r="13" spans="1:14" x14ac:dyDescent="0.25">
      <c r="A13" s="12" t="s">
        <v>5342</v>
      </c>
      <c r="B13" s="10" t="s">
        <v>6007</v>
      </c>
      <c r="C13" s="10"/>
      <c r="D13" s="12" t="s">
        <v>5343</v>
      </c>
      <c r="F13" s="12" t="s">
        <v>5995</v>
      </c>
      <c r="G13" t="s">
        <v>6007</v>
      </c>
      <c r="J13" s="12" t="s">
        <v>5343</v>
      </c>
      <c r="K13" s="10" t="s">
        <v>6007</v>
      </c>
      <c r="M13" t="str">
        <f t="shared" si="0"/>
        <v>ANH</v>
      </c>
      <c r="N13" t="str">
        <f t="shared" si="1"/>
        <v>ADM</v>
      </c>
    </row>
    <row r="14" spans="1:14" x14ac:dyDescent="0.25">
      <c r="A14" s="12" t="s">
        <v>5344</v>
      </c>
      <c r="B14" s="10" t="s">
        <v>6008</v>
      </c>
      <c r="C14" s="10"/>
      <c r="D14" s="12" t="s">
        <v>5345</v>
      </c>
      <c r="F14" s="12" t="s">
        <v>5995</v>
      </c>
      <c r="G14" t="s">
        <v>6008</v>
      </c>
      <c r="J14" s="12" t="s">
        <v>5345</v>
      </c>
      <c r="K14" s="10" t="s">
        <v>6008</v>
      </c>
      <c r="M14" t="str">
        <f t="shared" si="0"/>
        <v>ANH</v>
      </c>
      <c r="N14" t="str">
        <f t="shared" si="1"/>
        <v>Impostos</v>
      </c>
    </row>
    <row r="15" spans="1:14" x14ac:dyDescent="0.25">
      <c r="A15" s="12" t="s">
        <v>5346</v>
      </c>
      <c r="B15" s="10" t="s">
        <v>6146</v>
      </c>
      <c r="C15" s="10"/>
      <c r="D15" s="12" t="s">
        <v>5347</v>
      </c>
      <c r="F15" s="12" t="s">
        <v>5995</v>
      </c>
      <c r="G15" t="s">
        <v>6009</v>
      </c>
      <c r="J15" s="12" t="s">
        <v>5347</v>
      </c>
      <c r="K15" s="10" t="s">
        <v>6146</v>
      </c>
      <c r="M15" t="str">
        <f t="shared" si="0"/>
        <v>Novos</v>
      </c>
      <c r="N15" t="str">
        <f t="shared" si="1"/>
        <v>Negóc</v>
      </c>
    </row>
    <row r="16" spans="1:14" x14ac:dyDescent="0.25">
      <c r="A16" s="12" t="s">
        <v>5348</v>
      </c>
      <c r="B16" s="10" t="s">
        <v>6010</v>
      </c>
      <c r="C16" s="10"/>
      <c r="D16" s="12" t="s">
        <v>5349</v>
      </c>
      <c r="F16" s="12" t="s">
        <v>5995</v>
      </c>
      <c r="G16" t="s">
        <v>6010</v>
      </c>
      <c r="J16" s="12" t="s">
        <v>5349</v>
      </c>
      <c r="K16" s="10" t="s">
        <v>6010</v>
      </c>
      <c r="M16" t="str">
        <f t="shared" si="0"/>
        <v>ANH</v>
      </c>
      <c r="N16" t="str">
        <f t="shared" si="1"/>
        <v>Concess.</v>
      </c>
    </row>
    <row r="17" spans="1:14" x14ac:dyDescent="0.25">
      <c r="A17" s="12" t="s">
        <v>5350</v>
      </c>
      <c r="B17" s="10" t="s">
        <v>6147</v>
      </c>
      <c r="C17" s="10"/>
      <c r="D17" s="12" t="s">
        <v>5351</v>
      </c>
      <c r="F17" s="12" t="s">
        <v>5995</v>
      </c>
      <c r="G17" t="s">
        <v>6011</v>
      </c>
      <c r="J17" s="12" t="s">
        <v>5351</v>
      </c>
      <c r="K17" s="10" t="s">
        <v>6147</v>
      </c>
      <c r="M17" t="str">
        <f t="shared" si="0"/>
        <v>Mkt</v>
      </c>
      <c r="N17" t="str">
        <f t="shared" si="1"/>
        <v>Cultura</v>
      </c>
    </row>
    <row r="18" spans="1:14" x14ac:dyDescent="0.25">
      <c r="A18" s="12" t="s">
        <v>5352</v>
      </c>
      <c r="B18" s="10" t="s">
        <v>6148</v>
      </c>
      <c r="C18" s="10"/>
      <c r="D18" s="12" t="s">
        <v>5353</v>
      </c>
      <c r="F18" s="12" t="s">
        <v>5995</v>
      </c>
      <c r="G18" t="s">
        <v>6012</v>
      </c>
      <c r="J18" s="12" t="s">
        <v>5353</v>
      </c>
      <c r="K18" s="10" t="s">
        <v>6148</v>
      </c>
      <c r="M18" t="str">
        <f t="shared" si="0"/>
        <v>Prod</v>
      </c>
      <c r="N18" t="str">
        <f t="shared" si="1"/>
        <v>Cultur</v>
      </c>
    </row>
    <row r="19" spans="1:14" x14ac:dyDescent="0.25">
      <c r="A19" s="12" t="s">
        <v>5354</v>
      </c>
      <c r="B19" s="10" t="s">
        <v>6149</v>
      </c>
      <c r="C19" s="10"/>
      <c r="D19" s="12" t="s">
        <v>5355</v>
      </c>
      <c r="F19" s="12" t="s">
        <v>5995</v>
      </c>
      <c r="G19" t="s">
        <v>6013</v>
      </c>
      <c r="J19" s="12" t="s">
        <v>5355</v>
      </c>
      <c r="K19" s="10" t="s">
        <v>6149</v>
      </c>
      <c r="M19" t="str">
        <f t="shared" si="0"/>
        <v>Esp</v>
      </c>
      <c r="N19" t="str">
        <f t="shared" si="1"/>
        <v>Cultura</v>
      </c>
    </row>
    <row r="20" spans="1:14" x14ac:dyDescent="0.25">
      <c r="A20" s="12" t="s">
        <v>5356</v>
      </c>
      <c r="B20" s="10" t="s">
        <v>6150</v>
      </c>
      <c r="C20" s="10"/>
      <c r="D20" s="12" t="s">
        <v>5357</v>
      </c>
      <c r="F20" s="12" t="s">
        <v>5995</v>
      </c>
      <c r="G20" t="s">
        <v>6014</v>
      </c>
      <c r="J20" s="12" t="s">
        <v>5357</v>
      </c>
      <c r="K20" s="10" t="s">
        <v>6150</v>
      </c>
      <c r="M20" t="str">
        <f t="shared" si="0"/>
        <v>Mkt</v>
      </c>
      <c r="N20" t="str">
        <f t="shared" si="1"/>
        <v>A&amp;B</v>
      </c>
    </row>
    <row r="21" spans="1:14" x14ac:dyDescent="0.25">
      <c r="A21" s="12" t="s">
        <v>5358</v>
      </c>
      <c r="B21" s="10" t="s">
        <v>6151</v>
      </c>
      <c r="C21" s="10"/>
      <c r="D21" s="12" t="s">
        <v>5359</v>
      </c>
      <c r="F21" s="12" t="s">
        <v>5995</v>
      </c>
      <c r="G21" t="s">
        <v>6015</v>
      </c>
      <c r="J21" s="12" t="s">
        <v>5359</v>
      </c>
      <c r="K21" s="10" t="s">
        <v>6151</v>
      </c>
      <c r="M21" t="str">
        <f t="shared" si="0"/>
        <v>Prod</v>
      </c>
      <c r="N21" t="str">
        <f t="shared" si="1"/>
        <v>A&amp;B</v>
      </c>
    </row>
    <row r="22" spans="1:14" x14ac:dyDescent="0.25">
      <c r="A22" s="12" t="s">
        <v>5360</v>
      </c>
      <c r="B22" s="10" t="s">
        <v>6152</v>
      </c>
      <c r="C22" s="10"/>
      <c r="D22" s="12" t="s">
        <v>5361</v>
      </c>
      <c r="F22" s="12" t="s">
        <v>5995</v>
      </c>
      <c r="G22" t="s">
        <v>6016</v>
      </c>
      <c r="J22" s="12" t="s">
        <v>5361</v>
      </c>
      <c r="K22" s="10" t="s">
        <v>6152</v>
      </c>
      <c r="M22" t="str">
        <f t="shared" si="0"/>
        <v>Mkt</v>
      </c>
      <c r="N22" t="str">
        <f t="shared" si="1"/>
        <v>SP</v>
      </c>
    </row>
    <row r="23" spans="1:14" x14ac:dyDescent="0.25">
      <c r="A23" s="12" t="s">
        <v>5362</v>
      </c>
      <c r="B23" s="10" t="s">
        <v>6153</v>
      </c>
      <c r="C23" s="10"/>
      <c r="D23" s="12" t="s">
        <v>5363</v>
      </c>
      <c r="F23" s="12" t="s">
        <v>5995</v>
      </c>
      <c r="G23" t="s">
        <v>6017</v>
      </c>
      <c r="J23" s="12" t="s">
        <v>5363</v>
      </c>
      <c r="K23" s="10" t="s">
        <v>6153</v>
      </c>
      <c r="M23" t="str">
        <f t="shared" si="0"/>
        <v>Prod</v>
      </c>
      <c r="N23" t="str">
        <f t="shared" si="1"/>
        <v>SP</v>
      </c>
    </row>
    <row r="24" spans="1:14" x14ac:dyDescent="0.25">
      <c r="A24" s="12" t="s">
        <v>5364</v>
      </c>
      <c r="B24" s="10" t="s">
        <v>6154</v>
      </c>
      <c r="C24" s="10"/>
      <c r="D24" s="12" t="s">
        <v>5365</v>
      </c>
      <c r="F24" s="12" t="s">
        <v>5995</v>
      </c>
      <c r="G24" t="s">
        <v>6018</v>
      </c>
      <c r="J24" s="12" t="s">
        <v>5365</v>
      </c>
      <c r="K24" s="10" t="s">
        <v>6154</v>
      </c>
      <c r="M24" t="str">
        <f t="shared" si="0"/>
        <v>Mkt</v>
      </c>
      <c r="N24" t="str">
        <f t="shared" si="1"/>
        <v>Beleza</v>
      </c>
    </row>
    <row r="25" spans="1:14" x14ac:dyDescent="0.25">
      <c r="A25" s="12" t="s">
        <v>5366</v>
      </c>
      <c r="B25" s="10" t="s">
        <v>6155</v>
      </c>
      <c r="C25" s="10"/>
      <c r="D25" s="12" t="s">
        <v>5367</v>
      </c>
      <c r="F25" s="12" t="s">
        <v>5995</v>
      </c>
      <c r="G25" t="s">
        <v>6019</v>
      </c>
      <c r="J25" s="12" t="s">
        <v>5367</v>
      </c>
      <c r="K25" s="10" t="s">
        <v>6155</v>
      </c>
      <c r="M25" t="str">
        <f t="shared" si="0"/>
        <v>Prod</v>
      </c>
      <c r="N25" t="str">
        <f t="shared" si="1"/>
        <v>Beleza</v>
      </c>
    </row>
    <row r="26" spans="1:14" x14ac:dyDescent="0.25">
      <c r="A26" s="12" t="s">
        <v>5368</v>
      </c>
      <c r="B26" s="10" t="s">
        <v>6156</v>
      </c>
      <c r="C26" s="10"/>
      <c r="D26" s="12" t="s">
        <v>5369</v>
      </c>
      <c r="F26" s="12" t="s">
        <v>5995</v>
      </c>
      <c r="G26" t="s">
        <v>6020</v>
      </c>
      <c r="J26" s="12" t="s">
        <v>5369</v>
      </c>
      <c r="K26" s="10" t="s">
        <v>6156</v>
      </c>
      <c r="M26" t="str">
        <f t="shared" si="0"/>
        <v>Esp</v>
      </c>
      <c r="N26" t="str">
        <f t="shared" si="1"/>
        <v>SP</v>
      </c>
    </row>
    <row r="27" spans="1:14" x14ac:dyDescent="0.25">
      <c r="A27" s="12" t="s">
        <v>5370</v>
      </c>
      <c r="B27" s="10" t="s">
        <v>6157</v>
      </c>
      <c r="C27" s="10"/>
      <c r="D27" s="12" t="s">
        <v>5371</v>
      </c>
      <c r="F27" s="12" t="s">
        <v>5995</v>
      </c>
      <c r="G27" t="s">
        <v>6021</v>
      </c>
      <c r="J27" s="12" t="s">
        <v>5371</v>
      </c>
      <c r="K27" s="10" t="s">
        <v>6157</v>
      </c>
      <c r="M27" t="str">
        <f t="shared" si="0"/>
        <v>Esp</v>
      </c>
      <c r="N27" t="str">
        <f t="shared" si="1"/>
        <v>A&amp;B</v>
      </c>
    </row>
    <row r="28" spans="1:14" x14ac:dyDescent="0.25">
      <c r="A28" s="12" t="s">
        <v>5372</v>
      </c>
      <c r="B28" s="10" t="s">
        <v>6158</v>
      </c>
      <c r="C28" s="10"/>
      <c r="D28" s="12" t="s">
        <v>5373</v>
      </c>
      <c r="F28" s="12" t="s">
        <v>5995</v>
      </c>
      <c r="G28" t="s">
        <v>6022</v>
      </c>
      <c r="J28" s="12" t="s">
        <v>5373</v>
      </c>
      <c r="K28" s="10" t="s">
        <v>6158</v>
      </c>
      <c r="M28" t="str">
        <f t="shared" si="0"/>
        <v>Esp</v>
      </c>
      <c r="N28" t="str">
        <f t="shared" si="1"/>
        <v>Beleza</v>
      </c>
    </row>
    <row r="29" spans="1:14" x14ac:dyDescent="0.25">
      <c r="A29" s="12" t="s">
        <v>5374</v>
      </c>
      <c r="B29" s="10" t="s">
        <v>6159</v>
      </c>
      <c r="C29" s="10"/>
      <c r="D29" s="12" t="s">
        <v>5375</v>
      </c>
      <c r="F29" s="12" t="s">
        <v>5995</v>
      </c>
      <c r="G29" t="s">
        <v>6023</v>
      </c>
      <c r="J29" s="12" t="s">
        <v>5375</v>
      </c>
      <c r="K29" s="10" t="s">
        <v>6159</v>
      </c>
      <c r="M29" t="str">
        <f t="shared" si="0"/>
        <v>Rio</v>
      </c>
      <c r="N29" t="str">
        <f t="shared" si="1"/>
        <v>Matsuri</v>
      </c>
    </row>
    <row r="30" spans="1:14" x14ac:dyDescent="0.25">
      <c r="A30" s="12" t="s">
        <v>5376</v>
      </c>
      <c r="B30" s="10" t="s">
        <v>6024</v>
      </c>
      <c r="C30" s="10"/>
      <c r="D30" s="12" t="s">
        <v>5377</v>
      </c>
      <c r="F30" s="12" t="s">
        <v>5995</v>
      </c>
      <c r="G30" t="s">
        <v>6024</v>
      </c>
      <c r="J30" s="12" t="s">
        <v>5377</v>
      </c>
      <c r="K30" s="10" t="s">
        <v>6024</v>
      </c>
      <c r="M30" t="str">
        <f t="shared" si="0"/>
        <v>Exh</v>
      </c>
      <c r="N30" t="str">
        <f t="shared" si="1"/>
        <v>Jurídico</v>
      </c>
    </row>
    <row r="31" spans="1:14" x14ac:dyDescent="0.25">
      <c r="A31" s="12" t="s">
        <v>5378</v>
      </c>
      <c r="B31" s="10" t="s">
        <v>6025</v>
      </c>
      <c r="C31" s="10"/>
      <c r="D31" s="12" t="s">
        <v>5379</v>
      </c>
      <c r="F31" s="12" t="s">
        <v>5995</v>
      </c>
      <c r="G31" t="s">
        <v>6025</v>
      </c>
      <c r="J31" s="12" t="s">
        <v>5379</v>
      </c>
      <c r="K31" s="10" t="s">
        <v>6025</v>
      </c>
      <c r="M31" t="str">
        <f t="shared" si="0"/>
        <v>Exh</v>
      </c>
      <c r="N31" t="str">
        <f t="shared" si="1"/>
        <v>RH</v>
      </c>
    </row>
    <row r="32" spans="1:14" x14ac:dyDescent="0.25">
      <c r="A32" s="12" t="s">
        <v>5380</v>
      </c>
      <c r="B32" s="10" t="s">
        <v>6160</v>
      </c>
      <c r="C32" s="10"/>
      <c r="D32" s="12" t="s">
        <v>5381</v>
      </c>
      <c r="F32" s="12" t="s">
        <v>5995</v>
      </c>
      <c r="G32" t="s">
        <v>6026</v>
      </c>
      <c r="J32" s="12" t="s">
        <v>5381</v>
      </c>
      <c r="K32" s="10" t="s">
        <v>6160</v>
      </c>
      <c r="M32" t="str">
        <f t="shared" si="0"/>
        <v>Dpt</v>
      </c>
      <c r="N32" t="str">
        <f t="shared" si="1"/>
        <v>Pessoal</v>
      </c>
    </row>
    <row r="33" spans="1:14" x14ac:dyDescent="0.25">
      <c r="A33" s="12" t="s">
        <v>5382</v>
      </c>
      <c r="B33" s="10" t="s">
        <v>6027</v>
      </c>
      <c r="C33" s="10"/>
      <c r="D33" s="12" t="s">
        <v>5383</v>
      </c>
      <c r="F33" s="12" t="s">
        <v>5995</v>
      </c>
      <c r="G33" t="s">
        <v>6027</v>
      </c>
      <c r="J33" s="12" t="s">
        <v>5383</v>
      </c>
      <c r="K33" s="10" t="s">
        <v>6027</v>
      </c>
      <c r="M33" t="str">
        <f t="shared" si="0"/>
        <v>Exh</v>
      </c>
      <c r="N33" t="str">
        <f t="shared" si="1"/>
        <v>TI</v>
      </c>
    </row>
    <row r="34" spans="1:14" x14ac:dyDescent="0.25">
      <c r="A34" s="12" t="s">
        <v>5384</v>
      </c>
      <c r="B34" s="10" t="s">
        <v>6028</v>
      </c>
      <c r="C34" s="10"/>
      <c r="D34" s="12" t="s">
        <v>5385</v>
      </c>
      <c r="F34" s="12" t="s">
        <v>5995</v>
      </c>
      <c r="G34" t="s">
        <v>6028</v>
      </c>
      <c r="J34" s="12" t="s">
        <v>5385</v>
      </c>
      <c r="K34" s="10" t="s">
        <v>6028</v>
      </c>
      <c r="M34" t="str">
        <f t="shared" si="0"/>
        <v>Exh</v>
      </c>
      <c r="N34" t="str">
        <f t="shared" si="1"/>
        <v>Impostos</v>
      </c>
    </row>
    <row r="35" spans="1:14" x14ac:dyDescent="0.25">
      <c r="A35" s="12" t="s">
        <v>5386</v>
      </c>
      <c r="B35" s="10" t="s">
        <v>6161</v>
      </c>
      <c r="C35" s="10"/>
      <c r="D35" s="12" t="s">
        <v>5387</v>
      </c>
      <c r="F35" s="12" t="s">
        <v>5995</v>
      </c>
      <c r="G35" t="s">
        <v>6029</v>
      </c>
      <c r="J35" s="12" t="s">
        <v>5387</v>
      </c>
      <c r="K35" s="10" t="s">
        <v>6161</v>
      </c>
      <c r="M35" t="str">
        <f t="shared" si="0"/>
        <v>Adm</v>
      </c>
      <c r="N35" t="str">
        <f t="shared" si="1"/>
        <v>BU</v>
      </c>
    </row>
    <row r="36" spans="1:14" x14ac:dyDescent="0.25">
      <c r="A36" s="12" t="s">
        <v>5388</v>
      </c>
      <c r="B36" s="10" t="s">
        <v>6030</v>
      </c>
      <c r="C36" s="10"/>
      <c r="D36" s="12" t="s">
        <v>5389</v>
      </c>
      <c r="F36" s="12" t="s">
        <v>5995</v>
      </c>
      <c r="G36" t="s">
        <v>6030</v>
      </c>
      <c r="J36" s="12" t="s">
        <v>5389</v>
      </c>
      <c r="K36" s="10" t="s">
        <v>6030</v>
      </c>
      <c r="M36" t="str">
        <f t="shared" si="0"/>
        <v>Exh</v>
      </c>
      <c r="N36" t="str">
        <f t="shared" si="1"/>
        <v>WTW</v>
      </c>
    </row>
    <row r="37" spans="1:14" x14ac:dyDescent="0.25">
      <c r="A37" s="12" t="s">
        <v>4</v>
      </c>
      <c r="B37" s="10" t="s">
        <v>6162</v>
      </c>
      <c r="C37" s="10"/>
      <c r="D37" s="12" t="s">
        <v>5390</v>
      </c>
      <c r="F37" s="12" t="s">
        <v>6031</v>
      </c>
      <c r="G37" t="s">
        <v>6032</v>
      </c>
      <c r="J37" s="12" t="s">
        <v>5390</v>
      </c>
      <c r="K37" s="10" t="s">
        <v>6162</v>
      </c>
      <c r="M37" t="str">
        <f t="shared" si="0"/>
        <v>Compras</v>
      </c>
      <c r="N37" t="str">
        <f t="shared" si="1"/>
        <v>EBMS</v>
      </c>
    </row>
    <row r="38" spans="1:14" x14ac:dyDescent="0.25">
      <c r="A38" s="12" t="s">
        <v>5391</v>
      </c>
      <c r="B38" s="10" t="s">
        <v>6033</v>
      </c>
      <c r="C38" s="10"/>
      <c r="D38" s="12" t="s">
        <v>5392</v>
      </c>
      <c r="F38" s="12" t="s">
        <v>5995</v>
      </c>
      <c r="G38" t="s">
        <v>6033</v>
      </c>
      <c r="J38" s="12" t="s">
        <v>5392</v>
      </c>
      <c r="K38" s="10" t="s">
        <v>6033</v>
      </c>
      <c r="M38" t="str">
        <f t="shared" si="0"/>
        <v>Hold</v>
      </c>
      <c r="N38" t="str">
        <f t="shared" si="1"/>
        <v>Financeiro</v>
      </c>
    </row>
    <row r="39" spans="1:14" x14ac:dyDescent="0.25">
      <c r="A39" s="12" t="s">
        <v>5393</v>
      </c>
      <c r="B39" s="10" t="s">
        <v>6034</v>
      </c>
      <c r="C39" s="10"/>
      <c r="D39" s="12" t="s">
        <v>5394</v>
      </c>
      <c r="F39" s="12" t="s">
        <v>5995</v>
      </c>
      <c r="G39" t="s">
        <v>6034</v>
      </c>
      <c r="J39" s="12" t="s">
        <v>5394</v>
      </c>
      <c r="K39" s="10" t="s">
        <v>6034</v>
      </c>
      <c r="M39" t="str">
        <f t="shared" si="0"/>
        <v>Hold</v>
      </c>
      <c r="N39" t="str">
        <f t="shared" si="1"/>
        <v>RH</v>
      </c>
    </row>
    <row r="40" spans="1:14" x14ac:dyDescent="0.25">
      <c r="A40" s="12" t="s">
        <v>5395</v>
      </c>
      <c r="B40" s="10" t="s">
        <v>6163</v>
      </c>
      <c r="C40" s="10"/>
      <c r="D40" s="12" t="s">
        <v>5396</v>
      </c>
      <c r="F40" s="12" t="s">
        <v>5995</v>
      </c>
      <c r="G40" t="s">
        <v>6035</v>
      </c>
      <c r="J40" s="12" t="s">
        <v>5396</v>
      </c>
      <c r="K40" s="10" t="s">
        <v>6163</v>
      </c>
      <c r="M40" t="str">
        <f t="shared" si="0"/>
        <v>Dpt</v>
      </c>
      <c r="N40" t="str">
        <f t="shared" si="1"/>
        <v>Pess.</v>
      </c>
    </row>
    <row r="41" spans="1:14" x14ac:dyDescent="0.25">
      <c r="A41" s="12" t="s">
        <v>5397</v>
      </c>
      <c r="B41" s="10" t="s">
        <v>6036</v>
      </c>
      <c r="C41" s="10"/>
      <c r="D41" s="12" t="s">
        <v>5398</v>
      </c>
      <c r="F41" s="12" t="s">
        <v>5995</v>
      </c>
      <c r="G41" t="s">
        <v>6036</v>
      </c>
      <c r="J41" s="12" t="s">
        <v>5398</v>
      </c>
      <c r="K41" s="10" t="s">
        <v>6036</v>
      </c>
      <c r="M41" t="str">
        <f t="shared" si="0"/>
        <v>Hold</v>
      </c>
      <c r="N41" t="str">
        <f t="shared" si="1"/>
        <v>Jurídico</v>
      </c>
    </row>
    <row r="42" spans="1:14" x14ac:dyDescent="0.25">
      <c r="A42" s="12" t="s">
        <v>5399</v>
      </c>
      <c r="B42" s="10" t="s">
        <v>6037</v>
      </c>
      <c r="C42" s="10"/>
      <c r="D42" s="12" t="s">
        <v>5400</v>
      </c>
      <c r="F42" s="12" t="s">
        <v>5995</v>
      </c>
      <c r="G42" t="s">
        <v>6037</v>
      </c>
      <c r="J42" s="12" t="s">
        <v>5400</v>
      </c>
      <c r="K42" s="10" t="s">
        <v>6037</v>
      </c>
      <c r="M42" t="str">
        <f t="shared" si="0"/>
        <v>Hold</v>
      </c>
      <c r="N42" t="str">
        <f t="shared" si="1"/>
        <v>TI</v>
      </c>
    </row>
    <row r="43" spans="1:14" x14ac:dyDescent="0.25">
      <c r="A43" s="12" t="s">
        <v>5401</v>
      </c>
      <c r="B43" s="10" t="s">
        <v>6038</v>
      </c>
      <c r="C43" s="10"/>
      <c r="D43" s="12" t="s">
        <v>5402</v>
      </c>
      <c r="F43" s="12" t="s">
        <v>5995</v>
      </c>
      <c r="G43" t="s">
        <v>6038</v>
      </c>
      <c r="J43" s="12" t="s">
        <v>5402</v>
      </c>
      <c r="K43" s="10" t="s">
        <v>6038</v>
      </c>
      <c r="M43" t="str">
        <f t="shared" si="0"/>
        <v>Hold</v>
      </c>
    </row>
    <row r="44" spans="1:14" x14ac:dyDescent="0.25">
      <c r="A44" s="12" t="s">
        <v>5403</v>
      </c>
      <c r="B44" s="10" t="s">
        <v>6039</v>
      </c>
      <c r="C44" s="10"/>
      <c r="D44" s="12" t="s">
        <v>5404</v>
      </c>
      <c r="F44" s="12" t="s">
        <v>5995</v>
      </c>
      <c r="G44" t="s">
        <v>6039</v>
      </c>
      <c r="J44" s="12" t="s">
        <v>5404</v>
      </c>
      <c r="K44" s="10" t="s">
        <v>6039</v>
      </c>
      <c r="M44" t="str">
        <f t="shared" si="0"/>
        <v>Hold</v>
      </c>
    </row>
    <row r="45" spans="1:14" x14ac:dyDescent="0.25">
      <c r="A45" s="12" t="s">
        <v>5405</v>
      </c>
      <c r="B45" s="10" t="s">
        <v>6040</v>
      </c>
      <c r="C45" s="10"/>
      <c r="D45" s="12" t="s">
        <v>5406</v>
      </c>
      <c r="F45" s="12" t="s">
        <v>5995</v>
      </c>
      <c r="G45" t="s">
        <v>6040</v>
      </c>
      <c r="J45" s="12" t="s">
        <v>5406</v>
      </c>
      <c r="K45" s="10" t="s">
        <v>6040</v>
      </c>
      <c r="M45" t="str">
        <f t="shared" si="0"/>
        <v>Hold</v>
      </c>
    </row>
    <row r="46" spans="1:14" x14ac:dyDescent="0.25">
      <c r="A46" s="12" t="s">
        <v>5407</v>
      </c>
      <c r="B46" s="10" t="s">
        <v>6041</v>
      </c>
      <c r="C46" s="10"/>
      <c r="D46" s="12" t="s">
        <v>5408</v>
      </c>
      <c r="F46" s="12" t="s">
        <v>5995</v>
      </c>
      <c r="G46" t="s">
        <v>6041</v>
      </c>
      <c r="J46" s="12" t="s">
        <v>5408</v>
      </c>
      <c r="K46" s="10" t="s">
        <v>6041</v>
      </c>
      <c r="M46" t="str">
        <f t="shared" si="0"/>
        <v>Imob</v>
      </c>
    </row>
    <row r="47" spans="1:14" x14ac:dyDescent="0.25">
      <c r="A47" s="12" t="s">
        <v>5409</v>
      </c>
      <c r="B47" s="10" t="s">
        <v>6042</v>
      </c>
      <c r="C47" s="10"/>
      <c r="D47" s="12" t="s">
        <v>5410</v>
      </c>
      <c r="F47" s="12" t="s">
        <v>5995</v>
      </c>
      <c r="G47" t="s">
        <v>6042</v>
      </c>
      <c r="J47" s="12" t="s">
        <v>5410</v>
      </c>
      <c r="K47" s="10" t="s">
        <v>6042</v>
      </c>
      <c r="M47" t="str">
        <f t="shared" si="0"/>
        <v>Imob</v>
      </c>
    </row>
    <row r="48" spans="1:14" x14ac:dyDescent="0.25">
      <c r="A48" s="12" t="s">
        <v>5411</v>
      </c>
      <c r="B48" s="10" t="s">
        <v>6043</v>
      </c>
      <c r="C48" s="10"/>
      <c r="D48" s="12" t="s">
        <v>5412</v>
      </c>
      <c r="F48" s="12" t="s">
        <v>5995</v>
      </c>
      <c r="G48" t="s">
        <v>6043</v>
      </c>
      <c r="J48" s="12" t="s">
        <v>5412</v>
      </c>
      <c r="K48" s="10" t="s">
        <v>6043</v>
      </c>
      <c r="M48" t="str">
        <f t="shared" si="0"/>
        <v>Imob</v>
      </c>
    </row>
    <row r="49" spans="1:13" x14ac:dyDescent="0.25">
      <c r="A49" s="12" t="s">
        <v>5413</v>
      </c>
      <c r="B49" s="10" t="s">
        <v>6044</v>
      </c>
      <c r="C49" s="10"/>
      <c r="D49" s="12" t="s">
        <v>5414</v>
      </c>
      <c r="F49" s="12" t="s">
        <v>5995</v>
      </c>
      <c r="G49" t="s">
        <v>6044</v>
      </c>
      <c r="J49" s="12" t="s">
        <v>5414</v>
      </c>
      <c r="K49" s="10" t="s">
        <v>6044</v>
      </c>
      <c r="M49" t="str">
        <f t="shared" si="0"/>
        <v>Imob</v>
      </c>
    </row>
    <row r="50" spans="1:13" x14ac:dyDescent="0.25">
      <c r="A50" s="12" t="s">
        <v>5415</v>
      </c>
      <c r="B50" s="10" t="s">
        <v>6045</v>
      </c>
      <c r="C50" s="10"/>
      <c r="D50" s="12" t="s">
        <v>5416</v>
      </c>
      <c r="F50" s="12" t="s">
        <v>5995</v>
      </c>
      <c r="G50" t="s">
        <v>6045</v>
      </c>
      <c r="J50" s="12" t="s">
        <v>5416</v>
      </c>
      <c r="K50" s="10" t="s">
        <v>6045</v>
      </c>
      <c r="M50" t="str">
        <f t="shared" si="0"/>
        <v>Imob</v>
      </c>
    </row>
    <row r="51" spans="1:13" x14ac:dyDescent="0.25">
      <c r="A51" s="12" t="s">
        <v>5417</v>
      </c>
      <c r="B51" s="10" t="s">
        <v>6046</v>
      </c>
      <c r="C51" s="10"/>
      <c r="D51" s="12" t="s">
        <v>5418</v>
      </c>
      <c r="F51" s="12" t="s">
        <v>5995</v>
      </c>
      <c r="G51" t="s">
        <v>6046</v>
      </c>
      <c r="J51" s="12" t="s">
        <v>5418</v>
      </c>
      <c r="K51" s="10" t="s">
        <v>6046</v>
      </c>
      <c r="M51" t="str">
        <f t="shared" si="0"/>
        <v>Imob</v>
      </c>
    </row>
    <row r="52" spans="1:13" x14ac:dyDescent="0.25">
      <c r="A52" s="12" t="s">
        <v>5419</v>
      </c>
      <c r="B52" s="10" t="s">
        <v>6047</v>
      </c>
      <c r="C52" s="10"/>
      <c r="D52" s="12" t="s">
        <v>5420</v>
      </c>
      <c r="F52" s="12" t="s">
        <v>5995</v>
      </c>
      <c r="G52" t="s">
        <v>6047</v>
      </c>
      <c r="J52" s="12" t="s">
        <v>5420</v>
      </c>
      <c r="K52" s="10" t="s">
        <v>6047</v>
      </c>
      <c r="M52" t="str">
        <f t="shared" si="0"/>
        <v>Imob</v>
      </c>
    </row>
    <row r="53" spans="1:13" x14ac:dyDescent="0.25">
      <c r="A53" s="12" t="s">
        <v>5421</v>
      </c>
      <c r="B53" s="10" t="s">
        <v>6048</v>
      </c>
      <c r="C53" s="10"/>
      <c r="D53" s="12" t="s">
        <v>5422</v>
      </c>
      <c r="F53" s="12" t="s">
        <v>5995</v>
      </c>
      <c r="G53" t="s">
        <v>6048</v>
      </c>
      <c r="J53" s="12" t="s">
        <v>5422</v>
      </c>
      <c r="K53" s="10" t="s">
        <v>6048</v>
      </c>
      <c r="M53" t="str">
        <f t="shared" si="0"/>
        <v>Imob</v>
      </c>
    </row>
    <row r="54" spans="1:13" x14ac:dyDescent="0.25">
      <c r="A54" s="12" t="s">
        <v>5423</v>
      </c>
      <c r="B54" s="10" t="s">
        <v>6049</v>
      </c>
      <c r="C54" s="10"/>
      <c r="D54" s="12" t="s">
        <v>5424</v>
      </c>
      <c r="F54" s="12" t="s">
        <v>5995</v>
      </c>
      <c r="G54" t="s">
        <v>6049</v>
      </c>
      <c r="J54" s="12" t="s">
        <v>5424</v>
      </c>
      <c r="K54" s="10" t="s">
        <v>6049</v>
      </c>
      <c r="M54" t="str">
        <f t="shared" si="0"/>
        <v>Imob</v>
      </c>
    </row>
    <row r="55" spans="1:13" x14ac:dyDescent="0.25">
      <c r="A55" s="12" t="s">
        <v>5425</v>
      </c>
      <c r="B55" s="10" t="s">
        <v>6050</v>
      </c>
      <c r="C55" s="10"/>
      <c r="D55" s="12" t="s">
        <v>5426</v>
      </c>
      <c r="F55" s="12" t="s">
        <v>5995</v>
      </c>
      <c r="G55" t="s">
        <v>6050</v>
      </c>
      <c r="J55" s="12" t="s">
        <v>5426</v>
      </c>
      <c r="K55" s="10" t="s">
        <v>6050</v>
      </c>
      <c r="M55" t="str">
        <f t="shared" si="0"/>
        <v>Imob</v>
      </c>
    </row>
    <row r="56" spans="1:13" x14ac:dyDescent="0.25">
      <c r="A56" s="12" t="s">
        <v>5427</v>
      </c>
      <c r="B56" s="10" t="s">
        <v>6051</v>
      </c>
      <c r="C56" s="10"/>
      <c r="D56" s="12" t="s">
        <v>5428</v>
      </c>
      <c r="F56" s="12" t="s">
        <v>5995</v>
      </c>
      <c r="G56" t="s">
        <v>6051</v>
      </c>
      <c r="J56" s="12" t="s">
        <v>5428</v>
      </c>
      <c r="K56" s="10" t="s">
        <v>6051</v>
      </c>
      <c r="M56" t="str">
        <f t="shared" si="0"/>
        <v>Imob</v>
      </c>
    </row>
    <row r="57" spans="1:13" x14ac:dyDescent="0.25">
      <c r="A57" s="12" t="s">
        <v>5429</v>
      </c>
      <c r="B57" s="10" t="s">
        <v>6052</v>
      </c>
      <c r="C57" s="10"/>
      <c r="D57" s="12" t="s">
        <v>5430</v>
      </c>
      <c r="F57" s="12" t="s">
        <v>5995</v>
      </c>
      <c r="G57" t="s">
        <v>6052</v>
      </c>
      <c r="J57" s="12" t="s">
        <v>5430</v>
      </c>
      <c r="K57" s="10" t="s">
        <v>6052</v>
      </c>
      <c r="M57" t="str">
        <f t="shared" si="0"/>
        <v>Imob</v>
      </c>
    </row>
    <row r="58" spans="1:13" x14ac:dyDescent="0.25">
      <c r="A58" s="12" t="s">
        <v>5431</v>
      </c>
      <c r="B58" s="10" t="s">
        <v>6053</v>
      </c>
      <c r="C58" s="10"/>
      <c r="D58" s="12" t="s">
        <v>5432</v>
      </c>
      <c r="F58" s="12" t="s">
        <v>5995</v>
      </c>
      <c r="G58" t="s">
        <v>6053</v>
      </c>
      <c r="J58" s="12" t="s">
        <v>5432</v>
      </c>
      <c r="K58" s="10" t="s">
        <v>6053</v>
      </c>
      <c r="M58" t="str">
        <f t="shared" si="0"/>
        <v>Imob</v>
      </c>
    </row>
    <row r="59" spans="1:13" x14ac:dyDescent="0.25">
      <c r="A59" s="12" t="s">
        <v>5433</v>
      </c>
      <c r="B59" s="10" t="s">
        <v>6054</v>
      </c>
      <c r="C59" s="10"/>
      <c r="D59" s="12" t="s">
        <v>5434</v>
      </c>
      <c r="F59" s="12" t="s">
        <v>5995</v>
      </c>
      <c r="G59" t="s">
        <v>6054</v>
      </c>
      <c r="J59" s="12" t="s">
        <v>5434</v>
      </c>
      <c r="K59" s="10" t="s">
        <v>6054</v>
      </c>
      <c r="M59" t="str">
        <f t="shared" si="0"/>
        <v>Imob</v>
      </c>
    </row>
    <row r="60" spans="1:13" x14ac:dyDescent="0.25">
      <c r="A60" s="12" t="s">
        <v>5435</v>
      </c>
      <c r="B60" s="10" t="s">
        <v>6055</v>
      </c>
      <c r="C60" s="10"/>
      <c r="D60" s="12" t="s">
        <v>5436</v>
      </c>
      <c r="F60" s="12" t="s">
        <v>5995</v>
      </c>
      <c r="G60" t="s">
        <v>6055</v>
      </c>
      <c r="J60" s="12" t="s">
        <v>5436</v>
      </c>
      <c r="K60" s="10" t="s">
        <v>6055</v>
      </c>
      <c r="M60" t="str">
        <f t="shared" si="0"/>
        <v>Live</v>
      </c>
    </row>
    <row r="61" spans="1:13" x14ac:dyDescent="0.25">
      <c r="A61" s="12" t="s">
        <v>5437</v>
      </c>
      <c r="B61" s="10" t="s">
        <v>6056</v>
      </c>
      <c r="C61" s="10"/>
      <c r="D61" s="12" t="s">
        <v>5438</v>
      </c>
      <c r="F61" s="12" t="s">
        <v>5995</v>
      </c>
      <c r="G61" t="s">
        <v>6056</v>
      </c>
      <c r="J61" s="12" t="s">
        <v>5438</v>
      </c>
      <c r="K61" s="10" t="s">
        <v>6056</v>
      </c>
      <c r="M61" t="str">
        <f t="shared" si="0"/>
        <v>Live</v>
      </c>
    </row>
    <row r="62" spans="1:13" x14ac:dyDescent="0.25">
      <c r="A62" s="12" t="s">
        <v>5439</v>
      </c>
      <c r="B62" s="10" t="s">
        <v>6057</v>
      </c>
      <c r="C62" s="10"/>
      <c r="D62" s="12" t="s">
        <v>5440</v>
      </c>
      <c r="F62" s="12" t="s">
        <v>5995</v>
      </c>
      <c r="G62" t="s">
        <v>6057</v>
      </c>
      <c r="J62" s="12" t="s">
        <v>5440</v>
      </c>
      <c r="K62" s="10" t="s">
        <v>6057</v>
      </c>
      <c r="M62" t="str">
        <f t="shared" si="0"/>
        <v>Live</v>
      </c>
    </row>
    <row r="63" spans="1:13" x14ac:dyDescent="0.25">
      <c r="A63" s="12" t="s">
        <v>5441</v>
      </c>
      <c r="B63" s="10" t="s">
        <v>6058</v>
      </c>
      <c r="C63" s="10"/>
      <c r="D63" s="12" t="s">
        <v>5442</v>
      </c>
      <c r="F63" s="12" t="s">
        <v>5995</v>
      </c>
      <c r="G63" t="s">
        <v>6058</v>
      </c>
      <c r="J63" s="12" t="s">
        <v>5442</v>
      </c>
      <c r="K63" s="10" t="s">
        <v>6058</v>
      </c>
      <c r="M63" t="str">
        <f t="shared" si="0"/>
        <v>Live</v>
      </c>
    </row>
    <row r="64" spans="1:13" x14ac:dyDescent="0.25">
      <c r="A64" s="12" t="s">
        <v>5443</v>
      </c>
      <c r="B64" s="10" t="s">
        <v>6059</v>
      </c>
      <c r="C64" s="10"/>
      <c r="D64" s="12" t="s">
        <v>5444</v>
      </c>
      <c r="F64" s="12" t="s">
        <v>5995</v>
      </c>
      <c r="G64" t="s">
        <v>6059</v>
      </c>
      <c r="J64" s="12" t="s">
        <v>5444</v>
      </c>
      <c r="K64" s="10" t="s">
        <v>6059</v>
      </c>
      <c r="M64" t="str">
        <f t="shared" si="0"/>
        <v>Live</v>
      </c>
    </row>
    <row r="65" spans="1:13" x14ac:dyDescent="0.25">
      <c r="A65" s="12" t="s">
        <v>5445</v>
      </c>
      <c r="B65" s="10" t="s">
        <v>6060</v>
      </c>
      <c r="C65" s="10"/>
      <c r="D65" s="12" t="s">
        <v>5446</v>
      </c>
      <c r="F65" s="12" t="s">
        <v>5995</v>
      </c>
      <c r="G65" t="s">
        <v>6060</v>
      </c>
      <c r="J65" s="12" t="s">
        <v>5446</v>
      </c>
      <c r="K65" s="10" t="s">
        <v>6060</v>
      </c>
      <c r="M65" t="str">
        <f t="shared" si="0"/>
        <v>Live</v>
      </c>
    </row>
    <row r="66" spans="1:13" x14ac:dyDescent="0.25">
      <c r="A66" s="12" t="s">
        <v>5447</v>
      </c>
      <c r="B66" s="10" t="s">
        <v>6061</v>
      </c>
      <c r="C66" s="10"/>
      <c r="D66" s="12" t="s">
        <v>5448</v>
      </c>
      <c r="F66" s="12" t="s">
        <v>5995</v>
      </c>
      <c r="G66" t="s">
        <v>6061</v>
      </c>
      <c r="J66" s="12" t="s">
        <v>5448</v>
      </c>
      <c r="K66" s="10" t="s">
        <v>6061</v>
      </c>
      <c r="M66" t="str">
        <f t="shared" si="0"/>
        <v>Live</v>
      </c>
    </row>
    <row r="67" spans="1:13" x14ac:dyDescent="0.25">
      <c r="A67" s="12" t="s">
        <v>5449</v>
      </c>
      <c r="B67" s="10" t="s">
        <v>6062</v>
      </c>
      <c r="C67" s="10"/>
      <c r="D67" s="12" t="s">
        <v>5450</v>
      </c>
      <c r="F67" s="12" t="s">
        <v>5995</v>
      </c>
      <c r="G67" t="s">
        <v>6062</v>
      </c>
      <c r="J67" s="12" t="s">
        <v>5450</v>
      </c>
      <c r="K67" s="10" t="s">
        <v>6062</v>
      </c>
      <c r="M67" t="str">
        <f t="shared" ref="M67:M108" si="2">_xlfn.TEXTBEFORE(K67," ")</f>
        <v>Live</v>
      </c>
    </row>
    <row r="68" spans="1:13" x14ac:dyDescent="0.25">
      <c r="A68" s="12" t="s">
        <v>5451</v>
      </c>
      <c r="B68" s="10" t="s">
        <v>6163</v>
      </c>
      <c r="C68" s="10"/>
      <c r="D68" s="12" t="s">
        <v>5452</v>
      </c>
      <c r="F68" s="12" t="s">
        <v>5995</v>
      </c>
      <c r="G68" t="s">
        <v>6063</v>
      </c>
      <c r="J68" s="12" t="s">
        <v>5452</v>
      </c>
      <c r="K68" s="10" t="s">
        <v>6163</v>
      </c>
      <c r="M68" t="str">
        <f t="shared" si="2"/>
        <v>Dpt</v>
      </c>
    </row>
    <row r="69" spans="1:13" x14ac:dyDescent="0.25">
      <c r="A69" s="12" t="s">
        <v>5453</v>
      </c>
      <c r="B69" s="10" t="s">
        <v>6064</v>
      </c>
      <c r="C69" s="10"/>
      <c r="D69" s="12" t="s">
        <v>5454</v>
      </c>
      <c r="F69" s="12" t="s">
        <v>5995</v>
      </c>
      <c r="G69" t="s">
        <v>6064</v>
      </c>
      <c r="J69" s="12" t="s">
        <v>5454</v>
      </c>
      <c r="K69" s="10" t="s">
        <v>6064</v>
      </c>
      <c r="M69" t="str">
        <f t="shared" si="2"/>
        <v>Live</v>
      </c>
    </row>
    <row r="70" spans="1:13" x14ac:dyDescent="0.25">
      <c r="A70" s="12" t="s">
        <v>5455</v>
      </c>
      <c r="B70" s="10" t="s">
        <v>6065</v>
      </c>
      <c r="C70" s="10"/>
      <c r="D70" s="12" t="s">
        <v>5456</v>
      </c>
      <c r="F70" s="12" t="s">
        <v>5995</v>
      </c>
      <c r="G70" t="s">
        <v>6065</v>
      </c>
      <c r="J70" s="12" t="s">
        <v>5456</v>
      </c>
      <c r="K70" s="10" t="s">
        <v>6065</v>
      </c>
      <c r="M70" t="str">
        <f t="shared" si="2"/>
        <v>Live</v>
      </c>
    </row>
    <row r="71" spans="1:13" x14ac:dyDescent="0.25">
      <c r="A71" s="12" t="s">
        <v>5457</v>
      </c>
      <c r="B71" s="10" t="s">
        <v>6066</v>
      </c>
      <c r="C71" s="10"/>
      <c r="D71" s="12" t="s">
        <v>5458</v>
      </c>
      <c r="F71" s="12" t="s">
        <v>5995</v>
      </c>
      <c r="G71" t="s">
        <v>6066</v>
      </c>
      <c r="J71" s="12" t="s">
        <v>5458</v>
      </c>
      <c r="K71" s="10" t="s">
        <v>6066</v>
      </c>
      <c r="M71" t="str">
        <f t="shared" si="2"/>
        <v>Live</v>
      </c>
    </row>
    <row r="72" spans="1:13" x14ac:dyDescent="0.25">
      <c r="A72" s="12" t="s">
        <v>5459</v>
      </c>
      <c r="B72" s="10" t="s">
        <v>6067</v>
      </c>
      <c r="C72" s="10"/>
      <c r="D72" s="12" t="s">
        <v>5460</v>
      </c>
      <c r="F72" s="12" t="s">
        <v>5995</v>
      </c>
      <c r="G72" t="s">
        <v>6067</v>
      </c>
      <c r="J72" s="12" t="s">
        <v>5460</v>
      </c>
      <c r="K72" s="10" t="s">
        <v>6067</v>
      </c>
      <c r="M72" t="str">
        <f t="shared" si="2"/>
        <v>Live</v>
      </c>
    </row>
    <row r="73" spans="1:13" x14ac:dyDescent="0.25">
      <c r="A73" s="12" t="s">
        <v>5461</v>
      </c>
      <c r="B73" s="10" t="s">
        <v>6068</v>
      </c>
      <c r="C73" s="10"/>
      <c r="D73" s="12" t="s">
        <v>5462</v>
      </c>
      <c r="F73" s="12" t="s">
        <v>5995</v>
      </c>
      <c r="G73" t="s">
        <v>6068</v>
      </c>
      <c r="J73" s="12" t="s">
        <v>5462</v>
      </c>
      <c r="K73" s="10" t="s">
        <v>6068</v>
      </c>
      <c r="M73" t="str">
        <f t="shared" si="2"/>
        <v>Live</v>
      </c>
    </row>
    <row r="74" spans="1:13" x14ac:dyDescent="0.25">
      <c r="A74" s="12" t="s">
        <v>5463</v>
      </c>
      <c r="B74" s="10" t="s">
        <v>6069</v>
      </c>
      <c r="C74" s="10"/>
      <c r="D74" s="12" t="s">
        <v>5464</v>
      </c>
      <c r="F74" s="12" t="s">
        <v>5995</v>
      </c>
      <c r="G74" t="s">
        <v>6069</v>
      </c>
      <c r="J74" s="12" t="s">
        <v>5464</v>
      </c>
      <c r="K74" s="10" t="s">
        <v>6069</v>
      </c>
      <c r="M74" t="str">
        <f t="shared" si="2"/>
        <v>Live</v>
      </c>
    </row>
    <row r="75" spans="1:13" x14ac:dyDescent="0.25">
      <c r="A75" s="12" t="s">
        <v>5465</v>
      </c>
      <c r="B75" s="10" t="s">
        <v>6164</v>
      </c>
      <c r="C75" s="10"/>
      <c r="D75" s="12" t="s">
        <v>5466</v>
      </c>
      <c r="F75" s="12" t="s">
        <v>6070</v>
      </c>
      <c r="G75" t="s">
        <v>6071</v>
      </c>
      <c r="J75" s="12" t="s">
        <v>5466</v>
      </c>
      <c r="K75" s="10" t="s">
        <v>6164</v>
      </c>
      <c r="M75" t="str">
        <f t="shared" si="2"/>
        <v>SANT</v>
      </c>
    </row>
    <row r="76" spans="1:13" x14ac:dyDescent="0.25">
      <c r="A76" s="12" t="s">
        <v>3217</v>
      </c>
      <c r="B76" s="10" t="s">
        <v>6165</v>
      </c>
      <c r="C76" s="10"/>
      <c r="D76" s="12" t="s">
        <v>5467</v>
      </c>
      <c r="F76" s="12" t="s">
        <v>6070</v>
      </c>
      <c r="G76" t="s">
        <v>6072</v>
      </c>
      <c r="J76" s="12" t="s">
        <v>5467</v>
      </c>
      <c r="K76" s="10" t="s">
        <v>6165</v>
      </c>
      <c r="M76" t="str">
        <f t="shared" si="2"/>
        <v>SANT</v>
      </c>
    </row>
    <row r="77" spans="1:13" x14ac:dyDescent="0.25">
      <c r="A77" s="12" t="s">
        <v>5468</v>
      </c>
      <c r="B77" s="10" t="s">
        <v>6166</v>
      </c>
      <c r="C77" s="10"/>
      <c r="D77" s="12" t="s">
        <v>5469</v>
      </c>
      <c r="F77" s="12" t="s">
        <v>6070</v>
      </c>
      <c r="G77" t="s">
        <v>6073</v>
      </c>
      <c r="J77" s="12" t="s">
        <v>5469</v>
      </c>
      <c r="K77" s="10" t="s">
        <v>6166</v>
      </c>
      <c r="M77" t="str">
        <f t="shared" si="2"/>
        <v>SANT</v>
      </c>
    </row>
    <row r="78" spans="1:13" x14ac:dyDescent="0.25">
      <c r="A78" s="12" t="s">
        <v>5470</v>
      </c>
      <c r="B78" s="10" t="s">
        <v>6167</v>
      </c>
      <c r="C78" s="10"/>
      <c r="D78" s="12" t="s">
        <v>5471</v>
      </c>
      <c r="F78" s="12" t="s">
        <v>6070</v>
      </c>
      <c r="G78" t="s">
        <v>6074</v>
      </c>
      <c r="J78" s="12" t="s">
        <v>5471</v>
      </c>
      <c r="K78" s="10" t="s">
        <v>6167</v>
      </c>
      <c r="M78" t="str">
        <f t="shared" si="2"/>
        <v>SANT</v>
      </c>
    </row>
    <row r="79" spans="1:13" x14ac:dyDescent="0.25">
      <c r="A79" s="12" t="s">
        <v>5472</v>
      </c>
      <c r="B79" s="10" t="s">
        <v>6168</v>
      </c>
      <c r="C79" s="10"/>
      <c r="D79" s="12" t="s">
        <v>5473</v>
      </c>
      <c r="F79" s="12" t="s">
        <v>6070</v>
      </c>
      <c r="G79" t="s">
        <v>6075</v>
      </c>
      <c r="J79" s="12" t="s">
        <v>5473</v>
      </c>
      <c r="K79" s="10" t="s">
        <v>6168</v>
      </c>
      <c r="M79" t="str">
        <f t="shared" si="2"/>
        <v>SANT</v>
      </c>
    </row>
    <row r="80" spans="1:13" x14ac:dyDescent="0.25">
      <c r="A80" s="12" t="s">
        <v>5474</v>
      </c>
      <c r="B80" s="10" t="s">
        <v>6169</v>
      </c>
      <c r="C80" s="10"/>
      <c r="D80" s="12" t="s">
        <v>5475</v>
      </c>
      <c r="F80" s="12" t="s">
        <v>6070</v>
      </c>
      <c r="G80" t="s">
        <v>6076</v>
      </c>
      <c r="J80" s="12" t="s">
        <v>5475</v>
      </c>
      <c r="K80" s="10" t="s">
        <v>6169</v>
      </c>
      <c r="M80" t="str">
        <f t="shared" si="2"/>
        <v>SANT</v>
      </c>
    </row>
    <row r="81" spans="1:13" x14ac:dyDescent="0.25">
      <c r="A81" s="12" t="s">
        <v>5476</v>
      </c>
      <c r="B81" s="10" t="s">
        <v>6170</v>
      </c>
      <c r="C81" s="10"/>
      <c r="D81" s="12" t="s">
        <v>5477</v>
      </c>
      <c r="F81" s="12" t="s">
        <v>6070</v>
      </c>
      <c r="G81" t="s">
        <v>6077</v>
      </c>
      <c r="J81" s="12" t="s">
        <v>5477</v>
      </c>
      <c r="K81" s="10" t="s">
        <v>6170</v>
      </c>
      <c r="M81" t="str">
        <f t="shared" si="2"/>
        <v>Obras</v>
      </c>
    </row>
    <row r="82" spans="1:13" x14ac:dyDescent="0.25">
      <c r="A82" s="12" t="s">
        <v>5478</v>
      </c>
      <c r="B82" s="10" t="s">
        <v>6171</v>
      </c>
      <c r="C82" s="10"/>
      <c r="D82" s="12" t="s">
        <v>5479</v>
      </c>
      <c r="F82" s="12" t="s">
        <v>6070</v>
      </c>
      <c r="G82" t="s">
        <v>6078</v>
      </c>
      <c r="J82" s="12" t="s">
        <v>5479</v>
      </c>
      <c r="K82" s="10" t="s">
        <v>6171</v>
      </c>
      <c r="M82" t="str">
        <f t="shared" si="2"/>
        <v>SANT</v>
      </c>
    </row>
    <row r="83" spans="1:13" x14ac:dyDescent="0.25">
      <c r="A83" s="12" t="s">
        <v>5480</v>
      </c>
      <c r="B83" s="10" t="s">
        <v>6172</v>
      </c>
      <c r="C83" s="10"/>
      <c r="D83" s="12" t="s">
        <v>5481</v>
      </c>
      <c r="F83" s="12" t="s">
        <v>6070</v>
      </c>
      <c r="G83" t="s">
        <v>6079</v>
      </c>
      <c r="J83" s="12" t="s">
        <v>5481</v>
      </c>
      <c r="K83" s="10" t="s">
        <v>6172</v>
      </c>
      <c r="M83" t="str">
        <f t="shared" si="2"/>
        <v>SANT</v>
      </c>
    </row>
    <row r="84" spans="1:13" x14ac:dyDescent="0.25">
      <c r="A84" s="12" t="s">
        <v>5482</v>
      </c>
      <c r="B84" s="10" t="s">
        <v>6173</v>
      </c>
      <c r="C84" s="10"/>
      <c r="D84" s="12" t="s">
        <v>5483</v>
      </c>
      <c r="F84" s="12" t="s">
        <v>6070</v>
      </c>
      <c r="G84" t="s">
        <v>6080</v>
      </c>
      <c r="J84" s="12" t="s">
        <v>5483</v>
      </c>
      <c r="K84" s="10" t="s">
        <v>6173</v>
      </c>
      <c r="M84" t="str">
        <f t="shared" si="2"/>
        <v>SANT</v>
      </c>
    </row>
    <row r="85" spans="1:13" x14ac:dyDescent="0.25">
      <c r="A85" s="12" t="s">
        <v>5484</v>
      </c>
      <c r="B85" s="10" t="s">
        <v>6174</v>
      </c>
      <c r="C85" s="10"/>
      <c r="D85" s="12" t="s">
        <v>5485</v>
      </c>
      <c r="F85" s="12" t="s">
        <v>6070</v>
      </c>
      <c r="G85" t="s">
        <v>6081</v>
      </c>
      <c r="J85" s="12" t="s">
        <v>5485</v>
      </c>
      <c r="K85" s="10" t="s">
        <v>6174</v>
      </c>
      <c r="M85" t="str">
        <f t="shared" si="2"/>
        <v>Depto</v>
      </c>
    </row>
    <row r="86" spans="1:13" x14ac:dyDescent="0.25">
      <c r="A86" s="12" t="s">
        <v>5486</v>
      </c>
      <c r="B86" s="10" t="s">
        <v>6175</v>
      </c>
      <c r="C86" s="10"/>
      <c r="D86" s="12" t="s">
        <v>5487</v>
      </c>
      <c r="F86" s="12" t="s">
        <v>6070</v>
      </c>
      <c r="G86" t="s">
        <v>6082</v>
      </c>
      <c r="J86" s="12" t="s">
        <v>5487</v>
      </c>
      <c r="K86" s="10" t="s">
        <v>6175</v>
      </c>
      <c r="M86" t="str">
        <f t="shared" si="2"/>
        <v>SANT</v>
      </c>
    </row>
    <row r="87" spans="1:13" x14ac:dyDescent="0.25">
      <c r="A87" s="12" t="s">
        <v>5488</v>
      </c>
      <c r="B87" s="10" t="s">
        <v>6176</v>
      </c>
      <c r="C87" s="10"/>
      <c r="D87" s="12" t="s">
        <v>5489</v>
      </c>
      <c r="F87" s="12" t="s">
        <v>6070</v>
      </c>
      <c r="G87" t="s">
        <v>6083</v>
      </c>
      <c r="J87" s="12" t="s">
        <v>5489</v>
      </c>
      <c r="K87" s="10" t="s">
        <v>6176</v>
      </c>
      <c r="M87" t="str">
        <f t="shared" si="2"/>
        <v>SANT</v>
      </c>
    </row>
    <row r="88" spans="1:13" x14ac:dyDescent="0.25">
      <c r="A88" s="12" t="s">
        <v>5490</v>
      </c>
      <c r="B88" s="10" t="s">
        <v>6177</v>
      </c>
      <c r="C88" s="10"/>
      <c r="D88" s="12" t="s">
        <v>5491</v>
      </c>
      <c r="F88" s="12" t="s">
        <v>6070</v>
      </c>
      <c r="G88" t="s">
        <v>6084</v>
      </c>
      <c r="J88" s="12" t="s">
        <v>5491</v>
      </c>
      <c r="K88" s="10" t="s">
        <v>6177</v>
      </c>
      <c r="M88" t="str">
        <f t="shared" si="2"/>
        <v>SANT</v>
      </c>
    </row>
    <row r="89" spans="1:13" x14ac:dyDescent="0.25">
      <c r="A89" s="12" t="s">
        <v>2475</v>
      </c>
      <c r="B89" s="10" t="s">
        <v>6085</v>
      </c>
      <c r="C89" s="10"/>
      <c r="D89" s="12" t="s">
        <v>5492</v>
      </c>
      <c r="F89" s="12" t="s">
        <v>5995</v>
      </c>
      <c r="G89" t="s">
        <v>6085</v>
      </c>
      <c r="J89" s="12" t="s">
        <v>5492</v>
      </c>
      <c r="K89" s="10" t="s">
        <v>6085</v>
      </c>
      <c r="M89" t="str">
        <f t="shared" si="2"/>
        <v>CC</v>
      </c>
    </row>
    <row r="90" spans="1:13" x14ac:dyDescent="0.25">
      <c r="A90" s="12" t="s">
        <v>2241</v>
      </c>
      <c r="B90" s="10" t="s">
        <v>6086</v>
      </c>
      <c r="C90" s="10"/>
      <c r="D90" s="12" t="s">
        <v>5493</v>
      </c>
      <c r="F90" s="12" t="s">
        <v>5995</v>
      </c>
      <c r="G90" t="s">
        <v>6086</v>
      </c>
      <c r="J90" s="12" t="s">
        <v>5493</v>
      </c>
      <c r="K90" s="10" t="s">
        <v>6086</v>
      </c>
      <c r="M90" t="str">
        <f t="shared" si="2"/>
        <v>CC</v>
      </c>
    </row>
    <row r="91" spans="1:13" x14ac:dyDescent="0.25">
      <c r="A91" s="12" t="s">
        <v>2161</v>
      </c>
      <c r="B91" s="10" t="s">
        <v>6087</v>
      </c>
      <c r="C91" s="10"/>
      <c r="D91" s="12" t="s">
        <v>5494</v>
      </c>
      <c r="F91" s="12" t="s">
        <v>5995</v>
      </c>
      <c r="G91" t="s">
        <v>6087</v>
      </c>
      <c r="J91" s="12" t="s">
        <v>5494</v>
      </c>
      <c r="K91" s="10" t="s">
        <v>6087</v>
      </c>
      <c r="M91" t="str">
        <f t="shared" si="2"/>
        <v>CC</v>
      </c>
    </row>
    <row r="92" spans="1:13" x14ac:dyDescent="0.25">
      <c r="A92" s="12" t="s">
        <v>2226</v>
      </c>
      <c r="B92" s="10" t="s">
        <v>6088</v>
      </c>
      <c r="C92" s="10"/>
      <c r="D92" s="12" t="s">
        <v>5495</v>
      </c>
      <c r="F92" s="12" t="s">
        <v>5995</v>
      </c>
      <c r="G92" t="s">
        <v>6088</v>
      </c>
      <c r="J92" s="12" t="s">
        <v>5495</v>
      </c>
      <c r="K92" s="10" t="s">
        <v>6088</v>
      </c>
      <c r="M92" t="str">
        <f t="shared" si="2"/>
        <v>CC</v>
      </c>
    </row>
    <row r="93" spans="1:13" x14ac:dyDescent="0.25">
      <c r="A93" s="12" t="s">
        <v>5496</v>
      </c>
      <c r="B93" s="10" t="s">
        <v>6089</v>
      </c>
      <c r="C93" s="10"/>
      <c r="D93" s="12" t="s">
        <v>5497</v>
      </c>
      <c r="F93" s="12" t="s">
        <v>5995</v>
      </c>
      <c r="G93" t="s">
        <v>6089</v>
      </c>
      <c r="J93" s="12" t="s">
        <v>5497</v>
      </c>
      <c r="K93" s="10" t="s">
        <v>6089</v>
      </c>
      <c r="M93" t="str">
        <f t="shared" si="2"/>
        <v>CC</v>
      </c>
    </row>
    <row r="94" spans="1:13" x14ac:dyDescent="0.25">
      <c r="A94" s="12" t="s">
        <v>5067</v>
      </c>
      <c r="B94" s="10" t="s">
        <v>6090</v>
      </c>
      <c r="C94" s="10"/>
      <c r="D94" s="12" t="s">
        <v>5498</v>
      </c>
      <c r="F94" s="12" t="s">
        <v>5995</v>
      </c>
      <c r="G94" t="s">
        <v>6090</v>
      </c>
      <c r="J94" s="12" t="s">
        <v>5498</v>
      </c>
      <c r="K94" s="10" t="s">
        <v>6090</v>
      </c>
      <c r="M94" t="str">
        <f t="shared" si="2"/>
        <v>CC</v>
      </c>
    </row>
    <row r="95" spans="1:13" x14ac:dyDescent="0.25">
      <c r="A95" s="12" t="s">
        <v>2197</v>
      </c>
      <c r="B95" s="10" t="s">
        <v>6091</v>
      </c>
      <c r="C95" s="10"/>
      <c r="D95" s="12" t="s">
        <v>5499</v>
      </c>
      <c r="F95" s="12" t="s">
        <v>5995</v>
      </c>
      <c r="G95" t="s">
        <v>6091</v>
      </c>
      <c r="J95" s="12" t="s">
        <v>5499</v>
      </c>
      <c r="K95" s="10" t="s">
        <v>6091</v>
      </c>
      <c r="M95" t="str">
        <f t="shared" si="2"/>
        <v>CC</v>
      </c>
    </row>
    <row r="96" spans="1:13" x14ac:dyDescent="0.25">
      <c r="A96" s="12" t="s">
        <v>5500</v>
      </c>
      <c r="B96" s="10" t="s">
        <v>6178</v>
      </c>
      <c r="C96" s="10"/>
      <c r="D96" s="12" t="s">
        <v>5501</v>
      </c>
      <c r="F96" s="12" t="s">
        <v>5995</v>
      </c>
      <c r="G96" t="s">
        <v>6092</v>
      </c>
      <c r="J96" s="12" t="s">
        <v>5501</v>
      </c>
      <c r="K96" s="10" t="s">
        <v>6178</v>
      </c>
      <c r="M96" t="str">
        <f t="shared" si="2"/>
        <v>Non</v>
      </c>
    </row>
    <row r="97" spans="1:13" x14ac:dyDescent="0.25">
      <c r="A97" s="12" t="s">
        <v>2246</v>
      </c>
      <c r="B97" s="10" t="s">
        <v>6093</v>
      </c>
      <c r="C97" s="10"/>
      <c r="D97" s="12" t="s">
        <v>5502</v>
      </c>
      <c r="F97" s="12" t="s">
        <v>5995</v>
      </c>
      <c r="G97" t="s">
        <v>6093</v>
      </c>
      <c r="J97" s="12" t="s">
        <v>5502</v>
      </c>
      <c r="K97" s="10" t="s">
        <v>6093</v>
      </c>
      <c r="M97" t="str">
        <f t="shared" si="2"/>
        <v>CC</v>
      </c>
    </row>
    <row r="98" spans="1:13" x14ac:dyDescent="0.25">
      <c r="A98" s="12" t="s">
        <v>5503</v>
      </c>
      <c r="B98" s="10" t="s">
        <v>6179</v>
      </c>
      <c r="C98" s="10"/>
      <c r="D98" s="12" t="s">
        <v>5504</v>
      </c>
      <c r="F98" s="12" t="s">
        <v>5995</v>
      </c>
      <c r="G98" t="s">
        <v>6094</v>
      </c>
      <c r="J98" s="12" t="s">
        <v>5504</v>
      </c>
      <c r="K98" s="10" t="s">
        <v>6179</v>
      </c>
      <c r="M98" t="str">
        <f t="shared" si="2"/>
        <v>Dpto</v>
      </c>
    </row>
    <row r="99" spans="1:13" x14ac:dyDescent="0.25">
      <c r="A99" s="12" t="s">
        <v>2251</v>
      </c>
      <c r="B99" s="10" t="s">
        <v>6095</v>
      </c>
      <c r="C99" s="10"/>
      <c r="D99" s="12" t="s">
        <v>5505</v>
      </c>
      <c r="F99" s="12" t="s">
        <v>5995</v>
      </c>
      <c r="G99" t="s">
        <v>6095</v>
      </c>
      <c r="J99" s="12" t="s">
        <v>5505</v>
      </c>
      <c r="K99" s="10" t="s">
        <v>6095</v>
      </c>
      <c r="M99" t="str">
        <f t="shared" si="2"/>
        <v>CC</v>
      </c>
    </row>
    <row r="100" spans="1:13" x14ac:dyDescent="0.25">
      <c r="A100" s="12" t="s">
        <v>3998</v>
      </c>
      <c r="B100" s="10" t="s">
        <v>6096</v>
      </c>
      <c r="C100" s="10"/>
      <c r="D100" s="12" t="s">
        <v>5506</v>
      </c>
      <c r="F100" s="12" t="s">
        <v>5995</v>
      </c>
      <c r="G100" t="s">
        <v>6096</v>
      </c>
      <c r="J100" s="12" t="s">
        <v>5506</v>
      </c>
      <c r="K100" s="10" t="s">
        <v>6096</v>
      </c>
      <c r="M100" t="str">
        <f t="shared" si="2"/>
        <v>CC</v>
      </c>
    </row>
    <row r="101" spans="1:13" x14ac:dyDescent="0.25">
      <c r="A101" s="12" t="s">
        <v>2218</v>
      </c>
      <c r="B101" s="10" t="s">
        <v>6097</v>
      </c>
      <c r="C101" s="10"/>
      <c r="D101" s="12" t="s">
        <v>5507</v>
      </c>
      <c r="F101" s="12" t="s">
        <v>5995</v>
      </c>
      <c r="G101" t="s">
        <v>6097</v>
      </c>
      <c r="J101" s="12" t="s">
        <v>5507</v>
      </c>
      <c r="K101" s="10" t="s">
        <v>6097</v>
      </c>
      <c r="M101" t="str">
        <f t="shared" si="2"/>
        <v>CC</v>
      </c>
    </row>
    <row r="102" spans="1:13" x14ac:dyDescent="0.25">
      <c r="A102" s="12" t="s">
        <v>2393</v>
      </c>
      <c r="B102" s="10" t="s">
        <v>6098</v>
      </c>
      <c r="C102" s="10"/>
      <c r="D102" s="12" t="s">
        <v>5508</v>
      </c>
      <c r="F102" s="12" t="s">
        <v>5995</v>
      </c>
      <c r="G102" t="s">
        <v>6098</v>
      </c>
      <c r="J102" s="12" t="s">
        <v>5508</v>
      </c>
      <c r="K102" s="10" t="s">
        <v>6098</v>
      </c>
      <c r="M102" t="str">
        <f t="shared" si="2"/>
        <v>CC</v>
      </c>
    </row>
    <row r="103" spans="1:13" x14ac:dyDescent="0.25">
      <c r="A103" s="12" t="s">
        <v>2261</v>
      </c>
      <c r="B103" s="10" t="s">
        <v>6099</v>
      </c>
      <c r="C103" s="10"/>
      <c r="D103" s="12" t="s">
        <v>5509</v>
      </c>
      <c r="F103" s="12" t="s">
        <v>5995</v>
      </c>
      <c r="G103" t="s">
        <v>6099</v>
      </c>
      <c r="J103" s="12" t="s">
        <v>5509</v>
      </c>
      <c r="K103" s="10" t="s">
        <v>6099</v>
      </c>
      <c r="M103" t="str">
        <f t="shared" si="2"/>
        <v>CC</v>
      </c>
    </row>
    <row r="104" spans="1:13" x14ac:dyDescent="0.25">
      <c r="A104" s="12" t="s">
        <v>2576</v>
      </c>
      <c r="B104" s="10" t="s">
        <v>6100</v>
      </c>
      <c r="C104" s="10"/>
      <c r="D104" s="12" t="s">
        <v>5510</v>
      </c>
      <c r="F104" s="12" t="s">
        <v>5995</v>
      </c>
      <c r="G104" t="s">
        <v>6100</v>
      </c>
      <c r="J104" s="12" t="s">
        <v>5510</v>
      </c>
      <c r="K104" s="10" t="s">
        <v>6100</v>
      </c>
      <c r="M104" t="str">
        <f t="shared" si="2"/>
        <v>Arena</v>
      </c>
    </row>
    <row r="105" spans="1:13" x14ac:dyDescent="0.25">
      <c r="A105" s="12" t="s">
        <v>2395</v>
      </c>
      <c r="B105" s="10" t="s">
        <v>6101</v>
      </c>
      <c r="C105" s="10"/>
      <c r="D105" s="12" t="s">
        <v>5511</v>
      </c>
      <c r="F105" s="12" t="s">
        <v>5995</v>
      </c>
      <c r="G105" t="s">
        <v>6101</v>
      </c>
      <c r="J105" s="12" t="s">
        <v>5511</v>
      </c>
      <c r="K105" s="10" t="s">
        <v>6101</v>
      </c>
      <c r="M105" t="str">
        <f t="shared" si="2"/>
        <v>Arena</v>
      </c>
    </row>
    <row r="106" spans="1:13" x14ac:dyDescent="0.25">
      <c r="A106" s="12" t="s">
        <v>2266</v>
      </c>
      <c r="B106" s="10" t="s">
        <v>6102</v>
      </c>
      <c r="C106" s="10"/>
      <c r="D106" s="12" t="s">
        <v>5512</v>
      </c>
      <c r="F106" s="12" t="s">
        <v>5995</v>
      </c>
      <c r="G106" t="s">
        <v>6102</v>
      </c>
      <c r="J106" s="12" t="s">
        <v>5512</v>
      </c>
      <c r="K106" s="10" t="s">
        <v>6102</v>
      </c>
      <c r="M106" t="str">
        <f t="shared" si="2"/>
        <v>Arena</v>
      </c>
    </row>
    <row r="107" spans="1:13" x14ac:dyDescent="0.25">
      <c r="A107" s="12" t="s">
        <v>2234</v>
      </c>
      <c r="B107" s="10" t="s">
        <v>6103</v>
      </c>
      <c r="C107" s="10"/>
      <c r="D107" s="12" t="s">
        <v>5513</v>
      </c>
      <c r="F107" s="12" t="s">
        <v>5995</v>
      </c>
      <c r="G107" t="s">
        <v>6103</v>
      </c>
      <c r="J107" s="12" t="s">
        <v>5513</v>
      </c>
      <c r="K107" s="10" t="s">
        <v>6103</v>
      </c>
      <c r="M107" t="str">
        <f t="shared" si="2"/>
        <v>Arena</v>
      </c>
    </row>
    <row r="108" spans="1:13" x14ac:dyDescent="0.25">
      <c r="A108" s="12" t="s">
        <v>5514</v>
      </c>
      <c r="B108" s="10" t="s">
        <v>6104</v>
      </c>
      <c r="C108" s="10"/>
      <c r="D108" s="12" t="s">
        <v>5515</v>
      </c>
      <c r="F108" s="12" t="s">
        <v>5995</v>
      </c>
      <c r="G108" t="s">
        <v>6104</v>
      </c>
      <c r="J108" s="12" t="s">
        <v>5515</v>
      </c>
      <c r="K108" s="10" t="s">
        <v>6104</v>
      </c>
      <c r="M108" t="str">
        <f t="shared" si="2"/>
        <v>Arena</v>
      </c>
    </row>
    <row r="109" spans="1:13" x14ac:dyDescent="0.25">
      <c r="A109" s="12" t="s">
        <v>5516</v>
      </c>
      <c r="B109" s="10" t="s">
        <v>6105</v>
      </c>
      <c r="C109" s="10"/>
      <c r="D109" s="12" t="s">
        <v>5517</v>
      </c>
      <c r="F109" s="12" t="s">
        <v>5995</v>
      </c>
      <c r="G109" t="s">
        <v>6105</v>
      </c>
      <c r="J109" s="12" t="s">
        <v>5517</v>
      </c>
      <c r="K109" s="10" t="s">
        <v>6105</v>
      </c>
    </row>
    <row r="110" spans="1:13" x14ac:dyDescent="0.25">
      <c r="A110" s="12" t="s">
        <v>2530</v>
      </c>
      <c r="B110" s="10" t="s">
        <v>6106</v>
      </c>
      <c r="C110" s="10"/>
      <c r="D110" s="12" t="s">
        <v>5518</v>
      </c>
      <c r="F110" s="12" t="s">
        <v>5995</v>
      </c>
      <c r="G110" t="s">
        <v>6106</v>
      </c>
      <c r="J110" s="12" t="s">
        <v>5518</v>
      </c>
      <c r="K110" s="10" t="s">
        <v>6106</v>
      </c>
    </row>
    <row r="111" spans="1:13" x14ac:dyDescent="0.25">
      <c r="A111" s="12" t="s">
        <v>5519</v>
      </c>
      <c r="B111" s="10" t="s">
        <v>6107</v>
      </c>
      <c r="C111" s="10"/>
      <c r="D111" s="12" t="s">
        <v>5520</v>
      </c>
      <c r="F111" s="12" t="s">
        <v>5995</v>
      </c>
      <c r="G111" t="s">
        <v>6107</v>
      </c>
      <c r="J111" s="12" t="s">
        <v>5520</v>
      </c>
      <c r="K111" s="10" t="s">
        <v>6107</v>
      </c>
    </row>
    <row r="112" spans="1:13" x14ac:dyDescent="0.25">
      <c r="A112" s="12" t="s">
        <v>2258</v>
      </c>
      <c r="B112" s="10" t="s">
        <v>6108</v>
      </c>
      <c r="C112" s="10"/>
      <c r="D112" s="12" t="s">
        <v>5521</v>
      </c>
      <c r="F112" s="12" t="s">
        <v>5995</v>
      </c>
      <c r="G112" t="s">
        <v>6108</v>
      </c>
      <c r="J112" s="12" t="s">
        <v>5521</v>
      </c>
      <c r="K112" s="10" t="s">
        <v>6108</v>
      </c>
    </row>
    <row r="113" spans="1:11" x14ac:dyDescent="0.25">
      <c r="A113" s="12" t="s">
        <v>2736</v>
      </c>
      <c r="B113" s="10" t="s">
        <v>6180</v>
      </c>
      <c r="C113" s="10"/>
      <c r="D113" s="12" t="s">
        <v>5522</v>
      </c>
      <c r="F113" s="12" t="s">
        <v>5995</v>
      </c>
      <c r="G113" t="s">
        <v>6109</v>
      </c>
      <c r="J113" s="12" t="s">
        <v>5522</v>
      </c>
      <c r="K113" s="10" t="s">
        <v>6180</v>
      </c>
    </row>
    <row r="114" spans="1:11" x14ac:dyDescent="0.25">
      <c r="A114" s="12" t="s">
        <v>2519</v>
      </c>
      <c r="B114" s="10" t="s">
        <v>6110</v>
      </c>
      <c r="C114" s="10"/>
      <c r="D114" s="12" t="s">
        <v>5523</v>
      </c>
      <c r="F114" s="12" t="s">
        <v>5995</v>
      </c>
      <c r="G114" t="s">
        <v>6110</v>
      </c>
      <c r="J114" s="12" t="s">
        <v>5523</v>
      </c>
      <c r="K114" s="10" t="s">
        <v>6110</v>
      </c>
    </row>
    <row r="115" spans="1:11" x14ac:dyDescent="0.25">
      <c r="A115" s="12" t="s">
        <v>2625</v>
      </c>
      <c r="B115" s="10" t="s">
        <v>6111</v>
      </c>
      <c r="C115" s="10"/>
      <c r="D115" s="12" t="s">
        <v>5524</v>
      </c>
      <c r="F115" s="12" t="s">
        <v>5995</v>
      </c>
      <c r="G115" t="s">
        <v>6111</v>
      </c>
      <c r="J115" s="12" t="s">
        <v>5524</v>
      </c>
      <c r="K115" s="10" t="s">
        <v>6111</v>
      </c>
    </row>
    <row r="116" spans="1:11" x14ac:dyDescent="0.25">
      <c r="A116" s="12" t="s">
        <v>2167</v>
      </c>
      <c r="B116" s="10" t="s">
        <v>6112</v>
      </c>
      <c r="C116" s="10"/>
      <c r="D116" s="12" t="s">
        <v>5525</v>
      </c>
      <c r="F116" s="12" t="s">
        <v>5995</v>
      </c>
      <c r="G116" t="s">
        <v>6112</v>
      </c>
      <c r="J116" s="12" t="s">
        <v>5525</v>
      </c>
      <c r="K116" s="10" t="s">
        <v>6112</v>
      </c>
    </row>
    <row r="117" spans="1:11" x14ac:dyDescent="0.25">
      <c r="A117" s="12" t="s">
        <v>2388</v>
      </c>
      <c r="B117" s="10" t="s">
        <v>6113</v>
      </c>
      <c r="C117" s="10"/>
      <c r="D117" s="12" t="s">
        <v>5526</v>
      </c>
      <c r="F117" s="12" t="s">
        <v>5995</v>
      </c>
      <c r="G117" t="s">
        <v>6113</v>
      </c>
      <c r="J117" s="12" t="s">
        <v>5526</v>
      </c>
      <c r="K117" s="10" t="s">
        <v>6113</v>
      </c>
    </row>
    <row r="118" spans="1:11" x14ac:dyDescent="0.25">
      <c r="A118" s="12" t="s">
        <v>3353</v>
      </c>
      <c r="B118" s="10" t="s">
        <v>6114</v>
      </c>
      <c r="C118" s="10"/>
      <c r="D118" s="12" t="s">
        <v>5527</v>
      </c>
      <c r="F118" s="12" t="s">
        <v>5995</v>
      </c>
      <c r="G118" t="s">
        <v>6114</v>
      </c>
      <c r="J118" s="12" t="s">
        <v>5527</v>
      </c>
      <c r="K118" s="10" t="s">
        <v>6114</v>
      </c>
    </row>
    <row r="119" spans="1:11" x14ac:dyDescent="0.25">
      <c r="A119" s="12" t="s">
        <v>5528</v>
      </c>
      <c r="B119" s="10" t="s">
        <v>6115</v>
      </c>
      <c r="C119" s="10"/>
      <c r="D119" s="12" t="s">
        <v>5529</v>
      </c>
      <c r="F119" s="12" t="s">
        <v>5995</v>
      </c>
      <c r="G119" t="s">
        <v>6115</v>
      </c>
      <c r="J119" s="12" t="s">
        <v>5529</v>
      </c>
      <c r="K119" s="10" t="s">
        <v>6115</v>
      </c>
    </row>
    <row r="120" spans="1:11" x14ac:dyDescent="0.25">
      <c r="A120" s="12" t="s">
        <v>5530</v>
      </c>
      <c r="B120" s="10" t="s">
        <v>6116</v>
      </c>
      <c r="C120" s="10"/>
      <c r="D120" s="12" t="s">
        <v>5531</v>
      </c>
      <c r="F120" s="12" t="s">
        <v>5995</v>
      </c>
      <c r="G120" t="s">
        <v>6116</v>
      </c>
      <c r="J120" s="12" t="s">
        <v>5531</v>
      </c>
      <c r="K120" s="10" t="s">
        <v>6116</v>
      </c>
    </row>
    <row r="121" spans="1:11" x14ac:dyDescent="0.25">
      <c r="A121" s="12" t="s">
        <v>5532</v>
      </c>
      <c r="B121" s="10" t="s">
        <v>6117</v>
      </c>
      <c r="C121" s="10"/>
      <c r="D121" s="12" t="s">
        <v>5533</v>
      </c>
      <c r="F121" s="12" t="s">
        <v>5995</v>
      </c>
      <c r="G121" t="s">
        <v>6117</v>
      </c>
      <c r="J121" s="12" t="s">
        <v>5533</v>
      </c>
      <c r="K121" s="10" t="s">
        <v>6117</v>
      </c>
    </row>
    <row r="122" spans="1:11" x14ac:dyDescent="0.25">
      <c r="A122" s="12" t="s">
        <v>5534</v>
      </c>
      <c r="B122" s="10" t="s">
        <v>6118</v>
      </c>
      <c r="C122" s="10"/>
      <c r="D122" s="12" t="s">
        <v>5535</v>
      </c>
      <c r="F122" s="12" t="s">
        <v>5995</v>
      </c>
      <c r="G122" t="s">
        <v>6118</v>
      </c>
      <c r="J122" s="12" t="s">
        <v>5535</v>
      </c>
      <c r="K122" s="10" t="s">
        <v>6118</v>
      </c>
    </row>
    <row r="123" spans="1:11" x14ac:dyDescent="0.25">
      <c r="A123" s="12" t="s">
        <v>5536</v>
      </c>
      <c r="B123" s="10" t="s">
        <v>6119</v>
      </c>
      <c r="C123" s="10"/>
      <c r="D123" s="12" t="s">
        <v>5537</v>
      </c>
      <c r="F123" s="12" t="s">
        <v>5995</v>
      </c>
      <c r="G123" t="s">
        <v>6119</v>
      </c>
      <c r="J123" s="12" t="s">
        <v>5537</v>
      </c>
      <c r="K123" s="10" t="s">
        <v>6119</v>
      </c>
    </row>
    <row r="124" spans="1:11" x14ac:dyDescent="0.25">
      <c r="A124" s="12" t="s">
        <v>5538</v>
      </c>
      <c r="B124" s="10" t="s">
        <v>6120</v>
      </c>
      <c r="C124" s="10"/>
      <c r="D124" s="12" t="s">
        <v>5539</v>
      </c>
      <c r="F124" s="12" t="s">
        <v>5995</v>
      </c>
      <c r="G124" t="s">
        <v>6120</v>
      </c>
      <c r="J124" s="12" t="s">
        <v>5539</v>
      </c>
      <c r="K124" s="10" t="s">
        <v>6120</v>
      </c>
    </row>
    <row r="125" spans="1:11" x14ac:dyDescent="0.25">
      <c r="A125" s="12" t="s">
        <v>5540</v>
      </c>
      <c r="B125" s="10" t="s">
        <v>6145</v>
      </c>
      <c r="C125" s="10"/>
      <c r="D125" s="12" t="s">
        <v>5541</v>
      </c>
      <c r="F125" s="12" t="s">
        <v>5995</v>
      </c>
      <c r="G125" t="s">
        <v>6121</v>
      </c>
      <c r="J125" s="12" t="s">
        <v>5541</v>
      </c>
      <c r="K125" s="10" t="s">
        <v>6145</v>
      </c>
    </row>
    <row r="126" spans="1:11" x14ac:dyDescent="0.25">
      <c r="A126" s="12" t="s">
        <v>5542</v>
      </c>
      <c r="B126" s="10" t="s">
        <v>6122</v>
      </c>
      <c r="C126" s="10"/>
      <c r="D126" s="12" t="s">
        <v>5543</v>
      </c>
      <c r="F126" s="12" t="s">
        <v>5995</v>
      </c>
      <c r="G126" t="s">
        <v>6122</v>
      </c>
      <c r="J126" s="12" t="s">
        <v>5543</v>
      </c>
      <c r="K126" s="10" t="s">
        <v>6122</v>
      </c>
    </row>
    <row r="127" spans="1:11" x14ac:dyDescent="0.25">
      <c r="A127" s="12" t="s">
        <v>5544</v>
      </c>
      <c r="B127" s="10" t="s">
        <v>6181</v>
      </c>
      <c r="C127" s="10"/>
      <c r="D127" s="12" t="s">
        <v>5545</v>
      </c>
      <c r="F127" s="12" t="s">
        <v>5995</v>
      </c>
      <c r="G127" t="s">
        <v>6123</v>
      </c>
      <c r="J127" s="12" t="s">
        <v>5545</v>
      </c>
      <c r="K127" s="10" t="s">
        <v>6181</v>
      </c>
    </row>
    <row r="128" spans="1:11" x14ac:dyDescent="0.25">
      <c r="A128" s="12" t="s">
        <v>5546</v>
      </c>
      <c r="B128" s="10" t="s">
        <v>6124</v>
      </c>
      <c r="C128" s="10"/>
      <c r="D128" s="12" t="s">
        <v>5547</v>
      </c>
      <c r="F128" s="12" t="s">
        <v>5995</v>
      </c>
      <c r="G128" t="s">
        <v>6124</v>
      </c>
      <c r="J128" s="12" t="s">
        <v>5547</v>
      </c>
      <c r="K128" s="10" t="s">
        <v>6124</v>
      </c>
    </row>
    <row r="129" spans="1:11" x14ac:dyDescent="0.25">
      <c r="A129" s="12" t="s">
        <v>5548</v>
      </c>
      <c r="B129" s="10" t="s">
        <v>6125</v>
      </c>
      <c r="C129" s="10"/>
      <c r="D129" s="12" t="s">
        <v>5549</v>
      </c>
      <c r="F129" s="12" t="s">
        <v>5995</v>
      </c>
      <c r="G129" t="s">
        <v>6125</v>
      </c>
      <c r="J129" s="12" t="s">
        <v>5549</v>
      </c>
      <c r="K129" s="10" t="s">
        <v>6125</v>
      </c>
    </row>
    <row r="130" spans="1:11" x14ac:dyDescent="0.25">
      <c r="A130" s="12" t="s">
        <v>5550</v>
      </c>
      <c r="B130" s="10" t="s">
        <v>6126</v>
      </c>
      <c r="C130" s="10"/>
      <c r="D130" s="12" t="s">
        <v>5551</v>
      </c>
      <c r="F130" s="12" t="s">
        <v>5995</v>
      </c>
      <c r="G130" t="s">
        <v>6126</v>
      </c>
      <c r="J130" s="12" t="s">
        <v>5551</v>
      </c>
      <c r="K130" s="10" t="s">
        <v>6126</v>
      </c>
    </row>
    <row r="131" spans="1:11" x14ac:dyDescent="0.25">
      <c r="A131" s="12" t="s">
        <v>5552</v>
      </c>
      <c r="B131" s="10" t="s">
        <v>6127</v>
      </c>
      <c r="C131" s="10"/>
      <c r="D131" s="12" t="s">
        <v>5553</v>
      </c>
      <c r="F131" s="12" t="s">
        <v>5995</v>
      </c>
      <c r="G131" t="s">
        <v>6127</v>
      </c>
      <c r="J131" s="12" t="s">
        <v>5553</v>
      </c>
      <c r="K131" s="10" t="s">
        <v>6127</v>
      </c>
    </row>
    <row r="132" spans="1:11" x14ac:dyDescent="0.25">
      <c r="A132" s="12" t="s">
        <v>5554</v>
      </c>
      <c r="B132" s="10" t="s">
        <v>6146</v>
      </c>
      <c r="C132" s="10"/>
      <c r="D132" s="12" t="s">
        <v>5555</v>
      </c>
      <c r="F132" s="12" t="s">
        <v>5995</v>
      </c>
      <c r="G132" t="s">
        <v>6128</v>
      </c>
      <c r="J132" s="12" t="s">
        <v>5555</v>
      </c>
      <c r="K132" s="10" t="s">
        <v>6146</v>
      </c>
    </row>
    <row r="133" spans="1:11" x14ac:dyDescent="0.25">
      <c r="A133" s="12" t="s">
        <v>5556</v>
      </c>
      <c r="B133" s="10" t="s">
        <v>6129</v>
      </c>
      <c r="C133" s="10"/>
      <c r="D133" s="12" t="s">
        <v>5557</v>
      </c>
      <c r="F133" s="12" t="s">
        <v>5995</v>
      </c>
      <c r="G133" t="s">
        <v>6129</v>
      </c>
      <c r="J133" s="12" t="s">
        <v>5557</v>
      </c>
      <c r="K133" s="10" t="s">
        <v>6129</v>
      </c>
    </row>
    <row r="134" spans="1:11" x14ac:dyDescent="0.25">
      <c r="A134" s="12" t="s">
        <v>5558</v>
      </c>
      <c r="B134" s="10" t="s">
        <v>6182</v>
      </c>
      <c r="C134" s="10"/>
      <c r="D134" s="12" t="s">
        <v>5559</v>
      </c>
      <c r="F134" s="12" t="s">
        <v>6070</v>
      </c>
      <c r="G134" t="s">
        <v>6130</v>
      </c>
      <c r="J134" s="12" t="s">
        <v>5559</v>
      </c>
      <c r="K134" s="10" t="s">
        <v>6182</v>
      </c>
    </row>
    <row r="135" spans="1:11" x14ac:dyDescent="0.25">
      <c r="A135" s="12" t="s">
        <v>5560</v>
      </c>
      <c r="B135" s="10" t="s">
        <v>6183</v>
      </c>
      <c r="C135" s="10"/>
      <c r="D135" s="12" t="s">
        <v>5561</v>
      </c>
      <c r="F135" s="12" t="s">
        <v>6070</v>
      </c>
      <c r="G135" t="s">
        <v>6131</v>
      </c>
      <c r="J135" s="12" t="s">
        <v>5561</v>
      </c>
      <c r="K135" s="10" t="s">
        <v>6183</v>
      </c>
    </row>
    <row r="136" spans="1:11" x14ac:dyDescent="0.25">
      <c r="A136" s="12" t="s">
        <v>5562</v>
      </c>
      <c r="B136" s="10" t="s">
        <v>6184</v>
      </c>
      <c r="C136" s="10"/>
      <c r="D136" s="12" t="s">
        <v>5563</v>
      </c>
      <c r="F136" s="12" t="s">
        <v>6070</v>
      </c>
      <c r="G136" t="s">
        <v>6132</v>
      </c>
      <c r="J136" s="12" t="s">
        <v>5563</v>
      </c>
      <c r="K136" s="10" t="s">
        <v>6184</v>
      </c>
    </row>
    <row r="137" spans="1:11" x14ac:dyDescent="0.25">
      <c r="A137" s="12" t="s">
        <v>5564</v>
      </c>
      <c r="B137" s="10" t="s">
        <v>6185</v>
      </c>
      <c r="C137" s="10"/>
      <c r="D137" s="12" t="s">
        <v>5565</v>
      </c>
      <c r="F137" s="12" t="s">
        <v>6070</v>
      </c>
      <c r="G137" t="s">
        <v>6133</v>
      </c>
      <c r="J137" s="12" t="s">
        <v>5565</v>
      </c>
      <c r="K137" s="10" t="s">
        <v>6185</v>
      </c>
    </row>
    <row r="138" spans="1:11" x14ac:dyDescent="0.25">
      <c r="A138" s="12" t="s">
        <v>5566</v>
      </c>
      <c r="B138" s="10" t="s">
        <v>6186</v>
      </c>
      <c r="C138" s="10"/>
      <c r="D138" s="12" t="s">
        <v>5567</v>
      </c>
      <c r="F138" s="12" t="s">
        <v>6070</v>
      </c>
      <c r="G138" t="s">
        <v>6134</v>
      </c>
      <c r="J138" s="12" t="s">
        <v>5567</v>
      </c>
      <c r="K138" s="10" t="s">
        <v>6186</v>
      </c>
    </row>
    <row r="139" spans="1:11" x14ac:dyDescent="0.25">
      <c r="A139" s="12" t="s">
        <v>5568</v>
      </c>
      <c r="B139" s="10" t="s">
        <v>6187</v>
      </c>
      <c r="C139" s="10"/>
      <c r="D139" s="12" t="s">
        <v>5569</v>
      </c>
      <c r="F139" s="12" t="s">
        <v>6070</v>
      </c>
      <c r="G139" t="s">
        <v>6135</v>
      </c>
      <c r="J139" s="12" t="s">
        <v>5569</v>
      </c>
      <c r="K139" s="10" t="s">
        <v>6187</v>
      </c>
    </row>
    <row r="140" spans="1:11" x14ac:dyDescent="0.25">
      <c r="A140" s="12" t="s">
        <v>5570</v>
      </c>
      <c r="B140" s="10" t="s">
        <v>6170</v>
      </c>
      <c r="C140" s="10"/>
      <c r="D140" s="12" t="s">
        <v>5571</v>
      </c>
      <c r="F140" s="12" t="s">
        <v>6070</v>
      </c>
      <c r="G140" t="s">
        <v>6136</v>
      </c>
      <c r="J140" s="12" t="s">
        <v>5571</v>
      </c>
      <c r="K140" s="10" t="s">
        <v>6170</v>
      </c>
    </row>
    <row r="141" spans="1:11" x14ac:dyDescent="0.25">
      <c r="A141" s="12" t="s">
        <v>5572</v>
      </c>
      <c r="B141" s="10" t="s">
        <v>6188</v>
      </c>
      <c r="C141" s="10"/>
      <c r="D141" s="12" t="s">
        <v>5573</v>
      </c>
      <c r="F141" s="12" t="s">
        <v>6070</v>
      </c>
      <c r="G141" t="s">
        <v>6137</v>
      </c>
      <c r="J141" s="12" t="s">
        <v>5573</v>
      </c>
      <c r="K141" s="10" t="s">
        <v>6188</v>
      </c>
    </row>
    <row r="142" spans="1:11" x14ac:dyDescent="0.25">
      <c r="A142" s="12" t="s">
        <v>5574</v>
      </c>
      <c r="B142" s="10" t="s">
        <v>6189</v>
      </c>
      <c r="C142" s="10"/>
      <c r="D142" s="12" t="s">
        <v>5575</v>
      </c>
      <c r="F142" s="12" t="s">
        <v>6070</v>
      </c>
      <c r="G142" t="s">
        <v>6138</v>
      </c>
      <c r="J142" s="12" t="s">
        <v>5575</v>
      </c>
      <c r="K142" s="10" t="s">
        <v>6189</v>
      </c>
    </row>
    <row r="143" spans="1:11" x14ac:dyDescent="0.25">
      <c r="A143" s="12" t="s">
        <v>5576</v>
      </c>
      <c r="B143" s="10" t="s">
        <v>6190</v>
      </c>
      <c r="C143" s="10"/>
      <c r="D143" s="12" t="s">
        <v>5577</v>
      </c>
      <c r="F143" s="12" t="s">
        <v>6070</v>
      </c>
      <c r="G143" t="s">
        <v>6139</v>
      </c>
      <c r="J143" s="12" t="s">
        <v>5577</v>
      </c>
      <c r="K143" s="10" t="s">
        <v>6190</v>
      </c>
    </row>
    <row r="144" spans="1:11" x14ac:dyDescent="0.25">
      <c r="A144" s="12" t="s">
        <v>5578</v>
      </c>
      <c r="B144" s="10" t="s">
        <v>6174</v>
      </c>
      <c r="C144" s="10"/>
      <c r="D144" s="12" t="s">
        <v>5579</v>
      </c>
      <c r="F144" s="12" t="s">
        <v>6070</v>
      </c>
      <c r="G144" t="s">
        <v>6140</v>
      </c>
      <c r="J144" s="12" t="s">
        <v>5579</v>
      </c>
      <c r="K144" s="10" t="s">
        <v>6174</v>
      </c>
    </row>
    <row r="145" spans="1:11" x14ac:dyDescent="0.25">
      <c r="A145" s="12" t="s">
        <v>5580</v>
      </c>
      <c r="B145" s="10" t="s">
        <v>6191</v>
      </c>
      <c r="C145" s="10"/>
      <c r="D145" s="12" t="s">
        <v>5581</v>
      </c>
      <c r="F145" s="12" t="s">
        <v>6070</v>
      </c>
      <c r="G145" t="s">
        <v>6141</v>
      </c>
      <c r="J145" s="12" t="s">
        <v>5581</v>
      </c>
      <c r="K145" s="10" t="s">
        <v>6191</v>
      </c>
    </row>
    <row r="146" spans="1:11" x14ac:dyDescent="0.25">
      <c r="A146" s="12" t="s">
        <v>5582</v>
      </c>
      <c r="B146" s="10" t="s">
        <v>6192</v>
      </c>
      <c r="C146" s="10"/>
      <c r="D146" s="12" t="s">
        <v>5583</v>
      </c>
      <c r="F146" s="12" t="s">
        <v>6070</v>
      </c>
      <c r="G146" t="s">
        <v>6142</v>
      </c>
      <c r="J146" s="12" t="s">
        <v>5583</v>
      </c>
      <c r="K146" s="10" t="s">
        <v>6192</v>
      </c>
    </row>
    <row r="147" spans="1:11" x14ac:dyDescent="0.25">
      <c r="A147" s="12" t="s">
        <v>5584</v>
      </c>
      <c r="B147" s="10" t="s">
        <v>6193</v>
      </c>
      <c r="C147" s="10"/>
      <c r="D147" s="12" t="s">
        <v>5585</v>
      </c>
      <c r="F147" s="12" t="s">
        <v>6070</v>
      </c>
      <c r="G147" t="s">
        <v>6143</v>
      </c>
      <c r="J147" s="12" t="s">
        <v>5585</v>
      </c>
      <c r="K147" s="10" t="s">
        <v>6193</v>
      </c>
    </row>
    <row r="148" spans="1:11" x14ac:dyDescent="0.25">
      <c r="A148" s="12" t="s">
        <v>5586</v>
      </c>
      <c r="B148" s="10" t="s">
        <v>6194</v>
      </c>
      <c r="C148" s="10"/>
      <c r="D148" s="12" t="s">
        <v>5587</v>
      </c>
      <c r="F148" s="12" t="s">
        <v>6070</v>
      </c>
      <c r="G148" t="s">
        <v>6144</v>
      </c>
      <c r="J148" s="12" t="s">
        <v>5587</v>
      </c>
      <c r="K148" s="10" t="s">
        <v>6194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7E2A-CE5C-4C6F-A243-FFEEF0B42D4F}">
  <dimension ref="A1:B3"/>
  <sheetViews>
    <sheetView workbookViewId="0">
      <selection activeCell="C4" sqref="C4"/>
    </sheetView>
  </sheetViews>
  <sheetFormatPr defaultColWidth="13.77734375" defaultRowHeight="22.8" customHeight="1" x14ac:dyDescent="0.25"/>
  <cols>
    <col min="1" max="2" width="17.77734375" style="25" customWidth="1"/>
  </cols>
  <sheetData>
    <row r="1" spans="1:2" ht="22.8" customHeight="1" x14ac:dyDescent="0.3">
      <c r="A1" s="26" t="s">
        <v>6204</v>
      </c>
      <c r="B1" s="26" t="s">
        <v>6205</v>
      </c>
    </row>
    <row r="2" spans="1:2" ht="22.8" customHeight="1" x14ac:dyDescent="0.3">
      <c r="A2" s="27">
        <v>1118</v>
      </c>
      <c r="B2" s="27" t="s">
        <v>5315</v>
      </c>
    </row>
    <row r="3" spans="1:2" ht="22.8" customHeight="1" x14ac:dyDescent="0.3">
      <c r="A3" s="27">
        <v>2118</v>
      </c>
      <c r="B3" s="27" t="s">
        <v>5316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Dinâmicas</vt:lpstr>
      <vt:lpstr>Dash</vt:lpstr>
      <vt:lpstr>BD</vt:lpstr>
      <vt:lpstr>Planilha2</vt:lpstr>
      <vt:lpstr>Planilha1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José Carlos Bertucci xavier</cp:lastModifiedBy>
  <cp:revision>1</cp:revision>
  <cp:lastPrinted>2024-07-15T22:08:07Z</cp:lastPrinted>
  <dcterms:created xsi:type="dcterms:W3CDTF">2024-07-13T22:46:28Z</dcterms:created>
  <dcterms:modified xsi:type="dcterms:W3CDTF">2024-07-16T03:06:21Z</dcterms:modified>
  <cp:category/>
</cp:coreProperties>
</file>